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nato.mokverashvili\Desktop\წერილები 2021\"/>
    </mc:Choice>
  </mc:AlternateContent>
  <bookViews>
    <workbookView xWindow="-120" yWindow="-120" windowWidth="20730" windowHeight="11160"/>
  </bookViews>
  <sheets>
    <sheet name="I TAVI" sheetId="4" r:id="rId1"/>
    <sheet name="VI TAVI" sheetId="5" r:id="rId2"/>
    <sheet name="VII ბალანსი" sheetId="6" r:id="rId3"/>
    <sheet name="VII TAVI" sheetId="7" r:id="rId4"/>
    <sheet name="VII სსიპ-ები" sheetId="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0">#REF!</definedName>
    <definedName name="\A" localSheetId="2">#REF!</definedName>
    <definedName name="\A">#REF!</definedName>
    <definedName name="\B" localSheetId="0">#REF!</definedName>
    <definedName name="\B" localSheetId="2">#REF!</definedName>
    <definedName name="\B">#REF!</definedName>
    <definedName name="\C" localSheetId="0">#REF!</definedName>
    <definedName name="\C" localSheetId="2">#REF!</definedName>
    <definedName name="\C">#REF!</definedName>
    <definedName name="\D" localSheetId="0">#REF!</definedName>
    <definedName name="\D" localSheetId="2">#REF!</definedName>
    <definedName name="\D">#REF!</definedName>
    <definedName name="\E" localSheetId="0">#REF!</definedName>
    <definedName name="\E" localSheetId="2">#REF!</definedName>
    <definedName name="\E">#REF!</definedName>
    <definedName name="\F" localSheetId="0">#REF!</definedName>
    <definedName name="\F" localSheetId="2">#REF!</definedName>
    <definedName name="\F">#REF!</definedName>
    <definedName name="\G" localSheetId="0">#REF!</definedName>
    <definedName name="\G" localSheetId="2">#REF!</definedName>
    <definedName name="\G">#REF!</definedName>
    <definedName name="\H" localSheetId="0">#REF!</definedName>
    <definedName name="\H" localSheetId="2">#REF!</definedName>
    <definedName name="\H">#REF!</definedName>
    <definedName name="\I" localSheetId="0">#REF!</definedName>
    <definedName name="\I" localSheetId="2">#REF!</definedName>
    <definedName name="\I">#REF!</definedName>
    <definedName name="\J" localSheetId="0">#REF!</definedName>
    <definedName name="\J" localSheetId="2">#REF!</definedName>
    <definedName name="\J">#REF!</definedName>
    <definedName name="\K" localSheetId="0">#REF!</definedName>
    <definedName name="\K" localSheetId="2">#REF!</definedName>
    <definedName name="\K">#REF!</definedName>
    <definedName name="\L" localSheetId="0">#REF!</definedName>
    <definedName name="\L" localSheetId="2">#REF!</definedName>
    <definedName name="\L">#REF!</definedName>
    <definedName name="\M" localSheetId="0">#REF!</definedName>
    <definedName name="\M" localSheetId="2">#REF!</definedName>
    <definedName name="\M">#REF!</definedName>
    <definedName name="\N" localSheetId="0">#REF!</definedName>
    <definedName name="\N" localSheetId="2">#REF!</definedName>
    <definedName name="\N">#REF!</definedName>
    <definedName name="\O" localSheetId="0">#REF!</definedName>
    <definedName name="\O" localSheetId="2">#REF!</definedName>
    <definedName name="\O">#REF!</definedName>
    <definedName name="\P" localSheetId="0">#REF!</definedName>
    <definedName name="\P" localSheetId="2">#REF!</definedName>
    <definedName name="\P">#REF!</definedName>
    <definedName name="\Q" localSheetId="0">#REF!</definedName>
    <definedName name="\Q" localSheetId="2">#REF!</definedName>
    <definedName name="\Q">#REF!</definedName>
    <definedName name="\R" localSheetId="0">#REF!</definedName>
    <definedName name="\R" localSheetId="2">#REF!</definedName>
    <definedName name="\R">#REF!</definedName>
    <definedName name="\S" localSheetId="0">#REF!</definedName>
    <definedName name="\S" localSheetId="2">#REF!</definedName>
    <definedName name="\S">#REF!</definedName>
    <definedName name="\T" localSheetId="0">#REF!</definedName>
    <definedName name="\T" localSheetId="2">#REF!</definedName>
    <definedName name="\T">#REF!</definedName>
    <definedName name="\T1" localSheetId="0">#REF!</definedName>
    <definedName name="\T1" localSheetId="2">#REF!</definedName>
    <definedName name="\T1">#REF!</definedName>
    <definedName name="\T2" localSheetId="0">[1]BOP!#REF!</definedName>
    <definedName name="\T2" localSheetId="2">[1]BOP!#REF!</definedName>
    <definedName name="\T2">[1]BOP!#REF!</definedName>
    <definedName name="\U" localSheetId="0">#REF!</definedName>
    <definedName name="\U" localSheetId="2">#REF!</definedName>
    <definedName name="\U">#REF!</definedName>
    <definedName name="\V" localSheetId="0">#REF!</definedName>
    <definedName name="\V" localSheetId="2">#REF!</definedName>
    <definedName name="\V">#REF!</definedName>
    <definedName name="\W" localSheetId="0">#REF!</definedName>
    <definedName name="\W" localSheetId="2">#REF!</definedName>
    <definedName name="\W">#REF!</definedName>
    <definedName name="\X" localSheetId="0">#REF!</definedName>
    <definedName name="\X" localSheetId="2">#REF!</definedName>
    <definedName name="\X">#REF!</definedName>
    <definedName name="\Y" localSheetId="0">#REF!</definedName>
    <definedName name="\Y" localSheetId="2">#REF!</definedName>
    <definedName name="\Y">#REF!</definedName>
    <definedName name="\Z" localSheetId="0">#REF!</definedName>
    <definedName name="\Z" localSheetId="2">#REF!</definedName>
    <definedName name="\Z">#REF!</definedName>
    <definedName name="_____c75213" localSheetId="0">#REF!</definedName>
    <definedName name="_____c75213" localSheetId="2">#REF!</definedName>
    <definedName name="_____c75213">#REF!</definedName>
    <definedName name="_____c81453" localSheetId="0">#REF!</definedName>
    <definedName name="_____c81453" localSheetId="2">#REF!</definedName>
    <definedName name="_____c81453">#REF!</definedName>
    <definedName name="____aze1" localSheetId="0">#REF!</definedName>
    <definedName name="____aze1" localSheetId="2">#REF!</definedName>
    <definedName name="____aze1">#REF!</definedName>
    <definedName name="____aze2" localSheetId="0">#REF!</definedName>
    <definedName name="____aze2" localSheetId="2">#REF!</definedName>
    <definedName name="____aze2">#REF!</definedName>
    <definedName name="____aze3" localSheetId="0">#REF!</definedName>
    <definedName name="____aze3" localSheetId="2">#REF!</definedName>
    <definedName name="____aze3">#REF!</definedName>
    <definedName name="____BOP1" localSheetId="0">#REF!</definedName>
    <definedName name="____BOP1" localSheetId="2">#REF!</definedName>
    <definedName name="____BOP1">#REF!</definedName>
    <definedName name="____BOP2" localSheetId="0">[2]BoP!#REF!</definedName>
    <definedName name="____BOP2" localSheetId="2">[2]BoP!#REF!</definedName>
    <definedName name="____BOP2">[2]BoP!#REF!</definedName>
    <definedName name="____COL1">[3]SimInp1:ModDef!$A$1:$V$130</definedName>
    <definedName name="____END94" localSheetId="0">#REF!</definedName>
    <definedName name="____END94" localSheetId="2">#REF!</definedName>
    <definedName name="____END94">#REF!</definedName>
    <definedName name="____EXP5" localSheetId="0">#REF!</definedName>
    <definedName name="____EXP5" localSheetId="2">#REF!</definedName>
    <definedName name="____EXP5">#REF!</definedName>
    <definedName name="____EXP6" localSheetId="0">#REF!</definedName>
    <definedName name="____EXP6" localSheetId="2">#REF!</definedName>
    <definedName name="____EXP6">#REF!</definedName>
    <definedName name="____EXP7" localSheetId="0">#REF!</definedName>
    <definedName name="____EXP7" localSheetId="2">#REF!</definedName>
    <definedName name="____EXP7">#REF!</definedName>
    <definedName name="____EXP9" localSheetId="0">#REF!</definedName>
    <definedName name="____EXP9" localSheetId="2">#REF!</definedName>
    <definedName name="____EXP9">#REF!</definedName>
    <definedName name="____IMP10" localSheetId="0">#REF!</definedName>
    <definedName name="____IMP10" localSheetId="2">#REF!</definedName>
    <definedName name="____IMP10">#REF!</definedName>
    <definedName name="____IMP2" localSheetId="0">#REF!</definedName>
    <definedName name="____IMP2" localSheetId="2">#REF!</definedName>
    <definedName name="____IMP2">#REF!</definedName>
    <definedName name="____IMP4" localSheetId="0">#REF!</definedName>
    <definedName name="____IMP4" localSheetId="2">#REF!</definedName>
    <definedName name="____IMP4">#REF!</definedName>
    <definedName name="____IMP6" localSheetId="0">#REF!</definedName>
    <definedName name="____IMP6" localSheetId="2">#REF!</definedName>
    <definedName name="____IMP6">#REF!</definedName>
    <definedName name="____IMP7" localSheetId="0">#REF!</definedName>
    <definedName name="____IMP7" localSheetId="2">#REF!</definedName>
    <definedName name="____IMP7">#REF!</definedName>
    <definedName name="____IMP8" localSheetId="0">#REF!</definedName>
    <definedName name="____IMP8" localSheetId="2">#REF!</definedName>
    <definedName name="____IMP8">#REF!</definedName>
    <definedName name="____MCV1">[4]Q2!$E$64:$AH$64</definedName>
    <definedName name="____MTS2" localSheetId="0">'[5]Annual Tables'!#REF!</definedName>
    <definedName name="____MTS2" localSheetId="2">'[5]Annual Tables'!#REF!</definedName>
    <definedName name="____MTS2">'[5]Annual Tables'!#REF!</definedName>
    <definedName name="____PAG2" localSheetId="0">[5]Index!#REF!</definedName>
    <definedName name="____PAG2" localSheetId="2">[5]Index!#REF!</definedName>
    <definedName name="____PAG2">[5]Index!#REF!</definedName>
    <definedName name="____PAG3" localSheetId="0">[5]Index!#REF!</definedName>
    <definedName name="____PAG3" localSheetId="2">[5]Index!#REF!</definedName>
    <definedName name="____PAG3">[5]Index!#REF!</definedName>
    <definedName name="____PAG4" localSheetId="0">[5]Index!#REF!</definedName>
    <definedName name="____PAG4" localSheetId="2">[5]Index!#REF!</definedName>
    <definedName name="____PAG4">[5]Index!#REF!</definedName>
    <definedName name="____PAG5" localSheetId="0">[5]Index!#REF!</definedName>
    <definedName name="____PAG5" localSheetId="2">[5]Index!#REF!</definedName>
    <definedName name="____PAG5">[5]Index!#REF!</definedName>
    <definedName name="____PAG6" localSheetId="0">[5]Index!#REF!</definedName>
    <definedName name="____PAG6" localSheetId="2">[5]Index!#REF!</definedName>
    <definedName name="____PAG6">[5]Index!#REF!</definedName>
    <definedName name="____PAG7" localSheetId="0">#REF!</definedName>
    <definedName name="____PAG7" localSheetId="2">#REF!</definedName>
    <definedName name="____PAG7">#REF!</definedName>
    <definedName name="____RES2" localSheetId="0">[2]RES!#REF!</definedName>
    <definedName name="____RES2" localSheetId="2">[2]RES!#REF!</definedName>
    <definedName name="____RES2">[2]RES!#REF!</definedName>
    <definedName name="____SUM2" localSheetId="0">#REF!</definedName>
    <definedName name="____SUM2" localSheetId="2">#REF!</definedName>
    <definedName name="____SUM2">#REF!</definedName>
    <definedName name="____sum3" localSheetId="0">#REF!</definedName>
    <definedName name="____sum3" localSheetId="2">#REF!</definedName>
    <definedName name="____sum3">#REF!</definedName>
    <definedName name="____tab06" localSheetId="0">#REF!</definedName>
    <definedName name="____tab06" localSheetId="2">#REF!</definedName>
    <definedName name="____tab06">#REF!</definedName>
    <definedName name="____tab07" localSheetId="0">#REF!</definedName>
    <definedName name="____tab07" localSheetId="2">#REF!</definedName>
    <definedName name="____tab07">#REF!</definedName>
    <definedName name="____TAB1" localSheetId="0">#REF!</definedName>
    <definedName name="____TAB1" localSheetId="2">#REF!</definedName>
    <definedName name="____TAB1">#REF!</definedName>
    <definedName name="____TAB10" localSheetId="0">#REF!</definedName>
    <definedName name="____TAB10" localSheetId="2">#REF!</definedName>
    <definedName name="____TAB10">#REF!</definedName>
    <definedName name="____Tab11" localSheetId="0">#REF!</definedName>
    <definedName name="____Tab11" localSheetId="2">#REF!</definedName>
    <definedName name="____Tab11">#REF!</definedName>
    <definedName name="____TAB12" localSheetId="0">#REF!</definedName>
    <definedName name="____TAB12" localSheetId="2">#REF!</definedName>
    <definedName name="____TAB12">#REF!</definedName>
    <definedName name="____Tab19" localSheetId="0">#REF!</definedName>
    <definedName name="____Tab19" localSheetId="2">#REF!</definedName>
    <definedName name="____Tab19">#REF!</definedName>
    <definedName name="____TAB2" localSheetId="0">#REF!</definedName>
    <definedName name="____TAB2" localSheetId="2">#REF!</definedName>
    <definedName name="____TAB2">#REF!</definedName>
    <definedName name="____Tab20" localSheetId="0">#REF!</definedName>
    <definedName name="____Tab20" localSheetId="2">#REF!</definedName>
    <definedName name="____Tab20">#REF!</definedName>
    <definedName name="____Tab21" localSheetId="0">#REF!</definedName>
    <definedName name="____Tab21" localSheetId="2">#REF!</definedName>
    <definedName name="____Tab21">#REF!</definedName>
    <definedName name="____Tab22" localSheetId="0">#REF!</definedName>
    <definedName name="____Tab22" localSheetId="2">#REF!</definedName>
    <definedName name="____Tab22">#REF!</definedName>
    <definedName name="____Tab23" localSheetId="0">#REF!</definedName>
    <definedName name="____Tab23" localSheetId="2">#REF!</definedName>
    <definedName name="____Tab23">#REF!</definedName>
    <definedName name="____Tab24" localSheetId="0">#REF!</definedName>
    <definedName name="____Tab24" localSheetId="2">#REF!</definedName>
    <definedName name="____Tab24">#REF!</definedName>
    <definedName name="____Tab26" localSheetId="0">#REF!</definedName>
    <definedName name="____Tab26" localSheetId="2">#REF!</definedName>
    <definedName name="____Tab26">#REF!</definedName>
    <definedName name="____Tab27" localSheetId="0">#REF!</definedName>
    <definedName name="____Tab27" localSheetId="2">#REF!</definedName>
    <definedName name="____Tab27">#REF!</definedName>
    <definedName name="____Tab28" localSheetId="0">#REF!</definedName>
    <definedName name="____Tab28" localSheetId="2">#REF!</definedName>
    <definedName name="____Tab28">#REF!</definedName>
    <definedName name="____Tab29" localSheetId="0">#REF!</definedName>
    <definedName name="____Tab29" localSheetId="2">#REF!</definedName>
    <definedName name="____Tab29">#REF!</definedName>
    <definedName name="____TAB3" localSheetId="0">#REF!</definedName>
    <definedName name="____TAB3" localSheetId="2">#REF!</definedName>
    <definedName name="____TAB3">#REF!</definedName>
    <definedName name="____Tab30" localSheetId="0">#REF!</definedName>
    <definedName name="____Tab30" localSheetId="2">#REF!</definedName>
    <definedName name="____Tab30">#REF!</definedName>
    <definedName name="____Tab31" localSheetId="0">#REF!</definedName>
    <definedName name="____Tab31" localSheetId="2">#REF!</definedName>
    <definedName name="____Tab31">#REF!</definedName>
    <definedName name="____Tab32" localSheetId="0">#REF!</definedName>
    <definedName name="____Tab32" localSheetId="2">#REF!</definedName>
    <definedName name="____Tab32">#REF!</definedName>
    <definedName name="____Tab33" localSheetId="0">#REF!</definedName>
    <definedName name="____Tab33" localSheetId="2">#REF!</definedName>
    <definedName name="____Tab33">#REF!</definedName>
    <definedName name="____Tab34" localSheetId="0">#REF!</definedName>
    <definedName name="____Tab34" localSheetId="2">#REF!</definedName>
    <definedName name="____Tab34">#REF!</definedName>
    <definedName name="____Tab35" localSheetId="0">#REF!</definedName>
    <definedName name="____Tab35" localSheetId="2">#REF!</definedName>
    <definedName name="____Tab35">#REF!</definedName>
    <definedName name="____TAB4" localSheetId="0">#REF!</definedName>
    <definedName name="____TAB4" localSheetId="2">#REF!</definedName>
    <definedName name="____TAB4">#REF!</definedName>
    <definedName name="____TAB5" localSheetId="0">#REF!</definedName>
    <definedName name="____TAB5" localSheetId="2">#REF!</definedName>
    <definedName name="____TAB5">#REF!</definedName>
    <definedName name="____TAB7" localSheetId="0">#REF!</definedName>
    <definedName name="____TAB7" localSheetId="2">#REF!</definedName>
    <definedName name="____TAB7">#REF!</definedName>
    <definedName name="____TAB8" localSheetId="0">#REF!</definedName>
    <definedName name="____TAB8" localSheetId="2">#REF!</definedName>
    <definedName name="____TAB8">#REF!</definedName>
    <definedName name="____WB2" localSheetId="0">#REF!</definedName>
    <definedName name="____WB2" localSheetId="2">#REF!</definedName>
    <definedName name="____WB2">#REF!</definedName>
    <definedName name="____WEO1" localSheetId="0">#REF!</definedName>
    <definedName name="____WEO1" localSheetId="2">#REF!</definedName>
    <definedName name="____WEO1">#REF!</definedName>
    <definedName name="____WEO2" localSheetId="0">#REF!</definedName>
    <definedName name="____WEO2" localSheetId="2">#REF!</definedName>
    <definedName name="____WEO2">#REF!</definedName>
    <definedName name="____YR0110">'[6]Imp:DSA output'!$O$9:$R$464</definedName>
    <definedName name="____YR89">'[6]Imp:DSA output'!$C$9:$C$464</definedName>
    <definedName name="____YR90">'[6]Imp:DSA output'!$D$9:$D$464</definedName>
    <definedName name="____YR91">'[6]Imp:DSA output'!$E$9:$E$464</definedName>
    <definedName name="____YR92">'[6]Imp:DSA output'!$F$9:$F$464</definedName>
    <definedName name="____YR93">'[6]Imp:DSA output'!$G$9:$G$464</definedName>
    <definedName name="____YR94">'[6]Imp:DSA output'!$H$9:$H$464</definedName>
    <definedName name="____YR95">'[6]Imp:DSA output'!$I$9:$I$464</definedName>
    <definedName name="___aze1" localSheetId="0">#REF!</definedName>
    <definedName name="___aze1" localSheetId="2">#REF!</definedName>
    <definedName name="___aze1">#REF!</definedName>
    <definedName name="___aze2" localSheetId="0">#REF!</definedName>
    <definedName name="___aze2" localSheetId="2">#REF!</definedName>
    <definedName name="___aze2">#REF!</definedName>
    <definedName name="___aze3" localSheetId="0">#REF!</definedName>
    <definedName name="___aze3" localSheetId="2">#REF!</definedName>
    <definedName name="___aze3">#REF!</definedName>
    <definedName name="___BOP1" localSheetId="0">#REF!</definedName>
    <definedName name="___BOP1" localSheetId="2">#REF!</definedName>
    <definedName name="___BOP1">#REF!</definedName>
    <definedName name="___BOP2" localSheetId="0">[7]BoP!#REF!</definedName>
    <definedName name="___BOP2" localSheetId="2">[7]BoP!#REF!</definedName>
    <definedName name="___BOP2">[7]BoP!#REF!</definedName>
    <definedName name="___c75213" localSheetId="0">#REF!</definedName>
    <definedName name="___c75213" localSheetId="2">#REF!</definedName>
    <definedName name="___c75213">#REF!</definedName>
    <definedName name="___c81453" localSheetId="0">#REF!</definedName>
    <definedName name="___c81453" localSheetId="2">#REF!</definedName>
    <definedName name="___c81453">#REF!</definedName>
    <definedName name="___COL1">[8]SimInp1:ModDef!$A$1:$V$130</definedName>
    <definedName name="___END94" localSheetId="0">#REF!</definedName>
    <definedName name="___END94" localSheetId="2">#REF!</definedName>
    <definedName name="___END94">#REF!</definedName>
    <definedName name="___EXP5" localSheetId="0">#REF!</definedName>
    <definedName name="___EXP5" localSheetId="2">#REF!</definedName>
    <definedName name="___EXP5">#REF!</definedName>
    <definedName name="___EXP6" localSheetId="0">#REF!</definedName>
    <definedName name="___EXP6" localSheetId="2">#REF!</definedName>
    <definedName name="___EXP6">#REF!</definedName>
    <definedName name="___EXP7" localSheetId="0">#REF!</definedName>
    <definedName name="___EXP7" localSheetId="2">#REF!</definedName>
    <definedName name="___EXP7">#REF!</definedName>
    <definedName name="___EXP9" localSheetId="0">#REF!</definedName>
    <definedName name="___EXP9" localSheetId="2">#REF!</definedName>
    <definedName name="___EXP9">#REF!</definedName>
    <definedName name="___IMP10" localSheetId="0">#REF!</definedName>
    <definedName name="___IMP10" localSheetId="2">#REF!</definedName>
    <definedName name="___IMP10">#REF!</definedName>
    <definedName name="___IMP2" localSheetId="0">#REF!</definedName>
    <definedName name="___IMP2" localSheetId="2">#REF!</definedName>
    <definedName name="___IMP2">#REF!</definedName>
    <definedName name="___IMP4" localSheetId="0">#REF!</definedName>
    <definedName name="___IMP4" localSheetId="2">#REF!</definedName>
    <definedName name="___IMP4">#REF!</definedName>
    <definedName name="___IMP6" localSheetId="0">#REF!</definedName>
    <definedName name="___IMP6" localSheetId="2">#REF!</definedName>
    <definedName name="___IMP6">#REF!</definedName>
    <definedName name="___IMP7" localSheetId="0">#REF!</definedName>
    <definedName name="___IMP7" localSheetId="2">#REF!</definedName>
    <definedName name="___IMP7">#REF!</definedName>
    <definedName name="___IMP8" localSheetId="0">#REF!</definedName>
    <definedName name="___IMP8" localSheetId="2">#REF!</definedName>
    <definedName name="___IMP8">#REF!</definedName>
    <definedName name="___MCV1">[9]Q2!$E$64:$AH$64</definedName>
    <definedName name="___MTS2" localSheetId="0">'[5]Annual Tables'!#REF!</definedName>
    <definedName name="___MTS2" localSheetId="2">'[5]Annual Tables'!#REF!</definedName>
    <definedName name="___MTS2">'[5]Annual Tables'!#REF!</definedName>
    <definedName name="___PAG2" localSheetId="0">[5]Index!#REF!</definedName>
    <definedName name="___PAG2" localSheetId="2">[5]Index!#REF!</definedName>
    <definedName name="___PAG2">[5]Index!#REF!</definedName>
    <definedName name="___PAG3" localSheetId="0">[5]Index!#REF!</definedName>
    <definedName name="___PAG3" localSheetId="2">[5]Index!#REF!</definedName>
    <definedName name="___PAG3">[5]Index!#REF!</definedName>
    <definedName name="___PAG4" localSheetId="0">[5]Index!#REF!</definedName>
    <definedName name="___PAG4" localSheetId="2">[5]Index!#REF!</definedName>
    <definedName name="___PAG4">[5]Index!#REF!</definedName>
    <definedName name="___PAG5" localSheetId="0">[5]Index!#REF!</definedName>
    <definedName name="___PAG5" localSheetId="2">[5]Index!#REF!</definedName>
    <definedName name="___PAG5">[5]Index!#REF!</definedName>
    <definedName name="___PAG6" localSheetId="0">[5]Index!#REF!</definedName>
    <definedName name="___PAG6" localSheetId="2">[5]Index!#REF!</definedName>
    <definedName name="___PAG6">[5]Index!#REF!</definedName>
    <definedName name="___PAG7" localSheetId="0">#REF!</definedName>
    <definedName name="___PAG7" localSheetId="2">#REF!</definedName>
    <definedName name="___PAG7">#REF!</definedName>
    <definedName name="___RES2" localSheetId="0">[7]RES!#REF!</definedName>
    <definedName name="___RES2" localSheetId="2">[7]RES!#REF!</definedName>
    <definedName name="___RES2">[7]RES!#REF!</definedName>
    <definedName name="___SUM2" localSheetId="0">#REF!</definedName>
    <definedName name="___SUM2" localSheetId="2">#REF!</definedName>
    <definedName name="___SUM2">#REF!</definedName>
    <definedName name="___sum3" localSheetId="0">#REF!</definedName>
    <definedName name="___sum3" localSheetId="2">#REF!</definedName>
    <definedName name="___sum3">#REF!</definedName>
    <definedName name="___tab06" localSheetId="0">#REF!</definedName>
    <definedName name="___tab06" localSheetId="2">#REF!</definedName>
    <definedName name="___tab06">#REF!</definedName>
    <definedName name="___tab07" localSheetId="0">#REF!</definedName>
    <definedName name="___tab07" localSheetId="2">#REF!</definedName>
    <definedName name="___tab07">#REF!</definedName>
    <definedName name="___TAB1" localSheetId="0">#REF!</definedName>
    <definedName name="___TAB1" localSheetId="2">#REF!</definedName>
    <definedName name="___TAB1">#REF!</definedName>
    <definedName name="___TAB10" localSheetId="0">#REF!</definedName>
    <definedName name="___TAB10" localSheetId="2">#REF!</definedName>
    <definedName name="___TAB10">#REF!</definedName>
    <definedName name="___Tab11" localSheetId="0">#REF!</definedName>
    <definedName name="___Tab11" localSheetId="2">#REF!</definedName>
    <definedName name="___Tab11">#REF!</definedName>
    <definedName name="___TAB12" localSheetId="0">#REF!</definedName>
    <definedName name="___TAB12" localSheetId="2">#REF!</definedName>
    <definedName name="___TAB12">#REF!</definedName>
    <definedName name="___Tab19" localSheetId="0">#REF!</definedName>
    <definedName name="___Tab19" localSheetId="2">#REF!</definedName>
    <definedName name="___Tab19">#REF!</definedName>
    <definedName name="___TAB2" localSheetId="0">#REF!</definedName>
    <definedName name="___TAB2" localSheetId="2">#REF!</definedName>
    <definedName name="___TAB2">#REF!</definedName>
    <definedName name="___Tab20" localSheetId="0">#REF!</definedName>
    <definedName name="___Tab20" localSheetId="2">#REF!</definedName>
    <definedName name="___Tab20">#REF!</definedName>
    <definedName name="___Tab21" localSheetId="0">#REF!</definedName>
    <definedName name="___Tab21" localSheetId="2">#REF!</definedName>
    <definedName name="___Tab21">#REF!</definedName>
    <definedName name="___Tab22" localSheetId="0">#REF!</definedName>
    <definedName name="___Tab22" localSheetId="2">#REF!</definedName>
    <definedName name="___Tab22">#REF!</definedName>
    <definedName name="___Tab23" localSheetId="0">#REF!</definedName>
    <definedName name="___Tab23" localSheetId="2">#REF!</definedName>
    <definedName name="___Tab23">#REF!</definedName>
    <definedName name="___Tab24" localSheetId="0">#REF!</definedName>
    <definedName name="___Tab24" localSheetId="2">#REF!</definedName>
    <definedName name="___Tab24">#REF!</definedName>
    <definedName name="___Tab26" localSheetId="0">#REF!</definedName>
    <definedName name="___Tab26" localSheetId="2">#REF!</definedName>
    <definedName name="___Tab26">#REF!</definedName>
    <definedName name="___Tab27" localSheetId="0">#REF!</definedName>
    <definedName name="___Tab27" localSheetId="2">#REF!</definedName>
    <definedName name="___Tab27">#REF!</definedName>
    <definedName name="___Tab28" localSheetId="0">#REF!</definedName>
    <definedName name="___Tab28" localSheetId="2">#REF!</definedName>
    <definedName name="___Tab28">#REF!</definedName>
    <definedName name="___Tab29" localSheetId="0">#REF!</definedName>
    <definedName name="___Tab29" localSheetId="2">#REF!</definedName>
    <definedName name="___Tab29">#REF!</definedName>
    <definedName name="___TAB3" localSheetId="0">#REF!</definedName>
    <definedName name="___TAB3" localSheetId="2">#REF!</definedName>
    <definedName name="___TAB3">#REF!</definedName>
    <definedName name="___Tab30" localSheetId="0">#REF!</definedName>
    <definedName name="___Tab30" localSheetId="2">#REF!</definedName>
    <definedName name="___Tab30">#REF!</definedName>
    <definedName name="___Tab31" localSheetId="0">#REF!</definedName>
    <definedName name="___Tab31" localSheetId="2">#REF!</definedName>
    <definedName name="___Tab31">#REF!</definedName>
    <definedName name="___Tab32" localSheetId="0">#REF!</definedName>
    <definedName name="___Tab32" localSheetId="2">#REF!</definedName>
    <definedName name="___Tab32">#REF!</definedName>
    <definedName name="___Tab33" localSheetId="0">#REF!</definedName>
    <definedName name="___Tab33" localSheetId="2">#REF!</definedName>
    <definedName name="___Tab33">#REF!</definedName>
    <definedName name="___Tab34" localSheetId="0">#REF!</definedName>
    <definedName name="___Tab34" localSheetId="2">#REF!</definedName>
    <definedName name="___Tab34">#REF!</definedName>
    <definedName name="___Tab35" localSheetId="0">#REF!</definedName>
    <definedName name="___Tab35" localSheetId="2">#REF!</definedName>
    <definedName name="___Tab35">#REF!</definedName>
    <definedName name="___TAB4" localSheetId="0">#REF!</definedName>
    <definedName name="___TAB4" localSheetId="2">#REF!</definedName>
    <definedName name="___TAB4">#REF!</definedName>
    <definedName name="___TAB5" localSheetId="0">#REF!</definedName>
    <definedName name="___TAB5" localSheetId="2">#REF!</definedName>
    <definedName name="___TAB5">#REF!</definedName>
    <definedName name="___TAB7" localSheetId="0">#REF!</definedName>
    <definedName name="___TAB7" localSheetId="2">#REF!</definedName>
    <definedName name="___TAB7">#REF!</definedName>
    <definedName name="___TAB8" localSheetId="0">#REF!</definedName>
    <definedName name="___TAB8" localSheetId="2">#REF!</definedName>
    <definedName name="___TAB8">#REF!</definedName>
    <definedName name="___WB2" localSheetId="0">#REF!</definedName>
    <definedName name="___WB2" localSheetId="2">#REF!</definedName>
    <definedName name="___WB2">#REF!</definedName>
    <definedName name="___WEO1" localSheetId="0">#REF!</definedName>
    <definedName name="___WEO1" localSheetId="2">#REF!</definedName>
    <definedName name="___WEO1">#REF!</definedName>
    <definedName name="___WEO2" localSheetId="0">#REF!</definedName>
    <definedName name="___WEO2" localSheetId="2">#REF!</definedName>
    <definedName name="___WEO2">#REF!</definedName>
    <definedName name="___YR0110">'[6]Imp:DSA output'!$O$9:$R$464</definedName>
    <definedName name="___YR89">'[6]Imp:DSA output'!$C$9:$C$464</definedName>
    <definedName name="___YR90">'[6]Imp:DSA output'!$D$9:$D$464</definedName>
    <definedName name="___YR91">'[6]Imp:DSA output'!$E$9:$E$464</definedName>
    <definedName name="___YR92">'[6]Imp:DSA output'!$F$9:$F$464</definedName>
    <definedName name="___YR93">'[6]Imp:DSA output'!$G$9:$G$464</definedName>
    <definedName name="___YR94">'[6]Imp:DSA output'!$H$9:$H$464</definedName>
    <definedName name="___YR95">'[6]Imp:DSA output'!$I$9:$I$464</definedName>
    <definedName name="__123Graph_A" localSheetId="0" hidden="1">#REF!</definedName>
    <definedName name="__123Graph_A" localSheetId="2" hidden="1">#REF!</definedName>
    <definedName name="__123Graph_A" hidden="1">#REF!</definedName>
    <definedName name="__123Graph_AREER" localSheetId="0" hidden="1">#REF!</definedName>
    <definedName name="__123Graph_AREER" localSheetId="2" hidden="1">#REF!</definedName>
    <definedName name="__123Graph_AREER" hidden="1">#REF!</definedName>
    <definedName name="__123Graph_B" localSheetId="0" hidden="1">'[10]Quarterly Program'!#REF!</definedName>
    <definedName name="__123Graph_B" localSheetId="2" hidden="1">'[10]Quarterly Program'!#REF!</definedName>
    <definedName name="__123Graph_B" hidden="1">'[10]Quarterly Program'!#REF!</definedName>
    <definedName name="__123Graph_BCurrent" localSheetId="0" hidden="1">[11]G!#REF!</definedName>
    <definedName name="__123Graph_BCurrent" localSheetId="2" hidden="1">[11]G!#REF!</definedName>
    <definedName name="__123Graph_BCurrent" hidden="1">[11]G!#REF!</definedName>
    <definedName name="__123Graph_BGDP" localSheetId="0" hidden="1">'[10]Quarterly Program'!#REF!</definedName>
    <definedName name="__123Graph_BGDP" localSheetId="2" hidden="1">'[10]Quarterly Program'!#REF!</definedName>
    <definedName name="__123Graph_BGDP" hidden="1">'[10]Quarterly Program'!#REF!</definedName>
    <definedName name="__123Graph_BMONEY" localSheetId="0" hidden="1">'[10]Quarterly Program'!#REF!</definedName>
    <definedName name="__123Graph_BMONEY" localSheetId="2" hidden="1">'[10]Quarterly Program'!#REF!</definedName>
    <definedName name="__123Graph_BMONEY" hidden="1">'[10]Quarterly Program'!#REF!</definedName>
    <definedName name="__123Graph_BREER" localSheetId="0" hidden="1">#REF!</definedName>
    <definedName name="__123Graph_BREER" localSheetId="2" hidden="1">#REF!</definedName>
    <definedName name="__123Graph_BREER" hidden="1">#REF!</definedName>
    <definedName name="__123Graph_CREER" localSheetId="0" hidden="1">#REF!</definedName>
    <definedName name="__123Graph_CREER" localSheetId="2" hidden="1">#REF!</definedName>
    <definedName name="__123Graph_CREER" hidden="1">#REF!</definedName>
    <definedName name="__1r" localSheetId="0">#REF!</definedName>
    <definedName name="__1r" localSheetId="2">#REF!</definedName>
    <definedName name="__1r">#REF!</definedName>
    <definedName name="__aze1" localSheetId="0">#REF!</definedName>
    <definedName name="__aze1" localSheetId="2">#REF!</definedName>
    <definedName name="__aze1">#REF!</definedName>
    <definedName name="__aze2" localSheetId="0">#REF!</definedName>
    <definedName name="__aze2" localSheetId="2">#REF!</definedName>
    <definedName name="__aze2">#REF!</definedName>
    <definedName name="__aze3" localSheetId="0">#REF!</definedName>
    <definedName name="__aze3" localSheetId="2">#REF!</definedName>
    <definedName name="__aze3">#REF!</definedName>
    <definedName name="__BOP1" localSheetId="0">#REF!</definedName>
    <definedName name="__BOP1" localSheetId="2">#REF!</definedName>
    <definedName name="__BOP1">#REF!</definedName>
    <definedName name="__BOP2" localSheetId="0">[12]BoP!#REF!</definedName>
    <definedName name="__BOP2" localSheetId="2">[12]BoP!#REF!</definedName>
    <definedName name="__BOP2">[12]BoP!#REF!</definedName>
    <definedName name="__COL1">[13]SimInp1:ModDef!$A$1:$V$130</definedName>
    <definedName name="__END94" localSheetId="0">#REF!</definedName>
    <definedName name="__END94" localSheetId="2">#REF!</definedName>
    <definedName name="__END94">#REF!</definedName>
    <definedName name="__EXP5" localSheetId="0">#REF!</definedName>
    <definedName name="__EXP5" localSheetId="2">#REF!</definedName>
    <definedName name="__EXP5">#REF!</definedName>
    <definedName name="__EXP6" localSheetId="0">#REF!</definedName>
    <definedName name="__EXP6" localSheetId="2">#REF!</definedName>
    <definedName name="__EXP6">#REF!</definedName>
    <definedName name="__EXP7" localSheetId="0">#REF!</definedName>
    <definedName name="__EXP7" localSheetId="2">#REF!</definedName>
    <definedName name="__EXP7">#REF!</definedName>
    <definedName name="__EXP9" localSheetId="0">#REF!</definedName>
    <definedName name="__EXP9" localSheetId="2">#REF!</definedName>
    <definedName name="__EXP9">#REF!</definedName>
    <definedName name="__IMP10" localSheetId="0">#REF!</definedName>
    <definedName name="__IMP10" localSheetId="2">#REF!</definedName>
    <definedName name="__IMP10">#REF!</definedName>
    <definedName name="__IMP2" localSheetId="0">#REF!</definedName>
    <definedName name="__IMP2" localSheetId="2">#REF!</definedName>
    <definedName name="__IMP2">#REF!</definedName>
    <definedName name="__IMP4" localSheetId="0">#REF!</definedName>
    <definedName name="__IMP4" localSheetId="2">#REF!</definedName>
    <definedName name="__IMP4">#REF!</definedName>
    <definedName name="__IMP6" localSheetId="0">#REF!</definedName>
    <definedName name="__IMP6" localSheetId="2">#REF!</definedName>
    <definedName name="__IMP6">#REF!</definedName>
    <definedName name="__IMP7" localSheetId="0">#REF!</definedName>
    <definedName name="__IMP7" localSheetId="2">#REF!</definedName>
    <definedName name="__IMP7">#REF!</definedName>
    <definedName name="__IMP8" localSheetId="0">#REF!</definedName>
    <definedName name="__IMP8" localSheetId="2">#REF!</definedName>
    <definedName name="__IMP8">#REF!</definedName>
    <definedName name="__MCV1">[14]Q2!$E$64:$AH$64</definedName>
    <definedName name="__MTS2" localSheetId="0">'[5]Annual Tables'!#REF!</definedName>
    <definedName name="__MTS2" localSheetId="2">'[5]Annual Tables'!#REF!</definedName>
    <definedName name="__MTS2">'[5]Annual Tables'!#REF!</definedName>
    <definedName name="__PAG2" localSheetId="0">[5]Index!#REF!</definedName>
    <definedName name="__PAG2" localSheetId="2">[5]Index!#REF!</definedName>
    <definedName name="__PAG2">[5]Index!#REF!</definedName>
    <definedName name="__PAG3" localSheetId="0">[5]Index!#REF!</definedName>
    <definedName name="__PAG3" localSheetId="2">[5]Index!#REF!</definedName>
    <definedName name="__PAG3">[5]Index!#REF!</definedName>
    <definedName name="__PAG4" localSheetId="0">[5]Index!#REF!</definedName>
    <definedName name="__PAG4" localSheetId="2">[5]Index!#REF!</definedName>
    <definedName name="__PAG4">[5]Index!#REF!</definedName>
    <definedName name="__PAG5" localSheetId="0">[5]Index!#REF!</definedName>
    <definedName name="__PAG5" localSheetId="2">[5]Index!#REF!</definedName>
    <definedName name="__PAG5">[5]Index!#REF!</definedName>
    <definedName name="__PAG6" localSheetId="0">[5]Index!#REF!</definedName>
    <definedName name="__PAG6" localSheetId="2">[5]Index!#REF!</definedName>
    <definedName name="__PAG6">[5]Index!#REF!</definedName>
    <definedName name="__PAG7" localSheetId="0">#REF!</definedName>
    <definedName name="__PAG7" localSheetId="2">#REF!</definedName>
    <definedName name="__PAG7">#REF!</definedName>
    <definedName name="__RES2" localSheetId="0">[12]RES!#REF!</definedName>
    <definedName name="__RES2" localSheetId="2">[12]RES!#REF!</definedName>
    <definedName name="__RES2">[12]RES!#REF!</definedName>
    <definedName name="__SUM2" localSheetId="0">#REF!</definedName>
    <definedName name="__SUM2" localSheetId="2">#REF!</definedName>
    <definedName name="__SUM2">#REF!</definedName>
    <definedName name="__sum3" localSheetId="0">#REF!</definedName>
    <definedName name="__sum3" localSheetId="2">#REF!</definedName>
    <definedName name="__sum3">#REF!</definedName>
    <definedName name="__tab06" localSheetId="0">#REF!</definedName>
    <definedName name="__tab06" localSheetId="2">#REF!</definedName>
    <definedName name="__tab06">#REF!</definedName>
    <definedName name="__tab07" localSheetId="0">#REF!</definedName>
    <definedName name="__tab07" localSheetId="2">#REF!</definedName>
    <definedName name="__tab07">#REF!</definedName>
    <definedName name="__TAB1" localSheetId="0">#REF!</definedName>
    <definedName name="__TAB1" localSheetId="2">#REF!</definedName>
    <definedName name="__TAB1">#REF!</definedName>
    <definedName name="__TAB10" localSheetId="0">#REF!</definedName>
    <definedName name="__TAB10" localSheetId="2">#REF!</definedName>
    <definedName name="__TAB10">#REF!</definedName>
    <definedName name="__Tab11" localSheetId="0">#REF!</definedName>
    <definedName name="__Tab11" localSheetId="2">#REF!</definedName>
    <definedName name="__Tab11">#REF!</definedName>
    <definedName name="__TAB12" localSheetId="0">#REF!</definedName>
    <definedName name="__TAB12" localSheetId="2">#REF!</definedName>
    <definedName name="__TAB12">#REF!</definedName>
    <definedName name="__Tab19" localSheetId="0">#REF!</definedName>
    <definedName name="__Tab19" localSheetId="2">#REF!</definedName>
    <definedName name="__Tab19">#REF!</definedName>
    <definedName name="__TAB2" localSheetId="0">#REF!</definedName>
    <definedName name="__TAB2" localSheetId="2">#REF!</definedName>
    <definedName name="__TAB2">#REF!</definedName>
    <definedName name="__Tab20" localSheetId="0">#REF!</definedName>
    <definedName name="__Tab20" localSheetId="2">#REF!</definedName>
    <definedName name="__Tab20">#REF!</definedName>
    <definedName name="__Tab21" localSheetId="0">#REF!</definedName>
    <definedName name="__Tab21" localSheetId="2">#REF!</definedName>
    <definedName name="__Tab21">#REF!</definedName>
    <definedName name="__Tab22" localSheetId="0">#REF!</definedName>
    <definedName name="__Tab22" localSheetId="2">#REF!</definedName>
    <definedName name="__Tab22">#REF!</definedName>
    <definedName name="__Tab23" localSheetId="0">#REF!</definedName>
    <definedName name="__Tab23" localSheetId="2">#REF!</definedName>
    <definedName name="__Tab23">#REF!</definedName>
    <definedName name="__Tab24" localSheetId="0">#REF!</definedName>
    <definedName name="__Tab24" localSheetId="2">#REF!</definedName>
    <definedName name="__Tab24">#REF!</definedName>
    <definedName name="__Tab26" localSheetId="0">#REF!</definedName>
    <definedName name="__Tab26" localSheetId="2">#REF!</definedName>
    <definedName name="__Tab26">#REF!</definedName>
    <definedName name="__Tab27" localSheetId="0">#REF!</definedName>
    <definedName name="__Tab27" localSheetId="2">#REF!</definedName>
    <definedName name="__Tab27">#REF!</definedName>
    <definedName name="__Tab28" localSheetId="0">#REF!</definedName>
    <definedName name="__Tab28" localSheetId="2">#REF!</definedName>
    <definedName name="__Tab28">#REF!</definedName>
    <definedName name="__Tab29" localSheetId="0">#REF!</definedName>
    <definedName name="__Tab29" localSheetId="2">#REF!</definedName>
    <definedName name="__Tab29">#REF!</definedName>
    <definedName name="__TAB3" localSheetId="0">#REF!</definedName>
    <definedName name="__TAB3" localSheetId="2">#REF!</definedName>
    <definedName name="__TAB3">#REF!</definedName>
    <definedName name="__Tab30" localSheetId="0">#REF!</definedName>
    <definedName name="__Tab30" localSheetId="2">#REF!</definedName>
    <definedName name="__Tab30">#REF!</definedName>
    <definedName name="__Tab31" localSheetId="0">#REF!</definedName>
    <definedName name="__Tab31" localSheetId="2">#REF!</definedName>
    <definedName name="__Tab31">#REF!</definedName>
    <definedName name="__Tab32" localSheetId="0">#REF!</definedName>
    <definedName name="__Tab32" localSheetId="2">#REF!</definedName>
    <definedName name="__Tab32">#REF!</definedName>
    <definedName name="__Tab33" localSheetId="0">#REF!</definedName>
    <definedName name="__Tab33" localSheetId="2">#REF!</definedName>
    <definedName name="__Tab33">#REF!</definedName>
    <definedName name="__Tab34" localSheetId="0">#REF!</definedName>
    <definedName name="__Tab34" localSheetId="2">#REF!</definedName>
    <definedName name="__Tab34">#REF!</definedName>
    <definedName name="__Tab35" localSheetId="0">#REF!</definedName>
    <definedName name="__Tab35" localSheetId="2">#REF!</definedName>
    <definedName name="__Tab35">#REF!</definedName>
    <definedName name="__TAB4" localSheetId="0">#REF!</definedName>
    <definedName name="__TAB4" localSheetId="2">#REF!</definedName>
    <definedName name="__TAB4">#REF!</definedName>
    <definedName name="__TAB5" localSheetId="0">#REF!</definedName>
    <definedName name="__TAB5" localSheetId="2">#REF!</definedName>
    <definedName name="__TAB5">#REF!</definedName>
    <definedName name="__TAB7" localSheetId="0">#REF!</definedName>
    <definedName name="__TAB7" localSheetId="2">#REF!</definedName>
    <definedName name="__TAB7">#REF!</definedName>
    <definedName name="__TAB8" localSheetId="0">#REF!</definedName>
    <definedName name="__TAB8" localSheetId="2">#REF!</definedName>
    <definedName name="__TAB8">#REF!</definedName>
    <definedName name="__WB2" localSheetId="0">#REF!</definedName>
    <definedName name="__WB2" localSheetId="2">#REF!</definedName>
    <definedName name="__WB2">#REF!</definedName>
    <definedName name="__WEO1" localSheetId="0">#REF!</definedName>
    <definedName name="__WEO1" localSheetId="2">#REF!</definedName>
    <definedName name="__WEO1">#REF!</definedName>
    <definedName name="__WEO2" localSheetId="0">#REF!</definedName>
    <definedName name="__WEO2" localSheetId="2">#REF!</definedName>
    <definedName name="__WEO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Macros_Import_.qbop" localSheetId="3">[15]!'[Macros Import].qbop'</definedName>
    <definedName name="_10Macros_Import_.qbop">[15]!'[Macros Import].qbop'</definedName>
    <definedName name="_11__123Graph_BCPI_ER_LOG" localSheetId="0" hidden="1">#REF!</definedName>
    <definedName name="_11__123Graph_BCPI_ER_LOG" localSheetId="2" hidden="1">#REF!</definedName>
    <definedName name="_11__123Graph_BCPI_ER_LOG" hidden="1">#REF!</definedName>
    <definedName name="_13__123Graph_BIBA_IBRD" localSheetId="0" hidden="1">#REF!</definedName>
    <definedName name="_13__123Graph_BIBA_IBRD" localSheetId="2" hidden="1">#REF!</definedName>
    <definedName name="_13__123Graph_BIBA_IBRD" hidden="1">#REF!</definedName>
    <definedName name="_15__123Graph_ACPI_ER_LOG" localSheetId="0" hidden="1">#REF!</definedName>
    <definedName name="_15__123Graph_ACPI_ER_LOG" localSheetId="2" hidden="1">#REF!</definedName>
    <definedName name="_15__123Graph_ACPI_ER_LOG" hidden="1">#REF!</definedName>
    <definedName name="_1r" localSheetId="0">#REF!</definedName>
    <definedName name="_1r" localSheetId="2">#REF!</definedName>
    <definedName name="_1r">#REF!</definedName>
    <definedName name="_20__123Graph_BCPI_ER_LOG" localSheetId="0" hidden="1">#REF!</definedName>
    <definedName name="_20__123Graph_BCPI_ER_LOG" localSheetId="2" hidden="1">#REF!</definedName>
    <definedName name="_20__123Graph_BCPI_ER_LOG" hidden="1">#REF!</definedName>
    <definedName name="_25__123Graph_BIBA_IBRD" localSheetId="0" hidden="1">#REF!</definedName>
    <definedName name="_25__123Graph_BIBA_IBRD" localSheetId="2" hidden="1">#REF!</definedName>
    <definedName name="_25__123Graph_BIBA_IBRD" hidden="1">#REF!</definedName>
    <definedName name="_2Macros_Import_.qbop" localSheetId="3">[16]!'[Macros Import].qbop'</definedName>
    <definedName name="_2Macros_Import_.qbop">[16]!'[Macros Import].qbop'</definedName>
    <definedName name="_3__123Graph_ACPI_ER_LOG" localSheetId="0" hidden="1">#REF!</definedName>
    <definedName name="_3__123Graph_ACPI_ER_LOG" localSheetId="2" hidden="1">#REF!</definedName>
    <definedName name="_3__123Graph_ACPI_ER_LOG" hidden="1">#REF!</definedName>
    <definedName name="_3Macros_Import_.qbop" localSheetId="3">[16]!'[Macros Import].qbop'</definedName>
    <definedName name="_3Macros_Import_.qbop">[16]!'[Macros Import].qbop'</definedName>
    <definedName name="_4__123Graph_BCPI_ER_LOG" localSheetId="0" hidden="1">#REF!</definedName>
    <definedName name="_4__123Graph_BCPI_ER_LOG" localSheetId="2" hidden="1">#REF!</definedName>
    <definedName name="_4__123Graph_BCPI_ER_LOG" hidden="1">#REF!</definedName>
    <definedName name="_5__123Graph_ACPI_ER_LOG" localSheetId="0" hidden="1">#REF!</definedName>
    <definedName name="_5__123Graph_ACPI_ER_LOG" localSheetId="2" hidden="1">#REF!</definedName>
    <definedName name="_5__123Graph_ACPI_ER_LOG" hidden="1">#REF!</definedName>
    <definedName name="_5__123Graph_BIBA_IBRD" localSheetId="0" hidden="1">#REF!</definedName>
    <definedName name="_5__123Graph_BIBA_IBRD" localSheetId="2" hidden="1">#REF!</definedName>
    <definedName name="_5__123Graph_BIBA_IBRD" hidden="1">#REF!</definedName>
    <definedName name="_5Macros_Import_.qbop" localSheetId="3">[17]!'[Macros Import].qbop'</definedName>
    <definedName name="_5Macros_Import_.qbop">[17]!'[Macros Import].qbop'</definedName>
    <definedName name="_5r" localSheetId="0">#REF!</definedName>
    <definedName name="_5r" localSheetId="2">#REF!</definedName>
    <definedName name="_5r">#REF!</definedName>
    <definedName name="_6__123Graph_ACPI_ER_LOG" localSheetId="0" hidden="1">[18]ER!#REF!</definedName>
    <definedName name="_6__123Graph_ACPI_ER_LOG" localSheetId="2" hidden="1">[18]ER!#REF!</definedName>
    <definedName name="_6__123Graph_ACPI_ER_LOG" hidden="1">[18]ER!#REF!</definedName>
    <definedName name="_7__123Graph_BCPI_ER_LOG" localSheetId="0" hidden="1">#REF!</definedName>
    <definedName name="_7__123Graph_BCPI_ER_LOG" localSheetId="2" hidden="1">#REF!</definedName>
    <definedName name="_7__123Graph_BCPI_ER_LOG" hidden="1">#REF!</definedName>
    <definedName name="_7Macros_Import_.qbop" localSheetId="3">[19]!'[Macros Import].qbop'</definedName>
    <definedName name="_7Macros_Import_.qbop">[19]!'[Macros Import].qbop'</definedName>
    <definedName name="_8__123Graph_BIBA_IBRD" localSheetId="0" hidden="1">[18]WB!#REF!</definedName>
    <definedName name="_8__123Graph_BIBA_IBRD" localSheetId="2" hidden="1">[18]WB!#REF!</definedName>
    <definedName name="_8__123Graph_BIBA_IBRD" hidden="1">[18]WB!#REF!</definedName>
    <definedName name="_9__123Graph_ACPI_ER_LOG" localSheetId="0" hidden="1">#REF!</definedName>
    <definedName name="_9__123Graph_ACPI_ER_LOG" localSheetId="2" hidden="1">#REF!</definedName>
    <definedName name="_9__123Graph_ACPI_ER_LOG" hidden="1">#REF!</definedName>
    <definedName name="_9__123Graph_BIBA_IBRD" localSheetId="0" hidden="1">#REF!</definedName>
    <definedName name="_9__123Graph_BIBA_IBRD" localSheetId="2" hidden="1">#REF!</definedName>
    <definedName name="_9__123Graph_BIBA_IBRD" hidden="1">#REF!</definedName>
    <definedName name="_aze1" localSheetId="0">#REF!</definedName>
    <definedName name="_aze1" localSheetId="2">#REF!</definedName>
    <definedName name="_aze1">#REF!</definedName>
    <definedName name="_aze2" localSheetId="0">#REF!</definedName>
    <definedName name="_aze2" localSheetId="2">#REF!</definedName>
    <definedName name="_aze2">#REF!</definedName>
    <definedName name="_aze3" localSheetId="0">#REF!</definedName>
    <definedName name="_aze3" localSheetId="2">#REF!</definedName>
    <definedName name="_aze3">#REF!</definedName>
    <definedName name="_BOP1" localSheetId="0">#REF!</definedName>
    <definedName name="_BOP1" localSheetId="2">#REF!</definedName>
    <definedName name="_BOP1">#REF!</definedName>
    <definedName name="_BOP2" localSheetId="0">[12]BoP!#REF!</definedName>
    <definedName name="_BOP2" localSheetId="2">[12]BoP!#REF!</definedName>
    <definedName name="_BOP2">[12]BoP!#REF!</definedName>
    <definedName name="_c75213" localSheetId="0">#REF!</definedName>
    <definedName name="_c75213" localSheetId="2">#REF!</definedName>
    <definedName name="_c75213">#REF!</definedName>
    <definedName name="_c81453" localSheetId="0">#REF!</definedName>
    <definedName name="_c81453" localSheetId="2">#REF!</definedName>
    <definedName name="_c81453">#REF!</definedName>
    <definedName name="_COL1">[13]SimInp1:ModDef!$A$1:$V$130</definedName>
    <definedName name="_END94" localSheetId="0">#REF!</definedName>
    <definedName name="_END94" localSheetId="2">#REF!</definedName>
    <definedName name="_END94">#REF!</definedName>
    <definedName name="_EXP5" localSheetId="0">#REF!</definedName>
    <definedName name="_EXP5" localSheetId="2">#REF!</definedName>
    <definedName name="_EXP5">#REF!</definedName>
    <definedName name="_EXP6" localSheetId="0">#REF!</definedName>
    <definedName name="_EXP6" localSheetId="2">#REF!</definedName>
    <definedName name="_EXP6">#REF!</definedName>
    <definedName name="_EXP7" localSheetId="0">#REF!</definedName>
    <definedName name="_EXP7" localSheetId="2">#REF!</definedName>
    <definedName name="_EXP7">#REF!</definedName>
    <definedName name="_EXP9" localSheetId="0">#REF!</definedName>
    <definedName name="_EXP9" localSheetId="2">#REF!</definedName>
    <definedName name="_EXP9">#REF!</definedName>
    <definedName name="_Fill" localSheetId="0" hidden="1">#REF!</definedName>
    <definedName name="_Fill" localSheetId="2" hidden="1">#REF!</definedName>
    <definedName name="_Fill" hidden="1">#REF!</definedName>
    <definedName name="_xlnm._FilterDatabase" localSheetId="0" hidden="1">'I TAVI'!$A$2:$E$64</definedName>
    <definedName name="_xlnm._FilterDatabase" localSheetId="1" hidden="1">'VI TAVI'!$A$2:$F$5306</definedName>
    <definedName name="_xlnm._FilterDatabase" localSheetId="3" hidden="1">'VII TAVI'!$A$2:$G$2050</definedName>
    <definedName name="_xlnm._FilterDatabase" localSheetId="4" hidden="1">'VII სსიპ-ები'!$A$3:$D$26646</definedName>
    <definedName name="_IMP10" localSheetId="0">#REF!</definedName>
    <definedName name="_IMP10" localSheetId="2">#REF!</definedName>
    <definedName name="_IMP10">#REF!</definedName>
    <definedName name="_IMP2" localSheetId="0">#REF!</definedName>
    <definedName name="_IMP2" localSheetId="2">#REF!</definedName>
    <definedName name="_IMP2">#REF!</definedName>
    <definedName name="_IMP4" localSheetId="0">#REF!</definedName>
    <definedName name="_IMP4" localSheetId="2">#REF!</definedName>
    <definedName name="_IMP4">#REF!</definedName>
    <definedName name="_IMP6" localSheetId="0">#REF!</definedName>
    <definedName name="_IMP6" localSheetId="2">#REF!</definedName>
    <definedName name="_IMP6">#REF!</definedName>
    <definedName name="_IMP7" localSheetId="0">#REF!</definedName>
    <definedName name="_IMP7" localSheetId="2">#REF!</definedName>
    <definedName name="_IMP7">#REF!</definedName>
    <definedName name="_IMP8" localSheetId="0">#REF!</definedName>
    <definedName name="_IMP8" localSheetId="2">#REF!</definedName>
    <definedName name="_IMP8">#REF!</definedName>
    <definedName name="_MCV1">[14]Q2!$E$64:$AH$64</definedName>
    <definedName name="_MTS2" localSheetId="0">'[5]Annual Tables'!#REF!</definedName>
    <definedName name="_MTS2" localSheetId="2">'[5]Annual Tables'!#REF!</definedName>
    <definedName name="_MTS2">'[5]Annual Tables'!#REF!</definedName>
    <definedName name="_Order1" hidden="1">0</definedName>
    <definedName name="_Order2" hidden="1">0</definedName>
    <definedName name="_PAG2" localSheetId="0">[5]Index!#REF!</definedName>
    <definedName name="_PAG2" localSheetId="2">[5]Index!#REF!</definedName>
    <definedName name="_PAG2">[5]Index!#REF!</definedName>
    <definedName name="_PAG3" localSheetId="0">[5]Index!#REF!</definedName>
    <definedName name="_PAG3" localSheetId="2">[5]Index!#REF!</definedName>
    <definedName name="_PAG3">[5]Index!#REF!</definedName>
    <definedName name="_PAG4" localSheetId="0">[5]Index!#REF!</definedName>
    <definedName name="_PAG4" localSheetId="2">[5]Index!#REF!</definedName>
    <definedName name="_PAG4">[5]Index!#REF!</definedName>
    <definedName name="_PAG5" localSheetId="0">[5]Index!#REF!</definedName>
    <definedName name="_PAG5" localSheetId="2">[5]Index!#REF!</definedName>
    <definedName name="_PAG5">[5]Index!#REF!</definedName>
    <definedName name="_PAG6" localSheetId="0">[5]Index!#REF!</definedName>
    <definedName name="_PAG6" localSheetId="2">[5]Index!#REF!</definedName>
    <definedName name="_PAG6">[5]Index!#REF!</definedName>
    <definedName name="_PAG7" localSheetId="0">#REF!</definedName>
    <definedName name="_PAG7" localSheetId="2">#REF!</definedName>
    <definedName name="_PAG7">#REF!</definedName>
    <definedName name="_Regression_Out" localSheetId="0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hidden="1">#REF!</definedName>
    <definedName name="_RES2" localSheetId="0">[12]RES!#REF!</definedName>
    <definedName name="_RES2" localSheetId="2">[12]RES!#REF!</definedName>
    <definedName name="_RES2">[12]RES!#REF!</definedName>
    <definedName name="_SUM2" localSheetId="0">#REF!</definedName>
    <definedName name="_SUM2" localSheetId="2">#REF!</definedName>
    <definedName name="_SUM2">#REF!</definedName>
    <definedName name="_sum3" localSheetId="0">#REF!</definedName>
    <definedName name="_sum3" localSheetId="2">#REF!</definedName>
    <definedName name="_sum3">#REF!</definedName>
    <definedName name="_tab06" localSheetId="0">#REF!</definedName>
    <definedName name="_tab06" localSheetId="2">#REF!</definedName>
    <definedName name="_tab06">#REF!</definedName>
    <definedName name="_tab07" localSheetId="0">#REF!</definedName>
    <definedName name="_tab07" localSheetId="2">#REF!</definedName>
    <definedName name="_tab07">#REF!</definedName>
    <definedName name="_TAB1" localSheetId="0">#REF!</definedName>
    <definedName name="_TAB1" localSheetId="2">#REF!</definedName>
    <definedName name="_TAB1">#REF!</definedName>
    <definedName name="_TAB10" localSheetId="0">#REF!</definedName>
    <definedName name="_TAB10" localSheetId="2">#REF!</definedName>
    <definedName name="_TAB10">#REF!</definedName>
    <definedName name="_Tab11" localSheetId="0">#REF!</definedName>
    <definedName name="_Tab11" localSheetId="2">#REF!</definedName>
    <definedName name="_Tab11">#REF!</definedName>
    <definedName name="_TAB12" localSheetId="0">#REF!</definedName>
    <definedName name="_TAB12" localSheetId="2">#REF!</definedName>
    <definedName name="_TAB12">#REF!</definedName>
    <definedName name="_Tab19" localSheetId="0">#REF!</definedName>
    <definedName name="_Tab19" localSheetId="2">#REF!</definedName>
    <definedName name="_Tab19">#REF!</definedName>
    <definedName name="_TAB2" localSheetId="0">#REF!</definedName>
    <definedName name="_TAB2" localSheetId="2">#REF!</definedName>
    <definedName name="_TAB2">#REF!</definedName>
    <definedName name="_Tab20" localSheetId="0">#REF!</definedName>
    <definedName name="_Tab20" localSheetId="2">#REF!</definedName>
    <definedName name="_Tab20">#REF!</definedName>
    <definedName name="_Tab21" localSheetId="0">#REF!</definedName>
    <definedName name="_Tab21" localSheetId="2">#REF!</definedName>
    <definedName name="_Tab21">#REF!</definedName>
    <definedName name="_Tab22" localSheetId="0">#REF!</definedName>
    <definedName name="_Tab22" localSheetId="2">#REF!</definedName>
    <definedName name="_Tab22">#REF!</definedName>
    <definedName name="_Tab23" localSheetId="0">#REF!</definedName>
    <definedName name="_Tab23" localSheetId="2">#REF!</definedName>
    <definedName name="_Tab23">#REF!</definedName>
    <definedName name="_Tab24" localSheetId="0">#REF!</definedName>
    <definedName name="_Tab24" localSheetId="2">#REF!</definedName>
    <definedName name="_Tab24">#REF!</definedName>
    <definedName name="_Tab26" localSheetId="0">#REF!</definedName>
    <definedName name="_Tab26" localSheetId="2">#REF!</definedName>
    <definedName name="_Tab26">#REF!</definedName>
    <definedName name="_Tab27" localSheetId="0">#REF!</definedName>
    <definedName name="_Tab27" localSheetId="2">#REF!</definedName>
    <definedName name="_Tab27">#REF!</definedName>
    <definedName name="_Tab28" localSheetId="0">#REF!</definedName>
    <definedName name="_Tab28" localSheetId="2">#REF!</definedName>
    <definedName name="_Tab28">#REF!</definedName>
    <definedName name="_Tab29" localSheetId="0">#REF!</definedName>
    <definedName name="_Tab29" localSheetId="2">#REF!</definedName>
    <definedName name="_Tab29">#REF!</definedName>
    <definedName name="_TAB3" localSheetId="0">#REF!</definedName>
    <definedName name="_TAB3" localSheetId="2">#REF!</definedName>
    <definedName name="_TAB3">#REF!</definedName>
    <definedName name="_Tab30" localSheetId="0">#REF!</definedName>
    <definedName name="_Tab30" localSheetId="2">#REF!</definedName>
    <definedName name="_Tab30">#REF!</definedName>
    <definedName name="_Tab31" localSheetId="0">#REF!</definedName>
    <definedName name="_Tab31" localSheetId="2">#REF!</definedName>
    <definedName name="_Tab31">#REF!</definedName>
    <definedName name="_Tab32" localSheetId="0">#REF!</definedName>
    <definedName name="_Tab32" localSheetId="2">#REF!</definedName>
    <definedName name="_Tab32">#REF!</definedName>
    <definedName name="_Tab33" localSheetId="0">#REF!</definedName>
    <definedName name="_Tab33" localSheetId="2">#REF!</definedName>
    <definedName name="_Tab33">#REF!</definedName>
    <definedName name="_Tab34" localSheetId="0">#REF!</definedName>
    <definedName name="_Tab34" localSheetId="2">#REF!</definedName>
    <definedName name="_Tab34">#REF!</definedName>
    <definedName name="_Tab35" localSheetId="0">#REF!</definedName>
    <definedName name="_Tab35" localSheetId="2">#REF!</definedName>
    <definedName name="_Tab35">#REF!</definedName>
    <definedName name="_TAB4" localSheetId="0">#REF!</definedName>
    <definedName name="_TAB4" localSheetId="2">#REF!</definedName>
    <definedName name="_TAB4">#REF!</definedName>
    <definedName name="_TAB5" localSheetId="0">#REF!</definedName>
    <definedName name="_TAB5" localSheetId="2">#REF!</definedName>
    <definedName name="_TAB5">#REF!</definedName>
    <definedName name="_TAB7" localSheetId="0">#REF!</definedName>
    <definedName name="_TAB7" localSheetId="2">#REF!</definedName>
    <definedName name="_TAB7">#REF!</definedName>
    <definedName name="_TAB8" localSheetId="0">#REF!</definedName>
    <definedName name="_TAB8" localSheetId="2">#REF!</definedName>
    <definedName name="_TAB8">#REF!</definedName>
    <definedName name="_WB2" localSheetId="0">#REF!</definedName>
    <definedName name="_WB2" localSheetId="2">#REF!</definedName>
    <definedName name="_WB2">#REF!</definedName>
    <definedName name="_WEO1" localSheetId="0">#REF!</definedName>
    <definedName name="_WEO1" localSheetId="2">#REF!</definedName>
    <definedName name="_WEO1">#REF!</definedName>
    <definedName name="_WEO2" localSheetId="0">#REF!</definedName>
    <definedName name="_WEO2" localSheetId="2">#REF!</definedName>
    <definedName name="_WEO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0">[1]Imp!#REF!</definedName>
    <definedName name="_Z" localSheetId="2">[1]Imp!#REF!</definedName>
    <definedName name="_Z">[1]Imp!#REF!</definedName>
    <definedName name="a" localSheetId="0">#REF!</definedName>
    <definedName name="a" localSheetId="2">#REF!</definedName>
    <definedName name="a">#REF!</definedName>
    <definedName name="AAA" localSheetId="0">#REF!</definedName>
    <definedName name="AAA" localSheetId="2">#REF!</definedName>
    <definedName name="AAA">#REF!</definedName>
    <definedName name="ACTIVATE" localSheetId="0">#REF!</definedName>
    <definedName name="ACTIVATE" localSheetId="2">#REF!</definedName>
    <definedName name="ACTIVATE">#REF!</definedName>
    <definedName name="adgil.nagdi">'[20]GFSM2001 Functional'!#REF!</definedName>
    <definedName name="adgilobrivi">'[20]GFSM2001 Functional'!#REF!</definedName>
    <definedName name="af" localSheetId="0">#REF!</definedName>
    <definedName name="af" localSheetId="2">#REF!</definedName>
    <definedName name="af">#REF!</definedName>
    <definedName name="AGC">#REF!</definedName>
    <definedName name="AHS">#REF!</definedName>
    <definedName name="AKO">#REF!</definedName>
    <definedName name="ALL">'[1]Imp:DSA output'!$C$9:$R$464</definedName>
    <definedName name="Allocation">[21]წმინდა_ამოღება!$C:$C</definedName>
    <definedName name="amortization" localSheetId="0">#REF!</definedName>
    <definedName name="amortization" localSheetId="2">#REF!</definedName>
    <definedName name="amortization">#REF!</definedName>
    <definedName name="angarishi">[22]Sheet2!$A$1:$A$3</definedName>
    <definedName name="AprSun1">#N/A</definedName>
    <definedName name="ase" localSheetId="0">#REF!</definedName>
    <definedName name="ase" localSheetId="2">#REF!</definedName>
    <definedName name="ase">#REF!</definedName>
    <definedName name="asjdhad" localSheetId="0" hidden="1">{#N/A,#N/A,FALSE,"CB";#N/A,#N/A,FALSE,"CMB";#N/A,#N/A,FALSE,"NBFI"}</definedName>
    <definedName name="asjdhad" localSheetId="2" hidden="1">{#N/A,#N/A,FALSE,"CB";#N/A,#N/A,FALSE,"CMB";#N/A,#N/A,FALSE,"NBFI"}</definedName>
    <definedName name="asjdhad" hidden="1">{#N/A,#N/A,FALSE,"CB";#N/A,#N/A,FALSE,"CMB";#N/A,#N/A,FALSE,"NBFI"}</definedName>
    <definedName name="assump_esaf_98" localSheetId="0">#REF!</definedName>
    <definedName name="assump_esaf_98" localSheetId="2">#REF!</definedName>
    <definedName name="assump_esaf_98">#REF!</definedName>
    <definedName name="assump97_rev" localSheetId="0">#REF!</definedName>
    <definedName name="assump97_rev" localSheetId="2">#REF!</definedName>
    <definedName name="assump97_rev">#REF!</definedName>
    <definedName name="assumptions" localSheetId="0">#REF!</definedName>
    <definedName name="assumptions" localSheetId="2">#REF!</definedName>
    <definedName name="assumptions">#REF!</definedName>
    <definedName name="atrade" localSheetId="3">[16]!atrade</definedName>
    <definedName name="atrade">[16]!atrade</definedName>
    <definedName name="AugSun1">#N/A</definedName>
    <definedName name="b" localSheetId="0">#REF!</definedName>
    <definedName name="b" localSheetId="2">#REF!</definedName>
    <definedName name="b">#REF!</definedName>
    <definedName name="Balance_of_payments" localSheetId="0">#REF!</definedName>
    <definedName name="Balance_of_payments" localSheetId="2">#REF!</definedName>
    <definedName name="Balance_of_payments">#REF!</definedName>
    <definedName name="BankCode">[23]Info!$C$1</definedName>
    <definedName name="BankName">[23]Info!$B$1</definedName>
    <definedName name="banks">'[24]DMB prog'!$E$4:$AT$42</definedName>
    <definedName name="BASDAT" localSheetId="0">'[5]Annual Tables'!#REF!</definedName>
    <definedName name="BASDAT" localSheetId="2">'[5]Annual Tables'!#REF!</definedName>
    <definedName name="BASDAT">'[5]Annual Tables'!#REF!</definedName>
    <definedName name="Batumi_debt" localSheetId="0">#REF!</definedName>
    <definedName name="Batumi_debt" localSheetId="2">#REF!</definedName>
    <definedName name="Batumi_debt">#REF!</definedName>
    <definedName name="bb" localSheetId="0" hidden="1">{"Riqfin97",#N/A,FALSE,"Tran";"Riqfinpro",#N/A,FALSE,"Tran"}</definedName>
    <definedName name="bb" localSheetId="2" hidden="1">{"Riqfin97",#N/A,FALSE,"Tran";"Riqfinpro",#N/A,FALSE,"Tran"}</definedName>
    <definedName name="bb" hidden="1">{"Riqfin97",#N/A,FALSE,"Tran";"Riqfinpro",#N/A,FALSE,"Tran"}</definedName>
    <definedName name="BBB" localSheetId="0">#REF!</definedName>
    <definedName name="BBB" localSheetId="2">#REF!</definedName>
    <definedName name="BBB">#REF!</definedName>
    <definedName name="BCA" localSheetId="0">#REF!</definedName>
    <definedName name="BCA" localSheetId="2">#REF!</definedName>
    <definedName name="BCA">#REF!</definedName>
    <definedName name="BCA_1">#N/A</definedName>
    <definedName name="BCA_GDP">#N/A</definedName>
    <definedName name="BCA_NGDP" localSheetId="0">#REF!</definedName>
    <definedName name="BCA_NGDP" localSheetId="2">#REF!</definedName>
    <definedName name="BCA_NGDP">#REF!</definedName>
    <definedName name="BE" localSheetId="0">#REF!</definedName>
    <definedName name="BE" localSheetId="2">#REF!</definedName>
    <definedName name="BE">#REF!</definedName>
    <definedName name="BE_1">#N/A</definedName>
    <definedName name="BEA" localSheetId="0">#REF!</definedName>
    <definedName name="BEA" localSheetId="2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0">#REF!</definedName>
    <definedName name="BED" localSheetId="2">#REF!</definedName>
    <definedName name="BED">#REF!</definedName>
    <definedName name="BED_6" localSheetId="0">#REF!</definedName>
    <definedName name="BED_6" localSheetId="2">#REF!</definedName>
    <definedName name="BED_6">#REF!</definedName>
    <definedName name="BEDE" localSheetId="0">#REF!</definedName>
    <definedName name="BEDE" localSheetId="2">#REF!</definedName>
    <definedName name="BEDE">#REF!</definedName>
    <definedName name="BEO" localSheetId="0">#REF!</definedName>
    <definedName name="BEO" localSheetId="2">#REF!</definedName>
    <definedName name="BEO">#REF!</definedName>
    <definedName name="BER" localSheetId="0">#REF!</definedName>
    <definedName name="BER" localSheetId="2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 localSheetId="0">#REF!</definedName>
    <definedName name="BF" localSheetId="2">#REF!</definedName>
    <definedName name="BF">#REF!</definedName>
    <definedName name="BF_1">#N/A</definedName>
    <definedName name="BFD" localSheetId="0">#REF!</definedName>
    <definedName name="BFD" localSheetId="2">#REF!</definedName>
    <definedName name="BFD">#REF!</definedName>
    <definedName name="BFDA" localSheetId="0">#REF!</definedName>
    <definedName name="BFDA" localSheetId="2">#REF!</definedName>
    <definedName name="BFDA">#REF!</definedName>
    <definedName name="BFDI" localSheetId="0">#REF!</definedName>
    <definedName name="BFDI" localSheetId="2">#REF!</definedName>
    <definedName name="BFDI">#REF!</definedName>
    <definedName name="BFDIL" localSheetId="0">#REF!</definedName>
    <definedName name="BFDIL" localSheetId="2">#REF!</definedName>
    <definedName name="BFDIL">#REF!</definedName>
    <definedName name="BFL">#N/A</definedName>
    <definedName name="BFL_D" localSheetId="0">#REF!</definedName>
    <definedName name="BFL_D" localSheetId="2">#REF!</definedName>
    <definedName name="BFL_D">#REF!</definedName>
    <definedName name="BFL_D_1">#N/A</definedName>
    <definedName name="BFL_DF">#N/A</definedName>
    <definedName name="BFLB">#N/A</definedName>
    <definedName name="BFLB_D">#N/A</definedName>
    <definedName name="BFLB_DF">#N/A</definedName>
    <definedName name="BFLD_DF">'[25]GDP and CPI'!BFLD_DF</definedName>
    <definedName name="BFLG">#N/A</definedName>
    <definedName name="BFLG_D">#N/A</definedName>
    <definedName name="BFLG_DF">#N/A</definedName>
    <definedName name="BFO" localSheetId="0">#REF!</definedName>
    <definedName name="BFO" localSheetId="2">#REF!</definedName>
    <definedName name="BFO">#REF!</definedName>
    <definedName name="BFOA" localSheetId="0">#REF!</definedName>
    <definedName name="BFOA" localSheetId="2">#REF!</definedName>
    <definedName name="BFOA">#REF!</definedName>
    <definedName name="BFOAG" localSheetId="0">#REF!</definedName>
    <definedName name="BFOAG" localSheetId="2">#REF!</definedName>
    <definedName name="BFOAG">#REF!</definedName>
    <definedName name="BFOL" localSheetId="0">#REF!</definedName>
    <definedName name="BFOL" localSheetId="2">#REF!</definedName>
    <definedName name="BFOL">#REF!</definedName>
    <definedName name="BFOL_B" localSheetId="0">#REF!</definedName>
    <definedName name="BFOL_B" localSheetId="2">#REF!</definedName>
    <definedName name="BFOL_B">#REF!</definedName>
    <definedName name="BFOL_G" localSheetId="0">#REF!</definedName>
    <definedName name="BFOL_G" localSheetId="2">#REF!</definedName>
    <definedName name="BFOL_G">#REF!</definedName>
    <definedName name="BFOL_L" localSheetId="0">#REF!</definedName>
    <definedName name="BFOL_L" localSheetId="2">#REF!</definedName>
    <definedName name="BFOL_L">#REF!</definedName>
    <definedName name="BFOL_O" localSheetId="0">#REF!</definedName>
    <definedName name="BFOL_O" localSheetId="2">#REF!</definedName>
    <definedName name="BFOL_O">#REF!</definedName>
    <definedName name="BFOL_S" localSheetId="0">#REF!</definedName>
    <definedName name="BFOL_S" localSheetId="2">#REF!</definedName>
    <definedName name="BFOL_S">#REF!</definedName>
    <definedName name="BFOLB" localSheetId="0">#REF!</definedName>
    <definedName name="BFOLB" localSheetId="2">#REF!</definedName>
    <definedName name="BFOLB">#REF!</definedName>
    <definedName name="BFOLG_L" localSheetId="0">#REF!</definedName>
    <definedName name="BFOLG_L" localSheetId="2">#REF!</definedName>
    <definedName name="BFOLG_L">#REF!</definedName>
    <definedName name="BFP" localSheetId="0">#REF!</definedName>
    <definedName name="BFP" localSheetId="2">#REF!</definedName>
    <definedName name="BFP">#REF!</definedName>
    <definedName name="BFPA" localSheetId="0">#REF!</definedName>
    <definedName name="BFPA" localSheetId="2">#REF!</definedName>
    <definedName name="BFPA">#REF!</definedName>
    <definedName name="BFPAG" localSheetId="0">#REF!</definedName>
    <definedName name="BFPAG" localSheetId="2">#REF!</definedName>
    <definedName name="BFPAG">#REF!</definedName>
    <definedName name="BFPL" localSheetId="0">#REF!</definedName>
    <definedName name="BFPL" localSheetId="2">#REF!</definedName>
    <definedName name="BFPL">#REF!</definedName>
    <definedName name="BFPLBN" localSheetId="0">#REF!</definedName>
    <definedName name="BFPLBN" localSheetId="2">#REF!</definedName>
    <definedName name="BFPLBN">#REF!</definedName>
    <definedName name="BFPLD" localSheetId="0">#REF!</definedName>
    <definedName name="BFPLD" localSheetId="2">#REF!</definedName>
    <definedName name="BFPLD">#REF!</definedName>
    <definedName name="BFPLD_G" localSheetId="0">#REF!</definedName>
    <definedName name="BFPLD_G" localSheetId="2">#REF!</definedName>
    <definedName name="BFPLD_G">#REF!</definedName>
    <definedName name="BFPLE" localSheetId="0">#REF!</definedName>
    <definedName name="BFPLE" localSheetId="2">#REF!</definedName>
    <definedName name="BFPLE">#REF!</definedName>
    <definedName name="BFPLE_G" localSheetId="0">#REF!</definedName>
    <definedName name="BFPLE_G" localSheetId="2">#REF!</definedName>
    <definedName name="BFPLE_G">#REF!</definedName>
    <definedName name="BFPLMM" localSheetId="0">#REF!</definedName>
    <definedName name="BFPLMM" localSheetId="2">#REF!</definedName>
    <definedName name="BFPLMM">#REF!</definedName>
    <definedName name="BFRA" localSheetId="0">#REF!</definedName>
    <definedName name="BFRA" localSheetId="2">#REF!</definedName>
    <definedName name="BFRA">#REF!</definedName>
    <definedName name="BFRA_1">#N/A</definedName>
    <definedName name="BFUND" localSheetId="0">#REF!</definedName>
    <definedName name="BFUND" localSheetId="2">#REF!</definedName>
    <definedName name="BFUND">#REF!</definedName>
    <definedName name="BGS" localSheetId="0">#REF!</definedName>
    <definedName name="BGS" localSheetId="2">#REF!</definedName>
    <definedName name="BGS">#REF!</definedName>
    <definedName name="BI" localSheetId="0">#REF!</definedName>
    <definedName name="BI" localSheetId="2">#REF!</definedName>
    <definedName name="BI">#REF!</definedName>
    <definedName name="BI_1">#N/A</definedName>
    <definedName name="BIP" localSheetId="0">#REF!</definedName>
    <definedName name="BIP" localSheetId="2">#REF!</definedName>
    <definedName name="BIP">#REF!</definedName>
    <definedName name="BK" localSheetId="0">#REF!</definedName>
    <definedName name="BK" localSheetId="2">#REF!</definedName>
    <definedName name="BK">#REF!</definedName>
    <definedName name="BK_1">#N/A</definedName>
    <definedName name="BKF">#N/A</definedName>
    <definedName name="BKFA" localSheetId="0">#REF!</definedName>
    <definedName name="BKFA" localSheetId="2">#REF!</definedName>
    <definedName name="BKFA">#REF!</definedName>
    <definedName name="BKO" localSheetId="0">#REF!</definedName>
    <definedName name="BKO" localSheetId="2">#REF!</definedName>
    <definedName name="BKO">#REF!</definedName>
    <definedName name="BM" localSheetId="0">#REF!</definedName>
    <definedName name="BM" localSheetId="2">#REF!</definedName>
    <definedName name="BM">#REF!</definedName>
    <definedName name="BMG" localSheetId="0">#REF!</definedName>
    <definedName name="BMG" localSheetId="2">#REF!</definedName>
    <definedName name="BMG">#REF!</definedName>
    <definedName name="BMII" localSheetId="0">#REF!</definedName>
    <definedName name="BMII" localSheetId="2">#REF!</definedName>
    <definedName name="BMII">#REF!</definedName>
    <definedName name="BMII_1">#N/A</definedName>
    <definedName name="BMII_7" localSheetId="0">#REF!</definedName>
    <definedName name="BMII_7" localSheetId="2">#REF!</definedName>
    <definedName name="BMII_7">#REF!</definedName>
    <definedName name="BMIIB">#N/A</definedName>
    <definedName name="BMIIG">#N/A</definedName>
    <definedName name="BMS" localSheetId="0">#REF!</definedName>
    <definedName name="BMS" localSheetId="2">#REF!</definedName>
    <definedName name="BMS">#REF!</definedName>
    <definedName name="Bolivia" localSheetId="0">#REF!</definedName>
    <definedName name="Bolivia" localSheetId="2">#REF!</definedName>
    <definedName name="Bolivia">#REF!</definedName>
    <definedName name="BOP" localSheetId="0">#REF!</definedName>
    <definedName name="BOP" localSheetId="2">#REF!</definedName>
    <definedName name="BOP">#REF!</definedName>
    <definedName name="BOP_1">#N/A</definedName>
    <definedName name="BOPUSD" localSheetId="0">#REF!</definedName>
    <definedName name="BOPUSD" localSheetId="2">#REF!</definedName>
    <definedName name="BOPUSD">#REF!</definedName>
    <definedName name="BRASS" localSheetId="0">#REF!</definedName>
    <definedName name="BRASS" localSheetId="2">#REF!</definedName>
    <definedName name="BRASS">#REF!</definedName>
    <definedName name="BRASS_1" localSheetId="0">#REF!</definedName>
    <definedName name="BRASS_1" localSheetId="2">#REF!</definedName>
    <definedName name="BRASS_1">#REF!</definedName>
    <definedName name="BRASS_6" localSheetId="0">#REF!</definedName>
    <definedName name="BRASS_6" localSheetId="2">#REF!</definedName>
    <definedName name="BRASS_6">#REF!</definedName>
    <definedName name="Brazil" localSheetId="0">#REF!</definedName>
    <definedName name="Brazil" localSheetId="2">#REF!</definedName>
    <definedName name="Brazil">#REF!</definedName>
    <definedName name="BRO" localSheetId="0">#REF!</definedName>
    <definedName name="BRO" localSheetId="2">#REF!</definedName>
    <definedName name="BRO">#REF!</definedName>
    <definedName name="BTR" localSheetId="0">#REF!</definedName>
    <definedName name="BTR" localSheetId="2">#REF!</definedName>
    <definedName name="BTR">#REF!</definedName>
    <definedName name="BTRG" localSheetId="0">#REF!</definedName>
    <definedName name="BTRG" localSheetId="2">#REF!</definedName>
    <definedName name="BTRG">#REF!</definedName>
    <definedName name="budfin" localSheetId="0">#REF!</definedName>
    <definedName name="budfin" localSheetId="2">#REF!</definedName>
    <definedName name="budfin">#REF!</definedName>
    <definedName name="Budget_expenditure" localSheetId="0">#REF!</definedName>
    <definedName name="Budget_expenditure" localSheetId="2">#REF!</definedName>
    <definedName name="Budget_expenditure">#REF!</definedName>
    <definedName name="budget_financing" localSheetId="0">#REF!</definedName>
    <definedName name="budget_financing" localSheetId="2">#REF!</definedName>
    <definedName name="budget_financing">#REF!</definedName>
    <definedName name="Budget_revenue" localSheetId="0">#REF!</definedName>
    <definedName name="Budget_revenue" localSheetId="2">#REF!</definedName>
    <definedName name="Budget_revenue">#REF!</definedName>
    <definedName name="bw">'[24]MS data prog'!$CE$68</definedName>
    <definedName name="BX" localSheetId="0">#REF!</definedName>
    <definedName name="BX" localSheetId="2">#REF!</definedName>
    <definedName name="BX">#REF!</definedName>
    <definedName name="BXG" localSheetId="0">#REF!</definedName>
    <definedName name="BXG" localSheetId="2">#REF!</definedName>
    <definedName name="BXG">#REF!</definedName>
    <definedName name="BXS" localSheetId="0">#REF!</definedName>
    <definedName name="BXS" localSheetId="2">#REF!</definedName>
    <definedName name="BXS">#REF!</definedName>
    <definedName name="c4445." localSheetId="0">#REF!</definedName>
    <definedName name="c4445." localSheetId="2">#REF!</definedName>
    <definedName name="c4445.">#REF!</definedName>
    <definedName name="c5901." localSheetId="0">#REF!</definedName>
    <definedName name="c5901." localSheetId="2">#REF!</definedName>
    <definedName name="c5901.">#REF!</definedName>
    <definedName name="caca" localSheetId="0" hidden="1">{#N/A,#N/A,FALSE,"CB";#N/A,#N/A,FALSE,"CMB";#N/A,#N/A,FALSE,"BSYS";#N/A,#N/A,FALSE,"NBFI";#N/A,#N/A,FALSE,"FSYS"}</definedName>
    <definedName name="caca" localSheetId="2" hidden="1">{#N/A,#N/A,FALSE,"CB";#N/A,#N/A,FALSE,"CMB";#N/A,#N/A,FALSE,"BSYS";#N/A,#N/A,FALSE,"NBFI";#N/A,#N/A,FALSE,"FSYS"}</definedName>
    <definedName name="caca" hidden="1">{#N/A,#N/A,FALSE,"CB";#N/A,#N/A,FALSE,"CMB";#N/A,#N/A,FALSE,"BSYS";#N/A,#N/A,FALSE,"NBFI";#N/A,#N/A,FALSE,"FSYS"}</definedName>
    <definedName name="caca2">'[25]GDP and CPI'!caca2</definedName>
    <definedName name="CalcMCV_4" localSheetId="0">#REF!</definedName>
    <definedName name="CalcMCV_4" localSheetId="2">#REF!</definedName>
    <definedName name="CalcMCV_4">#REF!</definedName>
    <definedName name="calcNGS_NGDP">#N/A</definedName>
    <definedName name="CalendarYear" localSheetId="0">#REF!</definedName>
    <definedName name="CalendarYear" localSheetId="2">#REF!</definedName>
    <definedName name="CalendarYear">#REF!</definedName>
    <definedName name="cc" localSheetId="0" hidden="1">{"Riqfin97",#N/A,FALSE,"Tran";"Riqfinpro",#N/A,FALSE,"Tran"}</definedName>
    <definedName name="cc" localSheetId="2" hidden="1">{"Riqfin97",#N/A,FALSE,"Tran";"Riqfinpro",#N/A,FALSE,"Tran"}</definedName>
    <definedName name="cc" hidden="1">{"Riqfin97",#N/A,FALSE,"Tran";"Riqfinpro",#N/A,FALSE,"Tran"}</definedName>
    <definedName name="CCC" localSheetId="0">#REF!</definedName>
    <definedName name="CCC" localSheetId="2">#REF!</definedName>
    <definedName name="CCC">#REF!</definedName>
    <definedName name="chart_print" localSheetId="0">#REF!</definedName>
    <definedName name="chart_print" localSheetId="2">#REF!</definedName>
    <definedName name="chart_print">#REF!</definedName>
    <definedName name="chart4" localSheetId="0" hidden="1">{#N/A,#N/A,FALSE,"CB";#N/A,#N/A,FALSE,"CMB";#N/A,#N/A,FALSE,"NBFI"}</definedName>
    <definedName name="chart4" localSheetId="2" hidden="1">{#N/A,#N/A,FALSE,"CB";#N/A,#N/A,FALSE,"CMB";#N/A,#N/A,FALSE,"NBFI"}</definedName>
    <definedName name="chart4" hidden="1">{#N/A,#N/A,FALSE,"CB";#N/A,#N/A,FALSE,"CMB";#N/A,#N/A,FALSE,"NBFI"}</definedName>
    <definedName name="chart4_1" localSheetId="0" hidden="1">{#N/A,#N/A,FALSE,"CB";#N/A,#N/A,FALSE,"CMB";#N/A,#N/A,FALSE,"NBFI"}</definedName>
    <definedName name="chart4_1" localSheetId="2" hidden="1">{#N/A,#N/A,FALSE,"CB";#N/A,#N/A,FALSE,"CMB";#N/A,#N/A,FALSE,"NBFI"}</definedName>
    <definedName name="chart4_1" hidden="1">{#N/A,#N/A,FALSE,"CB";#N/A,#N/A,FALSE,"CMB";#N/A,#N/A,FALSE,"NBFI"}</definedName>
    <definedName name="chart4_2" localSheetId="0" hidden="1">{#N/A,#N/A,FALSE,"CB";#N/A,#N/A,FALSE,"CMB";#N/A,#N/A,FALSE,"NBFI"}</definedName>
    <definedName name="chart4_2" localSheetId="2" hidden="1">{#N/A,#N/A,FALSE,"CB";#N/A,#N/A,FALSE,"CMB";#N/A,#N/A,FALSE,"NBFI"}</definedName>
    <definedName name="chart4_2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2" hidden="1">{#N/A,#N/A,FALSE,"CB";#N/A,#N/A,FALSE,"CMB";#N/A,#N/A,FALSE,"NBFI"}</definedName>
    <definedName name="ChartA" hidden="1">{#N/A,#N/A,FALSE,"CB";#N/A,#N/A,FALSE,"CMB";#N/A,#N/A,FALSE,"NBFI"}</definedName>
    <definedName name="ChartA_1" localSheetId="0" hidden="1">{#N/A,#N/A,FALSE,"CB";#N/A,#N/A,FALSE,"CMB";#N/A,#N/A,FALSE,"NBFI"}</definedName>
    <definedName name="ChartA_1" localSheetId="2" hidden="1">{#N/A,#N/A,FALSE,"CB";#N/A,#N/A,FALSE,"CMB";#N/A,#N/A,FALSE,"NBFI"}</definedName>
    <definedName name="ChartA_1" hidden="1">{#N/A,#N/A,FALSE,"CB";#N/A,#N/A,FALSE,"CMB";#N/A,#N/A,FALSE,"NBFI"}</definedName>
    <definedName name="ChartA_2" localSheetId="0" hidden="1">{#N/A,#N/A,FALSE,"CB";#N/A,#N/A,FALSE,"CMB";#N/A,#N/A,FALSE,"NBFI"}</definedName>
    <definedName name="ChartA_2" localSheetId="2" hidden="1">{#N/A,#N/A,FALSE,"CB";#N/A,#N/A,FALSE,"CMB";#N/A,#N/A,FALSE,"NBFI"}</definedName>
    <definedName name="ChartA_2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artvel_1" localSheetId="0" hidden="1">{#N/A,#N/A,FALSE,"CB";#N/A,#N/A,FALSE,"CMB";#N/A,#N/A,FALSE,"BSYS";#N/A,#N/A,FALSE,"NBFI";#N/A,#N/A,FALSE,"FSYS"}</definedName>
    <definedName name="Chartvel_1" localSheetId="2" hidden="1">{#N/A,#N/A,FALSE,"CB";#N/A,#N/A,FALSE,"CMB";#N/A,#N/A,FALSE,"BSYS";#N/A,#N/A,FALSE,"NBFI";#N/A,#N/A,FALSE,"FSYS"}</definedName>
    <definedName name="Chartvel_1" hidden="1">{#N/A,#N/A,FALSE,"CB";#N/A,#N/A,FALSE,"CMB";#N/A,#N/A,FALSE,"BSYS";#N/A,#N/A,FALSE,"NBFI";#N/A,#N/A,FALSE,"FSYS"}</definedName>
    <definedName name="Chartvel_2" localSheetId="0" hidden="1">{#N/A,#N/A,FALSE,"CB";#N/A,#N/A,FALSE,"CMB";#N/A,#N/A,FALSE,"BSYS";#N/A,#N/A,FALSE,"NBFI";#N/A,#N/A,FALSE,"FSYS"}</definedName>
    <definedName name="Chartvel_2" localSheetId="2" hidden="1">{#N/A,#N/A,FALSE,"CB";#N/A,#N/A,FALSE,"CMB";#N/A,#N/A,FALSE,"BSYS";#N/A,#N/A,FALSE,"NBFI";#N/A,#N/A,FALSE,"FSYS"}</definedName>
    <definedName name="Chartvel_2" hidden="1">{#N/A,#N/A,FALSE,"CB";#N/A,#N/A,FALSE,"CMB";#N/A,#N/A,FALSE,"BSYS";#N/A,#N/A,FALSE,"NBFI";#N/A,#N/A,FALSE,"FSYS"}</definedName>
    <definedName name="CHILE" localSheetId="0">#REF!</definedName>
    <definedName name="CHILE" localSheetId="2">#REF!</definedName>
    <definedName name="CHILE">#REF!</definedName>
    <definedName name="CHK" localSheetId="0">#REF!</definedName>
    <definedName name="CHK" localSheetId="2">#REF!</definedName>
    <definedName name="CHK">#REF!</definedName>
    <definedName name="CHK1.1" localSheetId="0">#REF!</definedName>
    <definedName name="CHK1.1" localSheetId="2">#REF!</definedName>
    <definedName name="CHK1.1">#REF!</definedName>
    <definedName name="CHK2.1" localSheetId="0">#REF!</definedName>
    <definedName name="CHK2.1" localSheetId="2">#REF!</definedName>
    <definedName name="CHK2.1">#REF!</definedName>
    <definedName name="CHK2.2" localSheetId="0">#REF!</definedName>
    <definedName name="CHK2.2" localSheetId="2">#REF!</definedName>
    <definedName name="CHK2.2">#REF!</definedName>
    <definedName name="CHK2.3" localSheetId="0">#REF!</definedName>
    <definedName name="CHK2.3" localSheetId="2">#REF!</definedName>
    <definedName name="CHK2.3">#REF!</definedName>
    <definedName name="CHK5.1" localSheetId="0">#REF!</definedName>
    <definedName name="CHK5.1" localSheetId="2">#REF!</definedName>
    <definedName name="CHK5.1">#REF!</definedName>
    <definedName name="chtDates" localSheetId="0">OFFSET(#REF!,1,1,#REF!,1)</definedName>
    <definedName name="chtDates" localSheetId="2">OFFSET(#REF!,1,1,#REF!,1)</definedName>
    <definedName name="chtDates">OFFSET(#REF!,1,1,#REF!,1)</definedName>
    <definedName name="cirr" localSheetId="0">#REF!</definedName>
    <definedName name="cirr" localSheetId="2">#REF!</definedName>
    <definedName name="cirr">#REF!</definedName>
    <definedName name="cntryname">'[26]country name lookup'!$A$1:$B$50</definedName>
    <definedName name="CONCK" localSheetId="0">#REF!</definedName>
    <definedName name="CONCK" localSheetId="2">#REF!</definedName>
    <definedName name="CONCK">#REF!</definedName>
    <definedName name="Cons" localSheetId="0">#REF!</definedName>
    <definedName name="Cons" localSheetId="2">#REF!</definedName>
    <definedName name="Cons">#REF!</definedName>
    <definedName name="Copytodebt" localSheetId="0">'[1]in-out'!#REF!</definedName>
    <definedName name="Copytodebt" localSheetId="2">'[1]in-out'!#REF!</definedName>
    <definedName name="Copytodebt">'[1]in-out'!#REF!</definedName>
    <definedName name="CorW">'[27]W&amp;T'!$C$19</definedName>
    <definedName name="COUNT" localSheetId="0">#REF!</definedName>
    <definedName name="COUNT" localSheetId="2">#REF!</definedName>
    <definedName name="COUNT">#REF!</definedName>
    <definedName name="COUNTER" localSheetId="0">#REF!</definedName>
    <definedName name="COUNTER" localSheetId="2">#REF!</definedName>
    <definedName name="COUNTER">#REF!</definedName>
    <definedName name="CPF" localSheetId="0">#REF!</definedName>
    <definedName name="CPF" localSheetId="2">#REF!</definedName>
    <definedName name="CPF">#REF!</definedName>
    <definedName name="CPI_Core" localSheetId="0">#REF!</definedName>
    <definedName name="CPI_Core" localSheetId="2">#REF!</definedName>
    <definedName name="CPI_Core">#REF!</definedName>
    <definedName name="CPI_NAT_monthly" localSheetId="0">#REF!</definedName>
    <definedName name="CPI_NAT_monthly" localSheetId="2">#REF!</definedName>
    <definedName name="CPI_NAT_monthly">#REF!</definedName>
    <definedName name="curbanks">'[24]DMB prog'!$E$49:$AT$86</definedName>
    <definedName name="Current_account" localSheetId="0">#REF!</definedName>
    <definedName name="Current_account" localSheetId="2">#REF!</definedName>
    <definedName name="Current_account">#REF!</definedName>
    <definedName name="CurrVintage">[28]Current!$D$66</definedName>
    <definedName name="D" localSheetId="0">#REF!</definedName>
    <definedName name="D" localSheetId="2">#REF!</definedName>
    <definedName name="D">#REF!</definedName>
    <definedName name="D_B" localSheetId="0">#REF!</definedName>
    <definedName name="D_B" localSheetId="2">#REF!</definedName>
    <definedName name="D_B">#REF!</definedName>
    <definedName name="D_G" localSheetId="0">#REF!</definedName>
    <definedName name="D_G" localSheetId="2">#REF!</definedName>
    <definedName name="D_G">#REF!</definedName>
    <definedName name="D_Ind" localSheetId="0">#REF!</definedName>
    <definedName name="D_Ind" localSheetId="2">#REF!</definedName>
    <definedName name="D_Ind">#REF!</definedName>
    <definedName name="D_L" localSheetId="0">#REF!</definedName>
    <definedName name="D_L" localSheetId="2">#REF!</definedName>
    <definedName name="D_L">#REF!</definedName>
    <definedName name="D_O" localSheetId="0">#REF!</definedName>
    <definedName name="D_O" localSheetId="2">#REF!</definedName>
    <definedName name="D_O">#REF!</definedName>
    <definedName name="D_S" localSheetId="0">#REF!</definedName>
    <definedName name="D_S" localSheetId="2">#REF!</definedName>
    <definedName name="D_S">#REF!</definedName>
    <definedName name="D_SRM" localSheetId="0">#REF!</definedName>
    <definedName name="D_SRM" localSheetId="2">#REF!</definedName>
    <definedName name="D_SRM">#REF!</definedName>
    <definedName name="D_SY" localSheetId="0">#REF!</definedName>
    <definedName name="D_SY" localSheetId="2">#REF!</definedName>
    <definedName name="D_SY">#REF!</definedName>
    <definedName name="DA" localSheetId="0">#REF!</definedName>
    <definedName name="DA" localSheetId="2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0">#REF!</definedName>
    <definedName name="_xlnm.Database" localSheetId="2">#REF!</definedName>
    <definedName name="_xlnm.Database">#REF!</definedName>
    <definedName name="Database_MI" localSheetId="0">#REF!</definedName>
    <definedName name="Database_MI" localSheetId="2">#REF!</definedName>
    <definedName name="Database_MI">#REF!</definedName>
    <definedName name="date" localSheetId="0">#REF!</definedName>
    <definedName name="date" localSheetId="2">#REF!</definedName>
    <definedName name="date">#REF!</definedName>
    <definedName name="DATES" localSheetId="0">#REF!</definedName>
    <definedName name="DATES" localSheetId="2">#REF!</definedName>
    <definedName name="DATES">#REF!</definedName>
    <definedName name="DATES_A" localSheetId="0">#REF!</definedName>
    <definedName name="DATES_A" localSheetId="2">#REF!</definedName>
    <definedName name="DATES_A">#REF!</definedName>
    <definedName name="DATES_Q" localSheetId="0">#REF!</definedName>
    <definedName name="DATES_Q" localSheetId="2">#REF!</definedName>
    <definedName name="DATES_Q">#REF!</definedName>
    <definedName name="dates_w" localSheetId="0">#REF!</definedName>
    <definedName name="dates_w" localSheetId="2">#REF!</definedName>
    <definedName name="dates_w">#REF!</definedName>
    <definedName name="Dates1" localSheetId="0">#REF!</definedName>
    <definedName name="Dates1" localSheetId="2">#REF!</definedName>
    <definedName name="Dates1">#REF!</definedName>
    <definedName name="datesaze" localSheetId="0">#REF!</definedName>
    <definedName name="datesaze" localSheetId="2">#REF!</definedName>
    <definedName name="datesaze">#REF!</definedName>
    <definedName name="datestjk" localSheetId="0">#REF!</definedName>
    <definedName name="datestjk" localSheetId="2">#REF!</definedName>
    <definedName name="datestjk">#REF!</definedName>
    <definedName name="datesuzb" localSheetId="0">#REF!</definedName>
    <definedName name="datesuzb" localSheetId="2">#REF!</definedName>
    <definedName name="datesuzb">#REF!</definedName>
    <definedName name="DB" localSheetId="0">#REF!</definedName>
    <definedName name="DB" localSheetId="2">#REF!</definedName>
    <definedName name="DB">#REF!</definedName>
    <definedName name="DBproj">#N/A</definedName>
    <definedName name="dd" localSheetId="0" hidden="1">{"Riqfin97",#N/A,FALSE,"Tran";"Riqfinpro",#N/A,FALSE,"Tran"}</definedName>
    <definedName name="dd" localSheetId="2" hidden="1">{"Riqfin97",#N/A,FALSE,"Tran";"Riqfinpro",#N/A,FALSE,"Tran"}</definedName>
    <definedName name="dd" hidden="1">{"Riqfin97",#N/A,FALSE,"Tran";"Riqfinpro",#N/A,FALSE,"Tran"}</definedName>
    <definedName name="ddd" localSheetId="0" hidden="1">{"Riqfin97",#N/A,FALSE,"Tran";"Riqfinpro",#N/A,FALSE,"Tran"}</definedName>
    <definedName name="ddd" localSheetId="2" hidden="1">{"Riqfin97",#N/A,FALSE,"Tran";"Riqfinpro",#N/A,FALSE,"Tran"}</definedName>
    <definedName name="ddd" hidden="1">{"Riqfin97",#N/A,FALSE,"Tran";"Riqfinpro",#N/A,FALSE,"Tran"}</definedName>
    <definedName name="DEBRIEF" localSheetId="0">#REF!</definedName>
    <definedName name="DEBRIEF" localSheetId="2">#REF!</definedName>
    <definedName name="DEBRIEF">#REF!</definedName>
    <definedName name="DEBT" localSheetId="0">#REF!</definedName>
    <definedName name="DEBT" localSheetId="2">#REF!</definedName>
    <definedName name="DEBT">#REF!</definedName>
    <definedName name="DEBT1" localSheetId="0">#REF!</definedName>
    <definedName name="DEBT1" localSheetId="2">#REF!</definedName>
    <definedName name="DEBT1">#REF!</definedName>
    <definedName name="DEBT10" localSheetId="0">#REF!</definedName>
    <definedName name="DEBT10" localSheetId="2">#REF!</definedName>
    <definedName name="DEBT10">#REF!</definedName>
    <definedName name="DEBT11" localSheetId="0">#REF!</definedName>
    <definedName name="DEBT11" localSheetId="2">#REF!</definedName>
    <definedName name="DEBT11">#REF!</definedName>
    <definedName name="DEBT12" localSheetId="0">#REF!</definedName>
    <definedName name="DEBT12" localSheetId="2">#REF!</definedName>
    <definedName name="DEBT12">#REF!</definedName>
    <definedName name="DEBT13" localSheetId="0">#REF!</definedName>
    <definedName name="DEBT13" localSheetId="2">#REF!</definedName>
    <definedName name="DEBT13">#REF!</definedName>
    <definedName name="DEBT14" localSheetId="0">#REF!</definedName>
    <definedName name="DEBT14" localSheetId="2">#REF!</definedName>
    <definedName name="DEBT14">#REF!</definedName>
    <definedName name="DEBT15" localSheetId="0">#REF!</definedName>
    <definedName name="DEBT15" localSheetId="2">#REF!</definedName>
    <definedName name="DEBT15">#REF!</definedName>
    <definedName name="DEBT16" localSheetId="0">#REF!</definedName>
    <definedName name="DEBT16" localSheetId="2">#REF!</definedName>
    <definedName name="DEBT16">#REF!</definedName>
    <definedName name="DEBT2" localSheetId="0">#REF!</definedName>
    <definedName name="DEBT2" localSheetId="2">#REF!</definedName>
    <definedName name="DEBT2">#REF!</definedName>
    <definedName name="DEBT3" localSheetId="0">#REF!</definedName>
    <definedName name="DEBT3" localSheetId="2">#REF!</definedName>
    <definedName name="DEBT3">#REF!</definedName>
    <definedName name="DEBT4" localSheetId="0">#REF!</definedName>
    <definedName name="DEBT4" localSheetId="2">#REF!</definedName>
    <definedName name="DEBT4">#REF!</definedName>
    <definedName name="DEBT5" localSheetId="0">#REF!</definedName>
    <definedName name="DEBT5" localSheetId="2">#REF!</definedName>
    <definedName name="DEBT5">#REF!</definedName>
    <definedName name="DEBT6" localSheetId="0">#REF!</definedName>
    <definedName name="DEBT6" localSheetId="2">#REF!</definedName>
    <definedName name="DEBT6">#REF!</definedName>
    <definedName name="DEBT7" localSheetId="0">#REF!</definedName>
    <definedName name="DEBT7" localSheetId="2">#REF!</definedName>
    <definedName name="DEBT7">#REF!</definedName>
    <definedName name="DEBT8" localSheetId="0">#REF!</definedName>
    <definedName name="DEBT8" localSheetId="2">#REF!</definedName>
    <definedName name="DEBT8">#REF!</definedName>
    <definedName name="DEBT9" localSheetId="0">#REF!</definedName>
    <definedName name="DEBT9" localSheetId="2">#REF!</definedName>
    <definedName name="DEBT9">#REF!</definedName>
    <definedName name="decfxsale" localSheetId="0">#REF!</definedName>
    <definedName name="decfxsale" localSheetId="2">#REF!</definedName>
    <definedName name="decfxsale">#REF!</definedName>
    <definedName name="DecSun1" localSheetId="0">DATE('I TAVI'!CalendarYear,12,1)-WEEKDAY(DATE('I TAVI'!CalendarYear,12,1))</definedName>
    <definedName name="DecSun1" localSheetId="2">DATE('VII ბალანსი'!CalendarYear,12,1)-WEEKDAY(DATE('VII ბალანსი'!CalendarYear,12,1))</definedName>
    <definedName name="DecSun1">DATE(CalendarYear,12,1)-WEEKDAY(DATE(CalendarYear,12,1))</definedName>
    <definedName name="DEFL" localSheetId="0">#REF!</definedName>
    <definedName name="DEFL" localSheetId="2">#REF!</definedName>
    <definedName name="DEFL">#REF!</definedName>
    <definedName name="df" localSheetId="0">#REF!</definedName>
    <definedName name="df" localSheetId="2">#REF!</definedName>
    <definedName name="df">#REF!</definedName>
    <definedName name="DG" localSheetId="0">#REF!</definedName>
    <definedName name="DG" localSheetId="2">#REF!</definedName>
    <definedName name="DG">#REF!</definedName>
    <definedName name="DG_S" localSheetId="0">#REF!</definedName>
    <definedName name="DG_S" localSheetId="2">#REF!</definedName>
    <definedName name="DG_S">#REF!</definedName>
    <definedName name="DGproj">#N/A</definedName>
    <definedName name="Discount_IDA" localSheetId="0">#REF!</definedName>
    <definedName name="Discount_IDA" localSheetId="2">#REF!</definedName>
    <definedName name="Discount_IDA">#REF!</definedName>
    <definedName name="Discount_NC" localSheetId="0">[29]NPV_base!#REF!</definedName>
    <definedName name="Discount_NC" localSheetId="2">[29]NPV_base!#REF!</definedName>
    <definedName name="Discount_NC">[29]NPV_base!#REF!</definedName>
    <definedName name="DiscountRate" localSheetId="0">#REF!</definedName>
    <definedName name="DiscountRate" localSheetId="2">#REF!</definedName>
    <definedName name="DiscountRate">#REF!</definedName>
    <definedName name="DO" localSheetId="0">#REF!</definedName>
    <definedName name="DO" localSheetId="2">#REF!</definedName>
    <definedName name="DO">#REF!</definedName>
    <definedName name="DOC" localSheetId="0">#REF!</definedName>
    <definedName name="DOC" localSheetId="2">#REF!</definedName>
    <definedName name="DOC">#REF!</definedName>
    <definedName name="domestic_financing" localSheetId="0">#REF!</definedName>
    <definedName name="domestic_financing" localSheetId="2">#REF!</definedName>
    <definedName name="domestic_financing">#REF!</definedName>
    <definedName name="Dproj">#N/A</definedName>
    <definedName name="DS" localSheetId="0">#REF!</definedName>
    <definedName name="DS" localSheetId="2">#REF!</definedName>
    <definedName name="DS">#REF!</definedName>
    <definedName name="DSA_Assumptions" localSheetId="0">#REF!</definedName>
    <definedName name="DSA_Assumptions" localSheetId="2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2">#REF!</definedName>
    <definedName name="DSP">#REF!</definedName>
    <definedName name="DSPBproj">#N/A</definedName>
    <definedName name="DSPG" localSheetId="0">#REF!</definedName>
    <definedName name="DSPG" localSheetId="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fh" localSheetId="0">#REF!</definedName>
    <definedName name="dsrfh" localSheetId="2">#REF!</definedName>
    <definedName name="dsrfh">#REF!</definedName>
    <definedName name="EBRD" localSheetId="0">#REF!</definedName>
    <definedName name="EBRD" localSheetId="2">#REF!</definedName>
    <definedName name="EBRD">#REF!</definedName>
    <definedName name="EDNA" localSheetId="0">#REF!</definedName>
    <definedName name="EDNA" localSheetId="2">#REF!</definedName>
    <definedName name="EDNA">#REF!</definedName>
    <definedName name="EDNA_1">#N/A</definedName>
    <definedName name="EdssBatchRange" localSheetId="0">#REF!</definedName>
    <definedName name="EdssBatchRange" localSheetId="2">#REF!</definedName>
    <definedName name="EdssBatchRange">#REF!</definedName>
    <definedName name="ee" localSheetId="0" hidden="1">{"Tab1",#N/A,FALSE,"P";"Tab2",#N/A,FALSE,"P"}</definedName>
    <definedName name="ee" localSheetId="2" hidden="1">{"Tab1",#N/A,FALSE,"P";"Tab2",#N/A,FALSE,"P"}</definedName>
    <definedName name="ee" hidden="1">{"Tab1",#N/A,FALSE,"P";"Tab2",#N/A,FALSE,"P"}</definedName>
    <definedName name="eee" localSheetId="0" hidden="1">{"Tab1",#N/A,FALSE,"P";"Tab2",#N/A,FALSE,"P"}</definedName>
    <definedName name="eee" localSheetId="2" hidden="1">{"Tab1",#N/A,FALSE,"P";"Tab2",#N/A,FALSE,"P"}</definedName>
    <definedName name="eee" hidden="1">{"Tab1",#N/A,FALSE,"P";"Tab2",#N/A,FALSE,"P"}</definedName>
    <definedName name="elect" localSheetId="0">#REF!</definedName>
    <definedName name="elect" localSheetId="2">#REF!</definedName>
    <definedName name="elect">#REF!</definedName>
    <definedName name="EMETEL" localSheetId="0">#REF!</definedName>
    <definedName name="EMETEL" localSheetId="2">#REF!</definedName>
    <definedName name="EMETEL">#REF!</definedName>
    <definedName name="empty" localSheetId="0">#REF!</definedName>
    <definedName name="empty" localSheetId="2">#REF!</definedName>
    <definedName name="empty">#REF!</definedName>
    <definedName name="enda">#N/A</definedName>
    <definedName name="english">[30]Cover!$A$1</definedName>
    <definedName name="ESAF_QUAR_GDP" localSheetId="0">#REF!</definedName>
    <definedName name="ESAF_QUAR_GDP" localSheetId="2">#REF!</definedName>
    <definedName name="ESAF_QUAR_GDP">#REF!</definedName>
    <definedName name="esafr" localSheetId="0">#REF!</definedName>
    <definedName name="esafr" localSheetId="2">#REF!</definedName>
    <definedName name="esafr">#REF!</definedName>
    <definedName name="exflow" localSheetId="0">#REF!</definedName>
    <definedName name="exflow" localSheetId="2">#REF!</definedName>
    <definedName name="exflow">#REF!</definedName>
    <definedName name="ExitWRS">[31]Main!$AB$25</definedName>
    <definedName name="ExtW">'[27]W&amp;T'!$C$16</definedName>
    <definedName name="F" localSheetId="0">#REF!</definedName>
    <definedName name="F" localSheetId="2">#REF!</definedName>
    <definedName name="F">#REF!</definedName>
    <definedName name="Feb_98" localSheetId="0">#REF!</definedName>
    <definedName name="Feb_98" localSheetId="2">#REF!</definedName>
    <definedName name="Feb_98">#REF!</definedName>
    <definedName name="FebSun1" localSheetId="0">DATE('I TAVI'!CalendarYear,2,1)-WEEKDAY(DATE('I TAVI'!CalendarYear,2,1))</definedName>
    <definedName name="FebSun1" localSheetId="2">DATE('VII ბალანსი'!CalendarYear,2,1)-WEEKDAY(DATE('VII ბალანსი'!CalendarYear,2,1))</definedName>
    <definedName name="FebSun1">DATE(CalendarYear,2,1)-WEEKDAY(DATE(CalendarYear,2,1))</definedName>
    <definedName name="ff" localSheetId="0" hidden="1">{"Tab1",#N/A,FALSE,"P";"Tab2",#N/A,FALSE,"P"}</definedName>
    <definedName name="ff" localSheetId="2" hidden="1">{"Tab1",#N/A,FALSE,"P";"Tab2",#N/A,FALSE,"P"}</definedName>
    <definedName name="ff" hidden="1">{"Tab1",#N/A,FALSE,"P";"Tab2",#N/A,FALSE,"P"}</definedName>
    <definedName name="fff" localSheetId="0" hidden="1">{"Tab1",#N/A,FALSE,"P";"Tab2",#N/A,FALSE,"P"}</definedName>
    <definedName name="fff" localSheetId="2" hidden="1">{"Tab1",#N/A,FALSE,"P";"Tab2",#N/A,FALSE,"P"}</definedName>
    <definedName name="fff" hidden="1">{"Tab1",#N/A,FALSE,"P";"Tab2",#N/A,FALSE,"P"}</definedName>
    <definedName name="finan" localSheetId="0">#REF!</definedName>
    <definedName name="finan" localSheetId="2">#REF!</definedName>
    <definedName name="finan">#REF!</definedName>
    <definedName name="finan1" localSheetId="0">#REF!</definedName>
    <definedName name="finan1" localSheetId="2">#REF!</definedName>
    <definedName name="finan1">#REF!</definedName>
    <definedName name="FINANCING" localSheetId="0">#REF!</definedName>
    <definedName name="FINANCING" localSheetId="2">#REF!</definedName>
    <definedName name="FINANCING">#REF!</definedName>
    <definedName name="FinW">'[27]W&amp;T'!$C$18</definedName>
    <definedName name="fis_98" localSheetId="0">#REF!</definedName>
    <definedName name="fis_98" localSheetId="2">#REF!</definedName>
    <definedName name="fis_98">#REF!</definedName>
    <definedName name="fis_gdp" localSheetId="0">#REF!</definedName>
    <definedName name="fis_gdp" localSheetId="2">#REF!</definedName>
    <definedName name="fis_gdp">#REF!</definedName>
    <definedName name="fis_lari" localSheetId="0">#REF!</definedName>
    <definedName name="fis_lari" localSheetId="2">#REF!</definedName>
    <definedName name="fis_lari">#REF!</definedName>
    <definedName name="Fisc" localSheetId="0">#REF!</definedName>
    <definedName name="Fisc" localSheetId="2">#REF!</definedName>
    <definedName name="Fisc">#REF!</definedName>
    <definedName name="FISUM" localSheetId="0">#REF!</definedName>
    <definedName name="FISUM" localSheetId="2">#REF!</definedName>
    <definedName name="FISUM">#REF!</definedName>
    <definedName name="FLOPEC" localSheetId="0">#REF!</definedName>
    <definedName name="FLOPEC" localSheetId="2">#REF!</definedName>
    <definedName name="FLOPEC">#REF!</definedName>
    <definedName name="FMB" localSheetId="0">#REF!</definedName>
    <definedName name="FMB" localSheetId="2">#REF!</definedName>
    <definedName name="FMB">#REF!</definedName>
    <definedName name="FODESEC" localSheetId="0">#REF!</definedName>
    <definedName name="FODESEC" localSheetId="2">#REF!</definedName>
    <definedName name="FODESEC">#REF!</definedName>
    <definedName name="Foreign_liabilities" localSheetId="0">#REF!</definedName>
    <definedName name="Foreign_liabilities" localSheetId="2">#REF!</definedName>
    <definedName name="Foreign_liabilities">#REF!</definedName>
    <definedName name="FRAMENO" localSheetId="0">#REF!</definedName>
    <definedName name="FRAMENO" localSheetId="2">#REF!</definedName>
    <definedName name="FRAMENO">#REF!</definedName>
    <definedName name="framework_macro" localSheetId="0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2">#REF!</definedName>
    <definedName name="framework_monetary">#REF!</definedName>
    <definedName name="FRAMEYES" localSheetId="0">#REF!</definedName>
    <definedName name="FRAMEYES" localSheetId="2">#REF!</definedName>
    <definedName name="FRAMEYES">#REF!</definedName>
    <definedName name="fsuout" localSheetId="0">#REF!</definedName>
    <definedName name="fsuout" localSheetId="2">#REF!</definedName>
    <definedName name="fsuout">#REF!</definedName>
    <definedName name="Fun_adg_2">'[20]GFSM2001 Functional'!$G$144:$H$233</definedName>
    <definedName name="Fun_adg_sak_3">'[20]GFSM2001 Functional'!$G$144:$I$233</definedName>
    <definedName name="Fun_avt_2">'[20]GFSM2001 Functional'!$J$144:$K$233</definedName>
    <definedName name="Fun_avt_sak_3">'[20]GFSM2001 Functional'!$J$144:$L$233</definedName>
    <definedName name="Fun_mizn_2">'[20]GFSM2001 Functional'!$B$144:$C$233</definedName>
    <definedName name="Fun_sax_3">'[20]GFSM2001 Functional'!$D$144:$F$300</definedName>
    <definedName name="fun_sax_sak_2">'[20]GFSM2001 Functional'!$O$144:$P$233</definedName>
    <definedName name="funqc.adgil.">'[20]GFSM2001 Functional'!#REF!</definedName>
    <definedName name="Funqc_sul_F">'[20]GFSM2001 Functional'!$C$255:$L$367</definedName>
    <definedName name="FV">#REF!</definedName>
    <definedName name="g" localSheetId="0">#REF!</definedName>
    <definedName name="g" localSheetId="2">#REF!</definedName>
    <definedName name="g">#REF!</definedName>
    <definedName name="GAP" localSheetId="0">#REF!</definedName>
    <definedName name="GAP" localSheetId="2">#REF!</definedName>
    <definedName name="GAP">#REF!</definedName>
    <definedName name="GAPFGFROM" localSheetId="0">#REF!</definedName>
    <definedName name="GAPFGFROM" localSheetId="2">#REF!</definedName>
    <definedName name="GAPFGFROM">#REF!</definedName>
    <definedName name="GAPFGTO" localSheetId="0">#REF!</definedName>
    <definedName name="GAPFGTO" localSheetId="2">#REF!</definedName>
    <definedName name="GAPFGTO">#REF!</definedName>
    <definedName name="GAPSTFROM" localSheetId="0">#REF!</definedName>
    <definedName name="GAPSTFROM" localSheetId="2">#REF!</definedName>
    <definedName name="GAPSTFROM">#REF!</definedName>
    <definedName name="GAPSTTO" localSheetId="0">#REF!</definedName>
    <definedName name="GAPSTTO" localSheetId="2">#REF!</definedName>
    <definedName name="GAPSTTO">#REF!</definedName>
    <definedName name="GAPTEST" localSheetId="0">#REF!</definedName>
    <definedName name="GAPTEST" localSheetId="2">#REF!</definedName>
    <definedName name="GAPTEST">#REF!</definedName>
    <definedName name="GAPTESTFG" localSheetId="0">#REF!</definedName>
    <definedName name="GAPTESTFG" localSheetId="2">#REF!</definedName>
    <definedName name="GAPTESTFG">#REF!</definedName>
    <definedName name="GCB" localSheetId="0">#REF!</definedName>
    <definedName name="GCB" localSheetId="2">#REF!</definedName>
    <definedName name="GCB">#REF!</definedName>
    <definedName name="GCB_NGDP">#N/A</definedName>
    <definedName name="GCB_NGDP_1">#N/A</definedName>
    <definedName name="GCD" localSheetId="0">#REF!</definedName>
    <definedName name="GCD" localSheetId="2">#REF!</definedName>
    <definedName name="GCD">#REF!</definedName>
    <definedName name="GCEI" localSheetId="0">#REF!</definedName>
    <definedName name="GCEI" localSheetId="2">#REF!</definedName>
    <definedName name="GCEI">#REF!</definedName>
    <definedName name="GCENL" localSheetId="0">#REF!</definedName>
    <definedName name="GCENL" localSheetId="2">#REF!</definedName>
    <definedName name="GCENL">#REF!</definedName>
    <definedName name="GCND" localSheetId="0">#REF!</definedName>
    <definedName name="GCND" localSheetId="2">#REF!</definedName>
    <definedName name="GCND">#REF!</definedName>
    <definedName name="GCND_NGDP" localSheetId="0">#REF!</definedName>
    <definedName name="GCND_NGDP" localSheetId="2">#REF!</definedName>
    <definedName name="GCND_NGDP">#REF!</definedName>
    <definedName name="GCRG" localSheetId="0">#REF!</definedName>
    <definedName name="GCRG" localSheetId="2">#REF!</definedName>
    <definedName name="GCRG">#REF!</definedName>
    <definedName name="GEO" localSheetId="3">[17]!'[Macros Import].qbop'</definedName>
    <definedName name="GEO">[17]!'[Macros Import].qbop'</definedName>
    <definedName name="Georgia_Annualy" localSheetId="0">'[32]GEO Files Location'!#REF!</definedName>
    <definedName name="Georgia_Annualy" localSheetId="2">'[32]GEO Files Location'!#REF!</definedName>
    <definedName name="Georgia_Annualy">'[32]GEO Files Location'!#REF!</definedName>
    <definedName name="gfd" localSheetId="0" hidden="1">{#N/A,#N/A,FALSE,"PCPI"}</definedName>
    <definedName name="gfd" localSheetId="2" hidden="1">{#N/A,#N/A,FALSE,"PCPI"}</definedName>
    <definedName name="gfd" hidden="1">{#N/A,#N/A,FALSE,"PCPI"}</definedName>
    <definedName name="GGB" localSheetId="0">#REF!</definedName>
    <definedName name="GGB" localSheetId="2">#REF!</definedName>
    <definedName name="GGB">#REF!</definedName>
    <definedName name="GGB_NGDP">#N/A</definedName>
    <definedName name="GGB_NGDP_1">#N/A</definedName>
    <definedName name="GGD" localSheetId="0">#REF!</definedName>
    <definedName name="GGD" localSheetId="2">#REF!</definedName>
    <definedName name="GGD">#REF!</definedName>
    <definedName name="GGED" localSheetId="0">#REF!</definedName>
    <definedName name="GGED" localSheetId="2">#REF!</definedName>
    <definedName name="GGED">#REF!</definedName>
    <definedName name="GGEI" localSheetId="0">#REF!</definedName>
    <definedName name="GGEI" localSheetId="2">#REF!</definedName>
    <definedName name="GGEI">#REF!</definedName>
    <definedName name="GGENL" localSheetId="0">#REF!</definedName>
    <definedName name="GGENL" localSheetId="2">#REF!</definedName>
    <definedName name="GGENL">#REF!</definedName>
    <definedName name="ggg" localSheetId="0" hidden="1">{"Riqfin97",#N/A,FALSE,"Tran";"Riqfinpro",#N/A,FALSE,"Tran"}</definedName>
    <definedName name="ggg" localSheetId="2" hidden="1">{"Riqfin97",#N/A,FALSE,"Tran";"Riqfinpro",#N/A,FALSE,"Tran"}</definedName>
    <definedName name="ggg" hidden="1">{"Riqfin97",#N/A,FALSE,"Tran";"Riqfinpro",#N/A,FALSE,"Tran"}</definedName>
    <definedName name="ggggg" localSheetId="0" hidden="1">'[33]J(Priv.Cap)'!#REF!</definedName>
    <definedName name="ggggg" localSheetId="2" hidden="1">'[33]J(Priv.Cap)'!#REF!</definedName>
    <definedName name="ggggg" hidden="1">'[33]J(Priv.Cap)'!#REF!</definedName>
    <definedName name="GGND" localSheetId="0">#REF!</definedName>
    <definedName name="GGND" localSheetId="2">#REF!</definedName>
    <definedName name="GGND">#REF!</definedName>
    <definedName name="GGRG" localSheetId="0">#REF!</definedName>
    <definedName name="GGRG" localSheetId="2">#REF!</definedName>
    <definedName name="GGRG">#REF!</definedName>
    <definedName name="Grace_IDA" localSheetId="0">#REF!</definedName>
    <definedName name="Grace_IDA" localSheetId="2">#REF!</definedName>
    <definedName name="Grace_IDA">#REF!</definedName>
    <definedName name="Grace_NC" localSheetId="0">[29]NPV_base!#REF!</definedName>
    <definedName name="Grace_NC" localSheetId="2">[29]NPV_base!#REF!</definedName>
    <definedName name="Grace_NC">[29]NPV_base!#REF!</definedName>
    <definedName name="Gross_reserves" localSheetId="0">#REF!</definedName>
    <definedName name="Gross_reserves" localSheetId="2">#REF!</definedName>
    <definedName name="Gross_reserves">#REF!</definedName>
    <definedName name="hello" localSheetId="0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ello_1" localSheetId="0" hidden="1">{#N/A,#N/A,FALSE,"CB";#N/A,#N/A,FALSE,"CMB";#N/A,#N/A,FALSE,"BSYS";#N/A,#N/A,FALSE,"NBFI";#N/A,#N/A,FALSE,"FSYS"}</definedName>
    <definedName name="hello_1" localSheetId="2" hidden="1">{#N/A,#N/A,FALSE,"CB";#N/A,#N/A,FALSE,"CMB";#N/A,#N/A,FALSE,"BSYS";#N/A,#N/A,FALSE,"NBFI";#N/A,#N/A,FALSE,"FSYS"}</definedName>
    <definedName name="hello_1" hidden="1">{#N/A,#N/A,FALSE,"CB";#N/A,#N/A,FALSE,"CMB";#N/A,#N/A,FALSE,"BSYS";#N/A,#N/A,FALSE,"NBFI";#N/A,#N/A,FALSE,"FSYS"}</definedName>
    <definedName name="hello_2" localSheetId="0" hidden="1">{#N/A,#N/A,FALSE,"CB";#N/A,#N/A,FALSE,"CMB";#N/A,#N/A,FALSE,"BSYS";#N/A,#N/A,FALSE,"NBFI";#N/A,#N/A,FALSE,"FSYS"}</definedName>
    <definedName name="hello_2" localSheetId="2" hidden="1">{#N/A,#N/A,FALSE,"CB";#N/A,#N/A,FALSE,"CMB";#N/A,#N/A,FALSE,"BSYS";#N/A,#N/A,FALSE,"NBFI";#N/A,#N/A,FALSE,"FSYS"}</definedName>
    <definedName name="hello_2" hidden="1">{#N/A,#N/A,FALSE,"CB";#N/A,#N/A,FALSE,"CMB";#N/A,#N/A,FALSE,"BSYS";#N/A,#N/A,FALSE,"NBFI";#N/A,#N/A,FALSE,"FSYS"}</definedName>
    <definedName name="HERE" localSheetId="0">#REF!</definedName>
    <definedName name="HERE" localSheetId="2">#REF!</definedName>
    <definedName name="HERE">#REF!</definedName>
    <definedName name="hhh" localSheetId="0" hidden="1">'[34]J(Priv.Cap)'!#REF!</definedName>
    <definedName name="hhh" localSheetId="2" hidden="1">'[34]J(Priv.Cap)'!#REF!</definedName>
    <definedName name="hhh" hidden="1">'[34]J(Priv.Cap)'!#REF!</definedName>
    <definedName name="hkjh">#N/A</definedName>
    <definedName name="i" localSheetId="0">#REF!</definedName>
    <definedName name="i" localSheetId="2">#REF!</definedName>
    <definedName name="i">#REF!</definedName>
    <definedName name="IDAr" localSheetId="0">#REF!</definedName>
    <definedName name="IDAr" localSheetId="2">#REF!</definedName>
    <definedName name="IDAr">#REF!</definedName>
    <definedName name="IESS" localSheetId="0">#REF!</definedName>
    <definedName name="IESS" localSheetId="2">#REF!</definedName>
    <definedName name="IESS">#REF!</definedName>
    <definedName name="ii" localSheetId="0" hidden="1">{"Tab1",#N/A,FALSE,"P";"Tab2",#N/A,FALSE,"P"}</definedName>
    <definedName name="ii" localSheetId="2" hidden="1">{"Tab1",#N/A,FALSE,"P";"Tab2",#N/A,FALSE,"P"}</definedName>
    <definedName name="ii" hidden="1">{"Tab1",#N/A,FALSE,"P";"Tab2",#N/A,FALSE,"P"}</definedName>
    <definedName name="IM" localSheetId="0">#REF!</definedName>
    <definedName name="IM" localSheetId="2">#REF!</definedName>
    <definedName name="IM">#REF!</definedName>
    <definedName name="ima" localSheetId="0">#REF!</definedName>
    <definedName name="ima" localSheetId="2">#REF!</definedName>
    <definedName name="ima">#REF!</definedName>
    <definedName name="IMF" localSheetId="0">#REF!</definedName>
    <definedName name="IMF" localSheetId="2">#REF!</definedName>
    <definedName name="IMF">#REF!</definedName>
    <definedName name="ImportantDates" localSheetId="0">#REF!</definedName>
    <definedName name="ImportantDates" localSheetId="2">#REF!</definedName>
    <definedName name="ImportantDates">#REF!</definedName>
    <definedName name="In_millions_of_lei" localSheetId="0">#REF!</definedName>
    <definedName name="In_millions_of_lei" localSheetId="2">#REF!</definedName>
    <definedName name="In_millions_of_lei">#REF!</definedName>
    <definedName name="In_millions_of_U.S._dollars" localSheetId="0">#REF!</definedName>
    <definedName name="In_millions_of_U.S._dollars" localSheetId="2">#REF!</definedName>
    <definedName name="In_millions_of_U.S._dollars">#REF!</definedName>
    <definedName name="ind" localSheetId="0">#REF!</definedName>
    <definedName name="ind" localSheetId="2">#REF!</definedName>
    <definedName name="ind">#REF!</definedName>
    <definedName name="INDUST1" localSheetId="0">#REF!</definedName>
    <definedName name="INDUST1" localSheetId="2">#REF!</definedName>
    <definedName name="INDUST1">#REF!</definedName>
    <definedName name="INDUST2" localSheetId="0">#REF!</definedName>
    <definedName name="INDUST2" localSheetId="2">#REF!</definedName>
    <definedName name="INDUST2">#REF!</definedName>
    <definedName name="INECEL" localSheetId="0">#REF!</definedName>
    <definedName name="INECEL" localSheetId="2">#REF!</definedName>
    <definedName name="INECEL">#REF!</definedName>
    <definedName name="INPUT_2" localSheetId="0">[12]Input!#REF!</definedName>
    <definedName name="INPUT_2" localSheetId="2">[12]Input!#REF!</definedName>
    <definedName name="INPUT_2">[12]Input!#REF!</definedName>
    <definedName name="INPUT_4" localSheetId="0">[12]Input!#REF!</definedName>
    <definedName name="INPUT_4" localSheetId="2">[12]Input!#REF!</definedName>
    <definedName name="INPUT_4">[12]Input!#REF!</definedName>
    <definedName name="interest_calculations">[24]int_calc!$A$29:$W$39</definedName>
    <definedName name="Interest_IDA" localSheetId="0">#REF!</definedName>
    <definedName name="Interest_IDA" localSheetId="2">#REF!</definedName>
    <definedName name="Interest_IDA">#REF!</definedName>
    <definedName name="Interest_NC" localSheetId="0">[29]NPV_base!#REF!</definedName>
    <definedName name="Interest_NC" localSheetId="2">[29]NPV_base!#REF!</definedName>
    <definedName name="Interest_NC">[29]NPV_base!#REF!</definedName>
    <definedName name="InterestRate" localSheetId="0">#REF!</definedName>
    <definedName name="InterestRate" localSheetId="2">#REF!</definedName>
    <definedName name="InterestRate">#REF!</definedName>
    <definedName name="jami">[35]domestic!$E$115</definedName>
    <definedName name="jami3">[35]mixed!$E$26</definedName>
    <definedName name="jan" localSheetId="0" hidden="1">{#N/A,#N/A,FALSE,"CB";#N/A,#N/A,FALSE,"CMB";#N/A,#N/A,FALSE,"NBFI"}</definedName>
    <definedName name="jan" localSheetId="2" hidden="1">{#N/A,#N/A,FALSE,"CB";#N/A,#N/A,FALSE,"CMB";#N/A,#N/A,FALSE,"NBFI"}</definedName>
    <definedName name="jan" hidden="1">{#N/A,#N/A,FALSE,"CB";#N/A,#N/A,FALSE,"CMB";#N/A,#N/A,FALSE,"NBFI"}</definedName>
    <definedName name="jan_1" localSheetId="0" hidden="1">{#N/A,#N/A,FALSE,"CB";#N/A,#N/A,FALSE,"CMB";#N/A,#N/A,FALSE,"NBFI"}</definedName>
    <definedName name="jan_1" localSheetId="2" hidden="1">{#N/A,#N/A,FALSE,"CB";#N/A,#N/A,FALSE,"CMB";#N/A,#N/A,FALSE,"NBFI"}</definedName>
    <definedName name="jan_1" hidden="1">{#N/A,#N/A,FALSE,"CB";#N/A,#N/A,FALSE,"CMB";#N/A,#N/A,FALSE,"NBFI"}</definedName>
    <definedName name="jan_2" localSheetId="0" hidden="1">{#N/A,#N/A,FALSE,"CB";#N/A,#N/A,FALSE,"CMB";#N/A,#N/A,FALSE,"NBFI"}</definedName>
    <definedName name="jan_2" localSheetId="2" hidden="1">{#N/A,#N/A,FALSE,"CB";#N/A,#N/A,FALSE,"CMB";#N/A,#N/A,FALSE,"NBFI"}</definedName>
    <definedName name="jan_2" hidden="1">{#N/A,#N/A,FALSE,"CB";#N/A,#N/A,FALSE,"CMB";#N/A,#N/A,FALSE,"NBFI"}</definedName>
    <definedName name="JanSun1" localSheetId="0">DATE('I TAVI'!CalendarYear,1,1)-WEEKDAY(DATE('I TAVI'!CalendarYear,1,1))</definedName>
    <definedName name="JanSun1" localSheetId="2">DATE('VII ბალანსი'!CalendarYear,1,1)-WEEKDAY(DATE('VII ბალანსი'!CalendarYear,1,1))</definedName>
    <definedName name="JanSun1">DATE(CalendarYear,1,1)-WEEKDAY(DATE(CalendarYear,1,1))</definedName>
    <definedName name="jj" localSheetId="0" hidden="1">{"Riqfin97",#N/A,FALSE,"Tran";"Riqfinpro",#N/A,FALSE,"Tran"}</definedName>
    <definedName name="jj" localSheetId="2" hidden="1">{"Riqfin97",#N/A,FALSE,"Tran";"Riqfinpro",#N/A,FALSE,"Tran"}</definedName>
    <definedName name="jj" hidden="1">{"Riqfin97",#N/A,FALSE,"Tran";"Riqfinpro",#N/A,FALSE,"Tran"}</definedName>
    <definedName name="jjj" localSheetId="0" hidden="1">[36]M!#REF!</definedName>
    <definedName name="jjj" localSheetId="2" hidden="1">[36]M!#REF!</definedName>
    <definedName name="jjj" hidden="1">[36]M!#REF!</definedName>
    <definedName name="jjjjjj" localSheetId="0" hidden="1">'[33]J(Priv.Cap)'!#REF!</definedName>
    <definedName name="jjjjjj" localSheetId="2" hidden="1">'[33]J(Priv.Cap)'!#REF!</definedName>
    <definedName name="jjjjjj" hidden="1">'[33]J(Priv.Cap)'!#REF!</definedName>
    <definedName name="JulSun1" localSheetId="0">DATE('I TAVI'!CalendarYear,7,1)-WEEKDAY(DATE('I TAVI'!CalendarYear,7,1))</definedName>
    <definedName name="JulSun1" localSheetId="2">DATE('VII ბალანსი'!CalendarYear,7,1)-WEEKDAY(DATE('VII ბალანსი'!CalendarYear,7,1))</definedName>
    <definedName name="JulSun1">DATE(CalendarYear,7,1)-WEEKDAY(DATE(CalendarYear,7,1))</definedName>
    <definedName name="JunSun1" localSheetId="0">DATE('I TAVI'!CalendarYear,6,1)-WEEKDAY(DATE('I TAVI'!CalendarYear,6,1))</definedName>
    <definedName name="JunSun1" localSheetId="2">DATE('VII ბალანსი'!CalendarYear,6,1)-WEEKDAY(DATE('VII ბალანსი'!CalendarYear,6,1))</definedName>
    <definedName name="JunSun1">DATE(CalendarYear,6,1)-WEEKDAY(DATE(CalendarYear,6,1))</definedName>
    <definedName name="KEND" localSheetId="0">#REF!</definedName>
    <definedName name="KEND" localSheetId="2">#REF!</definedName>
    <definedName name="KEND">#REF!</definedName>
    <definedName name="kk" localSheetId="0" hidden="1">{"Tab1",#N/A,FALSE,"P";"Tab2",#N/A,FALSE,"P"}</definedName>
    <definedName name="kk" localSheetId="2" hidden="1">{"Tab1",#N/A,FALSE,"P";"Tab2",#N/A,FALSE,"P"}</definedName>
    <definedName name="kk" hidden="1">{"Tab1",#N/A,FALSE,"P";"Tab2",#N/A,FALSE,"P"}</definedName>
    <definedName name="kkk" localSheetId="0" hidden="1">{"Tab1",#N/A,FALSE,"P";"Tab2",#N/A,FALSE,"P"}</definedName>
    <definedName name="kkk" localSheetId="2" hidden="1">{"Tab1",#N/A,FALSE,"P";"Tab2",#N/A,FALSE,"P"}</definedName>
    <definedName name="kkk" hidden="1">{"Tab1",#N/A,FALSE,"P";"Tab2",#N/A,FALSE,"P"}</definedName>
    <definedName name="kkkk" localSheetId="0" hidden="1">[37]M!#REF!</definedName>
    <definedName name="kkkk" localSheetId="2" hidden="1">[37]M!#REF!</definedName>
    <definedName name="kkkk" hidden="1">[37]M!#REF!</definedName>
    <definedName name="KMENU" localSheetId="0">#REF!</definedName>
    <definedName name="KMENU" localSheetId="2">#REF!</definedName>
    <definedName name="KMENU">#REF!</definedName>
    <definedName name="last_978" localSheetId="0">#REF!</definedName>
    <definedName name="last_978" localSheetId="2">#REF!</definedName>
    <definedName name="last_978">#REF!</definedName>
    <definedName name="LINES" localSheetId="0">#REF!</definedName>
    <definedName name="LINES" localSheetId="2">#REF!</definedName>
    <definedName name="LINES">#REF!</definedName>
    <definedName name="liquidity_reserve" localSheetId="0">#REF!</definedName>
    <definedName name="liquidity_reserve" localSheetId="2">#REF!</definedName>
    <definedName name="liquidity_reserve">#REF!</definedName>
    <definedName name="ll" localSheetId="0" hidden="1">{"Tab1",#N/A,FALSE,"P";"Tab2",#N/A,FALSE,"P"}</definedName>
    <definedName name="ll" localSheetId="2" hidden="1">{"Tab1",#N/A,FALSE,"P";"Tab2",#N/A,FALSE,"P"}</definedName>
    <definedName name="ll" hidden="1">{"Tab1",#N/A,FALSE,"P";"Tab2",#N/A,FALSE,"P"}</definedName>
    <definedName name="lll" localSheetId="0" hidden="1">{"Riqfin97",#N/A,FALSE,"Tran";"Riqfinpro",#N/A,FALSE,"Tran"}</definedName>
    <definedName name="lll" localSheetId="2" hidden="1">{"Riqfin97",#N/A,FALSE,"Tran";"Riqfinpro",#N/A,FALSE,"Tran"}</definedName>
    <definedName name="lll" hidden="1">{"Riqfin97",#N/A,FALSE,"Tran";"Riqfinpro",#N/A,FALSE,"Tran"}</definedName>
    <definedName name="llll" localSheetId="0" hidden="1">[36]M!#REF!</definedName>
    <definedName name="llll" localSheetId="2" hidden="1">[36]M!#REF!</definedName>
    <definedName name="llll" hidden="1">[36]M!#REF!</definedName>
    <definedName name="LTcirr" localSheetId="0">#REF!</definedName>
    <definedName name="LTcirr" localSheetId="2">#REF!</definedName>
    <definedName name="LTcirr">#REF!</definedName>
    <definedName name="LTr" localSheetId="0">#REF!</definedName>
    <definedName name="LTr" localSheetId="2">#REF!</definedName>
    <definedName name="LTr">#REF!</definedName>
    <definedName name="LUR">#N/A</definedName>
    <definedName name="MA" localSheetId="0">#REF!</definedName>
    <definedName name="MA" localSheetId="2">#REF!</definedName>
    <definedName name="MA">#REF!</definedName>
    <definedName name="MA_G" localSheetId="0">#REF!</definedName>
    <definedName name="MA_G" localSheetId="2">#REF!</definedName>
    <definedName name="MA_G">#REF!</definedName>
    <definedName name="MACRO" localSheetId="0">#REF!</definedName>
    <definedName name="MACRO" localSheetId="2">#REF!</definedName>
    <definedName name="MACRO">#REF!</definedName>
    <definedName name="MACRO_ASSUMP_2006" localSheetId="0">#REF!</definedName>
    <definedName name="MACRO_ASSUMP_2006" localSheetId="2">#REF!</definedName>
    <definedName name="MACRO_ASSUMP_2006">#REF!</definedName>
    <definedName name="MACROS" localSheetId="0">#REF!</definedName>
    <definedName name="MACROS" localSheetId="2">#REF!</definedName>
    <definedName name="MACROS">#REF!</definedName>
    <definedName name="Malaysia" localSheetId="0">#REF!</definedName>
    <definedName name="Malaysia" localSheetId="2">#REF!</definedName>
    <definedName name="Malaysia">#REF!</definedName>
    <definedName name="MarSun1" localSheetId="0">DATE('I TAVI'!CalendarYear,3,1)-WEEKDAY(DATE('I TAVI'!CalendarYear,3,1))</definedName>
    <definedName name="MarSun1" localSheetId="2">DATE('VII ბალანსი'!CalendarYear,3,1)-WEEKDAY(DATE('VII ბალანსი'!CalendarYear,3,1))</definedName>
    <definedName name="MarSun1">DATE(CalendarYear,3,1)-WEEKDAY(DATE(CalendarYear,3,1))</definedName>
    <definedName name="marurityDate">[21]წმინდა_ამოღება!$B:$B</definedName>
    <definedName name="Maturity_IDA" localSheetId="0">#REF!</definedName>
    <definedName name="Maturity_IDA" localSheetId="2">#REF!</definedName>
    <definedName name="Maturity_IDA">#REF!</definedName>
    <definedName name="Maturity_NC" localSheetId="0">[29]NPV_base!#REF!</definedName>
    <definedName name="Maturity_NC" localSheetId="2">[29]NPV_base!#REF!</definedName>
    <definedName name="Maturity_NC">[29]NPV_base!#REF!</definedName>
    <definedName name="MaySun1" localSheetId="0">DATE('I TAVI'!CalendarYear,5,1)-WEEKDAY(DATE('I TAVI'!CalendarYear,5,1))</definedName>
    <definedName name="MaySun1" localSheetId="2">DATE('VII ბალანსი'!CalendarYear,5,1)-WEEKDAY(DATE('VII ბალანსი'!CalendarYear,5,1))</definedName>
    <definedName name="MaySun1">DATE(CalendarYear,5,1)-WEEKDAY(DATE(CalendarYear,5,1))</definedName>
    <definedName name="MCV">[14]Q2!$E$63:$AH$63</definedName>
    <definedName name="MCV_B" localSheetId="0">#REF!</definedName>
    <definedName name="MCV_B" localSheetId="2">#REF!</definedName>
    <definedName name="MCV_B">#REF!</definedName>
    <definedName name="MCV_B_1">#N/A</definedName>
    <definedName name="MCV_B1" localSheetId="0">#REF!</definedName>
    <definedName name="MCV_B1" localSheetId="2">#REF!</definedName>
    <definedName name="MCV_B1">#REF!</definedName>
    <definedName name="MCV_D" localSheetId="0">#REF!</definedName>
    <definedName name="MCV_D" localSheetId="2">#REF!</definedName>
    <definedName name="MCV_D">#REF!</definedName>
    <definedName name="MCV_D_1">#N/A</definedName>
    <definedName name="MCV_D1" localSheetId="0">#REF!</definedName>
    <definedName name="MCV_D1" localSheetId="2">#REF!</definedName>
    <definedName name="MCV_D1">#REF!</definedName>
    <definedName name="MCV_N">#N/A</definedName>
    <definedName name="MCV_N1" localSheetId="0">#REF!</definedName>
    <definedName name="MCV_N1" localSheetId="2">#REF!</definedName>
    <definedName name="MCV_N1">#REF!</definedName>
    <definedName name="MCV_T" localSheetId="0">#REF!</definedName>
    <definedName name="MCV_T" localSheetId="2">#REF!</definedName>
    <definedName name="MCV_T">#REF!</definedName>
    <definedName name="MCV_T_1">#N/A</definedName>
    <definedName name="MCV_T1" localSheetId="0">#REF!</definedName>
    <definedName name="MCV_T1" localSheetId="2">#REF!</definedName>
    <definedName name="MCV_T1">#REF!</definedName>
    <definedName name="Medium_term_BOP_scenario" localSheetId="0">#REF!</definedName>
    <definedName name="Medium_term_BOP_scenario" localSheetId="2">#REF!</definedName>
    <definedName name="Medium_term_BOP_scenario">#REF!</definedName>
    <definedName name="memo">'[24]MS data prog'!$E$47:$AU$85</definedName>
    <definedName name="MENORES" localSheetId="0">#REF!</definedName>
    <definedName name="MENORES" localSheetId="2">#REF!</definedName>
    <definedName name="MENORES">#REF!</definedName>
    <definedName name="MFISCAL" localSheetId="0">'[5]Annual Raw Data'!#REF!</definedName>
    <definedName name="MFISCAL" localSheetId="2">'[5]Annual Raw Data'!#REF!</definedName>
    <definedName name="MFISCAL">'[5]Annual Raw Data'!#REF!</definedName>
    <definedName name="mflowsa" localSheetId="3">[16]!mflowsa</definedName>
    <definedName name="mflowsa">[16]!mflowsa</definedName>
    <definedName name="mflowsq" localSheetId="3">[16]!mflowsq</definedName>
    <definedName name="mflowsq">[16]!mflowsq</definedName>
    <definedName name="MICRO" localSheetId="0">#REF!</definedName>
    <definedName name="MICRO" localSheetId="2">#REF!</definedName>
    <definedName name="MICRO">#REF!</definedName>
    <definedName name="MIDDLE" localSheetId="0">#REF!</definedName>
    <definedName name="MIDDLE" localSheetId="2">#REF!</definedName>
    <definedName name="MIDDLE">#REF!</definedName>
    <definedName name="MISC3" localSheetId="0">#REF!</definedName>
    <definedName name="MISC3" localSheetId="2">#REF!</definedName>
    <definedName name="MISC3">#REF!</definedName>
    <definedName name="MISC4" localSheetId="0">[12]OUTPUT!#REF!</definedName>
    <definedName name="MISC4" localSheetId="2">[12]OUTPUT!#REF!</definedName>
    <definedName name="MISC4">[12]OUTPUT!#REF!</definedName>
    <definedName name="mmm" localSheetId="0" hidden="1">{"Riqfin97",#N/A,FALSE,"Tran";"Riqfinpro",#N/A,FALSE,"Tran"}</definedName>
    <definedName name="mmm" localSheetId="2" hidden="1">{"Riqfin97",#N/A,FALSE,"Tran";"Riqfinpro",#N/A,FALSE,"Tran"}</definedName>
    <definedName name="mmm" hidden="1">{"Riqfin97",#N/A,FALSE,"Tran";"Riqfinpro",#N/A,FALSE,"Tran"}</definedName>
    <definedName name="mmmm" localSheetId="0" hidden="1">{"Tab1",#N/A,FALSE,"P";"Tab2",#N/A,FALSE,"P"}</definedName>
    <definedName name="mmmm" localSheetId="2" hidden="1">{"Tab1",#N/A,FALSE,"P";"Tab2",#N/A,FALSE,"P"}</definedName>
    <definedName name="mmmm" hidden="1">{"Tab1",#N/A,FALSE,"P";"Tab2",#N/A,FALSE,"P"}</definedName>
    <definedName name="mod1.03" localSheetId="0">[13]ModDef!#REF!</definedName>
    <definedName name="mod1.03" localSheetId="2">[13]ModDef!#REF!</definedName>
    <definedName name="mod1.03">[13]ModDef!#REF!</definedName>
    <definedName name="Moldova__Balance_of_Payments__1994_98" localSheetId="0">#REF!</definedName>
    <definedName name="Moldova__Balance_of_Payments__1994_98" localSheetId="2">#REF!</definedName>
    <definedName name="Moldova__Balance_of_Payments__1994_98">#REF!</definedName>
    <definedName name="MON_SM" localSheetId="0">#REF!</definedName>
    <definedName name="MON_SM" localSheetId="2">#REF!</definedName>
    <definedName name="MON_SM">#REF!</definedName>
    <definedName name="mon_surv_midterm98" localSheetId="0">#REF!</definedName>
    <definedName name="mon_surv_midterm98" localSheetId="2">#REF!</definedName>
    <definedName name="mon_surv_midterm98">#REF!</definedName>
    <definedName name="mon_survey_97" localSheetId="0">#REF!</definedName>
    <definedName name="mon_survey_97" localSheetId="2">#REF!</definedName>
    <definedName name="mon_survey_97">#REF!</definedName>
    <definedName name="mon_survey_98" localSheetId="0">#REF!</definedName>
    <definedName name="mon_survey_98" localSheetId="2">#REF!</definedName>
    <definedName name="mon_survey_98">#REF!</definedName>
    <definedName name="Monetary_Program_Parameters" localSheetId="0">#REF!</definedName>
    <definedName name="Monetary_Program_Parameters" localSheetId="2">#REF!</definedName>
    <definedName name="Monetary_Program_Parameters">#REF!</definedName>
    <definedName name="moneyprogram" localSheetId="0">#REF!</definedName>
    <definedName name="moneyprogram" localSheetId="2">#REF!</definedName>
    <definedName name="moneyprogram">#REF!</definedName>
    <definedName name="MONF_SM" localSheetId="0">#REF!</definedName>
    <definedName name="MONF_SM" localSheetId="2">#REF!</definedName>
    <definedName name="MONF_SM">#REF!</definedName>
    <definedName name="monprogparameters" localSheetId="0">#REF!</definedName>
    <definedName name="monprogparameters" localSheetId="2">#REF!</definedName>
    <definedName name="monprogparameters">#REF!</definedName>
    <definedName name="monsurvey" localSheetId="0">#REF!</definedName>
    <definedName name="monsurvey" localSheetId="2">#REF!</definedName>
    <definedName name="monsurvey">#REF!</definedName>
    <definedName name="monthly">'[24]NBG old'!$A$4:$AU$116</definedName>
    <definedName name="MS" localSheetId="0">#REF!</definedName>
    <definedName name="MS" localSheetId="2">#REF!</definedName>
    <definedName name="MS">#REF!</definedName>
    <definedName name="mstocksa" localSheetId="3">[16]!mstocksa</definedName>
    <definedName name="mstocksa">[16]!mstocksa</definedName>
    <definedName name="mstocksq" localSheetId="3">[16]!mstocksq</definedName>
    <definedName name="mstocksq">[16]!mstocksq</definedName>
    <definedName name="mt_moneyprog" localSheetId="0">#REF!</definedName>
    <definedName name="mt_moneyprog" localSheetId="2">#REF!</definedName>
    <definedName name="mt_moneyprog">#REF!</definedName>
    <definedName name="Municipios" localSheetId="0">#REF!</definedName>
    <definedName name="Municipios" localSheetId="2">#REF!</definedName>
    <definedName name="Municipios">#REF!</definedName>
    <definedName name="n" localSheetId="0">#REF!</definedName>
    <definedName name="n" localSheetId="2">#REF!</definedName>
    <definedName name="n">#REF!</definedName>
    <definedName name="NAMES" localSheetId="0">#REF!</definedName>
    <definedName name="NAMES" localSheetId="2">#REF!</definedName>
    <definedName name="NAMES">#REF!</definedName>
    <definedName name="NAMES_A" localSheetId="0">#REF!</definedName>
    <definedName name="NAMES_A" localSheetId="2">#REF!</definedName>
    <definedName name="NAMES_A">#REF!</definedName>
    <definedName name="NAMES_Q" localSheetId="0">#REF!</definedName>
    <definedName name="NAMES_Q" localSheetId="2">#REF!</definedName>
    <definedName name="NAMES_Q">#REF!</definedName>
    <definedName name="names_w" localSheetId="0">#REF!</definedName>
    <definedName name="names_w" localSheetId="2">#REF!</definedName>
    <definedName name="names_w">#REF!</definedName>
    <definedName name="NAMESAZE" localSheetId="0">#REF!</definedName>
    <definedName name="NAMESAZE" localSheetId="2">#REF!</definedName>
    <definedName name="NAMESAZE">#REF!</definedName>
    <definedName name="NAMESTJK" localSheetId="0">#REF!</definedName>
    <definedName name="NAMESTJK" localSheetId="2">#REF!</definedName>
    <definedName name="NAMESTJK">#REF!</definedName>
    <definedName name="NAMESUZB" localSheetId="0">#REF!</definedName>
    <definedName name="NAMESUZB" localSheetId="2">#REF!</definedName>
    <definedName name="NAMESUZB">#REF!</definedName>
    <definedName name="natia" localSheetId="0" hidden="1">{#N/A,#N/A,FALSE,"GDP_ORIGIN";#N/A,#N/A,FALSE,"EMP_POP"}</definedName>
    <definedName name="natia" localSheetId="2" hidden="1">{#N/A,#N/A,FALSE,"GDP_ORIGIN";#N/A,#N/A,FALSE,"EMP_POP"}</definedName>
    <definedName name="natia" hidden="1">{#N/A,#N/A,FALSE,"GDP_ORIGIN";#N/A,#N/A,FALSE,"EMP_POP"}</definedName>
    <definedName name="nbg_midterm98" localSheetId="0">#REF!</definedName>
    <definedName name="nbg_midterm98" localSheetId="2">#REF!</definedName>
    <definedName name="nbg_midterm98">#REF!</definedName>
    <definedName name="nbg_quart_97" localSheetId="0">#REF!</definedName>
    <definedName name="nbg_quart_97" localSheetId="2">#REF!</definedName>
    <definedName name="nbg_quart_97">#REF!</definedName>
    <definedName name="nbg_quart_98" localSheetId="0">#REF!</definedName>
    <definedName name="nbg_quart_98" localSheetId="2">#REF!</definedName>
    <definedName name="nbg_quart_98">#REF!</definedName>
    <definedName name="NC_R" localSheetId="0">#REF!</definedName>
    <definedName name="NC_R" localSheetId="2">#REF!</definedName>
    <definedName name="NC_R">#REF!</definedName>
    <definedName name="NCG">#N/A</definedName>
    <definedName name="NCG_R">#N/A</definedName>
    <definedName name="NCP">#N/A</definedName>
    <definedName name="NCP_R">#N/A</definedName>
    <definedName name="NEWSHEET" localSheetId="0">#REF!</definedName>
    <definedName name="NEWSHEET" localSheetId="2">#REF!</definedName>
    <definedName name="NEWSHEET">#REF!</definedName>
    <definedName name="NFA_assumptions" localSheetId="0">#REF!</definedName>
    <definedName name="NFA_assumptions" localSheetId="2">#REF!</definedName>
    <definedName name="NFA_assumptions">#REF!</definedName>
    <definedName name="NFB_R" localSheetId="0">#REF!</definedName>
    <definedName name="NFB_R" localSheetId="2">#REF!</definedName>
    <definedName name="NFB_R">#REF!</definedName>
    <definedName name="NFB_R_GDP" localSheetId="0">#REF!</definedName>
    <definedName name="NFB_R_GDP" localSheetId="2">#REF!</definedName>
    <definedName name="NFB_R_GDP">#REF!</definedName>
    <definedName name="NFI">#N/A</definedName>
    <definedName name="NFI_R">#N/A</definedName>
    <definedName name="NFIG" localSheetId="0">#REF!</definedName>
    <definedName name="NFIG" localSheetId="2">#REF!</definedName>
    <definedName name="NFIG">#REF!</definedName>
    <definedName name="NFIP" localSheetId="0">#REF!</definedName>
    <definedName name="NFIP" localSheetId="2">#REF!</definedName>
    <definedName name="NFIP">#REF!</definedName>
    <definedName name="NFP_VE" localSheetId="0">[13]Model!#REF!</definedName>
    <definedName name="NFP_VE" localSheetId="2">[13]Model!#REF!</definedName>
    <definedName name="NFP_VE">[13]Model!#REF!</definedName>
    <definedName name="NFP_VE_1" localSheetId="0">[13]Model!#REF!</definedName>
    <definedName name="NFP_VE_1" localSheetId="2">[13]Model!#REF!</definedName>
    <definedName name="NFP_VE_1">[13]Model!#REF!</definedName>
    <definedName name="NGDP">[38]Q2!$E$47:$AH$47</definedName>
    <definedName name="NGDP_DG">#N/A</definedName>
    <definedName name="NGDP_R">[38]Q1!$E$50:$AH$50</definedName>
    <definedName name="NGDP_RG">#N/A</definedName>
    <definedName name="NGDPA" localSheetId="0">#REF!</definedName>
    <definedName name="NGDPA" localSheetId="2">#REF!</definedName>
    <definedName name="NGDPA">#REF!</definedName>
    <definedName name="NGS" localSheetId="0">#REF!</definedName>
    <definedName name="NGS" localSheetId="2">#REF!</definedName>
    <definedName name="NGS">#REF!</definedName>
    <definedName name="NGS_NGDP">#N/A</definedName>
    <definedName name="NGSG" localSheetId="0">#REF!</definedName>
    <definedName name="NGSG" localSheetId="2">#REF!</definedName>
    <definedName name="NGSG">#REF!</definedName>
    <definedName name="NGSP" localSheetId="0">#REF!</definedName>
    <definedName name="NGSP" localSheetId="2">#REF!</definedName>
    <definedName name="NGSP">#REF!</definedName>
    <definedName name="NI" localSheetId="0">#REF!</definedName>
    <definedName name="NI" localSheetId="2">#REF!</definedName>
    <definedName name="NI">#REF!</definedName>
    <definedName name="NI_GDP" localSheetId="0">#REF!</definedName>
    <definedName name="NI_GDP" localSheetId="2">#REF!</definedName>
    <definedName name="NI_GDP">#REF!</definedName>
    <definedName name="NI_NGDP" localSheetId="0">#REF!</definedName>
    <definedName name="NI_NGDP" localSheetId="2">#REF!</definedName>
    <definedName name="NI_NGDP">#REF!</definedName>
    <definedName name="NI_R" localSheetId="0">#REF!</definedName>
    <definedName name="NI_R" localSheetId="2">#REF!</definedName>
    <definedName name="NI_R">#REF!</definedName>
    <definedName name="NINV">#N/A</definedName>
    <definedName name="NINV_R">#N/A</definedName>
    <definedName name="NINV_R_GDP" localSheetId="0">#REF!</definedName>
    <definedName name="NINV_R_GDP" localSheetId="2">#REF!</definedName>
    <definedName name="NINV_R_GDP">#REF!</definedName>
    <definedName name="NM">#N/A</definedName>
    <definedName name="NM_R">#N/A</definedName>
    <definedName name="NMG" localSheetId="0">#REF!</definedName>
    <definedName name="NMG" localSheetId="2">#REF!</definedName>
    <definedName name="NMG">#REF!</definedName>
    <definedName name="NMG_R" localSheetId="0">#REF!</definedName>
    <definedName name="NMG_R" localSheetId="2">#REF!</definedName>
    <definedName name="NMG_R">#REF!</definedName>
    <definedName name="NMG_RG">#N/A</definedName>
    <definedName name="NMS" localSheetId="0">#REF!</definedName>
    <definedName name="NMS" localSheetId="2">#REF!</definedName>
    <definedName name="NMS">#REF!</definedName>
    <definedName name="NMS_R" localSheetId="0">#REF!</definedName>
    <definedName name="NMS_R" localSheetId="2">#REF!</definedName>
    <definedName name="NMS_R">#REF!</definedName>
    <definedName name="nn" localSheetId="0" hidden="1">{"Riqfin97",#N/A,FALSE,"Tran";"Riqfinpro",#N/A,FALSE,"Tran"}</definedName>
    <definedName name="nn" localSheetId="2" hidden="1">{"Riqfin97",#N/A,FALSE,"Tran";"Riqfinpro",#N/A,FALSE,"Tran"}</definedName>
    <definedName name="nn" hidden="1">{"Riqfin97",#N/A,FALSE,"Tran";"Riqfinpro",#N/A,FALSE,"Tran"}</definedName>
    <definedName name="nnn" localSheetId="0" hidden="1">{"Tab1",#N/A,FALSE,"P";"Tab2",#N/A,FALSE,"P"}</definedName>
    <definedName name="nnn" localSheetId="2" hidden="1">{"Tab1",#N/A,FALSE,"P";"Tab2",#N/A,FALSE,"P"}</definedName>
    <definedName name="nnn" hidden="1">{"Tab1",#N/A,FALSE,"P";"Tab2",#N/A,FALSE,"P"}</definedName>
    <definedName name="nominal" localSheetId="0">#REF!</definedName>
    <definedName name="nominal" localSheetId="2">#REF!</definedName>
    <definedName name="nominal">#REF!</definedName>
    <definedName name="Non_BRO" localSheetId="0">#REF!</definedName>
    <definedName name="Non_BRO" localSheetId="2">#REF!</definedName>
    <definedName name="Non_BRO">#REF!</definedName>
    <definedName name="NOTITLES" localSheetId="0">#REF!</definedName>
    <definedName name="NOTITLES" localSheetId="2">#REF!</definedName>
    <definedName name="NOTITLES">#REF!</definedName>
    <definedName name="NovSun1" localSheetId="0">DATE('I TAVI'!CalendarYear,11,1)-WEEKDAY(DATE('I TAVI'!CalendarYear,11,1))</definedName>
    <definedName name="NovSun1" localSheetId="2">DATE('VII ბალანსი'!CalendarYear,11,1)-WEEKDAY(DATE('VII ბალანსი'!CalendarYear,11,1))</definedName>
    <definedName name="NovSun1">DATE(CalendarYear,11,1)-WEEKDAY(DATE(CalendarYear,11,1))</definedName>
    <definedName name="NTDD_R" localSheetId="0">#REF!</definedName>
    <definedName name="NTDD_R" localSheetId="2">#REF!</definedName>
    <definedName name="NTDD_R">#REF!</definedName>
    <definedName name="NTDD_RG">#N/A</definedName>
    <definedName name="NX">#N/A</definedName>
    <definedName name="NX_R">#N/A</definedName>
    <definedName name="NXG" localSheetId="0">#REF!</definedName>
    <definedName name="NXG" localSheetId="2">#REF!</definedName>
    <definedName name="NXG">#REF!</definedName>
    <definedName name="NXG_R" localSheetId="0">#REF!</definedName>
    <definedName name="NXG_R" localSheetId="2">#REF!</definedName>
    <definedName name="NXG_R">#REF!</definedName>
    <definedName name="NXG_RG">#N/A</definedName>
    <definedName name="NXS" localSheetId="0">#REF!</definedName>
    <definedName name="NXS" localSheetId="2">#REF!</definedName>
    <definedName name="NXS">#REF!</definedName>
    <definedName name="NXS_R" localSheetId="0">#REF!</definedName>
    <definedName name="NXS_R" localSheetId="2">#REF!</definedName>
    <definedName name="NXS_R">#REF!</definedName>
    <definedName name="OctSun1" localSheetId="0">DATE('I TAVI'!CalendarYear,10,1)-WEEKDAY(DATE('I TAVI'!CalendarYear,10,1))</definedName>
    <definedName name="OctSun1" localSheetId="2">DATE('VII ბალანსი'!CalendarYear,10,1)-WEEKDAY(DATE('VII ბალანსი'!CalendarYear,10,1))</definedName>
    <definedName name="OctSun1">DATE(CalendarYear,10,1)-WEEKDAY(DATE(CalendarYear,10,1))</definedName>
    <definedName name="oo" localSheetId="0" hidden="1">{"Riqfin97",#N/A,FALSE,"Tran";"Riqfinpro",#N/A,FALSE,"Tran"}</definedName>
    <definedName name="oo" localSheetId="2" hidden="1">{"Riqfin97",#N/A,FALSE,"Tran";"Riqfinpro",#N/A,FALSE,"Tran"}</definedName>
    <definedName name="oo" hidden="1">{"Riqfin97",#N/A,FALSE,"Tran";"Riqfinpro",#N/A,FALSE,"Tran"}</definedName>
    <definedName name="ooo" localSheetId="0" hidden="1">{"Tab1",#N/A,FALSE,"P";"Tab2",#N/A,FALSE,"P"}</definedName>
    <definedName name="ooo" localSheetId="2" hidden="1">{"Tab1",#N/A,FALSE,"P";"Tab2",#N/A,FALSE,"P"}</definedName>
    <definedName name="ooo" hidden="1">{"Tab1",#N/A,FALSE,"P";"Tab2",#N/A,FALSE,"P"}</definedName>
    <definedName name="Otras_Residuales" localSheetId="0">#REF!</definedName>
    <definedName name="Otras_Residuales" localSheetId="2">#REF!</definedName>
    <definedName name="Otras_Residuales">#REF!</definedName>
    <definedName name="p" localSheetId="0" hidden="1">{"Riqfin97",#N/A,FALSE,"Tran";"Riqfinpro",#N/A,FALSE,"Tran"}</definedName>
    <definedName name="p" localSheetId="2" hidden="1">{"Riqfin97",#N/A,FALSE,"Tran";"Riqfinpro",#N/A,FALSE,"Tran"}</definedName>
    <definedName name="p" hidden="1">{"Riqfin97",#N/A,FALSE,"Tran";"Riqfinpro",#N/A,FALSE,"Tran"}</definedName>
    <definedName name="Paym_Cap" localSheetId="0">#REF!</definedName>
    <definedName name="Paym_Cap" localSheetId="2">#REF!</definedName>
    <definedName name="Paym_Cap">#REF!</definedName>
    <definedName name="pchBM" localSheetId="0">#REF!</definedName>
    <definedName name="pchBM" localSheetId="2">#REF!</definedName>
    <definedName name="pchBM">#REF!</definedName>
    <definedName name="pchBMG" localSheetId="0">#REF!</definedName>
    <definedName name="pchBMG" localSheetId="2">#REF!</definedName>
    <definedName name="pchBMG">#REF!</definedName>
    <definedName name="pchBX" localSheetId="0">#REF!</definedName>
    <definedName name="pchBX" localSheetId="2">#REF!</definedName>
    <definedName name="pchBX">#REF!</definedName>
    <definedName name="pchBXG" localSheetId="0">#REF!</definedName>
    <definedName name="pchBXG" localSheetId="2">#REF!</definedName>
    <definedName name="pchBXG">#REF!</definedName>
    <definedName name="pchNM_R" localSheetId="0">#REF!</definedName>
    <definedName name="pchNM_R" localSheetId="2">#REF!</definedName>
    <definedName name="pchNM_R">#REF!</definedName>
    <definedName name="pchNMG_R" localSheetId="0">#REF!</definedName>
    <definedName name="pchNMG_R" localSheetId="2">#REF!</definedName>
    <definedName name="pchNMG_R">#REF!</definedName>
    <definedName name="pchNX_R" localSheetId="0">#REF!</definedName>
    <definedName name="pchNX_R" localSheetId="2">#REF!</definedName>
    <definedName name="pchNX_R">#REF!</definedName>
    <definedName name="pchNXG_R" localSheetId="0">#REF!</definedName>
    <definedName name="pchNXG_R" localSheetId="2">#REF!</definedName>
    <definedName name="pchNXG_R">#REF!</definedName>
    <definedName name="PCPI" localSheetId="0">#REF!</definedName>
    <definedName name="PCPI" localSheetId="2">#REF!</definedName>
    <definedName name="PCPI">#REF!</definedName>
    <definedName name="PCPIG">#N/A</definedName>
    <definedName name="PEND" localSheetId="0">#REF!</definedName>
    <definedName name="PEND" localSheetId="2">#REF!</definedName>
    <definedName name="PEND">#REF!</definedName>
    <definedName name="PEOP" localSheetId="0">[13]Model!#REF!</definedName>
    <definedName name="PEOP" localSheetId="2">[13]Model!#REF!</definedName>
    <definedName name="PEOP">[13]Model!#REF!</definedName>
    <definedName name="PEOP_1" localSheetId="0">[13]Model!#REF!</definedName>
    <definedName name="PEOP_1" localSheetId="2">[13]Model!#REF!</definedName>
    <definedName name="PEOP_1">[13]Model!#REF!</definedName>
    <definedName name="Petroecuador" localSheetId="0">#REF!</definedName>
    <definedName name="Petroecuador" localSheetId="2">#REF!</definedName>
    <definedName name="Petroecuador">#REF!</definedName>
    <definedName name="PFP" localSheetId="0">#REF!</definedName>
    <definedName name="PFP" localSheetId="2">#REF!</definedName>
    <definedName name="PFP">#REF!</definedName>
    <definedName name="pfp_table1" localSheetId="0">#REF!</definedName>
    <definedName name="pfp_table1" localSheetId="2">#REF!</definedName>
    <definedName name="pfp_table1">#REF!</definedName>
    <definedName name="PMENU" localSheetId="0">#REF!</definedName>
    <definedName name="PMENU" localSheetId="2">#REF!</definedName>
    <definedName name="PMENU">#REF!</definedName>
    <definedName name="Ports" localSheetId="0">#REF!</definedName>
    <definedName name="Ports" localSheetId="2">#REF!</definedName>
    <definedName name="Ports">#REF!</definedName>
    <definedName name="pp" localSheetId="0" hidden="1">{"Riqfin97",#N/A,FALSE,"Tran";"Riqfinpro",#N/A,FALSE,"Tran"}</definedName>
    <definedName name="pp" localSheetId="2" hidden="1">{"Riqfin97",#N/A,FALSE,"Tran";"Riqfinpro",#N/A,FALSE,"Tran"}</definedName>
    <definedName name="pp" hidden="1">{"Riqfin97",#N/A,FALSE,"Tran";"Riqfinpro",#N/A,FALSE,"Tran"}</definedName>
    <definedName name="ppp" localSheetId="0" hidden="1">{"Riqfin97",#N/A,FALSE,"Tran";"Riqfinpro",#N/A,FALSE,"Tran"}</definedName>
    <definedName name="ppp" localSheetId="2" hidden="1">{"Riqfin97",#N/A,FALSE,"Tran";"Riqfinpro",#N/A,FALSE,"Tran"}</definedName>
    <definedName name="ppp" hidden="1">{"Riqfin97",#N/A,FALSE,"Tran";"Riqfinpro",#N/A,FALSE,"Tran"}</definedName>
    <definedName name="PPPWGT">#N/A</definedName>
    <definedName name="PRICE" localSheetId="0">#REF!</definedName>
    <definedName name="PRICE" localSheetId="2">#REF!</definedName>
    <definedName name="PRICE">#REF!</definedName>
    <definedName name="PRICETAB" localSheetId="0">#REF!</definedName>
    <definedName name="PRICETAB" localSheetId="2">#REF!</definedName>
    <definedName name="PRICETAB">#REF!</definedName>
    <definedName name="_xlnm.Print_Area" localSheetId="0">'I TAVI'!$B$2:$E$51,'I TAVI'!$B$53:$E$64</definedName>
    <definedName name="_xlnm.Print_Area" localSheetId="1">'VI TAVI'!$B$2:$F$5306</definedName>
    <definedName name="_xlnm.Print_Area" localSheetId="3">'VII TAVI'!$B$2:$G$2050</definedName>
    <definedName name="_xlnm.Print_Area" localSheetId="2">'VII ბალანსი'!$B$2:$F$38,'VII ბალანსი'!$B$40:$F$51</definedName>
    <definedName name="_xlnm.Print_Area" localSheetId="4">'VII სსიპ-ები'!$B$1:$C$26648</definedName>
    <definedName name="_xlnm.Print_Area">#REF!</definedName>
    <definedName name="_xlnm.Print_Titles" localSheetId="0">#REF!,#REF!</definedName>
    <definedName name="_xlnm.Print_Titles" localSheetId="2">#REF!,#REF!</definedName>
    <definedName name="_xlnm.Print_Titles">#REF!,#REF!</definedName>
    <definedName name="print_Titles2" localSheetId="0">#REF!,#REF!</definedName>
    <definedName name="print_Titles2" localSheetId="2">#REF!,#REF!</definedName>
    <definedName name="print_Titles2">#REF!,#REF!</definedName>
    <definedName name="PRINTMACRO" localSheetId="0">#REF!</definedName>
    <definedName name="PRINTMACRO" localSheetId="2">#REF!</definedName>
    <definedName name="PRINTMACRO">#REF!</definedName>
    <definedName name="PrintThis_Links">[31]Links!$A$1:$F$33</definedName>
    <definedName name="PRMONTH" localSheetId="0">#REF!</definedName>
    <definedName name="PRMONTH" localSheetId="2">#REF!</definedName>
    <definedName name="PRMONTH">#REF!</definedName>
    <definedName name="prn" localSheetId="0">#REF!</definedName>
    <definedName name="prn" localSheetId="2">#REF!</definedName>
    <definedName name="prn">#REF!</definedName>
    <definedName name="Prog1998" localSheetId="0">'[39]2003'!#REF!</definedName>
    <definedName name="Prog1998" localSheetId="2">'[39]2003'!#REF!</definedName>
    <definedName name="Prog1998">'[39]2003'!#REF!</definedName>
    <definedName name="progasumm" localSheetId="0">#REF!</definedName>
    <definedName name="progasumm" localSheetId="2">#REF!</definedName>
    <definedName name="progasumm">#REF!</definedName>
    <definedName name="program" localSheetId="0">#REF!</definedName>
    <definedName name="program" localSheetId="2">#REF!</definedName>
    <definedName name="program">#REF!</definedName>
    <definedName name="PRYEAR" localSheetId="0">#REF!</definedName>
    <definedName name="PRYEAR" localSheetId="2">#REF!</definedName>
    <definedName name="PRYEAR">#REF!</definedName>
    <definedName name="PubW">'[27]W&amp;T'!$C$17</definedName>
    <definedName name="Q_5" localSheetId="0">#REF!</definedName>
    <definedName name="Q_5" localSheetId="2">#REF!</definedName>
    <definedName name="Q_5">#REF!</definedName>
    <definedName name="Q_6" localSheetId="0">#REF!</definedName>
    <definedName name="Q_6" localSheetId="2">#REF!</definedName>
    <definedName name="Q_6">#REF!</definedName>
    <definedName name="Q_7" localSheetId="0">#REF!</definedName>
    <definedName name="Q_7" localSheetId="2">#REF!</definedName>
    <definedName name="Q_7">#REF!</definedName>
    <definedName name="Q6_" localSheetId="0">#REF!</definedName>
    <definedName name="Q6_" localSheetId="2">#REF!</definedName>
    <definedName name="Q6_">#REF!</definedName>
    <definedName name="QFISCAL" localSheetId="0">'[40]Quarterly Raw Data'!#REF!</definedName>
    <definedName name="QFISCAL" localSheetId="2">'[40]Quarterly Raw Data'!#REF!</definedName>
    <definedName name="QFISCAL">'[40]Quarterly Raw Data'!#REF!</definedName>
    <definedName name="QP">#REF!</definedName>
    <definedName name="qq" localSheetId="0" hidden="1">'[34]J(Priv.Cap)'!#REF!</definedName>
    <definedName name="qq" localSheetId="2" hidden="1">'[34]J(Priv.Cap)'!#REF!</definedName>
    <definedName name="qq" hidden="1">'[34]J(Priv.Cap)'!#REF!</definedName>
    <definedName name="qqq" localSheetId="0" hidden="1">{#N/A,#N/A,FALSE,"EXTRABUDGT"}</definedName>
    <definedName name="qqq" localSheetId="2" hidden="1">{#N/A,#N/A,FALSE,"EXTRABUDGT"}</definedName>
    <definedName name="qqq" hidden="1">{#N/A,#N/A,FALSE,"EXTRABUDGT"}</definedName>
    <definedName name="qqq_1" localSheetId="0" hidden="1">{#N/A,#N/A,FALSE,"EXTRABUDGT"}</definedName>
    <definedName name="qqq_1" localSheetId="2" hidden="1">{#N/A,#N/A,FALSE,"EXTRABUDGT"}</definedName>
    <definedName name="qqq_1" hidden="1">{#N/A,#N/A,FALSE,"EXTRABUDGT"}</definedName>
    <definedName name="qqq_2" localSheetId="0" hidden="1">{#N/A,#N/A,FALSE,"EXTRABUDGT"}</definedName>
    <definedName name="qqq_2" localSheetId="2" hidden="1">{#N/A,#N/A,FALSE,"EXTRABUDGT"}</definedName>
    <definedName name="qqq_2" hidden="1">{#N/A,#N/A,FALSE,"EXTRABUDGT"}</definedName>
    <definedName name="QTAB7" localSheetId="0">'[40]Quarterly MacroFlow'!#REF!</definedName>
    <definedName name="QTAB7" localSheetId="2">'[40]Quarterly MacroFlow'!#REF!</definedName>
    <definedName name="QTAB7">'[40]Quarterly MacroFlow'!#REF!</definedName>
    <definedName name="QTAB7A" localSheetId="0">'[40]Quarterly MacroFlow'!#REF!</definedName>
    <definedName name="QTAB7A" localSheetId="2">'[40]Quarterly MacroFlow'!#REF!</definedName>
    <definedName name="QTAB7A">'[40]Quarterly MacroFlow'!#REF!</definedName>
    <definedName name="quita" localSheetId="0">#REF!</definedName>
    <definedName name="quita" localSheetId="2">#REF!</definedName>
    <definedName name="quita">#REF!</definedName>
    <definedName name="QW" localSheetId="0">#REF!</definedName>
    <definedName name="QW" localSheetId="2">#REF!</definedName>
    <definedName name="QW">#REF!</definedName>
    <definedName name="REAL" localSheetId="0">#REF!</definedName>
    <definedName name="REAL" localSheetId="2">#REF!</definedName>
    <definedName name="REAL">#REF!</definedName>
    <definedName name="red_banks">[24]red!$A$136:$AC$178</definedName>
    <definedName name="RED_BOP" localSheetId="0">#REF!</definedName>
    <definedName name="RED_BOP" localSheetId="2">#REF!</definedName>
    <definedName name="RED_BOP">#REF!</definedName>
    <definedName name="red_cpi" localSheetId="0">#REF!</definedName>
    <definedName name="red_cpi" localSheetId="2">#REF!</definedName>
    <definedName name="red_cpi">#REF!</definedName>
    <definedName name="red_cred_comp" localSheetId="0">#REF!</definedName>
    <definedName name="red_cred_comp" localSheetId="2">#REF!</definedName>
    <definedName name="red_cred_comp">#REF!</definedName>
    <definedName name="RED_D" localSheetId="0">#REF!</definedName>
    <definedName name="RED_D" localSheetId="2">#REF!</definedName>
    <definedName name="RED_D">#REF!</definedName>
    <definedName name="red_dep_comp" localSheetId="0">#REF!</definedName>
    <definedName name="red_dep_comp" localSheetId="2">#REF!</definedName>
    <definedName name="red_dep_comp">#REF!</definedName>
    <definedName name="RED_DS" localSheetId="0">#REF!</definedName>
    <definedName name="RED_DS" localSheetId="2">#REF!</definedName>
    <definedName name="RED_DS">#REF!</definedName>
    <definedName name="red_gdp_exp" localSheetId="0">#REF!</definedName>
    <definedName name="red_gdp_exp" localSheetId="2">#REF!</definedName>
    <definedName name="red_gdp_exp">#REF!</definedName>
    <definedName name="red_govt_empl" localSheetId="0">#REF!</definedName>
    <definedName name="red_govt_empl" localSheetId="2">#REF!</definedName>
    <definedName name="red_govt_empl">#REF!</definedName>
    <definedName name="red_monsur">[24]red!$A$65:$AC$132</definedName>
    <definedName name="RED_NATCPI" localSheetId="0">#REF!</definedName>
    <definedName name="RED_NATCPI" localSheetId="2">#REF!</definedName>
    <definedName name="RED_NATCPI">#REF!</definedName>
    <definedName name="red_nbg">[24]red!$A$1:$AC$62</definedName>
    <definedName name="RED_TBCPI" localSheetId="0">#REF!</definedName>
    <definedName name="RED_TBCPI" localSheetId="2">#REF!</definedName>
    <definedName name="RED_TBCPI">#REF!</definedName>
    <definedName name="RED_TRD" localSheetId="0">#REF!</definedName>
    <definedName name="RED_TRD" localSheetId="2">#REF!</definedName>
    <definedName name="RED_TRD">#REF!</definedName>
    <definedName name="REDTbl3" localSheetId="0">#REF!</definedName>
    <definedName name="REDTbl3" localSheetId="2">#REF!</definedName>
    <definedName name="REDTbl3">#REF!</definedName>
    <definedName name="REDTbl4" localSheetId="0">#REF!</definedName>
    <definedName name="REDTbl4" localSheetId="2">#REF!</definedName>
    <definedName name="REDTbl4">#REF!</definedName>
    <definedName name="REDTbl5" localSheetId="0">#REF!</definedName>
    <definedName name="REDTbl5" localSheetId="2">#REF!</definedName>
    <definedName name="REDTbl5">#REF!</definedName>
    <definedName name="REDTbl6" localSheetId="0">#REF!</definedName>
    <definedName name="REDTbl6" localSheetId="2">#REF!</definedName>
    <definedName name="REDTbl6">#REF!</definedName>
    <definedName name="REDTbl7" localSheetId="0">#REF!</definedName>
    <definedName name="REDTbl7" localSheetId="2">#REF!</definedName>
    <definedName name="REDTbl7">#REF!</definedName>
    <definedName name="reitingi" localSheetId="0">#REF!</definedName>
    <definedName name="reitingi" localSheetId="2">#REF!</definedName>
    <definedName name="reitingi">#REF!</definedName>
    <definedName name="ReportDate">[23]Info!$C$2</definedName>
    <definedName name="reserves">[24]resold!$A$1:$N$59</definedName>
    <definedName name="resmoney" localSheetId="0">#REF!</definedName>
    <definedName name="resmoney" localSheetId="2">#REF!</definedName>
    <definedName name="resmoney">#REF!</definedName>
    <definedName name="RGDPA" localSheetId="0">#REF!</definedName>
    <definedName name="RGDPA" localSheetId="2">#REF!</definedName>
    <definedName name="RGDPA">#REF!</definedName>
    <definedName name="RGSPA" localSheetId="0">#REF!</definedName>
    <definedName name="RGSPA" localSheetId="2">#REF!</definedName>
    <definedName name="RGSPA">#REF!</definedName>
    <definedName name="right" localSheetId="0">#REF!</definedName>
    <definedName name="right" localSheetId="2">#REF!</definedName>
    <definedName name="right">#REF!</definedName>
    <definedName name="rindex" localSheetId="0">#REF!</definedName>
    <definedName name="rindex" localSheetId="2">#REF!</definedName>
    <definedName name="rindex">#REF!</definedName>
    <definedName name="rngBefore">[31]Main!$AB$26</definedName>
    <definedName name="rngDepartmentDrive">[31]Main!$AB$23</definedName>
    <definedName name="rngEMailAddress">[31]Main!$AB$20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ews">[31]Main!$AB$27</definedName>
    <definedName name="rngQuestChecked">[31]ErrCheck!$A$3</definedName>
    <definedName name="rr" localSheetId="0" hidden="1">{"Riqfin97",#N/A,FALSE,"Tran";"Riqfinpro",#N/A,FALSE,"Tran"}</definedName>
    <definedName name="rr" localSheetId="2" hidden="1">{"Riqfin97",#N/A,FALSE,"Tran";"Riqfinpro",#N/A,FALSE,"Tran"}</definedName>
    <definedName name="rr" hidden="1">{"Riqfin97",#N/A,FALSE,"Tran";"Riqfinpro",#N/A,FALSE,"Tran"}</definedName>
    <definedName name="rrr" localSheetId="0" hidden="1">{"Riqfin97",#N/A,FALSE,"Tran";"Riqfinpro",#N/A,FALSE,"Tran"}</definedName>
    <definedName name="rrr" localSheetId="2" hidden="1">{"Riqfin97",#N/A,FALSE,"Tran";"Riqfinpro",#N/A,FALSE,"Tran"}</definedName>
    <definedName name="rrr" hidden="1">{"Riqfin97",#N/A,FALSE,"Tran";"Riqfinpro",#N/A,FALSE,"Tran"}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SA_Tab" localSheetId="0">#REF!</definedName>
    <definedName name="SA_Tab" localSheetId="2">#REF!</definedName>
    <definedName name="SA_Tab">#REF!</definedName>
    <definedName name="sad" localSheetId="0">#REF!</definedName>
    <definedName name="sad" localSheetId="2">#REF!</definedName>
    <definedName name="sad">#REF!</definedName>
    <definedName name="sd" localSheetId="0">#REF!</definedName>
    <definedName name="sd" localSheetId="2">#REF!</definedName>
    <definedName name="sd">#REF!</definedName>
    <definedName name="sdf" localSheetId="0">#REF!</definedName>
    <definedName name="sdf" localSheetId="2">#REF!</definedName>
    <definedName name="sdf">#REF!</definedName>
    <definedName name="sds_gdp_exp_lari" localSheetId="0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2">#REF!</definedName>
    <definedName name="sds_gpd_exp_gdp">#REF!</definedName>
    <definedName name="SEI" localSheetId="0">#REF!</definedName>
    <definedName name="SEI" localSheetId="2">#REF!</definedName>
    <definedName name="SEI">#REF!</definedName>
    <definedName name="sencount" hidden="1">2</definedName>
    <definedName name="SepSun1" localSheetId="0">DATE('I TAVI'!CalendarYear,9,1)-WEEKDAY(DATE('I TAVI'!CalendarYear,9,1))</definedName>
    <definedName name="SepSun1" localSheetId="2">DATE('VII ბალანსი'!CalendarYear,9,1)-WEEKDAY(DATE('VII ბალანსი'!CalendarYear,9,1))</definedName>
    <definedName name="SepSun1">DATE(CalendarYear,9,1)-WEEKDAY(DATE(CalendarYear,9,1))</definedName>
    <definedName name="settlementVal">[21]წმინდა_ამოღება!$D:$D</definedName>
    <definedName name="ShemoKodiSF_l">#REF!</definedName>
    <definedName name="SRtab1" localSheetId="0">#REF!</definedName>
    <definedName name="SRtab1" localSheetId="2">#REF!</definedName>
    <definedName name="SRtab1">#REF!</definedName>
    <definedName name="SRtab2" localSheetId="0">#REF!</definedName>
    <definedName name="SRtab2" localSheetId="2">#REF!</definedName>
    <definedName name="SRtab2">#REF!</definedName>
    <definedName name="SRtab5" localSheetId="0">#REF!</definedName>
    <definedName name="SRtab5" localSheetId="2">#REF!</definedName>
    <definedName name="SRtab5">#REF!</definedName>
    <definedName name="SS">[41]IMATA!$B$45:$B$108</definedName>
    <definedName name="star" localSheetId="0">#REF!</definedName>
    <definedName name="star" localSheetId="2">#REF!</definedName>
    <definedName name="star">#REF!</definedName>
    <definedName name="START" localSheetId="0">#REF!</definedName>
    <definedName name="START" localSheetId="2">#REF!</definedName>
    <definedName name="START">#REF!</definedName>
    <definedName name="Start1" localSheetId="0">#REF!</definedName>
    <definedName name="Start1" localSheetId="2">#REF!</definedName>
    <definedName name="Start1">#REF!</definedName>
    <definedName name="Start10" localSheetId="0">#REF!</definedName>
    <definedName name="Start10" localSheetId="2">#REF!</definedName>
    <definedName name="Start10">#REF!</definedName>
    <definedName name="Start11" localSheetId="0">#REF!</definedName>
    <definedName name="Start11" localSheetId="2">#REF!</definedName>
    <definedName name="Start11">#REF!</definedName>
    <definedName name="Start12" localSheetId="0">#REF!</definedName>
    <definedName name="Start12" localSheetId="2">#REF!</definedName>
    <definedName name="Start12">#REF!</definedName>
    <definedName name="Start13" localSheetId="0">#REF!</definedName>
    <definedName name="Start13" localSheetId="2">#REF!</definedName>
    <definedName name="Start13">#REF!</definedName>
    <definedName name="Start14" localSheetId="0">#REF!</definedName>
    <definedName name="Start14" localSheetId="2">#REF!</definedName>
    <definedName name="Start14">#REF!</definedName>
    <definedName name="Start15" localSheetId="0">#REF!</definedName>
    <definedName name="Start15" localSheetId="2">#REF!</definedName>
    <definedName name="Start15">#REF!</definedName>
    <definedName name="Start16" localSheetId="0">#REF!</definedName>
    <definedName name="Start16" localSheetId="2">#REF!</definedName>
    <definedName name="Start16">#REF!</definedName>
    <definedName name="Start17" localSheetId="0">#REF!</definedName>
    <definedName name="Start17" localSheetId="2">#REF!</definedName>
    <definedName name="Start17">#REF!</definedName>
    <definedName name="Start18" localSheetId="0">#REF!</definedName>
    <definedName name="Start18" localSheetId="2">#REF!</definedName>
    <definedName name="Start18">#REF!</definedName>
    <definedName name="Start2" localSheetId="0">#REF!</definedName>
    <definedName name="Start2" localSheetId="2">#REF!</definedName>
    <definedName name="Start2">#REF!</definedName>
    <definedName name="Start3" localSheetId="0">#REF!</definedName>
    <definedName name="Start3" localSheetId="2">#REF!</definedName>
    <definedName name="Start3">#REF!</definedName>
    <definedName name="Start4" localSheetId="0">#REF!</definedName>
    <definedName name="Start4" localSheetId="2">#REF!</definedName>
    <definedName name="Start4">#REF!</definedName>
    <definedName name="Start5" localSheetId="0">#REF!</definedName>
    <definedName name="Start5" localSheetId="2">#REF!</definedName>
    <definedName name="Start5">#REF!</definedName>
    <definedName name="Start6" localSheetId="0">#REF!</definedName>
    <definedName name="Start6" localSheetId="2">#REF!</definedName>
    <definedName name="Start6">#REF!</definedName>
    <definedName name="Start7" localSheetId="0">#REF!</definedName>
    <definedName name="Start7" localSheetId="2">#REF!</definedName>
    <definedName name="Start7">#REF!</definedName>
    <definedName name="Start8" localSheetId="0">#REF!</definedName>
    <definedName name="Start8" localSheetId="2">#REF!</definedName>
    <definedName name="Start8">#REF!</definedName>
    <definedName name="Start9" localSheetId="0">#REF!</definedName>
    <definedName name="Start9" localSheetId="2">#REF!</definedName>
    <definedName name="Start9">#REF!</definedName>
    <definedName name="STAVKA" localSheetId="0">#REF!</definedName>
    <definedName name="STAVKA" localSheetId="2">#REF!</definedName>
    <definedName name="STAVKA">#REF!</definedName>
    <definedName name="STFQTAB" localSheetId="0">#REF!</definedName>
    <definedName name="STFQTAB" localSheetId="2">#REF!</definedName>
    <definedName name="STFQTAB">#REF!</definedName>
    <definedName name="STOP" localSheetId="0">#REF!</definedName>
    <definedName name="STOP" localSheetId="2">#REF!</definedName>
    <definedName name="STOP">#REF!</definedName>
    <definedName name="sum" localSheetId="0">#REF!</definedName>
    <definedName name="sum" localSheetId="2">#REF!</definedName>
    <definedName name="sum">#REF!</definedName>
    <definedName name="SUMMARY1" localSheetId="0">#REF!</definedName>
    <definedName name="SUMMARY1" localSheetId="2">#REF!</definedName>
    <definedName name="SUMMARY1">#REF!</definedName>
    <definedName name="SUMMARY2" localSheetId="0">#REF!</definedName>
    <definedName name="SUMMARY2" localSheetId="2">#REF!</definedName>
    <definedName name="SUMMARY2">#REF!</definedName>
    <definedName name="T">#REF!</definedName>
    <definedName name="t_bills" localSheetId="0">#REF!</definedName>
    <definedName name="t_bills" localSheetId="2">#REF!</definedName>
    <definedName name="t_bills">#REF!</definedName>
    <definedName name="TAB1A" localSheetId="0">#REF!</definedName>
    <definedName name="TAB1A" localSheetId="2">#REF!</definedName>
    <definedName name="TAB1A">#REF!</definedName>
    <definedName name="TAB1CK" localSheetId="0">#REF!</definedName>
    <definedName name="TAB1CK" localSheetId="2">#REF!</definedName>
    <definedName name="TAB1CK">#REF!</definedName>
    <definedName name="Tab25a" localSheetId="0">#REF!</definedName>
    <definedName name="Tab25a" localSheetId="2">#REF!</definedName>
    <definedName name="Tab25a">#REF!</definedName>
    <definedName name="Tab25b" localSheetId="0">#REF!</definedName>
    <definedName name="Tab25b" localSheetId="2">#REF!</definedName>
    <definedName name="Tab25b">#REF!</definedName>
    <definedName name="TAB2A" localSheetId="0">#REF!</definedName>
    <definedName name="TAB2A" localSheetId="2">#REF!</definedName>
    <definedName name="TAB2A">#REF!</definedName>
    <definedName name="TAB5A" localSheetId="0">#REF!</definedName>
    <definedName name="TAB5A" localSheetId="2">#REF!</definedName>
    <definedName name="TAB5A">#REF!</definedName>
    <definedName name="TAB6A" localSheetId="0">'[5]Annual Tables'!#REF!</definedName>
    <definedName name="TAB6A" localSheetId="2">'[5]Annual Tables'!#REF!</definedName>
    <definedName name="TAB6A">'[5]Annual Tables'!#REF!</definedName>
    <definedName name="TAB6B" localSheetId="0">'[5]Annual Tables'!#REF!</definedName>
    <definedName name="TAB6B" localSheetId="2">'[5]Annual Tables'!#REF!</definedName>
    <definedName name="TAB6B">'[5]Annual Tables'!#REF!</definedName>
    <definedName name="TAB6C" localSheetId="0">#REF!</definedName>
    <definedName name="TAB6C" localSheetId="2">#REF!</definedName>
    <definedName name="TAB6C">#REF!</definedName>
    <definedName name="TAB7A" localSheetId="0">#REF!</definedName>
    <definedName name="TAB7A" localSheetId="2">#REF!</definedName>
    <definedName name="TAB7A">#REF!</definedName>
    <definedName name="Table__47">[42]RED47!$A$1:$I$53</definedName>
    <definedName name="Table_2._Country_X___Public_Sector_Financing_1" localSheetId="0">#REF!</definedName>
    <definedName name="Table_2._Country_X___Public_Sector_Financing_1" localSheetId="2">#REF!</definedName>
    <definedName name="Table_2._Country_X___Public_Sector_Financing_1">#REF!</definedName>
    <definedName name="Table_2____Moldova___General_Government_Budget_1995_98__Mdl_millions__1" localSheetId="0">#REF!</definedName>
    <definedName name="Table_2____Moldova___General_Government_Budget_1995_98__Mdl_millions__1" localSheetId="2">#REF!</definedName>
    <definedName name="Table_2____Moldova___General_Government_Budget_1995_98__Mdl_millions__1">#REF!</definedName>
    <definedName name="Table_3._Moldova__Balance_of_Payments__1994_98" localSheetId="0">#REF!</definedName>
    <definedName name="Table_3._Moldova__Balance_of_Payments__1994_98" localSheetId="2">#REF!</definedName>
    <definedName name="Table_3._Moldova__Balance_of_Payments__1994_98">#REF!</definedName>
    <definedName name="Table_4.__Moldova____Monetary_Survey_and_Projections__1994_98_1" localSheetId="0">#REF!</definedName>
    <definedName name="Table_4.__Moldova____Monetary_Survey_and_Projections__1994_98_1" localSheetId="2">#REF!</definedName>
    <definedName name="Table_4.__Moldova____Monetary_Survey_and_Projections__1994_98_1">#REF!</definedName>
    <definedName name="Table_4SR" localSheetId="0">#REF!</definedName>
    <definedName name="Table_4SR" localSheetId="2">#REF!</definedName>
    <definedName name="Table_4SR">#REF!</definedName>
    <definedName name="Table_6.__Moldova__Balance_of_Payments__1994_98" localSheetId="0">#REF!</definedName>
    <definedName name="Table_6.__Moldova__Balance_of_Payments__1994_98" localSheetId="2">#REF!</definedName>
    <definedName name="Table_6.__Moldova__Balance_of_Payments__1994_98">#REF!</definedName>
    <definedName name="Table_stress" localSheetId="0">#REF!</definedName>
    <definedName name="Table_stress" localSheetId="2">#REF!</definedName>
    <definedName name="Table_stress">#REF!</definedName>
    <definedName name="Table1" localSheetId="0">#REF!</definedName>
    <definedName name="Table1" localSheetId="2">#REF!</definedName>
    <definedName name="Table1">#REF!</definedName>
    <definedName name="Table2" localSheetId="0">#REF!</definedName>
    <definedName name="Table2" localSheetId="2">#REF!</definedName>
    <definedName name="Table2">#REF!</definedName>
    <definedName name="TableA" localSheetId="0">#REF!</definedName>
    <definedName name="TableA" localSheetId="2">#REF!</definedName>
    <definedName name="TableA">#REF!</definedName>
    <definedName name="TableB1" localSheetId="0">#REF!</definedName>
    <definedName name="TableB1" localSheetId="2">#REF!</definedName>
    <definedName name="TableB1">#REF!</definedName>
    <definedName name="TableB2" localSheetId="0">#REF!</definedName>
    <definedName name="TableB2" localSheetId="2">#REF!</definedName>
    <definedName name="TableB2">#REF!</definedName>
    <definedName name="TableB3" localSheetId="0">#REF!</definedName>
    <definedName name="TableB3" localSheetId="2">#REF!</definedName>
    <definedName name="TableB3">#REF!</definedName>
    <definedName name="TableC1" localSheetId="0">#REF!</definedName>
    <definedName name="TableC1" localSheetId="2">#REF!</definedName>
    <definedName name="TableC1">#REF!</definedName>
    <definedName name="TableC2" localSheetId="0">#REF!</definedName>
    <definedName name="TableC2" localSheetId="2">#REF!</definedName>
    <definedName name="TableC2">#REF!</definedName>
    <definedName name="TableC3" localSheetId="0">#REF!</definedName>
    <definedName name="TableC3" localSheetId="2">#REF!</definedName>
    <definedName name="TableC3">#REF!</definedName>
    <definedName name="TAME" localSheetId="0">#REF!</definedName>
    <definedName name="TAME" localSheetId="2">#REF!</definedName>
    <definedName name="TAME">#REF!</definedName>
    <definedName name="tblChecks">[31]ErrCheck!$A$3:$E$5</definedName>
    <definedName name="tblLinks">[31]Links!$A$4:$F$33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1" localSheetId="0" hidden="1">{#N/A,#N/A,FALSE,"SimInp1";#N/A,#N/A,FALSE,"SimInp2";#N/A,#N/A,FALSE,"SimOut1";#N/A,#N/A,FALSE,"SimOut2";#N/A,#N/A,FALSE,"SimOut3";#N/A,#N/A,FALSE,"SimOut4";#N/A,#N/A,FALSE,"SimOut5"}</definedName>
    <definedName name="teset_1" localSheetId="2" hidden="1">{#N/A,#N/A,FALSE,"SimInp1";#N/A,#N/A,FALSE,"SimInp2";#N/A,#N/A,FALSE,"SimOut1";#N/A,#N/A,FALSE,"SimOut2";#N/A,#N/A,FALSE,"SimOut3";#N/A,#N/A,FALSE,"SimOut4";#N/A,#N/A,FALSE,"SimOut5"}</definedName>
    <definedName name="teset_1" hidden="1">{#N/A,#N/A,FALSE,"SimInp1";#N/A,#N/A,FALSE,"SimInp2";#N/A,#N/A,FALSE,"SimOut1";#N/A,#N/A,FALSE,"SimOut2";#N/A,#N/A,FALSE,"SimOut3";#N/A,#N/A,FALSE,"SimOut4";#N/A,#N/A,FALSE,"SimOut5"}</definedName>
    <definedName name="teset_2" localSheetId="0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icex_int" localSheetId="0">#REF!</definedName>
    <definedName name="ticex_int" localSheetId="2">#REF!</definedName>
    <definedName name="ticex_int">#REF!</definedName>
    <definedName name="TITLES" localSheetId="0">#REF!</definedName>
    <definedName name="TITLES" localSheetId="2">#REF!</definedName>
    <definedName name="TITLES">#REF!</definedName>
    <definedName name="TM" localSheetId="0">#REF!</definedName>
    <definedName name="TM" localSheetId="2">#REF!</definedName>
    <definedName name="TM">#REF!</definedName>
    <definedName name="TM_D" localSheetId="0">#REF!</definedName>
    <definedName name="TM_D" localSheetId="2">#REF!</definedName>
    <definedName name="TM_D">#REF!</definedName>
    <definedName name="TM_Dpch" localSheetId="0">#REF!</definedName>
    <definedName name="TM_Dpch" localSheetId="2">#REF!</definedName>
    <definedName name="TM_Dpch">#REF!</definedName>
    <definedName name="TM_R" localSheetId="0">#REF!</definedName>
    <definedName name="TM_R" localSheetId="2">#REF!</definedName>
    <definedName name="TM_R">#REF!</definedName>
    <definedName name="TM_Rpch" localSheetId="0">#REF!</definedName>
    <definedName name="TM_Rpch" localSheetId="2">#REF!</definedName>
    <definedName name="TM_Rpch">#REF!</definedName>
    <definedName name="TMG" localSheetId="0">#REF!</definedName>
    <definedName name="TMG" localSheetId="2">#REF!</definedName>
    <definedName name="TMG">#REF!</definedName>
    <definedName name="TMG_D" localSheetId="0">#REF!</definedName>
    <definedName name="TMG_D" localSheetId="2">#REF!</definedName>
    <definedName name="TMG_D">#REF!</definedName>
    <definedName name="TMG_Dpch" localSheetId="0">#REF!</definedName>
    <definedName name="TMG_Dpch" localSheetId="2">#REF!</definedName>
    <definedName name="TMG_Dpch">#REF!</definedName>
    <definedName name="TMG_R" localSheetId="0">#REF!</definedName>
    <definedName name="TMG_R" localSheetId="2">#REF!</definedName>
    <definedName name="TMG_R">#REF!</definedName>
    <definedName name="TMG_Rpch" localSheetId="0">#REF!</definedName>
    <definedName name="TMG_Rpch" localSheetId="2">#REF!</definedName>
    <definedName name="TMG_Rpch">#REF!</definedName>
    <definedName name="TMGO" localSheetId="0">#REF!</definedName>
    <definedName name="TMGO" localSheetId="2">#REF!</definedName>
    <definedName name="TMGO">#REF!</definedName>
    <definedName name="TMGO_1">#N/A</definedName>
    <definedName name="TMGO_D" localSheetId="0">#REF!</definedName>
    <definedName name="TMGO_D" localSheetId="2">#REF!</definedName>
    <definedName name="TMGO_D">#REF!</definedName>
    <definedName name="TMGO_Dpch" localSheetId="0">#REF!</definedName>
    <definedName name="TMGO_Dpch" localSheetId="2">#REF!</definedName>
    <definedName name="TMGO_Dpch">#REF!</definedName>
    <definedName name="TMGO_R" localSheetId="0">#REF!</definedName>
    <definedName name="TMGO_R" localSheetId="2">#REF!</definedName>
    <definedName name="TMGO_R">#REF!</definedName>
    <definedName name="TMGO_Rpch" localSheetId="0">#REF!</definedName>
    <definedName name="TMGO_Rpch" localSheetId="2">#REF!</definedName>
    <definedName name="TMGO_Rpch">#REF!</definedName>
    <definedName name="TMGXO" localSheetId="0">#REF!</definedName>
    <definedName name="TMGXO" localSheetId="2">#REF!</definedName>
    <definedName name="TMGXO">#REF!</definedName>
    <definedName name="TMGXO_D" localSheetId="0">#REF!</definedName>
    <definedName name="TMGXO_D" localSheetId="2">#REF!</definedName>
    <definedName name="TMGXO_D">#REF!</definedName>
    <definedName name="TMGXO_Dpch" localSheetId="0">#REF!</definedName>
    <definedName name="TMGXO_Dpch" localSheetId="2">#REF!</definedName>
    <definedName name="TMGXO_Dpch">#REF!</definedName>
    <definedName name="TMGXO_R" localSheetId="0">#REF!</definedName>
    <definedName name="TMGXO_R" localSheetId="2">#REF!</definedName>
    <definedName name="TMGXO_R">#REF!</definedName>
    <definedName name="TMGXO_Rpch" localSheetId="0">#REF!</definedName>
    <definedName name="TMGXO_Rpch" localSheetId="2">#REF!</definedName>
    <definedName name="TMGXO_Rpch">#REF!</definedName>
    <definedName name="TMS" localSheetId="0">#REF!</definedName>
    <definedName name="TMS" localSheetId="2">#REF!</definedName>
    <definedName name="TMS">#REF!</definedName>
    <definedName name="TOC" localSheetId="0">#REF!</definedName>
    <definedName name="TOC" localSheetId="2">#REF!</definedName>
    <definedName name="TOC">#REF!</definedName>
    <definedName name="TOWEO" localSheetId="0">#REF!</definedName>
    <definedName name="TOWEO" localSheetId="2">#REF!</definedName>
    <definedName name="TOWEO">#REF!</definedName>
    <definedName name="Trade" localSheetId="0">#REF!</definedName>
    <definedName name="Trade" localSheetId="2">#REF!</definedName>
    <definedName name="Trade">#REF!</definedName>
    <definedName name="Trade_balance" localSheetId="0">#REF!</definedName>
    <definedName name="Trade_balance" localSheetId="2">#REF!</definedName>
    <definedName name="Trade_balance">#REF!</definedName>
    <definedName name="TRADE3" localSheetId="0">[12]Trade!#REF!</definedName>
    <definedName name="TRADE3" localSheetId="2">[12]Trade!#REF!</definedName>
    <definedName name="TRADE3">[12]Trade!#REF!</definedName>
    <definedName name="trans" localSheetId="0">#REF!</definedName>
    <definedName name="trans" localSheetId="2">#REF!</definedName>
    <definedName name="trans">#REF!</definedName>
    <definedName name="Transfer_check" localSheetId="0">#REF!</definedName>
    <definedName name="Transfer_check" localSheetId="2">#REF!</definedName>
    <definedName name="Transfer_check">#REF!</definedName>
    <definedName name="TRANSNAVE" localSheetId="0">#REF!</definedName>
    <definedName name="TRANSNAVE" localSheetId="2">#REF!</definedName>
    <definedName name="TRANSNAVE">#REF!</definedName>
    <definedName name="tt" localSheetId="0" hidden="1">{"Tab1",#N/A,FALSE,"P";"Tab2",#N/A,FALSE,"P"}</definedName>
    <definedName name="tt" localSheetId="2" hidden="1">{"Tab1",#N/A,FALSE,"P";"Tab2",#N/A,FALSE,"P"}</definedName>
    <definedName name="tt" hidden="1">{"Tab1",#N/A,FALSE,"P";"Tab2",#N/A,FALSE,"P"}</definedName>
    <definedName name="ttt" localSheetId="0" hidden="1">{"Tab1",#N/A,FALSE,"P";"Tab2",#N/A,FALSE,"P"}</definedName>
    <definedName name="ttt" localSheetId="2" hidden="1">{"Tab1",#N/A,FALSE,"P";"Tab2",#N/A,FALSE,"P"}</definedName>
    <definedName name="ttt" hidden="1">{"Tab1",#N/A,FALSE,"P";"Tab2",#N/A,FALSE,"P"}</definedName>
    <definedName name="ttttt" localSheetId="0" hidden="1">[36]M!#REF!</definedName>
    <definedName name="ttttt" localSheetId="2" hidden="1">[36]M!#REF!</definedName>
    <definedName name="ttttt" hidden="1">[36]M!#REF!</definedName>
    <definedName name="TX" localSheetId="0">#REF!</definedName>
    <definedName name="TX" localSheetId="2">#REF!</definedName>
    <definedName name="TX">#REF!</definedName>
    <definedName name="TX_D" localSheetId="0">#REF!</definedName>
    <definedName name="TX_D" localSheetId="2">#REF!</definedName>
    <definedName name="TX_D">#REF!</definedName>
    <definedName name="TX_Dpch" localSheetId="0">#REF!</definedName>
    <definedName name="TX_Dpch" localSheetId="2">#REF!</definedName>
    <definedName name="TX_Dpch">#REF!</definedName>
    <definedName name="TX_R" localSheetId="0">#REF!</definedName>
    <definedName name="TX_R" localSheetId="2">#REF!</definedName>
    <definedName name="TX_R">#REF!</definedName>
    <definedName name="TX_Rpch" localSheetId="0">#REF!</definedName>
    <definedName name="TX_Rpch" localSheetId="2">#REF!</definedName>
    <definedName name="TX_Rpch">#REF!</definedName>
    <definedName name="TXG" localSheetId="0">#REF!</definedName>
    <definedName name="TXG" localSheetId="2">#REF!</definedName>
    <definedName name="TXG">#REF!</definedName>
    <definedName name="TXG_D" localSheetId="0">#REF!</definedName>
    <definedName name="TXG_D" localSheetId="2">#REF!</definedName>
    <definedName name="TXG_D">#REF!</definedName>
    <definedName name="TXG_D_1">#N/A</definedName>
    <definedName name="TXG_Dpch" localSheetId="0">#REF!</definedName>
    <definedName name="TXG_Dpch" localSheetId="2">#REF!</definedName>
    <definedName name="TXG_Dpch">#REF!</definedName>
    <definedName name="TXG_R" localSheetId="0">#REF!</definedName>
    <definedName name="TXG_R" localSheetId="2">#REF!</definedName>
    <definedName name="TXG_R">#REF!</definedName>
    <definedName name="TXG_Rpch" localSheetId="0">#REF!</definedName>
    <definedName name="TXG_Rpch" localSheetId="2">#REF!</definedName>
    <definedName name="TXG_Rpch">#REF!</definedName>
    <definedName name="TXGO" localSheetId="0">#REF!</definedName>
    <definedName name="TXGO" localSheetId="2">#REF!</definedName>
    <definedName name="TXGO">#REF!</definedName>
    <definedName name="TXGO_1">#N/A</definedName>
    <definedName name="TXGO_D" localSheetId="0">#REF!</definedName>
    <definedName name="TXGO_D" localSheetId="2">#REF!</definedName>
    <definedName name="TXGO_D">#REF!</definedName>
    <definedName name="TXGO_Dpch" localSheetId="0">#REF!</definedName>
    <definedName name="TXGO_Dpch" localSheetId="2">#REF!</definedName>
    <definedName name="TXGO_Dpch">#REF!</definedName>
    <definedName name="TXGO_R" localSheetId="0">#REF!</definedName>
    <definedName name="TXGO_R" localSheetId="2">#REF!</definedName>
    <definedName name="TXGO_R">#REF!</definedName>
    <definedName name="TXGO_Rpch" localSheetId="0">#REF!</definedName>
    <definedName name="TXGO_Rpch" localSheetId="2">#REF!</definedName>
    <definedName name="TXGO_Rpch">#REF!</definedName>
    <definedName name="TXGXO" localSheetId="0">#REF!</definedName>
    <definedName name="TXGXO" localSheetId="2">#REF!</definedName>
    <definedName name="TXGXO">#REF!</definedName>
    <definedName name="TXGXO_D" localSheetId="0">#REF!</definedName>
    <definedName name="TXGXO_D" localSheetId="2">#REF!</definedName>
    <definedName name="TXGXO_D">#REF!</definedName>
    <definedName name="TXGXO_Dpch" localSheetId="0">#REF!</definedName>
    <definedName name="TXGXO_Dpch" localSheetId="2">#REF!</definedName>
    <definedName name="TXGXO_Dpch">#REF!</definedName>
    <definedName name="TXGXO_R" localSheetId="0">#REF!</definedName>
    <definedName name="TXGXO_R" localSheetId="2">#REF!</definedName>
    <definedName name="TXGXO_R">#REF!</definedName>
    <definedName name="TXGXO_Rpch" localSheetId="0">#REF!</definedName>
    <definedName name="TXGXO_Rpch" localSheetId="2">#REF!</definedName>
    <definedName name="TXGXO_Rpch">#REF!</definedName>
    <definedName name="TXS" localSheetId="0">#REF!</definedName>
    <definedName name="TXS" localSheetId="2">#REF!</definedName>
    <definedName name="TXS">#REF!</definedName>
    <definedName name="unemp_96Q3" localSheetId="0">#REF!</definedName>
    <definedName name="unemp_96Q3" localSheetId="2">#REF!</definedName>
    <definedName name="unemp_96Q3">#REF!</definedName>
    <definedName name="unemp_96Q4" localSheetId="0">#REF!</definedName>
    <definedName name="unemp_96Q4" localSheetId="2">#REF!</definedName>
    <definedName name="unemp_96Q4">#REF!</definedName>
    <definedName name="unemp_97Q1" localSheetId="0">#REF!</definedName>
    <definedName name="unemp_97Q1" localSheetId="2">#REF!</definedName>
    <definedName name="unemp_97Q1">#REF!</definedName>
    <definedName name="unemp_97Q2" localSheetId="0">#REF!</definedName>
    <definedName name="unemp_97Q2" localSheetId="2">#REF!</definedName>
    <definedName name="unemp_97Q2">#REF!</definedName>
    <definedName name="unemp_nat" localSheetId="0">#REF!</definedName>
    <definedName name="unemp_nat" localSheetId="2">#REF!</definedName>
    <definedName name="unemp_nat">#REF!</definedName>
    <definedName name="unemp_urbrural" localSheetId="0">#REF!</definedName>
    <definedName name="unemp_urbrural" localSheetId="2">#REF!</definedName>
    <definedName name="unemp_urbrural">#REF!</definedName>
    <definedName name="Universities" localSheetId="0">#REF!</definedName>
    <definedName name="Universities" localSheetId="2">#REF!</definedName>
    <definedName name="Universities">#REF!</definedName>
    <definedName name="UO">#REF!</definedName>
    <definedName name="Uruguay" localSheetId="0">#REF!</definedName>
    <definedName name="Uruguay" localSheetId="2">#REF!</definedName>
    <definedName name="Uruguay">#REF!</definedName>
    <definedName name="USDSR" localSheetId="0">#REF!</definedName>
    <definedName name="USDSR" localSheetId="2">#REF!</definedName>
    <definedName name="USDSR">#REF!</definedName>
    <definedName name="uu" localSheetId="0" hidden="1">{"Riqfin97",#N/A,FALSE,"Tran";"Riqfinpro",#N/A,FALSE,"Tran"}</definedName>
    <definedName name="uu" localSheetId="2" hidden="1">{"Riqfin97",#N/A,FALSE,"Tran";"Riqfinpro",#N/A,FALSE,"Tran"}</definedName>
    <definedName name="uu" hidden="1">{"Riqfin97",#N/A,FALSE,"Tran";"Riqfinpro",#N/A,FALSE,"Tran"}</definedName>
    <definedName name="uuu" localSheetId="0" hidden="1">{"Riqfin97",#N/A,FALSE,"Tran";"Riqfinpro",#N/A,FALSE,"Tran"}</definedName>
    <definedName name="uuu" localSheetId="2" hidden="1">{"Riqfin97",#N/A,FALSE,"Tran";"Riqfinpro",#N/A,FALSE,"Tran"}</definedName>
    <definedName name="uuu" hidden="1">{"Riqfin97",#N/A,FALSE,"Tran";"Riqfinpro",#N/A,FALSE,"Tran"}</definedName>
    <definedName name="VC">#REF!</definedName>
    <definedName name="vel_mult" localSheetId="0">#REF!</definedName>
    <definedName name="vel_mult" localSheetId="2">#REF!</definedName>
    <definedName name="vel_mult">#REF!</definedName>
    <definedName name="Venezuela" localSheetId="0">#REF!</definedName>
    <definedName name="Venezuela" localSheetId="2">#REF!</definedName>
    <definedName name="Venezuela">#REF!</definedName>
    <definedName name="VTITLES" localSheetId="0">#REF!</definedName>
    <definedName name="VTITLES" localSheetId="2">#REF!</definedName>
    <definedName name="VTITLES">#REF!</definedName>
    <definedName name="vv" localSheetId="0" hidden="1">{"Tab1",#N/A,FALSE,"P";"Tab2",#N/A,FALSE,"P"}</definedName>
    <definedName name="vv" localSheetId="2" hidden="1">{"Tab1",#N/A,FALSE,"P";"Tab2",#N/A,FALSE,"P"}</definedName>
    <definedName name="vv" hidden="1">{"Tab1",#N/A,FALSE,"P";"Tab2",#N/A,FALSE,"P"}</definedName>
    <definedName name="vvv" localSheetId="0" hidden="1">{"Tab1",#N/A,FALSE,"P";"Tab2",#N/A,FALSE,"P"}</definedName>
    <definedName name="vvv" localSheetId="2" hidden="1">{"Tab1",#N/A,FALSE,"P";"Tab2",#N/A,FALSE,"P"}</definedName>
    <definedName name="vvv" hidden="1">{"Tab1",#N/A,FALSE,"P";"Tab2",#N/A,FALSE,"P"}</definedName>
    <definedName name="W_06_N" localSheetId="0">[43]wonebi!#REF!</definedName>
    <definedName name="W_06_N" localSheetId="2">[43]wonebi!#REF!</definedName>
    <definedName name="W_06_N">[43]wonebi!#REF!</definedName>
    <definedName name="WA">#REF!</definedName>
    <definedName name="wage_govt_sector" localSheetId="0">#REF!</definedName>
    <definedName name="wage_govt_sector" localSheetId="2">#REF!</definedName>
    <definedName name="wage_govt_sector">#REF!</definedName>
    <definedName name="Weights">[44]Cities!$C$2:$C$6</definedName>
    <definedName name="WEO" localSheetId="0">#REF!</definedName>
    <definedName name="WEO" localSheetId="2">#REF!</definedName>
    <definedName name="WEO">#REF!</definedName>
    <definedName name="WPCP33_D" localSheetId="0">#REF!</definedName>
    <definedName name="WPCP33_D" localSheetId="2">#REF!</definedName>
    <definedName name="WPCP33_D">#REF!</definedName>
    <definedName name="WPCP33pch" localSheetId="0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2" hidden="1">{#N/A,#N/A,FALSE,"BANKS"}</definedName>
    <definedName name="wrn.BANKS." hidden="1">{#N/A,#N/A,FALSE,"BANKS"}</definedName>
    <definedName name="wrn.BANKS._1" localSheetId="0" hidden="1">{#N/A,#N/A,FALSE,"BANKS"}</definedName>
    <definedName name="wrn.BANKS._1" localSheetId="2" hidden="1">{#N/A,#N/A,FALSE,"BANKS"}</definedName>
    <definedName name="wrn.BANKS._1" hidden="1">{#N/A,#N/A,FALSE,"BANKS"}</definedName>
    <definedName name="wrn.BANKS._2" localSheetId="0" hidden="1">{#N/A,#N/A,FALSE,"BANKS"}</definedName>
    <definedName name="wrn.BANKS._2" localSheetId="2" hidden="1">{#N/A,#N/A,FALSE,"BANKS"}</definedName>
    <definedName name="wrn.BANKS._2" hidden="1">{#N/A,#N/A,FALSE,"BANKS"}</definedName>
    <definedName name="wrn.BOP." localSheetId="0" hidden="1">{#N/A,#N/A,FALSE,"BOP"}</definedName>
    <definedName name="wrn.BOP." localSheetId="2" hidden="1">{#N/A,#N/A,FALSE,"BOP"}</definedName>
    <definedName name="wrn.BOP." hidden="1">{#N/A,#N/A,FALSE,"BOP"}</definedName>
    <definedName name="wrn.BOP._1" localSheetId="0" hidden="1">{#N/A,#N/A,FALSE,"BOP"}</definedName>
    <definedName name="wrn.BOP._1" localSheetId="2" hidden="1">{#N/A,#N/A,FALSE,"BOP"}</definedName>
    <definedName name="wrn.BOP._1" hidden="1">{#N/A,#N/A,FALSE,"BOP"}</definedName>
    <definedName name="wrn.BOP._2" localSheetId="0" hidden="1">{#N/A,#N/A,FALSE,"BOP"}</definedName>
    <definedName name="wrn.BOP._2" localSheetId="2" hidden="1">{#N/A,#N/A,FALSE,"BOP"}</definedName>
    <definedName name="wrn.BOP._2" hidden="1">{#N/A,#N/A,FALSE,"BOP"}</definedName>
    <definedName name="wrn.BOP_MIDTERM." localSheetId="0" hidden="1">{"BOP_TAB",#N/A,FALSE,"N";"MIDTERM_TAB",#N/A,FALSE,"O"}</definedName>
    <definedName name="wrn.BOP_MIDTERM." localSheetId="2" hidden="1">{"BOP_TAB",#N/A,FALSE,"N";"MIDTERM_TAB",#N/A,FALSE,"O"}</definedName>
    <definedName name="wrn.BOP_MIDTERM." hidden="1">{"BOP_TAB",#N/A,FALSE,"N";"MIDTERM_TAB",#N/A,FALSE,"O"}</definedName>
    <definedName name="wrn.BOP_MIDTERM._1" localSheetId="0" hidden="1">{"BOP_TAB",#N/A,FALSE,"N";"MIDTERM_TAB",#N/A,FALSE,"O"}</definedName>
    <definedName name="wrn.BOP_MIDTERM._1" localSheetId="2" hidden="1">{"BOP_TAB",#N/A,FALSE,"N";"MIDTERM_TAB",#N/A,FALSE,"O"}</definedName>
    <definedName name="wrn.BOP_MIDTERM._1" hidden="1">{"BOP_TAB",#N/A,FALSE,"N";"MIDTERM_TAB",#N/A,FALSE,"O"}</definedName>
    <definedName name="wrn.BOP_MIDTERM._2" localSheetId="0" hidden="1">{"BOP_TAB",#N/A,FALSE,"N";"MIDTERM_TAB",#N/A,FALSE,"O"}</definedName>
    <definedName name="wrn.BOP_MIDTERM._2" localSheetId="2" hidden="1">{"BOP_TAB",#N/A,FALSE,"N";"MIDTERM_TAB",#N/A,FALSE,"O"}</definedName>
    <definedName name="wrn.BOP_MIDTERM._2" hidden="1">{"BOP_TAB",#N/A,FALSE,"N";"MIDTERM_TAB",#N/A,FALSE,"O"}</definedName>
    <definedName name="wrn.CREDIT." localSheetId="0" hidden="1">{#N/A,#N/A,FALSE,"CREDIT"}</definedName>
    <definedName name="wrn.CREDIT." localSheetId="2" hidden="1">{#N/A,#N/A,FALSE,"CREDIT"}</definedName>
    <definedName name="wrn.CREDIT." hidden="1">{#N/A,#N/A,FALSE,"CREDIT"}</definedName>
    <definedName name="wrn.CREDIT._1" localSheetId="0" hidden="1">{#N/A,#N/A,FALSE,"CREDIT"}</definedName>
    <definedName name="wrn.CREDIT._1" localSheetId="2" hidden="1">{#N/A,#N/A,FALSE,"CREDIT"}</definedName>
    <definedName name="wrn.CREDIT._1" hidden="1">{#N/A,#N/A,FALSE,"CREDIT"}</definedName>
    <definedName name="wrn.CREDIT._2" localSheetId="0" hidden="1">{#N/A,#N/A,FALSE,"CREDIT"}</definedName>
    <definedName name="wrn.CREDIT._2" localSheetId="2" hidden="1">{#N/A,#N/A,FALSE,"CREDIT"}</definedName>
    <definedName name="wrn.CREDIT._2" hidden="1">{#N/A,#N/A,FALSE,"CREDIT"}</definedName>
    <definedName name="wrn.DEBTSVC." localSheetId="0" hidden="1">{#N/A,#N/A,FALSE,"DEBTSVC"}</definedName>
    <definedName name="wrn.DEBTSVC." localSheetId="2" hidden="1">{#N/A,#N/A,FALSE,"DEBTSVC"}</definedName>
    <definedName name="wrn.DEBTSVC." hidden="1">{#N/A,#N/A,FALSE,"DEBTSVC"}</definedName>
    <definedName name="wrn.DEBTSVC._1" localSheetId="0" hidden="1">{#N/A,#N/A,FALSE,"DEBTSVC"}</definedName>
    <definedName name="wrn.DEBTSVC._1" localSheetId="2" hidden="1">{#N/A,#N/A,FALSE,"DEBTSVC"}</definedName>
    <definedName name="wrn.DEBTSVC._1" hidden="1">{#N/A,#N/A,FALSE,"DEBTSVC"}</definedName>
    <definedName name="wrn.DEBTSVC._2" localSheetId="0" hidden="1">{#N/A,#N/A,FALSE,"DEBTSVC"}</definedName>
    <definedName name="wrn.DEBTSVC._2" localSheetId="2" hidden="1">{#N/A,#N/A,FALSE,"DEBTSVC"}</definedName>
    <definedName name="wrn.DEBTSVC._2" hidden="1">{#N/A,#N/A,FALSE,"DEBTSVC"}</definedName>
    <definedName name="wrn.DEPO." localSheetId="0" hidden="1">{#N/A,#N/A,FALSE,"DEPO"}</definedName>
    <definedName name="wrn.DEPO." localSheetId="2" hidden="1">{#N/A,#N/A,FALSE,"DEPO"}</definedName>
    <definedName name="wrn.DEPO." hidden="1">{#N/A,#N/A,FALSE,"DEPO"}</definedName>
    <definedName name="wrn.DEPO._1" localSheetId="0" hidden="1">{#N/A,#N/A,FALSE,"DEPO"}</definedName>
    <definedName name="wrn.DEPO._1" localSheetId="2" hidden="1">{#N/A,#N/A,FALSE,"DEPO"}</definedName>
    <definedName name="wrn.DEPO._1" hidden="1">{#N/A,#N/A,FALSE,"DEPO"}</definedName>
    <definedName name="wrn.DEPO._2" localSheetId="0" hidden="1">{#N/A,#N/A,FALSE,"DEPO"}</definedName>
    <definedName name="wrn.DEPO._2" localSheetId="2" hidden="1">{#N/A,#N/A,FALSE,"DEPO"}</definedName>
    <definedName name="wrn.DEPO._2" hidden="1">{#N/A,#N/A,FALSE,"DEPO"}</definedName>
    <definedName name="wrn.EXCISE." localSheetId="0" hidden="1">{#N/A,#N/A,FALSE,"EXCISE"}</definedName>
    <definedName name="wrn.EXCISE." localSheetId="2" hidden="1">{#N/A,#N/A,FALSE,"EXCISE"}</definedName>
    <definedName name="wrn.EXCISE." hidden="1">{#N/A,#N/A,FALSE,"EXCISE"}</definedName>
    <definedName name="wrn.EXCISE._1" localSheetId="0" hidden="1">{#N/A,#N/A,FALSE,"EXCISE"}</definedName>
    <definedName name="wrn.EXCISE._1" localSheetId="2" hidden="1">{#N/A,#N/A,FALSE,"EXCISE"}</definedName>
    <definedName name="wrn.EXCISE._1" hidden="1">{#N/A,#N/A,FALSE,"EXCISE"}</definedName>
    <definedName name="wrn.EXCISE._2" localSheetId="0" hidden="1">{#N/A,#N/A,FALSE,"EXCISE"}</definedName>
    <definedName name="wrn.EXCISE._2" localSheetId="2" hidden="1">{#N/A,#N/A,FALSE,"EXCISE"}</definedName>
    <definedName name="wrn.EXCISE._2" hidden="1">{#N/A,#N/A,FALSE,"EXCISE"}</definedName>
    <definedName name="wrn.EXRATE." localSheetId="0" hidden="1">{#N/A,#N/A,FALSE,"EXRATE"}</definedName>
    <definedName name="wrn.EXRATE." localSheetId="2" hidden="1">{#N/A,#N/A,FALSE,"EXRATE"}</definedName>
    <definedName name="wrn.EXRATE." hidden="1">{#N/A,#N/A,FALSE,"EXRATE"}</definedName>
    <definedName name="wrn.EXRATE._1" localSheetId="0" hidden="1">{#N/A,#N/A,FALSE,"EXRATE"}</definedName>
    <definedName name="wrn.EXRATE._1" localSheetId="2" hidden="1">{#N/A,#N/A,FALSE,"EXRATE"}</definedName>
    <definedName name="wrn.EXRATE._1" hidden="1">{#N/A,#N/A,FALSE,"EXRATE"}</definedName>
    <definedName name="wrn.EXRATE._2" localSheetId="0" hidden="1">{#N/A,#N/A,FALSE,"EXRATE"}</definedName>
    <definedName name="wrn.EXRATE._2" localSheetId="2" hidden="1">{#N/A,#N/A,FALSE,"EXRATE"}</definedName>
    <definedName name="wrn.EXRATE._2" hidden="1">{#N/A,#N/A,FALSE,"EXRATE"}</definedName>
    <definedName name="wrn.EXTDEBT." localSheetId="0" hidden="1">{#N/A,#N/A,FALSE,"EXTDEBT"}</definedName>
    <definedName name="wrn.EXTDEBT." localSheetId="2" hidden="1">{#N/A,#N/A,FALSE,"EXTDEBT"}</definedName>
    <definedName name="wrn.EXTDEBT." hidden="1">{#N/A,#N/A,FALSE,"EXTDEBT"}</definedName>
    <definedName name="wrn.EXTDEBT._1" localSheetId="0" hidden="1">{#N/A,#N/A,FALSE,"EXTDEBT"}</definedName>
    <definedName name="wrn.EXTDEBT._1" localSheetId="2" hidden="1">{#N/A,#N/A,FALSE,"EXTDEBT"}</definedName>
    <definedName name="wrn.EXTDEBT._1" hidden="1">{#N/A,#N/A,FALSE,"EXTDEBT"}</definedName>
    <definedName name="wrn.EXTDEBT._2" localSheetId="0" hidden="1">{#N/A,#N/A,FALSE,"EXTDEBT"}</definedName>
    <definedName name="wrn.EXTDEBT._2" localSheetId="2" hidden="1">{#N/A,#N/A,FALSE,"EXTDEBT"}</definedName>
    <definedName name="wrn.EXTDEBT._2" hidden="1">{#N/A,#N/A,FALSE,"EXTDEBT"}</definedName>
    <definedName name="wrn.EXTRABUDGT." localSheetId="0" hidden="1">{#N/A,#N/A,FALSE,"EXTRABUDGT"}</definedName>
    <definedName name="wrn.EXTRABUDGT." localSheetId="2" hidden="1">{#N/A,#N/A,FALSE,"EXTRABUDGT"}</definedName>
    <definedName name="wrn.EXTRABUDGT." hidden="1">{#N/A,#N/A,FALSE,"EXTRABUDGT"}</definedName>
    <definedName name="wrn.EXTRABUDGT._1" localSheetId="0" hidden="1">{#N/A,#N/A,FALSE,"EXTRABUDGT"}</definedName>
    <definedName name="wrn.EXTRABUDGT._1" localSheetId="2" hidden="1">{#N/A,#N/A,FALSE,"EXTRABUDGT"}</definedName>
    <definedName name="wrn.EXTRABUDGT._1" hidden="1">{#N/A,#N/A,FALSE,"EXTRABUDGT"}</definedName>
    <definedName name="wrn.EXTRABUDGT._2" localSheetId="0" hidden="1">{#N/A,#N/A,FALSE,"EXTRABUDGT"}</definedName>
    <definedName name="wrn.EXTRABUDGT._2" localSheetId="2" hidden="1">{#N/A,#N/A,FALSE,"EXTRABUDGT"}</definedName>
    <definedName name="wrn.EXTRABUDGT._2" hidden="1">{#N/A,#N/A,FALSE,"EXTRABUDGT"}</definedName>
    <definedName name="wrn.EXTRABUDGT2." localSheetId="0" hidden="1">{#N/A,#N/A,FALSE,"EXTRABUDGT2"}</definedName>
    <definedName name="wrn.EXTRABUDGT2." localSheetId="2" hidden="1">{#N/A,#N/A,FALSE,"EXTRABUDGT2"}</definedName>
    <definedName name="wrn.EXTRABUDGT2." hidden="1">{#N/A,#N/A,FALSE,"EXTRABUDGT2"}</definedName>
    <definedName name="wrn.EXTRABUDGT2._1" localSheetId="0" hidden="1">{#N/A,#N/A,FALSE,"EXTRABUDGT2"}</definedName>
    <definedName name="wrn.EXTRABUDGT2._1" localSheetId="2" hidden="1">{#N/A,#N/A,FALSE,"EXTRABUDGT2"}</definedName>
    <definedName name="wrn.EXTRABUDGT2._1" hidden="1">{#N/A,#N/A,FALSE,"EXTRABUDGT2"}</definedName>
    <definedName name="wrn.EXTRABUDGT2._2" localSheetId="0" hidden="1">{#N/A,#N/A,FALSE,"EXTRABUDGT2"}</definedName>
    <definedName name="wrn.EXTRABUDGT2._2" localSheetId="2" hidden="1">{#N/A,#N/A,FALSE,"EXTRABUDGT2"}</definedName>
    <definedName name="wrn.EXTRABUDGT2._2" hidden="1">{#N/A,#N/A,FALSE,"EXTRABUDGT2"}</definedName>
    <definedName name="wrn.GDP." localSheetId="0" hidden="1">{#N/A,#N/A,FALSE,"GDP_ORIGIN";#N/A,#N/A,FALSE,"EMP_POP"}</definedName>
    <definedName name="wrn.GDP." localSheetId="2" hidden="1">{#N/A,#N/A,FALSE,"GDP_ORIGIN";#N/A,#N/A,FALSE,"EMP_POP"}</definedName>
    <definedName name="wrn.GDP." hidden="1">{#N/A,#N/A,FALSE,"GDP_ORIGIN";#N/A,#N/A,FALSE,"EMP_POP"}</definedName>
    <definedName name="wrn.GDP._1" localSheetId="0" hidden="1">{#N/A,#N/A,FALSE,"GDP_ORIGIN";#N/A,#N/A,FALSE,"EMP_POP"}</definedName>
    <definedName name="wrn.GDP._1" localSheetId="2" hidden="1">{#N/A,#N/A,FALSE,"GDP_ORIGIN";#N/A,#N/A,FALSE,"EMP_POP"}</definedName>
    <definedName name="wrn.GDP._1" hidden="1">{#N/A,#N/A,FALSE,"GDP_ORIGIN";#N/A,#N/A,FALSE,"EMP_POP"}</definedName>
    <definedName name="wrn.GDP._2" localSheetId="0" hidden="1">{#N/A,#N/A,FALSE,"GDP_ORIGIN";#N/A,#N/A,FALSE,"EMP_POP"}</definedName>
    <definedName name="wrn.GDP._2" localSheetId="2" hidden="1">{#N/A,#N/A,FALSE,"GDP_ORIGIN";#N/A,#N/A,FALSE,"EMP_POP"}</definedName>
    <definedName name="wrn.GDP._2" hidden="1">{#N/A,#N/A,FALSE,"GDP_ORIGIN";#N/A,#N/A,FALSE,"EMP_POP"}</definedName>
    <definedName name="wrn.GGOVT." localSheetId="0" hidden="1">{#N/A,#N/A,FALSE,"GGOVT"}</definedName>
    <definedName name="wrn.GGOVT." localSheetId="2" hidden="1">{#N/A,#N/A,FALSE,"GGOVT"}</definedName>
    <definedName name="wrn.GGOVT." hidden="1">{#N/A,#N/A,FALSE,"GGOVT"}</definedName>
    <definedName name="wrn.GGOVT._1" localSheetId="0" hidden="1">{#N/A,#N/A,FALSE,"GGOVT"}</definedName>
    <definedName name="wrn.GGOVT._1" localSheetId="2" hidden="1">{#N/A,#N/A,FALSE,"GGOVT"}</definedName>
    <definedName name="wrn.GGOVT._1" hidden="1">{#N/A,#N/A,FALSE,"GGOVT"}</definedName>
    <definedName name="wrn.GGOVT._2" localSheetId="0" hidden="1">{#N/A,#N/A,FALSE,"GGOVT"}</definedName>
    <definedName name="wrn.GGOVT._2" localSheetId="2" hidden="1">{#N/A,#N/A,FALSE,"GGOVT"}</definedName>
    <definedName name="wrn.GGOVT._2" hidden="1">{#N/A,#N/A,FALSE,"GGOVT"}</definedName>
    <definedName name="wrn.GGOVT2." localSheetId="0" hidden="1">{#N/A,#N/A,FALSE,"GGOVT2"}</definedName>
    <definedName name="wrn.GGOVT2." localSheetId="2" hidden="1">{#N/A,#N/A,FALSE,"GGOVT2"}</definedName>
    <definedName name="wrn.GGOVT2." hidden="1">{#N/A,#N/A,FALSE,"GGOVT2"}</definedName>
    <definedName name="wrn.GGOVT2._1" localSheetId="0" hidden="1">{#N/A,#N/A,FALSE,"GGOVT2"}</definedName>
    <definedName name="wrn.GGOVT2._1" localSheetId="2" hidden="1">{#N/A,#N/A,FALSE,"GGOVT2"}</definedName>
    <definedName name="wrn.GGOVT2._1" hidden="1">{#N/A,#N/A,FALSE,"GGOVT2"}</definedName>
    <definedName name="wrn.GGOVT2._2" localSheetId="0" hidden="1">{#N/A,#N/A,FALSE,"GGOVT2"}</definedName>
    <definedName name="wrn.GGOVT2._2" localSheetId="2" hidden="1">{#N/A,#N/A,FALSE,"GGOVT2"}</definedName>
    <definedName name="wrn.GGOVT2._2" hidden="1">{#N/A,#N/A,FALSE,"GGOVT2"}</definedName>
    <definedName name="wrn.GGOVTPC." localSheetId="0" hidden="1">{#N/A,#N/A,FALSE,"GGOVT%"}</definedName>
    <definedName name="wrn.GGOVTPC." localSheetId="2" hidden="1">{#N/A,#N/A,FALSE,"GGOVT%"}</definedName>
    <definedName name="wrn.GGOVTPC." hidden="1">{#N/A,#N/A,FALSE,"GGOVT%"}</definedName>
    <definedName name="wrn.GGOVTPC._1" localSheetId="0" hidden="1">{#N/A,#N/A,FALSE,"GGOVT%"}</definedName>
    <definedName name="wrn.GGOVTPC._1" localSheetId="2" hidden="1">{#N/A,#N/A,FALSE,"GGOVT%"}</definedName>
    <definedName name="wrn.GGOVTPC._1" hidden="1">{#N/A,#N/A,FALSE,"GGOVT%"}</definedName>
    <definedName name="wrn.GGOVTPC._2" localSheetId="0" hidden="1">{#N/A,#N/A,FALSE,"GGOVT%"}</definedName>
    <definedName name="wrn.GGOVTPC._2" localSheetId="2" hidden="1">{#N/A,#N/A,FALSE,"GGOVT%"}</definedName>
    <definedName name="wrn.GGOVTPC._2" hidden="1">{#N/A,#N/A,FALSE,"GGOVT%"}</definedName>
    <definedName name="wrn.INCOMETX." localSheetId="0" hidden="1">{#N/A,#N/A,FALSE,"INCOMETX"}</definedName>
    <definedName name="wrn.INCOMETX." localSheetId="2" hidden="1">{#N/A,#N/A,FALSE,"INCOMETX"}</definedName>
    <definedName name="wrn.INCOMETX." hidden="1">{#N/A,#N/A,FALSE,"INCOMETX"}</definedName>
    <definedName name="wrn.INCOMETX._1" localSheetId="0" hidden="1">{#N/A,#N/A,FALSE,"INCOMETX"}</definedName>
    <definedName name="wrn.INCOMETX._1" localSheetId="2" hidden="1">{#N/A,#N/A,FALSE,"INCOMETX"}</definedName>
    <definedName name="wrn.INCOMETX._1" hidden="1">{#N/A,#N/A,FALSE,"INCOMETX"}</definedName>
    <definedName name="wrn.INCOMETX._2" localSheetId="0" hidden="1">{#N/A,#N/A,FALSE,"INCOMETX"}</definedName>
    <definedName name="wrn.INCOMETX._2" localSheetId="2" hidden="1">{#N/A,#N/A,FALSE,"INCOMETX"}</definedName>
    <definedName name="wrn.INCOMETX._2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2" hidden="1">{#N/A,#N/A,FALSE,"INTERST"}</definedName>
    <definedName name="wrn.INTERST." hidden="1">{#N/A,#N/A,FALSE,"INTERST"}</definedName>
    <definedName name="wrn.INTERST._1" localSheetId="0" hidden="1">{#N/A,#N/A,FALSE,"INTERST"}</definedName>
    <definedName name="wrn.INTERST._1" localSheetId="2" hidden="1">{#N/A,#N/A,FALSE,"INTERST"}</definedName>
    <definedName name="wrn.INTERST._1" hidden="1">{#N/A,#N/A,FALSE,"INTERST"}</definedName>
    <definedName name="wrn.INTERST._2" localSheetId="0" hidden="1">{#N/A,#N/A,FALSE,"INTERST"}</definedName>
    <definedName name="wrn.INTERST._2" localSheetId="2" hidden="1">{#N/A,#N/A,FALSE,"INTERST"}</definedName>
    <definedName name="wrn.INTERST._2" hidden="1">{#N/A,#N/A,FALSE,"INTERST"}</definedName>
    <definedName name="wrn.INTERVENTION." localSheetId="0" hidden="1">{"TAB_MONAVGi",#N/A,FALSE,"SUMMARY";"TAB_EOPi",#N/A,FALSE,"SUMMARY";"TAB_QAi",#N/A,FALSE,"SUMMARY"}</definedName>
    <definedName name="wrn.INTERVENTION." localSheetId="2" hidden="1">{"TAB_MONAVGi",#N/A,FALSE,"SUMMARY";"TAB_EOPi",#N/A,FALSE,"SUMMARY";"TAB_QAi",#N/A,FALSE,"SUMMARY"}</definedName>
    <definedName name="wrn.INTERVENTION." hidden="1">{"TAB_MONAVGi",#N/A,FALSE,"SUMMARY";"TAB_EOPi",#N/A,FALSE,"SUMMARY";"TAB_QAi",#N/A,FALSE,"SUMMARY"}</definedName>
    <definedName name="wrn.MAIN." localSheetId="0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1" localSheetId="0" hidden="1">{#N/A,#N/A,FALSE,"CB";#N/A,#N/A,FALSE,"CMB";#N/A,#N/A,FALSE,"BSYS";#N/A,#N/A,FALSE,"NBFI";#N/A,#N/A,FALSE,"FSYS"}</definedName>
    <definedName name="wrn.MAIN._1" localSheetId="2" hidden="1">{#N/A,#N/A,FALSE,"CB";#N/A,#N/A,FALSE,"CMB";#N/A,#N/A,FALSE,"BSYS";#N/A,#N/A,FALSE,"NBFI";#N/A,#N/A,FALSE,"FSYS"}</definedName>
    <definedName name="wrn.MAIN._1" hidden="1">{#N/A,#N/A,FALSE,"CB";#N/A,#N/A,FALSE,"CMB";#N/A,#N/A,FALSE,"BSYS";#N/A,#N/A,FALSE,"NBFI";#N/A,#N/A,FALSE,"FSYS"}</definedName>
    <definedName name="wrn.MAIN._2" localSheetId="0" hidden="1">{#N/A,#N/A,FALSE,"CB";#N/A,#N/A,FALSE,"CMB";#N/A,#N/A,FALSE,"BSYS";#N/A,#N/A,FALSE,"NBFI";#N/A,#N/A,FALSE,"FSYS"}</definedName>
    <definedName name="wrn.MAIN._2" localSheetId="2" hidden="1">{#N/A,#N/A,FALSE,"CB";#N/A,#N/A,FALSE,"CMB";#N/A,#N/A,FALSE,"BSYS";#N/A,#N/A,FALSE,"NBFI";#N/A,#N/A,FALSE,"FSYS"}</definedName>
    <definedName name="wrn.MAIN._2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2" hidden="1">{#N/A,#N/A,FALSE,"CB";#N/A,#N/A,FALSE,"CMB";#N/A,#N/A,FALSE,"NBFI"}</definedName>
    <definedName name="wrn.MIT." hidden="1">{#N/A,#N/A,FALSE,"CB";#N/A,#N/A,FALSE,"CMB";#N/A,#N/A,FALSE,"NBFI"}</definedName>
    <definedName name="wrn.MIT._1" localSheetId="0" hidden="1">{#N/A,#N/A,FALSE,"CB";#N/A,#N/A,FALSE,"CMB";#N/A,#N/A,FALSE,"NBFI"}</definedName>
    <definedName name="wrn.MIT._1" localSheetId="2" hidden="1">{#N/A,#N/A,FALSE,"CB";#N/A,#N/A,FALSE,"CMB";#N/A,#N/A,FALSE,"NBFI"}</definedName>
    <definedName name="wrn.MIT._1" hidden="1">{#N/A,#N/A,FALSE,"CB";#N/A,#N/A,FALSE,"CMB";#N/A,#N/A,FALSE,"NBFI"}</definedName>
    <definedName name="wrn.MIT._2" localSheetId="0" hidden="1">{#N/A,#N/A,FALSE,"CB";#N/A,#N/A,FALSE,"CMB";#N/A,#N/A,FALSE,"NBFI"}</definedName>
    <definedName name="wrn.MIT._2" localSheetId="2" hidden="1">{#N/A,#N/A,FALSE,"CB";#N/A,#N/A,FALSE,"CMB";#N/A,#N/A,FALSE,"NBFI"}</definedName>
    <definedName name="wrn.MIT._2" hidden="1">{#N/A,#N/A,FALSE,"CB";#N/A,#N/A,FALSE,"CMB";#N/A,#N/A,FALSE,"NBFI"}</definedName>
    <definedName name="wrn.MONA." localSheetId="0" hidden="1">{"MONA",#N/A,FALSE,"S"}</definedName>
    <definedName name="wrn.MONA." localSheetId="2" hidden="1">{"MONA",#N/A,FALSE,"S"}</definedName>
    <definedName name="wrn.MONA." hidden="1">{"MONA",#N/A,FALSE,"S"}</definedName>
    <definedName name="wrn.MONA._1" localSheetId="0" hidden="1">{"MONA",#N/A,FALSE,"S"}</definedName>
    <definedName name="wrn.MONA._1" localSheetId="2" hidden="1">{"MONA",#N/A,FALSE,"S"}</definedName>
    <definedName name="wrn.MONA._1" hidden="1">{"MONA",#N/A,FALSE,"S"}</definedName>
    <definedName name="wrn.MONA._2" localSheetId="0" hidden="1">{"MONA",#N/A,FALSE,"S"}</definedName>
    <definedName name="wrn.MONA._2" localSheetId="2" hidden="1">{"MONA",#N/A,FALSE,"S"}</definedName>
    <definedName name="wrn.MONA._2" hidden="1">{"MONA",#N/A,FALSE,"S"}</definedName>
    <definedName name="wrn.MS." localSheetId="0" hidden="1">{#N/A,#N/A,FALSE,"MS"}</definedName>
    <definedName name="wrn.MS." localSheetId="2" hidden="1">{#N/A,#N/A,FALSE,"MS"}</definedName>
    <definedName name="wrn.MS." hidden="1">{#N/A,#N/A,FALSE,"MS"}</definedName>
    <definedName name="wrn.MS._1" localSheetId="0" hidden="1">{#N/A,#N/A,FALSE,"MS"}</definedName>
    <definedName name="wrn.MS._1" localSheetId="2" hidden="1">{#N/A,#N/A,FALSE,"MS"}</definedName>
    <definedName name="wrn.MS._1" hidden="1">{#N/A,#N/A,FALSE,"MS"}</definedName>
    <definedName name="wrn.MS._2" localSheetId="0" hidden="1">{#N/A,#N/A,FALSE,"MS"}</definedName>
    <definedName name="wrn.MS._2" localSheetId="2" hidden="1">{#N/A,#N/A,FALSE,"MS"}</definedName>
    <definedName name="wrn.MS._2" hidden="1">{#N/A,#N/A,FALSE,"MS"}</definedName>
    <definedName name="wrn.NBG." localSheetId="0" hidden="1">{#N/A,#N/A,FALSE,"NBG"}</definedName>
    <definedName name="wrn.NBG." localSheetId="2" hidden="1">{#N/A,#N/A,FALSE,"NBG"}</definedName>
    <definedName name="wrn.NBG." hidden="1">{#N/A,#N/A,FALSE,"NBG"}</definedName>
    <definedName name="wrn.NBG._1" localSheetId="0" hidden="1">{#N/A,#N/A,FALSE,"NBG"}</definedName>
    <definedName name="wrn.NBG._1" localSheetId="2" hidden="1">{#N/A,#N/A,FALSE,"NBG"}</definedName>
    <definedName name="wrn.NBG._1" hidden="1">{#N/A,#N/A,FALSE,"NBG"}</definedName>
    <definedName name="wrn.NBG._2" localSheetId="0" hidden="1">{#N/A,#N/A,FALSE,"NBG"}</definedName>
    <definedName name="wrn.NBG._2" localSheetId="2" hidden="1">{#N/A,#N/A,FALSE,"NBG"}</definedName>
    <definedName name="wrn.NBG._2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1" localSheetId="0" hidden="1">{#N/A,#N/A,FALSE,"I";#N/A,#N/A,FALSE,"J";#N/A,#N/A,FALSE,"K";#N/A,#N/A,FALSE,"L";#N/A,#N/A,FALSE,"M";#N/A,#N/A,FALSE,"N";#N/A,#N/A,FALSE,"O"}</definedName>
    <definedName name="wrn.Output._.tables._1" localSheetId="2" hidden="1">{#N/A,#N/A,FALSE,"I";#N/A,#N/A,FALSE,"J";#N/A,#N/A,FALSE,"K";#N/A,#N/A,FALSE,"L";#N/A,#N/A,FALSE,"M";#N/A,#N/A,FALSE,"N";#N/A,#N/A,FALSE,"O"}</definedName>
    <definedName name="wrn.Output._.tables._1" hidden="1">{#N/A,#N/A,FALSE,"I";#N/A,#N/A,FALSE,"J";#N/A,#N/A,FALSE,"K";#N/A,#N/A,FALSE,"L";#N/A,#N/A,FALSE,"M";#N/A,#N/A,FALSE,"N";#N/A,#N/A,FALSE,"O"}</definedName>
    <definedName name="wrn.Output._.tables._2" localSheetId="0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2" hidden="1">{#N/A,#N/A,FALSE,"PCPI"}</definedName>
    <definedName name="wrn.PCPI." hidden="1">{#N/A,#N/A,FALSE,"PCPI"}</definedName>
    <definedName name="wrn.PCPI._1" localSheetId="0" hidden="1">{#N/A,#N/A,FALSE,"PCPI"}</definedName>
    <definedName name="wrn.PCPI._1" localSheetId="2" hidden="1">{#N/A,#N/A,FALSE,"PCPI"}</definedName>
    <definedName name="wrn.PCPI._1" hidden="1">{#N/A,#N/A,FALSE,"PCPI"}</definedName>
    <definedName name="wrn.PCPI._2" localSheetId="0" hidden="1">{#N/A,#N/A,FALSE,"PCPI"}</definedName>
    <definedName name="wrn.PCPI._2" localSheetId="2" hidden="1">{#N/A,#N/A,FALSE,"PCPI"}</definedName>
    <definedName name="wrn.PCPI._2" hidden="1">{#N/A,#N/A,FALSE,"PCPI"}</definedName>
    <definedName name="wrn.PENSION." localSheetId="0" hidden="1">{#N/A,#N/A,FALSE,"PENSION"}</definedName>
    <definedName name="wrn.PENSION." localSheetId="2" hidden="1">{#N/A,#N/A,FALSE,"PENSION"}</definedName>
    <definedName name="wrn.PENSION." hidden="1">{#N/A,#N/A,FALSE,"PENSION"}</definedName>
    <definedName name="wrn.PENSION._1" localSheetId="0" hidden="1">{#N/A,#N/A,FALSE,"PENSION"}</definedName>
    <definedName name="wrn.PENSION._1" localSheetId="2" hidden="1">{#N/A,#N/A,FALSE,"PENSION"}</definedName>
    <definedName name="wrn.PENSION._1" hidden="1">{#N/A,#N/A,FALSE,"PENSION"}</definedName>
    <definedName name="wrn.PENSION._2" localSheetId="0" hidden="1">{#N/A,#N/A,FALSE,"PENSION"}</definedName>
    <definedName name="wrn.PENSION._2" localSheetId="2" hidden="1">{#N/A,#N/A,FALSE,"PENSION"}</definedName>
    <definedName name="wrn.PENSION._2" hidden="1">{#N/A,#N/A,FALSE,"PENSION"}</definedName>
    <definedName name="wrn.Program." localSheetId="0" hidden="1">{"Tab1",#N/A,FALSE,"P";"Tab2",#N/A,FALSE,"P"}</definedName>
    <definedName name="wrn.Program." localSheetId="2" hidden="1">{"Tab1",#N/A,FALSE,"P";"Tab2",#N/A,FALSE,"P"}</definedName>
    <definedName name="wrn.Program." hidden="1">{"Tab1",#N/A,FALSE,"P";"Tab2",#N/A,FALSE,"P"}</definedName>
    <definedName name="wrn.PRUDENT." localSheetId="0" hidden="1">{#N/A,#N/A,FALSE,"PRUDENT"}</definedName>
    <definedName name="wrn.PRUDENT." localSheetId="2" hidden="1">{#N/A,#N/A,FALSE,"PRUDENT"}</definedName>
    <definedName name="wrn.PRUDENT." hidden="1">{#N/A,#N/A,FALSE,"PRUDENT"}</definedName>
    <definedName name="wrn.PRUDENT._1" localSheetId="0" hidden="1">{#N/A,#N/A,FALSE,"PRUDENT"}</definedName>
    <definedName name="wrn.PRUDENT._1" localSheetId="2" hidden="1">{#N/A,#N/A,FALSE,"PRUDENT"}</definedName>
    <definedName name="wrn.PRUDENT._1" hidden="1">{#N/A,#N/A,FALSE,"PRUDENT"}</definedName>
    <definedName name="wrn.PRUDENT._2" localSheetId="0" hidden="1">{#N/A,#N/A,FALSE,"PRUDENT"}</definedName>
    <definedName name="wrn.PRUDENT._2" localSheetId="2" hidden="1">{#N/A,#N/A,FALSE,"PRUDENT"}</definedName>
    <definedName name="wrn.PRUDENT._2" hidden="1">{#N/A,#N/A,FALSE,"PRUDENT"}</definedName>
    <definedName name="wrn.PUBLEXP." localSheetId="0" hidden="1">{#N/A,#N/A,FALSE,"PUBLEXP"}</definedName>
    <definedName name="wrn.PUBLEXP." localSheetId="2" hidden="1">{#N/A,#N/A,FALSE,"PUBLEXP"}</definedName>
    <definedName name="wrn.PUBLEXP." hidden="1">{#N/A,#N/A,FALSE,"PUBLEXP"}</definedName>
    <definedName name="wrn.PUBLEXP._1" localSheetId="0" hidden="1">{#N/A,#N/A,FALSE,"PUBLEXP"}</definedName>
    <definedName name="wrn.PUBLEXP._1" localSheetId="2" hidden="1">{#N/A,#N/A,FALSE,"PUBLEXP"}</definedName>
    <definedName name="wrn.PUBLEXP._1" hidden="1">{#N/A,#N/A,FALSE,"PUBLEXP"}</definedName>
    <definedName name="wrn.PUBLEXP._2" localSheetId="0" hidden="1">{#N/A,#N/A,FALSE,"PUBLEXP"}</definedName>
    <definedName name="wrn.PUBLEXP._2" localSheetId="2" hidden="1">{#N/A,#N/A,FALSE,"PUBLEXP"}</definedName>
    <definedName name="wrn.PUBLEXP._2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2" hidden="1">{#N/A,#N/A,FALSE,"REVSHARE"}</definedName>
    <definedName name="wrn.REVSHARE." hidden="1">{#N/A,#N/A,FALSE,"REVSHARE"}</definedName>
    <definedName name="wrn.REVSHARE._1" localSheetId="0" hidden="1">{#N/A,#N/A,FALSE,"REVSHARE"}</definedName>
    <definedName name="wrn.REVSHARE._1" localSheetId="2" hidden="1">{#N/A,#N/A,FALSE,"REVSHARE"}</definedName>
    <definedName name="wrn.REVSHARE._1" hidden="1">{#N/A,#N/A,FALSE,"REVSHARE"}</definedName>
    <definedName name="wrn.REVSHARE._2" localSheetId="0" hidden="1">{#N/A,#N/A,FALSE,"REVSHARE"}</definedName>
    <definedName name="wrn.REVSHARE._2" localSheetId="2" hidden="1">{#N/A,#N/A,FALSE,"REVSHARE"}</definedName>
    <definedName name="wrn.REVSHARE._2" hidden="1">{#N/A,#N/A,FALSE,"REVSHARE"}</definedName>
    <definedName name="wrn.Riqfin." localSheetId="0" hidden="1">{"Riqfin97",#N/A,FALSE,"Tran";"Riqfinpro",#N/A,FALSE,"Tran"}</definedName>
    <definedName name="wrn.Riqfin." localSheetId="2" hidden="1">{"Riqfin97",#N/A,FALSE,"Tran";"Riqfinpro",#N/A,FALSE,"Tran"}</definedName>
    <definedName name="wrn.Riqfin." hidden="1">{"Riqfin97",#N/A,FALSE,"Tran";"Riqfinpro",#N/A,FALSE,"Tran"}</definedName>
    <definedName name="wrn.Staff._.Report._.Tables." localSheetId="0" hidden="1">{#N/A,#N/A,FALSE,"SRFSYS";#N/A,#N/A,FALSE,"SRBSYS"}</definedName>
    <definedName name="wrn.Staff._.Report._.Tables." localSheetId="2" hidden="1">{#N/A,#N/A,FALSE,"SRFSYS";#N/A,#N/A,FALSE,"SRBSYS"}</definedName>
    <definedName name="wrn.Staff._.Report._.Tables." hidden="1">{#N/A,#N/A,FALSE,"SRFSYS";#N/A,#N/A,FALSE,"SRBSYS"}</definedName>
    <definedName name="wrn.Staff._.Report._.Tables._1" localSheetId="0" hidden="1">{#N/A,#N/A,FALSE,"SRFSYS";#N/A,#N/A,FALSE,"SRBSYS"}</definedName>
    <definedName name="wrn.Staff._.Report._.Tables._1" localSheetId="2" hidden="1">{#N/A,#N/A,FALSE,"SRFSYS";#N/A,#N/A,FALSE,"SRBSYS"}</definedName>
    <definedName name="wrn.Staff._.Report._.Tables._1" hidden="1">{#N/A,#N/A,FALSE,"SRFSYS";#N/A,#N/A,FALSE,"SRBSYS"}</definedName>
    <definedName name="wrn.Staff._.Report._.Tables._2" localSheetId="0" hidden="1">{#N/A,#N/A,FALSE,"SRFSYS";#N/A,#N/A,FALSE,"SRBSYS"}</definedName>
    <definedName name="wrn.Staff._.Report._.Tables._2" localSheetId="2" hidden="1">{#N/A,#N/A,FALSE,"SRFSYS";#N/A,#N/A,FALSE,"SRBSYS"}</definedName>
    <definedName name="wrn.Staff._.Report._.Tables._2" hidden="1">{#N/A,#N/A,FALSE,"SRFSYS";#N/A,#N/A,FALSE,"SRBSYS"}</definedName>
    <definedName name="wrn.STATE." localSheetId="0" hidden="1">{#N/A,#N/A,FALSE,"STATE"}</definedName>
    <definedName name="wrn.STATE." localSheetId="2" hidden="1">{#N/A,#N/A,FALSE,"STATE"}</definedName>
    <definedName name="wrn.STATE." hidden="1">{#N/A,#N/A,FALSE,"STATE"}</definedName>
    <definedName name="wrn.STATE._1" localSheetId="0" hidden="1">{#N/A,#N/A,FALSE,"STATE"}</definedName>
    <definedName name="wrn.STATE._1" localSheetId="2" hidden="1">{#N/A,#N/A,FALSE,"STATE"}</definedName>
    <definedName name="wrn.STATE._1" hidden="1">{#N/A,#N/A,FALSE,"STATE"}</definedName>
    <definedName name="wrn.STATE._2" localSheetId="0" hidden="1">{#N/A,#N/A,FALSE,"STATE"}</definedName>
    <definedName name="wrn.STATE._2" localSheetId="2" hidden="1">{#N/A,#N/A,FALSE,"STATE"}</definedName>
    <definedName name="wrn.STATE._2" hidden="1">{#N/A,#N/A,FALSE,"STATE"}</definedName>
    <definedName name="wrn.SUMMARY." localSheetId="0" hidden="1">{"TAB_MONAVG",#N/A,FALSE,"SUMMARY";"TAB_EOP",#N/A,FALSE,"SUMMARY";"TAB_QA",#N/A,FALSE,"SUMMARY"}</definedName>
    <definedName name="wrn.SUMMARY." localSheetId="2" hidden="1">{"TAB_MONAVG",#N/A,FALSE,"SUMMARY";"TAB_EOP",#N/A,FALSE,"SUMMARY";"TAB_QA",#N/A,FALSE,"SUMMARY"}</definedName>
    <definedName name="wrn.SUMMARY." hidden="1">{"TAB_MONAVG",#N/A,FALSE,"SUMMARY";"TAB_EOP",#N/A,FALSE,"SUMMARY";"TAB_QA",#N/A,FALSE,"SUMMARY"}</definedName>
    <definedName name="wrn.TAXARREARS." localSheetId="0" hidden="1">{#N/A,#N/A,FALSE,"TAXARREARS"}</definedName>
    <definedName name="wrn.TAXARREARS." localSheetId="2" hidden="1">{#N/A,#N/A,FALSE,"TAXARREARS"}</definedName>
    <definedName name="wrn.TAXARREARS." hidden="1">{#N/A,#N/A,FALSE,"TAXARREARS"}</definedName>
    <definedName name="wrn.TAXARREARS._1" localSheetId="0" hidden="1">{#N/A,#N/A,FALSE,"TAXARREARS"}</definedName>
    <definedName name="wrn.TAXARREARS._1" localSheetId="2" hidden="1">{#N/A,#N/A,FALSE,"TAXARREARS"}</definedName>
    <definedName name="wrn.TAXARREARS._1" hidden="1">{#N/A,#N/A,FALSE,"TAXARREARS"}</definedName>
    <definedName name="wrn.TAXARREARS._2" localSheetId="0" hidden="1">{#N/A,#N/A,FALSE,"TAXARREARS"}</definedName>
    <definedName name="wrn.TAXARREARS._2" localSheetId="2" hidden="1">{#N/A,#N/A,FALSE,"TAXARREARS"}</definedName>
    <definedName name="wrn.TAXARREARS._2" hidden="1">{#N/A,#N/A,FALSE,"TAXARREARS"}</definedName>
    <definedName name="wrn.TAXPAYRS." localSheetId="0" hidden="1">{#N/A,#N/A,FALSE,"TAXPAYRS"}</definedName>
    <definedName name="wrn.TAXPAYRS." localSheetId="2" hidden="1">{#N/A,#N/A,FALSE,"TAXPAYRS"}</definedName>
    <definedName name="wrn.TAXPAYRS." hidden="1">{#N/A,#N/A,FALSE,"TAXPAYRS"}</definedName>
    <definedName name="wrn.TAXPAYRS._1" localSheetId="0" hidden="1">{#N/A,#N/A,FALSE,"TAXPAYRS"}</definedName>
    <definedName name="wrn.TAXPAYRS._1" localSheetId="2" hidden="1">{#N/A,#N/A,FALSE,"TAXPAYRS"}</definedName>
    <definedName name="wrn.TAXPAYRS._1" hidden="1">{#N/A,#N/A,FALSE,"TAXPAYRS"}</definedName>
    <definedName name="wrn.TAXPAYRS._2" localSheetId="0" hidden="1">{#N/A,#N/A,FALSE,"TAXPAYRS"}</definedName>
    <definedName name="wrn.TAXPAYRS._2" localSheetId="2" hidden="1">{#N/A,#N/A,FALSE,"TAXPAYRS"}</definedName>
    <definedName name="wrn.TAXPAYRS._2" hidden="1">{#N/A,#N/A,FALSE,"TAXPAYRS"}</definedName>
    <definedName name="wrn.TILL697." localSheetId="0" hidden="1">{"M91TO697",#N/A,FALSE,"MDA"}</definedName>
    <definedName name="wrn.TILL697." localSheetId="2" hidden="1">{"M91TO697",#N/A,FALSE,"MDA"}</definedName>
    <definedName name="wrn.TILL697." hidden="1">{"M91TO697",#N/A,FALSE,"MDA"}</definedName>
    <definedName name="wrn.TILL697._1" localSheetId="0" hidden="1">{"M91TO697",#N/A,FALSE,"MDA"}</definedName>
    <definedName name="wrn.TILL697._1" localSheetId="2" hidden="1">{"M91TO697",#N/A,FALSE,"MDA"}</definedName>
    <definedName name="wrn.TILL697._1" hidden="1">{"M91TO697",#N/A,FALSE,"MDA"}</definedName>
    <definedName name="wrn.TILL697._2" localSheetId="0" hidden="1">{"M91TO697",#N/A,FALSE,"MDA"}</definedName>
    <definedName name="wrn.TILL697._2" localSheetId="2" hidden="1">{"M91TO697",#N/A,FALSE,"MDA"}</definedName>
    <definedName name="wrn.TILL697._2" hidden="1">{"M91TO697",#N/A,FALSE,"MDA"}</definedName>
    <definedName name="wrn.TRADE." localSheetId="0" hidden="1">{#N/A,#N/A,FALSE,"TRADE"}</definedName>
    <definedName name="wrn.TRADE." localSheetId="2" hidden="1">{#N/A,#N/A,FALSE,"TRADE"}</definedName>
    <definedName name="wrn.TRADE." hidden="1">{#N/A,#N/A,FALSE,"TRADE"}</definedName>
    <definedName name="wrn.TRADE._1" localSheetId="0" hidden="1">{#N/A,#N/A,FALSE,"TRADE"}</definedName>
    <definedName name="wrn.TRADE._1" localSheetId="2" hidden="1">{#N/A,#N/A,FALSE,"TRADE"}</definedName>
    <definedName name="wrn.TRADE._1" hidden="1">{#N/A,#N/A,FALSE,"TRADE"}</definedName>
    <definedName name="wrn.TRADE._2" localSheetId="0" hidden="1">{#N/A,#N/A,FALSE,"TRADE"}</definedName>
    <definedName name="wrn.TRADE._2" localSheetId="2" hidden="1">{#N/A,#N/A,FALSE,"TRADE"}</definedName>
    <definedName name="wrn.TRADE._2" hidden="1">{#N/A,#N/A,FALSE,"TRADE"}</definedName>
    <definedName name="wrn.TRANSPORT." localSheetId="0" hidden="1">{#N/A,#N/A,FALSE,"TRANPORT"}</definedName>
    <definedName name="wrn.TRANSPORT." localSheetId="2" hidden="1">{#N/A,#N/A,FALSE,"TRANPORT"}</definedName>
    <definedName name="wrn.TRANSPORT." hidden="1">{#N/A,#N/A,FALSE,"TRANPORT"}</definedName>
    <definedName name="wrn.TRANSPORT._1" localSheetId="0" hidden="1">{#N/A,#N/A,FALSE,"TRANPORT"}</definedName>
    <definedName name="wrn.TRANSPORT._1" localSheetId="2" hidden="1">{#N/A,#N/A,FALSE,"TRANPORT"}</definedName>
    <definedName name="wrn.TRANSPORT._1" hidden="1">{#N/A,#N/A,FALSE,"TRANPORT"}</definedName>
    <definedName name="wrn.TRANSPORT._2" localSheetId="0" hidden="1">{#N/A,#N/A,FALSE,"TRANPORT"}</definedName>
    <definedName name="wrn.TRANSPORT._2" localSheetId="2" hidden="1">{#N/A,#N/A,FALSE,"TRANPORT"}</definedName>
    <definedName name="wrn.TRANSPORT._2" hidden="1">{#N/A,#N/A,FALSE,"TRANPORT"}</definedName>
    <definedName name="wrn.UNEMPL." localSheetId="0" hidden="1">{#N/A,#N/A,FALSE,"EMP_POP";#N/A,#N/A,FALSE,"UNEMPL"}</definedName>
    <definedName name="wrn.UNEMPL." localSheetId="2" hidden="1">{#N/A,#N/A,FALSE,"EMP_POP";#N/A,#N/A,FALSE,"UNEMPL"}</definedName>
    <definedName name="wrn.UNEMPL." hidden="1">{#N/A,#N/A,FALSE,"EMP_POP";#N/A,#N/A,FALSE,"UNEMPL"}</definedName>
    <definedName name="wrn.UNEMPL._1" localSheetId="0" hidden="1">{#N/A,#N/A,FALSE,"EMP_POP";#N/A,#N/A,FALSE,"UNEMPL"}</definedName>
    <definedName name="wrn.UNEMPL._1" localSheetId="2" hidden="1">{#N/A,#N/A,FALSE,"EMP_POP";#N/A,#N/A,FALSE,"UNEMPL"}</definedName>
    <definedName name="wrn.UNEMPL._1" hidden="1">{#N/A,#N/A,FALSE,"EMP_POP";#N/A,#N/A,FALSE,"UNEMPL"}</definedName>
    <definedName name="wrn.UNEMPL._2" localSheetId="0" hidden="1">{#N/A,#N/A,FALSE,"EMP_POP";#N/A,#N/A,FALSE,"UNEMPL"}</definedName>
    <definedName name="wrn.UNEMPL._2" localSheetId="2" hidden="1">{#N/A,#N/A,FALSE,"EMP_POP";#N/A,#N/A,FALSE,"UNEMPL"}</definedName>
    <definedName name="wrn.UNEMPL._2" hidden="1">{#N/A,#N/A,FALSE,"EMP_POP";#N/A,#N/A,FALSE,"UNEMPL"}</definedName>
    <definedName name="wrn.WAGES." localSheetId="0" hidden="1">{#N/A,#N/A,FALSE,"WAGES"}</definedName>
    <definedName name="wrn.WAGES." localSheetId="2" hidden="1">{#N/A,#N/A,FALSE,"WAGES"}</definedName>
    <definedName name="wrn.WAGES." hidden="1">{#N/A,#N/A,FALSE,"WAGES"}</definedName>
    <definedName name="wrn.WAGES._1" localSheetId="0" hidden="1">{#N/A,#N/A,FALSE,"WAGES"}</definedName>
    <definedName name="wrn.WAGES._1" localSheetId="2" hidden="1">{#N/A,#N/A,FALSE,"WAGES"}</definedName>
    <definedName name="wrn.WAGES._1" hidden="1">{#N/A,#N/A,FALSE,"WAGES"}</definedName>
    <definedName name="wrn.WAGES._2" localSheetId="0" hidden="1">{#N/A,#N/A,FALSE,"WAGES"}</definedName>
    <definedName name="wrn.WAGES._2" localSheetId="2" hidden="1">{#N/A,#N/A,FALSE,"WAGES"}</definedName>
    <definedName name="wrn.WAGES._2" hidden="1">{#N/A,#N/A,FALSE,"WAGES"}</definedName>
    <definedName name="wrn.WEO." localSheetId="0" hidden="1">{"WEO",#N/A,FALSE,"T"}</definedName>
    <definedName name="wrn.WEO." localSheetId="2" hidden="1">{"WEO",#N/A,FALSE,"T"}</definedName>
    <definedName name="wrn.WEO." hidden="1">{"WEO",#N/A,FALSE,"T"}</definedName>
    <definedName name="wrn.WEO._1" localSheetId="0" hidden="1">{"WEO",#N/A,FALSE,"T"}</definedName>
    <definedName name="wrn.WEO._1" localSheetId="2" hidden="1">{"WEO",#N/A,FALSE,"T"}</definedName>
    <definedName name="wrn.WEO._1" hidden="1">{"WEO",#N/A,FALSE,"T"}</definedName>
    <definedName name="wrn.WEO._2" localSheetId="0" hidden="1">{"WEO",#N/A,FALSE,"T"}</definedName>
    <definedName name="wrn.WEO._2" localSheetId="2" hidden="1">{"WEO",#N/A,FALSE,"T"}</definedName>
    <definedName name="wrn.WEO._2" hidden="1">{"WEO",#N/A,FALSE,"T"}</definedName>
    <definedName name="wrn.weo2" localSheetId="0" hidden="1">{"WEO",#N/A,FALSE,"T"}</definedName>
    <definedName name="wrn.weo2" localSheetId="2" hidden="1">{"WEO",#N/A,FALSE,"T"}</definedName>
    <definedName name="wrn.weo2" hidden="1">{"WEO",#N/A,FALSE,"T"}</definedName>
    <definedName name="wrntil697" localSheetId="0" hidden="1">{"M91TO697",#N/A,FALSE,"MDA"}</definedName>
    <definedName name="wrntil697" localSheetId="2" hidden="1">{"M91TO697",#N/A,FALSE,"MDA"}</definedName>
    <definedName name="wrntil697" hidden="1">{"M91TO697",#N/A,FALSE,"MDA"}</definedName>
    <definedName name="ww" localSheetId="0" hidden="1">[36]M!#REF!</definedName>
    <definedName name="ww" localSheetId="2" hidden="1">[36]M!#REF!</definedName>
    <definedName name="ww" hidden="1">[36]M!#REF!</definedName>
    <definedName name="www" localSheetId="0" hidden="1">{"Riqfin97",#N/A,FALSE,"Tran";"Riqfinpro",#N/A,FALSE,"Tran"}</definedName>
    <definedName name="www" localSheetId="2" hidden="1">{"Riqfin97",#N/A,FALSE,"Tran";"Riqfinpro",#N/A,FALSE,"Tran"}</definedName>
    <definedName name="www" hidden="1">{"Riqfin97",#N/A,FALSE,"Tran";"Riqfinpro",#N/A,FALSE,"Tran"}</definedName>
    <definedName name="XG">#REF!</definedName>
    <definedName name="XGS" localSheetId="0">#REF!</definedName>
    <definedName name="XGS" localSheetId="2">#REF!</definedName>
    <definedName name="XGS">#REF!</definedName>
    <definedName name="xx" localSheetId="0" hidden="1">{"Riqfin97",#N/A,FALSE,"Tran";"Riqfinpro",#N/A,FALSE,"Tran"}</definedName>
    <definedName name="xx" localSheetId="2" hidden="1">{"Riqfin97",#N/A,FALSE,"Tran";"Riqfinpro",#N/A,FALSE,"Tran"}</definedName>
    <definedName name="xx" hidden="1">{"Riqfin97",#N/A,FALSE,"Tran";"Riqfinpro",#N/A,FALSE,"Tran"}</definedName>
    <definedName name="xxWRS_1" localSheetId="0">#REF!</definedName>
    <definedName name="xxWRS_1" localSheetId="2">#REF!</definedName>
    <definedName name="xxWRS_1">#REF!</definedName>
    <definedName name="xxWRS_10" localSheetId="0">#REF!</definedName>
    <definedName name="xxWRS_10" localSheetId="2">#REF!</definedName>
    <definedName name="xxWRS_10">#REF!</definedName>
    <definedName name="xxWRS_11" localSheetId="0">#REF!</definedName>
    <definedName name="xxWRS_11" localSheetId="2">#REF!</definedName>
    <definedName name="xxWRS_11">#REF!</definedName>
    <definedName name="xxWRS_12" localSheetId="0">#REF!</definedName>
    <definedName name="xxWRS_12" localSheetId="2">#REF!</definedName>
    <definedName name="xxWRS_12">#REF!</definedName>
    <definedName name="xxWRS_13" localSheetId="0">#REF!</definedName>
    <definedName name="xxWRS_13" localSheetId="2">#REF!</definedName>
    <definedName name="xxWRS_13">#REF!</definedName>
    <definedName name="xxWRS_14" localSheetId="0">#REF!</definedName>
    <definedName name="xxWRS_14" localSheetId="2">#REF!</definedName>
    <definedName name="xxWRS_14">#REF!</definedName>
    <definedName name="xxWRS_15" localSheetId="0">#REF!</definedName>
    <definedName name="xxWRS_15" localSheetId="2">#REF!</definedName>
    <definedName name="xxWRS_15">#REF!</definedName>
    <definedName name="xxWRS_16" localSheetId="0">#REF!</definedName>
    <definedName name="xxWRS_16" localSheetId="2">#REF!</definedName>
    <definedName name="xxWRS_16">#REF!</definedName>
    <definedName name="xxWRS_17" localSheetId="0">#REF!</definedName>
    <definedName name="xxWRS_17" localSheetId="2">#REF!</definedName>
    <definedName name="xxWRS_17">#REF!</definedName>
    <definedName name="xxWRS_18" localSheetId="0">#REF!</definedName>
    <definedName name="xxWRS_18" localSheetId="2">#REF!</definedName>
    <definedName name="xxWRS_18">#REF!</definedName>
    <definedName name="xxWRS_19" localSheetId="0">#REF!</definedName>
    <definedName name="xxWRS_19" localSheetId="2">#REF!</definedName>
    <definedName name="xxWRS_19">#REF!</definedName>
    <definedName name="xxWRS_2" localSheetId="0">#REF!</definedName>
    <definedName name="xxWRS_2" localSheetId="2">#REF!</definedName>
    <definedName name="xxWRS_2">#REF!</definedName>
    <definedName name="xxWRS_20" localSheetId="0">#REF!</definedName>
    <definedName name="xxWRS_20" localSheetId="2">#REF!</definedName>
    <definedName name="xxWRS_20">#REF!</definedName>
    <definedName name="xxWRS_21" localSheetId="0">#REF!</definedName>
    <definedName name="xxWRS_21" localSheetId="2">#REF!</definedName>
    <definedName name="xxWRS_21">#REF!</definedName>
    <definedName name="xxWRS_22" localSheetId="0">#REF!</definedName>
    <definedName name="xxWRS_22" localSheetId="2">#REF!</definedName>
    <definedName name="xxWRS_22">#REF!</definedName>
    <definedName name="xxWRS_23" localSheetId="0">#REF!</definedName>
    <definedName name="xxWRS_23" localSheetId="2">#REF!</definedName>
    <definedName name="xxWRS_23">#REF!</definedName>
    <definedName name="xxWRS_24" localSheetId="0">#REF!</definedName>
    <definedName name="xxWRS_24" localSheetId="2">#REF!</definedName>
    <definedName name="xxWRS_24">#REF!</definedName>
    <definedName name="xxWRS_25" localSheetId="0">#REF!</definedName>
    <definedName name="xxWRS_25" localSheetId="2">#REF!</definedName>
    <definedName name="xxWRS_25">#REF!</definedName>
    <definedName name="xxWRS_26" localSheetId="0">#REF!</definedName>
    <definedName name="xxWRS_26" localSheetId="2">#REF!</definedName>
    <definedName name="xxWRS_26">#REF!</definedName>
    <definedName name="xxWRS_27" localSheetId="0">#REF!</definedName>
    <definedName name="xxWRS_27" localSheetId="2">#REF!</definedName>
    <definedName name="xxWRS_27">#REF!</definedName>
    <definedName name="xxWRS_28" localSheetId="0">#REF!</definedName>
    <definedName name="xxWRS_28" localSheetId="2">#REF!</definedName>
    <definedName name="xxWRS_28">#REF!</definedName>
    <definedName name="xxWRS_3" localSheetId="0">#REF!</definedName>
    <definedName name="xxWRS_3" localSheetId="2">#REF!</definedName>
    <definedName name="xxWRS_3">#REF!</definedName>
    <definedName name="xxWRS_4" localSheetId="0">#REF!</definedName>
    <definedName name="xxWRS_4" localSheetId="2">#REF!</definedName>
    <definedName name="xxWRS_4">#REF!</definedName>
    <definedName name="xxWRS_5" localSheetId="0">#REF!</definedName>
    <definedName name="xxWRS_5" localSheetId="2">#REF!</definedName>
    <definedName name="xxWRS_5">#REF!</definedName>
    <definedName name="xxWRS_6" localSheetId="0">#REF!</definedName>
    <definedName name="xxWRS_6" localSheetId="2">#REF!</definedName>
    <definedName name="xxWRS_6">#REF!</definedName>
    <definedName name="xxWRS_7" localSheetId="0">#REF!</definedName>
    <definedName name="xxWRS_7" localSheetId="2">#REF!</definedName>
    <definedName name="xxWRS_7">#REF!</definedName>
    <definedName name="xxWRS_8" localSheetId="0">#REF!</definedName>
    <definedName name="xxWRS_8" localSheetId="2">#REF!</definedName>
    <definedName name="xxWRS_8">#REF!</definedName>
    <definedName name="xxWRS_9" localSheetId="0">#REF!</definedName>
    <definedName name="xxWRS_9" localSheetId="2">#REF!</definedName>
    <definedName name="xxWRS_9">#REF!</definedName>
    <definedName name="xxx" localSheetId="0" hidden="1">{#N/A,#N/A,FALSE,"CB";#N/A,#N/A,FALSE,"CMB";#N/A,#N/A,FALSE,"NBFI"}</definedName>
    <definedName name="xxx" localSheetId="2" hidden="1">{#N/A,#N/A,FALSE,"CB";#N/A,#N/A,FALSE,"CMB";#N/A,#N/A,FALSE,"NBFI"}</definedName>
    <definedName name="xxx" hidden="1">{#N/A,#N/A,FALSE,"CB";#N/A,#N/A,FALSE,"CMB";#N/A,#N/A,FALSE,"NBFI"}</definedName>
    <definedName name="xxx_1" localSheetId="0" hidden="1">{#N/A,#N/A,FALSE,"CB";#N/A,#N/A,FALSE,"CMB";#N/A,#N/A,FALSE,"NBFI"}</definedName>
    <definedName name="xxx_1" localSheetId="2" hidden="1">{#N/A,#N/A,FALSE,"CB";#N/A,#N/A,FALSE,"CMB";#N/A,#N/A,FALSE,"NBFI"}</definedName>
    <definedName name="xxx_1" hidden="1">{#N/A,#N/A,FALSE,"CB";#N/A,#N/A,FALSE,"CMB";#N/A,#N/A,FALSE,"NBFI"}</definedName>
    <definedName name="xxx_2" localSheetId="0" hidden="1">{#N/A,#N/A,FALSE,"CB";#N/A,#N/A,FALSE,"CMB";#N/A,#N/A,FALSE,"NBFI"}</definedName>
    <definedName name="xxx_2" localSheetId="2" hidden="1">{#N/A,#N/A,FALSE,"CB";#N/A,#N/A,FALSE,"CMB";#N/A,#N/A,FALSE,"NBFI"}</definedName>
    <definedName name="xxx_2" hidden="1">{#N/A,#N/A,FALSE,"CB";#N/A,#N/A,FALSE,"CMB";#N/A,#N/A,FALSE,"NBFI"}</definedName>
    <definedName name="xxxx" localSheetId="0" hidden="1">{"Riqfin97",#N/A,FALSE,"Tran";"Riqfinpro",#N/A,FALSE,"Tran"}</definedName>
    <definedName name="xxxx" localSheetId="2" hidden="1">{"Riqfin97",#N/A,FALSE,"Tran";"Riqfinpro",#N/A,FALSE,"Tran"}</definedName>
    <definedName name="xxxx" hidden="1">{"Riqfin97",#N/A,FALSE,"Tran";"Riqfinpro",#N/A,FALSE,"Tran"}</definedName>
    <definedName name="ycirr" localSheetId="0">#REF!</definedName>
    <definedName name="ycirr" localSheetId="2">#REF!</definedName>
    <definedName name="ycirr">#REF!</definedName>
    <definedName name="Year" localSheetId="0">#REF!</definedName>
    <definedName name="Year" localSheetId="2">#REF!</definedName>
    <definedName name="Year">#REF!</definedName>
    <definedName name="Years" localSheetId="0">#REF!</definedName>
    <definedName name="Years" localSheetId="2">#REF!</definedName>
    <definedName name="Years">#REF!</definedName>
    <definedName name="yenr" localSheetId="0">#REF!</definedName>
    <definedName name="yenr" localSheetId="2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" localSheetId="0" hidden="1">{"Tab1",#N/A,FALSE,"P";"Tab2",#N/A,FALSE,"P"}</definedName>
    <definedName name="yy" localSheetId="2" hidden="1">{"Tab1",#N/A,FALSE,"P";"Tab2",#N/A,FALSE,"P"}</definedName>
    <definedName name="yy" hidden="1">{"Tab1",#N/A,FALSE,"P";"Tab2",#N/A,FALSE,"P"}</definedName>
    <definedName name="yyy" localSheetId="0" hidden="1">{#N/A,#N/A,FALSE,"MS"}</definedName>
    <definedName name="yyy" localSheetId="2" hidden="1">{#N/A,#N/A,FALSE,"MS"}</definedName>
    <definedName name="yyy" hidden="1">{#N/A,#N/A,FALSE,"MS"}</definedName>
    <definedName name="yyyy" localSheetId="0" hidden="1">{"Riqfin97",#N/A,FALSE,"Tran";"Riqfinpro",#N/A,FALSE,"Tran"}</definedName>
    <definedName name="yyyy" localSheetId="2" hidden="1">{"Riqfin97",#N/A,FALSE,"Tran";"Riqfinpro",#N/A,FALSE,"Tran"}</definedName>
    <definedName name="yyyy" hidden="1">{"Riqfin97",#N/A,FALSE,"Tran";"Riqfinpro",#N/A,FALSE,"Tran"}</definedName>
    <definedName name="YZ">#REF!</definedName>
    <definedName name="Z" localSheetId="0">[1]Imp!#REF!</definedName>
    <definedName name="Z" localSheetId="2">[1]Imp!#REF!</definedName>
    <definedName name="Z">[1]Imp!#REF!</definedName>
    <definedName name="Z_95224721_0485_11D4_BFD1_00508B5F4DA4_.wvu.Cols" localSheetId="0" hidden="1">#REF!</definedName>
    <definedName name="Z_95224721_0485_11D4_BFD1_00508B5F4DA4_.wvu.Cols" localSheetId="2" hidden="1">#REF!</definedName>
    <definedName name="Z_95224721_0485_11D4_BFD1_00508B5F4DA4_.wvu.Cols" hidden="1">#REF!</definedName>
    <definedName name="zz" localSheetId="0" hidden="1">{"Tab1",#N/A,FALSE,"P";"Tab2",#N/A,FALSE,"P"}</definedName>
    <definedName name="zz" localSheetId="2" hidden="1">{"Tab1",#N/A,FALSE,"P";"Tab2",#N/A,FALSE,"P"}</definedName>
    <definedName name="zz" hidden="1">{"Tab1",#N/A,FALSE,"P";"Tab2",#N/A,FALSE,"P"}</definedName>
    <definedName name="მშპ" localSheetId="0">#REF!</definedName>
    <definedName name="მშპ" localSheetId="2">#REF!</definedName>
    <definedName name="მშპ">#REF!</definedName>
  </definedNames>
  <calcPr calcId="162913"/>
</workbook>
</file>

<file path=xl/calcChain.xml><?xml version="1.0" encoding="utf-8"?>
<calcChain xmlns="http://schemas.openxmlformats.org/spreadsheetml/2006/main">
  <c r="A4" i="3" l="1"/>
  <c r="A6" i="3"/>
  <c r="A7" i="3"/>
  <c r="A10" i="3"/>
  <c r="A13" i="3"/>
  <c r="A15" i="3"/>
  <c r="A16" i="3"/>
  <c r="A21" i="3"/>
  <c r="A22" i="3"/>
  <c r="A23" i="3"/>
  <c r="A24" i="3"/>
  <c r="A28" i="3"/>
  <c r="A52" i="3"/>
  <c r="A53" i="3"/>
  <c r="A58" i="3"/>
  <c r="A59" i="3"/>
  <c r="A60" i="3"/>
  <c r="A64" i="3"/>
  <c r="A65" i="3"/>
  <c r="A66" i="3"/>
  <c r="A69" i="3"/>
  <c r="A80" i="3"/>
  <c r="A81" i="3"/>
  <c r="A82" i="3"/>
  <c r="A83" i="3"/>
  <c r="A84" i="3"/>
  <c r="A85" i="3"/>
  <c r="A86" i="3"/>
  <c r="A87" i="3"/>
  <c r="A88" i="3"/>
  <c r="A89" i="3"/>
  <c r="A91" i="3"/>
  <c r="A93" i="3"/>
  <c r="A94" i="3"/>
  <c r="A95" i="3"/>
  <c r="A99" i="3"/>
  <c r="A100" i="3"/>
  <c r="A101" i="3"/>
  <c r="A102" i="3"/>
  <c r="A103" i="3"/>
  <c r="A104" i="3"/>
  <c r="A105" i="3"/>
  <c r="A116" i="3"/>
  <c r="A117" i="3"/>
  <c r="A118" i="3"/>
  <c r="A119" i="3"/>
  <c r="A120" i="3"/>
  <c r="A121" i="3"/>
  <c r="A122" i="3"/>
  <c r="A126" i="3"/>
  <c r="A127" i="3"/>
  <c r="A128" i="3"/>
  <c r="A132" i="3"/>
  <c r="A133" i="3"/>
  <c r="A134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60" i="3"/>
  <c r="A162" i="3"/>
  <c r="A163" i="3"/>
  <c r="A165" i="3"/>
  <c r="A166" i="3"/>
  <c r="A167" i="3"/>
  <c r="A169" i="3"/>
  <c r="A170" i="3"/>
  <c r="A172" i="3"/>
  <c r="A174" i="3"/>
  <c r="A175" i="3"/>
  <c r="A176" i="3"/>
  <c r="A180" i="3"/>
  <c r="A181" i="3"/>
  <c r="A182" i="3"/>
  <c r="A183" i="3"/>
  <c r="A197" i="3"/>
  <c r="A198" i="3"/>
  <c r="A199" i="3"/>
  <c r="A200" i="3"/>
  <c r="A202" i="3"/>
  <c r="A203" i="3"/>
  <c r="A207" i="3"/>
  <c r="A208" i="3"/>
  <c r="A209" i="3"/>
  <c r="A213" i="3"/>
  <c r="A214" i="3"/>
  <c r="A215" i="3"/>
  <c r="A219" i="3"/>
  <c r="A220" i="3"/>
  <c r="A221" i="3"/>
  <c r="A222" i="3"/>
  <c r="A225" i="3"/>
  <c r="A226" i="3"/>
  <c r="A227" i="3"/>
  <c r="A230" i="3"/>
  <c r="A231" i="3"/>
  <c r="A232" i="3"/>
  <c r="A236" i="3"/>
  <c r="A237" i="3"/>
  <c r="A241" i="3"/>
  <c r="A243" i="3"/>
  <c r="A244" i="3"/>
  <c r="A245" i="3"/>
  <c r="A246" i="3"/>
  <c r="A247" i="3"/>
  <c r="A248" i="3"/>
  <c r="A249" i="3"/>
  <c r="A250" i="3"/>
  <c r="A251" i="3"/>
  <c r="A253" i="3"/>
  <c r="A255" i="3"/>
  <c r="A256" i="3"/>
  <c r="A257" i="3"/>
  <c r="A261" i="3"/>
  <c r="A262" i="3"/>
  <c r="A263" i="3"/>
  <c r="A264" i="3"/>
  <c r="A265" i="3"/>
  <c r="A266" i="3"/>
  <c r="A267" i="3"/>
  <c r="A278" i="3"/>
  <c r="A279" i="3"/>
  <c r="A280" i="3"/>
  <c r="A281" i="3"/>
  <c r="A282" i="3"/>
  <c r="A283" i="3"/>
  <c r="A284" i="3"/>
  <c r="A288" i="3"/>
  <c r="A289" i="3"/>
  <c r="A290" i="3"/>
  <c r="A294" i="3"/>
  <c r="A295" i="3"/>
  <c r="A296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7" i="3"/>
  <c r="A318" i="3"/>
  <c r="A322" i="3"/>
  <c r="A324" i="3"/>
  <c r="A325" i="3"/>
  <c r="A327" i="3"/>
  <c r="A328" i="3"/>
  <c r="A329" i="3"/>
  <c r="A331" i="3"/>
  <c r="A332" i="3"/>
  <c r="A334" i="3"/>
  <c r="A336" i="3"/>
  <c r="A337" i="3"/>
  <c r="A338" i="3"/>
  <c r="A342" i="3"/>
  <c r="A343" i="3"/>
  <c r="A344" i="3"/>
  <c r="A345" i="3"/>
  <c r="A347" i="3"/>
  <c r="A359" i="3"/>
  <c r="A360" i="3"/>
  <c r="A361" i="3"/>
  <c r="A362" i="3"/>
  <c r="A365" i="3"/>
  <c r="A369" i="3"/>
  <c r="A370" i="3"/>
  <c r="A371" i="3"/>
  <c r="A375" i="3"/>
  <c r="A376" i="3"/>
  <c r="A377" i="3"/>
  <c r="A381" i="3"/>
  <c r="A382" i="3"/>
  <c r="A383" i="3"/>
  <c r="A384" i="3"/>
  <c r="A387" i="3"/>
  <c r="A388" i="3"/>
  <c r="A389" i="3"/>
  <c r="A393" i="3"/>
  <c r="A394" i="3"/>
  <c r="A398" i="3"/>
  <c r="A399" i="3"/>
  <c r="A403" i="3"/>
  <c r="A405" i="3"/>
  <c r="A406" i="3"/>
  <c r="A407" i="3"/>
  <c r="A408" i="3"/>
  <c r="A409" i="3"/>
  <c r="A410" i="3"/>
  <c r="A411" i="3"/>
  <c r="A412" i="3"/>
  <c r="A413" i="3"/>
  <c r="A415" i="3"/>
  <c r="A417" i="3"/>
  <c r="A418" i="3"/>
  <c r="A419" i="3"/>
  <c r="A423" i="3"/>
  <c r="A424" i="3"/>
  <c r="A425" i="3"/>
  <c r="A426" i="3"/>
  <c r="A440" i="3"/>
  <c r="A441" i="3"/>
  <c r="A442" i="3"/>
  <c r="A443" i="3"/>
  <c r="A444" i="3"/>
  <c r="A445" i="3"/>
  <c r="A446" i="3"/>
  <c r="A450" i="3"/>
  <c r="A451" i="3"/>
  <c r="A452" i="3"/>
  <c r="A456" i="3"/>
  <c r="A457" i="3"/>
  <c r="A458" i="3"/>
  <c r="A462" i="3"/>
  <c r="A463" i="3"/>
  <c r="A464" i="3"/>
  <c r="A465" i="3"/>
  <c r="A466" i="3"/>
  <c r="A467" i="3"/>
  <c r="A468" i="3"/>
  <c r="A469" i="3"/>
  <c r="A470" i="3"/>
  <c r="A473" i="3"/>
  <c r="A474" i="3"/>
  <c r="A475" i="3"/>
  <c r="A479" i="3"/>
  <c r="A480" i="3"/>
  <c r="A484" i="3"/>
  <c r="A486" i="3"/>
  <c r="A487" i="3"/>
  <c r="A489" i="3"/>
  <c r="A490" i="3"/>
  <c r="A491" i="3"/>
  <c r="A493" i="3"/>
  <c r="A494" i="3"/>
  <c r="A496" i="3"/>
  <c r="A498" i="3"/>
  <c r="A499" i="3"/>
  <c r="A500" i="3"/>
  <c r="A504" i="3"/>
  <c r="A505" i="3"/>
  <c r="A506" i="3"/>
  <c r="A507" i="3"/>
  <c r="A508" i="3"/>
  <c r="A509" i="3"/>
  <c r="A510" i="3"/>
  <c r="A521" i="3"/>
  <c r="A522" i="3"/>
  <c r="A523" i="3"/>
  <c r="A524" i="3"/>
  <c r="A525" i="3"/>
  <c r="A526" i="3"/>
  <c r="A527" i="3"/>
  <c r="A531" i="3"/>
  <c r="A532" i="3"/>
  <c r="A533" i="3"/>
  <c r="A537" i="3"/>
  <c r="A538" i="3"/>
  <c r="A539" i="3"/>
  <c r="A543" i="3"/>
  <c r="A544" i="3"/>
  <c r="A545" i="3"/>
  <c r="A546" i="3"/>
  <c r="A549" i="3"/>
  <c r="A550" i="3"/>
  <c r="A551" i="3"/>
  <c r="A552" i="3"/>
  <c r="A553" i="3"/>
  <c r="A554" i="3"/>
  <c r="A555" i="3"/>
  <c r="A556" i="3"/>
  <c r="A560" i="3"/>
  <c r="A561" i="3"/>
  <c r="A565" i="3"/>
  <c r="A566" i="3"/>
  <c r="A567" i="3"/>
  <c r="A568" i="3"/>
  <c r="A569" i="3"/>
  <c r="A570" i="3"/>
  <c r="A571" i="3"/>
  <c r="A572" i="3"/>
  <c r="A573" i="3"/>
  <c r="A574" i="3"/>
  <c r="A575" i="3"/>
  <c r="A577" i="3"/>
  <c r="A579" i="3"/>
  <c r="A580" i="3"/>
  <c r="A581" i="3"/>
  <c r="A585" i="3"/>
  <c r="A586" i="3"/>
  <c r="A587" i="3"/>
  <c r="A588" i="3"/>
  <c r="A589" i="3"/>
  <c r="A590" i="3"/>
  <c r="A591" i="3"/>
  <c r="A602" i="3"/>
  <c r="A603" i="3"/>
  <c r="A604" i="3"/>
  <c r="A605" i="3"/>
  <c r="A606" i="3"/>
  <c r="A607" i="3"/>
  <c r="A608" i="3"/>
  <c r="A612" i="3"/>
  <c r="A613" i="3"/>
  <c r="A614" i="3"/>
  <c r="A618" i="3"/>
  <c r="A619" i="3"/>
  <c r="A620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6" i="3"/>
  <c r="A648" i="3"/>
  <c r="A649" i="3"/>
  <c r="A650" i="3"/>
  <c r="A651" i="3"/>
  <c r="A652" i="3"/>
  <c r="A653" i="3"/>
  <c r="A654" i="3"/>
  <c r="A655" i="3"/>
  <c r="A656" i="3"/>
  <c r="A658" i="3"/>
  <c r="A660" i="3"/>
  <c r="A661" i="3"/>
  <c r="A662" i="3"/>
  <c r="A666" i="3"/>
  <c r="A667" i="3"/>
  <c r="A668" i="3"/>
  <c r="A669" i="3"/>
  <c r="A670" i="3"/>
  <c r="A671" i="3"/>
  <c r="A672" i="3"/>
  <c r="A683" i="3"/>
  <c r="A684" i="3"/>
  <c r="A685" i="3"/>
  <c r="A686" i="3"/>
  <c r="A687" i="3"/>
  <c r="A688" i="3"/>
  <c r="A689" i="3"/>
  <c r="A693" i="3"/>
  <c r="A694" i="3"/>
  <c r="A695" i="3"/>
  <c r="A699" i="3"/>
  <c r="A700" i="3"/>
  <c r="A701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2" i="3"/>
  <c r="A723" i="3"/>
  <c r="A727" i="3"/>
  <c r="A729" i="3"/>
  <c r="A730" i="3"/>
  <c r="A732" i="3"/>
  <c r="A733" i="3"/>
  <c r="A734" i="3"/>
  <c r="A736" i="3"/>
  <c r="A737" i="3"/>
  <c r="A739" i="3"/>
  <c r="A741" i="3"/>
  <c r="A742" i="3"/>
  <c r="A743" i="3"/>
  <c r="A747" i="3"/>
  <c r="A748" i="3"/>
  <c r="A749" i="3"/>
  <c r="A750" i="3"/>
  <c r="A752" i="3"/>
  <c r="A764" i="3"/>
  <c r="A765" i="3"/>
  <c r="A767" i="3"/>
  <c r="A769" i="3"/>
  <c r="A770" i="3"/>
  <c r="A774" i="3"/>
  <c r="A775" i="3"/>
  <c r="A776" i="3"/>
  <c r="A780" i="3"/>
  <c r="A781" i="3"/>
  <c r="A782" i="3"/>
  <c r="A786" i="3"/>
  <c r="A787" i="3"/>
  <c r="A788" i="3"/>
  <c r="A789" i="3"/>
  <c r="A792" i="3"/>
  <c r="A793" i="3"/>
  <c r="A794" i="3"/>
  <c r="A797" i="3"/>
  <c r="A798" i="3"/>
  <c r="A799" i="3"/>
  <c r="A803" i="3"/>
  <c r="A804" i="3"/>
  <c r="A808" i="3"/>
  <c r="A810" i="3"/>
  <c r="A811" i="3"/>
  <c r="A813" i="3"/>
  <c r="A814" i="3"/>
  <c r="A815" i="3"/>
  <c r="A817" i="3"/>
  <c r="A818" i="3"/>
  <c r="A820" i="3"/>
  <c r="A822" i="3"/>
  <c r="A823" i="3"/>
  <c r="A824" i="3"/>
  <c r="A828" i="3"/>
  <c r="A829" i="3"/>
  <c r="A830" i="3"/>
  <c r="A831" i="3"/>
  <c r="A845" i="3"/>
  <c r="A846" i="3"/>
  <c r="A851" i="3"/>
  <c r="A855" i="3"/>
  <c r="A856" i="3"/>
  <c r="A857" i="3"/>
  <c r="A861" i="3"/>
  <c r="A862" i="3"/>
  <c r="A863" i="3"/>
  <c r="A867" i="3"/>
  <c r="A868" i="3"/>
  <c r="A869" i="3"/>
  <c r="A870" i="3"/>
  <c r="A873" i="3"/>
  <c r="A874" i="3"/>
  <c r="A875" i="3"/>
  <c r="A879" i="3"/>
  <c r="A880" i="3"/>
  <c r="A884" i="3"/>
  <c r="A885" i="3"/>
  <c r="A889" i="3"/>
  <c r="A891" i="3"/>
  <c r="A892" i="3"/>
  <c r="A894" i="3"/>
  <c r="A895" i="3"/>
  <c r="A896" i="3"/>
  <c r="A898" i="3"/>
  <c r="A899" i="3"/>
  <c r="A901" i="3"/>
  <c r="A903" i="3"/>
  <c r="A904" i="3"/>
  <c r="A905" i="3"/>
  <c r="A909" i="3"/>
  <c r="A910" i="3"/>
  <c r="A911" i="3"/>
  <c r="A912" i="3"/>
  <c r="A914" i="3"/>
  <c r="A926" i="3"/>
  <c r="A927" i="3"/>
  <c r="A928" i="3"/>
  <c r="A929" i="3"/>
  <c r="A931" i="3"/>
  <c r="A932" i="3"/>
  <c r="A936" i="3"/>
  <c r="A937" i="3"/>
  <c r="A938" i="3"/>
  <c r="A942" i="3"/>
  <c r="A943" i="3"/>
  <c r="A944" i="3"/>
  <c r="A948" i="3"/>
  <c r="A949" i="3"/>
  <c r="A950" i="3"/>
  <c r="A951" i="3"/>
  <c r="A954" i="3"/>
  <c r="A955" i="3"/>
  <c r="A956" i="3"/>
  <c r="A959" i="3"/>
  <c r="A960" i="3"/>
  <c r="A961" i="3"/>
  <c r="A965" i="3"/>
  <c r="A966" i="3"/>
  <c r="A970" i="3"/>
  <c r="A971" i="3"/>
  <c r="A972" i="3"/>
  <c r="A973" i="3"/>
  <c r="A974" i="3"/>
  <c r="A975" i="3"/>
  <c r="A976" i="3"/>
  <c r="A977" i="3"/>
  <c r="A978" i="3"/>
  <c r="A979" i="3"/>
  <c r="A980" i="3"/>
  <c r="A982" i="3"/>
  <c r="A984" i="3"/>
  <c r="A985" i="3"/>
  <c r="A986" i="3"/>
  <c r="A990" i="3"/>
  <c r="A991" i="3"/>
  <c r="A992" i="3"/>
  <c r="A993" i="3"/>
  <c r="A994" i="3"/>
  <c r="A995" i="3"/>
  <c r="A996" i="3"/>
  <c r="A1007" i="3"/>
  <c r="A1008" i="3"/>
  <c r="A1009" i="3"/>
  <c r="A1010" i="3"/>
  <c r="A1011" i="3"/>
  <c r="A1012" i="3"/>
  <c r="A1013" i="3"/>
  <c r="A1017" i="3"/>
  <c r="A1018" i="3"/>
  <c r="A1019" i="3"/>
  <c r="A1023" i="3"/>
  <c r="A1024" i="3"/>
  <c r="A1025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51" i="3"/>
  <c r="A1053" i="3"/>
  <c r="A1054" i="3"/>
  <c r="A1056" i="3"/>
  <c r="A1057" i="3"/>
  <c r="A1058" i="3"/>
  <c r="A1060" i="3"/>
  <c r="A1061" i="3"/>
  <c r="A1063" i="3"/>
  <c r="A1065" i="3"/>
  <c r="A1066" i="3"/>
  <c r="A1067" i="3"/>
  <c r="A1071" i="3"/>
  <c r="A1072" i="3"/>
  <c r="A1073" i="3"/>
  <c r="A1074" i="3"/>
  <c r="A1088" i="3"/>
  <c r="A1089" i="3"/>
  <c r="A1094" i="3"/>
  <c r="A1098" i="3"/>
  <c r="A1099" i="3"/>
  <c r="A1100" i="3"/>
  <c r="A1104" i="3"/>
  <c r="A1105" i="3"/>
  <c r="A1106" i="3"/>
  <c r="A1110" i="3"/>
  <c r="A1111" i="3"/>
  <c r="A1112" i="3"/>
  <c r="A1113" i="3"/>
  <c r="A1116" i="3"/>
  <c r="A1117" i="3"/>
  <c r="A1118" i="3"/>
  <c r="A1122" i="3"/>
  <c r="A1123" i="3"/>
  <c r="A1127" i="3"/>
  <c r="A1128" i="3"/>
  <c r="A1132" i="3"/>
  <c r="A1134" i="3"/>
  <c r="A1135" i="3"/>
  <c r="A1137" i="3"/>
  <c r="A1138" i="3"/>
  <c r="A1141" i="3"/>
  <c r="A1142" i="3"/>
  <c r="A1144" i="3"/>
  <c r="A1146" i="3"/>
  <c r="A1147" i="3"/>
  <c r="A1148" i="3"/>
  <c r="A1152" i="3"/>
  <c r="A1153" i="3"/>
  <c r="A1154" i="3"/>
  <c r="A1155" i="3"/>
  <c r="A1169" i="3"/>
  <c r="A1170" i="3"/>
  <c r="A1172" i="3"/>
  <c r="A1175" i="3"/>
  <c r="A1179" i="3"/>
  <c r="A1180" i="3"/>
  <c r="A1181" i="3"/>
  <c r="A1185" i="3"/>
  <c r="A1186" i="3"/>
  <c r="A1187" i="3"/>
  <c r="A1191" i="3"/>
  <c r="A1192" i="3"/>
  <c r="A1193" i="3"/>
  <c r="A1194" i="3"/>
  <c r="A1197" i="3"/>
  <c r="A1198" i="3"/>
  <c r="A1199" i="3"/>
  <c r="A1203" i="3"/>
  <c r="A1204" i="3"/>
  <c r="A1208" i="3"/>
  <c r="A1209" i="3"/>
  <c r="A1213" i="3"/>
  <c r="A1215" i="3"/>
  <c r="A1216" i="3"/>
  <c r="A1218" i="3"/>
  <c r="A1219" i="3"/>
  <c r="A1220" i="3"/>
  <c r="A1222" i="3"/>
  <c r="A1223" i="3"/>
  <c r="A1225" i="3"/>
  <c r="A1227" i="3"/>
  <c r="A1228" i="3"/>
  <c r="A1229" i="3"/>
  <c r="A1233" i="3"/>
  <c r="A1234" i="3"/>
  <c r="A1235" i="3"/>
  <c r="A1236" i="3"/>
  <c r="A1250" i="3"/>
  <c r="A1251" i="3"/>
  <c r="A1256" i="3"/>
  <c r="A1260" i="3"/>
  <c r="A1261" i="3"/>
  <c r="A1262" i="3"/>
  <c r="A1266" i="3"/>
  <c r="A1267" i="3"/>
  <c r="A1268" i="3"/>
  <c r="A1272" i="3"/>
  <c r="A1273" i="3"/>
  <c r="A1274" i="3"/>
  <c r="A1275" i="3"/>
  <c r="A1278" i="3"/>
  <c r="A1279" i="3"/>
  <c r="A1280" i="3"/>
  <c r="A1284" i="3"/>
  <c r="A1285" i="3"/>
  <c r="A1289" i="3"/>
  <c r="A1290" i="3"/>
  <c r="A1294" i="3"/>
  <c r="A1296" i="3"/>
  <c r="A1297" i="3"/>
  <c r="A1299" i="3"/>
  <c r="A1300" i="3"/>
  <c r="A1301" i="3"/>
  <c r="A1303" i="3"/>
  <c r="A1304" i="3"/>
  <c r="A1306" i="3"/>
  <c r="A1308" i="3"/>
  <c r="A1309" i="3"/>
  <c r="A1310" i="3"/>
  <c r="A1314" i="3"/>
  <c r="A1315" i="3"/>
  <c r="A1316" i="3"/>
  <c r="A1317" i="3"/>
  <c r="A1331" i="3"/>
  <c r="A1332" i="3"/>
  <c r="A1334" i="3"/>
  <c r="A1337" i="3"/>
  <c r="A1341" i="3"/>
  <c r="A1342" i="3"/>
  <c r="A1343" i="3"/>
  <c r="A1347" i="3"/>
  <c r="A1348" i="3"/>
  <c r="A1349" i="3"/>
  <c r="A1353" i="3"/>
  <c r="A1354" i="3"/>
  <c r="A1355" i="3"/>
  <c r="A1356" i="3"/>
  <c r="A1359" i="3"/>
  <c r="A1360" i="3"/>
  <c r="A1361" i="3"/>
  <c r="A1365" i="3"/>
  <c r="A1366" i="3"/>
  <c r="A1370" i="3"/>
  <c r="A1371" i="3"/>
  <c r="A1375" i="3"/>
  <c r="A1377" i="3"/>
  <c r="A1378" i="3"/>
  <c r="A1380" i="3"/>
  <c r="A1381" i="3"/>
  <c r="A1383" i="3"/>
  <c r="A1384" i="3"/>
  <c r="A1385" i="3"/>
  <c r="A1387" i="3"/>
  <c r="A1389" i="3"/>
  <c r="A1390" i="3"/>
  <c r="A1391" i="3"/>
  <c r="A1395" i="3"/>
  <c r="A1396" i="3"/>
  <c r="A1397" i="3"/>
  <c r="A1398" i="3"/>
  <c r="A1400" i="3"/>
  <c r="A1401" i="3"/>
  <c r="A1412" i="3"/>
  <c r="A1414" i="3"/>
  <c r="A1415" i="3"/>
  <c r="A1416" i="3"/>
  <c r="A1417" i="3"/>
  <c r="A1418" i="3"/>
  <c r="A1422" i="3"/>
  <c r="A1423" i="3"/>
  <c r="A1424" i="3"/>
  <c r="A1428" i="3"/>
  <c r="A1429" i="3"/>
  <c r="A1430" i="3"/>
  <c r="A1434" i="3"/>
  <c r="A1435" i="3"/>
  <c r="A1436" i="3"/>
  <c r="A1437" i="3"/>
  <c r="A1440" i="3"/>
  <c r="A1441" i="3"/>
  <c r="A1442" i="3"/>
  <c r="A1445" i="3"/>
  <c r="A1446" i="3"/>
  <c r="A1447" i="3"/>
  <c r="A1451" i="3"/>
  <c r="A1452" i="3"/>
  <c r="A1456" i="3"/>
  <c r="A1458" i="3"/>
  <c r="A1459" i="3"/>
  <c r="A1461" i="3"/>
  <c r="A1462" i="3"/>
  <c r="A1463" i="3"/>
  <c r="A1465" i="3"/>
  <c r="A1466" i="3"/>
  <c r="A1468" i="3"/>
  <c r="A1470" i="3"/>
  <c r="A1471" i="3"/>
  <c r="A1472" i="3"/>
  <c r="A1476" i="3"/>
  <c r="A1477" i="3"/>
  <c r="A1478" i="3"/>
  <c r="A1479" i="3"/>
  <c r="A1493" i="3"/>
  <c r="A1499" i="3"/>
  <c r="A1503" i="3"/>
  <c r="A1504" i="3"/>
  <c r="A1505" i="3"/>
  <c r="A1509" i="3"/>
  <c r="A1510" i="3"/>
  <c r="A1511" i="3"/>
  <c r="A1515" i="3"/>
  <c r="A1516" i="3"/>
  <c r="A1517" i="3"/>
  <c r="A1518" i="3"/>
  <c r="A1521" i="3"/>
  <c r="A1522" i="3"/>
  <c r="A1523" i="3"/>
  <c r="A1527" i="3"/>
  <c r="A1528" i="3"/>
  <c r="A1532" i="3"/>
  <c r="A1533" i="3"/>
  <c r="A1537" i="3"/>
  <c r="A1538" i="3"/>
  <c r="A1539" i="3"/>
  <c r="A1540" i="3"/>
  <c r="A1541" i="3"/>
  <c r="A1542" i="3"/>
  <c r="A1543" i="3"/>
  <c r="A1544" i="3"/>
  <c r="A1545" i="3"/>
  <c r="A1546" i="3"/>
  <c r="A1547" i="3"/>
  <c r="A1549" i="3"/>
  <c r="A1551" i="3"/>
  <c r="A1552" i="3"/>
  <c r="A1553" i="3"/>
  <c r="A1557" i="3"/>
  <c r="A1558" i="3"/>
  <c r="A1559" i="3"/>
  <c r="A1560" i="3"/>
  <c r="A1561" i="3"/>
  <c r="A1562" i="3"/>
  <c r="A1563" i="3"/>
  <c r="A1574" i="3"/>
  <c r="A1575" i="3"/>
  <c r="A1576" i="3"/>
  <c r="A1577" i="3"/>
  <c r="A1578" i="3"/>
  <c r="A1579" i="3"/>
  <c r="A1580" i="3"/>
  <c r="A1584" i="3"/>
  <c r="A1585" i="3"/>
  <c r="A1586" i="3"/>
  <c r="A1590" i="3"/>
  <c r="A1591" i="3"/>
  <c r="A1592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6" i="3"/>
  <c r="A1618" i="3"/>
  <c r="A1620" i="3"/>
  <c r="A1621" i="3"/>
  <c r="A1623" i="3"/>
  <c r="A1624" i="3"/>
  <c r="A1627" i="3"/>
  <c r="A1628" i="3"/>
  <c r="A1630" i="3"/>
  <c r="A1632" i="3"/>
  <c r="A1633" i="3"/>
  <c r="A1634" i="3"/>
  <c r="A1638" i="3"/>
  <c r="A1639" i="3"/>
  <c r="A1640" i="3"/>
  <c r="A1641" i="3"/>
  <c r="A1643" i="3"/>
  <c r="A1655" i="3"/>
  <c r="A1656" i="3"/>
  <c r="A1657" i="3"/>
  <c r="A1658" i="3"/>
  <c r="A1660" i="3"/>
  <c r="A1661" i="3"/>
  <c r="A1665" i="3"/>
  <c r="A1666" i="3"/>
  <c r="A1667" i="3"/>
  <c r="A1671" i="3"/>
  <c r="A1672" i="3"/>
  <c r="A1673" i="3"/>
  <c r="A1677" i="3"/>
  <c r="A1678" i="3"/>
  <c r="A1679" i="3"/>
  <c r="A1680" i="3"/>
  <c r="A1683" i="3"/>
  <c r="A1684" i="3"/>
  <c r="A1685" i="3"/>
  <c r="A1688" i="3"/>
  <c r="A1689" i="3"/>
  <c r="A1690" i="3"/>
  <c r="A1694" i="3"/>
  <c r="A1695" i="3"/>
  <c r="A1699" i="3"/>
  <c r="A1700" i="3"/>
  <c r="A1701" i="3"/>
  <c r="A1702" i="3"/>
  <c r="A1703" i="3"/>
  <c r="A1704" i="3"/>
  <c r="A1705" i="3"/>
  <c r="A1706" i="3"/>
  <c r="A1707" i="3"/>
  <c r="A1708" i="3"/>
  <c r="A1709" i="3"/>
  <c r="A1711" i="3"/>
  <c r="A1713" i="3"/>
  <c r="A1714" i="3"/>
  <c r="A1715" i="3"/>
  <c r="A1719" i="3"/>
  <c r="A1720" i="3"/>
  <c r="A1721" i="3"/>
  <c r="A1722" i="3"/>
  <c r="A1723" i="3"/>
  <c r="A1724" i="3"/>
  <c r="A1725" i="3"/>
  <c r="A1736" i="3"/>
  <c r="A1737" i="3"/>
  <c r="A1738" i="3"/>
  <c r="A1739" i="3"/>
  <c r="A1740" i="3"/>
  <c r="A1741" i="3"/>
  <c r="A1742" i="3"/>
  <c r="A1746" i="3"/>
  <c r="A1747" i="3"/>
  <c r="A1748" i="3"/>
  <c r="A1752" i="3"/>
  <c r="A1753" i="3"/>
  <c r="A1754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80" i="3"/>
  <c r="A1782" i="3"/>
  <c r="A1783" i="3"/>
  <c r="A1785" i="3"/>
  <c r="A1786" i="3"/>
  <c r="A1787" i="3"/>
  <c r="A1789" i="3"/>
  <c r="A1790" i="3"/>
  <c r="A1792" i="3"/>
  <c r="A1794" i="3"/>
  <c r="A1795" i="3"/>
  <c r="A1796" i="3"/>
  <c r="A1800" i="3"/>
  <c r="A1801" i="3"/>
  <c r="A1802" i="3"/>
  <c r="A1803" i="3"/>
  <c r="A1817" i="3"/>
  <c r="A1818" i="3"/>
  <c r="A1820" i="3"/>
  <c r="A1822" i="3"/>
  <c r="A1823" i="3"/>
  <c r="A1827" i="3"/>
  <c r="A1828" i="3"/>
  <c r="A1829" i="3"/>
  <c r="A1833" i="3"/>
  <c r="A1834" i="3"/>
  <c r="A1835" i="3"/>
  <c r="A1839" i="3"/>
  <c r="A1840" i="3"/>
  <c r="A1841" i="3"/>
  <c r="A1842" i="3"/>
  <c r="A1845" i="3"/>
  <c r="A1846" i="3"/>
  <c r="A1847" i="3"/>
  <c r="A1850" i="3"/>
  <c r="A1851" i="3"/>
  <c r="A1852" i="3"/>
  <c r="A1856" i="3"/>
  <c r="A1857" i="3"/>
  <c r="A1861" i="3"/>
  <c r="A1863" i="3"/>
  <c r="A1864" i="3"/>
  <c r="A1866" i="3"/>
  <c r="A1867" i="3"/>
  <c r="A1868" i="3"/>
  <c r="A1870" i="3"/>
  <c r="A1871" i="3"/>
  <c r="A1873" i="3"/>
  <c r="A1875" i="3"/>
  <c r="A1876" i="3"/>
  <c r="A1877" i="3"/>
  <c r="A1881" i="3"/>
  <c r="A1882" i="3"/>
  <c r="A1883" i="3"/>
  <c r="A1884" i="3"/>
  <c r="A1898" i="3"/>
  <c r="A1899" i="3"/>
  <c r="A1904" i="3"/>
  <c r="A1908" i="3"/>
  <c r="A1909" i="3"/>
  <c r="A1910" i="3"/>
  <c r="A1914" i="3"/>
  <c r="A1915" i="3"/>
  <c r="A1916" i="3"/>
  <c r="A1920" i="3"/>
  <c r="A1921" i="3"/>
  <c r="A1922" i="3"/>
  <c r="A1923" i="3"/>
  <c r="A1926" i="3"/>
  <c r="A1927" i="3"/>
  <c r="A1928" i="3"/>
  <c r="A1932" i="3"/>
  <c r="A1933" i="3"/>
  <c r="A1937" i="3"/>
  <c r="A1938" i="3"/>
  <c r="A1942" i="3"/>
  <c r="A1944" i="3"/>
  <c r="A1945" i="3"/>
  <c r="A1947" i="3"/>
  <c r="A1948" i="3"/>
  <c r="A1949" i="3"/>
  <c r="A1951" i="3"/>
  <c r="A1952" i="3"/>
  <c r="A1954" i="3"/>
  <c r="A1956" i="3"/>
  <c r="A1957" i="3"/>
  <c r="A1958" i="3"/>
  <c r="A1962" i="3"/>
  <c r="A1963" i="3"/>
  <c r="A1964" i="3"/>
  <c r="A1965" i="3"/>
  <c r="A1979" i="3"/>
  <c r="A1980" i="3"/>
  <c r="A1982" i="3"/>
  <c r="A1985" i="3"/>
  <c r="A1989" i="3"/>
  <c r="A1990" i="3"/>
  <c r="A1991" i="3"/>
  <c r="A1995" i="3"/>
  <c r="A1996" i="3"/>
  <c r="A1997" i="3"/>
  <c r="A2001" i="3"/>
  <c r="A2002" i="3"/>
  <c r="A2003" i="3"/>
  <c r="A2004" i="3"/>
  <c r="A2007" i="3"/>
  <c r="A2008" i="3"/>
  <c r="A2009" i="3"/>
  <c r="A2013" i="3"/>
  <c r="A2014" i="3"/>
  <c r="A2018" i="3"/>
  <c r="A2019" i="3"/>
  <c r="A2023" i="3"/>
  <c r="A2025" i="3"/>
  <c r="A2026" i="3"/>
  <c r="A2027" i="3"/>
  <c r="A2028" i="3"/>
  <c r="A2029" i="3"/>
  <c r="A2030" i="3"/>
  <c r="A2031" i="3"/>
  <c r="A2032" i="3"/>
  <c r="A2033" i="3"/>
  <c r="A2035" i="3"/>
  <c r="A2037" i="3"/>
  <c r="A2038" i="3"/>
  <c r="A2039" i="3"/>
  <c r="A2043" i="3"/>
  <c r="A2044" i="3"/>
  <c r="A2045" i="3"/>
  <c r="A2046" i="3"/>
  <c r="A2048" i="3"/>
  <c r="A2060" i="3"/>
  <c r="A2061" i="3"/>
  <c r="A2062" i="3"/>
  <c r="A2063" i="3"/>
  <c r="A2064" i="3"/>
  <c r="A2065" i="3"/>
  <c r="A2066" i="3"/>
  <c r="A2070" i="3"/>
  <c r="A2071" i="3"/>
  <c r="A2072" i="3"/>
  <c r="A2076" i="3"/>
  <c r="A2077" i="3"/>
  <c r="A2078" i="3"/>
  <c r="A2082" i="3"/>
  <c r="A2083" i="3"/>
  <c r="A2084" i="3"/>
  <c r="A2085" i="3"/>
  <c r="A2086" i="3"/>
  <c r="A2087" i="3"/>
  <c r="A2088" i="3"/>
  <c r="A2089" i="3"/>
  <c r="A2090" i="3"/>
  <c r="A2093" i="3"/>
  <c r="A2094" i="3"/>
  <c r="A2095" i="3"/>
  <c r="A2099" i="3"/>
  <c r="A2100" i="3"/>
  <c r="A2104" i="3"/>
  <c r="A2106" i="3"/>
  <c r="A2107" i="3"/>
  <c r="A2109" i="3"/>
  <c r="A2110" i="3"/>
  <c r="A2111" i="3"/>
  <c r="A2113" i="3"/>
  <c r="A2114" i="3"/>
  <c r="A2116" i="3"/>
  <c r="A2118" i="3"/>
  <c r="A2119" i="3"/>
  <c r="A2120" i="3"/>
  <c r="A2124" i="3"/>
  <c r="A2125" i="3"/>
  <c r="A2126" i="3"/>
  <c r="A2127" i="3"/>
  <c r="A2141" i="3"/>
  <c r="A2142" i="3"/>
  <c r="A2143" i="3"/>
  <c r="A2144" i="3"/>
  <c r="A2147" i="3"/>
  <c r="A2151" i="3"/>
  <c r="A2152" i="3"/>
  <c r="A2153" i="3"/>
  <c r="A2157" i="3"/>
  <c r="A2158" i="3"/>
  <c r="A2159" i="3"/>
  <c r="A2163" i="3"/>
  <c r="A2164" i="3"/>
  <c r="A2165" i="3"/>
  <c r="A2166" i="3"/>
  <c r="A2169" i="3"/>
  <c r="A2170" i="3"/>
  <c r="A2171" i="3"/>
  <c r="A2175" i="3"/>
  <c r="A2176" i="3"/>
  <c r="A2180" i="3"/>
  <c r="A2181" i="3"/>
  <c r="A2185" i="3"/>
  <c r="A2187" i="3"/>
  <c r="A2188" i="3"/>
  <c r="A2190" i="3"/>
  <c r="A2191" i="3"/>
  <c r="A2192" i="3"/>
  <c r="A2194" i="3"/>
  <c r="A2195" i="3"/>
  <c r="A2197" i="3"/>
  <c r="A2199" i="3"/>
  <c r="A2200" i="3"/>
  <c r="A2201" i="3"/>
  <c r="A2205" i="3"/>
  <c r="A2206" i="3"/>
  <c r="A2207" i="3"/>
  <c r="A2208" i="3"/>
  <c r="A2222" i="3"/>
  <c r="A2223" i="3"/>
  <c r="A2228" i="3"/>
  <c r="A2232" i="3"/>
  <c r="A2233" i="3"/>
  <c r="A2234" i="3"/>
  <c r="A2238" i="3"/>
  <c r="A2239" i="3"/>
  <c r="A2240" i="3"/>
  <c r="A2244" i="3"/>
  <c r="A2245" i="3"/>
  <c r="A2246" i="3"/>
  <c r="A2247" i="3"/>
  <c r="A2250" i="3"/>
  <c r="A2251" i="3"/>
  <c r="A2252" i="3"/>
  <c r="A2256" i="3"/>
  <c r="A2257" i="3"/>
  <c r="A2261" i="3"/>
  <c r="A2262" i="3"/>
  <c r="A2266" i="3"/>
  <c r="A2268" i="3"/>
  <c r="A2269" i="3"/>
  <c r="A2271" i="3"/>
  <c r="A2272" i="3"/>
  <c r="A2273" i="3"/>
  <c r="A2275" i="3"/>
  <c r="A2276" i="3"/>
  <c r="A2278" i="3"/>
  <c r="A2280" i="3"/>
  <c r="A2281" i="3"/>
  <c r="A2282" i="3"/>
  <c r="A2286" i="3"/>
  <c r="A2287" i="3"/>
  <c r="A2288" i="3"/>
  <c r="A2289" i="3"/>
  <c r="A2291" i="3"/>
  <c r="A2303" i="3"/>
  <c r="A2304" i="3"/>
  <c r="A2305" i="3"/>
  <c r="A2306" i="3"/>
  <c r="A2308" i="3"/>
  <c r="A2309" i="3"/>
  <c r="A2313" i="3"/>
  <c r="A2314" i="3"/>
  <c r="A2315" i="3"/>
  <c r="A2319" i="3"/>
  <c r="A2320" i="3"/>
  <c r="A2321" i="3"/>
  <c r="A2325" i="3"/>
  <c r="A2326" i="3"/>
  <c r="A2327" i="3"/>
  <c r="A2328" i="3"/>
  <c r="A2331" i="3"/>
  <c r="A2332" i="3"/>
  <c r="A2333" i="3"/>
  <c r="A2336" i="3"/>
  <c r="A2337" i="3"/>
  <c r="A2338" i="3"/>
  <c r="A2342" i="3"/>
  <c r="A2343" i="3"/>
  <c r="A2347" i="3"/>
  <c r="A2349" i="3"/>
  <c r="A2350" i="3"/>
  <c r="A2352" i="3"/>
  <c r="A2353" i="3"/>
  <c r="A2356" i="3"/>
  <c r="A2357" i="3"/>
  <c r="A2359" i="3"/>
  <c r="A2361" i="3"/>
  <c r="A2362" i="3"/>
  <c r="A2363" i="3"/>
  <c r="A2367" i="3"/>
  <c r="A2368" i="3"/>
  <c r="A2369" i="3"/>
  <c r="A2370" i="3"/>
  <c r="A2384" i="3"/>
  <c r="A2385" i="3"/>
  <c r="A2387" i="3"/>
  <c r="A2390" i="3"/>
  <c r="A2394" i="3"/>
  <c r="A2395" i="3"/>
  <c r="A2396" i="3"/>
  <c r="A2400" i="3"/>
  <c r="A2401" i="3"/>
  <c r="A2402" i="3"/>
  <c r="A2406" i="3"/>
  <c r="A2407" i="3"/>
  <c r="A2408" i="3"/>
  <c r="A2409" i="3"/>
  <c r="A2412" i="3"/>
  <c r="A2413" i="3"/>
  <c r="A2414" i="3"/>
  <c r="A2418" i="3"/>
  <c r="A2419" i="3"/>
  <c r="A2423" i="3"/>
  <c r="A2424" i="3"/>
  <c r="A2428" i="3"/>
  <c r="A2429" i="3"/>
  <c r="A2430" i="3"/>
  <c r="A2431" i="3"/>
  <c r="A2432" i="3"/>
  <c r="A2433" i="3"/>
  <c r="A2434" i="3"/>
  <c r="A2435" i="3"/>
  <c r="A2436" i="3"/>
  <c r="A2437" i="3"/>
  <c r="A2438" i="3"/>
  <c r="A2440" i="3"/>
  <c r="A2442" i="3"/>
  <c r="A2443" i="3"/>
  <c r="A2444" i="3"/>
  <c r="A2448" i="3"/>
  <c r="A2449" i="3"/>
  <c r="A2450" i="3"/>
  <c r="A2451" i="3"/>
  <c r="A2452" i="3"/>
  <c r="A2453" i="3"/>
  <c r="A2454" i="3"/>
  <c r="A2465" i="3"/>
  <c r="A2466" i="3"/>
  <c r="A2467" i="3"/>
  <c r="A2468" i="3"/>
  <c r="A2469" i="3"/>
  <c r="A2470" i="3"/>
  <c r="A2471" i="3"/>
  <c r="A2475" i="3"/>
  <c r="A2476" i="3"/>
  <c r="A2477" i="3"/>
  <c r="A2481" i="3"/>
  <c r="A2482" i="3"/>
  <c r="A2483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9" i="3"/>
  <c r="A2511" i="3"/>
  <c r="A2512" i="3"/>
  <c r="A2514" i="3"/>
  <c r="A2515" i="3"/>
  <c r="A2518" i="3"/>
  <c r="A2521" i="3"/>
  <c r="A2523" i="3"/>
  <c r="A2524" i="3"/>
  <c r="A2525" i="3"/>
  <c r="A2529" i="3"/>
  <c r="A2530" i="3"/>
  <c r="A2531" i="3"/>
  <c r="A2532" i="3"/>
  <c r="A2547" i="3"/>
  <c r="A2556" i="3"/>
  <c r="A2557" i="3"/>
  <c r="A2562" i="3"/>
  <c r="A2563" i="3"/>
  <c r="A2564" i="3"/>
  <c r="A2568" i="3"/>
  <c r="A2569" i="3"/>
  <c r="A2570" i="3"/>
  <c r="A2571" i="3"/>
  <c r="A2574" i="3"/>
  <c r="A2576" i="3"/>
  <c r="A2585" i="3"/>
  <c r="A2586" i="3"/>
  <c r="A2590" i="3"/>
  <c r="A2592" i="3"/>
  <c r="A2593" i="3"/>
  <c r="A2595" i="3"/>
  <c r="A2596" i="3"/>
  <c r="A2597" i="3"/>
  <c r="A2599" i="3"/>
  <c r="A2600" i="3"/>
  <c r="A2602" i="3"/>
  <c r="A2604" i="3"/>
  <c r="A2605" i="3"/>
  <c r="A2606" i="3"/>
  <c r="A2610" i="3"/>
  <c r="A2611" i="3"/>
  <c r="A2612" i="3"/>
  <c r="A2613" i="3"/>
  <c r="A2615" i="3"/>
  <c r="A2627" i="3"/>
  <c r="A2630" i="3"/>
  <c r="A2633" i="3"/>
  <c r="A2637" i="3"/>
  <c r="A2638" i="3"/>
  <c r="A2639" i="3"/>
  <c r="A2643" i="3"/>
  <c r="A2644" i="3"/>
  <c r="A2645" i="3"/>
  <c r="A2649" i="3"/>
  <c r="A2650" i="3"/>
  <c r="A2651" i="3"/>
  <c r="A2652" i="3"/>
  <c r="A2655" i="3"/>
  <c r="A2656" i="3"/>
  <c r="A2657" i="3"/>
  <c r="A2661" i="3"/>
  <c r="A2662" i="3"/>
  <c r="A2666" i="3"/>
  <c r="A2667" i="3"/>
  <c r="A2671" i="3"/>
  <c r="A2673" i="3"/>
  <c r="A2674" i="3"/>
  <c r="A2676" i="3"/>
  <c r="A2677" i="3"/>
  <c r="A2678" i="3"/>
  <c r="A2680" i="3"/>
  <c r="A2681" i="3"/>
  <c r="A2683" i="3"/>
  <c r="A2685" i="3"/>
  <c r="A2686" i="3"/>
  <c r="A2687" i="3"/>
  <c r="A2691" i="3"/>
  <c r="A2692" i="3"/>
  <c r="A2693" i="3"/>
  <c r="A2694" i="3"/>
  <c r="A2708" i="3"/>
  <c r="A2709" i="3"/>
  <c r="A2714" i="3"/>
  <c r="A2718" i="3"/>
  <c r="A2719" i="3"/>
  <c r="A2720" i="3"/>
  <c r="A2724" i="3"/>
  <c r="A2725" i="3"/>
  <c r="A2726" i="3"/>
  <c r="A2730" i="3"/>
  <c r="A2731" i="3"/>
  <c r="A2732" i="3"/>
  <c r="A2733" i="3"/>
  <c r="A2736" i="3"/>
  <c r="A2737" i="3"/>
  <c r="A2738" i="3"/>
  <c r="A2742" i="3"/>
  <c r="A2743" i="3"/>
  <c r="A2747" i="3"/>
  <c r="A2748" i="3"/>
  <c r="A2752" i="3"/>
  <c r="A2754" i="3"/>
  <c r="A2755" i="3"/>
  <c r="A2757" i="3"/>
  <c r="A2758" i="3"/>
  <c r="A2759" i="3"/>
  <c r="A2761" i="3"/>
  <c r="A2762" i="3"/>
  <c r="A2764" i="3"/>
  <c r="A2766" i="3"/>
  <c r="A2767" i="3"/>
  <c r="A2768" i="3"/>
  <c r="A2772" i="3"/>
  <c r="A2773" i="3"/>
  <c r="A2774" i="3"/>
  <c r="A2775" i="3"/>
  <c r="A2789" i="3"/>
  <c r="A2790" i="3"/>
  <c r="A2795" i="3"/>
  <c r="A2799" i="3"/>
  <c r="A2800" i="3"/>
  <c r="A2801" i="3"/>
  <c r="A2805" i="3"/>
  <c r="A2806" i="3"/>
  <c r="A2807" i="3"/>
  <c r="A2811" i="3"/>
  <c r="A2812" i="3"/>
  <c r="A2813" i="3"/>
  <c r="A2814" i="3"/>
  <c r="A2817" i="3"/>
  <c r="A2818" i="3"/>
  <c r="A2819" i="3"/>
  <c r="A2823" i="3"/>
  <c r="A2824" i="3"/>
  <c r="A2828" i="3"/>
  <c r="A2829" i="3"/>
  <c r="A2833" i="3"/>
  <c r="A2835" i="3"/>
  <c r="A2836" i="3"/>
  <c r="A2838" i="3"/>
  <c r="A2839" i="3"/>
  <c r="A2840" i="3"/>
  <c r="A2842" i="3"/>
  <c r="A2843" i="3"/>
  <c r="A2845" i="3"/>
  <c r="A2847" i="3"/>
  <c r="A2848" i="3"/>
  <c r="A2849" i="3"/>
  <c r="A2853" i="3"/>
  <c r="A2854" i="3"/>
  <c r="A2855" i="3"/>
  <c r="A2856" i="3"/>
  <c r="A2858" i="3"/>
  <c r="A2870" i="3"/>
  <c r="A2871" i="3"/>
  <c r="A2875" i="3"/>
  <c r="A2876" i="3"/>
  <c r="A2880" i="3"/>
  <c r="A2881" i="3"/>
  <c r="A2882" i="3"/>
  <c r="A2886" i="3"/>
  <c r="A2887" i="3"/>
  <c r="A2888" i="3"/>
  <c r="A2892" i="3"/>
  <c r="A2893" i="3"/>
  <c r="A2894" i="3"/>
  <c r="A2895" i="3"/>
  <c r="A2898" i="3"/>
  <c r="A2899" i="3"/>
  <c r="A2900" i="3"/>
  <c r="A2903" i="3"/>
  <c r="A2904" i="3"/>
  <c r="A2905" i="3"/>
  <c r="A2909" i="3"/>
  <c r="A2910" i="3"/>
  <c r="A2914" i="3"/>
  <c r="A2916" i="3"/>
  <c r="A2917" i="3"/>
  <c r="A2919" i="3"/>
  <c r="A2920" i="3"/>
  <c r="A2921" i="3"/>
  <c r="A2923" i="3"/>
  <c r="A2924" i="3"/>
  <c r="A2926" i="3"/>
  <c r="A2928" i="3"/>
  <c r="A2929" i="3"/>
  <c r="A2930" i="3"/>
  <c r="A2934" i="3"/>
  <c r="A2935" i="3"/>
  <c r="A2936" i="3"/>
  <c r="A2937" i="3"/>
  <c r="A2951" i="3"/>
  <c r="A2952" i="3"/>
  <c r="A2953" i="3"/>
  <c r="A2957" i="3"/>
  <c r="A2961" i="3"/>
  <c r="A2962" i="3"/>
  <c r="A2963" i="3"/>
  <c r="A2967" i="3"/>
  <c r="A2968" i="3"/>
  <c r="A2969" i="3"/>
  <c r="A2973" i="3"/>
  <c r="A2974" i="3"/>
  <c r="A2975" i="3"/>
  <c r="A2976" i="3"/>
  <c r="A2979" i="3"/>
  <c r="A2980" i="3"/>
  <c r="A2981" i="3"/>
  <c r="A2985" i="3"/>
  <c r="A2986" i="3"/>
  <c r="A2990" i="3"/>
  <c r="A2991" i="3"/>
  <c r="A2995" i="3"/>
  <c r="A2997" i="3"/>
  <c r="A2998" i="3"/>
  <c r="A3000" i="3"/>
  <c r="A3001" i="3"/>
  <c r="A3002" i="3"/>
  <c r="A3004" i="3"/>
  <c r="A3005" i="3"/>
  <c r="A3007" i="3"/>
  <c r="A3009" i="3"/>
  <c r="A3010" i="3"/>
  <c r="A3011" i="3"/>
  <c r="A3015" i="3"/>
  <c r="A3016" i="3"/>
  <c r="A3017" i="3"/>
  <c r="A3018" i="3"/>
  <c r="A3032" i="3"/>
  <c r="A3033" i="3"/>
  <c r="A3038" i="3"/>
  <c r="A3042" i="3"/>
  <c r="A3043" i="3"/>
  <c r="A3044" i="3"/>
  <c r="A3048" i="3"/>
  <c r="A3049" i="3"/>
  <c r="A3050" i="3"/>
  <c r="A3054" i="3"/>
  <c r="A3055" i="3"/>
  <c r="A3056" i="3"/>
  <c r="A3057" i="3"/>
  <c r="A3060" i="3"/>
  <c r="A3061" i="3"/>
  <c r="A3062" i="3"/>
  <c r="A3066" i="3"/>
  <c r="A3067" i="3"/>
  <c r="A3071" i="3"/>
  <c r="A3072" i="3"/>
  <c r="A3076" i="3"/>
  <c r="A3078" i="3"/>
  <c r="A3079" i="3"/>
  <c r="A3081" i="3"/>
  <c r="A3082" i="3"/>
  <c r="A3083" i="3"/>
  <c r="A3085" i="3"/>
  <c r="A3086" i="3"/>
  <c r="A3088" i="3"/>
  <c r="A3090" i="3"/>
  <c r="A3091" i="3"/>
  <c r="A3092" i="3"/>
  <c r="A3096" i="3"/>
  <c r="A3097" i="3"/>
  <c r="A3098" i="3"/>
  <c r="A3099" i="3"/>
  <c r="A3100" i="3"/>
  <c r="A3101" i="3"/>
  <c r="A3102" i="3"/>
  <c r="A3113" i="3"/>
  <c r="A3114" i="3"/>
  <c r="A3115" i="3"/>
  <c r="A3116" i="3"/>
  <c r="A3117" i="3"/>
  <c r="A3118" i="3"/>
  <c r="A3119" i="3"/>
  <c r="A3123" i="3"/>
  <c r="A3124" i="3"/>
  <c r="A3125" i="3"/>
  <c r="A3129" i="3"/>
  <c r="A3130" i="3"/>
  <c r="A3131" i="3"/>
  <c r="A3135" i="3"/>
  <c r="A3136" i="3"/>
  <c r="A3137" i="3"/>
  <c r="A3138" i="3"/>
  <c r="A3141" i="3"/>
  <c r="A3142" i="3"/>
  <c r="A3143" i="3"/>
  <c r="A3144" i="3"/>
  <c r="A3145" i="3"/>
  <c r="A3146" i="3"/>
  <c r="A3147" i="3"/>
  <c r="A3148" i="3"/>
  <c r="A3150" i="3"/>
  <c r="A3152" i="3"/>
  <c r="A3153" i="3"/>
  <c r="A3157" i="3"/>
  <c r="A3158" i="3"/>
  <c r="A3159" i="3"/>
  <c r="A3160" i="3"/>
  <c r="A3161" i="3"/>
  <c r="A3162" i="3"/>
  <c r="A3163" i="3"/>
  <c r="A3164" i="3"/>
  <c r="A3165" i="3"/>
  <c r="A3166" i="3"/>
  <c r="A3167" i="3"/>
  <c r="A3169" i="3"/>
  <c r="A3171" i="3"/>
  <c r="A3172" i="3"/>
  <c r="A3173" i="3"/>
  <c r="A3177" i="3"/>
  <c r="A3178" i="3"/>
  <c r="A3179" i="3"/>
  <c r="A3180" i="3"/>
  <c r="A3181" i="3"/>
  <c r="A3182" i="3"/>
  <c r="A3183" i="3"/>
  <c r="A3194" i="3"/>
  <c r="A3195" i="3"/>
  <c r="A3196" i="3"/>
  <c r="A3197" i="3"/>
  <c r="A3198" i="3"/>
  <c r="A3199" i="3"/>
  <c r="A3200" i="3"/>
  <c r="A3204" i="3"/>
  <c r="A3205" i="3"/>
  <c r="A3206" i="3"/>
  <c r="A3210" i="3"/>
  <c r="A3211" i="3"/>
  <c r="A3212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40" i="3"/>
  <c r="A3241" i="3"/>
  <c r="A3242" i="3"/>
  <c r="A3243" i="3"/>
  <c r="A3244" i="3"/>
  <c r="A3245" i="3"/>
  <c r="A3246" i="3"/>
  <c r="A3247" i="3"/>
  <c r="A3248" i="3"/>
  <c r="A3250" i="3"/>
  <c r="A3252" i="3"/>
  <c r="A3253" i="3"/>
  <c r="A3254" i="3"/>
  <c r="A3258" i="3"/>
  <c r="A3259" i="3"/>
  <c r="A3260" i="3"/>
  <c r="A3261" i="3"/>
  <c r="A3262" i="3"/>
  <c r="A3263" i="3"/>
  <c r="A3264" i="3"/>
  <c r="A3275" i="3"/>
  <c r="A3276" i="3"/>
  <c r="A3277" i="3"/>
  <c r="A3278" i="3"/>
  <c r="A3279" i="3"/>
  <c r="A3280" i="3"/>
  <c r="A3281" i="3"/>
  <c r="A3285" i="3"/>
  <c r="A3286" i="3"/>
  <c r="A3287" i="3"/>
  <c r="A3291" i="3"/>
  <c r="A3292" i="3"/>
  <c r="A3293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1" i="3"/>
  <c r="A3333" i="3"/>
  <c r="A3334" i="3"/>
  <c r="A3335" i="3"/>
  <c r="A3339" i="3"/>
  <c r="A3340" i="3"/>
  <c r="A3341" i="3"/>
  <c r="A3342" i="3"/>
  <c r="A3343" i="3"/>
  <c r="A3344" i="3"/>
  <c r="A3345" i="3"/>
  <c r="A3356" i="3"/>
  <c r="A3357" i="3"/>
  <c r="A3358" i="3"/>
  <c r="A3359" i="3"/>
  <c r="A3360" i="3"/>
  <c r="A3361" i="3"/>
  <c r="A3362" i="3"/>
  <c r="A3366" i="3"/>
  <c r="A3367" i="3"/>
  <c r="A3368" i="3"/>
  <c r="A3372" i="3"/>
  <c r="A3373" i="3"/>
  <c r="A3374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2" i="3"/>
  <c r="A3414" i="3"/>
  <c r="A3415" i="3"/>
  <c r="A3416" i="3"/>
  <c r="A3420" i="3"/>
  <c r="A3421" i="3"/>
  <c r="A3422" i="3"/>
  <c r="A3423" i="3"/>
  <c r="A3424" i="3"/>
  <c r="A3425" i="3"/>
  <c r="A3426" i="3"/>
  <c r="A3437" i="3"/>
  <c r="A3438" i="3"/>
  <c r="A3439" i="3"/>
  <c r="A3440" i="3"/>
  <c r="A3441" i="3"/>
  <c r="A3442" i="3"/>
  <c r="A3443" i="3"/>
  <c r="A3447" i="3"/>
  <c r="A3448" i="3"/>
  <c r="A3449" i="3"/>
  <c r="A3453" i="3"/>
  <c r="A3454" i="3"/>
  <c r="A3455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3" i="3"/>
  <c r="A3484" i="3"/>
  <c r="A3486" i="3"/>
  <c r="A3487" i="3"/>
  <c r="A3490" i="3"/>
  <c r="A3491" i="3"/>
  <c r="A3493" i="3"/>
  <c r="A3495" i="3"/>
  <c r="A3496" i="3"/>
  <c r="A3497" i="3"/>
  <c r="A3501" i="3"/>
  <c r="A3502" i="3"/>
  <c r="A3503" i="3"/>
  <c r="A3504" i="3"/>
  <c r="A3518" i="3"/>
  <c r="A3519" i="3"/>
  <c r="A3523" i="3"/>
  <c r="A3524" i="3"/>
  <c r="A3528" i="3"/>
  <c r="A3529" i="3"/>
  <c r="A3530" i="3"/>
  <c r="A3534" i="3"/>
  <c r="A3535" i="3"/>
  <c r="A3536" i="3"/>
  <c r="A3540" i="3"/>
  <c r="A3541" i="3"/>
  <c r="A3542" i="3"/>
  <c r="A3543" i="3"/>
  <c r="A3546" i="3"/>
  <c r="A3547" i="3"/>
  <c r="A3548" i="3"/>
  <c r="A3551" i="3"/>
  <c r="A3552" i="3"/>
  <c r="A3553" i="3"/>
  <c r="A3557" i="3"/>
  <c r="A3558" i="3"/>
  <c r="A3562" i="3"/>
  <c r="A3564" i="3"/>
  <c r="A3565" i="3"/>
  <c r="A3567" i="3"/>
  <c r="A3568" i="3"/>
  <c r="A3569" i="3"/>
  <c r="A3571" i="3"/>
  <c r="A3576" i="3"/>
  <c r="A3577" i="3"/>
  <c r="A3578" i="3"/>
  <c r="A3582" i="3"/>
  <c r="A3583" i="3"/>
  <c r="A3584" i="3"/>
  <c r="A3585" i="3"/>
  <c r="A3599" i="3"/>
  <c r="A3600" i="3"/>
  <c r="A3605" i="3"/>
  <c r="A3609" i="3"/>
  <c r="A3610" i="3"/>
  <c r="A3611" i="3"/>
  <c r="A3615" i="3"/>
  <c r="A3616" i="3"/>
  <c r="A3617" i="3"/>
  <c r="A3621" i="3"/>
  <c r="A3622" i="3"/>
  <c r="A3623" i="3"/>
  <c r="A3624" i="3"/>
  <c r="A3627" i="3"/>
  <c r="A3629" i="3"/>
  <c r="A3633" i="3"/>
  <c r="A3634" i="3"/>
  <c r="A3638" i="3"/>
  <c r="A3639" i="3"/>
  <c r="A3643" i="3"/>
  <c r="A3645" i="3"/>
  <c r="A3646" i="3"/>
  <c r="A3648" i="3"/>
  <c r="A3649" i="3"/>
  <c r="A3650" i="3"/>
  <c r="A3652" i="3"/>
  <c r="A3653" i="3"/>
  <c r="A3655" i="3"/>
  <c r="A3657" i="3"/>
  <c r="A3658" i="3"/>
  <c r="A3659" i="3"/>
  <c r="A3663" i="3"/>
  <c r="A3664" i="3"/>
  <c r="A3665" i="3"/>
  <c r="A3666" i="3"/>
  <c r="A3680" i="3"/>
  <c r="A3681" i="3"/>
  <c r="A3683" i="3"/>
  <c r="A3686" i="3"/>
  <c r="A3690" i="3"/>
  <c r="A3691" i="3"/>
  <c r="A3692" i="3"/>
  <c r="A3696" i="3"/>
  <c r="A3697" i="3"/>
  <c r="A3698" i="3"/>
  <c r="A3702" i="3"/>
  <c r="A3703" i="3"/>
  <c r="A3704" i="3"/>
  <c r="A3705" i="3"/>
  <c r="A3708" i="3"/>
  <c r="A3709" i="3"/>
  <c r="A3710" i="3"/>
  <c r="A3714" i="3"/>
  <c r="A3715" i="3"/>
  <c r="A3719" i="3"/>
  <c r="A3720" i="3"/>
  <c r="A3724" i="3"/>
  <c r="A3726" i="3"/>
  <c r="A3727" i="3"/>
  <c r="A3728" i="3"/>
  <c r="A3729" i="3"/>
  <c r="A3730" i="3"/>
  <c r="A3731" i="3"/>
  <c r="A3732" i="3"/>
  <c r="A3733" i="3"/>
  <c r="A3738" i="3"/>
  <c r="A3739" i="3"/>
  <c r="A3740" i="3"/>
  <c r="A3744" i="3"/>
  <c r="A3745" i="3"/>
  <c r="A3746" i="3"/>
  <c r="A3747" i="3"/>
  <c r="A3748" i="3"/>
  <c r="A3749" i="3"/>
  <c r="A3750" i="3"/>
  <c r="A3761" i="3"/>
  <c r="A3762" i="3"/>
  <c r="A3763" i="3"/>
  <c r="A3764" i="3"/>
  <c r="A3765" i="3"/>
  <c r="A3766" i="3"/>
  <c r="A3767" i="3"/>
  <c r="A3771" i="3"/>
  <c r="A3772" i="3"/>
  <c r="A3773" i="3"/>
  <c r="A3777" i="3"/>
  <c r="A3778" i="3"/>
  <c r="A3779" i="3"/>
  <c r="A3783" i="3"/>
  <c r="A3784" i="3"/>
  <c r="A3785" i="3"/>
  <c r="A3786" i="3"/>
  <c r="A3788" i="3"/>
  <c r="A3789" i="3"/>
  <c r="A3791" i="3"/>
  <c r="A3792" i="3"/>
  <c r="A3793" i="3"/>
  <c r="A3794" i="3"/>
  <c r="A3795" i="3"/>
  <c r="A3796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7" i="3"/>
  <c r="A3819" i="3"/>
  <c r="A3820" i="3"/>
  <c r="A3821" i="3"/>
  <c r="A3825" i="3"/>
  <c r="A3826" i="3"/>
  <c r="A3827" i="3"/>
  <c r="A3828" i="3"/>
  <c r="A3829" i="3"/>
  <c r="A3830" i="3"/>
  <c r="A3831" i="3"/>
  <c r="A3842" i="3"/>
  <c r="A3843" i="3"/>
  <c r="A3844" i="3"/>
  <c r="A3845" i="3"/>
  <c r="A3846" i="3"/>
  <c r="A3847" i="3"/>
  <c r="A3848" i="3"/>
  <c r="A3852" i="3"/>
  <c r="A3853" i="3"/>
  <c r="A3854" i="3"/>
  <c r="A3858" i="3"/>
  <c r="A3859" i="3"/>
  <c r="A3860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4" i="3"/>
  <c r="A3886" i="3"/>
  <c r="A3888" i="3"/>
  <c r="A3889" i="3"/>
  <c r="A3891" i="3"/>
  <c r="A3892" i="3"/>
  <c r="A3893" i="3"/>
  <c r="A3895" i="3"/>
  <c r="A3896" i="3"/>
  <c r="A3898" i="3"/>
  <c r="A3900" i="3"/>
  <c r="A3901" i="3"/>
  <c r="A3902" i="3"/>
  <c r="A3906" i="3"/>
  <c r="A3907" i="3"/>
  <c r="A3908" i="3"/>
  <c r="A3909" i="3"/>
  <c r="A3911" i="3"/>
  <c r="A3923" i="3"/>
  <c r="A3924" i="3"/>
  <c r="A3925" i="3"/>
  <c r="A3929" i="3"/>
  <c r="A3933" i="3"/>
  <c r="A3934" i="3"/>
  <c r="A3935" i="3"/>
  <c r="A3939" i="3"/>
  <c r="A3940" i="3"/>
  <c r="A3941" i="3"/>
  <c r="A3945" i="3"/>
  <c r="A3946" i="3"/>
  <c r="A3947" i="3"/>
  <c r="A3948" i="3"/>
  <c r="A3951" i="3"/>
  <c r="A3952" i="3"/>
  <c r="A3953" i="3"/>
  <c r="A3957" i="3"/>
  <c r="A3958" i="3"/>
  <c r="A3962" i="3"/>
  <c r="A3963" i="3"/>
  <c r="A3967" i="3"/>
  <c r="A3968" i="3"/>
  <c r="A3969" i="3"/>
  <c r="A3970" i="3"/>
  <c r="A3971" i="3"/>
  <c r="A3972" i="3"/>
  <c r="A3973" i="3"/>
  <c r="A3974" i="3"/>
  <c r="A3975" i="3"/>
  <c r="A3976" i="3"/>
  <c r="A3977" i="3"/>
  <c r="A3979" i="3"/>
  <c r="A3981" i="3"/>
  <c r="A3982" i="3"/>
  <c r="A3983" i="3"/>
  <c r="A3987" i="3"/>
  <c r="A3988" i="3"/>
  <c r="A3989" i="3"/>
  <c r="A3990" i="3"/>
  <c r="A3991" i="3"/>
  <c r="A3992" i="3"/>
  <c r="A3993" i="3"/>
  <c r="A4004" i="3"/>
  <c r="A4005" i="3"/>
  <c r="A4006" i="3"/>
  <c r="A4007" i="3"/>
  <c r="A4008" i="3"/>
  <c r="A4009" i="3"/>
  <c r="A4010" i="3"/>
  <c r="A4014" i="3"/>
  <c r="A4015" i="3"/>
  <c r="A4016" i="3"/>
  <c r="A4020" i="3"/>
  <c r="A4021" i="3"/>
  <c r="A4022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8" i="3"/>
  <c r="A4050" i="3"/>
  <c r="A4051" i="3"/>
  <c r="A4053" i="3"/>
  <c r="A4054" i="3"/>
  <c r="A4055" i="3"/>
  <c r="A4057" i="3"/>
  <c r="A4058" i="3"/>
  <c r="A4060" i="3"/>
  <c r="A4062" i="3"/>
  <c r="A4063" i="3"/>
  <c r="A4064" i="3"/>
  <c r="A4068" i="3"/>
  <c r="A4069" i="3"/>
  <c r="A4070" i="3"/>
  <c r="A4071" i="3"/>
  <c r="A4073" i="3"/>
  <c r="A4074" i="3"/>
  <c r="A4085" i="3"/>
  <c r="A4086" i="3"/>
  <c r="A4087" i="3"/>
  <c r="A4089" i="3"/>
  <c r="A4090" i="3"/>
  <c r="A4091" i="3"/>
  <c r="A4095" i="3"/>
  <c r="A4096" i="3"/>
  <c r="A4097" i="3"/>
  <c r="A4101" i="3"/>
  <c r="A4102" i="3"/>
  <c r="A4103" i="3"/>
  <c r="A4107" i="3"/>
  <c r="A4108" i="3"/>
  <c r="A4109" i="3"/>
  <c r="A4110" i="3"/>
  <c r="A4113" i="3"/>
  <c r="A4114" i="3"/>
  <c r="A4115" i="3"/>
  <c r="A4118" i="3"/>
  <c r="A4119" i="3"/>
  <c r="A4120" i="3"/>
  <c r="A4121" i="3"/>
  <c r="A4122" i="3"/>
  <c r="A4123" i="3"/>
  <c r="A4124" i="3"/>
  <c r="A4125" i="3"/>
  <c r="A4129" i="3"/>
  <c r="A4130" i="3"/>
  <c r="A4131" i="3"/>
  <c r="A4132" i="3"/>
  <c r="A4133" i="3"/>
  <c r="A4134" i="3"/>
  <c r="A4135" i="3"/>
  <c r="A4136" i="3"/>
  <c r="A4137" i="3"/>
  <c r="A4138" i="3"/>
  <c r="A4139" i="3"/>
  <c r="A4141" i="3"/>
  <c r="A4143" i="3"/>
  <c r="A4144" i="3"/>
  <c r="A4145" i="3"/>
  <c r="A4149" i="3"/>
  <c r="A4150" i="3"/>
  <c r="A4151" i="3"/>
  <c r="A4152" i="3"/>
  <c r="A4153" i="3"/>
  <c r="A4154" i="3"/>
  <c r="A4155" i="3"/>
  <c r="A4166" i="3"/>
  <c r="A4167" i="3"/>
  <c r="A4168" i="3"/>
  <c r="A4169" i="3"/>
  <c r="A4170" i="3"/>
  <c r="A4171" i="3"/>
  <c r="A4172" i="3"/>
  <c r="A4176" i="3"/>
  <c r="A4177" i="3"/>
  <c r="A4178" i="3"/>
  <c r="A4182" i="3"/>
  <c r="A4183" i="3"/>
  <c r="A4184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10" i="3"/>
  <c r="A4212" i="3"/>
  <c r="A4213" i="3"/>
  <c r="A4215" i="3"/>
  <c r="A4216" i="3"/>
  <c r="A4219" i="3"/>
  <c r="A4220" i="3"/>
  <c r="A4222" i="3"/>
  <c r="A4224" i="3"/>
  <c r="A4225" i="3"/>
  <c r="A4226" i="3"/>
  <c r="A4230" i="3"/>
  <c r="A4231" i="3"/>
  <c r="A4232" i="3"/>
  <c r="A4233" i="3"/>
  <c r="A4235" i="3"/>
  <c r="A4247" i="3"/>
  <c r="A4248" i="3"/>
  <c r="A4249" i="3"/>
  <c r="A4250" i="3"/>
  <c r="A4253" i="3"/>
  <c r="A4257" i="3"/>
  <c r="A4258" i="3"/>
  <c r="A4259" i="3"/>
  <c r="A4263" i="3"/>
  <c r="A4264" i="3"/>
  <c r="A4265" i="3"/>
  <c r="A4269" i="3"/>
  <c r="A4270" i="3"/>
  <c r="A4271" i="3"/>
  <c r="A4272" i="3"/>
  <c r="A4275" i="3"/>
  <c r="A4276" i="3"/>
  <c r="A4277" i="3"/>
  <c r="A4281" i="3"/>
  <c r="A4282" i="3"/>
  <c r="A4286" i="3"/>
  <c r="A4287" i="3"/>
  <c r="A4291" i="3"/>
  <c r="A4293" i="3"/>
  <c r="A4294" i="3"/>
  <c r="A4296" i="3"/>
  <c r="A4297" i="3"/>
  <c r="A4298" i="3"/>
  <c r="A4300" i="3"/>
  <c r="A4301" i="3"/>
  <c r="A4303" i="3"/>
  <c r="A4305" i="3"/>
  <c r="A4306" i="3"/>
  <c r="A4307" i="3"/>
  <c r="A4311" i="3"/>
  <c r="A4312" i="3"/>
  <c r="A4313" i="3"/>
  <c r="A4314" i="3"/>
  <c r="A4328" i="3"/>
  <c r="A4329" i="3"/>
  <c r="A4330" i="3"/>
  <c r="A4331" i="3"/>
  <c r="A4333" i="3"/>
  <c r="A4334" i="3"/>
  <c r="A4338" i="3"/>
  <c r="A4339" i="3"/>
  <c r="A4340" i="3"/>
  <c r="A4344" i="3"/>
  <c r="A4345" i="3"/>
  <c r="A4346" i="3"/>
  <c r="A4350" i="3"/>
  <c r="A4351" i="3"/>
  <c r="A4352" i="3"/>
  <c r="A4353" i="3"/>
  <c r="A4356" i="3"/>
  <c r="A4357" i="3"/>
  <c r="A4358" i="3"/>
  <c r="A4361" i="3"/>
  <c r="A4362" i="3"/>
  <c r="A4363" i="3"/>
  <c r="A4367" i="3"/>
  <c r="A4368" i="3"/>
  <c r="A4372" i="3"/>
  <c r="A4374" i="3"/>
  <c r="A4375" i="3"/>
  <c r="A4377" i="3"/>
  <c r="A4378" i="3"/>
  <c r="A4379" i="3"/>
  <c r="A4381" i="3"/>
  <c r="A4382" i="3"/>
  <c r="A4384" i="3"/>
  <c r="A4386" i="3"/>
  <c r="A4387" i="3"/>
  <c r="A4388" i="3"/>
  <c r="A4392" i="3"/>
  <c r="A4393" i="3"/>
  <c r="A4394" i="3"/>
  <c r="A4395" i="3"/>
  <c r="A4397" i="3"/>
  <c r="A4398" i="3"/>
  <c r="A4409" i="3"/>
  <c r="A4410" i="3"/>
  <c r="A4412" i="3"/>
  <c r="A4413" i="3"/>
  <c r="A4414" i="3"/>
  <c r="A4415" i="3"/>
  <c r="A4419" i="3"/>
  <c r="A4420" i="3"/>
  <c r="A4421" i="3"/>
  <c r="A4425" i="3"/>
  <c r="A4426" i="3"/>
  <c r="A4427" i="3"/>
  <c r="A4431" i="3"/>
  <c r="A4432" i="3"/>
  <c r="A4433" i="3"/>
  <c r="A4434" i="3"/>
  <c r="A4437" i="3"/>
  <c r="A4438" i="3"/>
  <c r="A4439" i="3"/>
  <c r="A4442" i="3"/>
  <c r="A4443" i="3"/>
  <c r="A4444" i="3"/>
  <c r="A4448" i="3"/>
  <c r="A4449" i="3"/>
  <c r="A4453" i="3"/>
  <c r="A4455" i="3"/>
  <c r="A4456" i="3"/>
  <c r="A4458" i="3"/>
  <c r="A4459" i="3"/>
  <c r="A4462" i="3"/>
  <c r="A4463" i="3"/>
  <c r="A4465" i="3"/>
  <c r="A4467" i="3"/>
  <c r="A4468" i="3"/>
  <c r="A4469" i="3"/>
  <c r="A4473" i="3"/>
  <c r="A4474" i="3"/>
  <c r="A4475" i="3"/>
  <c r="A4476" i="3"/>
  <c r="A4490" i="3"/>
  <c r="A4491" i="3"/>
  <c r="A4493" i="3"/>
  <c r="A4496" i="3"/>
  <c r="A4500" i="3"/>
  <c r="A4501" i="3"/>
  <c r="A4502" i="3"/>
  <c r="A4506" i="3"/>
  <c r="A4507" i="3"/>
  <c r="A4508" i="3"/>
  <c r="A4512" i="3"/>
  <c r="A4513" i="3"/>
  <c r="A4514" i="3"/>
  <c r="A4515" i="3"/>
  <c r="A4518" i="3"/>
  <c r="A4519" i="3"/>
  <c r="A4520" i="3"/>
  <c r="A4524" i="3"/>
  <c r="A4525" i="3"/>
  <c r="A4529" i="3"/>
  <c r="A4530" i="3"/>
  <c r="A4534" i="3"/>
  <c r="A4536" i="3"/>
  <c r="A4537" i="3"/>
  <c r="A4539" i="3"/>
  <c r="A4540" i="3"/>
  <c r="A4543" i="3"/>
  <c r="A4544" i="3"/>
  <c r="A4546" i="3"/>
  <c r="A4548" i="3"/>
  <c r="A4549" i="3"/>
  <c r="A4550" i="3"/>
  <c r="A4554" i="3"/>
  <c r="A4555" i="3"/>
  <c r="A4556" i="3"/>
  <c r="A4557" i="3"/>
  <c r="A4571" i="3"/>
  <c r="A4572" i="3"/>
  <c r="A4573" i="3"/>
  <c r="A4574" i="3"/>
  <c r="A4577" i="3"/>
  <c r="A4581" i="3"/>
  <c r="A4582" i="3"/>
  <c r="A4583" i="3"/>
  <c r="A4587" i="3"/>
  <c r="A4588" i="3"/>
  <c r="A4589" i="3"/>
  <c r="A4593" i="3"/>
  <c r="A4594" i="3"/>
  <c r="A4595" i="3"/>
  <c r="A4596" i="3"/>
  <c r="A4599" i="3"/>
  <c r="A4600" i="3"/>
  <c r="A4601" i="3"/>
  <c r="A4605" i="3"/>
  <c r="A4606" i="3"/>
  <c r="A4610" i="3"/>
  <c r="A4611" i="3"/>
  <c r="A4615" i="3"/>
  <c r="A4617" i="3"/>
  <c r="A4618" i="3"/>
  <c r="A4620" i="3"/>
  <c r="A4621" i="3"/>
  <c r="A4622" i="3"/>
  <c r="A4624" i="3"/>
  <c r="A4625" i="3"/>
  <c r="A4627" i="3"/>
  <c r="A4629" i="3"/>
  <c r="A4630" i="3"/>
  <c r="A4631" i="3"/>
  <c r="A4635" i="3"/>
  <c r="A4636" i="3"/>
  <c r="A4637" i="3"/>
  <c r="A4638" i="3"/>
  <c r="A4652" i="3"/>
  <c r="A4653" i="3"/>
  <c r="A4654" i="3"/>
  <c r="A4655" i="3"/>
  <c r="A4658" i="3"/>
  <c r="A4662" i="3"/>
  <c r="A4663" i="3"/>
  <c r="A4664" i="3"/>
  <c r="A4668" i="3"/>
  <c r="A4669" i="3"/>
  <c r="A4670" i="3"/>
  <c r="A4674" i="3"/>
  <c r="A4675" i="3"/>
  <c r="A4676" i="3"/>
  <c r="A4677" i="3"/>
  <c r="A4680" i="3"/>
  <c r="A4681" i="3"/>
  <c r="A4682" i="3"/>
  <c r="A4686" i="3"/>
  <c r="A4687" i="3"/>
  <c r="A4691" i="3"/>
  <c r="A4692" i="3"/>
  <c r="A4696" i="3"/>
  <c r="A4698" i="3"/>
  <c r="A4699" i="3"/>
  <c r="A4700" i="3"/>
  <c r="A4701" i="3"/>
  <c r="A4702" i="3"/>
  <c r="A4703" i="3"/>
  <c r="A4704" i="3"/>
  <c r="A4705" i="3"/>
  <c r="A4706" i="3"/>
  <c r="A4708" i="3"/>
  <c r="A4710" i="3"/>
  <c r="A4711" i="3"/>
  <c r="A4712" i="3"/>
  <c r="A4716" i="3"/>
  <c r="A4717" i="3"/>
  <c r="A4718" i="3"/>
  <c r="A4719" i="3"/>
  <c r="A4720" i="3"/>
  <c r="A4721" i="3"/>
  <c r="A4722" i="3"/>
  <c r="A4733" i="3"/>
  <c r="A4734" i="3"/>
  <c r="A4735" i="3"/>
  <c r="A4736" i="3"/>
  <c r="A4737" i="3"/>
  <c r="A4738" i="3"/>
  <c r="A4739" i="3"/>
  <c r="A4743" i="3"/>
  <c r="A4744" i="3"/>
  <c r="A4745" i="3"/>
  <c r="A4749" i="3"/>
  <c r="A4750" i="3"/>
  <c r="A4751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2" i="3"/>
  <c r="A4773" i="3"/>
  <c r="A4777" i="3"/>
  <c r="A4779" i="3"/>
  <c r="A4780" i="3"/>
  <c r="A4781" i="3"/>
  <c r="A4782" i="3"/>
  <c r="A4783" i="3"/>
  <c r="A4784" i="3"/>
  <c r="A4785" i="3"/>
  <c r="A4786" i="3"/>
  <c r="A4787" i="3"/>
  <c r="A4789" i="3"/>
  <c r="A4791" i="3"/>
  <c r="A4792" i="3"/>
  <c r="A4793" i="3"/>
  <c r="A4797" i="3"/>
  <c r="A4798" i="3"/>
  <c r="A4799" i="3"/>
  <c r="A4800" i="3"/>
  <c r="A4801" i="3"/>
  <c r="A4802" i="3"/>
  <c r="A4803" i="3"/>
  <c r="A4814" i="3"/>
  <c r="A4815" i="3"/>
  <c r="A4816" i="3"/>
  <c r="A4817" i="3"/>
  <c r="A4818" i="3"/>
  <c r="A4819" i="3"/>
  <c r="A4820" i="3"/>
  <c r="A4824" i="3"/>
  <c r="A4825" i="3"/>
  <c r="A4826" i="3"/>
  <c r="A4830" i="3"/>
  <c r="A4831" i="3"/>
  <c r="A4832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3" i="3"/>
  <c r="A4854" i="3"/>
  <c r="A4858" i="3"/>
  <c r="A4860" i="3"/>
  <c r="A4861" i="3"/>
  <c r="A4863" i="3"/>
  <c r="A4864" i="3"/>
  <c r="A4865" i="3"/>
  <c r="A4867" i="3"/>
  <c r="A4868" i="3"/>
  <c r="A4870" i="3"/>
  <c r="A4872" i="3"/>
  <c r="A4873" i="3"/>
  <c r="A4874" i="3"/>
  <c r="A4878" i="3"/>
  <c r="A4879" i="3"/>
  <c r="A4880" i="3"/>
  <c r="A4881" i="3"/>
  <c r="A4883" i="3"/>
  <c r="A4895" i="3"/>
  <c r="A4896" i="3"/>
  <c r="A4901" i="3"/>
  <c r="A4905" i="3"/>
  <c r="A4906" i="3"/>
  <c r="A4907" i="3"/>
  <c r="A4911" i="3"/>
  <c r="A4912" i="3"/>
  <c r="A4913" i="3"/>
  <c r="A4917" i="3"/>
  <c r="A4918" i="3"/>
  <c r="A4919" i="3"/>
  <c r="A4920" i="3"/>
  <c r="A4923" i="3"/>
  <c r="A4924" i="3"/>
  <c r="A4925" i="3"/>
  <c r="A4929" i="3"/>
  <c r="A4930" i="3"/>
  <c r="A4934" i="3"/>
  <c r="A4935" i="3"/>
  <c r="A4939" i="3"/>
  <c r="A4940" i="3"/>
  <c r="A4941" i="3"/>
  <c r="A4942" i="3"/>
  <c r="A4943" i="3"/>
  <c r="A4944" i="3"/>
  <c r="A4945" i="3"/>
  <c r="A4946" i="3"/>
  <c r="A4947" i="3"/>
  <c r="A4948" i="3"/>
  <c r="A4949" i="3"/>
  <c r="A4951" i="3"/>
  <c r="A4953" i="3"/>
  <c r="A4954" i="3"/>
  <c r="A4955" i="3"/>
  <c r="A4959" i="3"/>
  <c r="A4960" i="3"/>
  <c r="A4961" i="3"/>
  <c r="A4962" i="3"/>
  <c r="A4963" i="3"/>
  <c r="A4964" i="3"/>
  <c r="A4965" i="3"/>
  <c r="A4976" i="3"/>
  <c r="A4977" i="3"/>
  <c r="A4978" i="3"/>
  <c r="A4979" i="3"/>
  <c r="A4980" i="3"/>
  <c r="A4981" i="3"/>
  <c r="A4982" i="3"/>
  <c r="A4986" i="3"/>
  <c r="A4987" i="3"/>
  <c r="A4988" i="3"/>
  <c r="A4992" i="3"/>
  <c r="A4993" i="3"/>
  <c r="A4994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20" i="3"/>
  <c r="A5022" i="3"/>
  <c r="A5023" i="3"/>
  <c r="A5025" i="3"/>
  <c r="A5026" i="3"/>
  <c r="A5029" i="3"/>
  <c r="A5030" i="3"/>
  <c r="A5032" i="3"/>
  <c r="A5034" i="3"/>
  <c r="A5035" i="3"/>
  <c r="A5036" i="3"/>
  <c r="A5040" i="3"/>
  <c r="A5041" i="3"/>
  <c r="A5042" i="3"/>
  <c r="A5043" i="3"/>
  <c r="A5057" i="3"/>
  <c r="A5058" i="3"/>
  <c r="A5059" i="3"/>
  <c r="A5060" i="3"/>
  <c r="A5063" i="3"/>
  <c r="A5067" i="3"/>
  <c r="A5068" i="3"/>
  <c r="A5069" i="3"/>
  <c r="A5073" i="3"/>
  <c r="A5074" i="3"/>
  <c r="A5075" i="3"/>
  <c r="A5079" i="3"/>
  <c r="A5080" i="3"/>
  <c r="A5081" i="3"/>
  <c r="A5082" i="3"/>
  <c r="A5085" i="3"/>
  <c r="A5086" i="3"/>
  <c r="A5087" i="3"/>
  <c r="A5091" i="3"/>
  <c r="A5092" i="3"/>
  <c r="A5096" i="3"/>
  <c r="A5097" i="3"/>
  <c r="A5101" i="3"/>
  <c r="A5103" i="3"/>
  <c r="A5104" i="3"/>
  <c r="A5106" i="3"/>
  <c r="A5107" i="3"/>
  <c r="A5108" i="3"/>
  <c r="A5110" i="3"/>
  <c r="A5111" i="3"/>
  <c r="A5113" i="3"/>
  <c r="A5115" i="3"/>
  <c r="A5116" i="3"/>
  <c r="A5117" i="3"/>
  <c r="A5121" i="3"/>
  <c r="A5122" i="3"/>
  <c r="A5123" i="3"/>
  <c r="A5124" i="3"/>
  <c r="A5126" i="3"/>
  <c r="A5138" i="3"/>
  <c r="A5139" i="3"/>
  <c r="A5140" i="3"/>
  <c r="A5141" i="3"/>
  <c r="A5142" i="3"/>
  <c r="A5144" i="3"/>
  <c r="A5148" i="3"/>
  <c r="A5149" i="3"/>
  <c r="A5150" i="3"/>
  <c r="A5154" i="3"/>
  <c r="A5155" i="3"/>
  <c r="A5156" i="3"/>
  <c r="A5160" i="3"/>
  <c r="A5161" i="3"/>
  <c r="A5162" i="3"/>
  <c r="A5163" i="3"/>
  <c r="A5166" i="3"/>
  <c r="A5167" i="3"/>
  <c r="A5168" i="3"/>
  <c r="A5172" i="3"/>
  <c r="A5173" i="3"/>
  <c r="A5177" i="3"/>
  <c r="A5178" i="3"/>
  <c r="A5182" i="3"/>
  <c r="A5184" i="3"/>
  <c r="A5185" i="3"/>
  <c r="A5187" i="3"/>
  <c r="A5188" i="3"/>
  <c r="A5191" i="3"/>
  <c r="A5192" i="3"/>
  <c r="A5194" i="3"/>
  <c r="A5196" i="3"/>
  <c r="A5197" i="3"/>
  <c r="A5198" i="3"/>
  <c r="A5202" i="3"/>
  <c r="A5203" i="3"/>
  <c r="A5204" i="3"/>
  <c r="A5205" i="3"/>
  <c r="A5219" i="3"/>
  <c r="A5220" i="3"/>
  <c r="A5221" i="3"/>
  <c r="A5222" i="3"/>
  <c r="A5225" i="3"/>
  <c r="A5229" i="3"/>
  <c r="A5230" i="3"/>
  <c r="A5231" i="3"/>
  <c r="A5235" i="3"/>
  <c r="A5236" i="3"/>
  <c r="A5237" i="3"/>
  <c r="A5241" i="3"/>
  <c r="A5242" i="3"/>
  <c r="A5243" i="3"/>
  <c r="A5244" i="3"/>
  <c r="A5247" i="3"/>
  <c r="A5248" i="3"/>
  <c r="A5249" i="3"/>
  <c r="A5253" i="3"/>
  <c r="A5254" i="3"/>
  <c r="A5258" i="3"/>
  <c r="A5259" i="3"/>
  <c r="A5263" i="3"/>
  <c r="A5265" i="3"/>
  <c r="A5266" i="3"/>
  <c r="A5268" i="3"/>
  <c r="A5269" i="3"/>
  <c r="A5272" i="3"/>
  <c r="A5273" i="3"/>
  <c r="A5275" i="3"/>
  <c r="A5277" i="3"/>
  <c r="A5278" i="3"/>
  <c r="A5279" i="3"/>
  <c r="A5283" i="3"/>
  <c r="A5284" i="3"/>
  <c r="A5285" i="3"/>
  <c r="A5286" i="3"/>
  <c r="A5300" i="3"/>
  <c r="A5301" i="3"/>
  <c r="A5302" i="3"/>
  <c r="A5303" i="3"/>
  <c r="A5305" i="3"/>
  <c r="A5306" i="3"/>
  <c r="A5310" i="3"/>
  <c r="A5311" i="3"/>
  <c r="A5312" i="3"/>
  <c r="A5316" i="3"/>
  <c r="A5317" i="3"/>
  <c r="A5318" i="3"/>
  <c r="A5322" i="3"/>
  <c r="A5323" i="3"/>
  <c r="A5324" i="3"/>
  <c r="A5325" i="3"/>
  <c r="A5328" i="3"/>
  <c r="A5329" i="3"/>
  <c r="A5330" i="3"/>
  <c r="A5333" i="3"/>
  <c r="A5334" i="3"/>
  <c r="A5335" i="3"/>
  <c r="A5339" i="3"/>
  <c r="A5340" i="3"/>
  <c r="A5344" i="3"/>
  <c r="A5346" i="3"/>
  <c r="A5347" i="3"/>
  <c r="A5349" i="3"/>
  <c r="A5350" i="3"/>
  <c r="A5353" i="3"/>
  <c r="A5354" i="3"/>
  <c r="A5356" i="3"/>
  <c r="A5358" i="3"/>
  <c r="A5359" i="3"/>
  <c r="A5360" i="3"/>
  <c r="A5364" i="3"/>
  <c r="A5365" i="3"/>
  <c r="A5366" i="3"/>
  <c r="A5367" i="3"/>
  <c r="A5369" i="3"/>
  <c r="A5381" i="3"/>
  <c r="A5382" i="3"/>
  <c r="A5383" i="3"/>
  <c r="A5384" i="3"/>
  <c r="A5385" i="3"/>
  <c r="A5386" i="3"/>
  <c r="A5387" i="3"/>
  <c r="A5391" i="3"/>
  <c r="A5392" i="3"/>
  <c r="A5393" i="3"/>
  <c r="A5397" i="3"/>
  <c r="A5398" i="3"/>
  <c r="A5399" i="3"/>
  <c r="A5403" i="3"/>
  <c r="A5404" i="3"/>
  <c r="A5405" i="3"/>
  <c r="A5406" i="3"/>
  <c r="A5409" i="3"/>
  <c r="A5410" i="3"/>
  <c r="A5411" i="3"/>
  <c r="A5414" i="3"/>
  <c r="A5415" i="3"/>
  <c r="A5416" i="3"/>
  <c r="A5420" i="3"/>
  <c r="A5421" i="3"/>
  <c r="A5425" i="3"/>
  <c r="A5427" i="3"/>
  <c r="A5428" i="3"/>
  <c r="A5430" i="3"/>
  <c r="A5431" i="3"/>
  <c r="A5432" i="3"/>
  <c r="A5434" i="3"/>
  <c r="A5435" i="3"/>
  <c r="A5437" i="3"/>
  <c r="A5439" i="3"/>
  <c r="A5440" i="3"/>
  <c r="A5441" i="3"/>
  <c r="A5445" i="3"/>
  <c r="A5446" i="3"/>
  <c r="A5447" i="3"/>
  <c r="A5448" i="3"/>
  <c r="A5462" i="3"/>
  <c r="A5463" i="3"/>
  <c r="A5468" i="3"/>
  <c r="A5472" i="3"/>
  <c r="A5473" i="3"/>
  <c r="A5474" i="3"/>
  <c r="A5478" i="3"/>
  <c r="A5479" i="3"/>
  <c r="A5480" i="3"/>
  <c r="A5484" i="3"/>
  <c r="A5485" i="3"/>
  <c r="A5486" i="3"/>
  <c r="A5487" i="3"/>
  <c r="A5490" i="3"/>
  <c r="A5491" i="3"/>
  <c r="A5492" i="3"/>
  <c r="A5496" i="3"/>
  <c r="A5497" i="3"/>
  <c r="A5501" i="3"/>
  <c r="A5502" i="3"/>
  <c r="A5506" i="3"/>
  <c r="A5508" i="3"/>
  <c r="A5509" i="3"/>
  <c r="A5511" i="3"/>
  <c r="A5512" i="3"/>
  <c r="A5515" i="3"/>
  <c r="A5516" i="3"/>
  <c r="A5518" i="3"/>
  <c r="A5520" i="3"/>
  <c r="A5521" i="3"/>
  <c r="A5522" i="3"/>
  <c r="A5526" i="3"/>
  <c r="A5527" i="3"/>
  <c r="A5528" i="3"/>
  <c r="A5529" i="3"/>
  <c r="A5531" i="3"/>
  <c r="A5543" i="3"/>
  <c r="A5544" i="3"/>
  <c r="A5545" i="3"/>
  <c r="A5546" i="3"/>
  <c r="A5547" i="3"/>
  <c r="A5549" i="3"/>
  <c r="A5553" i="3"/>
  <c r="A5554" i="3"/>
  <c r="A5555" i="3"/>
  <c r="A5559" i="3"/>
  <c r="A5560" i="3"/>
  <c r="A5561" i="3"/>
  <c r="A5565" i="3"/>
  <c r="A5566" i="3"/>
  <c r="A5567" i="3"/>
  <c r="A5568" i="3"/>
  <c r="A5571" i="3"/>
  <c r="A5572" i="3"/>
  <c r="A5573" i="3"/>
  <c r="A5577" i="3"/>
  <c r="A5578" i="3"/>
  <c r="A5582" i="3"/>
  <c r="A5583" i="3"/>
  <c r="A5587" i="3"/>
  <c r="A5589" i="3"/>
  <c r="A5590" i="3"/>
  <c r="A5592" i="3"/>
  <c r="A5593" i="3"/>
  <c r="A5596" i="3"/>
  <c r="A5597" i="3"/>
  <c r="A5599" i="3"/>
  <c r="A5601" i="3"/>
  <c r="A5602" i="3"/>
  <c r="A5603" i="3"/>
  <c r="A5607" i="3"/>
  <c r="A5608" i="3"/>
  <c r="A5609" i="3"/>
  <c r="A5610" i="3"/>
  <c r="A5612" i="3"/>
  <c r="A5624" i="3"/>
  <c r="A5625" i="3"/>
  <c r="A5626" i="3"/>
  <c r="A5627" i="3"/>
  <c r="A5630" i="3"/>
  <c r="A5634" i="3"/>
  <c r="A5635" i="3"/>
  <c r="A5636" i="3"/>
  <c r="A5640" i="3"/>
  <c r="A5641" i="3"/>
  <c r="A5642" i="3"/>
  <c r="A5646" i="3"/>
  <c r="A5647" i="3"/>
  <c r="A5648" i="3"/>
  <c r="A5649" i="3"/>
  <c r="A5652" i="3"/>
  <c r="A5653" i="3"/>
  <c r="A5654" i="3"/>
  <c r="A5658" i="3"/>
  <c r="A5659" i="3"/>
  <c r="A5663" i="3"/>
  <c r="A5664" i="3"/>
  <c r="A5668" i="3"/>
  <c r="A5669" i="3"/>
  <c r="A5670" i="3"/>
  <c r="A5671" i="3"/>
  <c r="A5672" i="3"/>
  <c r="A5673" i="3"/>
  <c r="A5674" i="3"/>
  <c r="A5675" i="3"/>
  <c r="A5676" i="3"/>
  <c r="A5677" i="3"/>
  <c r="A5678" i="3"/>
  <c r="A5680" i="3"/>
  <c r="A5682" i="3"/>
  <c r="A5683" i="3"/>
  <c r="A5684" i="3"/>
  <c r="A5688" i="3"/>
  <c r="A5689" i="3"/>
  <c r="A5690" i="3"/>
  <c r="A5691" i="3"/>
  <c r="A5692" i="3"/>
  <c r="A5693" i="3"/>
  <c r="A5694" i="3"/>
  <c r="A5705" i="3"/>
  <c r="A5706" i="3"/>
  <c r="A5707" i="3"/>
  <c r="A5708" i="3"/>
  <c r="A5709" i="3"/>
  <c r="A5710" i="3"/>
  <c r="A5711" i="3"/>
  <c r="A5715" i="3"/>
  <c r="A5716" i="3"/>
  <c r="A5717" i="3"/>
  <c r="A5721" i="3"/>
  <c r="A5722" i="3"/>
  <c r="A5723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9" i="3"/>
  <c r="A5751" i="3"/>
  <c r="A5752" i="3"/>
  <c r="A5754" i="3"/>
  <c r="A5755" i="3"/>
  <c r="A5758" i="3"/>
  <c r="A5759" i="3"/>
  <c r="A5761" i="3"/>
  <c r="A5763" i="3"/>
  <c r="A5764" i="3"/>
  <c r="A5765" i="3"/>
  <c r="A5769" i="3"/>
  <c r="A5770" i="3"/>
  <c r="A5771" i="3"/>
  <c r="A5772" i="3"/>
  <c r="A5774" i="3"/>
  <c r="A5786" i="3"/>
  <c r="A5787" i="3"/>
  <c r="A5788" i="3"/>
  <c r="A5789" i="3"/>
  <c r="A5791" i="3"/>
  <c r="A5792" i="3"/>
  <c r="A5796" i="3"/>
  <c r="A5797" i="3"/>
  <c r="A5798" i="3"/>
  <c r="A5802" i="3"/>
  <c r="A5803" i="3"/>
  <c r="A5804" i="3"/>
  <c r="A5808" i="3"/>
  <c r="A5809" i="3"/>
  <c r="A5810" i="3"/>
  <c r="A5811" i="3"/>
  <c r="A5814" i="3"/>
  <c r="A5815" i="3"/>
  <c r="A5816" i="3"/>
  <c r="A5819" i="3"/>
  <c r="A5820" i="3"/>
  <c r="A5821" i="3"/>
  <c r="A5825" i="3"/>
  <c r="A5826" i="3"/>
  <c r="A5830" i="3"/>
  <c r="A5832" i="3"/>
  <c r="A5833" i="3"/>
  <c r="A5835" i="3"/>
  <c r="A5836" i="3"/>
  <c r="A5837" i="3"/>
  <c r="A5839" i="3"/>
  <c r="A5840" i="3"/>
  <c r="A5842" i="3"/>
  <c r="A5844" i="3"/>
  <c r="A5845" i="3"/>
  <c r="A5846" i="3"/>
  <c r="A5850" i="3"/>
  <c r="A5851" i="3"/>
  <c r="A5852" i="3"/>
  <c r="A5853" i="3"/>
  <c r="A5867" i="3"/>
  <c r="A5868" i="3"/>
  <c r="A5873" i="3"/>
  <c r="A5877" i="3"/>
  <c r="A5878" i="3"/>
  <c r="A5879" i="3"/>
  <c r="A5883" i="3"/>
  <c r="A5884" i="3"/>
  <c r="A5885" i="3"/>
  <c r="A5889" i="3"/>
  <c r="A5890" i="3"/>
  <c r="A5891" i="3"/>
  <c r="A5892" i="3"/>
  <c r="A5895" i="3"/>
  <c r="A5896" i="3"/>
  <c r="A5897" i="3"/>
  <c r="A5901" i="3"/>
  <c r="A5902" i="3"/>
  <c r="A5906" i="3"/>
  <c r="A5907" i="3"/>
  <c r="A5911" i="3"/>
  <c r="A5913" i="3"/>
  <c r="A5914" i="3"/>
  <c r="A5916" i="3"/>
  <c r="A5917" i="3"/>
  <c r="A5920" i="3"/>
  <c r="A5921" i="3"/>
  <c r="A5923" i="3"/>
  <c r="A5925" i="3"/>
  <c r="A5926" i="3"/>
  <c r="A5927" i="3"/>
  <c r="A5931" i="3"/>
  <c r="A5932" i="3"/>
  <c r="A5933" i="3"/>
  <c r="A5934" i="3"/>
  <c r="A5948" i="3"/>
  <c r="A5949" i="3"/>
  <c r="A5954" i="3"/>
  <c r="A5958" i="3"/>
  <c r="A5959" i="3"/>
  <c r="A5960" i="3"/>
  <c r="A5964" i="3"/>
  <c r="A5965" i="3"/>
  <c r="A5966" i="3"/>
  <c r="A5970" i="3"/>
  <c r="A5971" i="3"/>
  <c r="A5972" i="3"/>
  <c r="A5973" i="3"/>
  <c r="A5976" i="3"/>
  <c r="A5977" i="3"/>
  <c r="A5978" i="3"/>
  <c r="A5982" i="3"/>
  <c r="A5983" i="3"/>
  <c r="A5987" i="3"/>
  <c r="A5988" i="3"/>
  <c r="A5992" i="3"/>
  <c r="A5994" i="3"/>
  <c r="A5995" i="3"/>
  <c r="A5997" i="3"/>
  <c r="A5998" i="3"/>
  <c r="A5999" i="3"/>
  <c r="A6001" i="3"/>
  <c r="A6002" i="3"/>
  <c r="A6004" i="3"/>
  <c r="A6006" i="3"/>
  <c r="A6007" i="3"/>
  <c r="A6008" i="3"/>
  <c r="A6012" i="3"/>
  <c r="A6013" i="3"/>
  <c r="A6014" i="3"/>
  <c r="A6015" i="3"/>
  <c r="A6017" i="3"/>
  <c r="A6029" i="3"/>
  <c r="A6030" i="3"/>
  <c r="A6031" i="3"/>
  <c r="A6035" i="3"/>
  <c r="A6039" i="3"/>
  <c r="A6040" i="3"/>
  <c r="A6041" i="3"/>
  <c r="A6045" i="3"/>
  <c r="A6046" i="3"/>
  <c r="A6047" i="3"/>
  <c r="A6051" i="3"/>
  <c r="A6052" i="3"/>
  <c r="A6053" i="3"/>
  <c r="A6054" i="3"/>
  <c r="A6057" i="3"/>
  <c r="A6058" i="3"/>
  <c r="A6059" i="3"/>
  <c r="A6063" i="3"/>
  <c r="A6064" i="3"/>
  <c r="A6068" i="3"/>
  <c r="A6069" i="3"/>
  <c r="A6073" i="3"/>
  <c r="A6075" i="3"/>
  <c r="A6076" i="3"/>
  <c r="A6078" i="3"/>
  <c r="A6079" i="3"/>
  <c r="A6081" i="3"/>
  <c r="A6082" i="3"/>
  <c r="A6083" i="3"/>
  <c r="A6085" i="3"/>
  <c r="A6087" i="3"/>
  <c r="A6088" i="3"/>
  <c r="A6089" i="3"/>
  <c r="A6093" i="3"/>
  <c r="A6094" i="3"/>
  <c r="A6095" i="3"/>
  <c r="A6096" i="3"/>
  <c r="A6110" i="3"/>
  <c r="A6111" i="3"/>
  <c r="A6112" i="3"/>
  <c r="A6113" i="3"/>
  <c r="A6115" i="3"/>
  <c r="A6116" i="3"/>
  <c r="A6120" i="3"/>
  <c r="A6121" i="3"/>
  <c r="A6122" i="3"/>
  <c r="A6126" i="3"/>
  <c r="A6127" i="3"/>
  <c r="A6128" i="3"/>
  <c r="A6132" i="3"/>
  <c r="A6133" i="3"/>
  <c r="A6134" i="3"/>
  <c r="A6135" i="3"/>
  <c r="A6138" i="3"/>
  <c r="A6139" i="3"/>
  <c r="A6140" i="3"/>
  <c r="A6143" i="3"/>
  <c r="A6144" i="3"/>
  <c r="A6145" i="3"/>
  <c r="A6149" i="3"/>
  <c r="A6150" i="3"/>
  <c r="A6154" i="3"/>
  <c r="A6156" i="3"/>
  <c r="A6157" i="3"/>
  <c r="A6159" i="3"/>
  <c r="A6160" i="3"/>
  <c r="A6161" i="3"/>
  <c r="A6163" i="3"/>
  <c r="A6164" i="3"/>
  <c r="A6166" i="3"/>
  <c r="A6168" i="3"/>
  <c r="A6169" i="3"/>
  <c r="A6170" i="3"/>
  <c r="A6174" i="3"/>
  <c r="A6175" i="3"/>
  <c r="A6176" i="3"/>
  <c r="A6177" i="3"/>
  <c r="A6191" i="3"/>
  <c r="A6192" i="3"/>
  <c r="A6197" i="3"/>
  <c r="A6201" i="3"/>
  <c r="A6202" i="3"/>
  <c r="A6203" i="3"/>
  <c r="A6207" i="3"/>
  <c r="A6208" i="3"/>
  <c r="A6209" i="3"/>
  <c r="A6213" i="3"/>
  <c r="A6214" i="3"/>
  <c r="A6215" i="3"/>
  <c r="A6216" i="3"/>
  <c r="A6219" i="3"/>
  <c r="A6220" i="3"/>
  <c r="A6221" i="3"/>
  <c r="A6225" i="3"/>
  <c r="A6226" i="3"/>
  <c r="A6230" i="3"/>
  <c r="A6231" i="3"/>
  <c r="A6235" i="3"/>
  <c r="A6237" i="3"/>
  <c r="A6238" i="3"/>
  <c r="A6240" i="3"/>
  <c r="A6241" i="3"/>
  <c r="A6243" i="3"/>
  <c r="A6244" i="3"/>
  <c r="A6245" i="3"/>
  <c r="A6247" i="3"/>
  <c r="A6249" i="3"/>
  <c r="A6250" i="3"/>
  <c r="A6251" i="3"/>
  <c r="A6255" i="3"/>
  <c r="A6256" i="3"/>
  <c r="A6257" i="3"/>
  <c r="A6258" i="3"/>
  <c r="A6261" i="3"/>
  <c r="A6272" i="3"/>
  <c r="A6273" i="3"/>
  <c r="A6274" i="3"/>
  <c r="A6275" i="3"/>
  <c r="A6276" i="3"/>
  <c r="A6277" i="3"/>
  <c r="A6278" i="3"/>
  <c r="A6282" i="3"/>
  <c r="A6283" i="3"/>
  <c r="A6284" i="3"/>
  <c r="A6288" i="3"/>
  <c r="A6289" i="3"/>
  <c r="A6290" i="3"/>
  <c r="A6294" i="3"/>
  <c r="A6295" i="3"/>
  <c r="A6296" i="3"/>
  <c r="A6297" i="3"/>
  <c r="A6300" i="3"/>
  <c r="A6301" i="3"/>
  <c r="A6302" i="3"/>
  <c r="A6305" i="3"/>
  <c r="A6306" i="3"/>
  <c r="A6307" i="3"/>
  <c r="A6308" i="3"/>
  <c r="A6309" i="3"/>
  <c r="A6310" i="3"/>
  <c r="A6311" i="3"/>
  <c r="A6312" i="3"/>
  <c r="A6315" i="3"/>
  <c r="A6316" i="3"/>
  <c r="A6318" i="3"/>
  <c r="A6319" i="3"/>
  <c r="A6321" i="3"/>
  <c r="A6322" i="3"/>
  <c r="A6323" i="3"/>
  <c r="A6325" i="3"/>
  <c r="A6326" i="3"/>
  <c r="A6328" i="3"/>
  <c r="A6330" i="3"/>
  <c r="A6331" i="3"/>
  <c r="A6332" i="3"/>
  <c r="A6336" i="3"/>
  <c r="A6337" i="3"/>
  <c r="A6338" i="3"/>
  <c r="A6339" i="3"/>
  <c r="A6341" i="3"/>
  <c r="A6353" i="3"/>
  <c r="A6354" i="3"/>
  <c r="A6355" i="3"/>
  <c r="A6356" i="3"/>
  <c r="A6359" i="3"/>
  <c r="A6363" i="3"/>
  <c r="A6364" i="3"/>
  <c r="A6365" i="3"/>
  <c r="A6369" i="3"/>
  <c r="A6370" i="3"/>
  <c r="A6371" i="3"/>
  <c r="A6375" i="3"/>
  <c r="A6376" i="3"/>
  <c r="A6377" i="3"/>
  <c r="A6378" i="3"/>
  <c r="A6381" i="3"/>
  <c r="A6382" i="3"/>
  <c r="A6383" i="3"/>
  <c r="A6387" i="3"/>
  <c r="A6388" i="3"/>
  <c r="A6392" i="3"/>
  <c r="A6393" i="3"/>
  <c r="A6397" i="3"/>
  <c r="A6399" i="3"/>
  <c r="A6400" i="3"/>
  <c r="A6402" i="3"/>
  <c r="A6403" i="3"/>
  <c r="A6404" i="3"/>
  <c r="A6406" i="3"/>
  <c r="A6407" i="3"/>
  <c r="A6409" i="3"/>
  <c r="A6411" i="3"/>
  <c r="A6412" i="3"/>
  <c r="A6413" i="3"/>
  <c r="A6417" i="3"/>
  <c r="A6418" i="3"/>
  <c r="A6419" i="3"/>
  <c r="A6420" i="3"/>
  <c r="A6422" i="3"/>
  <c r="A6434" i="3"/>
  <c r="A6435" i="3"/>
  <c r="A6436" i="3"/>
  <c r="A6437" i="3"/>
  <c r="A6438" i="3"/>
  <c r="A6439" i="3"/>
  <c r="A6440" i="3"/>
  <c r="A6444" i="3"/>
  <c r="A6445" i="3"/>
  <c r="A6446" i="3"/>
  <c r="A6450" i="3"/>
  <c r="A6451" i="3"/>
  <c r="A6452" i="3"/>
  <c r="A6456" i="3"/>
  <c r="A6457" i="3"/>
  <c r="A6458" i="3"/>
  <c r="A6459" i="3"/>
  <c r="A6462" i="3"/>
  <c r="A6463" i="3"/>
  <c r="A6464" i="3"/>
  <c r="A6467" i="3"/>
  <c r="A6468" i="3"/>
  <c r="A6469" i="3"/>
  <c r="A6473" i="3"/>
  <c r="A6474" i="3"/>
  <c r="A6478" i="3"/>
  <c r="A6480" i="3"/>
  <c r="A6481" i="3"/>
  <c r="A6483" i="3"/>
  <c r="A6484" i="3"/>
  <c r="A6485" i="3"/>
  <c r="A6487" i="3"/>
  <c r="A6488" i="3"/>
  <c r="A6490" i="3"/>
  <c r="A6492" i="3"/>
  <c r="A6493" i="3"/>
  <c r="A6494" i="3"/>
  <c r="A6498" i="3"/>
  <c r="A6499" i="3"/>
  <c r="A6500" i="3"/>
  <c r="A6501" i="3"/>
  <c r="A6503" i="3"/>
  <c r="A6515" i="3"/>
  <c r="A6516" i="3"/>
  <c r="A6517" i="3"/>
  <c r="A6518" i="3"/>
  <c r="A6520" i="3"/>
  <c r="A6521" i="3"/>
  <c r="A6525" i="3"/>
  <c r="A6526" i="3"/>
  <c r="A6527" i="3"/>
  <c r="A6531" i="3"/>
  <c r="A6532" i="3"/>
  <c r="A6533" i="3"/>
  <c r="A6537" i="3"/>
  <c r="A6538" i="3"/>
  <c r="A6539" i="3"/>
  <c r="A6540" i="3"/>
  <c r="A6543" i="3"/>
  <c r="A6544" i="3"/>
  <c r="A6545" i="3"/>
  <c r="A6548" i="3"/>
  <c r="A6549" i="3"/>
  <c r="A6550" i="3"/>
  <c r="A6554" i="3"/>
  <c r="A6555" i="3"/>
  <c r="A6559" i="3"/>
  <c r="A6561" i="3"/>
  <c r="A6562" i="3"/>
  <c r="A6564" i="3"/>
  <c r="A6565" i="3"/>
  <c r="A6566" i="3"/>
  <c r="A6568" i="3"/>
  <c r="A6569" i="3"/>
  <c r="A6571" i="3"/>
  <c r="A6573" i="3"/>
  <c r="A6574" i="3"/>
  <c r="A6575" i="3"/>
  <c r="A6579" i="3"/>
  <c r="A6580" i="3"/>
  <c r="A6581" i="3"/>
  <c r="A6582" i="3"/>
  <c r="A6584" i="3"/>
  <c r="A6596" i="3"/>
  <c r="A6597" i="3"/>
  <c r="A6598" i="3"/>
  <c r="A6599" i="3"/>
  <c r="A6601" i="3"/>
  <c r="A6602" i="3"/>
  <c r="A6606" i="3"/>
  <c r="A6607" i="3"/>
  <c r="A6608" i="3"/>
  <c r="A6612" i="3"/>
  <c r="A6613" i="3"/>
  <c r="A6614" i="3"/>
  <c r="A6618" i="3"/>
  <c r="A6619" i="3"/>
  <c r="A6620" i="3"/>
  <c r="A6621" i="3"/>
  <c r="A6624" i="3"/>
  <c r="A6625" i="3"/>
  <c r="A6626" i="3"/>
  <c r="A6629" i="3"/>
  <c r="A6630" i="3"/>
  <c r="A6631" i="3"/>
  <c r="A6635" i="3"/>
  <c r="A6636" i="3"/>
  <c r="A6640" i="3"/>
  <c r="A6642" i="3"/>
  <c r="A6643" i="3"/>
  <c r="A6645" i="3"/>
  <c r="A6646" i="3"/>
  <c r="A6649" i="3"/>
  <c r="A6650" i="3"/>
  <c r="A6652" i="3"/>
  <c r="A6654" i="3"/>
  <c r="A6655" i="3"/>
  <c r="A6656" i="3"/>
  <c r="A6660" i="3"/>
  <c r="A6661" i="3"/>
  <c r="A6662" i="3"/>
  <c r="A6663" i="3"/>
  <c r="A6665" i="3"/>
  <c r="A6677" i="3"/>
  <c r="A6678" i="3"/>
  <c r="A6679" i="3"/>
  <c r="A6680" i="3"/>
  <c r="A6683" i="3"/>
  <c r="A6687" i="3"/>
  <c r="A6688" i="3"/>
  <c r="A6689" i="3"/>
  <c r="A6693" i="3"/>
  <c r="A6694" i="3"/>
  <c r="A6695" i="3"/>
  <c r="A6699" i="3"/>
  <c r="A6700" i="3"/>
  <c r="A6701" i="3"/>
  <c r="A6702" i="3"/>
  <c r="A6705" i="3"/>
  <c r="A6706" i="3"/>
  <c r="A6707" i="3"/>
  <c r="A6711" i="3"/>
  <c r="A6712" i="3"/>
  <c r="A6716" i="3"/>
  <c r="A6717" i="3"/>
  <c r="A6721" i="3"/>
  <c r="A6723" i="3"/>
  <c r="A6724" i="3"/>
  <c r="A6726" i="3"/>
  <c r="A6727" i="3"/>
  <c r="A6728" i="3"/>
  <c r="A6730" i="3"/>
  <c r="A6731" i="3"/>
  <c r="A6733" i="3"/>
  <c r="A6735" i="3"/>
  <c r="A6736" i="3"/>
  <c r="A6737" i="3"/>
  <c r="A6741" i="3"/>
  <c r="A6742" i="3"/>
  <c r="A6743" i="3"/>
  <c r="A6744" i="3"/>
  <c r="A6746" i="3"/>
  <c r="A6758" i="3"/>
  <c r="A6759" i="3"/>
  <c r="A6763" i="3"/>
  <c r="A6764" i="3"/>
  <c r="A6768" i="3"/>
  <c r="A6769" i="3"/>
  <c r="A6770" i="3"/>
  <c r="A6774" i="3"/>
  <c r="A6775" i="3"/>
  <c r="A6776" i="3"/>
  <c r="A6780" i="3"/>
  <c r="A6781" i="3"/>
  <c r="A6782" i="3"/>
  <c r="A6783" i="3"/>
  <c r="A6786" i="3"/>
  <c r="A6787" i="3"/>
  <c r="A6788" i="3"/>
  <c r="A6791" i="3"/>
  <c r="A6792" i="3"/>
  <c r="A6793" i="3"/>
  <c r="A6797" i="3"/>
  <c r="A6798" i="3"/>
  <c r="A6802" i="3"/>
  <c r="A6803" i="3"/>
  <c r="A6804" i="3"/>
  <c r="A6805" i="3"/>
  <c r="A6806" i="3"/>
  <c r="A6807" i="3"/>
  <c r="A6808" i="3"/>
  <c r="A6809" i="3"/>
  <c r="A6810" i="3"/>
  <c r="A6811" i="3"/>
  <c r="A6812" i="3"/>
  <c r="A6814" i="3"/>
  <c r="A6816" i="3"/>
  <c r="A6817" i="3"/>
  <c r="A6818" i="3"/>
  <c r="A6822" i="3"/>
  <c r="A6823" i="3"/>
  <c r="A6824" i="3"/>
  <c r="A6825" i="3"/>
  <c r="A6826" i="3"/>
  <c r="A6827" i="3"/>
  <c r="A6828" i="3"/>
  <c r="A6839" i="3"/>
  <c r="A6840" i="3"/>
  <c r="A6841" i="3"/>
  <c r="A6842" i="3"/>
  <c r="A6843" i="3"/>
  <c r="A6844" i="3"/>
  <c r="A6845" i="3"/>
  <c r="A6849" i="3"/>
  <c r="A6850" i="3"/>
  <c r="A6851" i="3"/>
  <c r="A6855" i="3"/>
  <c r="A6856" i="3"/>
  <c r="A6857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3" i="3"/>
  <c r="A6885" i="3"/>
  <c r="A6886" i="3"/>
  <c r="A6888" i="3"/>
  <c r="A6889" i="3"/>
  <c r="A6890" i="3"/>
  <c r="A6892" i="3"/>
  <c r="A6893" i="3"/>
  <c r="A6895" i="3"/>
  <c r="A6897" i="3"/>
  <c r="A6898" i="3"/>
  <c r="A6899" i="3"/>
  <c r="A6903" i="3"/>
  <c r="A6904" i="3"/>
  <c r="A6905" i="3"/>
  <c r="A6906" i="3"/>
  <c r="A6920" i="3"/>
  <c r="A6921" i="3"/>
  <c r="A6922" i="3"/>
  <c r="A6926" i="3"/>
  <c r="A6930" i="3"/>
  <c r="A6931" i="3"/>
  <c r="A6932" i="3"/>
  <c r="A6936" i="3"/>
  <c r="A6937" i="3"/>
  <c r="A6938" i="3"/>
  <c r="A6942" i="3"/>
  <c r="A6943" i="3"/>
  <c r="A6944" i="3"/>
  <c r="A6945" i="3"/>
  <c r="A6948" i="3"/>
  <c r="A6949" i="3"/>
  <c r="A6950" i="3"/>
  <c r="A6954" i="3"/>
  <c r="A6955" i="3"/>
  <c r="A6959" i="3"/>
  <c r="A6960" i="3"/>
  <c r="A6964" i="3"/>
  <c r="A6966" i="3"/>
  <c r="A6967" i="3"/>
  <c r="A6969" i="3"/>
  <c r="A6970" i="3"/>
  <c r="A6971" i="3"/>
  <c r="A6973" i="3"/>
  <c r="A6974" i="3"/>
  <c r="A6976" i="3"/>
  <c r="A6978" i="3"/>
  <c r="A6979" i="3"/>
  <c r="A6980" i="3"/>
  <c r="A6984" i="3"/>
  <c r="A6985" i="3"/>
  <c r="A6986" i="3"/>
  <c r="A6987" i="3"/>
  <c r="A7001" i="3"/>
  <c r="A7002" i="3"/>
  <c r="A7007" i="3"/>
  <c r="A7011" i="3"/>
  <c r="A7012" i="3"/>
  <c r="A7013" i="3"/>
  <c r="A7017" i="3"/>
  <c r="A7018" i="3"/>
  <c r="A7019" i="3"/>
  <c r="A7023" i="3"/>
  <c r="A7024" i="3"/>
  <c r="A7025" i="3"/>
  <c r="A7026" i="3"/>
  <c r="A7029" i="3"/>
  <c r="A7030" i="3"/>
  <c r="A7031" i="3"/>
  <c r="A7035" i="3"/>
  <c r="A7036" i="3"/>
  <c r="A7040" i="3"/>
  <c r="A7041" i="3"/>
  <c r="A7045" i="3"/>
  <c r="A7047" i="3"/>
  <c r="A7048" i="3"/>
  <c r="A7050" i="3"/>
  <c r="A7051" i="3"/>
  <c r="A7054" i="3"/>
  <c r="A7055" i="3"/>
  <c r="A7057" i="3"/>
  <c r="A7059" i="3"/>
  <c r="A7060" i="3"/>
  <c r="A7061" i="3"/>
  <c r="A7065" i="3"/>
  <c r="A7066" i="3"/>
  <c r="A7067" i="3"/>
  <c r="A7068" i="3"/>
  <c r="A7070" i="3"/>
  <c r="A7082" i="3"/>
  <c r="A7083" i="3"/>
  <c r="A7085" i="3"/>
  <c r="A7088" i="3"/>
  <c r="A7092" i="3"/>
  <c r="A7093" i="3"/>
  <c r="A7094" i="3"/>
  <c r="A7098" i="3"/>
  <c r="A7099" i="3"/>
  <c r="A7100" i="3"/>
  <c r="A7104" i="3"/>
  <c r="A7105" i="3"/>
  <c r="A7106" i="3"/>
  <c r="A7107" i="3"/>
  <c r="A7110" i="3"/>
  <c r="A7111" i="3"/>
  <c r="A7112" i="3"/>
  <c r="A7116" i="3"/>
  <c r="A7117" i="3"/>
  <c r="A7121" i="3"/>
  <c r="A7122" i="3"/>
  <c r="A7126" i="3"/>
  <c r="A7128" i="3"/>
  <c r="A7129" i="3"/>
  <c r="A7131" i="3"/>
  <c r="A7132" i="3"/>
  <c r="A7133" i="3"/>
  <c r="A7135" i="3"/>
  <c r="A7136" i="3"/>
  <c r="A7138" i="3"/>
  <c r="A7140" i="3"/>
  <c r="A7141" i="3"/>
  <c r="A7142" i="3"/>
  <c r="A7146" i="3"/>
  <c r="A7147" i="3"/>
  <c r="A7148" i="3"/>
  <c r="A7149" i="3"/>
  <c r="A7163" i="3"/>
  <c r="A7164" i="3"/>
  <c r="A7166" i="3"/>
  <c r="A7169" i="3"/>
  <c r="A7173" i="3"/>
  <c r="A7174" i="3"/>
  <c r="A7175" i="3"/>
  <c r="A7179" i="3"/>
  <c r="A7180" i="3"/>
  <c r="A7181" i="3"/>
  <c r="A7185" i="3"/>
  <c r="A7186" i="3"/>
  <c r="A7187" i="3"/>
  <c r="A7188" i="3"/>
  <c r="A7191" i="3"/>
  <c r="A7192" i="3"/>
  <c r="A7193" i="3"/>
  <c r="A7197" i="3"/>
  <c r="A7198" i="3"/>
  <c r="A7202" i="3"/>
  <c r="A7203" i="3"/>
  <c r="A7207" i="3"/>
  <c r="A7209" i="3"/>
  <c r="A7210" i="3"/>
  <c r="A7212" i="3"/>
  <c r="A7213" i="3"/>
  <c r="A7216" i="3"/>
  <c r="A7217" i="3"/>
  <c r="A7219" i="3"/>
  <c r="A7221" i="3"/>
  <c r="A7222" i="3"/>
  <c r="A7223" i="3"/>
  <c r="A7227" i="3"/>
  <c r="A7228" i="3"/>
  <c r="A7229" i="3"/>
  <c r="A7230" i="3"/>
  <c r="A7244" i="3"/>
  <c r="A7245" i="3"/>
  <c r="A7250" i="3"/>
  <c r="A7254" i="3"/>
  <c r="A7255" i="3"/>
  <c r="A7256" i="3"/>
  <c r="A7260" i="3"/>
  <c r="A7261" i="3"/>
  <c r="A7262" i="3"/>
  <c r="A7266" i="3"/>
  <c r="A7267" i="3"/>
  <c r="A7268" i="3"/>
  <c r="A7269" i="3"/>
  <c r="A7272" i="3"/>
  <c r="A7273" i="3"/>
  <c r="A7274" i="3"/>
  <c r="A7278" i="3"/>
  <c r="A7279" i="3"/>
  <c r="A7283" i="3"/>
  <c r="A7284" i="3"/>
  <c r="A7288" i="3"/>
  <c r="A7290" i="3"/>
  <c r="A7291" i="3"/>
  <c r="A7293" i="3"/>
  <c r="A7294" i="3"/>
  <c r="A7297" i="3"/>
  <c r="A7298" i="3"/>
  <c r="A7300" i="3"/>
  <c r="A7302" i="3"/>
  <c r="A7303" i="3"/>
  <c r="A7304" i="3"/>
  <c r="A7308" i="3"/>
  <c r="A7309" i="3"/>
  <c r="A7310" i="3"/>
  <c r="A7311" i="3"/>
  <c r="A7313" i="3"/>
  <c r="A7325" i="3"/>
  <c r="A7326" i="3"/>
  <c r="A7328" i="3"/>
  <c r="A7330" i="3"/>
  <c r="A7331" i="3"/>
  <c r="A7335" i="3"/>
  <c r="A7336" i="3"/>
  <c r="A7337" i="3"/>
  <c r="A7341" i="3"/>
  <c r="A7342" i="3"/>
  <c r="A7343" i="3"/>
  <c r="A7347" i="3"/>
  <c r="A7348" i="3"/>
  <c r="A7349" i="3"/>
  <c r="A7350" i="3"/>
  <c r="A7353" i="3"/>
  <c r="A7354" i="3"/>
  <c r="A7355" i="3"/>
  <c r="A7358" i="3"/>
  <c r="A7359" i="3"/>
  <c r="A7360" i="3"/>
  <c r="A7364" i="3"/>
  <c r="A7365" i="3"/>
  <c r="A7369" i="3"/>
  <c r="A7371" i="3"/>
  <c r="A7372" i="3"/>
  <c r="A7374" i="3"/>
  <c r="A7375" i="3"/>
  <c r="A7378" i="3"/>
  <c r="A7379" i="3"/>
  <c r="A7381" i="3"/>
  <c r="A7383" i="3"/>
  <c r="A7384" i="3"/>
  <c r="A7385" i="3"/>
  <c r="A7389" i="3"/>
  <c r="A7390" i="3"/>
  <c r="A7391" i="3"/>
  <c r="A7392" i="3"/>
  <c r="A7394" i="3"/>
  <c r="A7406" i="3"/>
  <c r="A7407" i="3"/>
  <c r="A7412" i="3"/>
  <c r="A7416" i="3"/>
  <c r="A7417" i="3"/>
  <c r="A7418" i="3"/>
  <c r="A7422" i="3"/>
  <c r="A7423" i="3"/>
  <c r="A7424" i="3"/>
  <c r="A7428" i="3"/>
  <c r="A7429" i="3"/>
  <c r="A7430" i="3"/>
  <c r="A7431" i="3"/>
  <c r="A7434" i="3"/>
  <c r="A7435" i="3"/>
  <c r="A7436" i="3"/>
  <c r="A7440" i="3"/>
  <c r="A7441" i="3"/>
  <c r="A7445" i="3"/>
  <c r="A7446" i="3"/>
  <c r="A7450" i="3"/>
  <c r="A7452" i="3"/>
  <c r="A7453" i="3"/>
  <c r="A7455" i="3"/>
  <c r="A7456" i="3"/>
  <c r="A7457" i="3"/>
  <c r="A7459" i="3"/>
  <c r="A7460" i="3"/>
  <c r="A7462" i="3"/>
  <c r="A7464" i="3"/>
  <c r="A7465" i="3"/>
  <c r="A7466" i="3"/>
  <c r="A7470" i="3"/>
  <c r="A7471" i="3"/>
  <c r="A7472" i="3"/>
  <c r="A7473" i="3"/>
  <c r="A7475" i="3"/>
  <c r="A7487" i="3"/>
  <c r="A7488" i="3"/>
  <c r="A7489" i="3"/>
  <c r="A7490" i="3"/>
  <c r="A7493" i="3"/>
  <c r="A7497" i="3"/>
  <c r="A7498" i="3"/>
  <c r="A7499" i="3"/>
  <c r="A7503" i="3"/>
  <c r="A7504" i="3"/>
  <c r="A7505" i="3"/>
  <c r="A7509" i="3"/>
  <c r="A7510" i="3"/>
  <c r="A7511" i="3"/>
  <c r="A7512" i="3"/>
  <c r="A7515" i="3"/>
  <c r="A7516" i="3"/>
  <c r="A7517" i="3"/>
  <c r="A7521" i="3"/>
  <c r="A7522" i="3"/>
  <c r="A7526" i="3"/>
  <c r="A7527" i="3"/>
  <c r="A7531" i="3"/>
  <c r="A7533" i="3"/>
  <c r="A7534" i="3"/>
  <c r="A7536" i="3"/>
  <c r="A7537" i="3"/>
  <c r="A7538" i="3"/>
  <c r="A7540" i="3"/>
  <c r="A7541" i="3"/>
  <c r="A7543" i="3"/>
  <c r="A7545" i="3"/>
  <c r="A7546" i="3"/>
  <c r="A7547" i="3"/>
  <c r="A7551" i="3"/>
  <c r="A7552" i="3"/>
  <c r="A7553" i="3"/>
  <c r="A7554" i="3"/>
  <c r="A7556" i="3"/>
  <c r="A7568" i="3"/>
  <c r="A7569" i="3"/>
  <c r="A7570" i="3"/>
  <c r="A7571" i="3"/>
  <c r="A7573" i="3"/>
  <c r="A7574" i="3"/>
  <c r="A7578" i="3"/>
  <c r="A7579" i="3"/>
  <c r="A7580" i="3"/>
  <c r="A7584" i="3"/>
  <c r="A7585" i="3"/>
  <c r="A7586" i="3"/>
  <c r="A7590" i="3"/>
  <c r="A7591" i="3"/>
  <c r="A7592" i="3"/>
  <c r="A7593" i="3"/>
  <c r="A7596" i="3"/>
  <c r="A7597" i="3"/>
  <c r="A7598" i="3"/>
  <c r="A7601" i="3"/>
  <c r="A7602" i="3"/>
  <c r="A7603" i="3"/>
  <c r="A7607" i="3"/>
  <c r="A7608" i="3"/>
  <c r="A7612" i="3"/>
  <c r="A7614" i="3"/>
  <c r="A7615" i="3"/>
  <c r="A7617" i="3"/>
  <c r="A7618" i="3"/>
  <c r="A7619" i="3"/>
  <c r="A7621" i="3"/>
  <c r="A7622" i="3"/>
  <c r="A7624" i="3"/>
  <c r="A7626" i="3"/>
  <c r="A7627" i="3"/>
  <c r="A7628" i="3"/>
  <c r="A7632" i="3"/>
  <c r="A7633" i="3"/>
  <c r="A7634" i="3"/>
  <c r="A7635" i="3"/>
  <c r="A7649" i="3"/>
  <c r="A7650" i="3"/>
  <c r="A7651" i="3"/>
  <c r="A7655" i="3"/>
  <c r="A7659" i="3"/>
  <c r="A7660" i="3"/>
  <c r="A7661" i="3"/>
  <c r="A7665" i="3"/>
  <c r="A7666" i="3"/>
  <c r="A7667" i="3"/>
  <c r="A7671" i="3"/>
  <c r="A7672" i="3"/>
  <c r="A7673" i="3"/>
  <c r="A7674" i="3"/>
  <c r="A7677" i="3"/>
  <c r="A7678" i="3"/>
  <c r="A7679" i="3"/>
  <c r="A7683" i="3"/>
  <c r="A7684" i="3"/>
  <c r="A7688" i="3"/>
  <c r="A7689" i="3"/>
  <c r="A7693" i="3"/>
  <c r="A7695" i="3"/>
  <c r="A7696" i="3"/>
  <c r="A7698" i="3"/>
  <c r="A7699" i="3"/>
  <c r="A7700" i="3"/>
  <c r="A7702" i="3"/>
  <c r="A7703" i="3"/>
  <c r="A7705" i="3"/>
  <c r="A7707" i="3"/>
  <c r="A7708" i="3"/>
  <c r="A7709" i="3"/>
  <c r="A7713" i="3"/>
  <c r="A7714" i="3"/>
  <c r="A7715" i="3"/>
  <c r="A7716" i="3"/>
  <c r="A7730" i="3"/>
  <c r="A7731" i="3"/>
  <c r="A7732" i="3"/>
  <c r="A7736" i="3"/>
  <c r="A7740" i="3"/>
  <c r="A7741" i="3"/>
  <c r="A7742" i="3"/>
  <c r="A7746" i="3"/>
  <c r="A7747" i="3"/>
  <c r="A7748" i="3"/>
  <c r="A7752" i="3"/>
  <c r="A7753" i="3"/>
  <c r="A7754" i="3"/>
  <c r="A7755" i="3"/>
  <c r="A7758" i="3"/>
  <c r="A7759" i="3"/>
  <c r="A7760" i="3"/>
  <c r="A7764" i="3"/>
  <c r="A7765" i="3"/>
  <c r="A7769" i="3"/>
  <c r="A7770" i="3"/>
  <c r="A7774" i="3"/>
  <c r="A7776" i="3"/>
  <c r="A7777" i="3"/>
  <c r="A7779" i="3"/>
  <c r="A7780" i="3"/>
  <c r="A7783" i="3"/>
  <c r="A7784" i="3"/>
  <c r="A7786" i="3"/>
  <c r="A7788" i="3"/>
  <c r="A7789" i="3"/>
  <c r="A7790" i="3"/>
  <c r="A7794" i="3"/>
  <c r="A7795" i="3"/>
  <c r="A7796" i="3"/>
  <c r="A7797" i="3"/>
  <c r="A7811" i="3"/>
  <c r="A7812" i="3"/>
  <c r="A7813" i="3"/>
  <c r="A7814" i="3"/>
  <c r="A7817" i="3"/>
  <c r="A7821" i="3"/>
  <c r="A7822" i="3"/>
  <c r="A7823" i="3"/>
  <c r="A7827" i="3"/>
  <c r="A7828" i="3"/>
  <c r="A7829" i="3"/>
  <c r="A7833" i="3"/>
  <c r="A7834" i="3"/>
  <c r="A7835" i="3"/>
  <c r="A7836" i="3"/>
  <c r="A7839" i="3"/>
  <c r="A7840" i="3"/>
  <c r="A7841" i="3"/>
  <c r="A7845" i="3"/>
  <c r="A7846" i="3"/>
  <c r="A7850" i="3"/>
  <c r="A7851" i="3"/>
  <c r="A7855" i="3"/>
  <c r="A7857" i="3"/>
  <c r="A7858" i="3"/>
  <c r="A7860" i="3"/>
  <c r="A7861" i="3"/>
  <c r="A7862" i="3"/>
  <c r="A7864" i="3"/>
  <c r="A7865" i="3"/>
  <c r="A7867" i="3"/>
  <c r="A7869" i="3"/>
  <c r="A7870" i="3"/>
  <c r="A7871" i="3"/>
  <c r="A7875" i="3"/>
  <c r="A7876" i="3"/>
  <c r="A7877" i="3"/>
  <c r="A7878" i="3"/>
  <c r="A7892" i="3"/>
  <c r="A7893" i="3"/>
  <c r="A7895" i="3"/>
  <c r="A7898" i="3"/>
  <c r="A7902" i="3"/>
  <c r="A7903" i="3"/>
  <c r="A7904" i="3"/>
  <c r="A7908" i="3"/>
  <c r="A7909" i="3"/>
  <c r="A7910" i="3"/>
  <c r="A7914" i="3"/>
  <c r="A7915" i="3"/>
  <c r="A7916" i="3"/>
  <c r="A7917" i="3"/>
  <c r="A7920" i="3"/>
  <c r="A7921" i="3"/>
  <c r="A7922" i="3"/>
  <c r="A7926" i="3"/>
  <c r="A7927" i="3"/>
  <c r="A7931" i="3"/>
  <c r="A7932" i="3"/>
  <c r="A7936" i="3"/>
  <c r="A7938" i="3"/>
  <c r="A7939" i="3"/>
  <c r="A7941" i="3"/>
  <c r="A7942" i="3"/>
  <c r="A7943" i="3"/>
  <c r="A7945" i="3"/>
  <c r="A7946" i="3"/>
  <c r="A7948" i="3"/>
  <c r="A7950" i="3"/>
  <c r="A7951" i="3"/>
  <c r="A7952" i="3"/>
  <c r="A7956" i="3"/>
  <c r="A7957" i="3"/>
  <c r="A7958" i="3"/>
  <c r="A7959" i="3"/>
  <c r="A7973" i="3"/>
  <c r="A7974" i="3"/>
  <c r="A7975" i="3"/>
  <c r="A7977" i="3"/>
  <c r="A7978" i="3"/>
  <c r="A7979" i="3"/>
  <c r="A7983" i="3"/>
  <c r="A7984" i="3"/>
  <c r="A7985" i="3"/>
  <c r="A7989" i="3"/>
  <c r="A7990" i="3"/>
  <c r="A7991" i="3"/>
  <c r="A7995" i="3"/>
  <c r="A7996" i="3"/>
  <c r="A7997" i="3"/>
  <c r="A7998" i="3"/>
  <c r="A8001" i="3"/>
  <c r="A8002" i="3"/>
  <c r="A8003" i="3"/>
  <c r="A8006" i="3"/>
  <c r="A8007" i="3"/>
  <c r="A8008" i="3"/>
  <c r="A8012" i="3"/>
  <c r="A8013" i="3"/>
  <c r="A8017" i="3"/>
  <c r="A8019" i="3"/>
  <c r="A8020" i="3"/>
  <c r="A8022" i="3"/>
  <c r="A8023" i="3"/>
  <c r="A8026" i="3"/>
  <c r="A8027" i="3"/>
  <c r="A8029" i="3"/>
  <c r="A8031" i="3"/>
  <c r="A8032" i="3"/>
  <c r="A8033" i="3"/>
  <c r="A8037" i="3"/>
  <c r="A8038" i="3"/>
  <c r="A8039" i="3"/>
  <c r="A8040" i="3"/>
  <c r="A8042" i="3"/>
  <c r="A8054" i="3"/>
  <c r="A8055" i="3"/>
  <c r="A8056" i="3"/>
  <c r="A8057" i="3"/>
  <c r="A8058" i="3"/>
  <c r="A8059" i="3"/>
  <c r="A8060" i="3"/>
  <c r="A8064" i="3"/>
  <c r="A8065" i="3"/>
  <c r="A8066" i="3"/>
  <c r="A8070" i="3"/>
  <c r="A8071" i="3"/>
  <c r="A8072" i="3"/>
  <c r="A8076" i="3"/>
  <c r="A8077" i="3"/>
  <c r="A8078" i="3"/>
  <c r="A8079" i="3"/>
  <c r="A8082" i="3"/>
  <c r="A8083" i="3"/>
  <c r="A8084" i="3"/>
  <c r="A8087" i="3"/>
  <c r="A8088" i="3"/>
  <c r="A8089" i="3"/>
  <c r="A8093" i="3"/>
  <c r="A8094" i="3"/>
  <c r="A8098" i="3"/>
  <c r="A8100" i="3"/>
  <c r="A8101" i="3"/>
  <c r="A8103" i="3"/>
  <c r="A8104" i="3"/>
  <c r="A8107" i="3"/>
  <c r="A8108" i="3"/>
  <c r="A8110" i="3"/>
  <c r="A8112" i="3"/>
  <c r="A8113" i="3"/>
  <c r="A8114" i="3"/>
  <c r="A8118" i="3"/>
  <c r="A8119" i="3"/>
  <c r="A8120" i="3"/>
  <c r="A8121" i="3"/>
  <c r="A8135" i="3"/>
  <c r="A8141" i="3"/>
  <c r="A8145" i="3"/>
  <c r="A8146" i="3"/>
  <c r="A8147" i="3"/>
  <c r="A8151" i="3"/>
  <c r="A8152" i="3"/>
  <c r="A8153" i="3"/>
  <c r="A8157" i="3"/>
  <c r="A8158" i="3"/>
  <c r="A8159" i="3"/>
  <c r="A8160" i="3"/>
  <c r="A8163" i="3"/>
  <c r="A8164" i="3"/>
  <c r="A8165" i="3"/>
  <c r="A8169" i="3"/>
  <c r="A8170" i="3"/>
  <c r="A8174" i="3"/>
  <c r="A8175" i="3"/>
  <c r="A8179" i="3"/>
  <c r="A8181" i="3"/>
  <c r="A8182" i="3"/>
  <c r="A8184" i="3"/>
  <c r="A8185" i="3"/>
  <c r="A8188" i="3"/>
  <c r="A8189" i="3"/>
  <c r="A8191" i="3"/>
  <c r="A8193" i="3"/>
  <c r="A8194" i="3"/>
  <c r="A8195" i="3"/>
  <c r="A8199" i="3"/>
  <c r="A8200" i="3"/>
  <c r="A8201" i="3"/>
  <c r="A8202" i="3"/>
  <c r="A8216" i="3"/>
  <c r="A8217" i="3"/>
  <c r="A8218" i="3"/>
  <c r="A8220" i="3"/>
  <c r="A8222" i="3"/>
  <c r="A8226" i="3"/>
  <c r="A8227" i="3"/>
  <c r="A8228" i="3"/>
  <c r="A8232" i="3"/>
  <c r="A8233" i="3"/>
  <c r="A8234" i="3"/>
  <c r="A8238" i="3"/>
  <c r="A8239" i="3"/>
  <c r="A8240" i="3"/>
  <c r="A8241" i="3"/>
  <c r="A8244" i="3"/>
  <c r="A8245" i="3"/>
  <c r="A8246" i="3"/>
  <c r="A8250" i="3"/>
  <c r="A8251" i="3"/>
  <c r="A8255" i="3"/>
  <c r="A8256" i="3"/>
  <c r="A8260" i="3"/>
  <c r="A8262" i="3"/>
  <c r="A8263" i="3"/>
  <c r="A8265" i="3"/>
  <c r="A8266" i="3"/>
  <c r="A8267" i="3"/>
  <c r="A8269" i="3"/>
  <c r="A8270" i="3"/>
  <c r="A8272" i="3"/>
  <c r="A8274" i="3"/>
  <c r="A8275" i="3"/>
  <c r="A8276" i="3"/>
  <c r="A8280" i="3"/>
  <c r="A8281" i="3"/>
  <c r="A8282" i="3"/>
  <c r="A8283" i="3"/>
  <c r="A8297" i="3"/>
  <c r="A8298" i="3"/>
  <c r="A8299" i="3"/>
  <c r="A8303" i="3"/>
  <c r="A8307" i="3"/>
  <c r="A8308" i="3"/>
  <c r="A8309" i="3"/>
  <c r="A8313" i="3"/>
  <c r="A8314" i="3"/>
  <c r="A8315" i="3"/>
  <c r="A8319" i="3"/>
  <c r="A8320" i="3"/>
  <c r="A8321" i="3"/>
  <c r="A8322" i="3"/>
  <c r="A8325" i="3"/>
  <c r="A8326" i="3"/>
  <c r="A8327" i="3"/>
  <c r="A8331" i="3"/>
  <c r="A8332" i="3"/>
  <c r="A8336" i="3"/>
  <c r="A8337" i="3"/>
  <c r="A8341" i="3"/>
  <c r="A8342" i="3"/>
  <c r="A8343" i="3"/>
  <c r="A8344" i="3"/>
  <c r="A8345" i="3"/>
  <c r="A8346" i="3"/>
  <c r="A8347" i="3"/>
  <c r="A8348" i="3"/>
  <c r="A8349" i="3"/>
  <c r="A8350" i="3"/>
  <c r="A8351" i="3"/>
  <c r="A8353" i="3"/>
  <c r="A8355" i="3"/>
  <c r="A8356" i="3"/>
  <c r="A8357" i="3"/>
  <c r="A8361" i="3"/>
  <c r="A8362" i="3"/>
  <c r="A8363" i="3"/>
  <c r="A8364" i="3"/>
  <c r="A8365" i="3"/>
  <c r="A8366" i="3"/>
  <c r="A8367" i="3"/>
  <c r="A8378" i="3"/>
  <c r="A8379" i="3"/>
  <c r="A8380" i="3"/>
  <c r="A8381" i="3"/>
  <c r="A8382" i="3"/>
  <c r="A8383" i="3"/>
  <c r="A8384" i="3"/>
  <c r="A8388" i="3"/>
  <c r="A8389" i="3"/>
  <c r="A8390" i="3"/>
  <c r="A8394" i="3"/>
  <c r="A8395" i="3"/>
  <c r="A8396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22" i="3"/>
  <c r="A8424" i="3"/>
  <c r="A8425" i="3"/>
  <c r="A8427" i="3"/>
  <c r="A8428" i="3"/>
  <c r="A8429" i="3"/>
  <c r="A8431" i="3"/>
  <c r="A8432" i="3"/>
  <c r="A8434" i="3"/>
  <c r="A8436" i="3"/>
  <c r="A8437" i="3"/>
  <c r="A8438" i="3"/>
  <c r="A8442" i="3"/>
  <c r="A8443" i="3"/>
  <c r="A8444" i="3"/>
  <c r="A8445" i="3"/>
  <c r="A8459" i="3"/>
  <c r="A8460" i="3"/>
  <c r="A8461" i="3"/>
  <c r="A8462" i="3"/>
  <c r="A8463" i="3"/>
  <c r="A8464" i="3"/>
  <c r="A8465" i="3"/>
  <c r="A8469" i="3"/>
  <c r="A8470" i="3"/>
  <c r="A8471" i="3"/>
  <c r="A8475" i="3"/>
  <c r="A8476" i="3"/>
  <c r="A8477" i="3"/>
  <c r="A8481" i="3"/>
  <c r="A8482" i="3"/>
  <c r="A8483" i="3"/>
  <c r="A8484" i="3"/>
  <c r="A8487" i="3"/>
  <c r="A8488" i="3"/>
  <c r="A8489" i="3"/>
  <c r="A8492" i="3"/>
  <c r="A8493" i="3"/>
  <c r="A8494" i="3"/>
  <c r="A8498" i="3"/>
  <c r="A8499" i="3"/>
  <c r="A8503" i="3"/>
  <c r="A8505" i="3"/>
  <c r="A8506" i="3"/>
  <c r="A8508" i="3"/>
  <c r="A8509" i="3"/>
  <c r="A8510" i="3"/>
  <c r="A8512" i="3"/>
  <c r="A8513" i="3"/>
  <c r="A8515" i="3"/>
  <c r="A8517" i="3"/>
  <c r="A8518" i="3"/>
  <c r="A8519" i="3"/>
  <c r="A8523" i="3"/>
  <c r="A8524" i="3"/>
  <c r="A8525" i="3"/>
  <c r="A8526" i="3"/>
  <c r="A8529" i="3"/>
  <c r="A8540" i="3"/>
  <c r="A8541" i="3"/>
  <c r="A8542" i="3"/>
  <c r="A8543" i="3"/>
  <c r="A8544" i="3"/>
  <c r="A8545" i="3"/>
  <c r="A8546" i="3"/>
  <c r="A8550" i="3"/>
  <c r="A8551" i="3"/>
  <c r="A8552" i="3"/>
  <c r="A8556" i="3"/>
  <c r="A8557" i="3"/>
  <c r="A8558" i="3"/>
  <c r="A8562" i="3"/>
  <c r="A8563" i="3"/>
  <c r="A8564" i="3"/>
  <c r="A8565" i="3"/>
  <c r="A8568" i="3"/>
  <c r="A8569" i="3"/>
  <c r="A8570" i="3"/>
  <c r="A8573" i="3"/>
  <c r="A8574" i="3"/>
  <c r="A8575" i="3"/>
  <c r="A8577" i="3"/>
  <c r="A8579" i="3"/>
  <c r="A8580" i="3"/>
  <c r="A8584" i="3"/>
  <c r="A8586" i="3"/>
  <c r="A8587" i="3"/>
  <c r="A8588" i="3"/>
  <c r="A8589" i="3"/>
  <c r="A8590" i="3"/>
  <c r="A8591" i="3"/>
  <c r="A8592" i="3"/>
  <c r="A8593" i="3"/>
  <c r="A8594" i="3"/>
  <c r="A8596" i="3"/>
  <c r="A8598" i="3"/>
  <c r="A8599" i="3"/>
  <c r="A8600" i="3"/>
  <c r="A8604" i="3"/>
  <c r="A8605" i="3"/>
  <c r="A8606" i="3"/>
  <c r="A8607" i="3"/>
  <c r="A8608" i="3"/>
  <c r="A8609" i="3"/>
  <c r="A8610" i="3"/>
  <c r="A8621" i="3"/>
  <c r="A8622" i="3"/>
  <c r="A8623" i="3"/>
  <c r="A8624" i="3"/>
  <c r="A8625" i="3"/>
  <c r="A8626" i="3"/>
  <c r="A8627" i="3"/>
  <c r="A8631" i="3"/>
  <c r="A8632" i="3"/>
  <c r="A8633" i="3"/>
  <c r="A8637" i="3"/>
  <c r="A8638" i="3"/>
  <c r="A8639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60" i="3"/>
  <c r="A8661" i="3"/>
  <c r="A8662" i="3"/>
  <c r="A8663" i="3"/>
  <c r="A8664" i="3"/>
  <c r="A8665" i="3"/>
  <c r="A8667" i="3"/>
  <c r="A8668" i="3"/>
  <c r="A8670" i="3"/>
  <c r="A8671" i="3"/>
  <c r="A8674" i="3"/>
  <c r="A8675" i="3"/>
  <c r="A8677" i="3"/>
  <c r="A8679" i="3"/>
  <c r="A8680" i="3"/>
  <c r="A8681" i="3"/>
  <c r="A8685" i="3"/>
  <c r="A8686" i="3"/>
  <c r="A8687" i="3"/>
  <c r="A8688" i="3"/>
  <c r="A8702" i="3"/>
  <c r="A8703" i="3"/>
  <c r="A8704" i="3"/>
  <c r="A8708" i="3"/>
  <c r="A8712" i="3"/>
  <c r="A8713" i="3"/>
  <c r="A8714" i="3"/>
  <c r="A8718" i="3"/>
  <c r="A8719" i="3"/>
  <c r="A8720" i="3"/>
  <c r="A8724" i="3"/>
  <c r="A8725" i="3"/>
  <c r="A8726" i="3"/>
  <c r="A8727" i="3"/>
  <c r="A8730" i="3"/>
  <c r="A8731" i="3"/>
  <c r="A8732" i="3"/>
  <c r="A8736" i="3"/>
  <c r="A8737" i="3"/>
  <c r="A8741" i="3"/>
  <c r="A8742" i="3"/>
  <c r="A8746" i="3"/>
  <c r="A8748" i="3"/>
  <c r="A8749" i="3"/>
  <c r="A8751" i="3"/>
  <c r="A8752" i="3"/>
  <c r="A8755" i="3"/>
  <c r="A8756" i="3"/>
  <c r="A8758" i="3"/>
  <c r="A8760" i="3"/>
  <c r="A8761" i="3"/>
  <c r="A8762" i="3"/>
  <c r="A8766" i="3"/>
  <c r="A8767" i="3"/>
  <c r="A8768" i="3"/>
  <c r="A8769" i="3"/>
  <c r="A8771" i="3"/>
  <c r="A8783" i="3"/>
  <c r="A8784" i="3"/>
  <c r="A8785" i="3"/>
  <c r="A8786" i="3"/>
  <c r="A8787" i="3"/>
  <c r="A8789" i="3"/>
  <c r="A8793" i="3"/>
  <c r="A8794" i="3"/>
  <c r="A8795" i="3"/>
  <c r="A8799" i="3"/>
  <c r="A8800" i="3"/>
  <c r="A8801" i="3"/>
  <c r="A8805" i="3"/>
  <c r="A8806" i="3"/>
  <c r="A8807" i="3"/>
  <c r="A8808" i="3"/>
  <c r="A8811" i="3"/>
  <c r="A8812" i="3"/>
  <c r="A8813" i="3"/>
  <c r="A8817" i="3"/>
  <c r="A8818" i="3"/>
  <c r="A8822" i="3"/>
  <c r="A8823" i="3"/>
  <c r="A8827" i="3"/>
  <c r="A8829" i="3"/>
  <c r="A8830" i="3"/>
  <c r="A8832" i="3"/>
  <c r="A8833" i="3"/>
  <c r="A8836" i="3"/>
  <c r="A8837" i="3"/>
  <c r="A8839" i="3"/>
  <c r="A8841" i="3"/>
  <c r="A8842" i="3"/>
  <c r="A8843" i="3"/>
  <c r="A8847" i="3"/>
  <c r="A8848" i="3"/>
  <c r="A8849" i="3"/>
  <c r="A8850" i="3"/>
  <c r="A8864" i="3"/>
  <c r="A8865" i="3"/>
  <c r="A8866" i="3"/>
  <c r="A8868" i="3"/>
  <c r="A8870" i="3"/>
  <c r="A8874" i="3"/>
  <c r="A8875" i="3"/>
  <c r="A8876" i="3"/>
  <c r="A8880" i="3"/>
  <c r="A8881" i="3"/>
  <c r="A8882" i="3"/>
  <c r="A8886" i="3"/>
  <c r="A8887" i="3"/>
  <c r="A8888" i="3"/>
  <c r="A8889" i="3"/>
  <c r="A8892" i="3"/>
  <c r="A8893" i="3"/>
  <c r="A8894" i="3"/>
  <c r="A8898" i="3"/>
  <c r="A8899" i="3"/>
  <c r="A8903" i="3"/>
  <c r="A8904" i="3"/>
  <c r="A8908" i="3"/>
  <c r="A8910" i="3"/>
  <c r="A8911" i="3"/>
  <c r="A8913" i="3"/>
  <c r="A8914" i="3"/>
  <c r="A8917" i="3"/>
  <c r="A8918" i="3"/>
  <c r="A8920" i="3"/>
  <c r="A8922" i="3"/>
  <c r="A8923" i="3"/>
  <c r="A8924" i="3"/>
  <c r="A8928" i="3"/>
  <c r="A8929" i="3"/>
  <c r="A8930" i="3"/>
  <c r="A8931" i="3"/>
  <c r="A8933" i="3"/>
  <c r="A8945" i="3"/>
  <c r="A8946" i="3"/>
  <c r="A8947" i="3"/>
  <c r="A8948" i="3"/>
  <c r="A8949" i="3"/>
  <c r="A8951" i="3"/>
  <c r="A8955" i="3"/>
  <c r="A8956" i="3"/>
  <c r="A8957" i="3"/>
  <c r="A8961" i="3"/>
  <c r="A8962" i="3"/>
  <c r="A8963" i="3"/>
  <c r="A8967" i="3"/>
  <c r="A8968" i="3"/>
  <c r="A8969" i="3"/>
  <c r="A8970" i="3"/>
  <c r="A8973" i="3"/>
  <c r="A8974" i="3"/>
  <c r="A8975" i="3"/>
  <c r="A8979" i="3"/>
  <c r="A8980" i="3"/>
  <c r="A8984" i="3"/>
  <c r="A8985" i="3"/>
  <c r="A8989" i="3"/>
  <c r="A8991" i="3"/>
  <c r="A8992" i="3"/>
  <c r="A8994" i="3"/>
  <c r="A8995" i="3"/>
  <c r="A8998" i="3"/>
  <c r="A8999" i="3"/>
  <c r="A9001" i="3"/>
  <c r="A9003" i="3"/>
  <c r="A9004" i="3"/>
  <c r="A9005" i="3"/>
  <c r="A9009" i="3"/>
  <c r="A9010" i="3"/>
  <c r="A9011" i="3"/>
  <c r="A9012" i="3"/>
  <c r="A9026" i="3"/>
  <c r="A9027" i="3"/>
  <c r="A9028" i="3"/>
  <c r="A9029" i="3"/>
  <c r="A9030" i="3"/>
  <c r="A9031" i="3"/>
  <c r="A9032" i="3"/>
  <c r="A9036" i="3"/>
  <c r="A9037" i="3"/>
  <c r="A9038" i="3"/>
  <c r="A9042" i="3"/>
  <c r="A9043" i="3"/>
  <c r="A9044" i="3"/>
  <c r="A9048" i="3"/>
  <c r="A9049" i="3"/>
  <c r="A9050" i="3"/>
  <c r="A9051" i="3"/>
  <c r="A9054" i="3"/>
  <c r="A9055" i="3"/>
  <c r="A9056" i="3"/>
  <c r="A9059" i="3"/>
  <c r="A9060" i="3"/>
  <c r="A9061" i="3"/>
  <c r="A9065" i="3"/>
  <c r="A9066" i="3"/>
  <c r="A9070" i="3"/>
  <c r="A9072" i="3"/>
  <c r="A9073" i="3"/>
  <c r="A9075" i="3"/>
  <c r="A9076" i="3"/>
  <c r="A9077" i="3"/>
  <c r="A9079" i="3"/>
  <c r="A9080" i="3"/>
  <c r="A9082" i="3"/>
  <c r="A9084" i="3"/>
  <c r="A9085" i="3"/>
  <c r="A9086" i="3"/>
  <c r="A9090" i="3"/>
  <c r="A9091" i="3"/>
  <c r="A9092" i="3"/>
  <c r="A9093" i="3"/>
  <c r="A9095" i="3"/>
  <c r="A9107" i="3"/>
  <c r="A9108" i="3"/>
  <c r="A9109" i="3"/>
  <c r="A9110" i="3"/>
  <c r="A9111" i="3"/>
  <c r="A9113" i="3"/>
  <c r="A9117" i="3"/>
  <c r="A9118" i="3"/>
  <c r="A9119" i="3"/>
  <c r="A9123" i="3"/>
  <c r="A9124" i="3"/>
  <c r="A9125" i="3"/>
  <c r="A9129" i="3"/>
  <c r="A9130" i="3"/>
  <c r="A9131" i="3"/>
  <c r="A9132" i="3"/>
  <c r="A9135" i="3"/>
  <c r="A9136" i="3"/>
  <c r="A9137" i="3"/>
  <c r="A9141" i="3"/>
  <c r="A9142" i="3"/>
  <c r="A9146" i="3"/>
  <c r="A9147" i="3"/>
  <c r="A9151" i="3"/>
  <c r="A9153" i="3"/>
  <c r="A9154" i="3"/>
  <c r="A9156" i="3"/>
  <c r="A9157" i="3"/>
  <c r="A9158" i="3"/>
  <c r="A9160" i="3"/>
  <c r="A9161" i="3"/>
  <c r="A9163" i="3"/>
  <c r="A9165" i="3"/>
  <c r="A9166" i="3"/>
  <c r="A9167" i="3"/>
  <c r="A9171" i="3"/>
  <c r="A9172" i="3"/>
  <c r="A9173" i="3"/>
  <c r="A9174" i="3"/>
  <c r="A9176" i="3"/>
  <c r="A9188" i="3"/>
  <c r="A9189" i="3"/>
  <c r="A9190" i="3"/>
  <c r="A9191" i="3"/>
  <c r="A9192" i="3"/>
  <c r="A9193" i="3"/>
  <c r="A9194" i="3"/>
  <c r="A9198" i="3"/>
  <c r="A9199" i="3"/>
  <c r="A9200" i="3"/>
  <c r="A9204" i="3"/>
  <c r="A9205" i="3"/>
  <c r="A9206" i="3"/>
  <c r="A9210" i="3"/>
  <c r="A9211" i="3"/>
  <c r="A9212" i="3"/>
  <c r="A9213" i="3"/>
  <c r="A9216" i="3"/>
  <c r="A9217" i="3"/>
  <c r="A9218" i="3"/>
  <c r="A9221" i="3"/>
  <c r="A9222" i="3"/>
  <c r="A9223" i="3"/>
  <c r="A9227" i="3"/>
  <c r="A9228" i="3"/>
  <c r="A9232" i="3"/>
  <c r="A9234" i="3"/>
  <c r="A9235" i="3"/>
  <c r="A9237" i="3"/>
  <c r="A9238" i="3"/>
  <c r="A9239" i="3"/>
  <c r="A9241" i="3"/>
  <c r="A9242" i="3"/>
  <c r="A9244" i="3"/>
  <c r="A9246" i="3"/>
  <c r="A9247" i="3"/>
  <c r="A9248" i="3"/>
  <c r="A9252" i="3"/>
  <c r="A9253" i="3"/>
  <c r="A9254" i="3"/>
  <c r="A9255" i="3"/>
  <c r="A9269" i="3"/>
  <c r="A9270" i="3"/>
  <c r="A9271" i="3"/>
  <c r="A9272" i="3"/>
  <c r="A9274" i="3"/>
  <c r="A9275" i="3"/>
  <c r="A9279" i="3"/>
  <c r="A9280" i="3"/>
  <c r="A9281" i="3"/>
  <c r="A9285" i="3"/>
  <c r="A9286" i="3"/>
  <c r="A9287" i="3"/>
  <c r="A9291" i="3"/>
  <c r="A9292" i="3"/>
  <c r="A9293" i="3"/>
  <c r="A9294" i="3"/>
  <c r="A9297" i="3"/>
  <c r="A9298" i="3"/>
  <c r="A9299" i="3"/>
  <c r="A9302" i="3"/>
  <c r="A9303" i="3"/>
  <c r="A9304" i="3"/>
  <c r="A9308" i="3"/>
  <c r="A9309" i="3"/>
  <c r="A9313" i="3"/>
  <c r="A9315" i="3"/>
  <c r="A9316" i="3"/>
  <c r="A9318" i="3"/>
  <c r="A9319" i="3"/>
  <c r="A9320" i="3"/>
  <c r="A9322" i="3"/>
  <c r="A9323" i="3"/>
  <c r="A9325" i="3"/>
  <c r="A9327" i="3"/>
  <c r="A9328" i="3"/>
  <c r="A9329" i="3"/>
  <c r="A9333" i="3"/>
  <c r="A9334" i="3"/>
  <c r="A9335" i="3"/>
  <c r="A9336" i="3"/>
  <c r="A9337" i="3"/>
  <c r="A9338" i="3"/>
  <c r="A9339" i="3"/>
  <c r="A9350" i="3"/>
  <c r="A9351" i="3"/>
  <c r="A9352" i="3"/>
  <c r="A9353" i="3"/>
  <c r="A9354" i="3"/>
  <c r="A9355" i="3"/>
  <c r="A9356" i="3"/>
  <c r="A9360" i="3"/>
  <c r="A9361" i="3"/>
  <c r="A9362" i="3"/>
  <c r="A9366" i="3"/>
  <c r="A9367" i="3"/>
  <c r="A9368" i="3"/>
  <c r="A9372" i="3"/>
  <c r="A9373" i="3"/>
  <c r="A9374" i="3"/>
  <c r="A9375" i="3"/>
  <c r="A9378" i="3"/>
  <c r="A9379" i="3"/>
  <c r="A9380" i="3"/>
  <c r="A9381" i="3"/>
  <c r="A9382" i="3"/>
  <c r="A9383" i="3"/>
  <c r="A9384" i="3"/>
  <c r="A9385" i="3"/>
  <c r="A9389" i="3"/>
  <c r="A9390" i="3"/>
  <c r="A9394" i="3"/>
  <c r="A9396" i="3"/>
  <c r="A9397" i="3"/>
  <c r="A9399" i="3"/>
  <c r="A9400" i="3"/>
  <c r="A9401" i="3"/>
  <c r="A9403" i="3"/>
  <c r="A9404" i="3"/>
  <c r="A9406" i="3"/>
  <c r="A9408" i="3"/>
  <c r="A9409" i="3"/>
  <c r="A9410" i="3"/>
  <c r="A9414" i="3"/>
  <c r="A9415" i="3"/>
  <c r="A9416" i="3"/>
  <c r="A9417" i="3"/>
  <c r="A9431" i="3"/>
  <c r="A9432" i="3"/>
  <c r="A9433" i="3"/>
  <c r="A9434" i="3"/>
  <c r="A9435" i="3"/>
  <c r="A9436" i="3"/>
  <c r="A9437" i="3"/>
  <c r="A9441" i="3"/>
  <c r="A9442" i="3"/>
  <c r="A9443" i="3"/>
  <c r="A9447" i="3"/>
  <c r="A9448" i="3"/>
  <c r="A9449" i="3"/>
  <c r="A9453" i="3"/>
  <c r="A9454" i="3"/>
  <c r="A9455" i="3"/>
  <c r="A9456" i="3"/>
  <c r="A9459" i="3"/>
  <c r="A9460" i="3"/>
  <c r="A9461" i="3"/>
  <c r="A9464" i="3"/>
  <c r="A9465" i="3"/>
  <c r="A9466" i="3"/>
  <c r="A9470" i="3"/>
  <c r="A9471" i="3"/>
  <c r="A9475" i="3"/>
  <c r="A9477" i="3"/>
  <c r="A9478" i="3"/>
  <c r="A9480" i="3"/>
  <c r="A9481" i="3"/>
  <c r="A9484" i="3"/>
  <c r="A9485" i="3"/>
  <c r="A9487" i="3"/>
  <c r="A9489" i="3"/>
  <c r="A9490" i="3"/>
  <c r="A9491" i="3"/>
  <c r="A9495" i="3"/>
  <c r="A9496" i="3"/>
  <c r="A9497" i="3"/>
  <c r="A9498" i="3"/>
  <c r="A9512" i="3"/>
  <c r="A9513" i="3"/>
  <c r="A9514" i="3"/>
  <c r="A9515" i="3"/>
  <c r="A9518" i="3"/>
  <c r="A9522" i="3"/>
  <c r="A9523" i="3"/>
  <c r="A9524" i="3"/>
  <c r="A9528" i="3"/>
  <c r="A9529" i="3"/>
  <c r="A9530" i="3"/>
  <c r="A9534" i="3"/>
  <c r="A9535" i="3"/>
  <c r="A9536" i="3"/>
  <c r="A9537" i="3"/>
  <c r="A9540" i="3"/>
  <c r="A9541" i="3"/>
  <c r="A9542" i="3"/>
  <c r="A9546" i="3"/>
  <c r="A9547" i="3"/>
  <c r="A9551" i="3"/>
  <c r="A9552" i="3"/>
  <c r="A9556" i="3"/>
  <c r="A9558" i="3"/>
  <c r="A9559" i="3"/>
  <c r="A9561" i="3"/>
  <c r="A9562" i="3"/>
  <c r="A9565" i="3"/>
  <c r="A9566" i="3"/>
  <c r="A9568" i="3"/>
  <c r="A9570" i="3"/>
  <c r="A9571" i="3"/>
  <c r="A9572" i="3"/>
  <c r="A9576" i="3"/>
  <c r="A9577" i="3"/>
  <c r="A9578" i="3"/>
  <c r="A9579" i="3"/>
  <c r="A9581" i="3"/>
  <c r="A9593" i="3"/>
  <c r="A9594" i="3"/>
  <c r="A9595" i="3"/>
  <c r="A9596" i="3"/>
  <c r="A9599" i="3"/>
  <c r="A9603" i="3"/>
  <c r="A9604" i="3"/>
  <c r="A9605" i="3"/>
  <c r="A9609" i="3"/>
  <c r="A9610" i="3"/>
  <c r="A9611" i="3"/>
  <c r="A9615" i="3"/>
  <c r="A9616" i="3"/>
  <c r="A9617" i="3"/>
  <c r="A9618" i="3"/>
  <c r="A9621" i="3"/>
  <c r="A9622" i="3"/>
  <c r="A9623" i="3"/>
  <c r="A9627" i="3"/>
  <c r="A9628" i="3"/>
  <c r="A9632" i="3"/>
  <c r="A9633" i="3"/>
  <c r="A9637" i="3"/>
  <c r="A9639" i="3"/>
  <c r="A9640" i="3"/>
  <c r="A9642" i="3"/>
  <c r="A9643" i="3"/>
  <c r="A9646" i="3"/>
  <c r="A9647" i="3"/>
  <c r="A9649" i="3"/>
  <c r="A9651" i="3"/>
  <c r="A9652" i="3"/>
  <c r="A9653" i="3"/>
  <c r="A9657" i="3"/>
  <c r="A9658" i="3"/>
  <c r="A9659" i="3"/>
  <c r="A9660" i="3"/>
  <c r="A9662" i="3"/>
  <c r="A9674" i="3"/>
  <c r="A9675" i="3"/>
  <c r="A9676" i="3"/>
  <c r="A9677" i="3"/>
  <c r="A9679" i="3"/>
  <c r="A9680" i="3"/>
  <c r="A9684" i="3"/>
  <c r="A9685" i="3"/>
  <c r="A9686" i="3"/>
  <c r="A9690" i="3"/>
  <c r="A9691" i="3"/>
  <c r="A9692" i="3"/>
  <c r="A9696" i="3"/>
  <c r="A9697" i="3"/>
  <c r="A9698" i="3"/>
  <c r="A9699" i="3"/>
  <c r="A9702" i="3"/>
  <c r="A9703" i="3"/>
  <c r="A9704" i="3"/>
  <c r="A9707" i="3"/>
  <c r="A9708" i="3"/>
  <c r="A9709" i="3"/>
  <c r="A9713" i="3"/>
  <c r="A9714" i="3"/>
  <c r="A9718" i="3"/>
  <c r="A9720" i="3"/>
  <c r="A9721" i="3"/>
  <c r="A9723" i="3"/>
  <c r="A9724" i="3"/>
  <c r="A9727" i="3"/>
  <c r="A9728" i="3"/>
  <c r="A9730" i="3"/>
  <c r="A9732" i="3"/>
  <c r="A9733" i="3"/>
  <c r="A9734" i="3"/>
  <c r="A9738" i="3"/>
  <c r="A9739" i="3"/>
  <c r="A9740" i="3"/>
  <c r="A9741" i="3"/>
  <c r="A9755" i="3"/>
  <c r="A9756" i="3"/>
  <c r="A9757" i="3"/>
  <c r="A9761" i="3"/>
  <c r="A9765" i="3"/>
  <c r="A9766" i="3"/>
  <c r="A9767" i="3"/>
  <c r="A9771" i="3"/>
  <c r="A9772" i="3"/>
  <c r="A9773" i="3"/>
  <c r="A9777" i="3"/>
  <c r="A9778" i="3"/>
  <c r="A9779" i="3"/>
  <c r="A9780" i="3"/>
  <c r="A9783" i="3"/>
  <c r="A9784" i="3"/>
  <c r="A9785" i="3"/>
  <c r="A9789" i="3"/>
  <c r="A9790" i="3"/>
  <c r="A9794" i="3"/>
  <c r="A9795" i="3"/>
  <c r="A9799" i="3"/>
  <c r="A9801" i="3"/>
  <c r="A9802" i="3"/>
  <c r="A9804" i="3"/>
  <c r="A9805" i="3"/>
  <c r="A9806" i="3"/>
  <c r="A9808" i="3"/>
  <c r="A9809" i="3"/>
  <c r="A9811" i="3"/>
  <c r="A9813" i="3"/>
  <c r="A9814" i="3"/>
  <c r="A9815" i="3"/>
  <c r="A9819" i="3"/>
  <c r="A9820" i="3"/>
  <c r="A9821" i="3"/>
  <c r="A9822" i="3"/>
  <c r="A9836" i="3"/>
  <c r="A9837" i="3"/>
  <c r="A9838" i="3"/>
  <c r="A9841" i="3"/>
  <c r="A9842" i="3"/>
  <c r="A9846" i="3"/>
  <c r="A9847" i="3"/>
  <c r="A9848" i="3"/>
  <c r="A9852" i="3"/>
  <c r="A9853" i="3"/>
  <c r="A9854" i="3"/>
  <c r="A9858" i="3"/>
  <c r="A9859" i="3"/>
  <c r="A9860" i="3"/>
  <c r="A9861" i="3"/>
  <c r="A9864" i="3"/>
  <c r="A9865" i="3"/>
  <c r="A9866" i="3"/>
  <c r="A9869" i="3"/>
  <c r="A9870" i="3"/>
  <c r="A9871" i="3"/>
  <c r="A9875" i="3"/>
  <c r="A9876" i="3"/>
  <c r="A9880" i="3"/>
  <c r="A9882" i="3"/>
  <c r="A9883" i="3"/>
  <c r="A9885" i="3"/>
  <c r="A9886" i="3"/>
  <c r="A9889" i="3"/>
  <c r="A9890" i="3"/>
  <c r="A9892" i="3"/>
  <c r="A9894" i="3"/>
  <c r="A9895" i="3"/>
  <c r="A9896" i="3"/>
  <c r="A9900" i="3"/>
  <c r="A9901" i="3"/>
  <c r="A9902" i="3"/>
  <c r="A9903" i="3"/>
  <c r="A9917" i="3"/>
  <c r="A9918" i="3"/>
  <c r="A9919" i="3"/>
  <c r="A9923" i="3"/>
  <c r="A9927" i="3"/>
  <c r="A9928" i="3"/>
  <c r="A9929" i="3"/>
  <c r="A9933" i="3"/>
  <c r="A9934" i="3"/>
  <c r="A9935" i="3"/>
  <c r="A9939" i="3"/>
  <c r="A9940" i="3"/>
  <c r="A9941" i="3"/>
  <c r="A9942" i="3"/>
  <c r="A9945" i="3"/>
  <c r="A9946" i="3"/>
  <c r="A9947" i="3"/>
  <c r="A9951" i="3"/>
  <c r="A9952" i="3"/>
  <c r="A9956" i="3"/>
  <c r="A9957" i="3"/>
  <c r="A9961" i="3"/>
  <c r="A9963" i="3"/>
  <c r="A9964" i="3"/>
  <c r="A9966" i="3"/>
  <c r="A9967" i="3"/>
  <c r="A9968" i="3"/>
  <c r="A9970" i="3"/>
  <c r="A9971" i="3"/>
  <c r="A9973" i="3"/>
  <c r="A9975" i="3"/>
  <c r="A9976" i="3"/>
  <c r="A9977" i="3"/>
  <c r="A9981" i="3"/>
  <c r="A9982" i="3"/>
  <c r="A9983" i="3"/>
  <c r="A9984" i="3"/>
  <c r="A9998" i="3"/>
  <c r="A9999" i="3"/>
  <c r="A10000" i="3"/>
  <c r="A10002" i="3"/>
  <c r="A10003" i="3"/>
  <c r="A10004" i="3"/>
  <c r="A10008" i="3"/>
  <c r="A10009" i="3"/>
  <c r="A10010" i="3"/>
  <c r="A10014" i="3"/>
  <c r="A10015" i="3"/>
  <c r="A10016" i="3"/>
  <c r="A10020" i="3"/>
  <c r="A10021" i="3"/>
  <c r="A10022" i="3"/>
  <c r="A10023" i="3"/>
  <c r="A10026" i="3"/>
  <c r="A10027" i="3"/>
  <c r="A10028" i="3"/>
  <c r="A10031" i="3"/>
  <c r="A10032" i="3"/>
  <c r="A10033" i="3"/>
  <c r="A10037" i="3"/>
  <c r="A10038" i="3"/>
  <c r="A10042" i="3"/>
  <c r="A10044" i="3"/>
  <c r="A10045" i="3"/>
  <c r="A10047" i="3"/>
  <c r="A10048" i="3"/>
  <c r="A10049" i="3"/>
  <c r="A10051" i="3"/>
  <c r="A10052" i="3"/>
  <c r="A10054" i="3"/>
  <c r="A10056" i="3"/>
  <c r="A10057" i="3"/>
  <c r="A10058" i="3"/>
  <c r="A10062" i="3"/>
  <c r="A10063" i="3"/>
  <c r="A10064" i="3"/>
  <c r="A10065" i="3"/>
  <c r="A10079" i="3"/>
  <c r="A10080" i="3"/>
  <c r="A10081" i="3"/>
  <c r="A10082" i="3"/>
  <c r="A10084" i="3"/>
  <c r="A10085" i="3"/>
  <c r="A10089" i="3"/>
  <c r="A10090" i="3"/>
  <c r="A10091" i="3"/>
  <c r="A10095" i="3"/>
  <c r="A10096" i="3"/>
  <c r="A10097" i="3"/>
  <c r="A10101" i="3"/>
  <c r="A10102" i="3"/>
  <c r="A10103" i="3"/>
  <c r="A10104" i="3"/>
  <c r="A10107" i="3"/>
  <c r="A10108" i="3"/>
  <c r="A10109" i="3"/>
  <c r="A10112" i="3"/>
  <c r="A10113" i="3"/>
  <c r="A10114" i="3"/>
  <c r="A10118" i="3"/>
  <c r="A10119" i="3"/>
  <c r="A10123" i="3"/>
  <c r="A10125" i="3"/>
  <c r="A10126" i="3"/>
  <c r="A10127" i="3"/>
  <c r="A10128" i="3"/>
  <c r="A10129" i="3"/>
  <c r="A10130" i="3"/>
  <c r="A10131" i="3"/>
  <c r="A10132" i="3"/>
  <c r="A10133" i="3"/>
  <c r="A10135" i="3"/>
  <c r="A10137" i="3"/>
  <c r="A10138" i="3"/>
  <c r="A10139" i="3"/>
  <c r="A10143" i="3"/>
  <c r="A10144" i="3"/>
  <c r="A10145" i="3"/>
  <c r="A10146" i="3"/>
  <c r="A10147" i="3"/>
  <c r="A10148" i="3"/>
  <c r="A10149" i="3"/>
  <c r="A10160" i="3"/>
  <c r="A10161" i="3"/>
  <c r="A10162" i="3"/>
  <c r="A10163" i="3"/>
  <c r="A10164" i="3"/>
  <c r="A10165" i="3"/>
  <c r="A10166" i="3"/>
  <c r="A10170" i="3"/>
  <c r="A10171" i="3"/>
  <c r="A10172" i="3"/>
  <c r="A10176" i="3"/>
  <c r="A10177" i="3"/>
  <c r="A10178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9" i="3"/>
  <c r="A10200" i="3"/>
  <c r="A10204" i="3"/>
  <c r="A10206" i="3"/>
  <c r="A10207" i="3"/>
  <c r="A10209" i="3"/>
  <c r="A10210" i="3"/>
  <c r="A10211" i="3"/>
  <c r="A10213" i="3"/>
  <c r="A10214" i="3"/>
  <c r="A10216" i="3"/>
  <c r="A10218" i="3"/>
  <c r="A10219" i="3"/>
  <c r="A10220" i="3"/>
  <c r="A10224" i="3"/>
  <c r="A10225" i="3"/>
  <c r="A10226" i="3"/>
  <c r="A10227" i="3"/>
  <c r="A10241" i="3"/>
  <c r="A10242" i="3"/>
  <c r="A10243" i="3"/>
  <c r="A10245" i="3"/>
  <c r="A10246" i="3"/>
  <c r="A10247" i="3"/>
  <c r="A10251" i="3"/>
  <c r="A10252" i="3"/>
  <c r="A10253" i="3"/>
  <c r="A10257" i="3"/>
  <c r="A10258" i="3"/>
  <c r="A10259" i="3"/>
  <c r="A10263" i="3"/>
  <c r="A10264" i="3"/>
  <c r="A10265" i="3"/>
  <c r="A10266" i="3"/>
  <c r="A10269" i="3"/>
  <c r="A10270" i="3"/>
  <c r="A10271" i="3"/>
  <c r="A10274" i="3"/>
  <c r="A10275" i="3"/>
  <c r="A10276" i="3"/>
  <c r="A10280" i="3"/>
  <c r="A10281" i="3"/>
  <c r="A10285" i="3"/>
  <c r="A10287" i="3"/>
  <c r="A10288" i="3"/>
  <c r="A10290" i="3"/>
  <c r="A10291" i="3"/>
  <c r="A10292" i="3"/>
  <c r="A10294" i="3"/>
  <c r="A10295" i="3"/>
  <c r="A10297" i="3"/>
  <c r="A10299" i="3"/>
  <c r="A10300" i="3"/>
  <c r="A10301" i="3"/>
  <c r="A10305" i="3"/>
  <c r="A10306" i="3"/>
  <c r="A10307" i="3"/>
  <c r="A10308" i="3"/>
  <c r="A10310" i="3"/>
  <c r="A10322" i="3"/>
  <c r="A10323" i="3"/>
  <c r="A10324" i="3"/>
  <c r="A10325" i="3"/>
  <c r="A10326" i="3"/>
  <c r="A10327" i="3"/>
  <c r="A10328" i="3"/>
  <c r="A10332" i="3"/>
  <c r="A10333" i="3"/>
  <c r="A10334" i="3"/>
  <c r="A10338" i="3"/>
  <c r="A10339" i="3"/>
  <c r="A10340" i="3"/>
  <c r="A10344" i="3"/>
  <c r="A10345" i="3"/>
  <c r="A10346" i="3"/>
  <c r="A10347" i="3"/>
  <c r="A10350" i="3"/>
  <c r="A10351" i="3"/>
  <c r="A10352" i="3"/>
  <c r="A10355" i="3"/>
  <c r="A10356" i="3"/>
  <c r="A10357" i="3"/>
  <c r="A10361" i="3"/>
  <c r="A10362" i="3"/>
  <c r="A10366" i="3"/>
  <c r="A10368" i="3"/>
  <c r="A10369" i="3"/>
  <c r="A10371" i="3"/>
  <c r="A10372" i="3"/>
  <c r="A10373" i="3"/>
  <c r="A10375" i="3"/>
  <c r="A10376" i="3"/>
  <c r="A10378" i="3"/>
  <c r="A10380" i="3"/>
  <c r="A10381" i="3"/>
  <c r="A10382" i="3"/>
  <c r="A10386" i="3"/>
  <c r="A10387" i="3"/>
  <c r="A10388" i="3"/>
  <c r="A10389" i="3"/>
  <c r="A10392" i="3"/>
  <c r="A10403" i="3"/>
  <c r="A10404" i="3"/>
  <c r="A10405" i="3"/>
  <c r="A10406" i="3"/>
  <c r="A10408" i="3"/>
  <c r="A10409" i="3"/>
  <c r="A10413" i="3"/>
  <c r="A10414" i="3"/>
  <c r="A10415" i="3"/>
  <c r="A10419" i="3"/>
  <c r="A10420" i="3"/>
  <c r="A10421" i="3"/>
  <c r="A10425" i="3"/>
  <c r="A10426" i="3"/>
  <c r="A10427" i="3"/>
  <c r="A10428" i="3"/>
  <c r="A10431" i="3"/>
  <c r="A10432" i="3"/>
  <c r="A10433" i="3"/>
  <c r="A10436" i="3"/>
  <c r="A10437" i="3"/>
  <c r="A10438" i="3"/>
  <c r="A10442" i="3"/>
  <c r="A10443" i="3"/>
  <c r="A10447" i="3"/>
  <c r="A10449" i="3"/>
  <c r="A10450" i="3"/>
  <c r="A10452" i="3"/>
  <c r="A10453" i="3"/>
  <c r="A10454" i="3"/>
  <c r="A10456" i="3"/>
  <c r="A10457" i="3"/>
  <c r="A10459" i="3"/>
  <c r="A10461" i="3"/>
  <c r="A10462" i="3"/>
  <c r="A10463" i="3"/>
  <c r="A10467" i="3"/>
  <c r="A10468" i="3"/>
  <c r="A10469" i="3"/>
  <c r="A10470" i="3"/>
  <c r="A10484" i="3"/>
  <c r="A10485" i="3"/>
  <c r="A10486" i="3"/>
  <c r="A10489" i="3"/>
  <c r="A10490" i="3"/>
  <c r="A10494" i="3"/>
  <c r="A10495" i="3"/>
  <c r="A10496" i="3"/>
  <c r="A10500" i="3"/>
  <c r="A10501" i="3"/>
  <c r="A10502" i="3"/>
  <c r="A10506" i="3"/>
  <c r="A10507" i="3"/>
  <c r="A10508" i="3"/>
  <c r="A10509" i="3"/>
  <c r="A10512" i="3"/>
  <c r="A10513" i="3"/>
  <c r="A10514" i="3"/>
  <c r="A10517" i="3"/>
  <c r="A10518" i="3"/>
  <c r="A10519" i="3"/>
  <c r="A10523" i="3"/>
  <c r="A10524" i="3"/>
  <c r="A10528" i="3"/>
  <c r="A10530" i="3"/>
  <c r="A10531" i="3"/>
  <c r="A10533" i="3"/>
  <c r="A10534" i="3"/>
  <c r="A10535" i="3"/>
  <c r="A10537" i="3"/>
  <c r="A10538" i="3"/>
  <c r="A10540" i="3"/>
  <c r="A10542" i="3"/>
  <c r="A10543" i="3"/>
  <c r="A10544" i="3"/>
  <c r="A10548" i="3"/>
  <c r="A10549" i="3"/>
  <c r="A10550" i="3"/>
  <c r="A10551" i="3"/>
  <c r="A10565" i="3"/>
  <c r="A10566" i="3"/>
  <c r="A10567" i="3"/>
  <c r="A10570" i="3"/>
  <c r="A10571" i="3"/>
  <c r="A10575" i="3"/>
  <c r="A10576" i="3"/>
  <c r="A10577" i="3"/>
  <c r="A10581" i="3"/>
  <c r="A10582" i="3"/>
  <c r="A10583" i="3"/>
  <c r="A10587" i="3"/>
  <c r="A10588" i="3"/>
  <c r="A10589" i="3"/>
  <c r="A10590" i="3"/>
  <c r="A10593" i="3"/>
  <c r="A10594" i="3"/>
  <c r="A10595" i="3"/>
  <c r="A10598" i="3"/>
  <c r="A10599" i="3"/>
  <c r="A10600" i="3"/>
  <c r="A10604" i="3"/>
  <c r="A10605" i="3"/>
  <c r="A10609" i="3"/>
  <c r="A10611" i="3"/>
  <c r="A10612" i="3"/>
  <c r="A10614" i="3"/>
  <c r="A10615" i="3"/>
  <c r="A10616" i="3"/>
  <c r="A10618" i="3"/>
  <c r="A10619" i="3"/>
  <c r="A10621" i="3"/>
  <c r="A10623" i="3"/>
  <c r="A10624" i="3"/>
  <c r="A10625" i="3"/>
  <c r="A10629" i="3"/>
  <c r="A10630" i="3"/>
  <c r="A10631" i="3"/>
  <c r="A10632" i="3"/>
  <c r="A10646" i="3"/>
  <c r="A10647" i="3"/>
  <c r="A10648" i="3"/>
  <c r="A10649" i="3"/>
  <c r="A10652" i="3"/>
  <c r="A10656" i="3"/>
  <c r="A10657" i="3"/>
  <c r="A10658" i="3"/>
  <c r="A10662" i="3"/>
  <c r="A10663" i="3"/>
  <c r="A10664" i="3"/>
  <c r="A10668" i="3"/>
  <c r="A10669" i="3"/>
  <c r="A10670" i="3"/>
  <c r="A10671" i="3"/>
  <c r="A10674" i="3"/>
  <c r="A10675" i="3"/>
  <c r="A10676" i="3"/>
  <c r="A10680" i="3"/>
  <c r="A10681" i="3"/>
  <c r="A10685" i="3"/>
  <c r="A10686" i="3"/>
  <c r="A10690" i="3"/>
  <c r="A10692" i="3"/>
  <c r="A10693" i="3"/>
  <c r="A10695" i="3"/>
  <c r="A10696" i="3"/>
  <c r="A10699" i="3"/>
  <c r="A10700" i="3"/>
  <c r="A10702" i="3"/>
  <c r="A10704" i="3"/>
  <c r="A10705" i="3"/>
  <c r="A10706" i="3"/>
  <c r="A10710" i="3"/>
  <c r="A10711" i="3"/>
  <c r="A10712" i="3"/>
  <c r="A10713" i="3"/>
  <c r="A10727" i="3"/>
  <c r="A10728" i="3"/>
  <c r="A10733" i="3"/>
  <c r="A10737" i="3"/>
  <c r="A10738" i="3"/>
  <c r="A10739" i="3"/>
  <c r="A10743" i="3"/>
  <c r="A10744" i="3"/>
  <c r="A10745" i="3"/>
  <c r="A10749" i="3"/>
  <c r="A10750" i="3"/>
  <c r="A10751" i="3"/>
  <c r="A10752" i="3"/>
  <c r="A10755" i="3"/>
  <c r="A10756" i="3"/>
  <c r="A10757" i="3"/>
  <c r="A10761" i="3"/>
  <c r="A10762" i="3"/>
  <c r="A10766" i="3"/>
  <c r="A10767" i="3"/>
  <c r="A10771" i="3"/>
  <c r="A10773" i="3"/>
  <c r="A10774" i="3"/>
  <c r="A10776" i="3"/>
  <c r="A10777" i="3"/>
  <c r="A10778" i="3"/>
  <c r="A10780" i="3"/>
  <c r="A10781" i="3"/>
  <c r="A10783" i="3"/>
  <c r="A10785" i="3"/>
  <c r="A10786" i="3"/>
  <c r="A10787" i="3"/>
  <c r="A10791" i="3"/>
  <c r="A10792" i="3"/>
  <c r="A10793" i="3"/>
  <c r="A10794" i="3"/>
  <c r="A10808" i="3"/>
  <c r="A10809" i="3"/>
  <c r="A10810" i="3"/>
  <c r="A10812" i="3"/>
  <c r="A10813" i="3"/>
  <c r="A10814" i="3"/>
  <c r="A10818" i="3"/>
  <c r="A10819" i="3"/>
  <c r="A10820" i="3"/>
  <c r="A10824" i="3"/>
  <c r="A10825" i="3"/>
  <c r="A10826" i="3"/>
  <c r="A10830" i="3"/>
  <c r="A10831" i="3"/>
  <c r="A10832" i="3"/>
  <c r="A10833" i="3"/>
  <c r="A10836" i="3"/>
  <c r="A10837" i="3"/>
  <c r="A10838" i="3"/>
  <c r="A10841" i="3"/>
  <c r="A10842" i="3"/>
  <c r="A10843" i="3"/>
  <c r="A10847" i="3"/>
  <c r="A10848" i="3"/>
  <c r="A10852" i="3"/>
  <c r="A10854" i="3"/>
  <c r="A10855" i="3"/>
  <c r="A10856" i="3"/>
  <c r="A10857" i="3"/>
  <c r="A10858" i="3"/>
  <c r="A10859" i="3"/>
  <c r="A10860" i="3"/>
  <c r="A10861" i="3"/>
  <c r="A10862" i="3"/>
  <c r="A10864" i="3"/>
  <c r="A10866" i="3"/>
  <c r="A10867" i="3"/>
  <c r="A10868" i="3"/>
  <c r="A10872" i="3"/>
  <c r="A10873" i="3"/>
  <c r="A10874" i="3"/>
  <c r="A10875" i="3"/>
  <c r="A10889" i="3"/>
  <c r="A10890" i="3"/>
  <c r="A10891" i="3"/>
  <c r="A10892" i="3"/>
  <c r="A10893" i="3"/>
  <c r="A10894" i="3"/>
  <c r="A10895" i="3"/>
  <c r="A10899" i="3"/>
  <c r="A10900" i="3"/>
  <c r="A10901" i="3"/>
  <c r="A10905" i="3"/>
  <c r="A10906" i="3"/>
  <c r="A10907" i="3"/>
  <c r="A10911" i="3"/>
  <c r="A10912" i="3"/>
  <c r="A10913" i="3"/>
  <c r="A10914" i="3"/>
  <c r="A10915" i="3"/>
  <c r="A10916" i="3"/>
  <c r="A10917" i="3"/>
  <c r="A10918" i="3"/>
  <c r="A10919" i="3"/>
  <c r="A10922" i="3"/>
  <c r="A10923" i="3"/>
  <c r="A10924" i="3"/>
  <c r="A10928" i="3"/>
  <c r="A10929" i="3"/>
  <c r="A10933" i="3"/>
  <c r="A10935" i="3"/>
  <c r="A10936" i="3"/>
  <c r="A10938" i="3"/>
  <c r="A10939" i="3"/>
  <c r="A10941" i="3"/>
  <c r="A10942" i="3"/>
  <c r="A10943" i="3"/>
  <c r="A10945" i="3"/>
  <c r="A10947" i="3"/>
  <c r="A10948" i="3"/>
  <c r="A10949" i="3"/>
  <c r="A10953" i="3"/>
  <c r="A10954" i="3"/>
  <c r="A10955" i="3"/>
  <c r="A10956" i="3"/>
  <c r="A10970" i="3"/>
  <c r="A10971" i="3"/>
  <c r="A10972" i="3"/>
  <c r="A10973" i="3"/>
  <c r="A10975" i="3"/>
  <c r="A10976" i="3"/>
  <c r="A10980" i="3"/>
  <c r="A10981" i="3"/>
  <c r="A10982" i="3"/>
  <c r="A10986" i="3"/>
  <c r="A10987" i="3"/>
  <c r="A10988" i="3"/>
  <c r="A10992" i="3"/>
  <c r="A10993" i="3"/>
  <c r="A10994" i="3"/>
  <c r="A10995" i="3"/>
  <c r="A10998" i="3"/>
  <c r="A10999" i="3"/>
  <c r="A11000" i="3"/>
  <c r="A11003" i="3"/>
  <c r="A11004" i="3"/>
  <c r="A11005" i="3"/>
  <c r="A11009" i="3"/>
  <c r="A11010" i="3"/>
  <c r="A11014" i="3"/>
  <c r="A11016" i="3"/>
  <c r="A11017" i="3"/>
  <c r="A11019" i="3"/>
  <c r="A11020" i="3"/>
  <c r="A11021" i="3"/>
  <c r="A11023" i="3"/>
  <c r="A11024" i="3"/>
  <c r="A11026" i="3"/>
  <c r="A11028" i="3"/>
  <c r="A11029" i="3"/>
  <c r="A11030" i="3"/>
  <c r="A11034" i="3"/>
  <c r="A11035" i="3"/>
  <c r="A11036" i="3"/>
  <c r="A11037" i="3"/>
  <c r="A11051" i="3"/>
  <c r="A11052" i="3"/>
  <c r="A11053" i="3"/>
  <c r="A11055" i="3"/>
  <c r="A11057" i="3"/>
  <c r="A11061" i="3"/>
  <c r="A11062" i="3"/>
  <c r="A11063" i="3"/>
  <c r="A11067" i="3"/>
  <c r="A11068" i="3"/>
  <c r="A11069" i="3"/>
  <c r="A11073" i="3"/>
  <c r="A11074" i="3"/>
  <c r="A11075" i="3"/>
  <c r="A11076" i="3"/>
  <c r="A11079" i="3"/>
  <c r="A11080" i="3"/>
  <c r="A11081" i="3"/>
  <c r="A11085" i="3"/>
  <c r="A11086" i="3"/>
  <c r="A11090" i="3"/>
  <c r="A11091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7" i="3"/>
  <c r="A11109" i="3"/>
  <c r="A11110" i="3"/>
  <c r="A11111" i="3"/>
  <c r="A11115" i="3"/>
  <c r="A11116" i="3"/>
  <c r="A11117" i="3"/>
  <c r="A11118" i="3"/>
  <c r="A11119" i="3"/>
  <c r="A11120" i="3"/>
  <c r="A11121" i="3"/>
  <c r="A11132" i="3"/>
  <c r="A11133" i="3"/>
  <c r="A11134" i="3"/>
  <c r="A11135" i="3"/>
  <c r="A11136" i="3"/>
  <c r="A11137" i="3"/>
  <c r="A11138" i="3"/>
  <c r="A11142" i="3"/>
  <c r="A11143" i="3"/>
  <c r="A11144" i="3"/>
  <c r="A11148" i="3"/>
  <c r="A11149" i="3"/>
  <c r="A11150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6" i="3"/>
  <c r="A11178" i="3"/>
  <c r="A11179" i="3"/>
  <c r="A11181" i="3"/>
  <c r="A11182" i="3"/>
  <c r="A11183" i="3"/>
  <c r="A11185" i="3"/>
  <c r="A11186" i="3"/>
  <c r="A11188" i="3"/>
  <c r="A11190" i="3"/>
  <c r="A11191" i="3"/>
  <c r="A11192" i="3"/>
  <c r="A11196" i="3"/>
  <c r="A11197" i="3"/>
  <c r="A11198" i="3"/>
  <c r="A11199" i="3"/>
  <c r="A11201" i="3"/>
  <c r="A11213" i="3"/>
  <c r="A11214" i="3"/>
  <c r="A11215" i="3"/>
  <c r="A11216" i="3"/>
  <c r="A11217" i="3"/>
  <c r="A11218" i="3"/>
  <c r="A11219" i="3"/>
  <c r="A11223" i="3"/>
  <c r="A11224" i="3"/>
  <c r="A11225" i="3"/>
  <c r="A11229" i="3"/>
  <c r="A11230" i="3"/>
  <c r="A11231" i="3"/>
  <c r="A11235" i="3"/>
  <c r="A11236" i="3"/>
  <c r="A11237" i="3"/>
  <c r="A11238" i="3"/>
  <c r="A11241" i="3"/>
  <c r="A11242" i="3"/>
  <c r="A11243" i="3"/>
  <c r="A11246" i="3"/>
  <c r="A11247" i="3"/>
  <c r="A11248" i="3"/>
  <c r="A11250" i="3"/>
  <c r="A11252" i="3"/>
  <c r="A11253" i="3"/>
  <c r="A11257" i="3"/>
  <c r="A11259" i="3"/>
  <c r="A11260" i="3"/>
  <c r="A11262" i="3"/>
  <c r="A11263" i="3"/>
  <c r="A11264" i="3"/>
  <c r="A11266" i="3"/>
  <c r="A11267" i="3"/>
  <c r="A11269" i="3"/>
  <c r="A11271" i="3"/>
  <c r="A11272" i="3"/>
  <c r="A11273" i="3"/>
  <c r="A11277" i="3"/>
  <c r="A11278" i="3"/>
  <c r="A11279" i="3"/>
  <c r="A11280" i="3"/>
  <c r="A11294" i="3"/>
  <c r="A11295" i="3"/>
  <c r="A11296" i="3"/>
  <c r="A11299" i="3"/>
  <c r="A11300" i="3"/>
  <c r="A11304" i="3"/>
  <c r="A11305" i="3"/>
  <c r="A11306" i="3"/>
  <c r="A11310" i="3"/>
  <c r="A11311" i="3"/>
  <c r="A11312" i="3"/>
  <c r="A11316" i="3"/>
  <c r="A11317" i="3"/>
  <c r="A11318" i="3"/>
  <c r="A11319" i="3"/>
  <c r="A11322" i="3"/>
  <c r="A11323" i="3"/>
  <c r="A11324" i="3"/>
  <c r="A11327" i="3"/>
  <c r="A11328" i="3"/>
  <c r="A11329" i="3"/>
  <c r="A11333" i="3"/>
  <c r="A11334" i="3"/>
  <c r="A11338" i="3"/>
  <c r="A11340" i="3"/>
  <c r="A11341" i="3"/>
  <c r="A11343" i="3"/>
  <c r="A11344" i="3"/>
  <c r="A11345" i="3"/>
  <c r="A11347" i="3"/>
  <c r="A11348" i="3"/>
  <c r="A11350" i="3"/>
  <c r="A11352" i="3"/>
  <c r="A11353" i="3"/>
  <c r="A11354" i="3"/>
  <c r="A11358" i="3"/>
  <c r="A11359" i="3"/>
  <c r="A11360" i="3"/>
  <c r="A11361" i="3"/>
  <c r="A11362" i="3"/>
  <c r="A11363" i="3"/>
  <c r="A11364" i="3"/>
  <c r="A11375" i="3"/>
  <c r="A11376" i="3"/>
  <c r="A11377" i="3"/>
  <c r="A11378" i="3"/>
  <c r="A11379" i="3"/>
  <c r="A11380" i="3"/>
  <c r="A11381" i="3"/>
  <c r="A11385" i="3"/>
  <c r="A11386" i="3"/>
  <c r="A11387" i="3"/>
  <c r="A11391" i="3"/>
  <c r="A11392" i="3"/>
  <c r="A11393" i="3"/>
  <c r="A11397" i="3"/>
  <c r="A11398" i="3"/>
  <c r="A11399" i="3"/>
  <c r="A11400" i="3"/>
  <c r="A11403" i="3"/>
  <c r="A11404" i="3"/>
  <c r="A11405" i="3"/>
  <c r="A11406" i="3"/>
  <c r="A11407" i="3"/>
  <c r="A11408" i="3"/>
  <c r="A11409" i="3"/>
  <c r="A11410" i="3"/>
  <c r="A11412" i="3"/>
  <c r="A11414" i="3"/>
  <c r="A11415" i="3"/>
  <c r="A11418" i="3"/>
  <c r="A11419" i="3"/>
  <c r="A11421" i="3"/>
  <c r="A11422" i="3"/>
  <c r="A11423" i="3"/>
  <c r="A11424" i="3"/>
  <c r="A11425" i="3"/>
  <c r="A11426" i="3"/>
  <c r="A11427" i="3"/>
  <c r="A11428" i="3"/>
  <c r="A11429" i="3"/>
  <c r="A11431" i="3"/>
  <c r="A11433" i="3"/>
  <c r="A11434" i="3"/>
  <c r="A11435" i="3"/>
  <c r="A11439" i="3"/>
  <c r="A11440" i="3"/>
  <c r="A11441" i="3"/>
  <c r="A11442" i="3"/>
  <c r="A11443" i="3"/>
  <c r="A11444" i="3"/>
  <c r="A11445" i="3"/>
  <c r="A11456" i="3"/>
  <c r="A11457" i="3"/>
  <c r="A11458" i="3"/>
  <c r="A11459" i="3"/>
  <c r="A11460" i="3"/>
  <c r="A11461" i="3"/>
  <c r="A11462" i="3"/>
  <c r="A11466" i="3"/>
  <c r="A11467" i="3"/>
  <c r="A11468" i="3"/>
  <c r="A11472" i="3"/>
  <c r="A11473" i="3"/>
  <c r="A11474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5" i="3"/>
  <c r="A11496" i="3"/>
  <c r="A11500" i="3"/>
  <c r="A11502" i="3"/>
  <c r="A11503" i="3"/>
  <c r="A11505" i="3"/>
  <c r="A11506" i="3"/>
  <c r="A11509" i="3"/>
  <c r="A11510" i="3"/>
  <c r="A11512" i="3"/>
  <c r="A11514" i="3"/>
  <c r="A11515" i="3"/>
  <c r="A11516" i="3"/>
  <c r="A11520" i="3"/>
  <c r="A11521" i="3"/>
  <c r="A11522" i="3"/>
  <c r="A11523" i="3"/>
  <c r="A11537" i="3"/>
  <c r="A11538" i="3"/>
  <c r="A11539" i="3"/>
  <c r="A11540" i="3"/>
  <c r="A11543" i="3"/>
  <c r="A11547" i="3"/>
  <c r="A11548" i="3"/>
  <c r="A11549" i="3"/>
  <c r="A11553" i="3"/>
  <c r="A11554" i="3"/>
  <c r="A11555" i="3"/>
  <c r="A11559" i="3"/>
  <c r="A11560" i="3"/>
  <c r="A11561" i="3"/>
  <c r="A11562" i="3"/>
  <c r="A11565" i="3"/>
  <c r="A11566" i="3"/>
  <c r="A11567" i="3"/>
  <c r="A11571" i="3"/>
  <c r="A11572" i="3"/>
  <c r="A11576" i="3"/>
  <c r="A11577" i="3"/>
  <c r="A11581" i="3"/>
  <c r="A11583" i="3"/>
  <c r="A11584" i="3"/>
  <c r="A11586" i="3"/>
  <c r="A11587" i="3"/>
  <c r="A11588" i="3"/>
  <c r="A11590" i="3"/>
  <c r="A11591" i="3"/>
  <c r="A11593" i="3"/>
  <c r="A11595" i="3"/>
  <c r="A11596" i="3"/>
  <c r="A11597" i="3"/>
  <c r="A11601" i="3"/>
  <c r="A11602" i="3"/>
  <c r="A11603" i="3"/>
  <c r="A11604" i="3"/>
  <c r="A11618" i="3"/>
  <c r="A11619" i="3"/>
  <c r="A11620" i="3"/>
  <c r="A11621" i="3"/>
  <c r="A11622" i="3"/>
  <c r="A11624" i="3"/>
  <c r="A11628" i="3"/>
  <c r="A11629" i="3"/>
  <c r="A11630" i="3"/>
  <c r="A11634" i="3"/>
  <c r="A11635" i="3"/>
  <c r="A11636" i="3"/>
  <c r="A11640" i="3"/>
  <c r="A11641" i="3"/>
  <c r="A11642" i="3"/>
  <c r="A11643" i="3"/>
  <c r="A11646" i="3"/>
  <c r="A11647" i="3"/>
  <c r="A11648" i="3"/>
  <c r="A11652" i="3"/>
  <c r="A11653" i="3"/>
  <c r="A11657" i="3"/>
  <c r="A11658" i="3"/>
  <c r="A11662" i="3"/>
  <c r="A11664" i="3"/>
  <c r="A11665" i="3"/>
  <c r="A11667" i="3"/>
  <c r="A11668" i="3"/>
  <c r="A11669" i="3"/>
  <c r="A11671" i="3"/>
  <c r="A11672" i="3"/>
  <c r="A11674" i="3"/>
  <c r="A11676" i="3"/>
  <c r="A11677" i="3"/>
  <c r="A11678" i="3"/>
  <c r="A11682" i="3"/>
  <c r="A11683" i="3"/>
  <c r="A11684" i="3"/>
  <c r="A11685" i="3"/>
  <c r="A11687" i="3"/>
  <c r="A11699" i="3"/>
  <c r="A11700" i="3"/>
  <c r="A11701" i="3"/>
  <c r="A11702" i="3"/>
  <c r="A11703" i="3"/>
  <c r="A11705" i="3"/>
  <c r="A11709" i="3"/>
  <c r="A11710" i="3"/>
  <c r="A11711" i="3"/>
  <c r="A11715" i="3"/>
  <c r="A11716" i="3"/>
  <c r="A11717" i="3"/>
  <c r="A11721" i="3"/>
  <c r="A11722" i="3"/>
  <c r="A11723" i="3"/>
  <c r="A11724" i="3"/>
  <c r="A11727" i="3"/>
  <c r="A11728" i="3"/>
  <c r="A11729" i="3"/>
  <c r="A11733" i="3"/>
  <c r="A11734" i="3"/>
  <c r="A11738" i="3"/>
  <c r="A11739" i="3"/>
  <c r="A11743" i="3"/>
  <c r="A11745" i="3"/>
  <c r="A11746" i="3"/>
  <c r="A11748" i="3"/>
  <c r="A11749" i="3"/>
  <c r="A11750" i="3"/>
  <c r="A11752" i="3"/>
  <c r="A11753" i="3"/>
  <c r="A11755" i="3"/>
  <c r="A11757" i="3"/>
  <c r="A11758" i="3"/>
  <c r="A11759" i="3"/>
  <c r="A11763" i="3"/>
  <c r="A11764" i="3"/>
  <c r="A11765" i="3"/>
  <c r="A11766" i="3"/>
  <c r="A11780" i="3"/>
  <c r="A11781" i="3"/>
  <c r="A11782" i="3"/>
  <c r="A11783" i="3"/>
  <c r="A11784" i="3"/>
  <c r="A11785" i="3"/>
  <c r="A11786" i="3"/>
  <c r="A11790" i="3"/>
  <c r="A11791" i="3"/>
  <c r="A11792" i="3"/>
  <c r="A11796" i="3"/>
  <c r="A11797" i="3"/>
  <c r="A11798" i="3"/>
  <c r="A11802" i="3"/>
  <c r="A11803" i="3"/>
  <c r="A11804" i="3"/>
  <c r="A11805" i="3"/>
  <c r="A11808" i="3"/>
  <c r="A11809" i="3"/>
  <c r="A11810" i="3"/>
  <c r="A11813" i="3"/>
  <c r="A11814" i="3"/>
  <c r="A11815" i="3"/>
  <c r="A11819" i="3"/>
  <c r="A11820" i="3"/>
  <c r="A11824" i="3"/>
  <c r="A11826" i="3"/>
  <c r="A11827" i="3"/>
  <c r="A11829" i="3"/>
  <c r="A11830" i="3"/>
  <c r="A11833" i="3"/>
  <c r="A11834" i="3"/>
  <c r="A11836" i="3"/>
  <c r="A11838" i="3"/>
  <c r="A11839" i="3"/>
  <c r="A11840" i="3"/>
  <c r="A11844" i="3"/>
  <c r="A11845" i="3"/>
  <c r="A11846" i="3"/>
  <c r="A11847" i="3"/>
  <c r="A11861" i="3"/>
  <c r="A11862" i="3"/>
  <c r="A11863" i="3"/>
  <c r="A11865" i="3"/>
  <c r="A11867" i="3"/>
  <c r="A11871" i="3"/>
  <c r="A11872" i="3"/>
  <c r="A11873" i="3"/>
  <c r="A11877" i="3"/>
  <c r="A11878" i="3"/>
  <c r="A11879" i="3"/>
  <c r="A11883" i="3"/>
  <c r="A11884" i="3"/>
  <c r="A11885" i="3"/>
  <c r="A11886" i="3"/>
  <c r="A11889" i="3"/>
  <c r="A11890" i="3"/>
  <c r="A11891" i="3"/>
  <c r="A11895" i="3"/>
  <c r="A11896" i="3"/>
  <c r="A11900" i="3"/>
  <c r="A11901" i="3"/>
  <c r="A11905" i="3"/>
  <c r="A11907" i="3"/>
  <c r="A11908" i="3"/>
  <c r="A11910" i="3"/>
  <c r="A11911" i="3"/>
  <c r="A11912" i="3"/>
  <c r="A11914" i="3"/>
  <c r="A11915" i="3"/>
  <c r="A11917" i="3"/>
  <c r="A11919" i="3"/>
  <c r="A11920" i="3"/>
  <c r="A11921" i="3"/>
  <c r="A11925" i="3"/>
  <c r="A11926" i="3"/>
  <c r="A11927" i="3"/>
  <c r="A11928" i="3"/>
  <c r="A11942" i="3"/>
  <c r="A11943" i="3"/>
  <c r="A11944" i="3"/>
  <c r="A11947" i="3"/>
  <c r="A11948" i="3"/>
  <c r="A11952" i="3"/>
  <c r="A11953" i="3"/>
  <c r="A11954" i="3"/>
  <c r="A11958" i="3"/>
  <c r="A11959" i="3"/>
  <c r="A11960" i="3"/>
  <c r="A11964" i="3"/>
  <c r="A11965" i="3"/>
  <c r="A11966" i="3"/>
  <c r="A11967" i="3"/>
  <c r="A11970" i="3"/>
  <c r="A11971" i="3"/>
  <c r="A11972" i="3"/>
  <c r="A11975" i="3"/>
  <c r="A11976" i="3"/>
  <c r="A11977" i="3"/>
  <c r="A11981" i="3"/>
  <c r="A11982" i="3"/>
  <c r="A11986" i="3"/>
  <c r="A11988" i="3"/>
  <c r="A11989" i="3"/>
  <c r="A11991" i="3"/>
  <c r="A11992" i="3"/>
  <c r="A11995" i="3"/>
  <c r="A11996" i="3"/>
  <c r="A11998" i="3"/>
  <c r="A12000" i="3"/>
  <c r="A12001" i="3"/>
  <c r="A12002" i="3"/>
  <c r="A12006" i="3"/>
  <c r="A12007" i="3"/>
  <c r="A12008" i="3"/>
  <c r="A12009" i="3"/>
  <c r="A12011" i="3"/>
  <c r="A12023" i="3"/>
  <c r="A12024" i="3"/>
  <c r="A12025" i="3"/>
  <c r="A12026" i="3"/>
  <c r="A12029" i="3"/>
  <c r="A12033" i="3"/>
  <c r="A12034" i="3"/>
  <c r="A12035" i="3"/>
  <c r="A12039" i="3"/>
  <c r="A12040" i="3"/>
  <c r="A12041" i="3"/>
  <c r="A12045" i="3"/>
  <c r="A12046" i="3"/>
  <c r="A12047" i="3"/>
  <c r="A12048" i="3"/>
  <c r="A12051" i="3"/>
  <c r="A12052" i="3"/>
  <c r="A12053" i="3"/>
  <c r="A12057" i="3"/>
  <c r="A12058" i="3"/>
  <c r="A12062" i="3"/>
  <c r="A12063" i="3"/>
  <c r="A12067" i="3"/>
  <c r="A12069" i="3"/>
  <c r="A12070" i="3"/>
  <c r="A12072" i="3"/>
  <c r="A12073" i="3"/>
  <c r="A12076" i="3"/>
  <c r="A12077" i="3"/>
  <c r="A12079" i="3"/>
  <c r="A12081" i="3"/>
  <c r="A12082" i="3"/>
  <c r="A12083" i="3"/>
  <c r="A12087" i="3"/>
  <c r="A12088" i="3"/>
  <c r="A12089" i="3"/>
  <c r="A12090" i="3"/>
  <c r="A12104" i="3"/>
  <c r="A12105" i="3"/>
  <c r="A12106" i="3"/>
  <c r="A12108" i="3"/>
  <c r="A12110" i="3"/>
  <c r="A12114" i="3"/>
  <c r="A12115" i="3"/>
  <c r="A12116" i="3"/>
  <c r="A12120" i="3"/>
  <c r="A12121" i="3"/>
  <c r="A12122" i="3"/>
  <c r="A12126" i="3"/>
  <c r="A12127" i="3"/>
  <c r="A12128" i="3"/>
  <c r="A12129" i="3"/>
  <c r="A12132" i="3"/>
  <c r="A12133" i="3"/>
  <c r="A12134" i="3"/>
  <c r="A12138" i="3"/>
  <c r="A12139" i="3"/>
  <c r="A12143" i="3"/>
  <c r="A12144" i="3"/>
  <c r="A12148" i="3"/>
  <c r="A12150" i="3"/>
  <c r="A12151" i="3"/>
  <c r="A12153" i="3"/>
  <c r="A12154" i="3"/>
  <c r="A12157" i="3"/>
  <c r="A12158" i="3"/>
  <c r="A12160" i="3"/>
  <c r="A12162" i="3"/>
  <c r="A12163" i="3"/>
  <c r="A12164" i="3"/>
  <c r="A12168" i="3"/>
  <c r="A12169" i="3"/>
  <c r="A12170" i="3"/>
  <c r="A12171" i="3"/>
  <c r="A12173" i="3"/>
  <c r="A12185" i="3"/>
  <c r="A12186" i="3"/>
  <c r="A12187" i="3"/>
  <c r="A12188" i="3"/>
  <c r="A12191" i="3"/>
  <c r="A12195" i="3"/>
  <c r="A12196" i="3"/>
  <c r="A12197" i="3"/>
  <c r="A12201" i="3"/>
  <c r="A12202" i="3"/>
  <c r="A12203" i="3"/>
  <c r="A12207" i="3"/>
  <c r="A12208" i="3"/>
  <c r="A12209" i="3"/>
  <c r="A12210" i="3"/>
  <c r="A12213" i="3"/>
  <c r="A12214" i="3"/>
  <c r="A12215" i="3"/>
  <c r="A12219" i="3"/>
  <c r="A12220" i="3"/>
  <c r="A12224" i="3"/>
  <c r="A12225" i="3"/>
  <c r="A12229" i="3"/>
  <c r="A12231" i="3"/>
  <c r="A12232" i="3"/>
  <c r="A12234" i="3"/>
  <c r="A12235" i="3"/>
  <c r="A12236" i="3"/>
  <c r="A12238" i="3"/>
  <c r="A12239" i="3"/>
  <c r="A12241" i="3"/>
  <c r="A12243" i="3"/>
  <c r="A12244" i="3"/>
  <c r="A12245" i="3"/>
  <c r="A12249" i="3"/>
  <c r="A12250" i="3"/>
  <c r="A12251" i="3"/>
  <c r="A12252" i="3"/>
  <c r="A12266" i="3"/>
  <c r="A12267" i="3"/>
  <c r="A12268" i="3"/>
  <c r="A12272" i="3"/>
  <c r="A12276" i="3"/>
  <c r="A12277" i="3"/>
  <c r="A12278" i="3"/>
  <c r="A12282" i="3"/>
  <c r="A12283" i="3"/>
  <c r="A12284" i="3"/>
  <c r="A12288" i="3"/>
  <c r="A12289" i="3"/>
  <c r="A12290" i="3"/>
  <c r="A12291" i="3"/>
  <c r="A12294" i="3"/>
  <c r="A12295" i="3"/>
  <c r="A12296" i="3"/>
  <c r="A12300" i="3"/>
  <c r="A12301" i="3"/>
  <c r="A12305" i="3"/>
  <c r="A12306" i="3"/>
  <c r="A12310" i="3"/>
  <c r="A12312" i="3"/>
  <c r="A12313" i="3"/>
  <c r="A12315" i="3"/>
  <c r="A12316" i="3"/>
  <c r="A12317" i="3"/>
  <c r="A12319" i="3"/>
  <c r="A12320" i="3"/>
  <c r="A12322" i="3"/>
  <c r="A12324" i="3"/>
  <c r="A12325" i="3"/>
  <c r="A12326" i="3"/>
  <c r="A12330" i="3"/>
  <c r="A12331" i="3"/>
  <c r="A12332" i="3"/>
  <c r="A12333" i="3"/>
  <c r="A12347" i="3"/>
  <c r="A12348" i="3"/>
  <c r="A12349" i="3"/>
  <c r="A12350" i="3"/>
  <c r="A12352" i="3"/>
  <c r="A12353" i="3"/>
  <c r="A12357" i="3"/>
  <c r="A12358" i="3"/>
  <c r="A12359" i="3"/>
  <c r="A12363" i="3"/>
  <c r="A12364" i="3"/>
  <c r="A12365" i="3"/>
  <c r="A12369" i="3"/>
  <c r="A12370" i="3"/>
  <c r="A12371" i="3"/>
  <c r="A12372" i="3"/>
  <c r="A12375" i="3"/>
  <c r="A12376" i="3"/>
  <c r="A12377" i="3"/>
  <c r="A12380" i="3"/>
  <c r="A12381" i="3"/>
  <c r="A12382" i="3"/>
  <c r="A12386" i="3"/>
  <c r="A12387" i="3"/>
  <c r="A12391" i="3"/>
  <c r="A12393" i="3"/>
  <c r="A12394" i="3"/>
  <c r="A12396" i="3"/>
  <c r="A12397" i="3"/>
  <c r="A12400" i="3"/>
  <c r="A12401" i="3"/>
  <c r="A12403" i="3"/>
  <c r="A12405" i="3"/>
  <c r="A12406" i="3"/>
  <c r="A12407" i="3"/>
  <c r="A12411" i="3"/>
  <c r="A12412" i="3"/>
  <c r="A12413" i="3"/>
  <c r="A12414" i="3"/>
  <c r="A12428" i="3"/>
  <c r="A12429" i="3"/>
  <c r="A12430" i="3"/>
  <c r="A12434" i="3"/>
  <c r="A12438" i="3"/>
  <c r="A12439" i="3"/>
  <c r="A12440" i="3"/>
  <c r="A12444" i="3"/>
  <c r="A12445" i="3"/>
  <c r="A12446" i="3"/>
  <c r="A12450" i="3"/>
  <c r="A12451" i="3"/>
  <c r="A12452" i="3"/>
  <c r="A12453" i="3"/>
  <c r="A12456" i="3"/>
  <c r="A12457" i="3"/>
  <c r="A12458" i="3"/>
  <c r="A12462" i="3"/>
  <c r="A12463" i="3"/>
  <c r="A12467" i="3"/>
  <c r="A12468" i="3"/>
  <c r="A12472" i="3"/>
  <c r="A12474" i="3"/>
  <c r="A12475" i="3"/>
  <c r="A12477" i="3"/>
  <c r="A12478" i="3"/>
  <c r="A12479" i="3"/>
  <c r="A12481" i="3"/>
  <c r="A12482" i="3"/>
  <c r="A12484" i="3"/>
  <c r="A12486" i="3"/>
  <c r="A12487" i="3"/>
  <c r="A12488" i="3"/>
  <c r="A12492" i="3"/>
  <c r="A12493" i="3"/>
  <c r="A12494" i="3"/>
  <c r="A12495" i="3"/>
  <c r="A12497" i="3"/>
  <c r="A12498" i="3"/>
  <c r="A12509" i="3"/>
  <c r="A12510" i="3"/>
  <c r="A12511" i="3"/>
  <c r="A12512" i="3"/>
  <c r="A12514" i="3"/>
  <c r="A12515" i="3"/>
  <c r="A12519" i="3"/>
  <c r="A12520" i="3"/>
  <c r="A12521" i="3"/>
  <c r="A12525" i="3"/>
  <c r="A12526" i="3"/>
  <c r="A12527" i="3"/>
  <c r="A12531" i="3"/>
  <c r="A12532" i="3"/>
  <c r="A12533" i="3"/>
  <c r="A12534" i="3"/>
  <c r="A12537" i="3"/>
  <c r="A12538" i="3"/>
  <c r="A12539" i="3"/>
  <c r="A12542" i="3"/>
  <c r="A12543" i="3"/>
  <c r="A12544" i="3"/>
  <c r="A12548" i="3"/>
  <c r="A12549" i="3"/>
  <c r="A12553" i="3"/>
  <c r="A12555" i="3"/>
  <c r="A12556" i="3"/>
  <c r="A12558" i="3"/>
  <c r="A12559" i="3"/>
  <c r="A12562" i="3"/>
  <c r="A12563" i="3"/>
  <c r="A12565" i="3"/>
  <c r="A12567" i="3"/>
  <c r="A12568" i="3"/>
  <c r="A12569" i="3"/>
  <c r="A12573" i="3"/>
  <c r="A12574" i="3"/>
  <c r="A12575" i="3"/>
  <c r="A12576" i="3"/>
  <c r="A12590" i="3"/>
  <c r="A12591" i="3"/>
  <c r="A12592" i="3"/>
  <c r="A12593" i="3"/>
  <c r="A12594" i="3"/>
  <c r="A12596" i="3"/>
  <c r="A12600" i="3"/>
  <c r="A12601" i="3"/>
  <c r="A12602" i="3"/>
  <c r="A12606" i="3"/>
  <c r="A12607" i="3"/>
  <c r="A12608" i="3"/>
  <c r="A12612" i="3"/>
  <c r="A12613" i="3"/>
  <c r="A12614" i="3"/>
  <c r="A12615" i="3"/>
  <c r="A12618" i="3"/>
  <c r="A12619" i="3"/>
  <c r="A12620" i="3"/>
  <c r="A12624" i="3"/>
  <c r="A12625" i="3"/>
  <c r="A12629" i="3"/>
  <c r="A12630" i="3"/>
  <c r="A12634" i="3"/>
  <c r="A12636" i="3"/>
  <c r="A12637" i="3"/>
  <c r="A12638" i="3"/>
  <c r="A12639" i="3"/>
  <c r="A12640" i="3"/>
  <c r="A12641" i="3"/>
  <c r="A12642" i="3"/>
  <c r="A12643" i="3"/>
  <c r="A12644" i="3"/>
  <c r="A12646" i="3"/>
  <c r="A12648" i="3"/>
  <c r="A12649" i="3"/>
  <c r="A12650" i="3"/>
  <c r="A12654" i="3"/>
  <c r="A12655" i="3"/>
  <c r="A12656" i="3"/>
  <c r="A12657" i="3"/>
  <c r="A12659" i="3"/>
  <c r="A12671" i="3"/>
  <c r="A12672" i="3"/>
  <c r="A12673" i="3"/>
  <c r="A12674" i="3"/>
  <c r="A12675" i="3"/>
  <c r="A12676" i="3"/>
  <c r="A12677" i="3"/>
  <c r="A12681" i="3"/>
  <c r="A12682" i="3"/>
  <c r="A12683" i="3"/>
  <c r="A12687" i="3"/>
  <c r="A12688" i="3"/>
  <c r="A12689" i="3"/>
  <c r="A12693" i="3"/>
  <c r="A12694" i="3"/>
  <c r="A12695" i="3"/>
  <c r="A12696" i="3"/>
  <c r="A12697" i="3"/>
  <c r="A12698" i="3"/>
  <c r="A12699" i="3"/>
  <c r="A12700" i="3"/>
  <c r="A12701" i="3"/>
  <c r="A12704" i="3"/>
  <c r="A12705" i="3"/>
  <c r="A12706" i="3"/>
  <c r="A12710" i="3"/>
  <c r="A12711" i="3"/>
  <c r="A12715" i="3"/>
  <c r="A12717" i="3"/>
  <c r="A12718" i="3"/>
  <c r="A12720" i="3"/>
  <c r="A12721" i="3"/>
  <c r="A12722" i="3"/>
  <c r="A12724" i="3"/>
  <c r="A12725" i="3"/>
  <c r="A12727" i="3"/>
  <c r="A12729" i="3"/>
  <c r="A12730" i="3"/>
  <c r="A12731" i="3"/>
  <c r="A12735" i="3"/>
  <c r="A12736" i="3"/>
  <c r="A12737" i="3"/>
  <c r="A12738" i="3"/>
  <c r="A12740" i="3"/>
  <c r="A12752" i="3"/>
  <c r="A12753" i="3"/>
  <c r="A12754" i="3"/>
  <c r="A12755" i="3"/>
  <c r="A12757" i="3"/>
  <c r="A12758" i="3"/>
  <c r="A12762" i="3"/>
  <c r="A12763" i="3"/>
  <c r="A12764" i="3"/>
  <c r="A12768" i="3"/>
  <c r="A12769" i="3"/>
  <c r="A12770" i="3"/>
  <c r="A12774" i="3"/>
  <c r="A12775" i="3"/>
  <c r="A12776" i="3"/>
  <c r="A12777" i="3"/>
  <c r="A12780" i="3"/>
  <c r="A12781" i="3"/>
  <c r="A12782" i="3"/>
  <c r="A12785" i="3"/>
  <c r="A12786" i="3"/>
  <c r="A12787" i="3"/>
  <c r="A12791" i="3"/>
  <c r="A12792" i="3"/>
  <c r="A12796" i="3"/>
  <c r="A12798" i="3"/>
  <c r="A12799" i="3"/>
  <c r="A12801" i="3"/>
  <c r="A12802" i="3"/>
  <c r="A12805" i="3"/>
  <c r="A12806" i="3"/>
  <c r="A12808" i="3"/>
  <c r="A12810" i="3"/>
  <c r="A12811" i="3"/>
  <c r="A12812" i="3"/>
  <c r="A12816" i="3"/>
  <c r="A12817" i="3"/>
  <c r="A12818" i="3"/>
  <c r="A12819" i="3"/>
  <c r="A12833" i="3"/>
  <c r="A12834" i="3"/>
  <c r="A12835" i="3"/>
  <c r="A12836" i="3"/>
  <c r="A12839" i="3"/>
  <c r="A12843" i="3"/>
  <c r="A12844" i="3"/>
  <c r="A12845" i="3"/>
  <c r="A12849" i="3"/>
  <c r="A12850" i="3"/>
  <c r="A12851" i="3"/>
  <c r="A12855" i="3"/>
  <c r="A12856" i="3"/>
  <c r="A12857" i="3"/>
  <c r="A12858" i="3"/>
  <c r="A12861" i="3"/>
  <c r="A12862" i="3"/>
  <c r="A12863" i="3"/>
  <c r="A12867" i="3"/>
  <c r="A12868" i="3"/>
  <c r="A12872" i="3"/>
  <c r="A12873" i="3"/>
  <c r="A12877" i="3"/>
  <c r="A12879" i="3"/>
  <c r="A12880" i="3"/>
  <c r="A12882" i="3"/>
  <c r="A12883" i="3"/>
  <c r="A12886" i="3"/>
  <c r="A12887" i="3"/>
  <c r="A12889" i="3"/>
  <c r="A12891" i="3"/>
  <c r="A12892" i="3"/>
  <c r="A12893" i="3"/>
  <c r="A12897" i="3"/>
  <c r="A12898" i="3"/>
  <c r="A12899" i="3"/>
  <c r="A12900" i="3"/>
  <c r="A12914" i="3"/>
  <c r="A12915" i="3"/>
  <c r="A12916" i="3"/>
  <c r="A12920" i="3"/>
  <c r="A12924" i="3"/>
  <c r="A12925" i="3"/>
  <c r="A12926" i="3"/>
  <c r="A12930" i="3"/>
  <c r="A12931" i="3"/>
  <c r="A12932" i="3"/>
  <c r="A12936" i="3"/>
  <c r="A12937" i="3"/>
  <c r="A12938" i="3"/>
  <c r="A12939" i="3"/>
  <c r="A12942" i="3"/>
  <c r="A12943" i="3"/>
  <c r="A12944" i="3"/>
  <c r="A12948" i="3"/>
  <c r="A12949" i="3"/>
  <c r="A12953" i="3"/>
  <c r="A12954" i="3"/>
  <c r="A12958" i="3"/>
  <c r="A12960" i="3"/>
  <c r="A12961" i="3"/>
  <c r="A12963" i="3"/>
  <c r="A12964" i="3"/>
  <c r="A12967" i="3"/>
  <c r="A12968" i="3"/>
  <c r="A12970" i="3"/>
  <c r="A12972" i="3"/>
  <c r="A12973" i="3"/>
  <c r="A12974" i="3"/>
  <c r="A12978" i="3"/>
  <c r="A12979" i="3"/>
  <c r="A12980" i="3"/>
  <c r="A12981" i="3"/>
  <c r="A12995" i="3"/>
  <c r="A12996" i="3"/>
  <c r="A12997" i="3"/>
  <c r="A12998" i="3"/>
  <c r="A13000" i="3"/>
  <c r="A13001" i="3"/>
  <c r="A13005" i="3"/>
  <c r="A13006" i="3"/>
  <c r="A13007" i="3"/>
  <c r="A13011" i="3"/>
  <c r="A13012" i="3"/>
  <c r="A13013" i="3"/>
  <c r="A13017" i="3"/>
  <c r="A13018" i="3"/>
  <c r="A13019" i="3"/>
  <c r="A13020" i="3"/>
  <c r="A13023" i="3"/>
  <c r="A13024" i="3"/>
  <c r="A13025" i="3"/>
  <c r="A13028" i="3"/>
  <c r="A13029" i="3"/>
  <c r="A13030" i="3"/>
  <c r="A13034" i="3"/>
  <c r="A13035" i="3"/>
  <c r="A13039" i="3"/>
  <c r="A13041" i="3"/>
  <c r="A13042" i="3"/>
  <c r="A13044" i="3"/>
  <c r="A13045" i="3"/>
  <c r="A13048" i="3"/>
  <c r="A13049" i="3"/>
  <c r="A13051" i="3"/>
  <c r="A13053" i="3"/>
  <c r="A13054" i="3"/>
  <c r="A13055" i="3"/>
  <c r="A13059" i="3"/>
  <c r="A13060" i="3"/>
  <c r="A13061" i="3"/>
  <c r="A13062" i="3"/>
  <c r="A13076" i="3"/>
  <c r="A13077" i="3"/>
  <c r="A13078" i="3"/>
  <c r="A13080" i="3"/>
  <c r="A13082" i="3"/>
  <c r="A13086" i="3"/>
  <c r="A13087" i="3"/>
  <c r="A13088" i="3"/>
  <c r="A13092" i="3"/>
  <c r="A13093" i="3"/>
  <c r="A13094" i="3"/>
  <c r="A13098" i="3"/>
  <c r="A13099" i="3"/>
  <c r="A13100" i="3"/>
  <c r="A13101" i="3"/>
  <c r="A13104" i="3"/>
  <c r="A13105" i="3"/>
  <c r="A13106" i="3"/>
  <c r="A13110" i="3"/>
  <c r="A13111" i="3"/>
  <c r="A13115" i="3"/>
  <c r="A13116" i="3"/>
  <c r="A13120" i="3"/>
  <c r="A13122" i="3"/>
  <c r="A13123" i="3"/>
  <c r="A13125" i="3"/>
  <c r="A13126" i="3"/>
  <c r="A13129" i="3"/>
  <c r="A13130" i="3"/>
  <c r="A13132" i="3"/>
  <c r="A13134" i="3"/>
  <c r="A13135" i="3"/>
  <c r="A13136" i="3"/>
  <c r="A13140" i="3"/>
  <c r="A13141" i="3"/>
  <c r="A13142" i="3"/>
  <c r="A13143" i="3"/>
  <c r="A13145" i="3"/>
  <c r="A13157" i="3"/>
  <c r="A13158" i="3"/>
  <c r="A13159" i="3"/>
  <c r="A13160" i="3"/>
  <c r="A13161" i="3"/>
  <c r="A13163" i="3"/>
  <c r="A13167" i="3"/>
  <c r="A13168" i="3"/>
  <c r="A13169" i="3"/>
  <c r="A13173" i="3"/>
  <c r="A13174" i="3"/>
  <c r="A13175" i="3"/>
  <c r="A13179" i="3"/>
  <c r="A13180" i="3"/>
  <c r="A13181" i="3"/>
  <c r="A13182" i="3"/>
  <c r="A13185" i="3"/>
  <c r="A13186" i="3"/>
  <c r="A13187" i="3"/>
  <c r="A13191" i="3"/>
  <c r="A13192" i="3"/>
  <c r="A13196" i="3"/>
  <c r="A13197" i="3"/>
  <c r="A13201" i="3"/>
  <c r="A13203" i="3"/>
  <c r="A13204" i="3"/>
  <c r="A13206" i="3"/>
  <c r="A13207" i="3"/>
  <c r="A13210" i="3"/>
  <c r="A13211" i="3"/>
  <c r="A13213" i="3"/>
  <c r="A13215" i="3"/>
  <c r="A13216" i="3"/>
  <c r="A13217" i="3"/>
  <c r="A13221" i="3"/>
  <c r="A13222" i="3"/>
  <c r="A13223" i="3"/>
  <c r="A13224" i="3"/>
  <c r="A13226" i="3"/>
  <c r="A13238" i="3"/>
  <c r="A13239" i="3"/>
  <c r="A13240" i="3"/>
  <c r="A13241" i="3"/>
  <c r="A13242" i="3"/>
  <c r="A13244" i="3"/>
  <c r="A13248" i="3"/>
  <c r="A13249" i="3"/>
  <c r="A13250" i="3"/>
  <c r="A13254" i="3"/>
  <c r="A13255" i="3"/>
  <c r="A13256" i="3"/>
  <c r="A13260" i="3"/>
  <c r="A13261" i="3"/>
  <c r="A13262" i="3"/>
  <c r="A13263" i="3"/>
  <c r="A13266" i="3"/>
  <c r="A13267" i="3"/>
  <c r="A13268" i="3"/>
  <c r="A13272" i="3"/>
  <c r="A13273" i="3"/>
  <c r="A13277" i="3"/>
  <c r="A13278" i="3"/>
  <c r="A13282" i="3"/>
  <c r="A13284" i="3"/>
  <c r="A13285" i="3"/>
  <c r="A13287" i="3"/>
  <c r="A13288" i="3"/>
  <c r="A13291" i="3"/>
  <c r="A13292" i="3"/>
  <c r="A13294" i="3"/>
  <c r="A13296" i="3"/>
  <c r="A13297" i="3"/>
  <c r="A13298" i="3"/>
  <c r="A13302" i="3"/>
  <c r="A13303" i="3"/>
  <c r="A13304" i="3"/>
  <c r="A13305" i="3"/>
  <c r="A13319" i="3"/>
  <c r="A13320" i="3"/>
  <c r="A13325" i="3"/>
  <c r="A13329" i="3"/>
  <c r="A13330" i="3"/>
  <c r="A13331" i="3"/>
  <c r="A13335" i="3"/>
  <c r="A13336" i="3"/>
  <c r="A13337" i="3"/>
  <c r="A13341" i="3"/>
  <c r="A13342" i="3"/>
  <c r="A13343" i="3"/>
  <c r="A13344" i="3"/>
  <c r="A13347" i="3"/>
  <c r="A13348" i="3"/>
  <c r="A13349" i="3"/>
  <c r="A13353" i="3"/>
  <c r="A13354" i="3"/>
  <c r="A13358" i="3"/>
  <c r="A13359" i="3"/>
  <c r="A13363" i="3"/>
  <c r="A13365" i="3"/>
  <c r="A13366" i="3"/>
  <c r="A13368" i="3"/>
  <c r="A13369" i="3"/>
  <c r="A13370" i="3"/>
  <c r="A13372" i="3"/>
  <c r="A13373" i="3"/>
  <c r="A13375" i="3"/>
  <c r="A13377" i="3"/>
  <c r="A13378" i="3"/>
  <c r="A13379" i="3"/>
  <c r="A13383" i="3"/>
  <c r="A13384" i="3"/>
  <c r="A13385" i="3"/>
  <c r="A13386" i="3"/>
  <c r="A13400" i="3"/>
  <c r="A13401" i="3"/>
  <c r="A13402" i="3"/>
  <c r="A13403" i="3"/>
  <c r="A13404" i="3"/>
  <c r="A13405" i="3"/>
  <c r="A13406" i="3"/>
  <c r="A13410" i="3"/>
  <c r="A13411" i="3"/>
  <c r="A13412" i="3"/>
  <c r="A13416" i="3"/>
  <c r="A13417" i="3"/>
  <c r="A13418" i="3"/>
  <c r="A13422" i="3"/>
  <c r="A13423" i="3"/>
  <c r="A13424" i="3"/>
  <c r="A13425" i="3"/>
  <c r="A13428" i="3"/>
  <c r="A13429" i="3"/>
  <c r="A13430" i="3"/>
  <c r="A13433" i="3"/>
  <c r="A13434" i="3"/>
  <c r="A13435" i="3"/>
  <c r="A13439" i="3"/>
  <c r="A13440" i="3"/>
  <c r="A13444" i="3"/>
  <c r="A13446" i="3"/>
  <c r="A13447" i="3"/>
  <c r="A13449" i="3"/>
  <c r="A13450" i="3"/>
  <c r="A13451" i="3"/>
  <c r="A13453" i="3"/>
  <c r="A13454" i="3"/>
  <c r="A13456" i="3"/>
  <c r="A13458" i="3"/>
  <c r="A13459" i="3"/>
  <c r="A13460" i="3"/>
  <c r="A13464" i="3"/>
  <c r="A13465" i="3"/>
  <c r="A13466" i="3"/>
  <c r="A13467" i="3"/>
  <c r="A13470" i="3"/>
  <c r="A13481" i="3"/>
  <c r="A13482" i="3"/>
  <c r="A13484" i="3"/>
  <c r="A13487" i="3"/>
  <c r="A13491" i="3"/>
  <c r="A13492" i="3"/>
  <c r="A13493" i="3"/>
  <c r="A13497" i="3"/>
  <c r="A13498" i="3"/>
  <c r="A13499" i="3"/>
  <c r="A13503" i="3"/>
  <c r="A13504" i="3"/>
  <c r="A13505" i="3"/>
  <c r="A13506" i="3"/>
  <c r="A13509" i="3"/>
  <c r="A13510" i="3"/>
  <c r="A13511" i="3"/>
  <c r="A13515" i="3"/>
  <c r="A13516" i="3"/>
  <c r="A13520" i="3"/>
  <c r="A13521" i="3"/>
  <c r="A13525" i="3"/>
  <c r="A13527" i="3"/>
  <c r="A13528" i="3"/>
  <c r="A13530" i="3"/>
  <c r="A13531" i="3"/>
  <c r="A13532" i="3"/>
  <c r="A13534" i="3"/>
  <c r="A13535" i="3"/>
  <c r="A13537" i="3"/>
  <c r="A13539" i="3"/>
  <c r="A13540" i="3"/>
  <c r="A13541" i="3"/>
  <c r="A13545" i="3"/>
  <c r="A13546" i="3"/>
  <c r="A13547" i="3"/>
  <c r="A13548" i="3"/>
  <c r="A13562" i="3"/>
  <c r="A13563" i="3"/>
  <c r="A13564" i="3"/>
  <c r="A13568" i="3"/>
  <c r="A13572" i="3"/>
  <c r="A13573" i="3"/>
  <c r="A13574" i="3"/>
  <c r="A13578" i="3"/>
  <c r="A13579" i="3"/>
  <c r="A13580" i="3"/>
  <c r="A13584" i="3"/>
  <c r="A13585" i="3"/>
  <c r="A13586" i="3"/>
  <c r="A13587" i="3"/>
  <c r="A13590" i="3"/>
  <c r="A13591" i="3"/>
  <c r="A13592" i="3"/>
  <c r="A13596" i="3"/>
  <c r="A13597" i="3"/>
  <c r="A13601" i="3"/>
  <c r="A13602" i="3"/>
  <c r="A13606" i="3"/>
  <c r="A13608" i="3"/>
  <c r="A13609" i="3"/>
  <c r="A13611" i="3"/>
  <c r="A13612" i="3"/>
  <c r="A13613" i="3"/>
  <c r="A13615" i="3"/>
  <c r="A13616" i="3"/>
  <c r="A13618" i="3"/>
  <c r="A13620" i="3"/>
  <c r="A13621" i="3"/>
  <c r="A13622" i="3"/>
  <c r="A13626" i="3"/>
  <c r="A13627" i="3"/>
  <c r="A13628" i="3"/>
  <c r="A13629" i="3"/>
  <c r="A13631" i="3"/>
  <c r="A13643" i="3"/>
  <c r="A13644" i="3"/>
  <c r="A13645" i="3"/>
  <c r="A13646" i="3"/>
  <c r="A13647" i="3"/>
  <c r="A13648" i="3"/>
  <c r="A13649" i="3"/>
  <c r="A13653" i="3"/>
  <c r="A13654" i="3"/>
  <c r="A13655" i="3"/>
  <c r="A13659" i="3"/>
  <c r="A13660" i="3"/>
  <c r="A13661" i="3"/>
  <c r="A13665" i="3"/>
  <c r="A13666" i="3"/>
  <c r="A13667" i="3"/>
  <c r="A13668" i="3"/>
  <c r="A13671" i="3"/>
  <c r="A13672" i="3"/>
  <c r="A13673" i="3"/>
  <c r="A13676" i="3"/>
  <c r="A13677" i="3"/>
  <c r="A13678" i="3"/>
  <c r="A13682" i="3"/>
  <c r="A13683" i="3"/>
  <c r="A13687" i="3"/>
  <c r="A13689" i="3"/>
  <c r="A13690" i="3"/>
  <c r="A13692" i="3"/>
  <c r="A13693" i="3"/>
  <c r="A13694" i="3"/>
  <c r="A13696" i="3"/>
  <c r="A13697" i="3"/>
  <c r="A13699" i="3"/>
  <c r="A13701" i="3"/>
  <c r="A13702" i="3"/>
  <c r="A13703" i="3"/>
  <c r="A13707" i="3"/>
  <c r="A13708" i="3"/>
  <c r="A13709" i="3"/>
  <c r="A13710" i="3"/>
  <c r="A13712" i="3"/>
  <c r="A13724" i="3"/>
  <c r="A13725" i="3"/>
  <c r="A13726" i="3"/>
  <c r="A13727" i="3"/>
  <c r="A13729" i="3"/>
  <c r="A13730" i="3"/>
  <c r="A13734" i="3"/>
  <c r="A13735" i="3"/>
  <c r="A13736" i="3"/>
  <c r="A13740" i="3"/>
  <c r="A13741" i="3"/>
  <c r="A13742" i="3"/>
  <c r="A13746" i="3"/>
  <c r="A13747" i="3"/>
  <c r="A13748" i="3"/>
  <c r="A13749" i="3"/>
  <c r="A13752" i="3"/>
  <c r="A13753" i="3"/>
  <c r="A13754" i="3"/>
  <c r="A13757" i="3"/>
  <c r="A13758" i="3"/>
  <c r="A13759" i="3"/>
  <c r="A13763" i="3"/>
  <c r="A13764" i="3"/>
  <c r="A13768" i="3"/>
  <c r="A13770" i="3"/>
  <c r="A13771" i="3"/>
  <c r="A13772" i="3"/>
  <c r="A13773" i="3"/>
  <c r="A13774" i="3"/>
  <c r="A13775" i="3"/>
  <c r="A13776" i="3"/>
  <c r="A13777" i="3"/>
  <c r="A13778" i="3"/>
  <c r="A13780" i="3"/>
  <c r="A13782" i="3"/>
  <c r="A13783" i="3"/>
  <c r="A13784" i="3"/>
  <c r="A13788" i="3"/>
  <c r="A13789" i="3"/>
  <c r="A13790" i="3"/>
  <c r="A13791" i="3"/>
  <c r="A13793" i="3"/>
  <c r="A13805" i="3"/>
  <c r="A13806" i="3"/>
  <c r="A13807" i="3"/>
  <c r="A13808" i="3"/>
  <c r="A13809" i="3"/>
  <c r="A13810" i="3"/>
  <c r="A13811" i="3"/>
  <c r="A13815" i="3"/>
  <c r="A13816" i="3"/>
  <c r="A13817" i="3"/>
  <c r="A13821" i="3"/>
  <c r="A13822" i="3"/>
  <c r="A13823" i="3"/>
  <c r="A13827" i="3"/>
  <c r="A13828" i="3"/>
  <c r="A13829" i="3"/>
  <c r="A13830" i="3"/>
  <c r="A13831" i="3"/>
  <c r="A13832" i="3"/>
  <c r="A13833" i="3"/>
  <c r="A13834" i="3"/>
  <c r="A13835" i="3"/>
  <c r="A13838" i="3"/>
  <c r="A13839" i="3"/>
  <c r="A13840" i="3"/>
  <c r="A13844" i="3"/>
  <c r="A13845" i="3"/>
  <c r="A13849" i="3"/>
  <c r="A13851" i="3"/>
  <c r="A13852" i="3"/>
  <c r="A13854" i="3"/>
  <c r="A13855" i="3"/>
  <c r="A13856" i="3"/>
  <c r="A13858" i="3"/>
  <c r="A13859" i="3"/>
  <c r="A13861" i="3"/>
  <c r="A13863" i="3"/>
  <c r="A13864" i="3"/>
  <c r="A13865" i="3"/>
  <c r="A13869" i="3"/>
  <c r="A13870" i="3"/>
  <c r="A13871" i="3"/>
  <c r="A13872" i="3"/>
  <c r="A13886" i="3"/>
  <c r="A13887" i="3"/>
  <c r="A13888" i="3"/>
  <c r="A13889" i="3"/>
  <c r="A13892" i="3"/>
  <c r="A13896" i="3"/>
  <c r="A13897" i="3"/>
  <c r="A13898" i="3"/>
  <c r="A13902" i="3"/>
  <c r="A13903" i="3"/>
  <c r="A13904" i="3"/>
  <c r="A13908" i="3"/>
  <c r="A13909" i="3"/>
  <c r="A13910" i="3"/>
  <c r="A13911" i="3"/>
  <c r="A13914" i="3"/>
  <c r="A13915" i="3"/>
  <c r="A13916" i="3"/>
  <c r="A13920" i="3"/>
  <c r="A13921" i="3"/>
  <c r="A13925" i="3"/>
  <c r="A13926" i="3"/>
  <c r="A13930" i="3"/>
  <c r="A13932" i="3"/>
  <c r="A13933" i="3"/>
  <c r="A13935" i="3"/>
  <c r="A13936" i="3"/>
  <c r="A13939" i="3"/>
  <c r="A13940" i="3"/>
  <c r="A13942" i="3"/>
  <c r="A13944" i="3"/>
  <c r="A13945" i="3"/>
  <c r="A13946" i="3"/>
  <c r="A13950" i="3"/>
  <c r="A13951" i="3"/>
  <c r="A13952" i="3"/>
  <c r="A13953" i="3"/>
  <c r="A13955" i="3"/>
  <c r="A13967" i="3"/>
  <c r="A13968" i="3"/>
  <c r="A13970" i="3"/>
  <c r="A13973" i="3"/>
  <c r="A13977" i="3"/>
  <c r="A13978" i="3"/>
  <c r="A13979" i="3"/>
  <c r="A13983" i="3"/>
  <c r="A13984" i="3"/>
  <c r="A13985" i="3"/>
  <c r="A13989" i="3"/>
  <c r="A13990" i="3"/>
  <c r="A13991" i="3"/>
  <c r="A13992" i="3"/>
  <c r="A13995" i="3"/>
  <c r="A13996" i="3"/>
  <c r="A13997" i="3"/>
  <c r="A14001" i="3"/>
  <c r="A14002" i="3"/>
  <c r="A14006" i="3"/>
  <c r="A14007" i="3"/>
  <c r="A14011" i="3"/>
  <c r="A14013" i="3"/>
  <c r="A14014" i="3"/>
  <c r="A14016" i="3"/>
  <c r="A14017" i="3"/>
  <c r="A14018" i="3"/>
  <c r="A14020" i="3"/>
  <c r="A14021" i="3"/>
  <c r="A14023" i="3"/>
  <c r="A14025" i="3"/>
  <c r="A14026" i="3"/>
  <c r="A14027" i="3"/>
  <c r="A14031" i="3"/>
  <c r="A14032" i="3"/>
  <c r="A14033" i="3"/>
  <c r="A14034" i="3"/>
  <c r="A14048" i="3"/>
  <c r="A14049" i="3"/>
  <c r="A14050" i="3"/>
  <c r="A14051" i="3"/>
  <c r="A14053" i="3"/>
  <c r="A14054" i="3"/>
  <c r="A14058" i="3"/>
  <c r="A14059" i="3"/>
  <c r="A14060" i="3"/>
  <c r="A14064" i="3"/>
  <c r="A14065" i="3"/>
  <c r="A14066" i="3"/>
  <c r="A14070" i="3"/>
  <c r="A14071" i="3"/>
  <c r="A14072" i="3"/>
  <c r="A14073" i="3"/>
  <c r="A14076" i="3"/>
  <c r="A14077" i="3"/>
  <c r="A14078" i="3"/>
  <c r="A14081" i="3"/>
  <c r="A14082" i="3"/>
  <c r="A14083" i="3"/>
  <c r="A14087" i="3"/>
  <c r="A14088" i="3"/>
  <c r="A14092" i="3"/>
  <c r="A14094" i="3"/>
  <c r="A14095" i="3"/>
  <c r="A14097" i="3"/>
  <c r="A14098" i="3"/>
  <c r="A14099" i="3"/>
  <c r="A14101" i="3"/>
  <c r="A14102" i="3"/>
  <c r="A14104" i="3"/>
  <c r="A14106" i="3"/>
  <c r="A14107" i="3"/>
  <c r="A14108" i="3"/>
  <c r="A14112" i="3"/>
  <c r="A14113" i="3"/>
  <c r="A14114" i="3"/>
  <c r="A14115" i="3"/>
  <c r="A14117" i="3"/>
  <c r="A14129" i="3"/>
  <c r="A14130" i="3"/>
  <c r="A14131" i="3"/>
  <c r="A14132" i="3"/>
  <c r="A14135" i="3"/>
  <c r="A14139" i="3"/>
  <c r="A14140" i="3"/>
  <c r="A14141" i="3"/>
  <c r="A14145" i="3"/>
  <c r="A14146" i="3"/>
  <c r="A14147" i="3"/>
  <c r="A14151" i="3"/>
  <c r="A14152" i="3"/>
  <c r="A14153" i="3"/>
  <c r="A14154" i="3"/>
  <c r="A14157" i="3"/>
  <c r="A14158" i="3"/>
  <c r="A14159" i="3"/>
  <c r="A14163" i="3"/>
  <c r="A14164" i="3"/>
  <c r="A14168" i="3"/>
  <c r="A14169" i="3"/>
  <c r="A14173" i="3"/>
  <c r="A14175" i="3"/>
  <c r="A14176" i="3"/>
  <c r="A14178" i="3"/>
  <c r="A14179" i="3"/>
  <c r="A14182" i="3"/>
  <c r="A14183" i="3"/>
  <c r="A14185" i="3"/>
  <c r="A14187" i="3"/>
  <c r="A14188" i="3"/>
  <c r="A14189" i="3"/>
  <c r="A14193" i="3"/>
  <c r="A14194" i="3"/>
  <c r="A14195" i="3"/>
  <c r="A14196" i="3"/>
  <c r="A14210" i="3"/>
  <c r="A14211" i="3"/>
  <c r="A14212" i="3"/>
  <c r="A14216" i="3"/>
  <c r="A14220" i="3"/>
  <c r="A14221" i="3"/>
  <c r="A14222" i="3"/>
  <c r="A14226" i="3"/>
  <c r="A14227" i="3"/>
  <c r="A14228" i="3"/>
  <c r="A14232" i="3"/>
  <c r="A14233" i="3"/>
  <c r="A14234" i="3"/>
  <c r="A14235" i="3"/>
  <c r="A14238" i="3"/>
  <c r="A14239" i="3"/>
  <c r="A14240" i="3"/>
  <c r="A14244" i="3"/>
  <c r="A14245" i="3"/>
  <c r="A14249" i="3"/>
  <c r="A14250" i="3"/>
  <c r="A14254" i="3"/>
  <c r="A14256" i="3"/>
  <c r="A14257" i="3"/>
  <c r="A14259" i="3"/>
  <c r="A14260" i="3"/>
  <c r="A14263" i="3"/>
  <c r="A14264" i="3"/>
  <c r="A14266" i="3"/>
  <c r="A14268" i="3"/>
  <c r="A14269" i="3"/>
  <c r="A14270" i="3"/>
  <c r="A14274" i="3"/>
  <c r="A14275" i="3"/>
  <c r="A14276" i="3"/>
  <c r="A14277" i="3"/>
  <c r="A14291" i="3"/>
  <c r="A14292" i="3"/>
  <c r="A14293" i="3"/>
  <c r="A14297" i="3"/>
  <c r="A14301" i="3"/>
  <c r="A14302" i="3"/>
  <c r="A14303" i="3"/>
  <c r="A14307" i="3"/>
  <c r="A14308" i="3"/>
  <c r="A14309" i="3"/>
  <c r="A14313" i="3"/>
  <c r="A14314" i="3"/>
  <c r="A14315" i="3"/>
  <c r="A14316" i="3"/>
  <c r="A14319" i="3"/>
  <c r="A14320" i="3"/>
  <c r="A14321" i="3"/>
  <c r="A14325" i="3"/>
  <c r="A14326" i="3"/>
  <c r="A14330" i="3"/>
  <c r="A14331" i="3"/>
  <c r="A14335" i="3"/>
  <c r="A14337" i="3"/>
  <c r="A14338" i="3"/>
  <c r="A14340" i="3"/>
  <c r="A14341" i="3"/>
  <c r="A14344" i="3"/>
  <c r="A14345" i="3"/>
  <c r="A14347" i="3"/>
  <c r="A14349" i="3"/>
  <c r="A14350" i="3"/>
  <c r="A14351" i="3"/>
  <c r="A14355" i="3"/>
  <c r="A14356" i="3"/>
  <c r="A14357" i="3"/>
  <c r="A14358" i="3"/>
  <c r="A14372" i="3"/>
  <c r="A14373" i="3"/>
  <c r="A14378" i="3"/>
  <c r="A14382" i="3"/>
  <c r="A14383" i="3"/>
  <c r="A14384" i="3"/>
  <c r="A14388" i="3"/>
  <c r="A14389" i="3"/>
  <c r="A14390" i="3"/>
  <c r="A14394" i="3"/>
  <c r="A14395" i="3"/>
  <c r="A14396" i="3"/>
  <c r="A14397" i="3"/>
  <c r="A14400" i="3"/>
  <c r="A14401" i="3"/>
  <c r="A14402" i="3"/>
  <c r="A14406" i="3"/>
  <c r="A14407" i="3"/>
  <c r="A14411" i="3"/>
  <c r="A14412" i="3"/>
  <c r="A14416" i="3"/>
  <c r="A14418" i="3"/>
  <c r="A14419" i="3"/>
  <c r="A14421" i="3"/>
  <c r="A14422" i="3"/>
  <c r="A14423" i="3"/>
  <c r="A14425" i="3"/>
  <c r="A14426" i="3"/>
  <c r="A14428" i="3"/>
  <c r="A14430" i="3"/>
  <c r="A14431" i="3"/>
  <c r="A14432" i="3"/>
  <c r="A14436" i="3"/>
  <c r="A14437" i="3"/>
  <c r="A14438" i="3"/>
  <c r="A14439" i="3"/>
  <c r="A14441" i="3"/>
  <c r="A14453" i="3"/>
  <c r="A14454" i="3"/>
  <c r="A14455" i="3"/>
  <c r="A14456" i="3"/>
  <c r="A14459" i="3"/>
  <c r="A14463" i="3"/>
  <c r="A14464" i="3"/>
  <c r="A14465" i="3"/>
  <c r="A14469" i="3"/>
  <c r="A14470" i="3"/>
  <c r="A14471" i="3"/>
  <c r="A14475" i="3"/>
  <c r="A14476" i="3"/>
  <c r="A14477" i="3"/>
  <c r="A14478" i="3"/>
  <c r="A14481" i="3"/>
  <c r="A14482" i="3"/>
  <c r="A14483" i="3"/>
  <c r="A14487" i="3"/>
  <c r="A14488" i="3"/>
  <c r="A14492" i="3"/>
  <c r="A14493" i="3"/>
  <c r="A14497" i="3"/>
  <c r="A14499" i="3"/>
  <c r="A14500" i="3"/>
  <c r="A14502" i="3"/>
  <c r="A14503" i="3"/>
  <c r="A14506" i="3"/>
  <c r="A14507" i="3"/>
  <c r="A14509" i="3"/>
  <c r="A14511" i="3"/>
  <c r="A14512" i="3"/>
  <c r="A14513" i="3"/>
  <c r="A14517" i="3"/>
  <c r="A14518" i="3"/>
  <c r="A14519" i="3"/>
  <c r="A14520" i="3"/>
  <c r="A14522" i="3"/>
  <c r="A14534" i="3"/>
  <c r="A14535" i="3"/>
  <c r="A14536" i="3"/>
  <c r="A14537" i="3"/>
  <c r="A14540" i="3"/>
  <c r="A14544" i="3"/>
  <c r="A14545" i="3"/>
  <c r="A14546" i="3"/>
  <c r="A14550" i="3"/>
  <c r="A14551" i="3"/>
  <c r="A14552" i="3"/>
  <c r="A14556" i="3"/>
  <c r="A14557" i="3"/>
  <c r="A14558" i="3"/>
  <c r="A14559" i="3"/>
  <c r="A14562" i="3"/>
  <c r="A14563" i="3"/>
  <c r="A14564" i="3"/>
  <c r="A14568" i="3"/>
  <c r="A14569" i="3"/>
  <c r="A14573" i="3"/>
  <c r="A14574" i="3"/>
  <c r="A14578" i="3"/>
  <c r="A14580" i="3"/>
  <c r="A14581" i="3"/>
  <c r="A14582" i="3"/>
  <c r="A14583" i="3"/>
  <c r="A14584" i="3"/>
  <c r="A14585" i="3"/>
  <c r="A14586" i="3"/>
  <c r="A14587" i="3"/>
  <c r="A14588" i="3"/>
  <c r="A14590" i="3"/>
  <c r="A14592" i="3"/>
  <c r="A14593" i="3"/>
  <c r="A14594" i="3"/>
  <c r="A14598" i="3"/>
  <c r="A14599" i="3"/>
  <c r="A14600" i="3"/>
  <c r="A14601" i="3"/>
  <c r="A14602" i="3"/>
  <c r="A14603" i="3"/>
  <c r="A14604" i="3"/>
  <c r="A14615" i="3"/>
  <c r="A14616" i="3"/>
  <c r="A14617" i="3"/>
  <c r="A14618" i="3"/>
  <c r="A14619" i="3"/>
  <c r="A14620" i="3"/>
  <c r="A14621" i="3"/>
  <c r="A14625" i="3"/>
  <c r="A14626" i="3"/>
  <c r="A14627" i="3"/>
  <c r="A14631" i="3"/>
  <c r="A14632" i="3"/>
  <c r="A14633" i="3"/>
  <c r="A14637" i="3"/>
  <c r="A14638" i="3"/>
  <c r="A14639" i="3"/>
  <c r="A14640" i="3"/>
  <c r="A14641" i="3"/>
  <c r="A14642" i="3"/>
  <c r="A14643" i="3"/>
  <c r="A14644" i="3"/>
  <c r="A14645" i="3"/>
  <c r="A14646" i="3"/>
  <c r="A14647" i="3"/>
  <c r="A14648" i="3"/>
  <c r="A14649" i="3"/>
  <c r="A14650" i="3"/>
  <c r="A14651" i="3"/>
  <c r="A14654" i="3"/>
  <c r="A14655" i="3"/>
  <c r="A14658" i="3"/>
  <c r="A14659" i="3"/>
  <c r="A14661" i="3"/>
  <c r="A14662" i="3"/>
  <c r="A14664" i="3"/>
  <c r="A14665" i="3"/>
  <c r="A14666" i="3"/>
  <c r="A14668" i="3"/>
  <c r="A14669" i="3"/>
  <c r="A14671" i="3"/>
  <c r="A14673" i="3"/>
  <c r="A14674" i="3"/>
  <c r="A14675" i="3"/>
  <c r="A14679" i="3"/>
  <c r="A14680" i="3"/>
  <c r="A14681" i="3"/>
  <c r="A14682" i="3"/>
  <c r="A14684" i="3"/>
  <c r="A14696" i="3"/>
  <c r="A14697" i="3"/>
  <c r="A14698" i="3"/>
  <c r="A14700" i="3"/>
  <c r="A14702" i="3"/>
  <c r="A14706" i="3"/>
  <c r="A14707" i="3"/>
  <c r="A14708" i="3"/>
  <c r="A14712" i="3"/>
  <c r="A14713" i="3"/>
  <c r="A14714" i="3"/>
  <c r="A14718" i="3"/>
  <c r="A14719" i="3"/>
  <c r="A14720" i="3"/>
  <c r="A14721" i="3"/>
  <c r="A14724" i="3"/>
  <c r="A14725" i="3"/>
  <c r="A14726" i="3"/>
  <c r="A14730" i="3"/>
  <c r="A14731" i="3"/>
  <c r="A14735" i="3"/>
  <c r="A14736" i="3"/>
  <c r="A14740" i="3"/>
  <c r="A14742" i="3"/>
  <c r="A14743" i="3"/>
  <c r="A14745" i="3"/>
  <c r="A14746" i="3"/>
  <c r="A14747" i="3"/>
  <c r="A14749" i="3"/>
  <c r="A14750" i="3"/>
  <c r="A14752" i="3"/>
  <c r="A14754" i="3"/>
  <c r="A14755" i="3"/>
  <c r="A14756" i="3"/>
  <c r="A14760" i="3"/>
  <c r="A14761" i="3"/>
  <c r="A14762" i="3"/>
  <c r="A14763" i="3"/>
  <c r="A14765" i="3"/>
  <c r="A14777" i="3"/>
  <c r="A14778" i="3"/>
  <c r="A14779" i="3"/>
  <c r="A14780" i="3"/>
  <c r="A14781" i="3"/>
  <c r="A14783" i="3"/>
  <c r="A14787" i="3"/>
  <c r="A14788" i="3"/>
  <c r="A14789" i="3"/>
  <c r="A14793" i="3"/>
  <c r="A14794" i="3"/>
  <c r="A14795" i="3"/>
  <c r="A14799" i="3"/>
  <c r="A14800" i="3"/>
  <c r="A14801" i="3"/>
  <c r="A14802" i="3"/>
  <c r="A14805" i="3"/>
  <c r="A14806" i="3"/>
  <c r="A14807" i="3"/>
  <c r="A14811" i="3"/>
  <c r="A14812" i="3"/>
  <c r="A14816" i="3"/>
  <c r="A14817" i="3"/>
  <c r="A14821" i="3"/>
  <c r="A14823" i="3"/>
  <c r="A14824" i="3"/>
  <c r="A14826" i="3"/>
  <c r="A14827" i="3"/>
  <c r="A14828" i="3"/>
  <c r="A14830" i="3"/>
  <c r="A14831" i="3"/>
  <c r="A14833" i="3"/>
  <c r="A14835" i="3"/>
  <c r="A14836" i="3"/>
  <c r="A14837" i="3"/>
  <c r="A14841" i="3"/>
  <c r="A14842" i="3"/>
  <c r="A14843" i="3"/>
  <c r="A14844" i="3"/>
  <c r="A14846" i="3"/>
  <c r="A14858" i="3"/>
  <c r="A14859" i="3"/>
  <c r="A14860" i="3"/>
  <c r="A14861" i="3"/>
  <c r="A14862" i="3"/>
  <c r="A14863" i="3"/>
  <c r="A14864" i="3"/>
  <c r="A14868" i="3"/>
  <c r="A14869" i="3"/>
  <c r="A14870" i="3"/>
  <c r="A14874" i="3"/>
  <c r="A14875" i="3"/>
  <c r="A14876" i="3"/>
  <c r="A14880" i="3"/>
  <c r="A14881" i="3"/>
  <c r="A14882" i="3"/>
  <c r="A14883" i="3"/>
  <c r="A14886" i="3"/>
  <c r="A14887" i="3"/>
  <c r="A14888" i="3"/>
  <c r="A14891" i="3"/>
  <c r="A14892" i="3"/>
  <c r="A14893" i="3"/>
  <c r="A14897" i="3"/>
  <c r="A14898" i="3"/>
  <c r="A14902" i="3"/>
  <c r="A14904" i="3"/>
  <c r="A14905" i="3"/>
  <c r="A14907" i="3"/>
  <c r="A14908" i="3"/>
  <c r="A14909" i="3"/>
  <c r="A14911" i="3"/>
  <c r="A14912" i="3"/>
  <c r="A14914" i="3"/>
  <c r="A14916" i="3"/>
  <c r="A14917" i="3"/>
  <c r="A14918" i="3"/>
  <c r="A14922" i="3"/>
  <c r="A14923" i="3"/>
  <c r="A14924" i="3"/>
  <c r="A14925" i="3"/>
  <c r="A14939" i="3"/>
  <c r="A14940" i="3"/>
  <c r="A14941" i="3"/>
  <c r="A14943" i="3"/>
  <c r="A14944" i="3"/>
  <c r="A14945" i="3"/>
  <c r="A14949" i="3"/>
  <c r="A14950" i="3"/>
  <c r="A14951" i="3"/>
  <c r="A14955" i="3"/>
  <c r="A14956" i="3"/>
  <c r="A14957" i="3"/>
  <c r="A14961" i="3"/>
  <c r="A14962" i="3"/>
  <c r="A14963" i="3"/>
  <c r="A14964" i="3"/>
  <c r="A14967" i="3"/>
  <c r="A14968" i="3"/>
  <c r="A14969" i="3"/>
  <c r="A14972" i="3"/>
  <c r="A14973" i="3"/>
  <c r="A14974" i="3"/>
  <c r="A14978" i="3"/>
  <c r="A14979" i="3"/>
  <c r="A14983" i="3"/>
  <c r="A14985" i="3"/>
  <c r="A14986" i="3"/>
  <c r="A14988" i="3"/>
  <c r="A14989" i="3"/>
  <c r="A14990" i="3"/>
  <c r="A14992" i="3"/>
  <c r="A14993" i="3"/>
  <c r="A14995" i="3"/>
  <c r="A14997" i="3"/>
  <c r="A14998" i="3"/>
  <c r="A14999" i="3"/>
  <c r="A15003" i="3"/>
  <c r="A15004" i="3"/>
  <c r="A15005" i="3"/>
  <c r="A15006" i="3"/>
  <c r="A15020" i="3"/>
  <c r="A15021" i="3"/>
  <c r="A15022" i="3"/>
  <c r="A15025" i="3"/>
  <c r="A15026" i="3"/>
  <c r="A15030" i="3"/>
  <c r="A15031" i="3"/>
  <c r="A15032" i="3"/>
  <c r="A15036" i="3"/>
  <c r="A15037" i="3"/>
  <c r="A15038" i="3"/>
  <c r="A15042" i="3"/>
  <c r="A15043" i="3"/>
  <c r="A15044" i="3"/>
  <c r="A15045" i="3"/>
  <c r="A15048" i="3"/>
  <c r="A15049" i="3"/>
  <c r="A15050" i="3"/>
  <c r="A15053" i="3"/>
  <c r="A15054" i="3"/>
  <c r="A15055" i="3"/>
  <c r="A15059" i="3"/>
  <c r="A15060" i="3"/>
  <c r="A15064" i="3"/>
  <c r="A15066" i="3"/>
  <c r="A15067" i="3"/>
  <c r="A15069" i="3"/>
  <c r="A15070" i="3"/>
  <c r="A15073" i="3"/>
  <c r="A15074" i="3"/>
  <c r="A15076" i="3"/>
  <c r="A15078" i="3"/>
  <c r="A15079" i="3"/>
  <c r="A15080" i="3"/>
  <c r="A15084" i="3"/>
  <c r="A15085" i="3"/>
  <c r="A15086" i="3"/>
  <c r="A15087" i="3"/>
  <c r="A15089" i="3"/>
  <c r="A15101" i="3"/>
  <c r="A15102" i="3"/>
  <c r="A15103" i="3"/>
  <c r="A15104" i="3"/>
  <c r="A15106" i="3"/>
  <c r="A15107" i="3"/>
  <c r="A15111" i="3"/>
  <c r="A15112" i="3"/>
  <c r="A15113" i="3"/>
  <c r="A15117" i="3"/>
  <c r="A15118" i="3"/>
  <c r="A15119" i="3"/>
  <c r="A15123" i="3"/>
  <c r="A15124" i="3"/>
  <c r="A15125" i="3"/>
  <c r="A15126" i="3"/>
  <c r="A15129" i="3"/>
  <c r="A15130" i="3"/>
  <c r="A15131" i="3"/>
  <c r="A15134" i="3"/>
  <c r="A15135" i="3"/>
  <c r="A15136" i="3"/>
  <c r="A15140" i="3"/>
  <c r="A15141" i="3"/>
  <c r="A15145" i="3"/>
  <c r="A15147" i="3"/>
  <c r="A15148" i="3"/>
  <c r="A15150" i="3"/>
  <c r="A15151" i="3"/>
  <c r="A15154" i="3"/>
  <c r="A15155" i="3"/>
  <c r="A15157" i="3"/>
  <c r="A15159" i="3"/>
  <c r="A15160" i="3"/>
  <c r="A15161" i="3"/>
  <c r="A15165" i="3"/>
  <c r="A15166" i="3"/>
  <c r="A15167" i="3"/>
  <c r="A15168" i="3"/>
  <c r="A15182" i="3"/>
  <c r="A15183" i="3"/>
  <c r="A15184" i="3"/>
  <c r="A15188" i="3"/>
  <c r="A15192" i="3"/>
  <c r="A15193" i="3"/>
  <c r="A15194" i="3"/>
  <c r="A15198" i="3"/>
  <c r="A15199" i="3"/>
  <c r="A15200" i="3"/>
  <c r="A15204" i="3"/>
  <c r="A15205" i="3"/>
  <c r="A15206" i="3"/>
  <c r="A15207" i="3"/>
  <c r="A15210" i="3"/>
  <c r="A15211" i="3"/>
  <c r="A15212" i="3"/>
  <c r="A15216" i="3"/>
  <c r="A15217" i="3"/>
  <c r="A15221" i="3"/>
  <c r="A15222" i="3"/>
  <c r="A15226" i="3"/>
  <c r="A15228" i="3"/>
  <c r="A15229" i="3"/>
  <c r="A15231" i="3"/>
  <c r="A15232" i="3"/>
  <c r="A15235" i="3"/>
  <c r="A15236" i="3"/>
  <c r="A15238" i="3"/>
  <c r="A15240" i="3"/>
  <c r="A15241" i="3"/>
  <c r="A15242" i="3"/>
  <c r="A15246" i="3"/>
  <c r="A15247" i="3"/>
  <c r="A15248" i="3"/>
  <c r="A15249" i="3"/>
  <c r="A15251" i="3"/>
  <c r="A15263" i="3"/>
  <c r="A15264" i="3"/>
  <c r="A15265" i="3"/>
  <c r="A15266" i="3"/>
  <c r="A15267" i="3"/>
  <c r="A15268" i="3"/>
  <c r="A15269" i="3"/>
  <c r="A15273" i="3"/>
  <c r="A15274" i="3"/>
  <c r="A15275" i="3"/>
  <c r="A15279" i="3"/>
  <c r="A15280" i="3"/>
  <c r="A15281" i="3"/>
  <c r="A15285" i="3"/>
  <c r="A15286" i="3"/>
  <c r="A15287" i="3"/>
  <c r="A15288" i="3"/>
  <c r="A15291" i="3"/>
  <c r="A15292" i="3"/>
  <c r="A15293" i="3"/>
  <c r="A15296" i="3"/>
  <c r="A15297" i="3"/>
  <c r="A15298" i="3"/>
  <c r="A15302" i="3"/>
  <c r="A15303" i="3"/>
  <c r="A15307" i="3"/>
  <c r="A15309" i="3"/>
  <c r="A15310" i="3"/>
  <c r="A15312" i="3"/>
  <c r="A15313" i="3"/>
  <c r="A15314" i="3"/>
  <c r="A15316" i="3"/>
  <c r="A15317" i="3"/>
  <c r="A15319" i="3"/>
  <c r="A15321" i="3"/>
  <c r="A15322" i="3"/>
  <c r="A15323" i="3"/>
  <c r="A15327" i="3"/>
  <c r="A15328" i="3"/>
  <c r="A15329" i="3"/>
  <c r="A15330" i="3"/>
  <c r="A15344" i="3"/>
  <c r="A15345" i="3"/>
  <c r="A15346" i="3"/>
  <c r="A15350" i="3"/>
  <c r="A15354" i="3"/>
  <c r="A15355" i="3"/>
  <c r="A15356" i="3"/>
  <c r="A15360" i="3"/>
  <c r="A15361" i="3"/>
  <c r="A15362" i="3"/>
  <c r="A15366" i="3"/>
  <c r="A15367" i="3"/>
  <c r="A15368" i="3"/>
  <c r="A15369" i="3"/>
  <c r="A15372" i="3"/>
  <c r="A15373" i="3"/>
  <c r="A15374" i="3"/>
  <c r="A15378" i="3"/>
  <c r="A15379" i="3"/>
  <c r="A15383" i="3"/>
  <c r="A15384" i="3"/>
  <c r="A15388" i="3"/>
  <c r="A15390" i="3"/>
  <c r="A15391" i="3"/>
  <c r="A15393" i="3"/>
  <c r="A15394" i="3"/>
  <c r="A15397" i="3"/>
  <c r="A15398" i="3"/>
  <c r="A15400" i="3"/>
  <c r="A15402" i="3"/>
  <c r="A15403" i="3"/>
  <c r="A15404" i="3"/>
  <c r="A15408" i="3"/>
  <c r="A15409" i="3"/>
  <c r="A15410" i="3"/>
  <c r="A15411" i="3"/>
  <c r="A15425" i="3"/>
  <c r="A15426" i="3"/>
  <c r="A15431" i="3"/>
  <c r="A15435" i="3"/>
  <c r="A15436" i="3"/>
  <c r="A15437" i="3"/>
  <c r="A15441" i="3"/>
  <c r="A15442" i="3"/>
  <c r="A15443" i="3"/>
  <c r="A15447" i="3"/>
  <c r="A15448" i="3"/>
  <c r="A15449" i="3"/>
  <c r="A15450" i="3"/>
  <c r="A15453" i="3"/>
  <c r="A15454" i="3"/>
  <c r="A15455" i="3"/>
  <c r="A15459" i="3"/>
  <c r="A15460" i="3"/>
  <c r="A15464" i="3"/>
  <c r="A15465" i="3"/>
  <c r="A15469" i="3"/>
  <c r="A15471" i="3"/>
  <c r="A15472" i="3"/>
  <c r="A15473" i="3"/>
  <c r="A15474" i="3"/>
  <c r="A15475" i="3"/>
  <c r="A15476" i="3"/>
  <c r="A15477" i="3"/>
  <c r="A15478" i="3"/>
  <c r="A15479" i="3"/>
  <c r="A15481" i="3"/>
  <c r="A15483" i="3"/>
  <c r="A15484" i="3"/>
  <c r="A15485" i="3"/>
  <c r="A15489" i="3"/>
  <c r="A15490" i="3"/>
  <c r="A15491" i="3"/>
  <c r="A15492" i="3"/>
  <c r="A15493" i="3"/>
  <c r="A15494" i="3"/>
  <c r="A15495" i="3"/>
  <c r="A15506" i="3"/>
  <c r="A15507" i="3"/>
  <c r="A15508" i="3"/>
  <c r="A15509" i="3"/>
  <c r="A15510" i="3"/>
  <c r="A15511" i="3"/>
  <c r="A15512" i="3"/>
  <c r="A15516" i="3"/>
  <c r="A15517" i="3"/>
  <c r="A15518" i="3"/>
  <c r="A15522" i="3"/>
  <c r="A15523" i="3"/>
  <c r="A15524" i="3"/>
  <c r="A15528" i="3"/>
  <c r="A15529" i="3"/>
  <c r="A15530" i="3"/>
  <c r="A15531" i="3"/>
  <c r="A15532" i="3"/>
  <c r="A15533" i="3"/>
  <c r="A15534" i="3"/>
  <c r="A15535" i="3"/>
  <c r="A15536" i="3"/>
  <c r="A15537" i="3"/>
  <c r="A15538" i="3"/>
  <c r="A15539" i="3"/>
  <c r="A15540" i="3"/>
  <c r="A15541" i="3"/>
  <c r="A15542" i="3"/>
  <c r="A15545" i="3"/>
  <c r="A15546" i="3"/>
  <c r="A15547" i="3"/>
  <c r="A15548" i="3"/>
  <c r="A15549" i="3"/>
  <c r="A15550" i="3"/>
  <c r="A15551" i="3"/>
  <c r="A15552" i="3"/>
  <c r="A15553" i="3"/>
  <c r="A15554" i="3"/>
  <c r="A15555" i="3"/>
  <c r="A15556" i="3"/>
  <c r="A15557" i="3"/>
  <c r="A15558" i="3"/>
  <c r="A15559" i="3"/>
  <c r="A15560" i="3"/>
  <c r="A15562" i="3"/>
  <c r="A15564" i="3"/>
  <c r="A15565" i="3"/>
  <c r="A15566" i="3"/>
  <c r="A15570" i="3"/>
  <c r="A15571" i="3"/>
  <c r="A15572" i="3"/>
  <c r="A15573" i="3"/>
  <c r="A15574" i="3"/>
  <c r="A15575" i="3"/>
  <c r="A15576" i="3"/>
  <c r="A15587" i="3"/>
  <c r="A15588" i="3"/>
  <c r="A15589" i="3"/>
  <c r="A15590" i="3"/>
  <c r="A15591" i="3"/>
  <c r="A15592" i="3"/>
  <c r="A15593" i="3"/>
  <c r="A15597" i="3"/>
  <c r="A15598" i="3"/>
  <c r="A15599" i="3"/>
  <c r="A15603" i="3"/>
  <c r="A15604" i="3"/>
  <c r="A15605" i="3"/>
  <c r="A15609" i="3"/>
  <c r="A15610" i="3"/>
  <c r="A15611" i="3"/>
  <c r="A15612" i="3"/>
  <c r="A15613" i="3"/>
  <c r="A15614" i="3"/>
  <c r="A15615" i="3"/>
  <c r="A15616" i="3"/>
  <c r="A15617" i="3"/>
  <c r="A15618" i="3"/>
  <c r="A15619" i="3"/>
  <c r="A15620" i="3"/>
  <c r="A15621" i="3"/>
  <c r="A15622" i="3"/>
  <c r="A15623" i="3"/>
  <c r="A15624" i="3"/>
  <c r="A15625" i="3"/>
  <c r="A15626" i="3"/>
  <c r="A15627" i="3"/>
  <c r="A15631" i="3"/>
  <c r="A15633" i="3"/>
  <c r="A15634" i="3"/>
  <c r="A15636" i="3"/>
  <c r="A15637" i="3"/>
  <c r="A15640" i="3"/>
  <c r="A15641" i="3"/>
  <c r="A15643" i="3"/>
  <c r="A15645" i="3"/>
  <c r="A15646" i="3"/>
  <c r="A15647" i="3"/>
  <c r="A15651" i="3"/>
  <c r="A15652" i="3"/>
  <c r="A15653" i="3"/>
  <c r="A15654" i="3"/>
  <c r="A15656" i="3"/>
  <c r="A15668" i="3"/>
  <c r="A15669" i="3"/>
  <c r="A15670" i="3"/>
  <c r="A15671" i="3"/>
  <c r="A15672" i="3"/>
  <c r="A15674" i="3"/>
  <c r="A15678" i="3"/>
  <c r="A15679" i="3"/>
  <c r="A15680" i="3"/>
  <c r="A15684" i="3"/>
  <c r="A15685" i="3"/>
  <c r="A15686" i="3"/>
  <c r="A15690" i="3"/>
  <c r="A15691" i="3"/>
  <c r="A15692" i="3"/>
  <c r="A15693" i="3"/>
  <c r="A15696" i="3"/>
  <c r="A15697" i="3"/>
  <c r="A15698" i="3"/>
  <c r="A15702" i="3"/>
  <c r="A15703" i="3"/>
  <c r="A15707" i="3"/>
  <c r="A15708" i="3"/>
  <c r="A15712" i="3"/>
  <c r="A15714" i="3"/>
  <c r="A15715" i="3"/>
  <c r="A15717" i="3"/>
  <c r="A15718" i="3"/>
  <c r="A15721" i="3"/>
  <c r="A15722" i="3"/>
  <c r="A15724" i="3"/>
  <c r="A15726" i="3"/>
  <c r="A15727" i="3"/>
  <c r="A15728" i="3"/>
  <c r="A15732" i="3"/>
  <c r="A15733" i="3"/>
  <c r="A15734" i="3"/>
  <c r="A15735" i="3"/>
  <c r="A15749" i="3"/>
  <c r="A15750" i="3"/>
  <c r="A15751" i="3"/>
  <c r="A15755" i="3"/>
  <c r="A15759" i="3"/>
  <c r="A15760" i="3"/>
  <c r="A15761" i="3"/>
  <c r="A15765" i="3"/>
  <c r="A15766" i="3"/>
  <c r="A15767" i="3"/>
  <c r="A15771" i="3"/>
  <c r="A15772" i="3"/>
  <c r="A15773" i="3"/>
  <c r="A15774" i="3"/>
  <c r="A15777" i="3"/>
  <c r="A15778" i="3"/>
  <c r="A15779" i="3"/>
  <c r="A15783" i="3"/>
  <c r="A15784" i="3"/>
  <c r="A15788" i="3"/>
  <c r="A15789" i="3"/>
  <c r="A15793" i="3"/>
  <c r="A15795" i="3"/>
  <c r="A15796" i="3"/>
  <c r="A15798" i="3"/>
  <c r="A15799" i="3"/>
  <c r="A15800" i="3"/>
  <c r="A15802" i="3"/>
  <c r="A15803" i="3"/>
  <c r="A15805" i="3"/>
  <c r="A15807" i="3"/>
  <c r="A15808" i="3"/>
  <c r="A15809" i="3"/>
  <c r="A15813" i="3"/>
  <c r="A15814" i="3"/>
  <c r="A15815" i="3"/>
  <c r="A15816" i="3"/>
  <c r="A15830" i="3"/>
  <c r="A15831" i="3"/>
  <c r="A15832" i="3"/>
  <c r="A15834" i="3"/>
  <c r="A15836" i="3"/>
  <c r="A15840" i="3"/>
  <c r="A15841" i="3"/>
  <c r="A15842" i="3"/>
  <c r="A15846" i="3"/>
  <c r="A15847" i="3"/>
  <c r="A15848" i="3"/>
  <c r="A15852" i="3"/>
  <c r="A15853" i="3"/>
  <c r="A15854" i="3"/>
  <c r="A15855" i="3"/>
  <c r="A15858" i="3"/>
  <c r="A15859" i="3"/>
  <c r="A15860" i="3"/>
  <c r="A15864" i="3"/>
  <c r="A15865" i="3"/>
  <c r="A15869" i="3"/>
  <c r="A15870" i="3"/>
  <c r="A15874" i="3"/>
  <c r="A15876" i="3"/>
  <c r="A15877" i="3"/>
  <c r="A15879" i="3"/>
  <c r="A15880" i="3"/>
  <c r="A15883" i="3"/>
  <c r="A15884" i="3"/>
  <c r="A15886" i="3"/>
  <c r="A15888" i="3"/>
  <c r="A15889" i="3"/>
  <c r="A15890" i="3"/>
  <c r="A15894" i="3"/>
  <c r="A15895" i="3"/>
  <c r="A15896" i="3"/>
  <c r="A15897" i="3"/>
  <c r="A15911" i="3"/>
  <c r="A15912" i="3"/>
  <c r="A15913" i="3"/>
  <c r="A15917" i="3"/>
  <c r="A15921" i="3"/>
  <c r="A15922" i="3"/>
  <c r="A15923" i="3"/>
  <c r="A15927" i="3"/>
  <c r="A15928" i="3"/>
  <c r="A15929" i="3"/>
  <c r="A15933" i="3"/>
  <c r="A15934" i="3"/>
  <c r="A15935" i="3"/>
  <c r="A15936" i="3"/>
  <c r="A15939" i="3"/>
  <c r="A15940" i="3"/>
  <c r="A15941" i="3"/>
  <c r="A15945" i="3"/>
  <c r="A15946" i="3"/>
  <c r="A15950" i="3"/>
  <c r="A15951" i="3"/>
  <c r="A15955" i="3"/>
  <c r="A15957" i="3"/>
  <c r="A15958" i="3"/>
  <c r="A15960" i="3"/>
  <c r="A15961" i="3"/>
  <c r="A15962" i="3"/>
  <c r="A15964" i="3"/>
  <c r="A15965" i="3"/>
  <c r="A15967" i="3"/>
  <c r="A15969" i="3"/>
  <c r="A15970" i="3"/>
  <c r="A15971" i="3"/>
  <c r="A15975" i="3"/>
  <c r="A15976" i="3"/>
  <c r="A15977" i="3"/>
  <c r="A15978" i="3"/>
  <c r="A15992" i="3"/>
  <c r="A15993" i="3"/>
  <c r="A15994" i="3"/>
  <c r="A15997" i="3"/>
  <c r="A15998" i="3"/>
  <c r="A16002" i="3"/>
  <c r="A16003" i="3"/>
  <c r="A16004" i="3"/>
  <c r="A16008" i="3"/>
  <c r="A16009" i="3"/>
  <c r="A16010" i="3"/>
  <c r="A16014" i="3"/>
  <c r="A16015" i="3"/>
  <c r="A16016" i="3"/>
  <c r="A16017" i="3"/>
  <c r="A16020" i="3"/>
  <c r="A16021" i="3"/>
  <c r="A16022" i="3"/>
  <c r="A16025" i="3"/>
  <c r="A16026" i="3"/>
  <c r="A16027" i="3"/>
  <c r="A16031" i="3"/>
  <c r="A16032" i="3"/>
  <c r="A16036" i="3"/>
  <c r="A16038" i="3"/>
  <c r="A16039" i="3"/>
  <c r="A16041" i="3"/>
  <c r="A16042" i="3"/>
  <c r="A16043" i="3"/>
  <c r="A16045" i="3"/>
  <c r="A16046" i="3"/>
  <c r="A16048" i="3"/>
  <c r="A16050" i="3"/>
  <c r="A16051" i="3"/>
  <c r="A16052" i="3"/>
  <c r="A16056" i="3"/>
  <c r="A16057" i="3"/>
  <c r="A16058" i="3"/>
  <c r="A16059" i="3"/>
  <c r="A16073" i="3"/>
  <c r="A16074" i="3"/>
  <c r="A16075" i="3"/>
  <c r="A16078" i="3"/>
  <c r="A16079" i="3"/>
  <c r="A16083" i="3"/>
  <c r="A16084" i="3"/>
  <c r="A16085" i="3"/>
  <c r="A16089" i="3"/>
  <c r="A16090" i="3"/>
  <c r="A16091" i="3"/>
  <c r="A16095" i="3"/>
  <c r="A16096" i="3"/>
  <c r="A16097" i="3"/>
  <c r="A16098" i="3"/>
  <c r="A16101" i="3"/>
  <c r="A16102" i="3"/>
  <c r="A16103" i="3"/>
  <c r="A16106" i="3"/>
  <c r="A16107" i="3"/>
  <c r="A16108" i="3"/>
  <c r="A16112" i="3"/>
  <c r="A16113" i="3"/>
  <c r="A16117" i="3"/>
  <c r="A16119" i="3"/>
  <c r="A16120" i="3"/>
  <c r="A16122" i="3"/>
  <c r="A16123" i="3"/>
  <c r="A16124" i="3"/>
  <c r="A16126" i="3"/>
  <c r="A16127" i="3"/>
  <c r="A16129" i="3"/>
  <c r="A16131" i="3"/>
  <c r="A16132" i="3"/>
  <c r="A16133" i="3"/>
  <c r="A16137" i="3"/>
  <c r="A16138" i="3"/>
  <c r="A16139" i="3"/>
  <c r="A16140" i="3"/>
  <c r="A16142" i="3"/>
  <c r="A16154" i="3"/>
  <c r="A16155" i="3"/>
  <c r="A16156" i="3"/>
  <c r="A16157" i="3"/>
  <c r="A16158" i="3"/>
  <c r="A16159" i="3"/>
  <c r="A16160" i="3"/>
  <c r="A16164" i="3"/>
  <c r="A16165" i="3"/>
  <c r="A16166" i="3"/>
  <c r="A16170" i="3"/>
  <c r="A16171" i="3"/>
  <c r="A16172" i="3"/>
  <c r="A16176" i="3"/>
  <c r="A16177" i="3"/>
  <c r="A16178" i="3"/>
  <c r="A16179" i="3"/>
  <c r="A16182" i="3"/>
  <c r="A16183" i="3"/>
  <c r="A16184" i="3"/>
  <c r="A16187" i="3"/>
  <c r="A16188" i="3"/>
  <c r="A16189" i="3"/>
  <c r="A16193" i="3"/>
  <c r="A16194" i="3"/>
  <c r="A16198" i="3"/>
  <c r="A16200" i="3"/>
  <c r="A16201" i="3"/>
  <c r="A16203" i="3"/>
  <c r="A16204" i="3"/>
  <c r="A16205" i="3"/>
  <c r="A16207" i="3"/>
  <c r="A16208" i="3"/>
  <c r="A16210" i="3"/>
  <c r="A16212" i="3"/>
  <c r="A16213" i="3"/>
  <c r="A16214" i="3"/>
  <c r="A16218" i="3"/>
  <c r="A16219" i="3"/>
  <c r="A16220" i="3"/>
  <c r="A16221" i="3"/>
  <c r="A16223" i="3"/>
  <c r="A16235" i="3"/>
  <c r="A16236" i="3"/>
  <c r="A16237" i="3"/>
  <c r="A16238" i="3"/>
  <c r="A16239" i="3"/>
  <c r="A16240" i="3"/>
  <c r="A16241" i="3"/>
  <c r="A16245" i="3"/>
  <c r="A16246" i="3"/>
  <c r="A16247" i="3"/>
  <c r="A16251" i="3"/>
  <c r="A16252" i="3"/>
  <c r="A16253" i="3"/>
  <c r="A16257" i="3"/>
  <c r="A16258" i="3"/>
  <c r="A16259" i="3"/>
  <c r="A16260" i="3"/>
  <c r="A16263" i="3"/>
  <c r="A16264" i="3"/>
  <c r="A16265" i="3"/>
  <c r="A16268" i="3"/>
  <c r="A16269" i="3"/>
  <c r="A16270" i="3"/>
  <c r="A16274" i="3"/>
  <c r="A16275" i="3"/>
  <c r="A16279" i="3"/>
  <c r="A16281" i="3"/>
  <c r="A16282" i="3"/>
  <c r="A16284" i="3"/>
  <c r="A16285" i="3"/>
  <c r="A16288" i="3"/>
  <c r="A16289" i="3"/>
  <c r="A16291" i="3"/>
  <c r="A16293" i="3"/>
  <c r="A16294" i="3"/>
  <c r="A16295" i="3"/>
  <c r="A16299" i="3"/>
  <c r="A16300" i="3"/>
  <c r="A16301" i="3"/>
  <c r="A16302" i="3"/>
  <c r="A16316" i="3"/>
  <c r="A16317" i="3"/>
  <c r="A16318" i="3"/>
  <c r="A16319" i="3"/>
  <c r="A16322" i="3"/>
  <c r="A16326" i="3"/>
  <c r="A16327" i="3"/>
  <c r="A16328" i="3"/>
  <c r="A16332" i="3"/>
  <c r="A16333" i="3"/>
  <c r="A16334" i="3"/>
  <c r="A16338" i="3"/>
  <c r="A16339" i="3"/>
  <c r="A16340" i="3"/>
  <c r="A16341" i="3"/>
  <c r="A16344" i="3"/>
  <c r="A16345" i="3"/>
  <c r="A16346" i="3"/>
  <c r="A16350" i="3"/>
  <c r="A16351" i="3"/>
  <c r="A16355" i="3"/>
  <c r="A16356" i="3"/>
  <c r="A16360" i="3"/>
  <c r="A16362" i="3"/>
  <c r="A16363" i="3"/>
  <c r="A16365" i="3"/>
  <c r="A16366" i="3"/>
  <c r="A16369" i="3"/>
  <c r="A16370" i="3"/>
  <c r="A16372" i="3"/>
  <c r="A16374" i="3"/>
  <c r="A16375" i="3"/>
  <c r="A16376" i="3"/>
  <c r="A16380" i="3"/>
  <c r="A16381" i="3"/>
  <c r="A16382" i="3"/>
  <c r="A16383" i="3"/>
  <c r="A16385" i="3"/>
  <c r="A16397" i="3"/>
  <c r="A16398" i="3"/>
  <c r="A16399" i="3"/>
  <c r="A16400" i="3"/>
  <c r="A16403" i="3"/>
  <c r="A16407" i="3"/>
  <c r="A16408" i="3"/>
  <c r="A16409" i="3"/>
  <c r="A16413" i="3"/>
  <c r="A16414" i="3"/>
  <c r="A16415" i="3"/>
  <c r="A16419" i="3"/>
  <c r="A16420" i="3"/>
  <c r="A16421" i="3"/>
  <c r="A16422" i="3"/>
  <c r="A16425" i="3"/>
  <c r="A16426" i="3"/>
  <c r="A16427" i="3"/>
  <c r="A16431" i="3"/>
  <c r="A16432" i="3"/>
  <c r="A16436" i="3"/>
  <c r="A16437" i="3"/>
  <c r="A16441" i="3"/>
  <c r="A16443" i="3"/>
  <c r="A16444" i="3"/>
  <c r="A16446" i="3"/>
  <c r="A16447" i="3"/>
  <c r="A16450" i="3"/>
  <c r="A16451" i="3"/>
  <c r="A16453" i="3"/>
  <c r="A16455" i="3"/>
  <c r="A16456" i="3"/>
  <c r="A16457" i="3"/>
  <c r="A16461" i="3"/>
  <c r="A16462" i="3"/>
  <c r="A16463" i="3"/>
  <c r="A16464" i="3"/>
  <c r="A16478" i="3"/>
  <c r="A16479" i="3"/>
  <c r="A16480" i="3"/>
  <c r="A16484" i="3"/>
  <c r="A16488" i="3"/>
  <c r="A16489" i="3"/>
  <c r="A16490" i="3"/>
  <c r="A16494" i="3"/>
  <c r="A16495" i="3"/>
  <c r="A16496" i="3"/>
  <c r="A16500" i="3"/>
  <c r="A16501" i="3"/>
  <c r="A16502" i="3"/>
  <c r="A16503" i="3"/>
  <c r="A16506" i="3"/>
  <c r="A16507" i="3"/>
  <c r="A16508" i="3"/>
  <c r="A16512" i="3"/>
  <c r="A16513" i="3"/>
  <c r="A16517" i="3"/>
  <c r="A16518" i="3"/>
  <c r="A16522" i="3"/>
  <c r="A16524" i="3"/>
  <c r="A16525" i="3"/>
  <c r="A16527" i="3"/>
  <c r="A16528" i="3"/>
  <c r="A16531" i="3"/>
  <c r="A16532" i="3"/>
  <c r="A16534" i="3"/>
  <c r="A16536" i="3"/>
  <c r="A16537" i="3"/>
  <c r="A16538" i="3"/>
  <c r="A16542" i="3"/>
  <c r="A16543" i="3"/>
  <c r="A16544" i="3"/>
  <c r="A16545" i="3"/>
  <c r="A16559" i="3"/>
  <c r="A16560" i="3"/>
  <c r="A16561" i="3"/>
  <c r="A16565" i="3"/>
  <c r="A16569" i="3"/>
  <c r="A16570" i="3"/>
  <c r="A16571" i="3"/>
  <c r="A16575" i="3"/>
  <c r="A16576" i="3"/>
  <c r="A16577" i="3"/>
  <c r="A16581" i="3"/>
  <c r="A16582" i="3"/>
  <c r="A16583" i="3"/>
  <c r="A16584" i="3"/>
  <c r="A16587" i="3"/>
  <c r="A16588" i="3"/>
  <c r="A16589" i="3"/>
  <c r="A16593" i="3"/>
  <c r="A16594" i="3"/>
  <c r="A16598" i="3"/>
  <c r="A16599" i="3"/>
  <c r="A16603" i="3"/>
  <c r="A16605" i="3"/>
  <c r="A16606" i="3"/>
  <c r="A16608" i="3"/>
  <c r="A16609" i="3"/>
  <c r="A16612" i="3"/>
  <c r="A16613" i="3"/>
  <c r="A16615" i="3"/>
  <c r="A16617" i="3"/>
  <c r="A16618" i="3"/>
  <c r="A16619" i="3"/>
  <c r="A16623" i="3"/>
  <c r="A16624" i="3"/>
  <c r="A16625" i="3"/>
  <c r="A16626" i="3"/>
  <c r="A16628" i="3"/>
  <c r="A16640" i="3"/>
  <c r="A16641" i="3"/>
  <c r="A16642" i="3"/>
  <c r="A16644" i="3"/>
  <c r="A16646" i="3"/>
  <c r="A16650" i="3"/>
  <c r="A16651" i="3"/>
  <c r="A16652" i="3"/>
  <c r="A16656" i="3"/>
  <c r="A16657" i="3"/>
  <c r="A16658" i="3"/>
  <c r="A16662" i="3"/>
  <c r="A16663" i="3"/>
  <c r="A16664" i="3"/>
  <c r="A16665" i="3"/>
  <c r="A16668" i="3"/>
  <c r="A16669" i="3"/>
  <c r="A16670" i="3"/>
  <c r="A16674" i="3"/>
  <c r="A16675" i="3"/>
  <c r="A16679" i="3"/>
  <c r="A16680" i="3"/>
  <c r="A16684" i="3"/>
  <c r="A16686" i="3"/>
  <c r="A16687" i="3"/>
  <c r="A16688" i="3"/>
  <c r="A16689" i="3"/>
  <c r="A16690" i="3"/>
  <c r="A16691" i="3"/>
  <c r="A16692" i="3"/>
  <c r="A16693" i="3"/>
  <c r="A16694" i="3"/>
  <c r="A16696" i="3"/>
  <c r="A16698" i="3"/>
  <c r="A16699" i="3"/>
  <c r="A16700" i="3"/>
  <c r="A16704" i="3"/>
  <c r="A16705" i="3"/>
  <c r="A16706" i="3"/>
  <c r="A16707" i="3"/>
  <c r="A16709" i="3"/>
  <c r="A16721" i="3"/>
  <c r="A16722" i="3"/>
  <c r="A16723" i="3"/>
  <c r="A16724" i="3"/>
  <c r="A16725" i="3"/>
  <c r="A16726" i="3"/>
  <c r="A16727" i="3"/>
  <c r="A16731" i="3"/>
  <c r="A16732" i="3"/>
  <c r="A16733" i="3"/>
  <c r="A16737" i="3"/>
  <c r="A16738" i="3"/>
  <c r="A16739" i="3"/>
  <c r="A16743" i="3"/>
  <c r="A16744" i="3"/>
  <c r="A16745" i="3"/>
  <c r="A16746" i="3"/>
  <c r="A16747" i="3"/>
  <c r="A16748" i="3"/>
  <c r="A16749" i="3"/>
  <c r="A16750" i="3"/>
  <c r="A16751" i="3"/>
  <c r="A16754" i="3"/>
  <c r="A16755" i="3"/>
  <c r="A16756" i="3"/>
  <c r="A16760" i="3"/>
  <c r="A16761" i="3"/>
  <c r="A16765" i="3"/>
  <c r="A16767" i="3"/>
  <c r="A16768" i="3"/>
  <c r="A16770" i="3"/>
  <c r="A16771" i="3"/>
  <c r="A16772" i="3"/>
  <c r="A16774" i="3"/>
  <c r="A16775" i="3"/>
  <c r="A16777" i="3"/>
  <c r="A16779" i="3"/>
  <c r="A16780" i="3"/>
  <c r="A16781" i="3"/>
  <c r="A16785" i="3"/>
  <c r="A16786" i="3"/>
  <c r="A16787" i="3"/>
  <c r="A16788" i="3"/>
  <c r="A16790" i="3"/>
  <c r="A16802" i="3"/>
  <c r="A16803" i="3"/>
  <c r="A16804" i="3"/>
  <c r="A16805" i="3"/>
  <c r="A16807" i="3"/>
  <c r="A16808" i="3"/>
  <c r="A16812" i="3"/>
  <c r="A16813" i="3"/>
  <c r="A16814" i="3"/>
  <c r="A16818" i="3"/>
  <c r="A16819" i="3"/>
  <c r="A16820" i="3"/>
  <c r="A16824" i="3"/>
  <c r="A16825" i="3"/>
  <c r="A16826" i="3"/>
  <c r="A16827" i="3"/>
  <c r="A16830" i="3"/>
  <c r="A16831" i="3"/>
  <c r="A16832" i="3"/>
  <c r="A16835" i="3"/>
  <c r="A16836" i="3"/>
  <c r="A16837" i="3"/>
  <c r="A16841" i="3"/>
  <c r="A16842" i="3"/>
  <c r="A16846" i="3"/>
  <c r="A16848" i="3"/>
  <c r="A16849" i="3"/>
  <c r="A16851" i="3"/>
  <c r="A16852" i="3"/>
  <c r="A16853" i="3"/>
  <c r="A16855" i="3"/>
  <c r="A16856" i="3"/>
  <c r="A16858" i="3"/>
  <c r="A16860" i="3"/>
  <c r="A16861" i="3"/>
  <c r="A16862" i="3"/>
  <c r="A16866" i="3"/>
  <c r="A16867" i="3"/>
  <c r="A16868" i="3"/>
  <c r="A16869" i="3"/>
  <c r="A16871" i="3"/>
  <c r="A16883" i="3"/>
  <c r="A16884" i="3"/>
  <c r="A16885" i="3"/>
  <c r="A16886" i="3"/>
  <c r="A16888" i="3"/>
  <c r="A16889" i="3"/>
  <c r="A16893" i="3"/>
  <c r="A16894" i="3"/>
  <c r="A16895" i="3"/>
  <c r="A16899" i="3"/>
  <c r="A16900" i="3"/>
  <c r="A16901" i="3"/>
  <c r="A16905" i="3"/>
  <c r="A16906" i="3"/>
  <c r="A16907" i="3"/>
  <c r="A16908" i="3"/>
  <c r="A16911" i="3"/>
  <c r="A16912" i="3"/>
  <c r="A16913" i="3"/>
  <c r="A16916" i="3"/>
  <c r="A16917" i="3"/>
  <c r="A16918" i="3"/>
  <c r="A16922" i="3"/>
  <c r="A16923" i="3"/>
  <c r="A16927" i="3"/>
  <c r="A16929" i="3"/>
  <c r="A16930" i="3"/>
  <c r="A16932" i="3"/>
  <c r="A16933" i="3"/>
  <c r="A16934" i="3"/>
  <c r="A16936" i="3"/>
  <c r="A16937" i="3"/>
  <c r="A16939" i="3"/>
  <c r="A16941" i="3"/>
  <c r="A16942" i="3"/>
  <c r="A16943" i="3"/>
  <c r="A16947" i="3"/>
  <c r="A16948" i="3"/>
  <c r="A16949" i="3"/>
  <c r="A16950" i="3"/>
  <c r="A16964" i="3"/>
  <c r="A16965" i="3"/>
  <c r="A16966" i="3"/>
  <c r="A16970" i="3"/>
  <c r="A16974" i="3"/>
  <c r="A16975" i="3"/>
  <c r="A16976" i="3"/>
  <c r="A16980" i="3"/>
  <c r="A16981" i="3"/>
  <c r="A16982" i="3"/>
  <c r="A16986" i="3"/>
  <c r="A16987" i="3"/>
  <c r="A16988" i="3"/>
  <c r="A16989" i="3"/>
  <c r="A16992" i="3"/>
  <c r="A16993" i="3"/>
  <c r="A16994" i="3"/>
  <c r="A16998" i="3"/>
  <c r="A16999" i="3"/>
  <c r="A17003" i="3"/>
  <c r="A17004" i="3"/>
  <c r="A17008" i="3"/>
  <c r="A17010" i="3"/>
  <c r="A17011" i="3"/>
  <c r="A17013" i="3"/>
  <c r="A17014" i="3"/>
  <c r="A17015" i="3"/>
  <c r="A17017" i="3"/>
  <c r="A17018" i="3"/>
  <c r="A17020" i="3"/>
  <c r="A17022" i="3"/>
  <c r="A17023" i="3"/>
  <c r="A17024" i="3"/>
  <c r="A17028" i="3"/>
  <c r="A17029" i="3"/>
  <c r="A17030" i="3"/>
  <c r="A17031" i="3"/>
  <c r="A17033" i="3"/>
  <c r="A17045" i="3"/>
  <c r="A17046" i="3"/>
  <c r="A17047" i="3"/>
  <c r="A17048" i="3"/>
  <c r="A17049" i="3"/>
  <c r="A17051" i="3"/>
  <c r="A17055" i="3"/>
  <c r="A17056" i="3"/>
  <c r="A17057" i="3"/>
  <c r="A17061" i="3"/>
  <c r="A17062" i="3"/>
  <c r="A17063" i="3"/>
  <c r="A17067" i="3"/>
  <c r="A17068" i="3"/>
  <c r="A17069" i="3"/>
  <c r="A17070" i="3"/>
  <c r="A17073" i="3"/>
  <c r="A17074" i="3"/>
  <c r="A17075" i="3"/>
  <c r="A17079" i="3"/>
  <c r="A17080" i="3"/>
  <c r="A17084" i="3"/>
  <c r="A17085" i="3"/>
  <c r="A17089" i="3"/>
  <c r="A17091" i="3"/>
  <c r="A17092" i="3"/>
  <c r="A17094" i="3"/>
  <c r="A17095" i="3"/>
  <c r="A17096" i="3"/>
  <c r="A17098" i="3"/>
  <c r="A17099" i="3"/>
  <c r="A17101" i="3"/>
  <c r="A17103" i="3"/>
  <c r="A17104" i="3"/>
  <c r="A17105" i="3"/>
  <c r="A17109" i="3"/>
  <c r="A17110" i="3"/>
  <c r="A17111" i="3"/>
  <c r="A17112" i="3"/>
  <c r="A17113" i="3"/>
  <c r="A17114" i="3"/>
  <c r="A17115" i="3"/>
  <c r="A17126" i="3"/>
  <c r="A17127" i="3"/>
  <c r="A17128" i="3"/>
  <c r="A17129" i="3"/>
  <c r="A17130" i="3"/>
  <c r="A17131" i="3"/>
  <c r="A17132" i="3"/>
  <c r="A17136" i="3"/>
  <c r="A17137" i="3"/>
  <c r="A17138" i="3"/>
  <c r="A17142" i="3"/>
  <c r="A17143" i="3"/>
  <c r="A17144" i="3"/>
  <c r="A17148" i="3"/>
  <c r="A17149" i="3"/>
  <c r="A17150" i="3"/>
  <c r="A17151" i="3"/>
  <c r="A17154" i="3"/>
  <c r="A17155" i="3"/>
  <c r="A17156" i="3"/>
  <c r="A17157" i="3"/>
  <c r="A17158" i="3"/>
  <c r="A17159" i="3"/>
  <c r="A17160" i="3"/>
  <c r="A17161" i="3"/>
  <c r="A17165" i="3"/>
  <c r="A17166" i="3"/>
  <c r="A17167" i="3"/>
  <c r="A17168" i="3"/>
  <c r="A17169" i="3"/>
  <c r="A17170" i="3"/>
  <c r="A17172" i="3"/>
  <c r="A17173" i="3"/>
  <c r="A17175" i="3"/>
  <c r="A17176" i="3"/>
  <c r="A17179" i="3"/>
  <c r="A17180" i="3"/>
  <c r="A17182" i="3"/>
  <c r="A17184" i="3"/>
  <c r="A17185" i="3"/>
  <c r="A17186" i="3"/>
  <c r="A17190" i="3"/>
  <c r="A17191" i="3"/>
  <c r="A17192" i="3"/>
  <c r="A17193" i="3"/>
  <c r="A17207" i="3"/>
  <c r="A17208" i="3"/>
  <c r="A17209" i="3"/>
  <c r="A17211" i="3"/>
  <c r="A17213" i="3"/>
  <c r="A17217" i="3"/>
  <c r="A17218" i="3"/>
  <c r="A17219" i="3"/>
  <c r="A17223" i="3"/>
  <c r="A17224" i="3"/>
  <c r="A17225" i="3"/>
  <c r="A17229" i="3"/>
  <c r="A17230" i="3"/>
  <c r="A17231" i="3"/>
  <c r="A17232" i="3"/>
  <c r="A17235" i="3"/>
  <c r="A17236" i="3"/>
  <c r="A17237" i="3"/>
  <c r="A17241" i="3"/>
  <c r="A17242" i="3"/>
  <c r="A17246" i="3"/>
  <c r="A17247" i="3"/>
  <c r="A17251" i="3"/>
  <c r="A17253" i="3"/>
  <c r="A17254" i="3"/>
  <c r="A17256" i="3"/>
  <c r="A17257" i="3"/>
  <c r="A17258" i="3"/>
  <c r="A17260" i="3"/>
  <c r="A17261" i="3"/>
  <c r="A17263" i="3"/>
  <c r="A17265" i="3"/>
  <c r="A17266" i="3"/>
  <c r="A17267" i="3"/>
  <c r="A17271" i="3"/>
  <c r="A17272" i="3"/>
  <c r="A17273" i="3"/>
  <c r="A17274" i="3"/>
  <c r="A17276" i="3"/>
  <c r="A17288" i="3"/>
  <c r="A17289" i="3"/>
  <c r="A17290" i="3"/>
  <c r="A17291" i="3"/>
  <c r="A17293" i="3"/>
  <c r="A17294" i="3"/>
  <c r="A17298" i="3"/>
  <c r="A17299" i="3"/>
  <c r="A17300" i="3"/>
  <c r="A17304" i="3"/>
  <c r="A17305" i="3"/>
  <c r="A17306" i="3"/>
  <c r="A17310" i="3"/>
  <c r="A17311" i="3"/>
  <c r="A17312" i="3"/>
  <c r="A17313" i="3"/>
  <c r="A17316" i="3"/>
  <c r="A17317" i="3"/>
  <c r="A17318" i="3"/>
  <c r="A17321" i="3"/>
  <c r="A17322" i="3"/>
  <c r="A17323" i="3"/>
  <c r="A17327" i="3"/>
  <c r="A17328" i="3"/>
  <c r="A17332" i="3"/>
  <c r="A17334" i="3"/>
  <c r="A17335" i="3"/>
  <c r="A17337" i="3"/>
  <c r="A17338" i="3"/>
  <c r="A17341" i="3"/>
  <c r="A17342" i="3"/>
  <c r="A17344" i="3"/>
  <c r="A17346" i="3"/>
  <c r="A17347" i="3"/>
  <c r="A17348" i="3"/>
  <c r="A17352" i="3"/>
  <c r="A17353" i="3"/>
  <c r="A17354" i="3"/>
  <c r="A17355" i="3"/>
  <c r="A17369" i="3"/>
  <c r="A17370" i="3"/>
  <c r="A17374" i="3"/>
  <c r="A17375" i="3"/>
  <c r="A17379" i="3"/>
  <c r="A17380" i="3"/>
  <c r="A17381" i="3"/>
  <c r="A17385" i="3"/>
  <c r="A17386" i="3"/>
  <c r="A17387" i="3"/>
  <c r="A17391" i="3"/>
  <c r="A17392" i="3"/>
  <c r="A17393" i="3"/>
  <c r="A17394" i="3"/>
  <c r="A17397" i="3"/>
  <c r="A17398" i="3"/>
  <c r="A17399" i="3"/>
  <c r="A17402" i="3"/>
  <c r="A17403" i="3"/>
  <c r="A17404" i="3"/>
  <c r="A17408" i="3"/>
  <c r="A17409" i="3"/>
  <c r="A17413" i="3"/>
  <c r="A17415" i="3"/>
  <c r="A17416" i="3"/>
  <c r="A17418" i="3"/>
  <c r="A17419" i="3"/>
  <c r="A17420" i="3"/>
  <c r="A17422" i="3"/>
  <c r="A17423" i="3"/>
  <c r="A17425" i="3"/>
  <c r="A17427" i="3"/>
  <c r="A17428" i="3"/>
  <c r="A17429" i="3"/>
  <c r="A17433" i="3"/>
  <c r="A17434" i="3"/>
  <c r="A17435" i="3"/>
  <c r="A17436" i="3"/>
  <c r="A17450" i="3"/>
  <c r="A17451" i="3"/>
  <c r="A17452" i="3"/>
  <c r="A17453" i="3"/>
  <c r="A17454" i="3"/>
  <c r="A17455" i="3"/>
  <c r="A17456" i="3"/>
  <c r="A17460" i="3"/>
  <c r="A17461" i="3"/>
  <c r="A17462" i="3"/>
  <c r="A17466" i="3"/>
  <c r="A17467" i="3"/>
  <c r="A17468" i="3"/>
  <c r="A17472" i="3"/>
  <c r="A17473" i="3"/>
  <c r="A17474" i="3"/>
  <c r="A17475" i="3"/>
  <c r="A17478" i="3"/>
  <c r="A17479" i="3"/>
  <c r="A17480" i="3"/>
  <c r="A17483" i="3"/>
  <c r="A17484" i="3"/>
  <c r="A17485" i="3"/>
  <c r="A17489" i="3"/>
  <c r="A17490" i="3"/>
  <c r="A17494" i="3"/>
  <c r="A17496" i="3"/>
  <c r="A17497" i="3"/>
  <c r="A17499" i="3"/>
  <c r="A17500" i="3"/>
  <c r="A17503" i="3"/>
  <c r="A17504" i="3"/>
  <c r="A17506" i="3"/>
  <c r="A17508" i="3"/>
  <c r="A17509" i="3"/>
  <c r="A17510" i="3"/>
  <c r="A17514" i="3"/>
  <c r="A17515" i="3"/>
  <c r="A17516" i="3"/>
  <c r="A17517" i="3"/>
  <c r="A17531" i="3"/>
  <c r="A17532" i="3"/>
  <c r="A17533" i="3"/>
  <c r="A17535" i="3"/>
  <c r="A17537" i="3"/>
  <c r="A17541" i="3"/>
  <c r="A17542" i="3"/>
  <c r="A17543" i="3"/>
  <c r="A17547" i="3"/>
  <c r="A17548" i="3"/>
  <c r="A17549" i="3"/>
  <c r="A17553" i="3"/>
  <c r="A17554" i="3"/>
  <c r="A17555" i="3"/>
  <c r="A17556" i="3"/>
  <c r="A17559" i="3"/>
  <c r="A17560" i="3"/>
  <c r="A17561" i="3"/>
  <c r="A17565" i="3"/>
  <c r="A17566" i="3"/>
  <c r="A17570" i="3"/>
  <c r="A17571" i="3"/>
  <c r="A17575" i="3"/>
  <c r="A17577" i="3"/>
  <c r="A17578" i="3"/>
  <c r="A17580" i="3"/>
  <c r="A17581" i="3"/>
  <c r="A17582" i="3"/>
  <c r="A17584" i="3"/>
  <c r="A17585" i="3"/>
  <c r="A17587" i="3"/>
  <c r="A17589" i="3"/>
  <c r="A17590" i="3"/>
  <c r="A17591" i="3"/>
  <c r="A17595" i="3"/>
  <c r="A17596" i="3"/>
  <c r="A17597" i="3"/>
  <c r="A17598" i="3"/>
  <c r="A17612" i="3"/>
  <c r="A17613" i="3"/>
  <c r="A17614" i="3"/>
  <c r="A17617" i="3"/>
  <c r="A17618" i="3"/>
  <c r="A17622" i="3"/>
  <c r="A17623" i="3"/>
  <c r="A17624" i="3"/>
  <c r="A17628" i="3"/>
  <c r="A17629" i="3"/>
  <c r="A17630" i="3"/>
  <c r="A17634" i="3"/>
  <c r="A17635" i="3"/>
  <c r="A17636" i="3"/>
  <c r="A17637" i="3"/>
  <c r="A17640" i="3"/>
  <c r="A17641" i="3"/>
  <c r="A17642" i="3"/>
  <c r="A17645" i="3"/>
  <c r="A17646" i="3"/>
  <c r="A17647" i="3"/>
  <c r="A17651" i="3"/>
  <c r="A17652" i="3"/>
  <c r="A17656" i="3"/>
  <c r="A17658" i="3"/>
  <c r="A17659" i="3"/>
  <c r="A17661" i="3"/>
  <c r="A17662" i="3"/>
  <c r="A17665" i="3"/>
  <c r="A17666" i="3"/>
  <c r="A17668" i="3"/>
  <c r="A17670" i="3"/>
  <c r="A17671" i="3"/>
  <c r="A17672" i="3"/>
  <c r="A17676" i="3"/>
  <c r="A17677" i="3"/>
  <c r="A17678" i="3"/>
  <c r="A17679" i="3"/>
  <c r="A17693" i="3"/>
  <c r="A17694" i="3"/>
  <c r="A17695" i="3"/>
  <c r="A17697" i="3"/>
  <c r="A17699" i="3"/>
  <c r="A17703" i="3"/>
  <c r="A17704" i="3"/>
  <c r="A17705" i="3"/>
  <c r="A17709" i="3"/>
  <c r="A17710" i="3"/>
  <c r="A17711" i="3"/>
  <c r="A17715" i="3"/>
  <c r="A17716" i="3"/>
  <c r="A17717" i="3"/>
  <c r="A17718" i="3"/>
  <c r="A17721" i="3"/>
  <c r="A17722" i="3"/>
  <c r="A17723" i="3"/>
  <c r="A17727" i="3"/>
  <c r="A17728" i="3"/>
  <c r="A17732" i="3"/>
  <c r="A17733" i="3"/>
  <c r="A17737" i="3"/>
  <c r="A17739" i="3"/>
  <c r="A17740" i="3"/>
  <c r="A17742" i="3"/>
  <c r="A17743" i="3"/>
  <c r="A17744" i="3"/>
  <c r="A17746" i="3"/>
  <c r="A17747" i="3"/>
  <c r="A17749" i="3"/>
  <c r="A17751" i="3"/>
  <c r="A17752" i="3"/>
  <c r="A17753" i="3"/>
  <c r="A17757" i="3"/>
  <c r="A17758" i="3"/>
  <c r="A17759" i="3"/>
  <c r="A17760" i="3"/>
  <c r="A17774" i="3"/>
  <c r="A17775" i="3"/>
  <c r="A17776" i="3"/>
  <c r="A17778" i="3"/>
  <c r="A17780" i="3"/>
  <c r="A17784" i="3"/>
  <c r="A17785" i="3"/>
  <c r="A17786" i="3"/>
  <c r="A17790" i="3"/>
  <c r="A17791" i="3"/>
  <c r="A17792" i="3"/>
  <c r="A17796" i="3"/>
  <c r="A17797" i="3"/>
  <c r="A17798" i="3"/>
  <c r="A17799" i="3"/>
  <c r="A17802" i="3"/>
  <c r="A17803" i="3"/>
  <c r="A17804" i="3"/>
  <c r="A17808" i="3"/>
  <c r="A17809" i="3"/>
  <c r="A17813" i="3"/>
  <c r="A17814" i="3"/>
  <c r="A17818" i="3"/>
  <c r="A17820" i="3"/>
  <c r="A17821" i="3"/>
  <c r="A17823" i="3"/>
  <c r="A17824" i="3"/>
  <c r="A17827" i="3"/>
  <c r="A17828" i="3"/>
  <c r="A17830" i="3"/>
  <c r="A17832" i="3"/>
  <c r="A17833" i="3"/>
  <c r="A17834" i="3"/>
  <c r="A17838" i="3"/>
  <c r="A17839" i="3"/>
  <c r="A17840" i="3"/>
  <c r="A17841" i="3"/>
  <c r="A17855" i="3"/>
  <c r="A17856" i="3"/>
  <c r="A17857" i="3"/>
  <c r="A17861" i="3"/>
  <c r="A17865" i="3"/>
  <c r="A17866" i="3"/>
  <c r="A17867" i="3"/>
  <c r="A17871" i="3"/>
  <c r="A17872" i="3"/>
  <c r="A17873" i="3"/>
  <c r="A17877" i="3"/>
  <c r="A17878" i="3"/>
  <c r="A17879" i="3"/>
  <c r="A17880" i="3"/>
  <c r="A17883" i="3"/>
  <c r="A17884" i="3"/>
  <c r="A17885" i="3"/>
  <c r="A17889" i="3"/>
  <c r="A17890" i="3"/>
  <c r="A17894" i="3"/>
  <c r="A17895" i="3"/>
  <c r="A17899" i="3"/>
  <c r="A17901" i="3"/>
  <c r="A17902" i="3"/>
  <c r="A17904" i="3"/>
  <c r="A17905" i="3"/>
  <c r="A17908" i="3"/>
  <c r="A17909" i="3"/>
  <c r="A17911" i="3"/>
  <c r="A17913" i="3"/>
  <c r="A17914" i="3"/>
  <c r="A17915" i="3"/>
  <c r="A17919" i="3"/>
  <c r="A17920" i="3"/>
  <c r="A17921" i="3"/>
  <c r="A17922" i="3"/>
  <c r="A17924" i="3"/>
  <c r="A17936" i="3"/>
  <c r="A17937" i="3"/>
  <c r="A17938" i="3"/>
  <c r="A17939" i="3"/>
  <c r="A17941" i="3"/>
  <c r="A17942" i="3"/>
  <c r="A17946" i="3"/>
  <c r="A17947" i="3"/>
  <c r="A17948" i="3"/>
  <c r="A17952" i="3"/>
  <c r="A17953" i="3"/>
  <c r="A17954" i="3"/>
  <c r="A17958" i="3"/>
  <c r="A17959" i="3"/>
  <c r="A17960" i="3"/>
  <c r="A17961" i="3"/>
  <c r="A17964" i="3"/>
  <c r="A17965" i="3"/>
  <c r="A17966" i="3"/>
  <c r="A17969" i="3"/>
  <c r="A17970" i="3"/>
  <c r="A17971" i="3"/>
  <c r="A17975" i="3"/>
  <c r="A17976" i="3"/>
  <c r="A17980" i="3"/>
  <c r="A17982" i="3"/>
  <c r="A17983" i="3"/>
  <c r="A17985" i="3"/>
  <c r="A17986" i="3"/>
  <c r="A17989" i="3"/>
  <c r="A17990" i="3"/>
  <c r="A17992" i="3"/>
  <c r="A17994" i="3"/>
  <c r="A17995" i="3"/>
  <c r="A17996" i="3"/>
  <c r="A18000" i="3"/>
  <c r="A18001" i="3"/>
  <c r="A18002" i="3"/>
  <c r="A18003" i="3"/>
  <c r="A18017" i="3"/>
  <c r="A18018" i="3"/>
  <c r="A18019" i="3"/>
  <c r="A18023" i="3"/>
  <c r="A18027" i="3"/>
  <c r="A18028" i="3"/>
  <c r="A18029" i="3"/>
  <c r="A18033" i="3"/>
  <c r="A18034" i="3"/>
  <c r="A18035" i="3"/>
  <c r="A18039" i="3"/>
  <c r="A18040" i="3"/>
  <c r="A18041" i="3"/>
  <c r="A18042" i="3"/>
  <c r="A18045" i="3"/>
  <c r="A18046" i="3"/>
  <c r="A18047" i="3"/>
  <c r="A18051" i="3"/>
  <c r="A18052" i="3"/>
  <c r="A18056" i="3"/>
  <c r="A18057" i="3"/>
  <c r="A18061" i="3"/>
  <c r="A18062" i="3"/>
  <c r="A18063" i="3"/>
  <c r="A18064" i="3"/>
  <c r="A18065" i="3"/>
  <c r="A18066" i="3"/>
  <c r="A18067" i="3"/>
  <c r="A18068" i="3"/>
  <c r="A18069" i="3"/>
  <c r="A18070" i="3"/>
  <c r="A18071" i="3"/>
  <c r="A18073" i="3"/>
  <c r="A18075" i="3"/>
  <c r="A18076" i="3"/>
  <c r="A18077" i="3"/>
  <c r="A18081" i="3"/>
  <c r="A18082" i="3"/>
  <c r="A18083" i="3"/>
  <c r="A18084" i="3"/>
  <c r="A18085" i="3"/>
  <c r="A18086" i="3"/>
  <c r="A18087" i="3"/>
  <c r="A18098" i="3"/>
  <c r="A18099" i="3"/>
  <c r="A18100" i="3"/>
  <c r="A18101" i="3"/>
  <c r="A18102" i="3"/>
  <c r="A18103" i="3"/>
  <c r="A18104" i="3"/>
  <c r="A18108" i="3"/>
  <c r="A18109" i="3"/>
  <c r="A18110" i="3"/>
  <c r="A18114" i="3"/>
  <c r="A18115" i="3"/>
  <c r="A18116" i="3"/>
  <c r="A18120" i="3"/>
  <c r="A18121" i="3"/>
  <c r="A18122" i="3"/>
  <c r="A18123" i="3"/>
  <c r="A18124" i="3"/>
  <c r="A18125" i="3"/>
  <c r="A18126" i="3"/>
  <c r="A18127" i="3"/>
  <c r="A18128" i="3"/>
  <c r="A18129" i="3"/>
  <c r="A18130" i="3"/>
  <c r="A18131" i="3"/>
  <c r="A18132" i="3"/>
  <c r="A18133" i="3"/>
  <c r="A18134" i="3"/>
  <c r="A18135" i="3"/>
  <c r="A18136" i="3"/>
  <c r="A18137" i="3"/>
  <c r="A18138" i="3"/>
  <c r="A18142" i="3"/>
  <c r="A18144" i="3"/>
  <c r="A18145" i="3"/>
  <c r="A18147" i="3"/>
  <c r="A18148" i="3"/>
  <c r="A18149" i="3"/>
  <c r="A18151" i="3"/>
  <c r="A18152" i="3"/>
  <c r="A18154" i="3"/>
  <c r="A18156" i="3"/>
  <c r="A18157" i="3"/>
  <c r="A18158" i="3"/>
  <c r="A18162" i="3"/>
  <c r="A18163" i="3"/>
  <c r="A18164" i="3"/>
  <c r="A18165" i="3"/>
  <c r="A18179" i="3"/>
  <c r="A18180" i="3"/>
  <c r="A18181" i="3"/>
  <c r="A18184" i="3"/>
  <c r="A18185" i="3"/>
  <c r="A18189" i="3"/>
  <c r="A18190" i="3"/>
  <c r="A18191" i="3"/>
  <c r="A18195" i="3"/>
  <c r="A18196" i="3"/>
  <c r="A18197" i="3"/>
  <c r="A18201" i="3"/>
  <c r="A18202" i="3"/>
  <c r="A18203" i="3"/>
  <c r="A18204" i="3"/>
  <c r="A18207" i="3"/>
  <c r="A18208" i="3"/>
  <c r="A18209" i="3"/>
  <c r="A18212" i="3"/>
  <c r="A18213" i="3"/>
  <c r="A18214" i="3"/>
  <c r="A18218" i="3"/>
  <c r="A18219" i="3"/>
  <c r="A18223" i="3"/>
  <c r="A18225" i="3"/>
  <c r="A18226" i="3"/>
  <c r="A18227" i="3"/>
  <c r="A18228" i="3"/>
  <c r="A18229" i="3"/>
  <c r="A18230" i="3"/>
  <c r="A18231" i="3"/>
  <c r="A18232" i="3"/>
  <c r="A18233" i="3"/>
  <c r="A18235" i="3"/>
  <c r="A18237" i="3"/>
  <c r="A18238" i="3"/>
  <c r="A18239" i="3"/>
  <c r="A18243" i="3"/>
  <c r="A18244" i="3"/>
  <c r="A18245" i="3"/>
  <c r="A18246" i="3"/>
  <c r="A18247" i="3"/>
  <c r="A18248" i="3"/>
  <c r="A18249" i="3"/>
  <c r="A18260" i="3"/>
  <c r="A18261" i="3"/>
  <c r="A18262" i="3"/>
  <c r="A18263" i="3"/>
  <c r="A18264" i="3"/>
  <c r="A18265" i="3"/>
  <c r="A18266" i="3"/>
  <c r="A18270" i="3"/>
  <c r="A18271" i="3"/>
  <c r="A18272" i="3"/>
  <c r="A18276" i="3"/>
  <c r="A18277" i="3"/>
  <c r="A18278" i="3"/>
  <c r="A18282" i="3"/>
  <c r="A18283" i="3"/>
  <c r="A18284" i="3"/>
  <c r="A18285" i="3"/>
  <c r="A18286" i="3"/>
  <c r="A18287" i="3"/>
  <c r="A18288" i="3"/>
  <c r="A18289" i="3"/>
  <c r="A18290" i="3"/>
  <c r="A18291" i="3"/>
  <c r="A18292" i="3"/>
  <c r="A18293" i="3"/>
  <c r="A18294" i="3"/>
  <c r="A18295" i="3"/>
  <c r="A18296" i="3"/>
  <c r="A18299" i="3"/>
  <c r="A18300" i="3"/>
  <c r="A18304" i="3"/>
  <c r="A18306" i="3"/>
  <c r="A18307" i="3"/>
  <c r="A18309" i="3"/>
  <c r="A18310" i="3"/>
  <c r="A18313" i="3"/>
  <c r="A18314" i="3"/>
  <c r="A18316" i="3"/>
  <c r="A18318" i="3"/>
  <c r="A18319" i="3"/>
  <c r="A18320" i="3"/>
  <c r="A18324" i="3"/>
  <c r="A18325" i="3"/>
  <c r="A18326" i="3"/>
  <c r="A18327" i="3"/>
  <c r="A18341" i="3"/>
  <c r="A18342" i="3"/>
  <c r="A18343" i="3"/>
  <c r="A18347" i="3"/>
  <c r="A18351" i="3"/>
  <c r="A18352" i="3"/>
  <c r="A18353" i="3"/>
  <c r="A18357" i="3"/>
  <c r="A18358" i="3"/>
  <c r="A18359" i="3"/>
  <c r="A18363" i="3"/>
  <c r="A18364" i="3"/>
  <c r="A18365" i="3"/>
  <c r="A18366" i="3"/>
  <c r="A18369" i="3"/>
  <c r="A18370" i="3"/>
  <c r="A18371" i="3"/>
  <c r="A18375" i="3"/>
  <c r="A18376" i="3"/>
  <c r="A18380" i="3"/>
  <c r="A18381" i="3"/>
  <c r="A18385" i="3"/>
  <c r="A18387" i="3"/>
  <c r="A18388" i="3"/>
  <c r="A18390" i="3"/>
  <c r="A18391" i="3"/>
  <c r="A18392" i="3"/>
  <c r="A18394" i="3"/>
  <c r="A18395" i="3"/>
  <c r="A18397" i="3"/>
  <c r="A18399" i="3"/>
  <c r="A18400" i="3"/>
  <c r="A18401" i="3"/>
  <c r="A18405" i="3"/>
  <c r="A18406" i="3"/>
  <c r="A18407" i="3"/>
  <c r="A18408" i="3"/>
  <c r="A18410" i="3"/>
  <c r="A18422" i="3"/>
  <c r="A18423" i="3"/>
  <c r="A18424" i="3"/>
  <c r="A18427" i="3"/>
  <c r="A18428" i="3"/>
  <c r="A18432" i="3"/>
  <c r="A18433" i="3"/>
  <c r="A18434" i="3"/>
  <c r="A18438" i="3"/>
  <c r="A18439" i="3"/>
  <c r="A18440" i="3"/>
  <c r="A18444" i="3"/>
  <c r="A18445" i="3"/>
  <c r="A18446" i="3"/>
  <c r="A18447" i="3"/>
  <c r="A18450" i="3"/>
  <c r="A18451" i="3"/>
  <c r="A18452" i="3"/>
  <c r="A18455" i="3"/>
  <c r="A18456" i="3"/>
  <c r="A18457" i="3"/>
  <c r="A18461" i="3"/>
  <c r="A18462" i="3"/>
  <c r="A18466" i="3"/>
  <c r="A18468" i="3"/>
  <c r="A18469" i="3"/>
  <c r="A18471" i="3"/>
  <c r="A18472" i="3"/>
  <c r="A18475" i="3"/>
  <c r="A18476" i="3"/>
  <c r="A18478" i="3"/>
  <c r="A18480" i="3"/>
  <c r="A18481" i="3"/>
  <c r="A18482" i="3"/>
  <c r="A18486" i="3"/>
  <c r="A18487" i="3"/>
  <c r="A18488" i="3"/>
  <c r="A18489" i="3"/>
  <c r="A18503" i="3"/>
  <c r="A18504" i="3"/>
  <c r="A18509" i="3"/>
  <c r="A18513" i="3"/>
  <c r="A18514" i="3"/>
  <c r="A18515" i="3"/>
  <c r="A18519" i="3"/>
  <c r="A18520" i="3"/>
  <c r="A18521" i="3"/>
  <c r="A18525" i="3"/>
  <c r="A18526" i="3"/>
  <c r="A18527" i="3"/>
  <c r="A18528" i="3"/>
  <c r="A18531" i="3"/>
  <c r="A18532" i="3"/>
  <c r="A18533" i="3"/>
  <c r="A18537" i="3"/>
  <c r="A18538" i="3"/>
  <c r="A18542" i="3"/>
  <c r="A18543" i="3"/>
  <c r="A18547" i="3"/>
  <c r="A18549" i="3"/>
  <c r="A18550" i="3"/>
  <c r="A18552" i="3"/>
  <c r="A18553" i="3"/>
  <c r="A18556" i="3"/>
  <c r="A18557" i="3"/>
  <c r="A18559" i="3"/>
  <c r="A18561" i="3"/>
  <c r="A18562" i="3"/>
  <c r="A18563" i="3"/>
  <c r="A18567" i="3"/>
  <c r="A18568" i="3"/>
  <c r="A18569" i="3"/>
  <c r="A18570" i="3"/>
  <c r="A18572" i="3"/>
  <c r="A18584" i="3"/>
  <c r="A18585" i="3"/>
  <c r="A18586" i="3"/>
  <c r="A18587" i="3"/>
  <c r="A18588" i="3"/>
  <c r="A18590" i="3"/>
  <c r="A18594" i="3"/>
  <c r="A18595" i="3"/>
  <c r="A18596" i="3"/>
  <c r="A18600" i="3"/>
  <c r="A18601" i="3"/>
  <c r="A18602" i="3"/>
  <c r="A18606" i="3"/>
  <c r="A18607" i="3"/>
  <c r="A18608" i="3"/>
  <c r="A18609" i="3"/>
  <c r="A18612" i="3"/>
  <c r="A18613" i="3"/>
  <c r="A18614" i="3"/>
  <c r="A18618" i="3"/>
  <c r="A18619" i="3"/>
  <c r="A18623" i="3"/>
  <c r="A18624" i="3"/>
  <c r="A18628" i="3"/>
  <c r="A18630" i="3"/>
  <c r="A18631" i="3"/>
  <c r="A18632" i="3"/>
  <c r="A18633" i="3"/>
  <c r="A18634" i="3"/>
  <c r="A18635" i="3"/>
  <c r="A18636" i="3"/>
  <c r="A18637" i="3"/>
  <c r="A18638" i="3"/>
  <c r="A18640" i="3"/>
  <c r="A18642" i="3"/>
  <c r="A18643" i="3"/>
  <c r="A18644" i="3"/>
  <c r="A18648" i="3"/>
  <c r="A18649" i="3"/>
  <c r="A18650" i="3"/>
  <c r="A18651" i="3"/>
  <c r="A18653" i="3"/>
  <c r="A18665" i="3"/>
  <c r="A18666" i="3"/>
  <c r="A18667" i="3"/>
  <c r="A18668" i="3"/>
  <c r="A18669" i="3"/>
  <c r="A18670" i="3"/>
  <c r="A18671" i="3"/>
  <c r="A18675" i="3"/>
  <c r="A18676" i="3"/>
  <c r="A18677" i="3"/>
  <c r="A18681" i="3"/>
  <c r="A18682" i="3"/>
  <c r="A18683" i="3"/>
  <c r="A18687" i="3"/>
  <c r="A18688" i="3"/>
  <c r="A18689" i="3"/>
  <c r="A18690" i="3"/>
  <c r="A18691" i="3"/>
  <c r="A18692" i="3"/>
  <c r="A18693" i="3"/>
  <c r="A18694" i="3"/>
  <c r="A18695" i="3"/>
  <c r="A18698" i="3"/>
  <c r="A18699" i="3"/>
  <c r="A18700" i="3"/>
  <c r="A18704" i="3"/>
  <c r="A18705" i="3"/>
  <c r="A18709" i="3"/>
  <c r="A18711" i="3"/>
  <c r="A18712" i="3"/>
  <c r="A18714" i="3"/>
  <c r="A18715" i="3"/>
  <c r="A18716" i="3"/>
  <c r="A18718" i="3"/>
  <c r="A18719" i="3"/>
  <c r="A18721" i="3"/>
  <c r="A18723" i="3"/>
  <c r="A18724" i="3"/>
  <c r="A18725" i="3"/>
  <c r="A18729" i="3"/>
  <c r="A18730" i="3"/>
  <c r="A18731" i="3"/>
  <c r="A18732" i="3"/>
  <c r="A18734" i="3"/>
  <c r="A18746" i="3"/>
  <c r="A18747" i="3"/>
  <c r="A18748" i="3"/>
  <c r="A18749" i="3"/>
  <c r="A18751" i="3"/>
  <c r="A18752" i="3"/>
  <c r="A18756" i="3"/>
  <c r="A18757" i="3"/>
  <c r="A18758" i="3"/>
  <c r="A18762" i="3"/>
  <c r="A18763" i="3"/>
  <c r="A18764" i="3"/>
  <c r="A18768" i="3"/>
  <c r="A18769" i="3"/>
  <c r="A18770" i="3"/>
  <c r="A18771" i="3"/>
  <c r="A18774" i="3"/>
  <c r="A18775" i="3"/>
  <c r="A18776" i="3"/>
  <c r="A18779" i="3"/>
  <c r="A18780" i="3"/>
  <c r="A18781" i="3"/>
  <c r="A18785" i="3"/>
  <c r="A18786" i="3"/>
  <c r="A18790" i="3"/>
  <c r="A18792" i="3"/>
  <c r="A18793" i="3"/>
  <c r="A18795" i="3"/>
  <c r="A18796" i="3"/>
  <c r="A18799" i="3"/>
  <c r="A18800" i="3"/>
  <c r="A18802" i="3"/>
  <c r="A18804" i="3"/>
  <c r="A18805" i="3"/>
  <c r="A18806" i="3"/>
  <c r="A18810" i="3"/>
  <c r="A18811" i="3"/>
  <c r="A18812" i="3"/>
  <c r="A18813" i="3"/>
  <c r="A18827" i="3"/>
  <c r="A18833" i="3"/>
  <c r="A18837" i="3"/>
  <c r="A18838" i="3"/>
  <c r="A18839" i="3"/>
  <c r="A18843" i="3"/>
  <c r="A18844" i="3"/>
  <c r="A18845" i="3"/>
  <c r="A18849" i="3"/>
  <c r="A18850" i="3"/>
  <c r="A18851" i="3"/>
  <c r="A18852" i="3"/>
  <c r="A18855" i="3"/>
  <c r="A18856" i="3"/>
  <c r="A18857" i="3"/>
  <c r="A18861" i="3"/>
  <c r="A18862" i="3"/>
  <c r="A18866" i="3"/>
  <c r="A18867" i="3"/>
  <c r="A18871" i="3"/>
  <c r="A18873" i="3"/>
  <c r="A18874" i="3"/>
  <c r="A18876" i="3"/>
  <c r="A18877" i="3"/>
  <c r="A18880" i="3"/>
  <c r="A18881" i="3"/>
  <c r="A18883" i="3"/>
  <c r="A18885" i="3"/>
  <c r="A18886" i="3"/>
  <c r="A18887" i="3"/>
  <c r="A18891" i="3"/>
  <c r="A18892" i="3"/>
  <c r="A18893" i="3"/>
  <c r="A18894" i="3"/>
  <c r="A18896" i="3"/>
  <c r="A18908" i="3"/>
  <c r="A18909" i="3"/>
  <c r="A18910" i="3"/>
  <c r="A18911" i="3"/>
  <c r="A18912" i="3"/>
  <c r="A18914" i="3"/>
  <c r="A18918" i="3"/>
  <c r="A18919" i="3"/>
  <c r="A18920" i="3"/>
  <c r="A18924" i="3"/>
  <c r="A18925" i="3"/>
  <c r="A18926" i="3"/>
  <c r="A18930" i="3"/>
  <c r="A18931" i="3"/>
  <c r="A18932" i="3"/>
  <c r="A18933" i="3"/>
  <c r="A18936" i="3"/>
  <c r="A18937" i="3"/>
  <c r="A18938" i="3"/>
  <c r="A18942" i="3"/>
  <c r="A18943" i="3"/>
  <c r="A18947" i="3"/>
  <c r="A18948" i="3"/>
  <c r="A18952" i="3"/>
  <c r="A18954" i="3"/>
  <c r="A18955" i="3"/>
  <c r="A18956" i="3"/>
  <c r="A18957" i="3"/>
  <c r="A18958" i="3"/>
  <c r="A18959" i="3"/>
  <c r="A18960" i="3"/>
  <c r="A18961" i="3"/>
  <c r="A18962" i="3"/>
  <c r="A18964" i="3"/>
  <c r="A18966" i="3"/>
  <c r="A18967" i="3"/>
  <c r="A18968" i="3"/>
  <c r="A18972" i="3"/>
  <c r="A18973" i="3"/>
  <c r="A18974" i="3"/>
  <c r="A18975" i="3"/>
  <c r="A18976" i="3"/>
  <c r="A18977" i="3"/>
  <c r="A18978" i="3"/>
  <c r="A18989" i="3"/>
  <c r="A18990" i="3"/>
  <c r="A18991" i="3"/>
  <c r="A18992" i="3"/>
  <c r="A18993" i="3"/>
  <c r="A18994" i="3"/>
  <c r="A18995" i="3"/>
  <c r="A18999" i="3"/>
  <c r="A19000" i="3"/>
  <c r="A19001" i="3"/>
  <c r="A19005" i="3"/>
  <c r="A19006" i="3"/>
  <c r="A19007" i="3"/>
  <c r="A19011" i="3"/>
  <c r="A19012" i="3"/>
  <c r="A19013" i="3"/>
  <c r="A19014" i="3"/>
  <c r="A19015" i="3"/>
  <c r="A19016" i="3"/>
  <c r="A19017" i="3"/>
  <c r="A19018" i="3"/>
  <c r="A19019" i="3"/>
  <c r="A19020" i="3"/>
  <c r="A19021" i="3"/>
  <c r="A19022" i="3"/>
  <c r="A19023" i="3"/>
  <c r="A19024" i="3"/>
  <c r="A19025" i="3"/>
  <c r="A19028" i="3"/>
  <c r="A19029" i="3"/>
  <c r="A19033" i="3"/>
  <c r="A19035" i="3"/>
  <c r="A19036" i="3"/>
  <c r="A19038" i="3"/>
  <c r="A19039" i="3"/>
  <c r="A19040" i="3"/>
  <c r="A19042" i="3"/>
  <c r="A19043" i="3"/>
  <c r="A19045" i="3"/>
  <c r="A19047" i="3"/>
  <c r="A19048" i="3"/>
  <c r="A19049" i="3"/>
  <c r="A19053" i="3"/>
  <c r="A19054" i="3"/>
  <c r="A19055" i="3"/>
  <c r="A19056" i="3"/>
  <c r="A19070" i="3"/>
  <c r="A19071" i="3"/>
  <c r="A19072" i="3"/>
  <c r="A19073" i="3"/>
  <c r="A19075" i="3"/>
  <c r="A19076" i="3"/>
  <c r="A19080" i="3"/>
  <c r="A19081" i="3"/>
  <c r="A19082" i="3"/>
  <c r="A19086" i="3"/>
  <c r="A19087" i="3"/>
  <c r="A19088" i="3"/>
  <c r="A19092" i="3"/>
  <c r="A19093" i="3"/>
  <c r="A19094" i="3"/>
  <c r="A19095" i="3"/>
  <c r="A19098" i="3"/>
  <c r="A19099" i="3"/>
  <c r="A19100" i="3"/>
  <c r="A19103" i="3"/>
  <c r="A19104" i="3"/>
  <c r="A19105" i="3"/>
  <c r="A19109" i="3"/>
  <c r="A19110" i="3"/>
  <c r="A19114" i="3"/>
  <c r="A19116" i="3"/>
  <c r="A19117" i="3"/>
  <c r="A19119" i="3"/>
  <c r="A19120" i="3"/>
  <c r="A19123" i="3"/>
  <c r="A19124" i="3"/>
  <c r="A19126" i="3"/>
  <c r="A19128" i="3"/>
  <c r="A19129" i="3"/>
  <c r="A19130" i="3"/>
  <c r="A19134" i="3"/>
  <c r="A19135" i="3"/>
  <c r="A19136" i="3"/>
  <c r="A19137" i="3"/>
  <c r="A19151" i="3"/>
  <c r="A19152" i="3"/>
  <c r="A19153" i="3"/>
  <c r="A19157" i="3"/>
  <c r="A19161" i="3"/>
  <c r="A19162" i="3"/>
  <c r="A19163" i="3"/>
  <c r="A19167" i="3"/>
  <c r="A19168" i="3"/>
  <c r="A19169" i="3"/>
  <c r="A19173" i="3"/>
  <c r="A19174" i="3"/>
  <c r="A19175" i="3"/>
  <c r="A19176" i="3"/>
  <c r="A19179" i="3"/>
  <c r="A19180" i="3"/>
  <c r="A19181" i="3"/>
  <c r="A19185" i="3"/>
  <c r="A19186" i="3"/>
  <c r="A19190" i="3"/>
  <c r="A19191" i="3"/>
  <c r="A19195" i="3"/>
  <c r="A19197" i="3"/>
  <c r="A19198" i="3"/>
  <c r="A19200" i="3"/>
  <c r="A19201" i="3"/>
  <c r="A19202" i="3"/>
  <c r="A19204" i="3"/>
  <c r="A19205" i="3"/>
  <c r="A19207" i="3"/>
  <c r="A19209" i="3"/>
  <c r="A19210" i="3"/>
  <c r="A19211" i="3"/>
  <c r="A19215" i="3"/>
  <c r="A19216" i="3"/>
  <c r="A19217" i="3"/>
  <c r="A19218" i="3"/>
  <c r="A19232" i="3"/>
  <c r="A19233" i="3"/>
  <c r="A19234" i="3"/>
  <c r="A19236" i="3"/>
  <c r="A19238" i="3"/>
  <c r="A19242" i="3"/>
  <c r="A19243" i="3"/>
  <c r="A19244" i="3"/>
  <c r="A19248" i="3"/>
  <c r="A19249" i="3"/>
  <c r="A19250" i="3"/>
  <c r="A19254" i="3"/>
  <c r="A19255" i="3"/>
  <c r="A19256" i="3"/>
  <c r="A19257" i="3"/>
  <c r="A19260" i="3"/>
  <c r="A19261" i="3"/>
  <c r="A19262" i="3"/>
  <c r="A19266" i="3"/>
  <c r="A19267" i="3"/>
  <c r="A19271" i="3"/>
  <c r="A19272" i="3"/>
  <c r="A19276" i="3"/>
  <c r="A19278" i="3"/>
  <c r="A19279" i="3"/>
  <c r="A19281" i="3"/>
  <c r="A19282" i="3"/>
  <c r="A19285" i="3"/>
  <c r="A19286" i="3"/>
  <c r="A19288" i="3"/>
  <c r="A19290" i="3"/>
  <c r="A19291" i="3"/>
  <c r="A19292" i="3"/>
  <c r="A19296" i="3"/>
  <c r="A19297" i="3"/>
  <c r="A19298" i="3"/>
  <c r="A19299" i="3"/>
  <c r="A19313" i="3"/>
  <c r="A19314" i="3"/>
  <c r="A19315" i="3"/>
  <c r="A19316" i="3"/>
  <c r="A19319" i="3"/>
  <c r="A19323" i="3"/>
  <c r="A19324" i="3"/>
  <c r="A19325" i="3"/>
  <c r="A19329" i="3"/>
  <c r="A19330" i="3"/>
  <c r="A19331" i="3"/>
  <c r="A19335" i="3"/>
  <c r="A19336" i="3"/>
  <c r="A19337" i="3"/>
  <c r="A19338" i="3"/>
  <c r="A19341" i="3"/>
  <c r="A19342" i="3"/>
  <c r="A19343" i="3"/>
  <c r="A19347" i="3"/>
  <c r="A19348" i="3"/>
  <c r="A19352" i="3"/>
  <c r="A19353" i="3"/>
  <c r="A19357" i="3"/>
  <c r="A19359" i="3"/>
  <c r="A19360" i="3"/>
  <c r="A19362" i="3"/>
  <c r="A19363" i="3"/>
  <c r="A19364" i="3"/>
  <c r="A19366" i="3"/>
  <c r="A19367" i="3"/>
  <c r="A19369" i="3"/>
  <c r="A19371" i="3"/>
  <c r="A19372" i="3"/>
  <c r="A19373" i="3"/>
  <c r="A19377" i="3"/>
  <c r="A19378" i="3"/>
  <c r="A19379" i="3"/>
  <c r="A19380" i="3"/>
  <c r="A19394" i="3"/>
  <c r="A19395" i="3"/>
  <c r="A19396" i="3"/>
  <c r="A19398" i="3"/>
  <c r="A19400" i="3"/>
  <c r="A19404" i="3"/>
  <c r="A19405" i="3"/>
  <c r="A19406" i="3"/>
  <c r="A19410" i="3"/>
  <c r="A19411" i="3"/>
  <c r="A19412" i="3"/>
  <c r="A19416" i="3"/>
  <c r="A19417" i="3"/>
  <c r="A19418" i="3"/>
  <c r="A19419" i="3"/>
  <c r="A19422" i="3"/>
  <c r="A19423" i="3"/>
  <c r="A19424" i="3"/>
  <c r="A19428" i="3"/>
  <c r="A19429" i="3"/>
  <c r="A19433" i="3"/>
  <c r="A19434" i="3"/>
  <c r="A19438" i="3"/>
  <c r="A19440" i="3"/>
  <c r="A19441" i="3"/>
  <c r="A19443" i="3"/>
  <c r="A19444" i="3"/>
  <c r="A19447" i="3"/>
  <c r="A19448" i="3"/>
  <c r="A19450" i="3"/>
  <c r="A19452" i="3"/>
  <c r="A19453" i="3"/>
  <c r="A19454" i="3"/>
  <c r="A19458" i="3"/>
  <c r="A19459" i="3"/>
  <c r="A19460" i="3"/>
  <c r="A19461" i="3"/>
  <c r="A19475" i="3"/>
  <c r="A19476" i="3"/>
  <c r="A19477" i="3"/>
  <c r="A19481" i="3"/>
  <c r="A19485" i="3"/>
  <c r="A19486" i="3"/>
  <c r="A19487" i="3"/>
  <c r="A19491" i="3"/>
  <c r="A19492" i="3"/>
  <c r="A19493" i="3"/>
  <c r="A19497" i="3"/>
  <c r="A19498" i="3"/>
  <c r="A19499" i="3"/>
  <c r="A19500" i="3"/>
  <c r="A19503" i="3"/>
  <c r="A19504" i="3"/>
  <c r="A19505" i="3"/>
  <c r="A19509" i="3"/>
  <c r="A19510" i="3"/>
  <c r="A19514" i="3"/>
  <c r="A19515" i="3"/>
  <c r="A19519" i="3"/>
  <c r="A19521" i="3"/>
  <c r="A19522" i="3"/>
  <c r="A19524" i="3"/>
  <c r="A19525" i="3"/>
  <c r="A19528" i="3"/>
  <c r="A19529" i="3"/>
  <c r="A19531" i="3"/>
  <c r="A19533" i="3"/>
  <c r="A19534" i="3"/>
  <c r="A19535" i="3"/>
  <c r="A19539" i="3"/>
  <c r="A19540" i="3"/>
  <c r="A19541" i="3"/>
  <c r="A19542" i="3"/>
  <c r="A19556" i="3"/>
  <c r="A19557" i="3"/>
  <c r="A19558" i="3"/>
  <c r="A19562" i="3"/>
  <c r="A19566" i="3"/>
  <c r="A19567" i="3"/>
  <c r="A19568" i="3"/>
  <c r="A19572" i="3"/>
  <c r="A19573" i="3"/>
  <c r="A19574" i="3"/>
  <c r="A19578" i="3"/>
  <c r="A19579" i="3"/>
  <c r="A19580" i="3"/>
  <c r="A19581" i="3"/>
  <c r="A19584" i="3"/>
  <c r="A19585" i="3"/>
  <c r="A19586" i="3"/>
  <c r="A19590" i="3"/>
  <c r="A19591" i="3"/>
  <c r="A19595" i="3"/>
  <c r="A19596" i="3"/>
  <c r="A19600" i="3"/>
  <c r="A19602" i="3"/>
  <c r="A19603" i="3"/>
  <c r="A19605" i="3"/>
  <c r="A19606" i="3"/>
  <c r="A19607" i="3"/>
  <c r="A19609" i="3"/>
  <c r="A19610" i="3"/>
  <c r="A19612" i="3"/>
  <c r="A19614" i="3"/>
  <c r="A19615" i="3"/>
  <c r="A19616" i="3"/>
  <c r="A19620" i="3"/>
  <c r="A19621" i="3"/>
  <c r="A19622" i="3"/>
  <c r="A19623" i="3"/>
  <c r="A19625" i="3"/>
  <c r="A19637" i="3"/>
  <c r="A19638" i="3"/>
  <c r="A19639" i="3"/>
  <c r="A19640" i="3"/>
  <c r="A19642" i="3"/>
  <c r="A19643" i="3"/>
  <c r="A19647" i="3"/>
  <c r="A19648" i="3"/>
  <c r="A19649" i="3"/>
  <c r="A19653" i="3"/>
  <c r="A19654" i="3"/>
  <c r="A19655" i="3"/>
  <c r="A19659" i="3"/>
  <c r="A19660" i="3"/>
  <c r="A19661" i="3"/>
  <c r="A19662" i="3"/>
  <c r="A19665" i="3"/>
  <c r="A19666" i="3"/>
  <c r="A19667" i="3"/>
  <c r="A19670" i="3"/>
  <c r="A19671" i="3"/>
  <c r="A19672" i="3"/>
  <c r="A19676" i="3"/>
  <c r="A19677" i="3"/>
  <c r="A19681" i="3"/>
  <c r="A19682" i="3"/>
  <c r="A19683" i="3"/>
  <c r="A19684" i="3"/>
  <c r="A19685" i="3"/>
  <c r="A19686" i="3"/>
  <c r="A19687" i="3"/>
  <c r="A19688" i="3"/>
  <c r="A19689" i="3"/>
  <c r="A19690" i="3"/>
  <c r="A19691" i="3"/>
  <c r="A19693" i="3"/>
  <c r="A19695" i="3"/>
  <c r="A19696" i="3"/>
  <c r="A19697" i="3"/>
  <c r="A19701" i="3"/>
  <c r="A19702" i="3"/>
  <c r="A19703" i="3"/>
  <c r="A19704" i="3"/>
  <c r="A19705" i="3"/>
  <c r="A19706" i="3"/>
  <c r="A19707" i="3"/>
  <c r="A19718" i="3"/>
  <c r="A19719" i="3"/>
  <c r="A19720" i="3"/>
  <c r="A19721" i="3"/>
  <c r="A19722" i="3"/>
  <c r="A19723" i="3"/>
  <c r="A19724" i="3"/>
  <c r="A19728" i="3"/>
  <c r="A19729" i="3"/>
  <c r="A19730" i="3"/>
  <c r="A19734" i="3"/>
  <c r="A19735" i="3"/>
  <c r="A19736" i="3"/>
  <c r="A19740" i="3"/>
  <c r="A19741" i="3"/>
  <c r="A19742" i="3"/>
  <c r="A19743" i="3"/>
  <c r="A19744" i="3"/>
  <c r="A19745" i="3"/>
  <c r="A19746" i="3"/>
  <c r="A19747" i="3"/>
  <c r="A19748" i="3"/>
  <c r="A19749" i="3"/>
  <c r="A19750" i="3"/>
  <c r="A19751" i="3"/>
  <c r="A19752" i="3"/>
  <c r="A19753" i="3"/>
  <c r="A19754" i="3"/>
  <c r="A19755" i="3"/>
  <c r="A19756" i="3"/>
  <c r="A19757" i="3"/>
  <c r="A19758" i="3"/>
  <c r="A19762" i="3"/>
  <c r="A19764" i="3"/>
  <c r="A19765" i="3"/>
  <c r="A19767" i="3"/>
  <c r="A19768" i="3"/>
  <c r="A19769" i="3"/>
  <c r="A19771" i="3"/>
  <c r="A19772" i="3"/>
  <c r="A19774" i="3"/>
  <c r="A19776" i="3"/>
  <c r="A19777" i="3"/>
  <c r="A19778" i="3"/>
  <c r="A19782" i="3"/>
  <c r="A19783" i="3"/>
  <c r="A19784" i="3"/>
  <c r="A19785" i="3"/>
  <c r="A19787" i="3"/>
  <c r="A19799" i="3"/>
  <c r="A19800" i="3"/>
  <c r="A19801" i="3"/>
  <c r="A19802" i="3"/>
  <c r="A19803" i="3"/>
  <c r="A19804" i="3"/>
  <c r="A19805" i="3"/>
  <c r="A19809" i="3"/>
  <c r="A19810" i="3"/>
  <c r="A19811" i="3"/>
  <c r="A19815" i="3"/>
  <c r="A19816" i="3"/>
  <c r="A19817" i="3"/>
  <c r="A19821" i="3"/>
  <c r="A19822" i="3"/>
  <c r="A19823" i="3"/>
  <c r="A19824" i="3"/>
  <c r="A19827" i="3"/>
  <c r="A19828" i="3"/>
  <c r="A19829" i="3"/>
  <c r="A19832" i="3"/>
  <c r="A19833" i="3"/>
  <c r="A19834" i="3"/>
  <c r="A19838" i="3"/>
  <c r="A19839" i="3"/>
  <c r="A19843" i="3"/>
  <c r="A19845" i="3"/>
  <c r="A19846" i="3"/>
  <c r="A19848" i="3"/>
  <c r="A19849" i="3"/>
  <c r="A19852" i="3"/>
  <c r="A19853" i="3"/>
  <c r="A19855" i="3"/>
  <c r="A19857" i="3"/>
  <c r="A19858" i="3"/>
  <c r="A19859" i="3"/>
  <c r="A19863" i="3"/>
  <c r="A19864" i="3"/>
  <c r="A19865" i="3"/>
  <c r="A19866" i="3"/>
  <c r="A19868" i="3"/>
  <c r="A19880" i="3"/>
  <c r="A19881" i="3"/>
  <c r="A19882" i="3"/>
  <c r="A19883" i="3"/>
  <c r="A19884" i="3"/>
  <c r="A19886" i="3"/>
  <c r="A19890" i="3"/>
  <c r="A19891" i="3"/>
  <c r="A19892" i="3"/>
  <c r="A19896" i="3"/>
  <c r="A19897" i="3"/>
  <c r="A19898" i="3"/>
  <c r="A19902" i="3"/>
  <c r="A19903" i="3"/>
  <c r="A19904" i="3"/>
  <c r="A19905" i="3"/>
  <c r="A19908" i="3"/>
  <c r="A19909" i="3"/>
  <c r="A19910" i="3"/>
  <c r="A19914" i="3"/>
  <c r="A19915" i="3"/>
  <c r="A19919" i="3"/>
  <c r="A19920" i="3"/>
  <c r="A19924" i="3"/>
  <c r="A19926" i="3"/>
  <c r="A19927" i="3"/>
  <c r="A19929" i="3"/>
  <c r="A19930" i="3"/>
  <c r="A19931" i="3"/>
  <c r="A19933" i="3"/>
  <c r="A19934" i="3"/>
  <c r="A19936" i="3"/>
  <c r="A19938" i="3"/>
  <c r="A19939" i="3"/>
  <c r="A19940" i="3"/>
  <c r="A19944" i="3"/>
  <c r="A19945" i="3"/>
  <c r="A19946" i="3"/>
  <c r="A19947" i="3"/>
  <c r="A19961" i="3"/>
  <c r="A19962" i="3"/>
  <c r="A19963" i="3"/>
  <c r="A19966" i="3"/>
  <c r="A19967" i="3"/>
  <c r="A19971" i="3"/>
  <c r="A19972" i="3"/>
  <c r="A19973" i="3"/>
  <c r="A19977" i="3"/>
  <c r="A19978" i="3"/>
  <c r="A19979" i="3"/>
  <c r="A19983" i="3"/>
  <c r="A19984" i="3"/>
  <c r="A19985" i="3"/>
  <c r="A19986" i="3"/>
  <c r="A19989" i="3"/>
  <c r="A19990" i="3"/>
  <c r="A19991" i="3"/>
  <c r="A19994" i="3"/>
  <c r="A19995" i="3"/>
  <c r="A19996" i="3"/>
  <c r="A20000" i="3"/>
  <c r="A20001" i="3"/>
  <c r="A20005" i="3"/>
  <c r="A20007" i="3"/>
  <c r="A20008" i="3"/>
  <c r="A20010" i="3"/>
  <c r="A20011" i="3"/>
  <c r="A20014" i="3"/>
  <c r="A20015" i="3"/>
  <c r="A20017" i="3"/>
  <c r="A20019" i="3"/>
  <c r="A20020" i="3"/>
  <c r="A20021" i="3"/>
  <c r="A20025" i="3"/>
  <c r="A20026" i="3"/>
  <c r="A20027" i="3"/>
  <c r="A20028" i="3"/>
  <c r="A20042" i="3"/>
  <c r="A20043" i="3"/>
  <c r="A20045" i="3"/>
  <c r="A20047" i="3"/>
  <c r="A20048" i="3"/>
  <c r="A20052" i="3"/>
  <c r="A20053" i="3"/>
  <c r="A20054" i="3"/>
  <c r="A20058" i="3"/>
  <c r="A20059" i="3"/>
  <c r="A20060" i="3"/>
  <c r="A20064" i="3"/>
  <c r="A20065" i="3"/>
  <c r="A20066" i="3"/>
  <c r="A20067" i="3"/>
  <c r="A20070" i="3"/>
  <c r="A20071" i="3"/>
  <c r="A20072" i="3"/>
  <c r="A20075" i="3"/>
  <c r="A20076" i="3"/>
  <c r="A20077" i="3"/>
  <c r="A20081" i="3"/>
  <c r="A20082" i="3"/>
  <c r="A20086" i="3"/>
  <c r="A20087" i="3"/>
  <c r="A20088" i="3"/>
  <c r="A20089" i="3"/>
  <c r="A20090" i="3"/>
  <c r="A20091" i="3"/>
  <c r="A20092" i="3"/>
  <c r="A20093" i="3"/>
  <c r="A20094" i="3"/>
  <c r="A20095" i="3"/>
  <c r="A20096" i="3"/>
  <c r="A20098" i="3"/>
  <c r="A20100" i="3"/>
  <c r="A20101" i="3"/>
  <c r="A20102" i="3"/>
  <c r="A20106" i="3"/>
  <c r="A20107" i="3"/>
  <c r="A20108" i="3"/>
  <c r="A20109" i="3"/>
  <c r="A20110" i="3"/>
  <c r="A20111" i="3"/>
  <c r="A20112" i="3"/>
  <c r="A20123" i="3"/>
  <c r="A20124" i="3"/>
  <c r="A20125" i="3"/>
  <c r="A20126" i="3"/>
  <c r="A20127" i="3"/>
  <c r="A20128" i="3"/>
  <c r="A20129" i="3"/>
  <c r="A20133" i="3"/>
  <c r="A20134" i="3"/>
  <c r="A20135" i="3"/>
  <c r="A20139" i="3"/>
  <c r="A20140" i="3"/>
  <c r="A20141" i="3"/>
  <c r="A20145" i="3"/>
  <c r="A20146" i="3"/>
  <c r="A20147" i="3"/>
  <c r="A20148" i="3"/>
  <c r="A20149" i="3"/>
  <c r="A20150" i="3"/>
  <c r="A20151" i="3"/>
  <c r="A20152" i="3"/>
  <c r="A20153" i="3"/>
  <c r="A20154" i="3"/>
  <c r="A20155" i="3"/>
  <c r="A20156" i="3"/>
  <c r="A20157" i="3"/>
  <c r="A20158" i="3"/>
  <c r="A20159" i="3"/>
  <c r="A20162" i="3"/>
  <c r="A20163" i="3"/>
  <c r="A20167" i="3"/>
  <c r="A20169" i="3"/>
  <c r="A20170" i="3"/>
  <c r="A20171" i="3"/>
  <c r="A20172" i="3"/>
  <c r="A20173" i="3"/>
  <c r="A20174" i="3"/>
  <c r="A20175" i="3"/>
  <c r="A20176" i="3"/>
  <c r="A20177" i="3"/>
  <c r="A20179" i="3"/>
  <c r="A20181" i="3"/>
  <c r="A20182" i="3"/>
  <c r="A20183" i="3"/>
  <c r="A20187" i="3"/>
  <c r="A20188" i="3"/>
  <c r="A20189" i="3"/>
  <c r="A20190" i="3"/>
  <c r="A20193" i="3"/>
  <c r="A20204" i="3"/>
  <c r="A20205" i="3"/>
  <c r="A20206" i="3"/>
  <c r="A20207" i="3"/>
  <c r="A20208" i="3"/>
  <c r="A20209" i="3"/>
  <c r="A20210" i="3"/>
  <c r="A20214" i="3"/>
  <c r="A20215" i="3"/>
  <c r="A20216" i="3"/>
  <c r="A20220" i="3"/>
  <c r="A20221" i="3"/>
  <c r="A20222" i="3"/>
  <c r="A20226" i="3"/>
  <c r="A20227" i="3"/>
  <c r="A20228" i="3"/>
  <c r="A20229" i="3"/>
  <c r="A20230" i="3"/>
  <c r="A20231" i="3"/>
  <c r="A20232" i="3"/>
  <c r="A20233" i="3"/>
  <c r="A20234" i="3"/>
  <c r="A20237" i="3"/>
  <c r="A20238" i="3"/>
  <c r="A20239" i="3"/>
  <c r="A20243" i="3"/>
  <c r="A20244" i="3"/>
  <c r="A20248" i="3"/>
  <c r="A20250" i="3"/>
  <c r="A20251" i="3"/>
  <c r="A20252" i="3"/>
  <c r="A20253" i="3"/>
  <c r="A20254" i="3"/>
  <c r="A20255" i="3"/>
  <c r="A20256" i="3"/>
  <c r="A20257" i="3"/>
  <c r="A20258" i="3"/>
  <c r="A20260" i="3"/>
  <c r="A20262" i="3"/>
  <c r="A20263" i="3"/>
  <c r="A20264" i="3"/>
  <c r="A20268" i="3"/>
  <c r="A20269" i="3"/>
  <c r="A20270" i="3"/>
  <c r="A20271" i="3"/>
  <c r="A20273" i="3"/>
  <c r="A20285" i="3"/>
  <c r="A20286" i="3"/>
  <c r="A20287" i="3"/>
  <c r="A20288" i="3"/>
  <c r="A20289" i="3"/>
  <c r="A20290" i="3"/>
  <c r="A20291" i="3"/>
  <c r="A20295" i="3"/>
  <c r="A20296" i="3"/>
  <c r="A20297" i="3"/>
  <c r="A20301" i="3"/>
  <c r="A20302" i="3"/>
  <c r="A20303" i="3"/>
  <c r="A20307" i="3"/>
  <c r="A20308" i="3"/>
  <c r="A20309" i="3"/>
  <c r="A20310" i="3"/>
  <c r="A20311" i="3"/>
  <c r="A20312" i="3"/>
  <c r="A20313" i="3"/>
  <c r="A20314" i="3"/>
  <c r="A20315" i="3"/>
  <c r="A20318" i="3"/>
  <c r="A20319" i="3"/>
  <c r="A20320" i="3"/>
  <c r="A20324" i="3"/>
  <c r="A20325" i="3"/>
  <c r="A20329" i="3"/>
  <c r="A20331" i="3"/>
  <c r="A20332" i="3"/>
  <c r="A20334" i="3"/>
  <c r="A20335" i="3"/>
  <c r="A20337" i="3"/>
  <c r="A20338" i="3"/>
  <c r="A20339" i="3"/>
  <c r="A20341" i="3"/>
  <c r="A20343" i="3"/>
  <c r="A20344" i="3"/>
  <c r="A20345" i="3"/>
  <c r="A20349" i="3"/>
  <c r="A20350" i="3"/>
  <c r="A20351" i="3"/>
  <c r="A20352" i="3"/>
  <c r="A20353" i="3"/>
  <c r="A20354" i="3"/>
  <c r="A20355" i="3"/>
  <c r="A20366" i="3"/>
  <c r="A20367" i="3"/>
  <c r="A20368" i="3"/>
  <c r="A20369" i="3"/>
  <c r="A20370" i="3"/>
  <c r="A20371" i="3"/>
  <c r="A20372" i="3"/>
  <c r="A20376" i="3"/>
  <c r="A20377" i="3"/>
  <c r="A20378" i="3"/>
  <c r="A20382" i="3"/>
  <c r="A20383" i="3"/>
  <c r="A20384" i="3"/>
  <c r="A20388" i="3"/>
  <c r="A20389" i="3"/>
  <c r="A20390" i="3"/>
  <c r="A20391" i="3"/>
  <c r="A20394" i="3"/>
  <c r="A20395" i="3"/>
  <c r="A20396" i="3"/>
  <c r="A20397" i="3"/>
  <c r="A20398" i="3"/>
  <c r="A20399" i="3"/>
  <c r="A20400" i="3"/>
  <c r="A20401" i="3"/>
  <c r="A20405" i="3"/>
  <c r="A20406" i="3"/>
  <c r="A20410" i="3"/>
  <c r="A20412" i="3"/>
  <c r="A20413" i="3"/>
  <c r="A20415" i="3"/>
  <c r="A20416" i="3"/>
  <c r="A20417" i="3"/>
  <c r="A20419" i="3"/>
  <c r="A20420" i="3"/>
  <c r="A20422" i="3"/>
  <c r="A20424" i="3"/>
  <c r="A20425" i="3"/>
  <c r="A20426" i="3"/>
  <c r="A20430" i="3"/>
  <c r="A20431" i="3"/>
  <c r="A20432" i="3"/>
  <c r="A20433" i="3"/>
  <c r="A20447" i="3"/>
  <c r="A20448" i="3"/>
  <c r="A20449" i="3"/>
  <c r="A20450" i="3"/>
  <c r="A20452" i="3"/>
  <c r="A20453" i="3"/>
  <c r="A20457" i="3"/>
  <c r="A20458" i="3"/>
  <c r="A20459" i="3"/>
  <c r="A20463" i="3"/>
  <c r="A20464" i="3"/>
  <c r="A20465" i="3"/>
  <c r="A20469" i="3"/>
  <c r="A20470" i="3"/>
  <c r="A20471" i="3"/>
  <c r="A20472" i="3"/>
  <c r="A20475" i="3"/>
  <c r="A20476" i="3"/>
  <c r="A20477" i="3"/>
  <c r="A20480" i="3"/>
  <c r="A20481" i="3"/>
  <c r="A20482" i="3"/>
  <c r="A20486" i="3"/>
  <c r="A20487" i="3"/>
  <c r="A20491" i="3"/>
  <c r="A20493" i="3"/>
  <c r="A20494" i="3"/>
  <c r="A20496" i="3"/>
  <c r="A20497" i="3"/>
  <c r="A20500" i="3"/>
  <c r="A20501" i="3"/>
  <c r="A20503" i="3"/>
  <c r="A20505" i="3"/>
  <c r="A20506" i="3"/>
  <c r="A20507" i="3"/>
  <c r="A20511" i="3"/>
  <c r="A20512" i="3"/>
  <c r="A20513" i="3"/>
  <c r="A20514" i="3"/>
  <c r="A20516" i="3"/>
  <c r="A20528" i="3"/>
  <c r="A20529" i="3"/>
  <c r="A20530" i="3"/>
  <c r="A20531" i="3"/>
  <c r="A20532" i="3"/>
  <c r="A20534" i="3"/>
  <c r="A20538" i="3"/>
  <c r="A20539" i="3"/>
  <c r="A20540" i="3"/>
  <c r="A20544" i="3"/>
  <c r="A20545" i="3"/>
  <c r="A20546" i="3"/>
  <c r="A20550" i="3"/>
  <c r="A20551" i="3"/>
  <c r="A20552" i="3"/>
  <c r="A20553" i="3"/>
  <c r="A20556" i="3"/>
  <c r="A20557" i="3"/>
  <c r="A20558" i="3"/>
  <c r="A20562" i="3"/>
  <c r="A20563" i="3"/>
  <c r="A20567" i="3"/>
  <c r="A20568" i="3"/>
  <c r="A20572" i="3"/>
  <c r="A20574" i="3"/>
  <c r="A20575" i="3"/>
  <c r="A20577" i="3"/>
  <c r="A20578" i="3"/>
  <c r="A20581" i="3"/>
  <c r="A20582" i="3"/>
  <c r="A20584" i="3"/>
  <c r="A20586" i="3"/>
  <c r="A20587" i="3"/>
  <c r="A20588" i="3"/>
  <c r="A20592" i="3"/>
  <c r="A20593" i="3"/>
  <c r="A20594" i="3"/>
  <c r="A20595" i="3"/>
  <c r="A20597" i="3"/>
  <c r="A20609" i="3"/>
  <c r="A20610" i="3"/>
  <c r="A20611" i="3"/>
  <c r="A20612" i="3"/>
  <c r="A20615" i="3"/>
  <c r="A20619" i="3"/>
  <c r="A20620" i="3"/>
  <c r="A20621" i="3"/>
  <c r="A20625" i="3"/>
  <c r="A20626" i="3"/>
  <c r="A20627" i="3"/>
  <c r="A20631" i="3"/>
  <c r="A20632" i="3"/>
  <c r="A20633" i="3"/>
  <c r="A20634" i="3"/>
  <c r="A20637" i="3"/>
  <c r="A20638" i="3"/>
  <c r="A20639" i="3"/>
  <c r="A20643" i="3"/>
  <c r="A20644" i="3"/>
  <c r="A20648" i="3"/>
  <c r="A20649" i="3"/>
  <c r="A20653" i="3"/>
  <c r="A20654" i="3"/>
  <c r="A20655" i="3"/>
  <c r="A20656" i="3"/>
  <c r="A20657" i="3"/>
  <c r="A20658" i="3"/>
  <c r="A20659" i="3"/>
  <c r="A20660" i="3"/>
  <c r="A20661" i="3"/>
  <c r="A20662" i="3"/>
  <c r="A20663" i="3"/>
  <c r="A20665" i="3"/>
  <c r="A20667" i="3"/>
  <c r="A20668" i="3"/>
  <c r="A20669" i="3"/>
  <c r="A20673" i="3"/>
  <c r="A20674" i="3"/>
  <c r="A20675" i="3"/>
  <c r="A20676" i="3"/>
  <c r="A20677" i="3"/>
  <c r="A20678" i="3"/>
  <c r="A20679" i="3"/>
  <c r="A20690" i="3"/>
  <c r="A20691" i="3"/>
  <c r="A20692" i="3"/>
  <c r="A20693" i="3"/>
  <c r="A20694" i="3"/>
  <c r="A20695" i="3"/>
  <c r="A20696" i="3"/>
  <c r="A20700" i="3"/>
  <c r="A20701" i="3"/>
  <c r="A20702" i="3"/>
  <c r="A20706" i="3"/>
  <c r="A20707" i="3"/>
  <c r="A20708" i="3"/>
  <c r="A20712" i="3"/>
  <c r="A20713" i="3"/>
  <c r="A20714" i="3"/>
  <c r="A20715" i="3"/>
  <c r="A20716" i="3"/>
  <c r="A20717" i="3"/>
  <c r="A20718" i="3"/>
  <c r="A20719" i="3"/>
  <c r="A20720" i="3"/>
  <c r="A20721" i="3"/>
  <c r="A20722" i="3"/>
  <c r="A20723" i="3"/>
  <c r="A20724" i="3"/>
  <c r="A20725" i="3"/>
  <c r="A20726" i="3"/>
  <c r="A20729" i="3"/>
  <c r="A20730" i="3"/>
  <c r="A20734" i="3"/>
  <c r="A20736" i="3"/>
  <c r="A20737" i="3"/>
  <c r="A20739" i="3"/>
  <c r="A20740" i="3"/>
  <c r="A20743" i="3"/>
  <c r="A20744" i="3"/>
  <c r="A20746" i="3"/>
  <c r="A20748" i="3"/>
  <c r="A20749" i="3"/>
  <c r="A20750" i="3"/>
  <c r="A20754" i="3"/>
  <c r="A20755" i="3"/>
  <c r="A20756" i="3"/>
  <c r="A20757" i="3"/>
  <c r="A20759" i="3"/>
  <c r="A20771" i="3"/>
  <c r="A20772" i="3"/>
  <c r="A20773" i="3"/>
  <c r="A20775" i="3"/>
  <c r="A20777" i="3"/>
  <c r="A20781" i="3"/>
  <c r="A20782" i="3"/>
  <c r="A20783" i="3"/>
  <c r="A20787" i="3"/>
  <c r="A20788" i="3"/>
  <c r="A20789" i="3"/>
  <c r="A20793" i="3"/>
  <c r="A20794" i="3"/>
  <c r="A20795" i="3"/>
  <c r="A20796" i="3"/>
  <c r="A20799" i="3"/>
  <c r="A20800" i="3"/>
  <c r="A20801" i="3"/>
  <c r="A20805" i="3"/>
  <c r="A20806" i="3"/>
  <c r="A20810" i="3"/>
  <c r="A20811" i="3"/>
  <c r="A20815" i="3"/>
  <c r="A20817" i="3"/>
  <c r="A20818" i="3"/>
  <c r="A20820" i="3"/>
  <c r="A20821" i="3"/>
  <c r="A20824" i="3"/>
  <c r="A20825" i="3"/>
  <c r="A20827" i="3"/>
  <c r="A20829" i="3"/>
  <c r="A20830" i="3"/>
  <c r="A20831" i="3"/>
  <c r="A20835" i="3"/>
  <c r="A20836" i="3"/>
  <c r="A20837" i="3"/>
  <c r="A20838" i="3"/>
  <c r="A20852" i="3"/>
  <c r="A20853" i="3"/>
  <c r="A20854" i="3"/>
  <c r="A20858" i="3"/>
  <c r="A20862" i="3"/>
  <c r="A20863" i="3"/>
  <c r="A20864" i="3"/>
  <c r="A20868" i="3"/>
  <c r="A20869" i="3"/>
  <c r="A20870" i="3"/>
  <c r="A20874" i="3"/>
  <c r="A20875" i="3"/>
  <c r="A20876" i="3"/>
  <c r="A20877" i="3"/>
  <c r="A20880" i="3"/>
  <c r="A20881" i="3"/>
  <c r="A20882" i="3"/>
  <c r="A20886" i="3"/>
  <c r="A20887" i="3"/>
  <c r="A20891" i="3"/>
  <c r="A20892" i="3"/>
  <c r="A20896" i="3"/>
  <c r="A20898" i="3"/>
  <c r="A20899" i="3"/>
  <c r="A20901" i="3"/>
  <c r="A20902" i="3"/>
  <c r="A20905" i="3"/>
  <c r="A20906" i="3"/>
  <c r="A20908" i="3"/>
  <c r="A20910" i="3"/>
  <c r="A20911" i="3"/>
  <c r="A20912" i="3"/>
  <c r="A20916" i="3"/>
  <c r="A20917" i="3"/>
  <c r="A20918" i="3"/>
  <c r="A20919" i="3"/>
  <c r="A20933" i="3"/>
  <c r="A20934" i="3"/>
  <c r="A20935" i="3"/>
  <c r="A20939" i="3"/>
  <c r="A20943" i="3"/>
  <c r="A20944" i="3"/>
  <c r="A20945" i="3"/>
  <c r="A20949" i="3"/>
  <c r="A20950" i="3"/>
  <c r="A20951" i="3"/>
  <c r="A20955" i="3"/>
  <c r="A20956" i="3"/>
  <c r="A20957" i="3"/>
  <c r="A20958" i="3"/>
  <c r="A20961" i="3"/>
  <c r="A20962" i="3"/>
  <c r="A20963" i="3"/>
  <c r="A20967" i="3"/>
  <c r="A20968" i="3"/>
  <c r="A20972" i="3"/>
  <c r="A20973" i="3"/>
  <c r="A20977" i="3"/>
  <c r="A20979" i="3"/>
  <c r="A20980" i="3"/>
  <c r="A20982" i="3"/>
  <c r="A20983" i="3"/>
  <c r="A20986" i="3"/>
  <c r="A20987" i="3"/>
  <c r="A20989" i="3"/>
  <c r="A20991" i="3"/>
  <c r="A20992" i="3"/>
  <c r="A20993" i="3"/>
  <c r="A20997" i="3"/>
  <c r="A20998" i="3"/>
  <c r="A20999" i="3"/>
  <c r="A21000" i="3"/>
  <c r="A21002" i="3"/>
  <c r="A21014" i="3"/>
  <c r="A21015" i="3"/>
  <c r="A21016" i="3"/>
  <c r="A21017" i="3"/>
  <c r="A21019" i="3"/>
  <c r="A21020" i="3"/>
  <c r="A21024" i="3"/>
  <c r="A21025" i="3"/>
  <c r="A21026" i="3"/>
  <c r="A21030" i="3"/>
  <c r="A21031" i="3"/>
  <c r="A21032" i="3"/>
  <c r="A21036" i="3"/>
  <c r="A21037" i="3"/>
  <c r="A21038" i="3"/>
  <c r="A21039" i="3"/>
  <c r="A21042" i="3"/>
  <c r="A21043" i="3"/>
  <c r="A21044" i="3"/>
  <c r="A21047" i="3"/>
  <c r="A21048" i="3"/>
  <c r="A21049" i="3"/>
  <c r="A21053" i="3"/>
  <c r="A21054" i="3"/>
  <c r="A21058" i="3"/>
  <c r="A21060" i="3"/>
  <c r="A21061" i="3"/>
  <c r="A21062" i="3"/>
  <c r="A21063" i="3"/>
  <c r="A21064" i="3"/>
  <c r="A21065" i="3"/>
  <c r="A21066" i="3"/>
  <c r="A21067" i="3"/>
  <c r="A21068" i="3"/>
  <c r="A21070" i="3"/>
  <c r="A21072" i="3"/>
  <c r="A21073" i="3"/>
  <c r="A21074" i="3"/>
  <c r="A21078" i="3"/>
  <c r="A21079" i="3"/>
  <c r="A21080" i="3"/>
  <c r="A21081" i="3"/>
  <c r="A21082" i="3"/>
  <c r="A21083" i="3"/>
  <c r="A21084" i="3"/>
  <c r="A21095" i="3"/>
  <c r="A21096" i="3"/>
  <c r="A21097" i="3"/>
  <c r="A21098" i="3"/>
  <c r="A21099" i="3"/>
  <c r="A21100" i="3"/>
  <c r="A21101" i="3"/>
  <c r="A21105" i="3"/>
  <c r="A21106" i="3"/>
  <c r="A21107" i="3"/>
  <c r="A21111" i="3"/>
  <c r="A21112" i="3"/>
  <c r="A21113" i="3"/>
  <c r="A21117" i="3"/>
  <c r="A21118" i="3"/>
  <c r="A21119" i="3"/>
  <c r="A21120" i="3"/>
  <c r="A21121" i="3"/>
  <c r="A21122" i="3"/>
  <c r="A21123" i="3"/>
  <c r="A21124" i="3"/>
  <c r="A21125" i="3"/>
  <c r="A21126" i="3"/>
  <c r="A21127" i="3"/>
  <c r="A21128" i="3"/>
  <c r="A21129" i="3"/>
  <c r="A21130" i="3"/>
  <c r="A21131" i="3"/>
  <c r="A21134" i="3"/>
  <c r="A21135" i="3"/>
  <c r="A21138" i="3"/>
  <c r="A21139" i="3"/>
  <c r="A21141" i="3"/>
  <c r="A21142" i="3"/>
  <c r="A21144" i="3"/>
  <c r="A21145" i="3"/>
  <c r="A21148" i="3"/>
  <c r="A21149" i="3"/>
  <c r="A21151" i="3"/>
  <c r="A21153" i="3"/>
  <c r="A21154" i="3"/>
  <c r="A21155" i="3"/>
  <c r="A21159" i="3"/>
  <c r="A21160" i="3"/>
  <c r="A21161" i="3"/>
  <c r="A21162" i="3"/>
  <c r="A21176" i="3"/>
  <c r="A21177" i="3"/>
  <c r="A21178" i="3"/>
  <c r="A21182" i="3"/>
  <c r="A21186" i="3"/>
  <c r="A21187" i="3"/>
  <c r="A21188" i="3"/>
  <c r="A21192" i="3"/>
  <c r="A21193" i="3"/>
  <c r="A21194" i="3"/>
  <c r="A21198" i="3"/>
  <c r="A21199" i="3"/>
  <c r="A21200" i="3"/>
  <c r="A21201" i="3"/>
  <c r="A21204" i="3"/>
  <c r="A21205" i="3"/>
  <c r="A21206" i="3"/>
  <c r="A21210" i="3"/>
  <c r="A21211" i="3"/>
  <c r="A21215" i="3"/>
  <c r="A21216" i="3"/>
  <c r="A21220" i="3"/>
  <c r="A21222" i="3"/>
  <c r="A21223" i="3"/>
  <c r="A21224" i="3"/>
  <c r="A21225" i="3"/>
  <c r="A21226" i="3"/>
  <c r="A21227" i="3"/>
  <c r="A21228" i="3"/>
  <c r="A21229" i="3"/>
  <c r="A21230" i="3"/>
  <c r="A21232" i="3"/>
  <c r="A21234" i="3"/>
  <c r="A21235" i="3"/>
  <c r="A21236" i="3"/>
  <c r="A21240" i="3"/>
  <c r="A21241" i="3"/>
  <c r="A21242" i="3"/>
  <c r="A21243" i="3"/>
  <c r="A21245" i="3"/>
  <c r="A21257" i="3"/>
  <c r="A21258" i="3"/>
  <c r="A21259" i="3"/>
  <c r="A21260" i="3"/>
  <c r="A21261" i="3"/>
  <c r="A21262" i="3"/>
  <c r="A21263" i="3"/>
  <c r="A21267" i="3"/>
  <c r="A21268" i="3"/>
  <c r="A21269" i="3"/>
  <c r="A21273" i="3"/>
  <c r="A21274" i="3"/>
  <c r="A21275" i="3"/>
  <c r="A21279" i="3"/>
  <c r="A21280" i="3"/>
  <c r="A21281" i="3"/>
  <c r="A21282" i="3"/>
  <c r="A21283" i="3"/>
  <c r="A21284" i="3"/>
  <c r="A21285" i="3"/>
  <c r="A21286" i="3"/>
  <c r="A21287" i="3"/>
  <c r="A21290" i="3"/>
  <c r="A21291" i="3"/>
  <c r="A21292" i="3"/>
  <c r="A21296" i="3"/>
  <c r="A21297" i="3"/>
  <c r="A21301" i="3"/>
  <c r="A21303" i="3"/>
  <c r="A21304" i="3"/>
  <c r="A21306" i="3"/>
  <c r="A21307" i="3"/>
  <c r="A21310" i="3"/>
  <c r="A21311" i="3"/>
  <c r="A21313" i="3"/>
  <c r="A21315" i="3"/>
  <c r="A21316" i="3"/>
  <c r="A21317" i="3"/>
  <c r="A21321" i="3"/>
  <c r="A21322" i="3"/>
  <c r="A21323" i="3"/>
  <c r="A21324" i="3"/>
  <c r="A21326" i="3"/>
  <c r="A21338" i="3"/>
  <c r="A21339" i="3"/>
  <c r="A21340" i="3"/>
  <c r="A21341" i="3"/>
  <c r="A21344" i="3"/>
  <c r="A21348" i="3"/>
  <c r="A21349" i="3"/>
  <c r="A21350" i="3"/>
  <c r="A21354" i="3"/>
  <c r="A21355" i="3"/>
  <c r="A21356" i="3"/>
  <c r="A21360" i="3"/>
  <c r="A21361" i="3"/>
  <c r="A21362" i="3"/>
  <c r="A21363" i="3"/>
  <c r="A21366" i="3"/>
  <c r="A21367" i="3"/>
  <c r="A21368" i="3"/>
  <c r="A21372" i="3"/>
  <c r="A21373" i="3"/>
  <c r="A21377" i="3"/>
  <c r="A21378" i="3"/>
  <c r="A21382" i="3"/>
  <c r="A21384" i="3"/>
  <c r="A21385" i="3"/>
  <c r="A21387" i="3"/>
  <c r="A21388" i="3"/>
  <c r="A21391" i="3"/>
  <c r="A21392" i="3"/>
  <c r="A21394" i="3"/>
  <c r="A21396" i="3"/>
  <c r="A21397" i="3"/>
  <c r="A21398" i="3"/>
  <c r="A21402" i="3"/>
  <c r="A21403" i="3"/>
  <c r="A21404" i="3"/>
  <c r="A21405" i="3"/>
  <c r="A21419" i="3"/>
  <c r="A21420" i="3"/>
  <c r="A21425" i="3"/>
  <c r="A21429" i="3"/>
  <c r="A21430" i="3"/>
  <c r="A21431" i="3"/>
  <c r="A21435" i="3"/>
  <c r="A21436" i="3"/>
  <c r="A21437" i="3"/>
  <c r="A21441" i="3"/>
  <c r="A21442" i="3"/>
  <c r="A21443" i="3"/>
  <c r="A21444" i="3"/>
  <c r="A21447" i="3"/>
  <c r="A21448" i="3"/>
  <c r="A21449" i="3"/>
  <c r="A21453" i="3"/>
  <c r="A21454" i="3"/>
  <c r="A21458" i="3"/>
  <c r="A21459" i="3"/>
  <c r="A21463" i="3"/>
  <c r="A21465" i="3"/>
  <c r="A21466" i="3"/>
  <c r="A21468" i="3"/>
  <c r="A21469" i="3"/>
  <c r="A21470" i="3"/>
  <c r="A21472" i="3"/>
  <c r="A21473" i="3"/>
  <c r="A21475" i="3"/>
  <c r="A21477" i="3"/>
  <c r="A21478" i="3"/>
  <c r="A21479" i="3"/>
  <c r="A21483" i="3"/>
  <c r="A21484" i="3"/>
  <c r="A21485" i="3"/>
  <c r="A21486" i="3"/>
  <c r="A21500" i="3"/>
  <c r="A21501" i="3"/>
  <c r="A21502" i="3"/>
  <c r="A21504" i="3"/>
  <c r="A21505" i="3"/>
  <c r="A21506" i="3"/>
  <c r="A21510" i="3"/>
  <c r="A21511" i="3"/>
  <c r="A21512" i="3"/>
  <c r="A21516" i="3"/>
  <c r="A21517" i="3"/>
  <c r="A21518" i="3"/>
  <c r="A21522" i="3"/>
  <c r="A21523" i="3"/>
  <c r="A21524" i="3"/>
  <c r="A21525" i="3"/>
  <c r="A21528" i="3"/>
  <c r="A21529" i="3"/>
  <c r="A21530" i="3"/>
  <c r="A21533" i="3"/>
  <c r="A21534" i="3"/>
  <c r="A21535" i="3"/>
  <c r="A21539" i="3"/>
  <c r="A21540" i="3"/>
  <c r="A21544" i="3"/>
  <c r="A21546" i="3"/>
  <c r="A21547" i="3"/>
  <c r="A21549" i="3"/>
  <c r="A21550" i="3"/>
  <c r="A21553" i="3"/>
  <c r="A21554" i="3"/>
  <c r="A21556" i="3"/>
  <c r="A21558" i="3"/>
  <c r="A21559" i="3"/>
  <c r="A21560" i="3"/>
  <c r="A21564" i="3"/>
  <c r="A21565" i="3"/>
  <c r="A21566" i="3"/>
  <c r="A21567" i="3"/>
  <c r="A21581" i="3"/>
  <c r="A21582" i="3"/>
  <c r="A21583" i="3"/>
  <c r="A21587" i="3"/>
  <c r="A21591" i="3"/>
  <c r="A21592" i="3"/>
  <c r="A21593" i="3"/>
  <c r="A21597" i="3"/>
  <c r="A21598" i="3"/>
  <c r="A21599" i="3"/>
  <c r="A21603" i="3"/>
  <c r="A21604" i="3"/>
  <c r="A21605" i="3"/>
  <c r="A21606" i="3"/>
  <c r="A21609" i="3"/>
  <c r="A21610" i="3"/>
  <c r="A21611" i="3"/>
  <c r="A21615" i="3"/>
  <c r="A21616" i="3"/>
  <c r="A21620" i="3"/>
  <c r="A21621" i="3"/>
  <c r="A21625" i="3"/>
  <c r="A21627" i="3"/>
  <c r="A21628" i="3"/>
  <c r="A21630" i="3"/>
  <c r="A21631" i="3"/>
  <c r="A21634" i="3"/>
  <c r="A21635" i="3"/>
  <c r="A21637" i="3"/>
  <c r="A21639" i="3"/>
  <c r="A21640" i="3"/>
  <c r="A21641" i="3"/>
  <c r="A21645" i="3"/>
  <c r="A21646" i="3"/>
  <c r="A21647" i="3"/>
  <c r="A21648" i="3"/>
  <c r="A21662" i="3"/>
  <c r="A21663" i="3"/>
  <c r="A21664" i="3"/>
  <c r="A21666" i="3"/>
  <c r="A21668" i="3"/>
  <c r="A21672" i="3"/>
  <c r="A21673" i="3"/>
  <c r="A21674" i="3"/>
  <c r="A21678" i="3"/>
  <c r="A21679" i="3"/>
  <c r="A21680" i="3"/>
  <c r="A21684" i="3"/>
  <c r="A21685" i="3"/>
  <c r="A21686" i="3"/>
  <c r="A21687" i="3"/>
  <c r="A21690" i="3"/>
  <c r="A21691" i="3"/>
  <c r="A21692" i="3"/>
  <c r="A21696" i="3"/>
  <c r="A21697" i="3"/>
  <c r="A21701" i="3"/>
  <c r="A21702" i="3"/>
  <c r="A21706" i="3"/>
  <c r="A21708" i="3"/>
  <c r="A21709" i="3"/>
  <c r="A21711" i="3"/>
  <c r="A21712" i="3"/>
  <c r="A21715" i="3"/>
  <c r="A21716" i="3"/>
  <c r="A21718" i="3"/>
  <c r="A21720" i="3"/>
  <c r="A21721" i="3"/>
  <c r="A21722" i="3"/>
  <c r="A21726" i="3"/>
  <c r="A21727" i="3"/>
  <c r="A21728" i="3"/>
  <c r="A21729" i="3"/>
  <c r="A21743" i="3"/>
  <c r="A21744" i="3"/>
  <c r="A21745" i="3"/>
  <c r="A21749" i="3"/>
  <c r="A21753" i="3"/>
  <c r="A21754" i="3"/>
  <c r="A21755" i="3"/>
  <c r="A21759" i="3"/>
  <c r="A21760" i="3"/>
  <c r="A21761" i="3"/>
  <c r="A21765" i="3"/>
  <c r="A21766" i="3"/>
  <c r="A21767" i="3"/>
  <c r="A21768" i="3"/>
  <c r="A21771" i="3"/>
  <c r="A21772" i="3"/>
  <c r="A21773" i="3"/>
  <c r="A21777" i="3"/>
  <c r="A21778" i="3"/>
  <c r="A21782" i="3"/>
  <c r="A21783" i="3"/>
  <c r="A21787" i="3"/>
  <c r="A21789" i="3"/>
  <c r="A21790" i="3"/>
  <c r="A21792" i="3"/>
  <c r="A21793" i="3"/>
  <c r="A21796" i="3"/>
  <c r="A21797" i="3"/>
  <c r="A21799" i="3"/>
  <c r="A21801" i="3"/>
  <c r="A21802" i="3"/>
  <c r="A21803" i="3"/>
  <c r="A21807" i="3"/>
  <c r="A21808" i="3"/>
  <c r="A21809" i="3"/>
  <c r="A21810" i="3"/>
  <c r="A21824" i="3"/>
  <c r="A21825" i="3"/>
  <c r="A21830" i="3"/>
  <c r="A21834" i="3"/>
  <c r="A21835" i="3"/>
  <c r="A21836" i="3"/>
  <c r="A21840" i="3"/>
  <c r="A21841" i="3"/>
  <c r="A21842" i="3"/>
  <c r="A21846" i="3"/>
  <c r="A21847" i="3"/>
  <c r="A21848" i="3"/>
  <c r="A21849" i="3"/>
  <c r="A21852" i="3"/>
  <c r="A21853" i="3"/>
  <c r="A21854" i="3"/>
  <c r="A21858" i="3"/>
  <c r="A21859" i="3"/>
  <c r="A21863" i="3"/>
  <c r="A21864" i="3"/>
  <c r="A21868" i="3"/>
  <c r="A21870" i="3"/>
  <c r="A21871" i="3"/>
  <c r="A21873" i="3"/>
  <c r="A21874" i="3"/>
  <c r="A21875" i="3"/>
  <c r="A21877" i="3"/>
  <c r="A21878" i="3"/>
  <c r="A21880" i="3"/>
  <c r="A21882" i="3"/>
  <c r="A21883" i="3"/>
  <c r="A21884" i="3"/>
  <c r="A21888" i="3"/>
  <c r="A21889" i="3"/>
  <c r="A21890" i="3"/>
  <c r="A21891" i="3"/>
  <c r="A21905" i="3"/>
  <c r="A21906" i="3"/>
  <c r="A21907" i="3"/>
  <c r="A21910" i="3"/>
  <c r="A21911" i="3"/>
  <c r="A21915" i="3"/>
  <c r="A21916" i="3"/>
  <c r="A21917" i="3"/>
  <c r="A21921" i="3"/>
  <c r="A21922" i="3"/>
  <c r="A21923" i="3"/>
  <c r="A21927" i="3"/>
  <c r="A21928" i="3"/>
  <c r="A21929" i="3"/>
  <c r="A21930" i="3"/>
  <c r="A21933" i="3"/>
  <c r="A21934" i="3"/>
  <c r="A21935" i="3"/>
  <c r="A21938" i="3"/>
  <c r="A21939" i="3"/>
  <c r="A21940" i="3"/>
  <c r="A21944" i="3"/>
  <c r="A21945" i="3"/>
  <c r="A21949" i="3"/>
  <c r="A21951" i="3"/>
  <c r="A21952" i="3"/>
  <c r="A21954" i="3"/>
  <c r="A21955" i="3"/>
  <c r="A21958" i="3"/>
  <c r="A21959" i="3"/>
  <c r="A21961" i="3"/>
  <c r="A21963" i="3"/>
  <c r="A21964" i="3"/>
  <c r="A21965" i="3"/>
  <c r="A21969" i="3"/>
  <c r="A21970" i="3"/>
  <c r="A21971" i="3"/>
  <c r="A21972" i="3"/>
  <c r="A21986" i="3"/>
  <c r="A21987" i="3"/>
  <c r="A21988" i="3"/>
  <c r="A21991" i="3"/>
  <c r="A21992" i="3"/>
  <c r="A21996" i="3"/>
  <c r="A21997" i="3"/>
  <c r="A21998" i="3"/>
  <c r="A22002" i="3"/>
  <c r="A22003" i="3"/>
  <c r="A22004" i="3"/>
  <c r="A22008" i="3"/>
  <c r="A22009" i="3"/>
  <c r="A22010" i="3"/>
  <c r="A22011" i="3"/>
  <c r="A22014" i="3"/>
  <c r="A22015" i="3"/>
  <c r="A22016" i="3"/>
  <c r="A22019" i="3"/>
  <c r="A22020" i="3"/>
  <c r="A22021" i="3"/>
  <c r="A22025" i="3"/>
  <c r="A22026" i="3"/>
  <c r="A22030" i="3"/>
  <c r="A22032" i="3"/>
  <c r="A22033" i="3"/>
  <c r="A22035" i="3"/>
  <c r="A22036" i="3"/>
  <c r="A22037" i="3"/>
  <c r="A22039" i="3"/>
  <c r="A22040" i="3"/>
  <c r="A22042" i="3"/>
  <c r="A22044" i="3"/>
  <c r="A22045" i="3"/>
  <c r="A22046" i="3"/>
  <c r="A22050" i="3"/>
  <c r="A22051" i="3"/>
  <c r="A22052" i="3"/>
  <c r="A22053" i="3"/>
  <c r="A22054" i="3"/>
  <c r="A22055" i="3"/>
  <c r="A22056" i="3"/>
  <c r="A22067" i="3"/>
  <c r="A22068" i="3"/>
  <c r="A22069" i="3"/>
  <c r="A22070" i="3"/>
  <c r="A22071" i="3"/>
  <c r="A22072" i="3"/>
  <c r="A22073" i="3"/>
  <c r="A22077" i="3"/>
  <c r="A22078" i="3"/>
  <c r="A22079" i="3"/>
  <c r="A22083" i="3"/>
  <c r="A22084" i="3"/>
  <c r="A22085" i="3"/>
  <c r="A22089" i="3"/>
  <c r="A22090" i="3"/>
  <c r="A22091" i="3"/>
  <c r="A22092" i="3"/>
  <c r="A22095" i="3"/>
  <c r="A22096" i="3"/>
  <c r="A22097" i="3"/>
  <c r="A22098" i="3"/>
  <c r="A22099" i="3"/>
  <c r="A22100" i="3"/>
  <c r="A22101" i="3"/>
  <c r="A22102" i="3"/>
  <c r="A22106" i="3"/>
  <c r="A22107" i="3"/>
  <c r="A22111" i="3"/>
  <c r="A22113" i="3"/>
  <c r="A22114" i="3"/>
  <c r="A22116" i="3"/>
  <c r="A22117" i="3"/>
  <c r="A22118" i="3"/>
  <c r="A22120" i="3"/>
  <c r="A22121" i="3"/>
  <c r="A22123" i="3"/>
  <c r="A22125" i="3"/>
  <c r="A22126" i="3"/>
  <c r="A22127" i="3"/>
  <c r="A22131" i="3"/>
  <c r="A22132" i="3"/>
  <c r="A22133" i="3"/>
  <c r="A22134" i="3"/>
  <c r="A22148" i="3"/>
  <c r="A22149" i="3"/>
  <c r="A22150" i="3"/>
  <c r="A22154" i="3"/>
  <c r="A22158" i="3"/>
  <c r="A22159" i="3"/>
  <c r="A22160" i="3"/>
  <c r="A22164" i="3"/>
  <c r="A22165" i="3"/>
  <c r="A22166" i="3"/>
  <c r="A22170" i="3"/>
  <c r="A22171" i="3"/>
  <c r="A22172" i="3"/>
  <c r="A22173" i="3"/>
  <c r="A22176" i="3"/>
  <c r="A22177" i="3"/>
  <c r="A22178" i="3"/>
  <c r="A22182" i="3"/>
  <c r="A22183" i="3"/>
  <c r="A22187" i="3"/>
  <c r="A22188" i="3"/>
  <c r="A22192" i="3"/>
  <c r="A22194" i="3"/>
  <c r="A22195" i="3"/>
  <c r="A22197" i="3"/>
  <c r="A22198" i="3"/>
  <c r="A22199" i="3"/>
  <c r="A22201" i="3"/>
  <c r="A22202" i="3"/>
  <c r="A22204" i="3"/>
  <c r="A22206" i="3"/>
  <c r="A22207" i="3"/>
  <c r="A22208" i="3"/>
  <c r="A22212" i="3"/>
  <c r="A22213" i="3"/>
  <c r="A22214" i="3"/>
  <c r="A22215" i="3"/>
  <c r="A22229" i="3"/>
  <c r="A22230" i="3"/>
  <c r="A22231" i="3"/>
  <c r="A22235" i="3"/>
  <c r="A22239" i="3"/>
  <c r="A22240" i="3"/>
  <c r="A22241" i="3"/>
  <c r="A22245" i="3"/>
  <c r="A22246" i="3"/>
  <c r="A22247" i="3"/>
  <c r="A22251" i="3"/>
  <c r="A22252" i="3"/>
  <c r="A22253" i="3"/>
  <c r="A22254" i="3"/>
  <c r="A22257" i="3"/>
  <c r="A22258" i="3"/>
  <c r="A22259" i="3"/>
  <c r="A22263" i="3"/>
  <c r="A22264" i="3"/>
  <c r="A22268" i="3"/>
  <c r="A22269" i="3"/>
  <c r="A22273" i="3"/>
  <c r="A22275" i="3"/>
  <c r="A22276" i="3"/>
  <c r="A22278" i="3"/>
  <c r="A22279" i="3"/>
  <c r="A22280" i="3"/>
  <c r="A22282" i="3"/>
  <c r="A22283" i="3"/>
  <c r="A22285" i="3"/>
  <c r="A22287" i="3"/>
  <c r="A22288" i="3"/>
  <c r="A22289" i="3"/>
  <c r="A22293" i="3"/>
  <c r="A22294" i="3"/>
  <c r="A22295" i="3"/>
  <c r="A22296" i="3"/>
  <c r="A22298" i="3"/>
  <c r="A22310" i="3"/>
  <c r="A22311" i="3"/>
  <c r="A22312" i="3"/>
  <c r="A22313" i="3"/>
  <c r="A22314" i="3"/>
  <c r="A22315" i="3"/>
  <c r="A22316" i="3"/>
  <c r="A22320" i="3"/>
  <c r="A22321" i="3"/>
  <c r="A22322" i="3"/>
  <c r="A22326" i="3"/>
  <c r="A22327" i="3"/>
  <c r="A22328" i="3"/>
  <c r="A22332" i="3"/>
  <c r="A22333" i="3"/>
  <c r="A22334" i="3"/>
  <c r="A22335" i="3"/>
  <c r="A22338" i="3"/>
  <c r="A22339" i="3"/>
  <c r="A22340" i="3"/>
  <c r="A22343" i="3"/>
  <c r="A22344" i="3"/>
  <c r="A22345" i="3"/>
  <c r="A22349" i="3"/>
  <c r="A22350" i="3"/>
  <c r="A22354" i="3"/>
  <c r="A22356" i="3"/>
  <c r="A22357" i="3"/>
  <c r="A22359" i="3"/>
  <c r="A22360" i="3"/>
  <c r="A22361" i="3"/>
  <c r="A22363" i="3"/>
  <c r="A22364" i="3"/>
  <c r="A22366" i="3"/>
  <c r="A22368" i="3"/>
  <c r="A22369" i="3"/>
  <c r="A22370" i="3"/>
  <c r="A22374" i="3"/>
  <c r="A22375" i="3"/>
  <c r="A22376" i="3"/>
  <c r="A22377" i="3"/>
  <c r="A22391" i="3"/>
  <c r="A22392" i="3"/>
  <c r="A22393" i="3"/>
  <c r="A22396" i="3"/>
  <c r="A22397" i="3"/>
  <c r="A22401" i="3"/>
  <c r="A22402" i="3"/>
  <c r="A22403" i="3"/>
  <c r="A22407" i="3"/>
  <c r="A22408" i="3"/>
  <c r="A22409" i="3"/>
  <c r="A22413" i="3"/>
  <c r="A22414" i="3"/>
  <c r="A22415" i="3"/>
  <c r="A22416" i="3"/>
  <c r="A22419" i="3"/>
  <c r="A22420" i="3"/>
  <c r="A22421" i="3"/>
  <c r="A22424" i="3"/>
  <c r="A22425" i="3"/>
  <c r="A22426" i="3"/>
  <c r="A22430" i="3"/>
  <c r="A22431" i="3"/>
  <c r="A22435" i="3"/>
  <c r="A22437" i="3"/>
  <c r="A22438" i="3"/>
  <c r="A22440" i="3"/>
  <c r="A22441" i="3"/>
  <c r="A22444" i="3"/>
  <c r="A22445" i="3"/>
  <c r="A22447" i="3"/>
  <c r="A22449" i="3"/>
  <c r="A22450" i="3"/>
  <c r="A22451" i="3"/>
  <c r="A22455" i="3"/>
  <c r="A22456" i="3"/>
  <c r="A22457" i="3"/>
  <c r="A22458" i="3"/>
  <c r="A22472" i="3"/>
  <c r="A22473" i="3"/>
  <c r="A22474" i="3"/>
  <c r="A22478" i="3"/>
  <c r="A22482" i="3"/>
  <c r="A22483" i="3"/>
  <c r="A22484" i="3"/>
  <c r="A22488" i="3"/>
  <c r="A22489" i="3"/>
  <c r="A22490" i="3"/>
  <c r="A22494" i="3"/>
  <c r="A22495" i="3"/>
  <c r="A22496" i="3"/>
  <c r="A22497" i="3"/>
  <c r="A22500" i="3"/>
  <c r="A22501" i="3"/>
  <c r="A22502" i="3"/>
  <c r="A22506" i="3"/>
  <c r="A22507" i="3"/>
  <c r="A22511" i="3"/>
  <c r="A22512" i="3"/>
  <c r="A22516" i="3"/>
  <c r="A22518" i="3"/>
  <c r="A22519" i="3"/>
  <c r="A22521" i="3"/>
  <c r="A22522" i="3"/>
  <c r="A22523" i="3"/>
  <c r="A22525" i="3"/>
  <c r="A22526" i="3"/>
  <c r="A22528" i="3"/>
  <c r="A22530" i="3"/>
  <c r="A22531" i="3"/>
  <c r="A22532" i="3"/>
  <c r="A22536" i="3"/>
  <c r="A22537" i="3"/>
  <c r="A22538" i="3"/>
  <c r="A22539" i="3"/>
  <c r="A22541" i="3"/>
  <c r="A22553" i="3"/>
  <c r="A22554" i="3"/>
  <c r="A22555" i="3"/>
  <c r="A22556" i="3"/>
  <c r="A22557" i="3"/>
  <c r="A22558" i="3"/>
  <c r="A22559" i="3"/>
  <c r="A22563" i="3"/>
  <c r="A22564" i="3"/>
  <c r="A22565" i="3"/>
  <c r="A22569" i="3"/>
  <c r="A22570" i="3"/>
  <c r="A22571" i="3"/>
  <c r="A22575" i="3"/>
  <c r="A22576" i="3"/>
  <c r="A22577" i="3"/>
  <c r="A22578" i="3"/>
  <c r="A22581" i="3"/>
  <c r="A22582" i="3"/>
  <c r="A22583" i="3"/>
  <c r="A22586" i="3"/>
  <c r="A22587" i="3"/>
  <c r="A22588" i="3"/>
  <c r="A22592" i="3"/>
  <c r="A22593" i="3"/>
  <c r="A22597" i="3"/>
  <c r="A22599" i="3"/>
  <c r="A22600" i="3"/>
  <c r="A22602" i="3"/>
  <c r="A22603" i="3"/>
  <c r="A22606" i="3"/>
  <c r="A22607" i="3"/>
  <c r="A22609" i="3"/>
  <c r="A22611" i="3"/>
  <c r="A22612" i="3"/>
  <c r="A22613" i="3"/>
  <c r="A22617" i="3"/>
  <c r="A22618" i="3"/>
  <c r="A22619" i="3"/>
  <c r="A22620" i="3"/>
  <c r="A22634" i="3"/>
  <c r="A22635" i="3"/>
  <c r="A22636" i="3"/>
  <c r="A22639" i="3"/>
  <c r="A22640" i="3"/>
  <c r="A22644" i="3"/>
  <c r="A22645" i="3"/>
  <c r="A22646" i="3"/>
  <c r="A22650" i="3"/>
  <c r="A22651" i="3"/>
  <c r="A22652" i="3"/>
  <c r="A22656" i="3"/>
  <c r="A22657" i="3"/>
  <c r="A22658" i="3"/>
  <c r="A22659" i="3"/>
  <c r="A22662" i="3"/>
  <c r="A22663" i="3"/>
  <c r="A22664" i="3"/>
  <c r="A22667" i="3"/>
  <c r="A22668" i="3"/>
  <c r="A22669" i="3"/>
  <c r="A22673" i="3"/>
  <c r="A22674" i="3"/>
  <c r="A22678" i="3"/>
  <c r="A22680" i="3"/>
  <c r="A22681" i="3"/>
  <c r="A22683" i="3"/>
  <c r="A22684" i="3"/>
  <c r="A22687" i="3"/>
  <c r="A22688" i="3"/>
  <c r="A22690" i="3"/>
  <c r="A22692" i="3"/>
  <c r="A22693" i="3"/>
  <c r="A22694" i="3"/>
  <c r="A22698" i="3"/>
  <c r="A22699" i="3"/>
  <c r="A22700" i="3"/>
  <c r="A22701" i="3"/>
  <c r="A22703" i="3"/>
  <c r="A22715" i="3"/>
  <c r="A22716" i="3"/>
  <c r="A22717" i="3"/>
  <c r="A22718" i="3"/>
  <c r="A22721" i="3"/>
  <c r="A22725" i="3"/>
  <c r="A22726" i="3"/>
  <c r="A22727" i="3"/>
  <c r="A22731" i="3"/>
  <c r="A22732" i="3"/>
  <c r="A22733" i="3"/>
  <c r="A22737" i="3"/>
  <c r="A22738" i="3"/>
  <c r="A22739" i="3"/>
  <c r="A22740" i="3"/>
  <c r="A22743" i="3"/>
  <c r="A22744" i="3"/>
  <c r="A22745" i="3"/>
  <c r="A22749" i="3"/>
  <c r="A22750" i="3"/>
  <c r="A22754" i="3"/>
  <c r="A22755" i="3"/>
  <c r="A22759" i="3"/>
  <c r="A22761" i="3"/>
  <c r="A22762" i="3"/>
  <c r="A22764" i="3"/>
  <c r="A22765" i="3"/>
  <c r="A22766" i="3"/>
  <c r="A22768" i="3"/>
  <c r="A22769" i="3"/>
  <c r="A22771" i="3"/>
  <c r="A22773" i="3"/>
  <c r="A22774" i="3"/>
  <c r="A22775" i="3"/>
  <c r="A22779" i="3"/>
  <c r="A22780" i="3"/>
  <c r="A22781" i="3"/>
  <c r="A22782" i="3"/>
  <c r="A22796" i="3"/>
  <c r="A22797" i="3"/>
  <c r="A22798" i="3"/>
  <c r="A22799" i="3"/>
  <c r="A22801" i="3"/>
  <c r="A22802" i="3"/>
  <c r="A22806" i="3"/>
  <c r="A22807" i="3"/>
  <c r="A22808" i="3"/>
  <c r="A22812" i="3"/>
  <c r="A22813" i="3"/>
  <c r="A22814" i="3"/>
  <c r="A22818" i="3"/>
  <c r="A22819" i="3"/>
  <c r="A22820" i="3"/>
  <c r="A22821" i="3"/>
  <c r="A22824" i="3"/>
  <c r="A22825" i="3"/>
  <c r="A22826" i="3"/>
  <c r="A22829" i="3"/>
  <c r="A22830" i="3"/>
  <c r="A22831" i="3"/>
  <c r="A22835" i="3"/>
  <c r="A22836" i="3"/>
  <c r="A22840" i="3"/>
  <c r="A22842" i="3"/>
  <c r="A22843" i="3"/>
  <c r="A22845" i="3"/>
  <c r="A22846" i="3"/>
  <c r="A22849" i="3"/>
  <c r="A22850" i="3"/>
  <c r="A22852" i="3"/>
  <c r="A22854" i="3"/>
  <c r="A22855" i="3"/>
  <c r="A22856" i="3"/>
  <c r="A22860" i="3"/>
  <c r="A22861" i="3"/>
  <c r="A22862" i="3"/>
  <c r="A22863" i="3"/>
  <c r="A22877" i="3"/>
  <c r="A22878" i="3"/>
  <c r="A22879" i="3"/>
  <c r="A22883" i="3"/>
  <c r="A22887" i="3"/>
  <c r="A22888" i="3"/>
  <c r="A22889" i="3"/>
  <c r="A22893" i="3"/>
  <c r="A22894" i="3"/>
  <c r="A22895" i="3"/>
  <c r="A22899" i="3"/>
  <c r="A22900" i="3"/>
  <c r="A22901" i="3"/>
  <c r="A22902" i="3"/>
  <c r="A22905" i="3"/>
  <c r="A22906" i="3"/>
  <c r="A22907" i="3"/>
  <c r="A22911" i="3"/>
  <c r="A22912" i="3"/>
  <c r="A22916" i="3"/>
  <c r="A22917" i="3"/>
  <c r="A22921" i="3"/>
  <c r="A22923" i="3"/>
  <c r="A22924" i="3"/>
  <c r="A22926" i="3"/>
  <c r="A22927" i="3"/>
  <c r="A22930" i="3"/>
  <c r="A22931" i="3"/>
  <c r="A22933" i="3"/>
  <c r="A22935" i="3"/>
  <c r="A22936" i="3"/>
  <c r="A22937" i="3"/>
  <c r="A22941" i="3"/>
  <c r="A22942" i="3"/>
  <c r="A22943" i="3"/>
  <c r="A22944" i="3"/>
  <c r="A22958" i="3"/>
  <c r="A22959" i="3"/>
  <c r="A22964" i="3"/>
  <c r="A22968" i="3"/>
  <c r="A22969" i="3"/>
  <c r="A22970" i="3"/>
  <c r="A22974" i="3"/>
  <c r="A22975" i="3"/>
  <c r="A22976" i="3"/>
  <c r="A22980" i="3"/>
  <c r="A22981" i="3"/>
  <c r="A22982" i="3"/>
  <c r="A22983" i="3"/>
  <c r="A22986" i="3"/>
  <c r="A22987" i="3"/>
  <c r="A22988" i="3"/>
  <c r="A22992" i="3"/>
  <c r="A22993" i="3"/>
  <c r="A22997" i="3"/>
  <c r="A22998" i="3"/>
  <c r="A23002" i="3"/>
  <c r="A23004" i="3"/>
  <c r="A23005" i="3"/>
  <c r="A23007" i="3"/>
  <c r="A23008" i="3"/>
  <c r="A23009" i="3"/>
  <c r="A23011" i="3"/>
  <c r="A23012" i="3"/>
  <c r="A23014" i="3"/>
  <c r="A23016" i="3"/>
  <c r="A23017" i="3"/>
  <c r="A23018" i="3"/>
  <c r="A23022" i="3"/>
  <c r="A23023" i="3"/>
  <c r="A23024" i="3"/>
  <c r="A23025" i="3"/>
  <c r="A23039" i="3"/>
  <c r="A23040" i="3"/>
  <c r="A23042" i="3"/>
  <c r="A23045" i="3"/>
  <c r="A23049" i="3"/>
  <c r="A23050" i="3"/>
  <c r="A23051" i="3"/>
  <c r="A23055" i="3"/>
  <c r="A23056" i="3"/>
  <c r="A23057" i="3"/>
  <c r="A23061" i="3"/>
  <c r="A23062" i="3"/>
  <c r="A23063" i="3"/>
  <c r="A23064" i="3"/>
  <c r="A23067" i="3"/>
  <c r="A23068" i="3"/>
  <c r="A23069" i="3"/>
  <c r="A23073" i="3"/>
  <c r="A23074" i="3"/>
  <c r="A23078" i="3"/>
  <c r="A23079" i="3"/>
  <c r="A23083" i="3"/>
  <c r="A23085" i="3"/>
  <c r="A23086" i="3"/>
  <c r="A23088" i="3"/>
  <c r="A23089" i="3"/>
  <c r="A23090" i="3"/>
  <c r="A23092" i="3"/>
  <c r="A23093" i="3"/>
  <c r="A23095" i="3"/>
  <c r="A23097" i="3"/>
  <c r="A23098" i="3"/>
  <c r="A23099" i="3"/>
  <c r="A23103" i="3"/>
  <c r="A23104" i="3"/>
  <c r="A23105" i="3"/>
  <c r="A23106" i="3"/>
  <c r="A23107" i="3"/>
  <c r="A23108" i="3"/>
  <c r="A23109" i="3"/>
  <c r="A23120" i="3"/>
  <c r="A23121" i="3"/>
  <c r="A23122" i="3"/>
  <c r="A23123" i="3"/>
  <c r="A23124" i="3"/>
  <c r="A23125" i="3"/>
  <c r="A23126" i="3"/>
  <c r="A23130" i="3"/>
  <c r="A23131" i="3"/>
  <c r="A23132" i="3"/>
  <c r="A23136" i="3"/>
  <c r="A23137" i="3"/>
  <c r="A23138" i="3"/>
  <c r="A23142" i="3"/>
  <c r="A23143" i="3"/>
  <c r="A23144" i="3"/>
  <c r="A23145" i="3"/>
  <c r="A23148" i="3"/>
  <c r="A23149" i="3"/>
  <c r="A23150" i="3"/>
  <c r="A23151" i="3"/>
  <c r="A23152" i="3"/>
  <c r="A23153" i="3"/>
  <c r="A23154" i="3"/>
  <c r="A23155" i="3"/>
  <c r="A23159" i="3"/>
  <c r="A23160" i="3"/>
  <c r="A23164" i="3"/>
  <c r="A23166" i="3"/>
  <c r="A23167" i="3"/>
  <c r="A23169" i="3"/>
  <c r="A23170" i="3"/>
  <c r="A23171" i="3"/>
  <c r="A23173" i="3"/>
  <c r="A23174" i="3"/>
  <c r="A23176" i="3"/>
  <c r="A23178" i="3"/>
  <c r="A23179" i="3"/>
  <c r="A23180" i="3"/>
  <c r="A23184" i="3"/>
  <c r="A23185" i="3"/>
  <c r="A23186" i="3"/>
  <c r="A23187" i="3"/>
  <c r="A23201" i="3"/>
  <c r="A23202" i="3"/>
  <c r="A23203" i="3"/>
  <c r="A23205" i="3"/>
  <c r="A23207" i="3"/>
  <c r="A23211" i="3"/>
  <c r="A23212" i="3"/>
  <c r="A23213" i="3"/>
  <c r="A23217" i="3"/>
  <c r="A23218" i="3"/>
  <c r="A23219" i="3"/>
  <c r="A23223" i="3"/>
  <c r="A23224" i="3"/>
  <c r="A23225" i="3"/>
  <c r="A23226" i="3"/>
  <c r="A23229" i="3"/>
  <c r="A23230" i="3"/>
  <c r="A23231" i="3"/>
  <c r="A23235" i="3"/>
  <c r="A23236" i="3"/>
  <c r="A23240" i="3"/>
  <c r="A23241" i="3"/>
  <c r="A23245" i="3"/>
  <c r="A23247" i="3"/>
  <c r="A23248" i="3"/>
  <c r="A23250" i="3"/>
  <c r="A23251" i="3"/>
  <c r="A23254" i="3"/>
  <c r="A23255" i="3"/>
  <c r="A23257" i="3"/>
  <c r="A23259" i="3"/>
  <c r="A23260" i="3"/>
  <c r="A23261" i="3"/>
  <c r="A23265" i="3"/>
  <c r="A23266" i="3"/>
  <c r="A23267" i="3"/>
  <c r="A23268" i="3"/>
  <c r="A23270" i="3"/>
  <c r="A23282" i="3"/>
  <c r="A23283" i="3"/>
  <c r="A23284" i="3"/>
  <c r="A23285" i="3"/>
  <c r="A23286" i="3"/>
  <c r="A23288" i="3"/>
  <c r="A23292" i="3"/>
  <c r="A23293" i="3"/>
  <c r="A23294" i="3"/>
  <c r="A23298" i="3"/>
  <c r="A23299" i="3"/>
  <c r="A23300" i="3"/>
  <c r="A23304" i="3"/>
  <c r="A23305" i="3"/>
  <c r="A23306" i="3"/>
  <c r="A23307" i="3"/>
  <c r="A23310" i="3"/>
  <c r="A23311" i="3"/>
  <c r="A23312" i="3"/>
  <c r="A23316" i="3"/>
  <c r="A23317" i="3"/>
  <c r="A23321" i="3"/>
  <c r="A23322" i="3"/>
  <c r="A23326" i="3"/>
  <c r="A23328" i="3"/>
  <c r="A23329" i="3"/>
  <c r="A23331" i="3"/>
  <c r="A23332" i="3"/>
  <c r="A23335" i="3"/>
  <c r="A23336" i="3"/>
  <c r="A23338" i="3"/>
  <c r="A23340" i="3"/>
  <c r="A23341" i="3"/>
  <c r="A23342" i="3"/>
  <c r="A23346" i="3"/>
  <c r="A23347" i="3"/>
  <c r="A23348" i="3"/>
  <c r="A23349" i="3"/>
  <c r="A23351" i="3"/>
  <c r="A23363" i="3"/>
  <c r="A23364" i="3"/>
  <c r="A23365" i="3"/>
  <c r="A23366" i="3"/>
  <c r="A23367" i="3"/>
  <c r="A23368" i="3"/>
  <c r="A23369" i="3"/>
  <c r="A23373" i="3"/>
  <c r="A23374" i="3"/>
  <c r="A23375" i="3"/>
  <c r="A23379" i="3"/>
  <c r="A23380" i="3"/>
  <c r="A23381" i="3"/>
  <c r="A23385" i="3"/>
  <c r="A23386" i="3"/>
  <c r="A23387" i="3"/>
  <c r="A23388" i="3"/>
  <c r="A23391" i="3"/>
  <c r="A23392" i="3"/>
  <c r="A23393" i="3"/>
  <c r="A23396" i="3"/>
  <c r="A23397" i="3"/>
  <c r="A23398" i="3"/>
  <c r="A23402" i="3"/>
  <c r="A23403" i="3"/>
  <c r="A23407" i="3"/>
  <c r="A23408" i="3"/>
  <c r="A23409" i="3"/>
  <c r="A23410" i="3"/>
  <c r="A23411" i="3"/>
  <c r="A23412" i="3"/>
  <c r="A23413" i="3"/>
  <c r="A23414" i="3"/>
  <c r="A23415" i="3"/>
  <c r="A23416" i="3"/>
  <c r="A23417" i="3"/>
  <c r="A23419" i="3"/>
  <c r="A23421" i="3"/>
  <c r="A23422" i="3"/>
  <c r="A23423" i="3"/>
  <c r="A23427" i="3"/>
  <c r="A23428" i="3"/>
  <c r="A23429" i="3"/>
  <c r="A23430" i="3"/>
  <c r="A23431" i="3"/>
  <c r="A23432" i="3"/>
  <c r="A23433" i="3"/>
  <c r="A23444" i="3"/>
  <c r="A23445" i="3"/>
  <c r="A23446" i="3"/>
  <c r="A23447" i="3"/>
  <c r="A23448" i="3"/>
  <c r="A23449" i="3"/>
  <c r="A23450" i="3"/>
  <c r="A23454" i="3"/>
  <c r="A23455" i="3"/>
  <c r="A23456" i="3"/>
  <c r="A23460" i="3"/>
  <c r="A23461" i="3"/>
  <c r="A23462" i="3"/>
  <c r="A23466" i="3"/>
  <c r="A23467" i="3"/>
  <c r="A23468" i="3"/>
  <c r="A23469" i="3"/>
  <c r="A23470" i="3"/>
  <c r="A23471" i="3"/>
  <c r="A23472" i="3"/>
  <c r="A23473" i="3"/>
  <c r="A23474" i="3"/>
  <c r="A23475" i="3"/>
  <c r="A23476" i="3"/>
  <c r="A23477" i="3"/>
  <c r="A23478" i="3"/>
  <c r="A23479" i="3"/>
  <c r="A23480" i="3"/>
  <c r="A23481" i="3"/>
  <c r="A23482" i="3"/>
  <c r="A23483" i="3"/>
  <c r="A23484" i="3"/>
  <c r="A23487" i="3"/>
  <c r="A23488" i="3"/>
  <c r="A23490" i="3"/>
  <c r="A23491" i="3"/>
  <c r="A23493" i="3"/>
  <c r="A23494" i="3"/>
  <c r="A23495" i="3"/>
  <c r="A23497" i="3"/>
  <c r="A23498" i="3"/>
  <c r="A23500" i="3"/>
  <c r="A23502" i="3"/>
  <c r="A23503" i="3"/>
  <c r="A23508" i="3"/>
  <c r="A23509" i="3"/>
  <c r="A23510" i="3"/>
  <c r="A23511" i="3"/>
  <c r="A23526" i="3"/>
  <c r="A23527" i="3"/>
  <c r="A23528" i="3"/>
  <c r="A23531" i="3"/>
  <c r="A23535" i="3"/>
  <c r="A23536" i="3"/>
  <c r="A23537" i="3"/>
  <c r="A23541" i="3"/>
  <c r="A23542" i="3"/>
  <c r="A23543" i="3"/>
  <c r="A23547" i="3"/>
  <c r="A23548" i="3"/>
  <c r="A23549" i="3"/>
  <c r="A23550" i="3"/>
  <c r="A23553" i="3"/>
  <c r="A23554" i="3"/>
  <c r="A23559" i="3"/>
  <c r="A23560" i="3"/>
  <c r="A23564" i="3"/>
  <c r="A23565" i="3"/>
  <c r="A23569" i="3"/>
  <c r="A23571" i="3"/>
  <c r="A23572" i="3"/>
  <c r="A23573" i="3"/>
  <c r="A23574" i="3"/>
  <c r="A23575" i="3"/>
  <c r="A23576" i="3"/>
  <c r="A23577" i="3"/>
  <c r="A23578" i="3"/>
  <c r="A23579" i="3"/>
  <c r="A23581" i="3"/>
  <c r="A23583" i="3"/>
  <c r="A23584" i="3"/>
  <c r="A23585" i="3"/>
  <c r="A23589" i="3"/>
  <c r="A23590" i="3"/>
  <c r="A23591" i="3"/>
  <c r="A23592" i="3"/>
  <c r="A23593" i="3"/>
  <c r="A23594" i="3"/>
  <c r="A23595" i="3"/>
  <c r="A23606" i="3"/>
  <c r="A23607" i="3"/>
  <c r="A23608" i="3"/>
  <c r="A23609" i="3"/>
  <c r="A23610" i="3"/>
  <c r="A23611" i="3"/>
  <c r="A23612" i="3"/>
  <c r="A23616" i="3"/>
  <c r="A23617" i="3"/>
  <c r="A23618" i="3"/>
  <c r="A23622" i="3"/>
  <c r="A23623" i="3"/>
  <c r="A23624" i="3"/>
  <c r="A23628" i="3"/>
  <c r="A23629" i="3"/>
  <c r="A23630" i="3"/>
  <c r="A23631" i="3"/>
  <c r="A23632" i="3"/>
  <c r="A23633" i="3"/>
  <c r="A23634" i="3"/>
  <c r="A23635" i="3"/>
  <c r="A23636" i="3"/>
  <c r="A23637" i="3"/>
  <c r="A23638" i="3"/>
  <c r="A23639" i="3"/>
  <c r="A23640" i="3"/>
  <c r="A23641" i="3"/>
  <c r="A23642" i="3"/>
  <c r="A23645" i="3"/>
  <c r="A23646" i="3"/>
  <c r="A23650" i="3"/>
  <c r="A23652" i="3"/>
  <c r="A23653" i="3"/>
  <c r="A23654" i="3"/>
  <c r="A23655" i="3"/>
  <c r="A23656" i="3"/>
  <c r="A23657" i="3"/>
  <c r="A23658" i="3"/>
  <c r="A23659" i="3"/>
  <c r="A23660" i="3"/>
  <c r="A23662" i="3"/>
  <c r="A23664" i="3"/>
  <c r="A23665" i="3"/>
  <c r="A23666" i="3"/>
  <c r="A23670" i="3"/>
  <c r="A23671" i="3"/>
  <c r="A23672" i="3"/>
  <c r="A23673" i="3"/>
  <c r="A23674" i="3"/>
  <c r="A23675" i="3"/>
  <c r="A23676" i="3"/>
  <c r="A23687" i="3"/>
  <c r="A23688" i="3"/>
  <c r="A23689" i="3"/>
  <c r="A23690" i="3"/>
  <c r="A23691" i="3"/>
  <c r="A23692" i="3"/>
  <c r="A23693" i="3"/>
  <c r="A23697" i="3"/>
  <c r="A23698" i="3"/>
  <c r="A23699" i="3"/>
  <c r="A23703" i="3"/>
  <c r="A23704" i="3"/>
  <c r="A23705" i="3"/>
  <c r="A23709" i="3"/>
  <c r="A23710" i="3"/>
  <c r="A23711" i="3"/>
  <c r="A23712" i="3"/>
  <c r="A23713" i="3"/>
  <c r="A23714" i="3"/>
  <c r="A23715" i="3"/>
  <c r="A23716" i="3"/>
  <c r="A23717" i="3"/>
  <c r="A23718" i="3"/>
  <c r="A23719" i="3"/>
  <c r="A23720" i="3"/>
  <c r="A23721" i="3"/>
  <c r="A23722" i="3"/>
  <c r="A23723" i="3"/>
  <c r="A23726" i="3"/>
  <c r="A23727" i="3"/>
  <c r="A23728" i="3"/>
  <c r="A23731" i="3"/>
  <c r="A23733" i="3"/>
  <c r="A23734" i="3"/>
  <c r="A23736" i="3"/>
  <c r="A23737" i="3"/>
  <c r="A23738" i="3"/>
  <c r="A23740" i="3"/>
  <c r="A23741" i="3"/>
  <c r="A23743" i="3"/>
  <c r="A23745" i="3"/>
  <c r="A23746" i="3"/>
  <c r="A23747" i="3"/>
  <c r="A23751" i="3"/>
  <c r="A23752" i="3"/>
  <c r="A23753" i="3"/>
  <c r="A23754" i="3"/>
  <c r="A23756" i="3"/>
  <c r="A23768" i="3"/>
  <c r="A23769" i="3"/>
  <c r="A23770" i="3"/>
  <c r="A23771" i="3"/>
  <c r="A23772" i="3"/>
  <c r="A23773" i="3"/>
  <c r="A23774" i="3"/>
  <c r="A23778" i="3"/>
  <c r="A23779" i="3"/>
  <c r="A23780" i="3"/>
  <c r="A23784" i="3"/>
  <c r="A23785" i="3"/>
  <c r="A23786" i="3"/>
  <c r="A23790" i="3"/>
  <c r="A23791" i="3"/>
  <c r="A23792" i="3"/>
  <c r="A23793" i="3"/>
  <c r="A23796" i="3"/>
  <c r="A23797" i="3"/>
  <c r="A23798" i="3"/>
  <c r="A23801" i="3"/>
  <c r="A23802" i="3"/>
  <c r="A23803" i="3"/>
  <c r="A23804" i="3"/>
  <c r="A23807" i="3"/>
  <c r="A23808" i="3"/>
  <c r="A23812" i="3"/>
  <c r="A23814" i="3"/>
  <c r="A23815" i="3"/>
  <c r="A23817" i="3"/>
  <c r="A23818" i="3"/>
  <c r="A23819" i="3"/>
  <c r="A23821" i="3"/>
  <c r="A23822" i="3"/>
  <c r="A23824" i="3"/>
  <c r="A23826" i="3"/>
  <c r="A23827" i="3"/>
  <c r="A23828" i="3"/>
  <c r="A23832" i="3"/>
  <c r="A23833" i="3"/>
  <c r="A23834" i="3"/>
  <c r="A23835" i="3"/>
  <c r="A23837" i="3"/>
  <c r="A23838" i="3"/>
  <c r="A23849" i="3"/>
  <c r="A23850" i="3"/>
  <c r="A23851" i="3"/>
  <c r="A23852" i="3"/>
  <c r="A23854" i="3"/>
  <c r="A23855" i="3"/>
  <c r="A23859" i="3"/>
  <c r="A23860" i="3"/>
  <c r="A23861" i="3"/>
  <c r="A23865" i="3"/>
  <c r="A23866" i="3"/>
  <c r="A23867" i="3"/>
  <c r="A23871" i="3"/>
  <c r="A23872" i="3"/>
  <c r="A23873" i="3"/>
  <c r="A23874" i="3"/>
  <c r="A23877" i="3"/>
  <c r="A23878" i="3"/>
  <c r="A23879" i="3"/>
  <c r="A23882" i="3"/>
  <c r="A23883" i="3"/>
  <c r="A23884" i="3"/>
  <c r="A23888" i="3"/>
  <c r="A23889" i="3"/>
  <c r="A23893" i="3"/>
  <c r="A23894" i="3"/>
  <c r="A23895" i="3"/>
  <c r="A23896" i="3"/>
  <c r="A23897" i="3"/>
  <c r="A23898" i="3"/>
  <c r="A23899" i="3"/>
  <c r="A23900" i="3"/>
  <c r="A23901" i="3"/>
  <c r="A23902" i="3"/>
  <c r="A23903" i="3"/>
  <c r="A23905" i="3"/>
  <c r="A23907" i="3"/>
  <c r="A23908" i="3"/>
  <c r="A23909" i="3"/>
  <c r="A23913" i="3"/>
  <c r="A23914" i="3"/>
  <c r="A23915" i="3"/>
  <c r="A23916" i="3"/>
  <c r="A23917" i="3"/>
  <c r="A23918" i="3"/>
  <c r="A23919" i="3"/>
  <c r="A23930" i="3"/>
  <c r="A23931" i="3"/>
  <c r="A23932" i="3"/>
  <c r="A23933" i="3"/>
  <c r="A23934" i="3"/>
  <c r="A23935" i="3"/>
  <c r="A23936" i="3"/>
  <c r="A23940" i="3"/>
  <c r="A23941" i="3"/>
  <c r="A23942" i="3"/>
  <c r="A23946" i="3"/>
  <c r="A23947" i="3"/>
  <c r="A23948" i="3"/>
  <c r="A23952" i="3"/>
  <c r="A23953" i="3"/>
  <c r="A23954" i="3"/>
  <c r="A23955" i="3"/>
  <c r="A23956" i="3"/>
  <c r="A23957" i="3"/>
  <c r="A23958" i="3"/>
  <c r="A23959" i="3"/>
  <c r="A23960" i="3"/>
  <c r="A23961" i="3"/>
  <c r="A23962" i="3"/>
  <c r="A23963" i="3"/>
  <c r="A23964" i="3"/>
  <c r="A23965" i="3"/>
  <c r="A23966" i="3"/>
  <c r="A23967" i="3"/>
  <c r="A23968" i="3"/>
  <c r="A23969" i="3"/>
  <c r="A23970" i="3"/>
  <c r="A23974" i="3"/>
  <c r="A23976" i="3"/>
  <c r="A23977" i="3"/>
  <c r="A23979" i="3"/>
  <c r="A23980" i="3"/>
  <c r="A23981" i="3"/>
  <c r="A23983" i="3"/>
  <c r="A23984" i="3"/>
  <c r="A23986" i="3"/>
  <c r="A23988" i="3"/>
  <c r="A23989" i="3"/>
  <c r="A23990" i="3"/>
  <c r="A23994" i="3"/>
  <c r="A23995" i="3"/>
  <c r="A23996" i="3"/>
  <c r="A23997" i="3"/>
  <c r="A23999" i="3"/>
  <c r="A24011" i="3"/>
  <c r="A24012" i="3"/>
  <c r="A24013" i="3"/>
  <c r="A24015" i="3"/>
  <c r="A24016" i="3"/>
  <c r="A24017" i="3"/>
  <c r="A24021" i="3"/>
  <c r="A24022" i="3"/>
  <c r="A24023" i="3"/>
  <c r="A24027" i="3"/>
  <c r="A24028" i="3"/>
  <c r="A24029" i="3"/>
  <c r="A24033" i="3"/>
  <c r="A24034" i="3"/>
  <c r="A24035" i="3"/>
  <c r="A24036" i="3"/>
  <c r="A24039" i="3"/>
  <c r="A24040" i="3"/>
  <c r="A24041" i="3"/>
  <c r="A24044" i="3"/>
  <c r="A24045" i="3"/>
  <c r="A24046" i="3"/>
  <c r="A24050" i="3"/>
  <c r="A24051" i="3"/>
  <c r="A24055" i="3"/>
  <c r="A24057" i="3"/>
  <c r="A24058" i="3"/>
  <c r="A24060" i="3"/>
  <c r="A24061" i="3"/>
  <c r="A24062" i="3"/>
  <c r="A24064" i="3"/>
  <c r="A24065" i="3"/>
  <c r="A24067" i="3"/>
  <c r="A24069" i="3"/>
  <c r="A24070" i="3"/>
  <c r="A24071" i="3"/>
  <c r="A24075" i="3"/>
  <c r="A24076" i="3"/>
  <c r="A24077" i="3"/>
  <c r="A24078" i="3"/>
  <c r="A24079" i="3"/>
  <c r="A24080" i="3"/>
  <c r="A24081" i="3"/>
  <c r="A24092" i="3"/>
  <c r="A24093" i="3"/>
  <c r="A24094" i="3"/>
  <c r="A24095" i="3"/>
  <c r="A24096" i="3"/>
  <c r="A24097" i="3"/>
  <c r="A24098" i="3"/>
  <c r="A24102" i="3"/>
  <c r="A24103" i="3"/>
  <c r="A24104" i="3"/>
  <c r="A24108" i="3"/>
  <c r="A24109" i="3"/>
  <c r="A24110" i="3"/>
  <c r="A24114" i="3"/>
  <c r="A24115" i="3"/>
  <c r="A24116" i="3"/>
  <c r="A24117" i="3"/>
  <c r="A24120" i="3"/>
  <c r="A24121" i="3"/>
  <c r="A24122" i="3"/>
  <c r="A24123" i="3"/>
  <c r="A24124" i="3"/>
  <c r="A24125" i="3"/>
  <c r="A24126" i="3"/>
  <c r="A24127" i="3"/>
  <c r="A24131" i="3"/>
  <c r="A24132" i="3"/>
  <c r="A24136" i="3"/>
  <c r="A24138" i="3"/>
  <c r="A24139" i="3"/>
  <c r="A24141" i="3"/>
  <c r="A24142" i="3"/>
  <c r="A24143" i="3"/>
  <c r="A24145" i="3"/>
  <c r="A24146" i="3"/>
  <c r="A24148" i="3"/>
  <c r="A24150" i="3"/>
  <c r="A24151" i="3"/>
  <c r="A24152" i="3"/>
  <c r="A24156" i="3"/>
  <c r="A24157" i="3"/>
  <c r="A24158" i="3"/>
  <c r="A24159" i="3"/>
  <c r="A24173" i="3"/>
  <c r="A24174" i="3"/>
  <c r="A24175" i="3"/>
  <c r="A24179" i="3"/>
  <c r="A24183" i="3"/>
  <c r="A24184" i="3"/>
  <c r="A24185" i="3"/>
  <c r="A24189" i="3"/>
  <c r="A24190" i="3"/>
  <c r="A24191" i="3"/>
  <c r="A24195" i="3"/>
  <c r="A24196" i="3"/>
  <c r="A24197" i="3"/>
  <c r="A24198" i="3"/>
  <c r="A24201" i="3"/>
  <c r="A24202" i="3"/>
  <c r="A24203" i="3"/>
  <c r="A24207" i="3"/>
  <c r="A24208" i="3"/>
  <c r="A24212" i="3"/>
  <c r="A24213" i="3"/>
  <c r="A24217" i="3"/>
  <c r="A24219" i="3"/>
  <c r="A24220" i="3"/>
  <c r="A24222" i="3"/>
  <c r="A24223" i="3"/>
  <c r="A24226" i="3"/>
  <c r="A24227" i="3"/>
  <c r="A24229" i="3"/>
  <c r="A24231" i="3"/>
  <c r="A24232" i="3"/>
  <c r="A24233" i="3"/>
  <c r="A24237" i="3"/>
  <c r="A24238" i="3"/>
  <c r="A24239" i="3"/>
  <c r="A24240" i="3"/>
  <c r="A24254" i="3"/>
  <c r="A24255" i="3"/>
  <c r="A24256" i="3"/>
  <c r="A24260" i="3"/>
  <c r="A24264" i="3"/>
  <c r="A24265" i="3"/>
  <c r="A24266" i="3"/>
  <c r="A24270" i="3"/>
  <c r="A24271" i="3"/>
  <c r="A24272" i="3"/>
  <c r="A24276" i="3"/>
  <c r="A24277" i="3"/>
  <c r="A24278" i="3"/>
  <c r="A24279" i="3"/>
  <c r="A24282" i="3"/>
  <c r="A24283" i="3"/>
  <c r="A24284" i="3"/>
  <c r="A24288" i="3"/>
  <c r="A24289" i="3"/>
  <c r="A24293" i="3"/>
  <c r="A24294" i="3"/>
  <c r="A24298" i="3"/>
  <c r="A24300" i="3"/>
  <c r="A24301" i="3"/>
  <c r="A24303" i="3"/>
  <c r="A24304" i="3"/>
  <c r="A24307" i="3"/>
  <c r="A24308" i="3"/>
  <c r="A24310" i="3"/>
  <c r="A24312" i="3"/>
  <c r="A24313" i="3"/>
  <c r="A24318" i="3"/>
  <c r="A24319" i="3"/>
  <c r="A24320" i="3"/>
  <c r="A24321" i="3"/>
  <c r="A24336" i="3"/>
  <c r="A24337" i="3"/>
  <c r="A24341" i="3"/>
  <c r="A24345" i="3"/>
  <c r="A24346" i="3"/>
  <c r="A24351" i="3"/>
  <c r="A24352" i="3"/>
  <c r="A24353" i="3"/>
  <c r="A24357" i="3"/>
  <c r="A24358" i="3"/>
  <c r="A24359" i="3"/>
  <c r="A24360" i="3"/>
  <c r="A24363" i="3"/>
  <c r="A24364" i="3"/>
  <c r="A24369" i="3"/>
  <c r="A24374" i="3"/>
  <c r="A24375" i="3"/>
  <c r="A24379" i="3"/>
  <c r="A24381" i="3"/>
  <c r="A24382" i="3"/>
  <c r="A24384" i="3"/>
  <c r="A24385" i="3"/>
  <c r="A24388" i="3"/>
  <c r="A24389" i="3"/>
  <c r="A24391" i="3"/>
  <c r="A24393" i="3"/>
  <c r="A24394" i="3"/>
  <c r="A24395" i="3"/>
  <c r="A24399" i="3"/>
  <c r="A24400" i="3"/>
  <c r="A24401" i="3"/>
  <c r="A24402" i="3"/>
  <c r="A24416" i="3"/>
  <c r="A24417" i="3"/>
  <c r="A24418" i="3"/>
  <c r="A24419" i="3"/>
  <c r="A24420" i="3"/>
  <c r="A24422" i="3"/>
  <c r="A24426" i="3"/>
  <c r="A24427" i="3"/>
  <c r="A24428" i="3"/>
  <c r="A24432" i="3"/>
  <c r="A24433" i="3"/>
  <c r="A24434" i="3"/>
  <c r="A24438" i="3"/>
  <c r="A24439" i="3"/>
  <c r="A24440" i="3"/>
  <c r="A24441" i="3"/>
  <c r="A24444" i="3"/>
  <c r="A24445" i="3"/>
  <c r="A24446" i="3"/>
  <c r="A24450" i="3"/>
  <c r="A24451" i="3"/>
  <c r="A24455" i="3"/>
  <c r="A24456" i="3"/>
  <c r="A24460" i="3"/>
  <c r="A24461" i="3"/>
  <c r="A24462" i="3"/>
  <c r="A24463" i="3"/>
  <c r="A24464" i="3"/>
  <c r="A24465" i="3"/>
  <c r="A24466" i="3"/>
  <c r="A24467" i="3"/>
  <c r="A24468" i="3"/>
  <c r="A24469" i="3"/>
  <c r="A24470" i="3"/>
  <c r="A24472" i="3"/>
  <c r="A24474" i="3"/>
  <c r="A24475" i="3"/>
  <c r="A24476" i="3"/>
  <c r="A24480" i="3"/>
  <c r="A24481" i="3"/>
  <c r="A24482" i="3"/>
  <c r="A24483" i="3"/>
  <c r="A24484" i="3"/>
  <c r="A24485" i="3"/>
  <c r="A24486" i="3"/>
  <c r="A24497" i="3"/>
  <c r="A24498" i="3"/>
  <c r="A24499" i="3"/>
  <c r="A24500" i="3"/>
  <c r="A24501" i="3"/>
  <c r="A24502" i="3"/>
  <c r="A24503" i="3"/>
  <c r="A24507" i="3"/>
  <c r="A24508" i="3"/>
  <c r="A24509" i="3"/>
  <c r="A24513" i="3"/>
  <c r="A24514" i="3"/>
  <c r="A24515" i="3"/>
  <c r="A24519" i="3"/>
  <c r="A24520" i="3"/>
  <c r="A24521" i="3"/>
  <c r="A24522" i="3"/>
  <c r="A24523" i="3"/>
  <c r="A24524" i="3"/>
  <c r="A24525" i="3"/>
  <c r="A24526" i="3"/>
  <c r="A24527" i="3"/>
  <c r="A24528" i="3"/>
  <c r="A24529" i="3"/>
  <c r="A24530" i="3"/>
  <c r="A24531" i="3"/>
  <c r="A24532" i="3"/>
  <c r="A24533" i="3"/>
  <c r="A24534" i="3"/>
  <c r="A24535" i="3"/>
  <c r="A24536" i="3"/>
  <c r="A24537" i="3"/>
  <c r="A24541" i="3"/>
  <c r="A24543" i="3"/>
  <c r="A24544" i="3"/>
  <c r="A24545" i="3"/>
  <c r="A24546" i="3"/>
  <c r="A24547" i="3"/>
  <c r="A24548" i="3"/>
  <c r="A24549" i="3"/>
  <c r="A24550" i="3"/>
  <c r="A24551" i="3"/>
  <c r="A24553" i="3"/>
  <c r="A24555" i="3"/>
  <c r="A24556" i="3"/>
  <c r="A24557" i="3"/>
  <c r="A24561" i="3"/>
  <c r="A24562" i="3"/>
  <c r="A24563" i="3"/>
  <c r="A24564" i="3"/>
  <c r="A24565" i="3"/>
  <c r="A24566" i="3"/>
  <c r="A24567" i="3"/>
  <c r="A24578" i="3"/>
  <c r="A24579" i="3"/>
  <c r="A24580" i="3"/>
  <c r="A24581" i="3"/>
  <c r="A24582" i="3"/>
  <c r="A24583" i="3"/>
  <c r="A24584" i="3"/>
  <c r="A24588" i="3"/>
  <c r="A24589" i="3"/>
  <c r="A24590" i="3"/>
  <c r="A24594" i="3"/>
  <c r="A24595" i="3"/>
  <c r="A24596" i="3"/>
  <c r="A24600" i="3"/>
  <c r="A24601" i="3"/>
  <c r="A24602" i="3"/>
  <c r="A24603" i="3"/>
  <c r="A24604" i="3"/>
  <c r="A24605" i="3"/>
  <c r="A24606" i="3"/>
  <c r="A24607" i="3"/>
  <c r="A24608" i="3"/>
  <c r="A24609" i="3"/>
  <c r="A24610" i="3"/>
  <c r="A24611" i="3"/>
  <c r="A24612" i="3"/>
  <c r="A24613" i="3"/>
  <c r="A24614" i="3"/>
  <c r="A24617" i="3"/>
  <c r="A24618" i="3"/>
  <c r="A24621" i="3"/>
  <c r="A24622" i="3"/>
  <c r="A24624" i="3"/>
  <c r="A24625" i="3"/>
  <c r="A24627" i="3"/>
  <c r="A24628" i="3"/>
  <c r="A24631" i="3"/>
  <c r="A24632" i="3"/>
  <c r="A24634" i="3"/>
  <c r="A24636" i="3"/>
  <c r="A24637" i="3"/>
  <c r="A24638" i="3"/>
  <c r="A24642" i="3"/>
  <c r="A24643" i="3"/>
  <c r="A24644" i="3"/>
  <c r="A24645" i="3"/>
  <c r="A24659" i="3"/>
  <c r="A24660" i="3"/>
  <c r="A24665" i="3"/>
  <c r="A24669" i="3"/>
  <c r="A24670" i="3"/>
  <c r="A24671" i="3"/>
  <c r="A24675" i="3"/>
  <c r="A24676" i="3"/>
  <c r="A24677" i="3"/>
  <c r="A24681" i="3"/>
  <c r="A24682" i="3"/>
  <c r="A24683" i="3"/>
  <c r="A24684" i="3"/>
  <c r="A24687" i="3"/>
  <c r="A24688" i="3"/>
  <c r="A24689" i="3"/>
  <c r="A24693" i="3"/>
  <c r="A24694" i="3"/>
  <c r="A24698" i="3"/>
  <c r="A24699" i="3"/>
  <c r="A24703" i="3"/>
  <c r="A24705" i="3"/>
  <c r="A24706" i="3"/>
  <c r="A24708" i="3"/>
  <c r="A24709" i="3"/>
  <c r="A24710" i="3"/>
  <c r="A24712" i="3"/>
  <c r="A24713" i="3"/>
  <c r="A24715" i="3"/>
  <c r="A24717" i="3"/>
  <c r="A24718" i="3"/>
  <c r="A24719" i="3"/>
  <c r="A24723" i="3"/>
  <c r="A24724" i="3"/>
  <c r="A24725" i="3"/>
  <c r="A24726" i="3"/>
  <c r="A24728" i="3"/>
  <c r="A24740" i="3"/>
  <c r="A24741" i="3"/>
  <c r="A24742" i="3"/>
  <c r="A24743" i="3"/>
  <c r="A24745" i="3"/>
  <c r="A24746" i="3"/>
  <c r="A24750" i="3"/>
  <c r="A24751" i="3"/>
  <c r="A24752" i="3"/>
  <c r="A24756" i="3"/>
  <c r="A24757" i="3"/>
  <c r="A24758" i="3"/>
  <c r="A24762" i="3"/>
  <c r="A24763" i="3"/>
  <c r="A24764" i="3"/>
  <c r="A24765" i="3"/>
  <c r="A24768" i="3"/>
  <c r="A24769" i="3"/>
  <c r="A24770" i="3"/>
  <c r="A24773" i="3"/>
  <c r="A24774" i="3"/>
  <c r="A24775" i="3"/>
  <c r="A24779" i="3"/>
  <c r="A24780" i="3"/>
  <c r="A24784" i="3"/>
  <c r="A24786" i="3"/>
  <c r="A24787" i="3"/>
  <c r="A24789" i="3"/>
  <c r="A24790" i="3"/>
  <c r="A24791" i="3"/>
  <c r="A24793" i="3"/>
  <c r="A24794" i="3"/>
  <c r="A24796" i="3"/>
  <c r="A24798" i="3"/>
  <c r="A24799" i="3"/>
  <c r="A24800" i="3"/>
  <c r="A24804" i="3"/>
  <c r="A24805" i="3"/>
  <c r="A24806" i="3"/>
  <c r="A24807" i="3"/>
  <c r="A24821" i="3"/>
  <c r="A24822" i="3"/>
  <c r="A24827" i="3"/>
  <c r="A24831" i="3"/>
  <c r="A24832" i="3"/>
  <c r="A24833" i="3"/>
  <c r="A24837" i="3"/>
  <c r="A24838" i="3"/>
  <c r="A24839" i="3"/>
  <c r="A24843" i="3"/>
  <c r="A24844" i="3"/>
  <c r="A24845" i="3"/>
  <c r="A24846" i="3"/>
  <c r="A24849" i="3"/>
  <c r="A24850" i="3"/>
  <c r="A24851" i="3"/>
  <c r="A24855" i="3"/>
  <c r="A24856" i="3"/>
  <c r="A24860" i="3"/>
  <c r="A24861" i="3"/>
  <c r="A24865" i="3"/>
  <c r="A24867" i="3"/>
  <c r="A24868" i="3"/>
  <c r="A24870" i="3"/>
  <c r="A24871" i="3"/>
  <c r="A24872" i="3"/>
  <c r="A24874" i="3"/>
  <c r="A24875" i="3"/>
  <c r="A24877" i="3"/>
  <c r="A24879" i="3"/>
  <c r="A24880" i="3"/>
  <c r="A24881" i="3"/>
  <c r="A24885" i="3"/>
  <c r="A24886" i="3"/>
  <c r="A24887" i="3"/>
  <c r="A24888" i="3"/>
  <c r="A24890" i="3"/>
  <c r="A24902" i="3"/>
  <c r="A24903" i="3"/>
  <c r="A24905" i="3"/>
  <c r="A24907" i="3"/>
  <c r="A24908" i="3"/>
  <c r="A24912" i="3"/>
  <c r="A24913" i="3"/>
  <c r="A24914" i="3"/>
  <c r="A24918" i="3"/>
  <c r="A24919" i="3"/>
  <c r="A24920" i="3"/>
  <c r="A24924" i="3"/>
  <c r="A24925" i="3"/>
  <c r="A24926" i="3"/>
  <c r="A24927" i="3"/>
  <c r="A24930" i="3"/>
  <c r="A24931" i="3"/>
  <c r="A24932" i="3"/>
  <c r="A24935" i="3"/>
  <c r="A24936" i="3"/>
  <c r="A24937" i="3"/>
  <c r="A24941" i="3"/>
  <c r="A24942" i="3"/>
  <c r="A24946" i="3"/>
  <c r="A24948" i="3"/>
  <c r="A24949" i="3"/>
  <c r="A24951" i="3"/>
  <c r="A24952" i="3"/>
  <c r="A24953" i="3"/>
  <c r="A24955" i="3"/>
  <c r="A24956" i="3"/>
  <c r="A24958" i="3"/>
  <c r="A24960" i="3"/>
  <c r="A24961" i="3"/>
  <c r="A24962" i="3"/>
  <c r="A24966" i="3"/>
  <c r="A24967" i="3"/>
  <c r="A24968" i="3"/>
  <c r="A24969" i="3"/>
  <c r="A24983" i="3"/>
  <c r="A24984" i="3"/>
  <c r="A24985" i="3"/>
  <c r="A24986" i="3"/>
  <c r="A24987" i="3"/>
  <c r="A24988" i="3"/>
  <c r="A24989" i="3"/>
  <c r="A24993" i="3"/>
  <c r="A24994" i="3"/>
  <c r="A24995" i="3"/>
  <c r="A24999" i="3"/>
  <c r="A25000" i="3"/>
  <c r="A25001" i="3"/>
  <c r="A25005" i="3"/>
  <c r="A25006" i="3"/>
  <c r="A25007" i="3"/>
  <c r="A25008" i="3"/>
  <c r="A25011" i="3"/>
  <c r="A25012" i="3"/>
  <c r="A25013" i="3"/>
  <c r="A25016" i="3"/>
  <c r="A25017" i="3"/>
  <c r="A25018" i="3"/>
  <c r="A25022" i="3"/>
  <c r="A25023" i="3"/>
  <c r="A25027" i="3"/>
  <c r="A25029" i="3"/>
  <c r="A25030" i="3"/>
  <c r="A25032" i="3"/>
  <c r="A25033" i="3"/>
  <c r="A25034" i="3"/>
  <c r="A25036" i="3"/>
  <c r="A25037" i="3"/>
  <c r="A25039" i="3"/>
  <c r="A25041" i="3"/>
  <c r="A25042" i="3"/>
  <c r="A25043" i="3"/>
  <c r="A25047" i="3"/>
  <c r="A25048" i="3"/>
  <c r="A25049" i="3"/>
  <c r="A25050" i="3"/>
  <c r="A25052" i="3"/>
  <c r="A25064" i="3"/>
  <c r="A25065" i="3"/>
  <c r="A25066" i="3"/>
  <c r="A25067" i="3"/>
  <c r="A25068" i="3"/>
  <c r="A25069" i="3"/>
  <c r="A25070" i="3"/>
  <c r="A25074" i="3"/>
  <c r="A25075" i="3"/>
  <c r="A25076" i="3"/>
  <c r="A25080" i="3"/>
  <c r="A25081" i="3"/>
  <c r="A25082" i="3"/>
  <c r="A25086" i="3"/>
  <c r="A25087" i="3"/>
  <c r="A25088" i="3"/>
  <c r="A25089" i="3"/>
  <c r="A25092" i="3"/>
  <c r="A25093" i="3"/>
  <c r="A25094" i="3"/>
  <c r="A25097" i="3"/>
  <c r="A25098" i="3"/>
  <c r="A25099" i="3"/>
  <c r="A25103" i="3"/>
  <c r="A25104" i="3"/>
  <c r="A25108" i="3"/>
  <c r="A25109" i="3"/>
  <c r="A25110" i="3"/>
  <c r="A25111" i="3"/>
  <c r="A25112" i="3"/>
  <c r="A25113" i="3"/>
  <c r="A25114" i="3"/>
  <c r="A25115" i="3"/>
  <c r="A25116" i="3"/>
  <c r="A25117" i="3"/>
  <c r="A25118" i="3"/>
  <c r="A25120" i="3"/>
  <c r="A25122" i="3"/>
  <c r="A25123" i="3"/>
  <c r="A25124" i="3"/>
  <c r="A25128" i="3"/>
  <c r="A25129" i="3"/>
  <c r="A25130" i="3"/>
  <c r="A25131" i="3"/>
  <c r="A25132" i="3"/>
  <c r="A25133" i="3"/>
  <c r="A25134" i="3"/>
  <c r="A25145" i="3"/>
  <c r="A25146" i="3"/>
  <c r="A25147" i="3"/>
  <c r="A25148" i="3"/>
  <c r="A25149" i="3"/>
  <c r="A25150" i="3"/>
  <c r="A25151" i="3"/>
  <c r="A25155" i="3"/>
  <c r="A25156" i="3"/>
  <c r="A25157" i="3"/>
  <c r="A25161" i="3"/>
  <c r="A25162" i="3"/>
  <c r="A25163" i="3"/>
  <c r="A25167" i="3"/>
  <c r="A25168" i="3"/>
  <c r="A25169" i="3"/>
  <c r="A25170" i="3"/>
  <c r="A25171" i="3"/>
  <c r="A25172" i="3"/>
  <c r="A25173" i="3"/>
  <c r="A25174" i="3"/>
  <c r="A25175" i="3"/>
  <c r="A25176" i="3"/>
  <c r="A25177" i="3"/>
  <c r="A25178" i="3"/>
  <c r="A25179" i="3"/>
  <c r="A25180" i="3"/>
  <c r="A25181" i="3"/>
  <c r="A25182" i="3"/>
  <c r="A25183" i="3"/>
  <c r="A25184" i="3"/>
  <c r="A25185" i="3"/>
  <c r="A25189" i="3"/>
  <c r="A25190" i="3"/>
  <c r="A25191" i="3"/>
  <c r="A25192" i="3"/>
  <c r="A25193" i="3"/>
  <c r="A25194" i="3"/>
  <c r="A25195" i="3"/>
  <c r="A25196" i="3"/>
  <c r="A25197" i="3"/>
  <c r="A25198" i="3"/>
  <c r="A25199" i="3"/>
  <c r="A25201" i="3"/>
  <c r="A25203" i="3"/>
  <c r="A25204" i="3"/>
  <c r="A25205" i="3"/>
  <c r="A25209" i="3"/>
  <c r="A25210" i="3"/>
  <c r="A25211" i="3"/>
  <c r="A25212" i="3"/>
  <c r="A25213" i="3"/>
  <c r="A25214" i="3"/>
  <c r="A25215" i="3"/>
  <c r="A25226" i="3"/>
  <c r="A25227" i="3"/>
  <c r="A25228" i="3"/>
  <c r="A25229" i="3"/>
  <c r="A25230" i="3"/>
  <c r="A25231" i="3"/>
  <c r="A25232" i="3"/>
  <c r="A25236" i="3"/>
  <c r="A25237" i="3"/>
  <c r="A25238" i="3"/>
  <c r="A25242" i="3"/>
  <c r="A25243" i="3"/>
  <c r="A25244" i="3"/>
  <c r="A25248" i="3"/>
  <c r="A25249" i="3"/>
  <c r="A25250" i="3"/>
  <c r="A25251" i="3"/>
  <c r="A25252" i="3"/>
  <c r="A25253" i="3"/>
  <c r="A25254" i="3"/>
  <c r="A25255" i="3"/>
  <c r="A25256" i="3"/>
  <c r="A25257" i="3"/>
  <c r="A25258" i="3"/>
  <c r="A25259" i="3"/>
  <c r="A25260" i="3"/>
  <c r="A25261" i="3"/>
  <c r="A25262" i="3"/>
  <c r="A25265" i="3"/>
  <c r="A25266" i="3"/>
  <c r="A25270" i="3"/>
  <c r="A25271" i="3"/>
  <c r="A25272" i="3"/>
  <c r="A25273" i="3"/>
  <c r="A25274" i="3"/>
  <c r="A25275" i="3"/>
  <c r="A25276" i="3"/>
  <c r="A25277" i="3"/>
  <c r="A25278" i="3"/>
  <c r="A25279" i="3"/>
  <c r="A25280" i="3"/>
  <c r="A25282" i="3"/>
  <c r="A25284" i="3"/>
  <c r="A25285" i="3"/>
  <c r="A25286" i="3"/>
  <c r="A25290" i="3"/>
  <c r="A25291" i="3"/>
  <c r="A25292" i="3"/>
  <c r="A25293" i="3"/>
  <c r="A25294" i="3"/>
  <c r="A25295" i="3"/>
  <c r="A25296" i="3"/>
  <c r="A25307" i="3"/>
  <c r="A25308" i="3"/>
  <c r="A25309" i="3"/>
  <c r="A25310" i="3"/>
  <c r="A25311" i="3"/>
  <c r="A25312" i="3"/>
  <c r="A25313" i="3"/>
  <c r="A25317" i="3"/>
  <c r="A25318" i="3"/>
  <c r="A25319" i="3"/>
  <c r="A25323" i="3"/>
  <c r="A25324" i="3"/>
  <c r="A25325" i="3"/>
  <c r="A25329" i="3"/>
  <c r="A25330" i="3"/>
  <c r="A25331" i="3"/>
  <c r="A25332" i="3"/>
  <c r="A25333" i="3"/>
  <c r="A25334" i="3"/>
  <c r="A25335" i="3"/>
  <c r="A25336" i="3"/>
  <c r="A25337" i="3"/>
  <c r="A25338" i="3"/>
  <c r="A25339" i="3"/>
  <c r="A25340" i="3"/>
  <c r="A25341" i="3"/>
  <c r="A25342" i="3"/>
  <c r="A25343" i="3"/>
  <c r="A25344" i="3"/>
  <c r="A25345" i="3"/>
  <c r="A25346" i="3"/>
  <c r="A25347" i="3"/>
  <c r="A25351" i="3"/>
  <c r="A25353" i="3"/>
  <c r="A25354" i="3"/>
  <c r="A25356" i="3"/>
  <c r="A25357" i="3"/>
  <c r="A25358" i="3"/>
  <c r="A25360" i="3"/>
  <c r="A25361" i="3"/>
  <c r="A25363" i="3"/>
  <c r="A25365" i="3"/>
  <c r="A25366" i="3"/>
  <c r="A25367" i="3"/>
  <c r="A25371" i="3"/>
  <c r="A25372" i="3"/>
  <c r="A25373" i="3"/>
  <c r="A25374" i="3"/>
  <c r="A25376" i="3"/>
  <c r="A25388" i="3"/>
  <c r="A25389" i="3"/>
  <c r="A25390" i="3"/>
  <c r="A25391" i="3"/>
  <c r="A25393" i="3"/>
  <c r="A25394" i="3"/>
  <c r="A25398" i="3"/>
  <c r="A25399" i="3"/>
  <c r="A25400" i="3"/>
  <c r="A25404" i="3"/>
  <c r="A25405" i="3"/>
  <c r="A25406" i="3"/>
  <c r="A25410" i="3"/>
  <c r="A25411" i="3"/>
  <c r="A25412" i="3"/>
  <c r="A25413" i="3"/>
  <c r="A25416" i="3"/>
  <c r="A25417" i="3"/>
  <c r="A25418" i="3"/>
  <c r="A25421" i="3"/>
  <c r="A25422" i="3"/>
  <c r="A25423" i="3"/>
  <c r="A25427" i="3"/>
  <c r="A25428" i="3"/>
  <c r="A25432" i="3"/>
  <c r="A25434" i="3"/>
  <c r="A25435" i="3"/>
  <c r="A25437" i="3"/>
  <c r="A25438" i="3"/>
  <c r="A25439" i="3"/>
  <c r="A25441" i="3"/>
  <c r="A25442" i="3"/>
  <c r="A25444" i="3"/>
  <c r="A25446" i="3"/>
  <c r="A25447" i="3"/>
  <c r="A25448" i="3"/>
  <c r="A25452" i="3"/>
  <c r="A25453" i="3"/>
  <c r="A25454" i="3"/>
  <c r="A25455" i="3"/>
  <c r="A25469" i="3"/>
  <c r="A25470" i="3"/>
  <c r="A25471" i="3"/>
  <c r="A25472" i="3"/>
  <c r="A25474" i="3"/>
  <c r="A25475" i="3"/>
  <c r="A25479" i="3"/>
  <c r="A25480" i="3"/>
  <c r="A25481" i="3"/>
  <c r="A25485" i="3"/>
  <c r="A25486" i="3"/>
  <c r="A25487" i="3"/>
  <c r="A25491" i="3"/>
  <c r="A25492" i="3"/>
  <c r="A25493" i="3"/>
  <c r="A25494" i="3"/>
  <c r="A25497" i="3"/>
  <c r="A25498" i="3"/>
  <c r="A25499" i="3"/>
  <c r="A25502" i="3"/>
  <c r="A25503" i="3"/>
  <c r="A25504" i="3"/>
  <c r="A25508" i="3"/>
  <c r="A25509" i="3"/>
  <c r="A25513" i="3"/>
  <c r="A25515" i="3"/>
  <c r="A25516" i="3"/>
  <c r="A25518" i="3"/>
  <c r="A25519" i="3"/>
  <c r="A25520" i="3"/>
  <c r="A25522" i="3"/>
  <c r="A25523" i="3"/>
  <c r="A25525" i="3"/>
  <c r="A25527" i="3"/>
  <c r="A25528" i="3"/>
  <c r="A25529" i="3"/>
  <c r="A25533" i="3"/>
  <c r="A25534" i="3"/>
  <c r="A25535" i="3"/>
  <c r="A25536" i="3"/>
  <c r="A25550" i="3"/>
  <c r="A25551" i="3"/>
  <c r="A25556" i="3"/>
  <c r="A25560" i="3"/>
  <c r="A25561" i="3"/>
  <c r="A25562" i="3"/>
  <c r="A25566" i="3"/>
  <c r="A25567" i="3"/>
  <c r="A25568" i="3"/>
  <c r="A25572" i="3"/>
  <c r="A25573" i="3"/>
  <c r="A25574" i="3"/>
  <c r="A25575" i="3"/>
  <c r="A25578" i="3"/>
  <c r="A25579" i="3"/>
  <c r="A25580" i="3"/>
  <c r="A25584" i="3"/>
  <c r="A25585" i="3"/>
  <c r="A25589" i="3"/>
  <c r="A25590" i="3"/>
  <c r="A25594" i="3"/>
  <c r="A25596" i="3"/>
  <c r="A25597" i="3"/>
  <c r="A25599" i="3"/>
  <c r="A25600" i="3"/>
  <c r="A25601" i="3"/>
  <c r="A25603" i="3"/>
  <c r="A25604" i="3"/>
  <c r="A25606" i="3"/>
  <c r="A25608" i="3"/>
  <c r="A25609" i="3"/>
  <c r="A25610" i="3"/>
  <c r="A25614" i="3"/>
  <c r="A25615" i="3"/>
  <c r="A25616" i="3"/>
  <c r="A25617" i="3"/>
  <c r="A25631" i="3"/>
  <c r="A25632" i="3"/>
  <c r="A25633" i="3"/>
  <c r="A25634" i="3"/>
  <c r="A25636" i="3"/>
  <c r="A25637" i="3"/>
  <c r="A25641" i="3"/>
  <c r="A25642" i="3"/>
  <c r="A25643" i="3"/>
  <c r="A25647" i="3"/>
  <c r="A25648" i="3"/>
  <c r="A25649" i="3"/>
  <c r="A25653" i="3"/>
  <c r="A25654" i="3"/>
  <c r="A25655" i="3"/>
  <c r="A25656" i="3"/>
  <c r="A25659" i="3"/>
  <c r="A25660" i="3"/>
  <c r="A25661" i="3"/>
  <c r="A25664" i="3"/>
  <c r="A25665" i="3"/>
  <c r="A25666" i="3"/>
  <c r="A25670" i="3"/>
  <c r="A25671" i="3"/>
  <c r="A25674" i="3"/>
  <c r="A25675" i="3"/>
  <c r="A25677" i="3"/>
  <c r="A25678" i="3"/>
  <c r="A25680" i="3"/>
  <c r="A25681" i="3"/>
  <c r="A25682" i="3"/>
  <c r="A25684" i="3"/>
  <c r="A25685" i="3"/>
  <c r="A25687" i="3"/>
  <c r="A25689" i="3"/>
  <c r="A25690" i="3"/>
  <c r="A25691" i="3"/>
  <c r="A25695" i="3"/>
  <c r="A25696" i="3"/>
  <c r="A25697" i="3"/>
  <c r="A25698" i="3"/>
  <c r="A25712" i="3"/>
  <c r="A25718" i="3"/>
  <c r="A25722" i="3"/>
  <c r="A25723" i="3"/>
  <c r="A25724" i="3"/>
  <c r="A25728" i="3"/>
  <c r="A25729" i="3"/>
  <c r="A25730" i="3"/>
  <c r="A25734" i="3"/>
  <c r="A25735" i="3"/>
  <c r="A25736" i="3"/>
  <c r="A25737" i="3"/>
  <c r="A25740" i="3"/>
  <c r="A25741" i="3"/>
  <c r="A25742" i="3"/>
  <c r="A25746" i="3"/>
  <c r="A25747" i="3"/>
  <c r="A25751" i="3"/>
  <c r="A25752" i="3"/>
  <c r="A25756" i="3"/>
  <c r="A25758" i="3"/>
  <c r="A25759" i="3"/>
  <c r="A25761" i="3"/>
  <c r="A25762" i="3"/>
  <c r="A25764" i="3"/>
  <c r="A25765" i="3"/>
  <c r="A25766" i="3"/>
  <c r="A25768" i="3"/>
  <c r="A25770" i="3"/>
  <c r="A25771" i="3"/>
  <c r="A25772" i="3"/>
  <c r="A25776" i="3"/>
  <c r="A25777" i="3"/>
  <c r="A25778" i="3"/>
  <c r="A25779" i="3"/>
  <c r="A25793" i="3"/>
  <c r="A25794" i="3"/>
  <c r="A25796" i="3"/>
  <c r="A25797" i="3"/>
  <c r="A25798" i="3"/>
  <c r="A25799" i="3"/>
  <c r="A25803" i="3"/>
  <c r="A25804" i="3"/>
  <c r="A25805" i="3"/>
  <c r="A25809" i="3"/>
  <c r="A25810" i="3"/>
  <c r="A25811" i="3"/>
  <c r="A25815" i="3"/>
  <c r="A25816" i="3"/>
  <c r="A25817" i="3"/>
  <c r="A25818" i="3"/>
  <c r="A25821" i="3"/>
  <c r="A25822" i="3"/>
  <c r="A25823" i="3"/>
  <c r="A25826" i="3"/>
  <c r="A25827" i="3"/>
  <c r="A25828" i="3"/>
  <c r="A25829" i="3"/>
  <c r="A25830" i="3"/>
  <c r="A25831" i="3"/>
  <c r="A25832" i="3"/>
  <c r="A25833" i="3"/>
  <c r="A25837" i="3"/>
  <c r="A25839" i="3"/>
  <c r="A25840" i="3"/>
  <c r="A25842" i="3"/>
  <c r="A25843" i="3"/>
  <c r="A25844" i="3"/>
  <c r="A25846" i="3"/>
  <c r="A25847" i="3"/>
  <c r="A25849" i="3"/>
  <c r="A25851" i="3"/>
  <c r="A25852" i="3"/>
  <c r="A25853" i="3"/>
  <c r="A25857" i="3"/>
  <c r="A25858" i="3"/>
  <c r="A25859" i="3"/>
  <c r="A25860" i="3"/>
  <c r="A25874" i="3"/>
  <c r="A25875" i="3"/>
  <c r="A25880" i="3"/>
  <c r="A25884" i="3"/>
  <c r="A25885" i="3"/>
  <c r="A25886" i="3"/>
  <c r="A25890" i="3"/>
  <c r="A25891" i="3"/>
  <c r="A25892" i="3"/>
  <c r="A25896" i="3"/>
  <c r="A25897" i="3"/>
  <c r="A25898" i="3"/>
  <c r="A25899" i="3"/>
  <c r="A25902" i="3"/>
  <c r="A25903" i="3"/>
  <c r="A25904" i="3"/>
  <c r="A25908" i="3"/>
  <c r="A25909" i="3"/>
  <c r="A25913" i="3"/>
  <c r="A25914" i="3"/>
  <c r="A25918" i="3"/>
  <c r="A25920" i="3"/>
  <c r="A25921" i="3"/>
  <c r="A25923" i="3"/>
  <c r="A25924" i="3"/>
  <c r="A25925" i="3"/>
  <c r="A25927" i="3"/>
  <c r="A25928" i="3"/>
  <c r="A25930" i="3"/>
  <c r="A25932" i="3"/>
  <c r="A25933" i="3"/>
  <c r="A25934" i="3"/>
  <c r="A25938" i="3"/>
  <c r="A25939" i="3"/>
  <c r="A25940" i="3"/>
  <c r="A25941" i="3"/>
  <c r="A25955" i="3"/>
  <c r="A25956" i="3"/>
  <c r="A25957" i="3"/>
  <c r="A25961" i="3"/>
  <c r="A25965" i="3"/>
  <c r="A25966" i="3"/>
  <c r="A25967" i="3"/>
  <c r="A25971" i="3"/>
  <c r="A25972" i="3"/>
  <c r="A25973" i="3"/>
  <c r="A25977" i="3"/>
  <c r="A25978" i="3"/>
  <c r="A25979" i="3"/>
  <c r="A25980" i="3"/>
  <c r="A25983" i="3"/>
  <c r="A25984" i="3"/>
  <c r="A25985" i="3"/>
  <c r="A25989" i="3"/>
  <c r="A25990" i="3"/>
  <c r="A25992" i="3"/>
  <c r="A25994" i="3"/>
  <c r="A25995" i="3"/>
  <c r="A25999" i="3"/>
  <c r="A26001" i="3"/>
  <c r="A26002" i="3"/>
  <c r="A26004" i="3"/>
  <c r="A26005" i="3"/>
  <c r="A26007" i="3"/>
  <c r="A26008" i="3"/>
  <c r="A26009" i="3"/>
  <c r="A26011" i="3"/>
  <c r="A26013" i="3"/>
  <c r="A26014" i="3"/>
  <c r="A26015" i="3"/>
  <c r="A26019" i="3"/>
  <c r="A26020" i="3"/>
  <c r="A26021" i="3"/>
  <c r="A26022" i="3"/>
  <c r="A26036" i="3"/>
  <c r="A26037" i="3"/>
  <c r="A26038" i="3"/>
  <c r="A26039" i="3"/>
  <c r="A26042" i="3"/>
  <c r="A26046" i="3"/>
  <c r="A26047" i="3"/>
  <c r="A26048" i="3"/>
  <c r="A26052" i="3"/>
  <c r="A26053" i="3"/>
  <c r="A26054" i="3"/>
  <c r="A26058" i="3"/>
  <c r="A26059" i="3"/>
  <c r="A26060" i="3"/>
  <c r="A26061" i="3"/>
  <c r="A26064" i="3"/>
  <c r="A26065" i="3"/>
  <c r="A26066" i="3"/>
  <c r="A26070" i="3"/>
  <c r="A26071" i="3"/>
  <c r="A26075" i="3"/>
  <c r="A26076" i="3"/>
  <c r="A26080" i="3"/>
  <c r="A26082" i="3"/>
  <c r="A26083" i="3"/>
  <c r="A26085" i="3"/>
  <c r="A26086" i="3"/>
  <c r="A26089" i="3"/>
  <c r="A26090" i="3"/>
  <c r="A26092" i="3"/>
  <c r="A26094" i="3"/>
  <c r="A26095" i="3"/>
  <c r="A26096" i="3"/>
  <c r="A26100" i="3"/>
  <c r="A26101" i="3"/>
  <c r="A26102" i="3"/>
  <c r="A26103" i="3"/>
  <c r="A26117" i="3"/>
  <c r="A26119" i="3"/>
  <c r="A26123" i="3"/>
  <c r="A26127" i="3"/>
  <c r="A26128" i="3"/>
  <c r="A26129" i="3"/>
  <c r="A26133" i="3"/>
  <c r="A26134" i="3"/>
  <c r="A26135" i="3"/>
  <c r="A26139" i="3"/>
  <c r="A26140" i="3"/>
  <c r="A26141" i="3"/>
  <c r="A26142" i="3"/>
  <c r="A26145" i="3"/>
  <c r="A26146" i="3"/>
  <c r="A26147" i="3"/>
  <c r="A26151" i="3"/>
  <c r="A26152" i="3"/>
  <c r="A26156" i="3"/>
  <c r="A26157" i="3"/>
  <c r="A26161" i="3"/>
  <c r="A26163" i="3"/>
  <c r="A26164" i="3"/>
  <c r="A26166" i="3"/>
  <c r="A26167" i="3"/>
  <c r="A26170" i="3"/>
  <c r="A26171" i="3"/>
  <c r="A26173" i="3"/>
  <c r="A26175" i="3"/>
  <c r="A26176" i="3"/>
  <c r="A26177" i="3"/>
  <c r="A26181" i="3"/>
  <c r="A26182" i="3"/>
  <c r="A26183" i="3"/>
  <c r="A26184" i="3"/>
  <c r="A26198" i="3"/>
  <c r="A26200" i="3"/>
  <c r="A26204" i="3"/>
  <c r="A26208" i="3"/>
  <c r="A26209" i="3"/>
  <c r="A26210" i="3"/>
  <c r="A26214" i="3"/>
  <c r="A26215" i="3"/>
  <c r="A26216" i="3"/>
  <c r="A26220" i="3"/>
  <c r="A26221" i="3"/>
  <c r="A26222" i="3"/>
  <c r="A26223" i="3"/>
  <c r="A26226" i="3"/>
  <c r="A26227" i="3"/>
  <c r="A26228" i="3"/>
  <c r="A26232" i="3"/>
  <c r="A26233" i="3"/>
  <c r="A26237" i="3"/>
  <c r="A26238" i="3"/>
  <c r="A26242" i="3"/>
  <c r="A26244" i="3"/>
  <c r="A26245" i="3"/>
  <c r="A26247" i="3"/>
  <c r="A26248" i="3"/>
  <c r="A26251" i="3"/>
  <c r="A26252" i="3"/>
  <c r="A26254" i="3"/>
  <c r="A26256" i="3"/>
  <c r="A26257" i="3"/>
  <c r="A26258" i="3"/>
  <c r="A26262" i="3"/>
  <c r="A26263" i="3"/>
  <c r="A26264" i="3"/>
  <c r="A26265" i="3"/>
  <c r="A26279" i="3"/>
  <c r="A26281" i="3"/>
  <c r="A26285" i="3"/>
  <c r="A26289" i="3"/>
  <c r="A26290" i="3"/>
  <c r="A26291" i="3"/>
  <c r="A26295" i="3"/>
  <c r="A26296" i="3"/>
  <c r="A26297" i="3"/>
  <c r="A26301" i="3"/>
  <c r="A26302" i="3"/>
  <c r="A26303" i="3"/>
  <c r="A26304" i="3"/>
  <c r="A26307" i="3"/>
  <c r="A26308" i="3"/>
  <c r="A26309" i="3"/>
  <c r="A26313" i="3"/>
  <c r="A26314" i="3"/>
  <c r="A26318" i="3"/>
  <c r="A26319" i="3"/>
  <c r="A26323" i="3"/>
  <c r="A26325" i="3"/>
  <c r="A26326" i="3"/>
  <c r="A26328" i="3"/>
  <c r="A26329" i="3"/>
  <c r="A26330" i="3"/>
  <c r="A26332" i="3"/>
  <c r="A26333" i="3"/>
  <c r="A26335" i="3"/>
  <c r="A26337" i="3"/>
  <c r="A26338" i="3"/>
  <c r="A26339" i="3"/>
  <c r="A26343" i="3"/>
  <c r="A26344" i="3"/>
  <c r="A26345" i="3"/>
  <c r="A26346" i="3"/>
  <c r="A26360" i="3"/>
  <c r="A26361" i="3"/>
  <c r="A26362" i="3"/>
  <c r="A26364" i="3"/>
  <c r="A26366" i="3"/>
  <c r="A26370" i="3"/>
  <c r="A26371" i="3"/>
  <c r="A26372" i="3"/>
  <c r="A26376" i="3"/>
  <c r="A26377" i="3"/>
  <c r="A26378" i="3"/>
  <c r="A26382" i="3"/>
  <c r="A26383" i="3"/>
  <c r="A26384" i="3"/>
  <c r="A26385" i="3"/>
  <c r="A26388" i="3"/>
  <c r="A26389" i="3"/>
  <c r="A26390" i="3"/>
  <c r="A26394" i="3"/>
  <c r="A26395" i="3"/>
  <c r="A26399" i="3"/>
  <c r="A26400" i="3"/>
  <c r="A26404" i="3"/>
  <c r="A26406" i="3"/>
  <c r="A26407" i="3"/>
  <c r="A26409" i="3"/>
  <c r="A26410" i="3"/>
  <c r="A26411" i="3"/>
  <c r="A26413" i="3"/>
  <c r="A26414" i="3"/>
  <c r="A26416" i="3"/>
  <c r="A26418" i="3"/>
  <c r="A26419" i="3"/>
  <c r="A26420" i="3"/>
  <c r="A26424" i="3"/>
  <c r="A26425" i="3"/>
  <c r="A26426" i="3"/>
  <c r="A26427" i="3"/>
  <c r="A26441" i="3"/>
  <c r="A26442" i="3"/>
  <c r="A26443" i="3"/>
  <c r="A26447" i="3"/>
  <c r="A26451" i="3"/>
  <c r="A26452" i="3"/>
  <c r="A26453" i="3"/>
  <c r="A26457" i="3"/>
  <c r="A26458" i="3"/>
  <c r="A26459" i="3"/>
  <c r="A26463" i="3"/>
  <c r="A26464" i="3"/>
  <c r="A26465" i="3"/>
  <c r="A26466" i="3"/>
  <c r="A26469" i="3"/>
  <c r="A26470" i="3"/>
  <c r="A26471" i="3"/>
  <c r="A26475" i="3"/>
  <c r="A26476" i="3"/>
  <c r="A26480" i="3"/>
  <c r="A26481" i="3"/>
  <c r="A26485" i="3"/>
  <c r="A26487" i="3"/>
  <c r="A26488" i="3"/>
  <c r="A26490" i="3"/>
  <c r="A26491" i="3"/>
  <c r="A26494" i="3"/>
  <c r="A26495" i="3"/>
  <c r="A26497" i="3"/>
  <c r="A26499" i="3"/>
  <c r="A26500" i="3"/>
  <c r="A26501" i="3"/>
  <c r="A26505" i="3"/>
  <c r="A26506" i="3"/>
  <c r="A26507" i="3"/>
  <c r="A26508" i="3"/>
  <c r="A26522" i="3"/>
  <c r="A26524" i="3"/>
  <c r="A26527" i="3"/>
  <c r="A26528" i="3"/>
  <c r="A26532" i="3"/>
  <c r="A26533" i="3"/>
  <c r="A26534" i="3"/>
  <c r="A26538" i="3"/>
  <c r="A26539" i="3"/>
  <c r="A26540" i="3"/>
  <c r="A26544" i="3"/>
  <c r="A26545" i="3"/>
  <c r="A26546" i="3"/>
  <c r="A26547" i="3"/>
  <c r="A26550" i="3"/>
  <c r="A26551" i="3"/>
  <c r="A26552" i="3"/>
  <c r="A26555" i="3"/>
  <c r="A26556" i="3"/>
  <c r="A26557" i="3"/>
  <c r="A26561" i="3"/>
  <c r="A26562" i="3"/>
  <c r="A26566" i="3"/>
  <c r="A26568" i="3"/>
  <c r="A26569" i="3"/>
  <c r="A26571" i="3"/>
  <c r="A26572" i="3"/>
  <c r="A26575" i="3"/>
  <c r="A26576" i="3"/>
  <c r="A26578" i="3"/>
  <c r="A26580" i="3"/>
  <c r="A26581" i="3"/>
  <c r="A26582" i="3"/>
  <c r="A26586" i="3"/>
  <c r="A26587" i="3"/>
  <c r="A26588" i="3"/>
  <c r="A26589" i="3"/>
  <c r="A26603" i="3"/>
  <c r="A26604" i="3"/>
  <c r="A26605" i="3"/>
  <c r="A26609" i="3"/>
  <c r="A26613" i="3"/>
  <c r="A26614" i="3"/>
  <c r="A26615" i="3"/>
  <c r="A26619" i="3"/>
  <c r="A26620" i="3"/>
  <c r="A26621" i="3"/>
  <c r="A26625" i="3"/>
  <c r="A26626" i="3"/>
  <c r="A26627" i="3"/>
  <c r="A26628" i="3"/>
  <c r="A26631" i="3"/>
  <c r="A26632" i="3"/>
  <c r="A26633" i="3"/>
  <c r="A26637" i="3"/>
  <c r="A26638" i="3"/>
  <c r="A26642" i="3"/>
  <c r="A26643" i="3"/>
  <c r="D2050" i="7" l="1"/>
  <c r="A2050" i="7" s="1"/>
  <c r="D2049" i="7"/>
  <c r="A2049" i="7"/>
  <c r="D2048" i="7"/>
  <c r="A2048" i="7" s="1"/>
  <c r="D2047" i="7"/>
  <c r="A2047" i="7"/>
  <c r="D2046" i="7"/>
  <c r="A2046" i="7" s="1"/>
  <c r="D2045" i="7"/>
  <c r="A2045" i="7"/>
  <c r="D2044" i="7"/>
  <c r="A2044" i="7" s="1"/>
  <c r="D2043" i="7"/>
  <c r="A2043" i="7"/>
  <c r="D2042" i="7"/>
  <c r="A2042" i="7" s="1"/>
  <c r="D2041" i="7"/>
  <c r="A2041" i="7"/>
  <c r="D2040" i="7"/>
  <c r="A2040" i="7" s="1"/>
  <c r="D2039" i="7"/>
  <c r="A2039" i="7"/>
  <c r="D2038" i="7"/>
  <c r="A2038" i="7" s="1"/>
  <c r="D2037" i="7"/>
  <c r="A2037" i="7"/>
  <c r="D2036" i="7"/>
  <c r="A2036" i="7" s="1"/>
  <c r="D2035" i="7"/>
  <c r="A2035" i="7"/>
  <c r="D2034" i="7"/>
  <c r="A2034" i="7" s="1"/>
  <c r="D2033" i="7"/>
  <c r="A2033" i="7"/>
  <c r="D2032" i="7"/>
  <c r="A2032" i="7" s="1"/>
  <c r="D2031" i="7"/>
  <c r="A2031" i="7"/>
  <c r="D2030" i="7"/>
  <c r="A2030" i="7" s="1"/>
  <c r="D2029" i="7"/>
  <c r="A2029" i="7"/>
  <c r="D2028" i="7"/>
  <c r="A2028" i="7" s="1"/>
  <c r="D2027" i="7"/>
  <c r="A2027" i="7"/>
  <c r="D2026" i="7"/>
  <c r="A2026" i="7" s="1"/>
  <c r="D2025" i="7"/>
  <c r="A2025" i="7"/>
  <c r="D2024" i="7"/>
  <c r="A2024" i="7" s="1"/>
  <c r="D2023" i="7"/>
  <c r="A2023" i="7"/>
  <c r="D2022" i="7"/>
  <c r="A2022" i="7" s="1"/>
  <c r="D2021" i="7"/>
  <c r="A2021" i="7"/>
  <c r="D2020" i="7"/>
  <c r="A2020" i="7" s="1"/>
  <c r="D2019" i="7"/>
  <c r="A2019" i="7"/>
  <c r="D2018" i="7"/>
  <c r="A2018" i="7" s="1"/>
  <c r="D2017" i="7"/>
  <c r="A2017" i="7"/>
  <c r="D2016" i="7"/>
  <c r="A2016" i="7" s="1"/>
  <c r="D2015" i="7"/>
  <c r="A2015" i="7"/>
  <c r="D2014" i="7"/>
  <c r="A2014" i="7" s="1"/>
  <c r="D2013" i="7"/>
  <c r="A2013" i="7"/>
  <c r="D2012" i="7"/>
  <c r="A2012" i="7" s="1"/>
  <c r="D2011" i="7"/>
  <c r="A2011" i="7"/>
  <c r="D2010" i="7"/>
  <c r="A2010" i="7" s="1"/>
  <c r="D2009" i="7"/>
  <c r="A2009" i="7"/>
  <c r="D2008" i="7"/>
  <c r="A2008" i="7" s="1"/>
  <c r="D2007" i="7"/>
  <c r="A2007" i="7"/>
  <c r="D2006" i="7"/>
  <c r="A2006" i="7" s="1"/>
  <c r="D2005" i="7"/>
  <c r="A2005" i="7"/>
  <c r="D2004" i="7"/>
  <c r="A2004" i="7" s="1"/>
  <c r="D2003" i="7"/>
  <c r="A2003" i="7"/>
  <c r="D2002" i="7"/>
  <c r="A2002" i="7" s="1"/>
  <c r="D2001" i="7"/>
  <c r="A2001" i="7"/>
  <c r="D2000" i="7"/>
  <c r="A2000" i="7" s="1"/>
  <c r="D1999" i="7"/>
  <c r="A1999" i="7"/>
  <c r="D1998" i="7"/>
  <c r="A1998" i="7" s="1"/>
  <c r="D1997" i="7"/>
  <c r="A1997" i="7"/>
  <c r="D1996" i="7"/>
  <c r="A1996" i="7" s="1"/>
  <c r="D1995" i="7"/>
  <c r="A1995" i="7"/>
  <c r="D1994" i="7"/>
  <c r="A1994" i="7" s="1"/>
  <c r="D1993" i="7"/>
  <c r="A1993" i="7"/>
  <c r="D1992" i="7"/>
  <c r="A1992" i="7" s="1"/>
  <c r="D1991" i="7"/>
  <c r="A1991" i="7"/>
  <c r="D1990" i="7"/>
  <c r="A1990" i="7" s="1"/>
  <c r="D1989" i="7"/>
  <c r="A1989" i="7"/>
  <c r="D1988" i="7"/>
  <c r="A1988" i="7" s="1"/>
  <c r="D1987" i="7"/>
  <c r="A1987" i="7"/>
  <c r="D1986" i="7"/>
  <c r="A1986" i="7" s="1"/>
  <c r="D1985" i="7"/>
  <c r="A1985" i="7"/>
  <c r="D1984" i="7"/>
  <c r="A1984" i="7" s="1"/>
  <c r="D1983" i="7"/>
  <c r="A1983" i="7"/>
  <c r="D1982" i="7"/>
  <c r="A1982" i="7" s="1"/>
  <c r="D1981" i="7"/>
  <c r="A1981" i="7"/>
  <c r="D1980" i="7"/>
  <c r="A1980" i="7" s="1"/>
  <c r="D1979" i="7"/>
  <c r="A1979" i="7"/>
  <c r="D1978" i="7"/>
  <c r="A1978" i="7" s="1"/>
  <c r="D1977" i="7"/>
  <c r="A1977" i="7"/>
  <c r="D1976" i="7"/>
  <c r="A1976" i="7" s="1"/>
  <c r="D1975" i="7"/>
  <c r="A1975" i="7"/>
  <c r="D1974" i="7"/>
  <c r="A1974" i="7" s="1"/>
  <c r="D1973" i="7"/>
  <c r="A1973" i="7"/>
  <c r="D1972" i="7"/>
  <c r="A1972" i="7" s="1"/>
  <c r="D1971" i="7"/>
  <c r="A1971" i="7"/>
  <c r="D1970" i="7"/>
  <c r="A1970" i="7" s="1"/>
  <c r="D1969" i="7"/>
  <c r="A1969" i="7"/>
  <c r="D1968" i="7"/>
  <c r="A1968" i="7" s="1"/>
  <c r="D1967" i="7"/>
  <c r="A1967" i="7"/>
  <c r="D1966" i="7"/>
  <c r="A1966" i="7" s="1"/>
  <c r="D1965" i="7"/>
  <c r="A1965" i="7" s="1"/>
  <c r="D1964" i="7"/>
  <c r="A1964" i="7" s="1"/>
  <c r="D1963" i="7"/>
  <c r="A1963" i="7"/>
  <c r="D1962" i="7"/>
  <c r="A1962" i="7" s="1"/>
  <c r="D1961" i="7"/>
  <c r="A1961" i="7" s="1"/>
  <c r="D1960" i="7"/>
  <c r="A1960" i="7" s="1"/>
  <c r="D1959" i="7"/>
  <c r="A1959" i="7"/>
  <c r="D1958" i="7"/>
  <c r="A1958" i="7" s="1"/>
  <c r="D1957" i="7"/>
  <c r="A1957" i="7" s="1"/>
  <c r="D1956" i="7"/>
  <c r="A1956" i="7" s="1"/>
  <c r="D1955" i="7"/>
  <c r="A1955" i="7"/>
  <c r="D1954" i="7"/>
  <c r="A1954" i="7" s="1"/>
  <c r="D1953" i="7"/>
  <c r="A1953" i="7" s="1"/>
  <c r="D1952" i="7"/>
  <c r="A1952" i="7" s="1"/>
  <c r="D1951" i="7"/>
  <c r="A1951" i="7"/>
  <c r="D1950" i="7"/>
  <c r="A1950" i="7" s="1"/>
  <c r="D1949" i="7"/>
  <c r="A1949" i="7" s="1"/>
  <c r="D1948" i="7"/>
  <c r="A1948" i="7" s="1"/>
  <c r="D1947" i="7"/>
  <c r="A1947" i="7"/>
  <c r="D1946" i="7"/>
  <c r="A1946" i="7" s="1"/>
  <c r="D1945" i="7"/>
  <c r="A1945" i="7" s="1"/>
  <c r="D1944" i="7"/>
  <c r="A1944" i="7" s="1"/>
  <c r="D1943" i="7"/>
  <c r="A1943" i="7"/>
  <c r="D1942" i="7"/>
  <c r="A1942" i="7" s="1"/>
  <c r="D1941" i="7"/>
  <c r="A1941" i="7" s="1"/>
  <c r="D1940" i="7"/>
  <c r="A1940" i="7" s="1"/>
  <c r="D1939" i="7"/>
  <c r="A1939" i="7"/>
  <c r="D1938" i="7"/>
  <c r="A1938" i="7" s="1"/>
  <c r="D1937" i="7"/>
  <c r="A1937" i="7" s="1"/>
  <c r="D1936" i="7"/>
  <c r="A1936" i="7" s="1"/>
  <c r="D1935" i="7"/>
  <c r="A1935" i="7"/>
  <c r="D1934" i="7"/>
  <c r="A1934" i="7" s="1"/>
  <c r="D1933" i="7"/>
  <c r="A1933" i="7" s="1"/>
  <c r="D1932" i="7"/>
  <c r="A1932" i="7" s="1"/>
  <c r="D1931" i="7"/>
  <c r="A1931" i="7"/>
  <c r="D1930" i="7"/>
  <c r="A1930" i="7" s="1"/>
  <c r="D1929" i="7"/>
  <c r="A1929" i="7" s="1"/>
  <c r="D1928" i="7"/>
  <c r="A1928" i="7" s="1"/>
  <c r="D1927" i="7"/>
  <c r="A1927" i="7"/>
  <c r="D1926" i="7"/>
  <c r="A1926" i="7" s="1"/>
  <c r="D1925" i="7"/>
  <c r="A1925" i="7" s="1"/>
  <c r="D1924" i="7"/>
  <c r="A1924" i="7" s="1"/>
  <c r="D1923" i="7"/>
  <c r="A1923" i="7"/>
  <c r="D1922" i="7"/>
  <c r="A1922" i="7" s="1"/>
  <c r="D1921" i="7"/>
  <c r="A1921" i="7" s="1"/>
  <c r="D1920" i="7"/>
  <c r="A1920" i="7" s="1"/>
  <c r="D1919" i="7"/>
  <c r="A1919" i="7"/>
  <c r="D1918" i="7"/>
  <c r="A1918" i="7" s="1"/>
  <c r="D1917" i="7"/>
  <c r="A1917" i="7" s="1"/>
  <c r="D1916" i="7"/>
  <c r="A1916" i="7" s="1"/>
  <c r="D1915" i="7"/>
  <c r="A1915" i="7"/>
  <c r="D1914" i="7"/>
  <c r="A1914" i="7" s="1"/>
  <c r="D1913" i="7"/>
  <c r="A1913" i="7" s="1"/>
  <c r="D1912" i="7"/>
  <c r="A1912" i="7" s="1"/>
  <c r="D1911" i="7"/>
  <c r="A1911" i="7"/>
  <c r="D1910" i="7"/>
  <c r="A1910" i="7" s="1"/>
  <c r="D1909" i="7"/>
  <c r="A1909" i="7" s="1"/>
  <c r="D1908" i="7"/>
  <c r="A1908" i="7" s="1"/>
  <c r="D1907" i="7"/>
  <c r="A1907" i="7"/>
  <c r="D1906" i="7"/>
  <c r="A1906" i="7" s="1"/>
  <c r="D1905" i="7"/>
  <c r="A1905" i="7" s="1"/>
  <c r="D1904" i="7"/>
  <c r="A1904" i="7" s="1"/>
  <c r="D1903" i="7"/>
  <c r="A1903" i="7"/>
  <c r="D1902" i="7"/>
  <c r="A1902" i="7" s="1"/>
  <c r="D1901" i="7"/>
  <c r="A1901" i="7" s="1"/>
  <c r="D1900" i="7"/>
  <c r="A1900" i="7" s="1"/>
  <c r="D1899" i="7"/>
  <c r="A1899" i="7"/>
  <c r="D1898" i="7"/>
  <c r="A1898" i="7" s="1"/>
  <c r="D1897" i="7"/>
  <c r="A1897" i="7" s="1"/>
  <c r="D1896" i="7"/>
  <c r="A1896" i="7" s="1"/>
  <c r="D1895" i="7"/>
  <c r="A1895" i="7"/>
  <c r="D1894" i="7"/>
  <c r="A1894" i="7" s="1"/>
  <c r="D1893" i="7"/>
  <c r="A1893" i="7" s="1"/>
  <c r="D1892" i="7"/>
  <c r="A1892" i="7" s="1"/>
  <c r="D1891" i="7"/>
  <c r="A1891" i="7"/>
  <c r="D1890" i="7"/>
  <c r="A1890" i="7" s="1"/>
  <c r="D1889" i="7"/>
  <c r="A1889" i="7" s="1"/>
  <c r="D1888" i="7"/>
  <c r="A1888" i="7" s="1"/>
  <c r="D1887" i="7"/>
  <c r="A1887" i="7"/>
  <c r="D1886" i="7"/>
  <c r="A1886" i="7" s="1"/>
  <c r="D1885" i="7"/>
  <c r="A1885" i="7" s="1"/>
  <c r="D1884" i="7"/>
  <c r="A1884" i="7" s="1"/>
  <c r="D1883" i="7"/>
  <c r="A1883" i="7"/>
  <c r="D1882" i="7"/>
  <c r="A1882" i="7" s="1"/>
  <c r="D1881" i="7"/>
  <c r="A1881" i="7" s="1"/>
  <c r="D1880" i="7"/>
  <c r="A1880" i="7" s="1"/>
  <c r="D1879" i="7"/>
  <c r="A1879" i="7" s="1"/>
  <c r="D1878" i="7"/>
  <c r="A1878" i="7" s="1"/>
  <c r="D1877" i="7"/>
  <c r="A1877" i="7" s="1"/>
  <c r="D1876" i="7"/>
  <c r="A1876" i="7" s="1"/>
  <c r="D1875" i="7"/>
  <c r="A1875" i="7" s="1"/>
  <c r="D1874" i="7"/>
  <c r="A1874" i="7" s="1"/>
  <c r="D1873" i="7"/>
  <c r="A1873" i="7" s="1"/>
  <c r="D1872" i="7"/>
  <c r="A1872" i="7" s="1"/>
  <c r="D1871" i="7"/>
  <c r="A1871" i="7" s="1"/>
  <c r="D1870" i="7"/>
  <c r="A1870" i="7" s="1"/>
  <c r="D1869" i="7"/>
  <c r="A1869" i="7" s="1"/>
  <c r="D1868" i="7"/>
  <c r="A1868" i="7" s="1"/>
  <c r="D1867" i="7"/>
  <c r="A1867" i="7" s="1"/>
  <c r="D1866" i="7"/>
  <c r="A1866" i="7" s="1"/>
  <c r="D1865" i="7"/>
  <c r="A1865" i="7" s="1"/>
  <c r="D1864" i="7"/>
  <c r="A1864" i="7" s="1"/>
  <c r="D1863" i="7"/>
  <c r="A1863" i="7" s="1"/>
  <c r="D1862" i="7"/>
  <c r="A1862" i="7" s="1"/>
  <c r="D1861" i="7"/>
  <c r="A1861" i="7" s="1"/>
  <c r="D1860" i="7"/>
  <c r="A1860" i="7" s="1"/>
  <c r="D1859" i="7"/>
  <c r="A1859" i="7" s="1"/>
  <c r="D1858" i="7"/>
  <c r="A1858" i="7" s="1"/>
  <c r="D1857" i="7"/>
  <c r="A1857" i="7" s="1"/>
  <c r="D1856" i="7"/>
  <c r="A1856" i="7" s="1"/>
  <c r="D1855" i="7"/>
  <c r="A1855" i="7" s="1"/>
  <c r="D1854" i="7"/>
  <c r="A1854" i="7" s="1"/>
  <c r="D1853" i="7"/>
  <c r="A1853" i="7" s="1"/>
  <c r="D1852" i="7"/>
  <c r="A1852" i="7" s="1"/>
  <c r="D1851" i="7"/>
  <c r="A1851" i="7" s="1"/>
  <c r="D1850" i="7"/>
  <c r="A1850" i="7" s="1"/>
  <c r="D1849" i="7"/>
  <c r="A1849" i="7" s="1"/>
  <c r="D1848" i="7"/>
  <c r="A1848" i="7" s="1"/>
  <c r="D1847" i="7"/>
  <c r="A1847" i="7" s="1"/>
  <c r="D1846" i="7"/>
  <c r="A1846" i="7" s="1"/>
  <c r="D1845" i="7"/>
  <c r="A1845" i="7" s="1"/>
  <c r="D1844" i="7"/>
  <c r="A1844" i="7" s="1"/>
  <c r="D1843" i="7"/>
  <c r="A1843" i="7" s="1"/>
  <c r="D1842" i="7"/>
  <c r="A1842" i="7" s="1"/>
  <c r="D1841" i="7"/>
  <c r="A1841" i="7" s="1"/>
  <c r="D1840" i="7"/>
  <c r="A1840" i="7" s="1"/>
  <c r="D1839" i="7"/>
  <c r="A1839" i="7" s="1"/>
  <c r="D1838" i="7"/>
  <c r="A1838" i="7" s="1"/>
  <c r="D1837" i="7"/>
  <c r="A1837" i="7" s="1"/>
  <c r="D1836" i="7"/>
  <c r="A1836" i="7" s="1"/>
  <c r="D1835" i="7"/>
  <c r="A1835" i="7" s="1"/>
  <c r="D1834" i="7"/>
  <c r="A1834" i="7" s="1"/>
  <c r="D1833" i="7"/>
  <c r="A1833" i="7" s="1"/>
  <c r="D1832" i="7"/>
  <c r="A1832" i="7" s="1"/>
  <c r="D1831" i="7"/>
  <c r="A1831" i="7" s="1"/>
  <c r="D1830" i="7"/>
  <c r="A1830" i="7" s="1"/>
  <c r="D1829" i="7"/>
  <c r="A1829" i="7" s="1"/>
  <c r="D1828" i="7"/>
  <c r="A1828" i="7" s="1"/>
  <c r="D1827" i="7"/>
  <c r="A1827" i="7" s="1"/>
  <c r="D1826" i="7"/>
  <c r="A1826" i="7" s="1"/>
  <c r="D1825" i="7"/>
  <c r="A1825" i="7" s="1"/>
  <c r="D1824" i="7"/>
  <c r="A1824" i="7" s="1"/>
  <c r="D1823" i="7"/>
  <c r="A1823" i="7" s="1"/>
  <c r="D1822" i="7"/>
  <c r="A1822" i="7" s="1"/>
  <c r="D1821" i="7"/>
  <c r="A1821" i="7" s="1"/>
  <c r="D1820" i="7"/>
  <c r="A1820" i="7" s="1"/>
  <c r="D1819" i="7"/>
  <c r="A1819" i="7" s="1"/>
  <c r="D1818" i="7"/>
  <c r="A1818" i="7" s="1"/>
  <c r="D1817" i="7"/>
  <c r="A1817" i="7" s="1"/>
  <c r="D1816" i="7"/>
  <c r="A1816" i="7" s="1"/>
  <c r="D1815" i="7"/>
  <c r="A1815" i="7" s="1"/>
  <c r="D1814" i="7"/>
  <c r="A1814" i="7" s="1"/>
  <c r="D1813" i="7"/>
  <c r="A1813" i="7" s="1"/>
  <c r="D1812" i="7"/>
  <c r="A1812" i="7" s="1"/>
  <c r="D1811" i="7"/>
  <c r="A1811" i="7" s="1"/>
  <c r="D1810" i="7"/>
  <c r="A1810" i="7" s="1"/>
  <c r="D1809" i="7"/>
  <c r="A1809" i="7" s="1"/>
  <c r="D1808" i="7"/>
  <c r="A1808" i="7" s="1"/>
  <c r="D1807" i="7"/>
  <c r="A1807" i="7" s="1"/>
  <c r="D1806" i="7"/>
  <c r="A1806" i="7" s="1"/>
  <c r="D1805" i="7"/>
  <c r="A1805" i="7" s="1"/>
  <c r="D1804" i="7"/>
  <c r="A1804" i="7" s="1"/>
  <c r="D1803" i="7"/>
  <c r="A1803" i="7" s="1"/>
  <c r="D1802" i="7"/>
  <c r="A1802" i="7" s="1"/>
  <c r="D1801" i="7"/>
  <c r="A1801" i="7" s="1"/>
  <c r="D1800" i="7"/>
  <c r="A1800" i="7" s="1"/>
  <c r="D1799" i="7"/>
  <c r="A1799" i="7" s="1"/>
  <c r="D1798" i="7"/>
  <c r="A1798" i="7" s="1"/>
  <c r="D1797" i="7"/>
  <c r="A1797" i="7" s="1"/>
  <c r="D1796" i="7"/>
  <c r="A1796" i="7" s="1"/>
  <c r="D1795" i="7"/>
  <c r="A1795" i="7" s="1"/>
  <c r="D1794" i="7"/>
  <c r="A1794" i="7" s="1"/>
  <c r="D1793" i="7"/>
  <c r="A1793" i="7" s="1"/>
  <c r="D1792" i="7"/>
  <c r="A1792" i="7" s="1"/>
  <c r="D1791" i="7"/>
  <c r="A1791" i="7" s="1"/>
  <c r="D1790" i="7"/>
  <c r="A1790" i="7" s="1"/>
  <c r="D1789" i="7"/>
  <c r="A1789" i="7" s="1"/>
  <c r="D1788" i="7"/>
  <c r="A1788" i="7" s="1"/>
  <c r="D1787" i="7"/>
  <c r="A1787" i="7" s="1"/>
  <c r="D1786" i="7"/>
  <c r="A1786" i="7" s="1"/>
  <c r="D1785" i="7"/>
  <c r="A1785" i="7" s="1"/>
  <c r="D1784" i="7"/>
  <c r="A1784" i="7" s="1"/>
  <c r="D1783" i="7"/>
  <c r="A1783" i="7" s="1"/>
  <c r="D1782" i="7"/>
  <c r="A1782" i="7" s="1"/>
  <c r="D1781" i="7"/>
  <c r="A1781" i="7" s="1"/>
  <c r="D1780" i="7"/>
  <c r="A1780" i="7" s="1"/>
  <c r="D1779" i="7"/>
  <c r="A1779" i="7" s="1"/>
  <c r="D1778" i="7"/>
  <c r="A1778" i="7" s="1"/>
  <c r="D1777" i="7"/>
  <c r="A1777" i="7" s="1"/>
  <c r="D1776" i="7"/>
  <c r="A1776" i="7" s="1"/>
  <c r="D1775" i="7"/>
  <c r="A1775" i="7" s="1"/>
  <c r="D1774" i="7"/>
  <c r="A1774" i="7" s="1"/>
  <c r="D1773" i="7"/>
  <c r="A1773" i="7" s="1"/>
  <c r="D1772" i="7"/>
  <c r="A1772" i="7" s="1"/>
  <c r="D1771" i="7"/>
  <c r="A1771" i="7" s="1"/>
  <c r="D1770" i="7"/>
  <c r="A1770" i="7" s="1"/>
  <c r="D1769" i="7"/>
  <c r="A1769" i="7" s="1"/>
  <c r="D1768" i="7"/>
  <c r="A1768" i="7" s="1"/>
  <c r="D1767" i="7"/>
  <c r="A1767" i="7" s="1"/>
  <c r="D1766" i="7"/>
  <c r="A1766" i="7" s="1"/>
  <c r="D1765" i="7"/>
  <c r="A1765" i="7" s="1"/>
  <c r="D1764" i="7"/>
  <c r="A1764" i="7" s="1"/>
  <c r="D1763" i="7"/>
  <c r="A1763" i="7" s="1"/>
  <c r="D1762" i="7"/>
  <c r="A1762" i="7" s="1"/>
  <c r="D1761" i="7"/>
  <c r="A1761" i="7" s="1"/>
  <c r="D1760" i="7"/>
  <c r="A1760" i="7" s="1"/>
  <c r="D1759" i="7"/>
  <c r="A1759" i="7" s="1"/>
  <c r="D1758" i="7"/>
  <c r="A1758" i="7" s="1"/>
  <c r="D1757" i="7"/>
  <c r="A1757" i="7" s="1"/>
  <c r="D1756" i="7"/>
  <c r="A1756" i="7" s="1"/>
  <c r="D1755" i="7"/>
  <c r="A1755" i="7" s="1"/>
  <c r="D1754" i="7"/>
  <c r="A1754" i="7" s="1"/>
  <c r="D1753" i="7"/>
  <c r="A1753" i="7" s="1"/>
  <c r="D1752" i="7"/>
  <c r="A1752" i="7" s="1"/>
  <c r="D1751" i="7"/>
  <c r="A1751" i="7" s="1"/>
  <c r="D1750" i="7"/>
  <c r="A1750" i="7" s="1"/>
  <c r="D1749" i="7"/>
  <c r="A1749" i="7" s="1"/>
  <c r="D1748" i="7"/>
  <c r="A1748" i="7" s="1"/>
  <c r="D1747" i="7"/>
  <c r="A1747" i="7" s="1"/>
  <c r="D1746" i="7"/>
  <c r="A1746" i="7" s="1"/>
  <c r="D1745" i="7"/>
  <c r="A1745" i="7" s="1"/>
  <c r="D1744" i="7"/>
  <c r="A1744" i="7" s="1"/>
  <c r="D1743" i="7"/>
  <c r="A1743" i="7" s="1"/>
  <c r="D1742" i="7"/>
  <c r="A1742" i="7" s="1"/>
  <c r="D1741" i="7"/>
  <c r="A1741" i="7" s="1"/>
  <c r="D1740" i="7"/>
  <c r="A1740" i="7" s="1"/>
  <c r="D1739" i="7"/>
  <c r="A1739" i="7" s="1"/>
  <c r="D1738" i="7"/>
  <c r="A1738" i="7" s="1"/>
  <c r="D1737" i="7"/>
  <c r="A1737" i="7" s="1"/>
  <c r="D1736" i="7"/>
  <c r="A1736" i="7" s="1"/>
  <c r="D1735" i="7"/>
  <c r="A1735" i="7" s="1"/>
  <c r="D1734" i="7"/>
  <c r="A1734" i="7" s="1"/>
  <c r="D1733" i="7"/>
  <c r="A1733" i="7" s="1"/>
  <c r="D1732" i="7"/>
  <c r="A1732" i="7"/>
  <c r="D1731" i="7"/>
  <c r="A1731" i="7" s="1"/>
  <c r="D1730" i="7"/>
  <c r="A1730" i="7"/>
  <c r="D1729" i="7"/>
  <c r="A1729" i="7" s="1"/>
  <c r="D1728" i="7"/>
  <c r="A1728" i="7"/>
  <c r="D1727" i="7"/>
  <c r="A1727" i="7" s="1"/>
  <c r="D1726" i="7"/>
  <c r="A1726" i="7"/>
  <c r="D1725" i="7"/>
  <c r="A1725" i="7" s="1"/>
  <c r="D1724" i="7"/>
  <c r="A1724" i="7"/>
  <c r="D1723" i="7"/>
  <c r="A1723" i="7" s="1"/>
  <c r="D1722" i="7"/>
  <c r="A1722" i="7"/>
  <c r="D1721" i="7"/>
  <c r="A1721" i="7" s="1"/>
  <c r="D1720" i="7"/>
  <c r="A1720" i="7"/>
  <c r="D1719" i="7"/>
  <c r="A1719" i="7" s="1"/>
  <c r="D1718" i="7"/>
  <c r="A1718" i="7"/>
  <c r="D1717" i="7"/>
  <c r="A1717" i="7" s="1"/>
  <c r="D1716" i="7"/>
  <c r="A1716" i="7"/>
  <c r="D1715" i="7"/>
  <c r="A1715" i="7" s="1"/>
  <c r="D1714" i="7"/>
  <c r="A1714" i="7"/>
  <c r="D1713" i="7"/>
  <c r="A1713" i="7" s="1"/>
  <c r="D1712" i="7"/>
  <c r="A1712" i="7"/>
  <c r="D1711" i="7"/>
  <c r="A1711" i="7" s="1"/>
  <c r="D1710" i="7"/>
  <c r="A1710" i="7"/>
  <c r="D1709" i="7"/>
  <c r="A1709" i="7" s="1"/>
  <c r="D1708" i="7"/>
  <c r="A1708" i="7"/>
  <c r="D1707" i="7"/>
  <c r="A1707" i="7" s="1"/>
  <c r="D1706" i="7"/>
  <c r="A1706" i="7"/>
  <c r="D1705" i="7"/>
  <c r="A1705" i="7" s="1"/>
  <c r="D1704" i="7"/>
  <c r="A1704" i="7"/>
  <c r="D1703" i="7"/>
  <c r="A1703" i="7" s="1"/>
  <c r="D1702" i="7"/>
  <c r="A1702" i="7"/>
  <c r="D1701" i="7"/>
  <c r="A1701" i="7" s="1"/>
  <c r="D1700" i="7"/>
  <c r="A1700" i="7"/>
  <c r="D1699" i="7"/>
  <c r="A1699" i="7" s="1"/>
  <c r="D1698" i="7"/>
  <c r="A1698" i="7"/>
  <c r="D1697" i="7"/>
  <c r="A1697" i="7" s="1"/>
  <c r="D1696" i="7"/>
  <c r="A1696" i="7"/>
  <c r="D1695" i="7"/>
  <c r="A1695" i="7" s="1"/>
  <c r="D1694" i="7"/>
  <c r="A1694" i="7"/>
  <c r="D1693" i="7"/>
  <c r="A1693" i="7" s="1"/>
  <c r="D1692" i="7"/>
  <c r="A1692" i="7"/>
  <c r="D1691" i="7"/>
  <c r="A1691" i="7" s="1"/>
  <c r="D1690" i="7"/>
  <c r="A1690" i="7"/>
  <c r="D1689" i="7"/>
  <c r="A1689" i="7" s="1"/>
  <c r="D1688" i="7"/>
  <c r="A1688" i="7"/>
  <c r="D1687" i="7"/>
  <c r="A1687" i="7" s="1"/>
  <c r="D1686" i="7"/>
  <c r="A1686" i="7"/>
  <c r="D1685" i="7"/>
  <c r="A1685" i="7" s="1"/>
  <c r="D1684" i="7"/>
  <c r="A1684" i="7"/>
  <c r="D1683" i="7"/>
  <c r="A1683" i="7" s="1"/>
  <c r="D1682" i="7"/>
  <c r="A1682" i="7"/>
  <c r="D1681" i="7"/>
  <c r="A1681" i="7" s="1"/>
  <c r="D1680" i="7"/>
  <c r="A1680" i="7"/>
  <c r="D1679" i="7"/>
  <c r="A1679" i="7" s="1"/>
  <c r="D1678" i="7"/>
  <c r="A1678" i="7"/>
  <c r="D1677" i="7"/>
  <c r="A1677" i="7" s="1"/>
  <c r="D1676" i="7"/>
  <c r="A1676" i="7"/>
  <c r="D1675" i="7"/>
  <c r="A1675" i="7" s="1"/>
  <c r="D1674" i="7"/>
  <c r="A1674" i="7"/>
  <c r="D1673" i="7"/>
  <c r="A1673" i="7" s="1"/>
  <c r="D1672" i="7"/>
  <c r="A1672" i="7"/>
  <c r="D1671" i="7"/>
  <c r="A1671" i="7" s="1"/>
  <c r="D1670" i="7"/>
  <c r="A1670" i="7"/>
  <c r="D1669" i="7"/>
  <c r="A1669" i="7" s="1"/>
  <c r="D1668" i="7"/>
  <c r="A1668" i="7"/>
  <c r="D1667" i="7"/>
  <c r="A1667" i="7" s="1"/>
  <c r="D1666" i="7"/>
  <c r="A1666" i="7"/>
  <c r="D1665" i="7"/>
  <c r="A1665" i="7" s="1"/>
  <c r="D1664" i="7"/>
  <c r="A1664" i="7"/>
  <c r="D1663" i="7"/>
  <c r="A1663" i="7" s="1"/>
  <c r="D1662" i="7"/>
  <c r="A1662" i="7"/>
  <c r="D1661" i="7"/>
  <c r="A1661" i="7" s="1"/>
  <c r="D1660" i="7"/>
  <c r="A1660" i="7"/>
  <c r="D1659" i="7"/>
  <c r="A1659" i="7" s="1"/>
  <c r="D1658" i="7"/>
  <c r="A1658" i="7"/>
  <c r="D1657" i="7"/>
  <c r="A1657" i="7" s="1"/>
  <c r="D1656" i="7"/>
  <c r="A1656" i="7"/>
  <c r="D1655" i="7"/>
  <c r="A1655" i="7" s="1"/>
  <c r="D1654" i="7"/>
  <c r="A1654" i="7"/>
  <c r="D1653" i="7"/>
  <c r="A1653" i="7" s="1"/>
  <c r="D1652" i="7"/>
  <c r="A1652" i="7"/>
  <c r="D1651" i="7"/>
  <c r="A1651" i="7" s="1"/>
  <c r="D1650" i="7"/>
  <c r="A1650" i="7"/>
  <c r="D1649" i="7"/>
  <c r="A1649" i="7" s="1"/>
  <c r="D1648" i="7"/>
  <c r="A1648" i="7"/>
  <c r="D1647" i="7"/>
  <c r="A1647" i="7" s="1"/>
  <c r="D1646" i="7"/>
  <c r="A1646" i="7"/>
  <c r="D1645" i="7"/>
  <c r="A1645" i="7" s="1"/>
  <c r="D1644" i="7"/>
  <c r="A1644" i="7"/>
  <c r="D1643" i="7"/>
  <c r="A1643" i="7" s="1"/>
  <c r="D1642" i="7"/>
  <c r="A1642" i="7"/>
  <c r="D1641" i="7"/>
  <c r="A1641" i="7" s="1"/>
  <c r="D1640" i="7"/>
  <c r="A1640" i="7"/>
  <c r="D1639" i="7"/>
  <c r="A1639" i="7" s="1"/>
  <c r="D1638" i="7"/>
  <c r="A1638" i="7"/>
  <c r="D1637" i="7"/>
  <c r="A1637" i="7" s="1"/>
  <c r="D1636" i="7"/>
  <c r="A1636" i="7"/>
  <c r="D1635" i="7"/>
  <c r="A1635" i="7" s="1"/>
  <c r="D1634" i="7"/>
  <c r="A1634" i="7"/>
  <c r="D1633" i="7"/>
  <c r="A1633" i="7" s="1"/>
  <c r="D1632" i="7"/>
  <c r="A1632" i="7"/>
  <c r="D1631" i="7"/>
  <c r="A1631" i="7" s="1"/>
  <c r="D1630" i="7"/>
  <c r="A1630" i="7"/>
  <c r="D1629" i="7"/>
  <c r="A1629" i="7" s="1"/>
  <c r="D1628" i="7"/>
  <c r="A1628" i="7"/>
  <c r="D1627" i="7"/>
  <c r="A1627" i="7" s="1"/>
  <c r="D1626" i="7"/>
  <c r="A1626" i="7"/>
  <c r="D1625" i="7"/>
  <c r="A1625" i="7" s="1"/>
  <c r="D1624" i="7"/>
  <c r="A1624" i="7"/>
  <c r="D1623" i="7"/>
  <c r="A1623" i="7" s="1"/>
  <c r="D1622" i="7"/>
  <c r="A1622" i="7"/>
  <c r="D1621" i="7"/>
  <c r="A1621" i="7" s="1"/>
  <c r="D1620" i="7"/>
  <c r="A1620" i="7"/>
  <c r="D1619" i="7"/>
  <c r="A1619" i="7" s="1"/>
  <c r="D1618" i="7"/>
  <c r="A1618" i="7"/>
  <c r="D1617" i="7"/>
  <c r="A1617" i="7" s="1"/>
  <c r="D1616" i="7"/>
  <c r="A1616" i="7"/>
  <c r="D1615" i="7"/>
  <c r="A1615" i="7" s="1"/>
  <c r="D1614" i="7"/>
  <c r="A1614" i="7"/>
  <c r="D1613" i="7"/>
  <c r="A1613" i="7" s="1"/>
  <c r="D1612" i="7"/>
  <c r="A1612" i="7"/>
  <c r="D1611" i="7"/>
  <c r="A1611" i="7" s="1"/>
  <c r="D1610" i="7"/>
  <c r="A1610" i="7"/>
  <c r="D1609" i="7"/>
  <c r="A1609" i="7" s="1"/>
  <c r="D1608" i="7"/>
  <c r="A1608" i="7"/>
  <c r="D1607" i="7"/>
  <c r="A1607" i="7" s="1"/>
  <c r="D1606" i="7"/>
  <c r="A1606" i="7"/>
  <c r="D1605" i="7"/>
  <c r="A1605" i="7" s="1"/>
  <c r="D1604" i="7"/>
  <c r="A1604" i="7"/>
  <c r="D1603" i="7"/>
  <c r="A1603" i="7" s="1"/>
  <c r="D1602" i="7"/>
  <c r="A1602" i="7"/>
  <c r="D1601" i="7"/>
  <c r="A1601" i="7" s="1"/>
  <c r="D1600" i="7"/>
  <c r="A1600" i="7"/>
  <c r="D1599" i="7"/>
  <c r="A1599" i="7" s="1"/>
  <c r="D1598" i="7"/>
  <c r="A1598" i="7"/>
  <c r="D1597" i="7"/>
  <c r="A1597" i="7" s="1"/>
  <c r="D1596" i="7"/>
  <c r="A1596" i="7"/>
  <c r="D1595" i="7"/>
  <c r="A1595" i="7" s="1"/>
  <c r="D1594" i="7"/>
  <c r="A1594" i="7"/>
  <c r="D1593" i="7"/>
  <c r="A1593" i="7" s="1"/>
  <c r="D1592" i="7"/>
  <c r="A1592" i="7"/>
  <c r="D1591" i="7"/>
  <c r="A1591" i="7" s="1"/>
  <c r="D1590" i="7"/>
  <c r="A1590" i="7"/>
  <c r="D1589" i="7"/>
  <c r="A1589" i="7" s="1"/>
  <c r="D1588" i="7"/>
  <c r="A1588" i="7" s="1"/>
  <c r="D1587" i="7"/>
  <c r="A1587" i="7" s="1"/>
  <c r="D1586" i="7"/>
  <c r="A1586" i="7" s="1"/>
  <c r="D1585" i="7"/>
  <c r="A1585" i="7" s="1"/>
  <c r="D1584" i="7"/>
  <c r="A1584" i="7" s="1"/>
  <c r="D1583" i="7"/>
  <c r="A1583" i="7" s="1"/>
  <c r="D1582" i="7"/>
  <c r="A1582" i="7"/>
  <c r="D1581" i="7"/>
  <c r="A1581" i="7" s="1"/>
  <c r="D1580" i="7"/>
  <c r="A1580" i="7" s="1"/>
  <c r="D1579" i="7"/>
  <c r="A1579" i="7" s="1"/>
  <c r="D1578" i="7"/>
  <c r="A1578" i="7" s="1"/>
  <c r="D1577" i="7"/>
  <c r="A1577" i="7" s="1"/>
  <c r="D1576" i="7"/>
  <c r="A1576" i="7" s="1"/>
  <c r="D1575" i="7"/>
  <c r="A1575" i="7" s="1"/>
  <c r="D1574" i="7"/>
  <c r="A1574" i="7"/>
  <c r="D1573" i="7"/>
  <c r="A1573" i="7" s="1"/>
  <c r="D1572" i="7"/>
  <c r="A1572" i="7" s="1"/>
  <c r="D1571" i="7"/>
  <c r="A1571" i="7" s="1"/>
  <c r="D1570" i="7"/>
  <c r="A1570" i="7" s="1"/>
  <c r="D1569" i="7"/>
  <c r="A1569" i="7" s="1"/>
  <c r="D1568" i="7"/>
  <c r="A1568" i="7" s="1"/>
  <c r="D1567" i="7"/>
  <c r="A1567" i="7" s="1"/>
  <c r="D1566" i="7"/>
  <c r="A1566" i="7"/>
  <c r="D1565" i="7"/>
  <c r="A1565" i="7" s="1"/>
  <c r="D1564" i="7"/>
  <c r="A1564" i="7" s="1"/>
  <c r="D1563" i="7"/>
  <c r="A1563" i="7" s="1"/>
  <c r="D1562" i="7"/>
  <c r="A1562" i="7" s="1"/>
  <c r="D1561" i="7"/>
  <c r="A1561" i="7" s="1"/>
  <c r="D1560" i="7"/>
  <c r="A1560" i="7" s="1"/>
  <c r="D1559" i="7"/>
  <c r="A1559" i="7" s="1"/>
  <c r="D1558" i="7"/>
  <c r="A1558" i="7"/>
  <c r="D1557" i="7"/>
  <c r="A1557" i="7" s="1"/>
  <c r="D1556" i="7"/>
  <c r="A1556" i="7" s="1"/>
  <c r="D1555" i="7"/>
  <c r="A1555" i="7" s="1"/>
  <c r="D1554" i="7"/>
  <c r="A1554" i="7" s="1"/>
  <c r="D1553" i="7"/>
  <c r="A1553" i="7" s="1"/>
  <c r="D1552" i="7"/>
  <c r="A1552" i="7" s="1"/>
  <c r="D1551" i="7"/>
  <c r="A1551" i="7" s="1"/>
  <c r="D1550" i="7"/>
  <c r="A1550" i="7"/>
  <c r="D1549" i="7"/>
  <c r="A1549" i="7" s="1"/>
  <c r="D1548" i="7"/>
  <c r="A1548" i="7" s="1"/>
  <c r="D1547" i="7"/>
  <c r="A1547" i="7" s="1"/>
  <c r="D1546" i="7"/>
  <c r="A1546" i="7" s="1"/>
  <c r="D1545" i="7"/>
  <c r="A1545" i="7" s="1"/>
  <c r="D1544" i="7"/>
  <c r="A1544" i="7" s="1"/>
  <c r="D1543" i="7"/>
  <c r="A1543" i="7" s="1"/>
  <c r="D1542" i="7"/>
  <c r="A1542" i="7"/>
  <c r="D1541" i="7"/>
  <c r="A1541" i="7" s="1"/>
  <c r="D1540" i="7"/>
  <c r="A1540" i="7" s="1"/>
  <c r="D1539" i="7"/>
  <c r="A1539" i="7" s="1"/>
  <c r="D1538" i="7"/>
  <c r="A1538" i="7" s="1"/>
  <c r="D1537" i="7"/>
  <c r="A1537" i="7" s="1"/>
  <c r="D1536" i="7"/>
  <c r="A1536" i="7" s="1"/>
  <c r="D1535" i="7"/>
  <c r="A1535" i="7" s="1"/>
  <c r="D1534" i="7"/>
  <c r="A1534" i="7"/>
  <c r="D1533" i="7"/>
  <c r="A1533" i="7" s="1"/>
  <c r="D1532" i="7"/>
  <c r="A1532" i="7"/>
  <c r="D1531" i="7"/>
  <c r="A1531" i="7" s="1"/>
  <c r="D1530" i="7"/>
  <c r="A1530" i="7" s="1"/>
  <c r="D1529" i="7"/>
  <c r="A1529" i="7" s="1"/>
  <c r="D1528" i="7"/>
  <c r="A1528" i="7" s="1"/>
  <c r="D1527" i="7"/>
  <c r="A1527" i="7" s="1"/>
  <c r="D1526" i="7"/>
  <c r="A1526" i="7"/>
  <c r="D1525" i="7"/>
  <c r="A1525" i="7" s="1"/>
  <c r="D1524" i="7"/>
  <c r="A1524" i="7"/>
  <c r="D1523" i="7"/>
  <c r="A1523" i="7" s="1"/>
  <c r="D1522" i="7"/>
  <c r="A1522" i="7" s="1"/>
  <c r="D1521" i="7"/>
  <c r="A1521" i="7" s="1"/>
  <c r="D1520" i="7"/>
  <c r="A1520" i="7" s="1"/>
  <c r="D1519" i="7"/>
  <c r="A1519" i="7" s="1"/>
  <c r="D1518" i="7"/>
  <c r="A1518" i="7"/>
  <c r="D1517" i="7"/>
  <c r="A1517" i="7" s="1"/>
  <c r="D1516" i="7"/>
  <c r="A1516" i="7"/>
  <c r="D1515" i="7"/>
  <c r="A1515" i="7" s="1"/>
  <c r="D1514" i="7"/>
  <c r="A1514" i="7" s="1"/>
  <c r="D1513" i="7"/>
  <c r="A1513" i="7" s="1"/>
  <c r="D1512" i="7"/>
  <c r="A1512" i="7" s="1"/>
  <c r="D1511" i="7"/>
  <c r="A1511" i="7" s="1"/>
  <c r="D1510" i="7"/>
  <c r="A1510" i="7"/>
  <c r="D1509" i="7"/>
  <c r="A1509" i="7" s="1"/>
  <c r="D1508" i="7"/>
  <c r="A1508" i="7"/>
  <c r="D1507" i="7"/>
  <c r="A1507" i="7" s="1"/>
  <c r="D1506" i="7"/>
  <c r="A1506" i="7" s="1"/>
  <c r="D1505" i="7"/>
  <c r="A1505" i="7" s="1"/>
  <c r="D1504" i="7"/>
  <c r="A1504" i="7" s="1"/>
  <c r="D1503" i="7"/>
  <c r="A1503" i="7" s="1"/>
  <c r="D1502" i="7"/>
  <c r="A1502" i="7"/>
  <c r="D1501" i="7"/>
  <c r="A1501" i="7" s="1"/>
  <c r="D1500" i="7"/>
  <c r="A1500" i="7"/>
  <c r="D1499" i="7"/>
  <c r="A1499" i="7" s="1"/>
  <c r="D1498" i="7"/>
  <c r="A1498" i="7" s="1"/>
  <c r="D1497" i="7"/>
  <c r="A1497" i="7" s="1"/>
  <c r="D1496" i="7"/>
  <c r="A1496" i="7" s="1"/>
  <c r="D1495" i="7"/>
  <c r="A1495" i="7" s="1"/>
  <c r="D1494" i="7"/>
  <c r="A1494" i="7"/>
  <c r="D1493" i="7"/>
  <c r="A1493" i="7" s="1"/>
  <c r="D1492" i="7"/>
  <c r="A1492" i="7"/>
  <c r="D1491" i="7"/>
  <c r="A1491" i="7" s="1"/>
  <c r="D1490" i="7"/>
  <c r="A1490" i="7" s="1"/>
  <c r="D1489" i="7"/>
  <c r="A1489" i="7" s="1"/>
  <c r="D1488" i="7"/>
  <c r="A1488" i="7" s="1"/>
  <c r="D1487" i="7"/>
  <c r="A1487" i="7" s="1"/>
  <c r="D1486" i="7"/>
  <c r="A1486" i="7"/>
  <c r="D1485" i="7"/>
  <c r="A1485" i="7" s="1"/>
  <c r="D1484" i="7"/>
  <c r="A1484" i="7"/>
  <c r="D1483" i="7"/>
  <c r="A1483" i="7" s="1"/>
  <c r="D1482" i="7"/>
  <c r="A1482" i="7" s="1"/>
  <c r="D1481" i="7"/>
  <c r="A1481" i="7" s="1"/>
  <c r="D1480" i="7"/>
  <c r="A1480" i="7" s="1"/>
  <c r="D1479" i="7"/>
  <c r="A1479" i="7" s="1"/>
  <c r="D1478" i="7"/>
  <c r="A1478" i="7"/>
  <c r="D1477" i="7"/>
  <c r="A1477" i="7" s="1"/>
  <c r="D1476" i="7"/>
  <c r="A1476" i="7"/>
  <c r="D1475" i="7"/>
  <c r="A1475" i="7" s="1"/>
  <c r="D1474" i="7"/>
  <c r="A1474" i="7" s="1"/>
  <c r="D1473" i="7"/>
  <c r="A1473" i="7" s="1"/>
  <c r="D1472" i="7"/>
  <c r="A1472" i="7" s="1"/>
  <c r="D1471" i="7"/>
  <c r="A1471" i="7" s="1"/>
  <c r="D1470" i="7"/>
  <c r="A1470" i="7"/>
  <c r="D1469" i="7"/>
  <c r="A1469" i="7" s="1"/>
  <c r="D1468" i="7"/>
  <c r="A1468" i="7"/>
  <c r="D1467" i="7"/>
  <c r="A1467" i="7" s="1"/>
  <c r="D1466" i="7"/>
  <c r="A1466" i="7" s="1"/>
  <c r="D1465" i="7"/>
  <c r="A1465" i="7" s="1"/>
  <c r="D1464" i="7"/>
  <c r="A1464" i="7" s="1"/>
  <c r="D1463" i="7"/>
  <c r="A1463" i="7" s="1"/>
  <c r="D1462" i="7"/>
  <c r="A1462" i="7"/>
  <c r="D1461" i="7"/>
  <c r="A1461" i="7" s="1"/>
  <c r="D1460" i="7"/>
  <c r="A1460" i="7"/>
  <c r="D1459" i="7"/>
  <c r="A1459" i="7" s="1"/>
  <c r="D1458" i="7"/>
  <c r="A1458" i="7" s="1"/>
  <c r="D1457" i="7"/>
  <c r="A1457" i="7" s="1"/>
  <c r="D1456" i="7"/>
  <c r="A1456" i="7" s="1"/>
  <c r="D1455" i="7"/>
  <c r="A1455" i="7" s="1"/>
  <c r="D1454" i="7"/>
  <c r="A1454" i="7"/>
  <c r="D1453" i="7"/>
  <c r="A1453" i="7" s="1"/>
  <c r="D1452" i="7"/>
  <c r="A1452" i="7"/>
  <c r="D1451" i="7"/>
  <c r="A1451" i="7" s="1"/>
  <c r="D1450" i="7"/>
  <c r="A1450" i="7" s="1"/>
  <c r="D1449" i="7"/>
  <c r="A1449" i="7" s="1"/>
  <c r="D1448" i="7"/>
  <c r="A1448" i="7" s="1"/>
  <c r="D1447" i="7"/>
  <c r="A1447" i="7" s="1"/>
  <c r="D1446" i="7"/>
  <c r="A1446" i="7"/>
  <c r="D1445" i="7"/>
  <c r="A1445" i="7" s="1"/>
  <c r="D1444" i="7"/>
  <c r="A1444" i="7"/>
  <c r="D1443" i="7"/>
  <c r="A1443" i="7" s="1"/>
  <c r="D1442" i="7"/>
  <c r="A1442" i="7" s="1"/>
  <c r="D1441" i="7"/>
  <c r="A1441" i="7" s="1"/>
  <c r="D1440" i="7"/>
  <c r="A1440" i="7" s="1"/>
  <c r="D1439" i="7"/>
  <c r="A1439" i="7" s="1"/>
  <c r="D1438" i="7"/>
  <c r="A1438" i="7"/>
  <c r="D1437" i="7"/>
  <c r="A1437" i="7" s="1"/>
  <c r="D1436" i="7"/>
  <c r="A1436" i="7"/>
  <c r="D1435" i="7"/>
  <c r="A1435" i="7" s="1"/>
  <c r="D1434" i="7"/>
  <c r="A1434" i="7" s="1"/>
  <c r="D1433" i="7"/>
  <c r="A1433" i="7" s="1"/>
  <c r="D1432" i="7"/>
  <c r="A1432" i="7" s="1"/>
  <c r="D1431" i="7"/>
  <c r="A1431" i="7" s="1"/>
  <c r="D1430" i="7"/>
  <c r="A1430" i="7"/>
  <c r="D1429" i="7"/>
  <c r="A1429" i="7" s="1"/>
  <c r="D1428" i="7"/>
  <c r="A1428" i="7"/>
  <c r="D1427" i="7"/>
  <c r="A1427" i="7" s="1"/>
  <c r="D1426" i="7"/>
  <c r="A1426" i="7" s="1"/>
  <c r="D1425" i="7"/>
  <c r="A1425" i="7" s="1"/>
  <c r="D1424" i="7"/>
  <c r="A1424" i="7" s="1"/>
  <c r="D1423" i="7"/>
  <c r="A1423" i="7" s="1"/>
  <c r="D1422" i="7"/>
  <c r="A1422" i="7"/>
  <c r="D1421" i="7"/>
  <c r="A1421" i="7" s="1"/>
  <c r="D1420" i="7"/>
  <c r="A1420" i="7"/>
  <c r="D1419" i="7"/>
  <c r="A1419" i="7" s="1"/>
  <c r="D1418" i="7"/>
  <c r="A1418" i="7" s="1"/>
  <c r="D1417" i="7"/>
  <c r="A1417" i="7" s="1"/>
  <c r="D1416" i="7"/>
  <c r="A1416" i="7" s="1"/>
  <c r="D1415" i="7"/>
  <c r="A1415" i="7" s="1"/>
  <c r="D1414" i="7"/>
  <c r="A1414" i="7"/>
  <c r="D1413" i="7"/>
  <c r="A1413" i="7" s="1"/>
  <c r="D1412" i="7"/>
  <c r="A1412" i="7"/>
  <c r="D1411" i="7"/>
  <c r="A1411" i="7" s="1"/>
  <c r="D1410" i="7"/>
  <c r="A1410" i="7" s="1"/>
  <c r="D1409" i="7"/>
  <c r="A1409" i="7" s="1"/>
  <c r="D1408" i="7"/>
  <c r="A1408" i="7" s="1"/>
  <c r="D1407" i="7"/>
  <c r="A1407" i="7" s="1"/>
  <c r="D1406" i="7"/>
  <c r="A1406" i="7"/>
  <c r="D1405" i="7"/>
  <c r="A1405" i="7" s="1"/>
  <c r="D1404" i="7"/>
  <c r="A1404" i="7"/>
  <c r="D1403" i="7"/>
  <c r="A1403" i="7" s="1"/>
  <c r="D1402" i="7"/>
  <c r="A1402" i="7" s="1"/>
  <c r="D1401" i="7"/>
  <c r="A1401" i="7" s="1"/>
  <c r="D1400" i="7"/>
  <c r="A1400" i="7" s="1"/>
  <c r="D1399" i="7"/>
  <c r="A1399" i="7" s="1"/>
  <c r="D1398" i="7"/>
  <c r="A1398" i="7"/>
  <c r="D1397" i="7"/>
  <c r="A1397" i="7" s="1"/>
  <c r="D1396" i="7"/>
  <c r="A1396" i="7"/>
  <c r="D1395" i="7"/>
  <c r="A1395" i="7" s="1"/>
  <c r="D1394" i="7"/>
  <c r="A1394" i="7" s="1"/>
  <c r="D1393" i="7"/>
  <c r="A1393" i="7" s="1"/>
  <c r="D1392" i="7"/>
  <c r="A1392" i="7" s="1"/>
  <c r="D1391" i="7"/>
  <c r="A1391" i="7"/>
  <c r="D1390" i="7"/>
  <c r="A1390" i="7" s="1"/>
  <c r="D1389" i="7"/>
  <c r="A1389" i="7"/>
  <c r="D1388" i="7"/>
  <c r="A1388" i="7" s="1"/>
  <c r="D1387" i="7"/>
  <c r="A1387" i="7"/>
  <c r="D1386" i="7"/>
  <c r="A1386" i="7" s="1"/>
  <c r="D1385" i="7"/>
  <c r="A1385" i="7"/>
  <c r="D1384" i="7"/>
  <c r="A1384" i="7" s="1"/>
  <c r="D1383" i="7"/>
  <c r="A1383" i="7"/>
  <c r="D1382" i="7"/>
  <c r="A1382" i="7" s="1"/>
  <c r="D1381" i="7"/>
  <c r="A1381" i="7"/>
  <c r="D1380" i="7"/>
  <c r="A1380" i="7" s="1"/>
  <c r="D1379" i="7"/>
  <c r="A1379" i="7"/>
  <c r="D1378" i="7"/>
  <c r="A1378" i="7" s="1"/>
  <c r="D1377" i="7"/>
  <c r="A1377" i="7"/>
  <c r="D1376" i="7"/>
  <c r="A1376" i="7" s="1"/>
  <c r="D1375" i="7"/>
  <c r="A1375" i="7"/>
  <c r="D1374" i="7"/>
  <c r="A1374" i="7" s="1"/>
  <c r="D1373" i="7"/>
  <c r="A1373" i="7"/>
  <c r="D1372" i="7"/>
  <c r="A1372" i="7" s="1"/>
  <c r="D1371" i="7"/>
  <c r="A1371" i="7"/>
  <c r="D1370" i="7"/>
  <c r="A1370" i="7" s="1"/>
  <c r="D1369" i="7"/>
  <c r="A1369" i="7"/>
  <c r="D1368" i="7"/>
  <c r="A1368" i="7" s="1"/>
  <c r="D1367" i="7"/>
  <c r="A1367" i="7"/>
  <c r="D1366" i="7"/>
  <c r="A1366" i="7" s="1"/>
  <c r="D1365" i="7"/>
  <c r="A1365" i="7"/>
  <c r="D1364" i="7"/>
  <c r="A1364" i="7" s="1"/>
  <c r="D1363" i="7"/>
  <c r="A1363" i="7"/>
  <c r="D1362" i="7"/>
  <c r="A1362" i="7" s="1"/>
  <c r="D1361" i="7"/>
  <c r="A1361" i="7"/>
  <c r="D1360" i="7"/>
  <c r="A1360" i="7" s="1"/>
  <c r="D1359" i="7"/>
  <c r="A1359" i="7"/>
  <c r="D1358" i="7"/>
  <c r="A1358" i="7" s="1"/>
  <c r="D1357" i="7"/>
  <c r="A1357" i="7"/>
  <c r="D1356" i="7"/>
  <c r="A1356" i="7" s="1"/>
  <c r="D1355" i="7"/>
  <c r="A1355" i="7"/>
  <c r="D1354" i="7"/>
  <c r="A1354" i="7" s="1"/>
  <c r="D1353" i="7"/>
  <c r="A1353" i="7"/>
  <c r="D1352" i="7"/>
  <c r="A1352" i="7" s="1"/>
  <c r="D1351" i="7"/>
  <c r="A1351" i="7"/>
  <c r="D1350" i="7"/>
  <c r="A1350" i="7" s="1"/>
  <c r="D1349" i="7"/>
  <c r="A1349" i="7"/>
  <c r="D1348" i="7"/>
  <c r="A1348" i="7" s="1"/>
  <c r="D1347" i="7"/>
  <c r="A1347" i="7"/>
  <c r="D1346" i="7"/>
  <c r="A1346" i="7" s="1"/>
  <c r="D1345" i="7"/>
  <c r="A1345" i="7"/>
  <c r="D1344" i="7"/>
  <c r="A1344" i="7" s="1"/>
  <c r="D1343" i="7"/>
  <c r="A1343" i="7"/>
  <c r="D1342" i="7"/>
  <c r="A1342" i="7" s="1"/>
  <c r="D1341" i="7"/>
  <c r="A1341" i="7"/>
  <c r="D1340" i="7"/>
  <c r="A1340" i="7" s="1"/>
  <c r="D1339" i="7"/>
  <c r="A1339" i="7"/>
  <c r="D1338" i="7"/>
  <c r="A1338" i="7" s="1"/>
  <c r="D1337" i="7"/>
  <c r="A1337" i="7"/>
  <c r="D1336" i="7"/>
  <c r="A1336" i="7" s="1"/>
  <c r="D1335" i="7"/>
  <c r="A1335" i="7"/>
  <c r="D1334" i="7"/>
  <c r="A1334" i="7" s="1"/>
  <c r="D1333" i="7"/>
  <c r="A1333" i="7"/>
  <c r="D1332" i="7"/>
  <c r="A1332" i="7" s="1"/>
  <c r="D1331" i="7"/>
  <c r="A1331" i="7"/>
  <c r="D1330" i="7"/>
  <c r="A1330" i="7" s="1"/>
  <c r="D1329" i="7"/>
  <c r="A1329" i="7"/>
  <c r="D1328" i="7"/>
  <c r="A1328" i="7" s="1"/>
  <c r="D1327" i="7"/>
  <c r="A1327" i="7"/>
  <c r="D1326" i="7"/>
  <c r="A1326" i="7" s="1"/>
  <c r="D1325" i="7"/>
  <c r="A1325" i="7"/>
  <c r="D1324" i="7"/>
  <c r="A1324" i="7" s="1"/>
  <c r="D1323" i="7"/>
  <c r="A1323" i="7"/>
  <c r="D1322" i="7"/>
  <c r="A1322" i="7" s="1"/>
  <c r="D1321" i="7"/>
  <c r="A1321" i="7"/>
  <c r="D1320" i="7"/>
  <c r="A1320" i="7" s="1"/>
  <c r="D1319" i="7"/>
  <c r="A1319" i="7"/>
  <c r="D1318" i="7"/>
  <c r="A1318" i="7" s="1"/>
  <c r="D1317" i="7"/>
  <c r="A1317" i="7"/>
  <c r="D1316" i="7"/>
  <c r="A1316" i="7" s="1"/>
  <c r="D1315" i="7"/>
  <c r="A1315" i="7"/>
  <c r="D1314" i="7"/>
  <c r="A1314" i="7" s="1"/>
  <c r="D1313" i="7"/>
  <c r="A1313" i="7"/>
  <c r="D1312" i="7"/>
  <c r="A1312" i="7" s="1"/>
  <c r="D1311" i="7"/>
  <c r="A1311" i="7"/>
  <c r="D1310" i="7"/>
  <c r="A1310" i="7" s="1"/>
  <c r="D1309" i="7"/>
  <c r="A1309" i="7"/>
  <c r="D1308" i="7"/>
  <c r="A1308" i="7" s="1"/>
  <c r="D1307" i="7"/>
  <c r="A1307" i="7"/>
  <c r="D1306" i="7"/>
  <c r="A1306" i="7" s="1"/>
  <c r="D1305" i="7"/>
  <c r="A1305" i="7"/>
  <c r="D1304" i="7"/>
  <c r="A1304" i="7" s="1"/>
  <c r="D1303" i="7"/>
  <c r="A1303" i="7"/>
  <c r="D1302" i="7"/>
  <c r="A1302" i="7" s="1"/>
  <c r="D1301" i="7"/>
  <c r="A1301" i="7"/>
  <c r="D1300" i="7"/>
  <c r="A1300" i="7" s="1"/>
  <c r="D1299" i="7"/>
  <c r="A1299" i="7"/>
  <c r="D1298" i="7"/>
  <c r="A1298" i="7" s="1"/>
  <c r="D1297" i="7"/>
  <c r="A1297" i="7"/>
  <c r="D1296" i="7"/>
  <c r="A1296" i="7" s="1"/>
  <c r="D1295" i="7"/>
  <c r="A1295" i="7"/>
  <c r="D1294" i="7"/>
  <c r="A1294" i="7" s="1"/>
  <c r="D1293" i="7"/>
  <c r="A1293" i="7"/>
  <c r="D1292" i="7"/>
  <c r="A1292" i="7" s="1"/>
  <c r="D1291" i="7"/>
  <c r="A1291" i="7"/>
  <c r="D1290" i="7"/>
  <c r="A1290" i="7" s="1"/>
  <c r="D1289" i="7"/>
  <c r="A1289" i="7"/>
  <c r="D1288" i="7"/>
  <c r="A1288" i="7" s="1"/>
  <c r="D1287" i="7"/>
  <c r="A1287" i="7"/>
  <c r="D1286" i="7"/>
  <c r="A1286" i="7" s="1"/>
  <c r="D1285" i="7"/>
  <c r="A1285" i="7"/>
  <c r="D1284" i="7"/>
  <c r="A1284" i="7" s="1"/>
  <c r="D1283" i="7"/>
  <c r="A1283" i="7"/>
  <c r="D1282" i="7"/>
  <c r="A1282" i="7" s="1"/>
  <c r="D1281" i="7"/>
  <c r="A1281" i="7"/>
  <c r="D1280" i="7"/>
  <c r="A1280" i="7" s="1"/>
  <c r="D1279" i="7"/>
  <c r="A1279" i="7"/>
  <c r="D1278" i="7"/>
  <c r="A1278" i="7" s="1"/>
  <c r="D1277" i="7"/>
  <c r="A1277" i="7"/>
  <c r="D1276" i="7"/>
  <c r="A1276" i="7" s="1"/>
  <c r="D1275" i="7"/>
  <c r="A1275" i="7"/>
  <c r="D1274" i="7"/>
  <c r="A1274" i="7" s="1"/>
  <c r="D1273" i="7"/>
  <c r="A1273" i="7"/>
  <c r="D1272" i="7"/>
  <c r="A1272" i="7" s="1"/>
  <c r="D1271" i="7"/>
  <c r="A1271" i="7"/>
  <c r="D1270" i="7"/>
  <c r="A1270" i="7" s="1"/>
  <c r="D1269" i="7"/>
  <c r="A1269" i="7"/>
  <c r="D1268" i="7"/>
  <c r="A1268" i="7" s="1"/>
  <c r="D1267" i="7"/>
  <c r="A1267" i="7"/>
  <c r="D1266" i="7"/>
  <c r="A1266" i="7" s="1"/>
  <c r="D1265" i="7"/>
  <c r="A1265" i="7"/>
  <c r="D1264" i="7"/>
  <c r="A1264" i="7" s="1"/>
  <c r="D1263" i="7"/>
  <c r="A1263" i="7"/>
  <c r="D1262" i="7"/>
  <c r="A1262" i="7" s="1"/>
  <c r="D1261" i="7"/>
  <c r="A1261" i="7"/>
  <c r="D1260" i="7"/>
  <c r="A1260" i="7" s="1"/>
  <c r="D1259" i="7"/>
  <c r="A1259" i="7"/>
  <c r="D1258" i="7"/>
  <c r="A1258" i="7" s="1"/>
  <c r="D1257" i="7"/>
  <c r="A1257" i="7"/>
  <c r="D1256" i="7"/>
  <c r="A1256" i="7" s="1"/>
  <c r="D1255" i="7"/>
  <c r="A1255" i="7"/>
  <c r="D1254" i="7"/>
  <c r="A1254" i="7" s="1"/>
  <c r="D1253" i="7"/>
  <c r="A1253" i="7"/>
  <c r="D1252" i="7"/>
  <c r="A1252" i="7" s="1"/>
  <c r="D1251" i="7"/>
  <c r="A1251" i="7"/>
  <c r="D1250" i="7"/>
  <c r="A1250" i="7" s="1"/>
  <c r="D1249" i="7"/>
  <c r="A1249" i="7"/>
  <c r="D1248" i="7"/>
  <c r="A1248" i="7" s="1"/>
  <c r="D1247" i="7"/>
  <c r="A1247" i="7"/>
  <c r="D1246" i="7"/>
  <c r="A1246" i="7" s="1"/>
  <c r="D1245" i="7"/>
  <c r="A1245" i="7"/>
  <c r="D1244" i="7"/>
  <c r="A1244" i="7" s="1"/>
  <c r="D1243" i="7"/>
  <c r="A1243" i="7"/>
  <c r="D1242" i="7"/>
  <c r="A1242" i="7" s="1"/>
  <c r="D1241" i="7"/>
  <c r="A1241" i="7"/>
  <c r="D1240" i="7"/>
  <c r="A1240" i="7" s="1"/>
  <c r="D1239" i="7"/>
  <c r="A1239" i="7"/>
  <c r="D1238" i="7"/>
  <c r="A1238" i="7" s="1"/>
  <c r="D1237" i="7"/>
  <c r="A1237" i="7"/>
  <c r="D1236" i="7"/>
  <c r="A1236" i="7" s="1"/>
  <c r="D1235" i="7"/>
  <c r="A1235" i="7"/>
  <c r="D1234" i="7"/>
  <c r="A1234" i="7" s="1"/>
  <c r="D1233" i="7"/>
  <c r="A1233" i="7"/>
  <c r="D1232" i="7"/>
  <c r="A1232" i="7" s="1"/>
  <c r="D1231" i="7"/>
  <c r="A1231" i="7"/>
  <c r="D1230" i="7"/>
  <c r="A1230" i="7" s="1"/>
  <c r="D1229" i="7"/>
  <c r="A1229" i="7"/>
  <c r="D1228" i="7"/>
  <c r="A1228" i="7" s="1"/>
  <c r="D1227" i="7"/>
  <c r="A1227" i="7"/>
  <c r="D1226" i="7"/>
  <c r="A1226" i="7" s="1"/>
  <c r="D1225" i="7"/>
  <c r="A1225" i="7"/>
  <c r="D1224" i="7"/>
  <c r="A1224" i="7" s="1"/>
  <c r="D1223" i="7"/>
  <c r="A1223" i="7"/>
  <c r="D1222" i="7"/>
  <c r="A1222" i="7" s="1"/>
  <c r="D1221" i="7"/>
  <c r="A1221" i="7"/>
  <c r="D1220" i="7"/>
  <c r="A1220" i="7" s="1"/>
  <c r="D1219" i="7"/>
  <c r="A1219" i="7"/>
  <c r="D1218" i="7"/>
  <c r="A1218" i="7" s="1"/>
  <c r="D1217" i="7"/>
  <c r="A1217" i="7"/>
  <c r="D1216" i="7"/>
  <c r="A1216" i="7" s="1"/>
  <c r="D1215" i="7"/>
  <c r="A1215" i="7"/>
  <c r="D1214" i="7"/>
  <c r="A1214" i="7" s="1"/>
  <c r="D1213" i="7"/>
  <c r="A1213" i="7"/>
  <c r="D1212" i="7"/>
  <c r="A1212" i="7" s="1"/>
  <c r="D1211" i="7"/>
  <c r="A1211" i="7"/>
  <c r="D1210" i="7"/>
  <c r="A1210" i="7" s="1"/>
  <c r="D1209" i="7"/>
  <c r="A1209" i="7"/>
  <c r="D1208" i="7"/>
  <c r="A1208" i="7" s="1"/>
  <c r="D1207" i="7"/>
  <c r="A1207" i="7"/>
  <c r="D1206" i="7"/>
  <c r="A1206" i="7" s="1"/>
  <c r="D1205" i="7"/>
  <c r="A1205" i="7"/>
  <c r="D1204" i="7"/>
  <c r="A1204" i="7" s="1"/>
  <c r="D1203" i="7"/>
  <c r="A1203" i="7"/>
  <c r="D1202" i="7"/>
  <c r="A1202" i="7" s="1"/>
  <c r="D1201" i="7"/>
  <c r="A1201" i="7"/>
  <c r="D1200" i="7"/>
  <c r="A1200" i="7" s="1"/>
  <c r="D1199" i="7"/>
  <c r="A1199" i="7"/>
  <c r="D1198" i="7"/>
  <c r="A1198" i="7" s="1"/>
  <c r="D1197" i="7"/>
  <c r="A1197" i="7"/>
  <c r="D1196" i="7"/>
  <c r="A1196" i="7" s="1"/>
  <c r="D1195" i="7"/>
  <c r="A1195" i="7"/>
  <c r="D1194" i="7"/>
  <c r="A1194" i="7" s="1"/>
  <c r="D1193" i="7"/>
  <c r="A1193" i="7"/>
  <c r="D1192" i="7"/>
  <c r="A1192" i="7" s="1"/>
  <c r="D1191" i="7"/>
  <c r="A1191" i="7"/>
  <c r="D1190" i="7"/>
  <c r="A1190" i="7" s="1"/>
  <c r="D1189" i="7"/>
  <c r="A1189" i="7"/>
  <c r="D1188" i="7"/>
  <c r="A1188" i="7" s="1"/>
  <c r="D1187" i="7"/>
  <c r="A1187" i="7"/>
  <c r="D1186" i="7"/>
  <c r="A1186" i="7" s="1"/>
  <c r="D1185" i="7"/>
  <c r="A1185" i="7"/>
  <c r="D1184" i="7"/>
  <c r="A1184" i="7" s="1"/>
  <c r="D1183" i="7"/>
  <c r="A1183" i="7"/>
  <c r="D1182" i="7"/>
  <c r="A1182" i="7" s="1"/>
  <c r="D1181" i="7"/>
  <c r="A1181" i="7"/>
  <c r="D1180" i="7"/>
  <c r="A1180" i="7" s="1"/>
  <c r="D1179" i="7"/>
  <c r="A1179" i="7"/>
  <c r="D1178" i="7"/>
  <c r="A1178" i="7" s="1"/>
  <c r="D1177" i="7"/>
  <c r="A1177" i="7"/>
  <c r="D1176" i="7"/>
  <c r="A1176" i="7" s="1"/>
  <c r="D1175" i="7"/>
  <c r="A1175" i="7"/>
  <c r="D1174" i="7"/>
  <c r="A1174" i="7" s="1"/>
  <c r="D1173" i="7"/>
  <c r="A1173" i="7"/>
  <c r="D1172" i="7"/>
  <c r="A1172" i="7" s="1"/>
  <c r="D1171" i="7"/>
  <c r="A1171" i="7"/>
  <c r="D1170" i="7"/>
  <c r="A1170" i="7" s="1"/>
  <c r="D1169" i="7"/>
  <c r="A1169" i="7"/>
  <c r="D1168" i="7"/>
  <c r="A1168" i="7" s="1"/>
  <c r="D1167" i="7"/>
  <c r="A1167" i="7"/>
  <c r="D1166" i="7"/>
  <c r="A1166" i="7" s="1"/>
  <c r="D1165" i="7"/>
  <c r="A1165" i="7"/>
  <c r="D1164" i="7"/>
  <c r="A1164" i="7" s="1"/>
  <c r="D1163" i="7"/>
  <c r="A1163" i="7"/>
  <c r="D1162" i="7"/>
  <c r="A1162" i="7" s="1"/>
  <c r="D1161" i="7"/>
  <c r="A1161" i="7"/>
  <c r="D1160" i="7"/>
  <c r="A1160" i="7" s="1"/>
  <c r="D1159" i="7"/>
  <c r="A1159" i="7"/>
  <c r="D1158" i="7"/>
  <c r="A1158" i="7" s="1"/>
  <c r="D1157" i="7"/>
  <c r="A1157" i="7"/>
  <c r="D1156" i="7"/>
  <c r="A1156" i="7" s="1"/>
  <c r="D1155" i="7"/>
  <c r="A1155" i="7"/>
  <c r="D1154" i="7"/>
  <c r="A1154" i="7" s="1"/>
  <c r="D1153" i="7"/>
  <c r="A1153" i="7"/>
  <c r="D1152" i="7"/>
  <c r="A1152" i="7" s="1"/>
  <c r="D1151" i="7"/>
  <c r="A1151" i="7"/>
  <c r="D1150" i="7"/>
  <c r="A1150" i="7" s="1"/>
  <c r="D1149" i="7"/>
  <c r="A1149" i="7"/>
  <c r="D1148" i="7"/>
  <c r="A1148" i="7" s="1"/>
  <c r="D1147" i="7"/>
  <c r="A1147" i="7"/>
  <c r="D1146" i="7"/>
  <c r="A1146" i="7" s="1"/>
  <c r="D1145" i="7"/>
  <c r="A1145" i="7"/>
  <c r="D1144" i="7"/>
  <c r="A1144" i="7" s="1"/>
  <c r="D1143" i="7"/>
  <c r="A1143" i="7"/>
  <c r="D1142" i="7"/>
  <c r="A1142" i="7" s="1"/>
  <c r="D1141" i="7"/>
  <c r="A1141" i="7"/>
  <c r="D1140" i="7"/>
  <c r="A1140" i="7" s="1"/>
  <c r="D1139" i="7"/>
  <c r="A1139" i="7"/>
  <c r="D1138" i="7"/>
  <c r="A1138" i="7" s="1"/>
  <c r="D1137" i="7"/>
  <c r="A1137" i="7"/>
  <c r="D1136" i="7"/>
  <c r="A1136" i="7" s="1"/>
  <c r="D1135" i="7"/>
  <c r="A1135" i="7"/>
  <c r="D1134" i="7"/>
  <c r="A1134" i="7" s="1"/>
  <c r="D1133" i="7"/>
  <c r="A1133" i="7"/>
  <c r="D1132" i="7"/>
  <c r="A1132" i="7" s="1"/>
  <c r="D1131" i="7"/>
  <c r="A1131" i="7"/>
  <c r="D1130" i="7"/>
  <c r="A1130" i="7" s="1"/>
  <c r="D1129" i="7"/>
  <c r="A1129" i="7"/>
  <c r="D1128" i="7"/>
  <c r="A1128" i="7" s="1"/>
  <c r="D1127" i="7"/>
  <c r="A1127" i="7"/>
  <c r="D1126" i="7"/>
  <c r="A1126" i="7" s="1"/>
  <c r="D1125" i="7"/>
  <c r="A1125" i="7"/>
  <c r="D1124" i="7"/>
  <c r="A1124" i="7" s="1"/>
  <c r="D1123" i="7"/>
  <c r="A1123" i="7"/>
  <c r="D1122" i="7"/>
  <c r="A1122" i="7" s="1"/>
  <c r="D1121" i="7"/>
  <c r="A1121" i="7"/>
  <c r="D1120" i="7"/>
  <c r="A1120" i="7" s="1"/>
  <c r="D1119" i="7"/>
  <c r="A1119" i="7"/>
  <c r="D1118" i="7"/>
  <c r="A1118" i="7" s="1"/>
  <c r="D1117" i="7"/>
  <c r="A1117" i="7"/>
  <c r="D1116" i="7"/>
  <c r="A1116" i="7" s="1"/>
  <c r="D1115" i="7"/>
  <c r="A1115" i="7"/>
  <c r="D1114" i="7"/>
  <c r="A1114" i="7" s="1"/>
  <c r="D1113" i="7"/>
  <c r="A1113" i="7"/>
  <c r="D1112" i="7"/>
  <c r="A1112" i="7" s="1"/>
  <c r="D1111" i="7"/>
  <c r="A1111" i="7"/>
  <c r="D1110" i="7"/>
  <c r="A1110" i="7" s="1"/>
  <c r="D1109" i="7"/>
  <c r="A1109" i="7"/>
  <c r="D1108" i="7"/>
  <c r="A1108" i="7" s="1"/>
  <c r="D1107" i="7"/>
  <c r="A1107" i="7"/>
  <c r="D1106" i="7"/>
  <c r="A1106" i="7" s="1"/>
  <c r="D1105" i="7"/>
  <c r="A1105" i="7"/>
  <c r="D1104" i="7"/>
  <c r="A1104" i="7" s="1"/>
  <c r="D1103" i="7"/>
  <c r="A1103" i="7"/>
  <c r="D1102" i="7"/>
  <c r="A1102" i="7" s="1"/>
  <c r="D1101" i="7"/>
  <c r="A1101" i="7"/>
  <c r="D1100" i="7"/>
  <c r="A1100" i="7" s="1"/>
  <c r="D1099" i="7"/>
  <c r="A1099" i="7"/>
  <c r="D1098" i="7"/>
  <c r="A1098" i="7" s="1"/>
  <c r="D1097" i="7"/>
  <c r="A1097" i="7"/>
  <c r="D1096" i="7"/>
  <c r="A1096" i="7" s="1"/>
  <c r="D1095" i="7"/>
  <c r="A1095" i="7"/>
  <c r="D1094" i="7"/>
  <c r="A1094" i="7" s="1"/>
  <c r="D1093" i="7"/>
  <c r="A1093" i="7"/>
  <c r="D1092" i="7"/>
  <c r="A1092" i="7" s="1"/>
  <c r="D1091" i="7"/>
  <c r="A1091" i="7"/>
  <c r="D1090" i="7"/>
  <c r="A1090" i="7" s="1"/>
  <c r="D1089" i="7"/>
  <c r="A1089" i="7"/>
  <c r="D1088" i="7"/>
  <c r="A1088" i="7" s="1"/>
  <c r="D1087" i="7"/>
  <c r="A1087" i="7"/>
  <c r="D1086" i="7"/>
  <c r="A1086" i="7" s="1"/>
  <c r="D1085" i="7"/>
  <c r="A1085" i="7"/>
  <c r="D1084" i="7"/>
  <c r="A1084" i="7" s="1"/>
  <c r="D1083" i="7"/>
  <c r="A1083" i="7"/>
  <c r="D1082" i="7"/>
  <c r="A1082" i="7" s="1"/>
  <c r="D1081" i="7"/>
  <c r="A1081" i="7"/>
  <c r="D1080" i="7"/>
  <c r="A1080" i="7" s="1"/>
  <c r="D1079" i="7"/>
  <c r="A1079" i="7"/>
  <c r="D1078" i="7"/>
  <c r="A1078" i="7" s="1"/>
  <c r="D1077" i="7"/>
  <c r="A1077" i="7"/>
  <c r="D1076" i="7"/>
  <c r="A1076" i="7" s="1"/>
  <c r="D1075" i="7"/>
  <c r="A1075" i="7"/>
  <c r="D1074" i="7"/>
  <c r="A1074" i="7" s="1"/>
  <c r="D1073" i="7"/>
  <c r="A1073" i="7"/>
  <c r="D1072" i="7"/>
  <c r="A1072" i="7" s="1"/>
  <c r="D1071" i="7"/>
  <c r="A1071" i="7"/>
  <c r="D1070" i="7"/>
  <c r="A1070" i="7" s="1"/>
  <c r="D1069" i="7"/>
  <c r="A1069" i="7"/>
  <c r="D1068" i="7"/>
  <c r="A1068" i="7" s="1"/>
  <c r="D1067" i="7"/>
  <c r="A1067" i="7"/>
  <c r="D1066" i="7"/>
  <c r="A1066" i="7" s="1"/>
  <c r="D1065" i="7"/>
  <c r="A1065" i="7"/>
  <c r="D1064" i="7"/>
  <c r="A1064" i="7" s="1"/>
  <c r="D1063" i="7"/>
  <c r="A1063" i="7"/>
  <c r="D1062" i="7"/>
  <c r="A1062" i="7" s="1"/>
  <c r="D1061" i="7"/>
  <c r="A1061" i="7" s="1"/>
  <c r="D1060" i="7"/>
  <c r="A1060" i="7" s="1"/>
  <c r="D1059" i="7"/>
  <c r="A1059" i="7"/>
  <c r="D1058" i="7"/>
  <c r="A1058" i="7" s="1"/>
  <c r="D1057" i="7"/>
  <c r="A1057" i="7"/>
  <c r="D1056" i="7"/>
  <c r="A1056" i="7" s="1"/>
  <c r="D1055" i="7"/>
  <c r="A1055" i="7"/>
  <c r="D1054" i="7"/>
  <c r="A1054" i="7" s="1"/>
  <c r="D1053" i="7"/>
  <c r="A1053" i="7" s="1"/>
  <c r="D1052" i="7"/>
  <c r="A1052" i="7" s="1"/>
  <c r="D1051" i="7"/>
  <c r="A1051" i="7"/>
  <c r="D1050" i="7"/>
  <c r="A1050" i="7" s="1"/>
  <c r="D1049" i="7"/>
  <c r="A1049" i="7"/>
  <c r="D1048" i="7"/>
  <c r="A1048" i="7" s="1"/>
  <c r="D1047" i="7"/>
  <c r="A1047" i="7"/>
  <c r="D1046" i="7"/>
  <c r="A1046" i="7" s="1"/>
  <c r="D1045" i="7"/>
  <c r="A1045" i="7" s="1"/>
  <c r="D1044" i="7"/>
  <c r="A1044" i="7" s="1"/>
  <c r="D1043" i="7"/>
  <c r="A1043" i="7"/>
  <c r="D1042" i="7"/>
  <c r="A1042" i="7" s="1"/>
  <c r="D1041" i="7"/>
  <c r="A1041" i="7"/>
  <c r="D1040" i="7"/>
  <c r="A1040" i="7" s="1"/>
  <c r="D1039" i="7"/>
  <c r="A1039" i="7"/>
  <c r="D1038" i="7"/>
  <c r="A1038" i="7" s="1"/>
  <c r="D1037" i="7"/>
  <c r="A1037" i="7" s="1"/>
  <c r="D1036" i="7"/>
  <c r="A1036" i="7" s="1"/>
  <c r="D1035" i="7"/>
  <c r="A1035" i="7"/>
  <c r="D1034" i="7"/>
  <c r="A1034" i="7" s="1"/>
  <c r="D1033" i="7"/>
  <c r="A1033" i="7"/>
  <c r="D1032" i="7"/>
  <c r="A1032" i="7" s="1"/>
  <c r="D1031" i="7"/>
  <c r="A1031" i="7"/>
  <c r="D1030" i="7"/>
  <c r="A1030" i="7" s="1"/>
  <c r="D1029" i="7"/>
  <c r="A1029" i="7" s="1"/>
  <c r="D1028" i="7"/>
  <c r="A1028" i="7" s="1"/>
  <c r="D1027" i="7"/>
  <c r="A1027" i="7"/>
  <c r="D1026" i="7"/>
  <c r="A1026" i="7" s="1"/>
  <c r="D1025" i="7"/>
  <c r="A1025" i="7"/>
  <c r="D1024" i="7"/>
  <c r="A1024" i="7" s="1"/>
  <c r="D1023" i="7"/>
  <c r="A1023" i="7"/>
  <c r="D1022" i="7"/>
  <c r="A1022" i="7" s="1"/>
  <c r="D1021" i="7"/>
  <c r="A1021" i="7" s="1"/>
  <c r="D1020" i="7"/>
  <c r="A1020" i="7" s="1"/>
  <c r="D1019" i="7"/>
  <c r="A1019" i="7"/>
  <c r="D1018" i="7"/>
  <c r="A1018" i="7" s="1"/>
  <c r="D1017" i="7"/>
  <c r="A1017" i="7"/>
  <c r="D1016" i="7"/>
  <c r="A1016" i="7" s="1"/>
  <c r="D1015" i="7"/>
  <c r="A1015" i="7"/>
  <c r="D1014" i="7"/>
  <c r="A1014" i="7" s="1"/>
  <c r="D1013" i="7"/>
  <c r="A1013" i="7" s="1"/>
  <c r="D1012" i="7"/>
  <c r="A1012" i="7" s="1"/>
  <c r="D1011" i="7"/>
  <c r="A1011" i="7"/>
  <c r="D1010" i="7"/>
  <c r="A1010" i="7" s="1"/>
  <c r="D1009" i="7"/>
  <c r="A1009" i="7"/>
  <c r="D1008" i="7"/>
  <c r="A1008" i="7" s="1"/>
  <c r="D1007" i="7"/>
  <c r="A1007" i="7"/>
  <c r="D1006" i="7"/>
  <c r="A1006" i="7" s="1"/>
  <c r="D1005" i="7"/>
  <c r="A1005" i="7" s="1"/>
  <c r="D1004" i="7"/>
  <c r="A1004" i="7" s="1"/>
  <c r="D1003" i="7"/>
  <c r="A1003" i="7"/>
  <c r="D1002" i="7"/>
  <c r="A1002" i="7" s="1"/>
  <c r="D1001" i="7"/>
  <c r="A1001" i="7"/>
  <c r="D1000" i="7"/>
  <c r="A1000" i="7" s="1"/>
  <c r="D999" i="7"/>
  <c r="A999" i="7"/>
  <c r="D998" i="7"/>
  <c r="A998" i="7" s="1"/>
  <c r="D997" i="7"/>
  <c r="A997" i="7" s="1"/>
  <c r="D996" i="7"/>
  <c r="A996" i="7" s="1"/>
  <c r="D995" i="7"/>
  <c r="A995" i="7"/>
  <c r="D994" i="7"/>
  <c r="A994" i="7" s="1"/>
  <c r="D993" i="7"/>
  <c r="A993" i="7"/>
  <c r="D992" i="7"/>
  <c r="A992" i="7" s="1"/>
  <c r="D991" i="7"/>
  <c r="A991" i="7"/>
  <c r="D990" i="7"/>
  <c r="A990" i="7" s="1"/>
  <c r="D989" i="7"/>
  <c r="A989" i="7" s="1"/>
  <c r="D988" i="7"/>
  <c r="A988" i="7" s="1"/>
  <c r="D987" i="7"/>
  <c r="A987" i="7"/>
  <c r="D986" i="7"/>
  <c r="A986" i="7" s="1"/>
  <c r="D985" i="7"/>
  <c r="A985" i="7"/>
  <c r="D984" i="7"/>
  <c r="A984" i="7" s="1"/>
  <c r="D983" i="7"/>
  <c r="A983" i="7"/>
  <c r="D982" i="7"/>
  <c r="A982" i="7" s="1"/>
  <c r="D981" i="7"/>
  <c r="A981" i="7" s="1"/>
  <c r="D980" i="7"/>
  <c r="A980" i="7" s="1"/>
  <c r="D979" i="7"/>
  <c r="A979" i="7"/>
  <c r="D978" i="7"/>
  <c r="A978" i="7" s="1"/>
  <c r="D977" i="7"/>
  <c r="A977" i="7"/>
  <c r="D976" i="7"/>
  <c r="A976" i="7" s="1"/>
  <c r="D975" i="7"/>
  <c r="A975" i="7"/>
  <c r="D974" i="7"/>
  <c r="A974" i="7" s="1"/>
  <c r="D973" i="7"/>
  <c r="A973" i="7" s="1"/>
  <c r="D972" i="7"/>
  <c r="A972" i="7" s="1"/>
  <c r="D971" i="7"/>
  <c r="A971" i="7"/>
  <c r="D970" i="7"/>
  <c r="A970" i="7" s="1"/>
  <c r="D969" i="7"/>
  <c r="A969" i="7"/>
  <c r="D968" i="7"/>
  <c r="A968" i="7" s="1"/>
  <c r="D967" i="7"/>
  <c r="A967" i="7"/>
  <c r="D966" i="7"/>
  <c r="A966" i="7" s="1"/>
  <c r="D965" i="7"/>
  <c r="A965" i="7" s="1"/>
  <c r="D964" i="7"/>
  <c r="A964" i="7" s="1"/>
  <c r="D963" i="7"/>
  <c r="A963" i="7"/>
  <c r="D962" i="7"/>
  <c r="A962" i="7" s="1"/>
  <c r="D961" i="7"/>
  <c r="A961" i="7"/>
  <c r="D960" i="7"/>
  <c r="A960" i="7" s="1"/>
  <c r="D959" i="7"/>
  <c r="A959" i="7"/>
  <c r="D958" i="7"/>
  <c r="A958" i="7" s="1"/>
  <c r="D957" i="7"/>
  <c r="A957" i="7" s="1"/>
  <c r="D956" i="7"/>
  <c r="A956" i="7" s="1"/>
  <c r="D955" i="7"/>
  <c r="A955" i="7"/>
  <c r="D954" i="7"/>
  <c r="A954" i="7" s="1"/>
  <c r="D953" i="7"/>
  <c r="A953" i="7"/>
  <c r="D952" i="7"/>
  <c r="A952" i="7" s="1"/>
  <c r="D951" i="7"/>
  <c r="A951" i="7"/>
  <c r="D950" i="7"/>
  <c r="A950" i="7" s="1"/>
  <c r="D949" i="7"/>
  <c r="A949" i="7" s="1"/>
  <c r="D948" i="7"/>
  <c r="A948" i="7" s="1"/>
  <c r="D947" i="7"/>
  <c r="A947" i="7"/>
  <c r="D946" i="7"/>
  <c r="A946" i="7" s="1"/>
  <c r="D945" i="7"/>
  <c r="A945" i="7"/>
  <c r="D944" i="7"/>
  <c r="A944" i="7" s="1"/>
  <c r="D943" i="7"/>
  <c r="A943" i="7"/>
  <c r="D942" i="7"/>
  <c r="A942" i="7" s="1"/>
  <c r="D941" i="7"/>
  <c r="A941" i="7" s="1"/>
  <c r="D940" i="7"/>
  <c r="A940" i="7" s="1"/>
  <c r="D939" i="7"/>
  <c r="A939" i="7"/>
  <c r="D938" i="7"/>
  <c r="A938" i="7" s="1"/>
  <c r="D937" i="7"/>
  <c r="A937" i="7"/>
  <c r="D936" i="7"/>
  <c r="A936" i="7" s="1"/>
  <c r="D935" i="7"/>
  <c r="A935" i="7"/>
  <c r="D934" i="7"/>
  <c r="A934" i="7" s="1"/>
  <c r="D933" i="7"/>
  <c r="A933" i="7" s="1"/>
  <c r="D932" i="7"/>
  <c r="A932" i="7" s="1"/>
  <c r="D931" i="7"/>
  <c r="A931" i="7"/>
  <c r="D930" i="7"/>
  <c r="A930" i="7" s="1"/>
  <c r="D929" i="7"/>
  <c r="A929" i="7"/>
  <c r="D928" i="7"/>
  <c r="A928" i="7" s="1"/>
  <c r="D927" i="7"/>
  <c r="A927" i="7"/>
  <c r="D926" i="7"/>
  <c r="A926" i="7" s="1"/>
  <c r="D925" i="7"/>
  <c r="A925" i="7" s="1"/>
  <c r="D924" i="7"/>
  <c r="A924" i="7" s="1"/>
  <c r="D923" i="7"/>
  <c r="A923" i="7"/>
  <c r="D922" i="7"/>
  <c r="A922" i="7" s="1"/>
  <c r="D921" i="7"/>
  <c r="A921" i="7"/>
  <c r="D920" i="7"/>
  <c r="A920" i="7" s="1"/>
  <c r="D919" i="7"/>
  <c r="A919" i="7"/>
  <c r="D918" i="7"/>
  <c r="A918" i="7" s="1"/>
  <c r="D917" i="7"/>
  <c r="A917" i="7" s="1"/>
  <c r="D916" i="7"/>
  <c r="A916" i="7" s="1"/>
  <c r="D915" i="7"/>
  <c r="A915" i="7"/>
  <c r="D914" i="7"/>
  <c r="A914" i="7" s="1"/>
  <c r="D913" i="7"/>
  <c r="A913" i="7"/>
  <c r="D912" i="7"/>
  <c r="A912" i="7" s="1"/>
  <c r="D911" i="7"/>
  <c r="A911" i="7"/>
  <c r="D910" i="7"/>
  <c r="A910" i="7" s="1"/>
  <c r="D909" i="7"/>
  <c r="A909" i="7" s="1"/>
  <c r="D908" i="7"/>
  <c r="A908" i="7" s="1"/>
  <c r="D907" i="7"/>
  <c r="A907" i="7"/>
  <c r="D906" i="7"/>
  <c r="A906" i="7" s="1"/>
  <c r="D905" i="7"/>
  <c r="A905" i="7"/>
  <c r="D904" i="7"/>
  <c r="A904" i="7" s="1"/>
  <c r="D903" i="7"/>
  <c r="A903" i="7"/>
  <c r="D902" i="7"/>
  <c r="A902" i="7" s="1"/>
  <c r="D901" i="7"/>
  <c r="A901" i="7" s="1"/>
  <c r="D900" i="7"/>
  <c r="A900" i="7" s="1"/>
  <c r="D899" i="7"/>
  <c r="A899" i="7"/>
  <c r="D898" i="7"/>
  <c r="A898" i="7" s="1"/>
  <c r="D897" i="7"/>
  <c r="A897" i="7"/>
  <c r="D896" i="7"/>
  <c r="A896" i="7" s="1"/>
  <c r="D895" i="7"/>
  <c r="A895" i="7"/>
  <c r="D894" i="7"/>
  <c r="A894" i="7" s="1"/>
  <c r="D893" i="7"/>
  <c r="A893" i="7" s="1"/>
  <c r="D892" i="7"/>
  <c r="A892" i="7" s="1"/>
  <c r="D891" i="7"/>
  <c r="A891" i="7"/>
  <c r="D890" i="7"/>
  <c r="A890" i="7" s="1"/>
  <c r="D889" i="7"/>
  <c r="A889" i="7"/>
  <c r="D888" i="7"/>
  <c r="A888" i="7" s="1"/>
  <c r="D887" i="7"/>
  <c r="A887" i="7"/>
  <c r="D886" i="7"/>
  <c r="A886" i="7" s="1"/>
  <c r="D885" i="7"/>
  <c r="A885" i="7" s="1"/>
  <c r="D884" i="7"/>
  <c r="A884" i="7" s="1"/>
  <c r="D883" i="7"/>
  <c r="A883" i="7"/>
  <c r="D882" i="7"/>
  <c r="A882" i="7" s="1"/>
  <c r="D881" i="7"/>
  <c r="A881" i="7"/>
  <c r="D880" i="7"/>
  <c r="A880" i="7" s="1"/>
  <c r="D879" i="7"/>
  <c r="A879" i="7"/>
  <c r="D878" i="7"/>
  <c r="A878" i="7" s="1"/>
  <c r="D877" i="7"/>
  <c r="A877" i="7" s="1"/>
  <c r="D876" i="7"/>
  <c r="A876" i="7" s="1"/>
  <c r="D875" i="7"/>
  <c r="A875" i="7"/>
  <c r="D874" i="7"/>
  <c r="A874" i="7" s="1"/>
  <c r="D873" i="7"/>
  <c r="A873" i="7"/>
  <c r="D872" i="7"/>
  <c r="A872" i="7" s="1"/>
  <c r="D871" i="7"/>
  <c r="A871" i="7"/>
  <c r="D870" i="7"/>
  <c r="A870" i="7" s="1"/>
  <c r="D869" i="7"/>
  <c r="A869" i="7" s="1"/>
  <c r="D868" i="7"/>
  <c r="A868" i="7" s="1"/>
  <c r="D867" i="7"/>
  <c r="A867" i="7"/>
  <c r="D866" i="7"/>
  <c r="A866" i="7" s="1"/>
  <c r="D865" i="7"/>
  <c r="A865" i="7"/>
  <c r="D864" i="7"/>
  <c r="A864" i="7" s="1"/>
  <c r="D863" i="7"/>
  <c r="A863" i="7"/>
  <c r="D862" i="7"/>
  <c r="A862" i="7" s="1"/>
  <c r="D861" i="7"/>
  <c r="A861" i="7" s="1"/>
  <c r="D860" i="7"/>
  <c r="A860" i="7" s="1"/>
  <c r="D859" i="7"/>
  <c r="A859" i="7"/>
  <c r="D858" i="7"/>
  <c r="A858" i="7" s="1"/>
  <c r="D857" i="7"/>
  <c r="A857" i="7"/>
  <c r="D856" i="7"/>
  <c r="A856" i="7" s="1"/>
  <c r="D855" i="7"/>
  <c r="A855" i="7"/>
  <c r="D854" i="7"/>
  <c r="A854" i="7" s="1"/>
  <c r="D853" i="7"/>
  <c r="A853" i="7" s="1"/>
  <c r="D852" i="7"/>
  <c r="A852" i="7" s="1"/>
  <c r="D851" i="7"/>
  <c r="A851" i="7"/>
  <c r="D850" i="7"/>
  <c r="A850" i="7" s="1"/>
  <c r="D849" i="7"/>
  <c r="A849" i="7"/>
  <c r="D848" i="7"/>
  <c r="A848" i="7" s="1"/>
  <c r="D847" i="7"/>
  <c r="A847" i="7"/>
  <c r="D846" i="7"/>
  <c r="A846" i="7" s="1"/>
  <c r="D845" i="7"/>
  <c r="A845" i="7" s="1"/>
  <c r="D844" i="7"/>
  <c r="A844" i="7" s="1"/>
  <c r="D843" i="7"/>
  <c r="A843" i="7"/>
  <c r="D842" i="7"/>
  <c r="A842" i="7" s="1"/>
  <c r="D841" i="7"/>
  <c r="A841" i="7"/>
  <c r="D840" i="7"/>
  <c r="A840" i="7" s="1"/>
  <c r="D839" i="7"/>
  <c r="A839" i="7"/>
  <c r="D838" i="7"/>
  <c r="A838" i="7" s="1"/>
  <c r="D837" i="7"/>
  <c r="A837" i="7" s="1"/>
  <c r="D836" i="7"/>
  <c r="A836" i="7" s="1"/>
  <c r="D835" i="7"/>
  <c r="A835" i="7"/>
  <c r="D834" i="7"/>
  <c r="A834" i="7" s="1"/>
  <c r="D833" i="7"/>
  <c r="A833" i="7"/>
  <c r="D832" i="7"/>
  <c r="A832" i="7" s="1"/>
  <c r="D831" i="7"/>
  <c r="A831" i="7"/>
  <c r="D830" i="7"/>
  <c r="A830" i="7" s="1"/>
  <c r="D829" i="7"/>
  <c r="A829" i="7" s="1"/>
  <c r="D828" i="7"/>
  <c r="A828" i="7" s="1"/>
  <c r="D827" i="7"/>
  <c r="A827" i="7"/>
  <c r="D826" i="7"/>
  <c r="A826" i="7" s="1"/>
  <c r="D825" i="7"/>
  <c r="A825" i="7"/>
  <c r="D824" i="7"/>
  <c r="A824" i="7" s="1"/>
  <c r="D823" i="7"/>
  <c r="A823" i="7"/>
  <c r="D822" i="7"/>
  <c r="A822" i="7" s="1"/>
  <c r="D821" i="7"/>
  <c r="A821" i="7" s="1"/>
  <c r="D820" i="7"/>
  <c r="A820" i="7" s="1"/>
  <c r="D819" i="7"/>
  <c r="A819" i="7"/>
  <c r="D818" i="7"/>
  <c r="A818" i="7" s="1"/>
  <c r="D817" i="7"/>
  <c r="A817" i="7"/>
  <c r="D816" i="7"/>
  <c r="A816" i="7" s="1"/>
  <c r="D815" i="7"/>
  <c r="A815" i="7"/>
  <c r="D814" i="7"/>
  <c r="A814" i="7" s="1"/>
  <c r="D813" i="7"/>
  <c r="A813" i="7" s="1"/>
  <c r="D812" i="7"/>
  <c r="A812" i="7" s="1"/>
  <c r="D811" i="7"/>
  <c r="A811" i="7"/>
  <c r="D810" i="7"/>
  <c r="A810" i="7" s="1"/>
  <c r="D809" i="7"/>
  <c r="A809" i="7"/>
  <c r="D808" i="7"/>
  <c r="A808" i="7" s="1"/>
  <c r="D807" i="7"/>
  <c r="A807" i="7"/>
  <c r="D806" i="7"/>
  <c r="A806" i="7" s="1"/>
  <c r="D805" i="7"/>
  <c r="A805" i="7" s="1"/>
  <c r="D804" i="7"/>
  <c r="A804" i="7" s="1"/>
  <c r="D803" i="7"/>
  <c r="A803" i="7"/>
  <c r="D802" i="7"/>
  <c r="A802" i="7" s="1"/>
  <c r="D801" i="7"/>
  <c r="A801" i="7"/>
  <c r="D800" i="7"/>
  <c r="A800" i="7" s="1"/>
  <c r="D799" i="7"/>
  <c r="A799" i="7"/>
  <c r="D798" i="7"/>
  <c r="A798" i="7" s="1"/>
  <c r="D797" i="7"/>
  <c r="A797" i="7" s="1"/>
  <c r="D796" i="7"/>
  <c r="A796" i="7" s="1"/>
  <c r="D795" i="7"/>
  <c r="A795" i="7"/>
  <c r="D794" i="7"/>
  <c r="A794" i="7" s="1"/>
  <c r="D793" i="7"/>
  <c r="A793" i="7"/>
  <c r="D792" i="7"/>
  <c r="A792" i="7" s="1"/>
  <c r="D791" i="7"/>
  <c r="A791" i="7"/>
  <c r="D790" i="7"/>
  <c r="A790" i="7" s="1"/>
  <c r="D789" i="7"/>
  <c r="A789" i="7" s="1"/>
  <c r="D788" i="7"/>
  <c r="A788" i="7" s="1"/>
  <c r="D787" i="7"/>
  <c r="A787" i="7"/>
  <c r="D786" i="7"/>
  <c r="A786" i="7" s="1"/>
  <c r="D785" i="7"/>
  <c r="A785" i="7"/>
  <c r="D784" i="7"/>
  <c r="A784" i="7" s="1"/>
  <c r="D783" i="7"/>
  <c r="A783" i="7"/>
  <c r="D782" i="7"/>
  <c r="A782" i="7" s="1"/>
  <c r="D781" i="7"/>
  <c r="A781" i="7" s="1"/>
  <c r="D780" i="7"/>
  <c r="A780" i="7" s="1"/>
  <c r="D779" i="7"/>
  <c r="A779" i="7"/>
  <c r="D778" i="7"/>
  <c r="A778" i="7" s="1"/>
  <c r="D777" i="7"/>
  <c r="A777" i="7"/>
  <c r="D776" i="7"/>
  <c r="A776" i="7" s="1"/>
  <c r="D775" i="7"/>
  <c r="A775" i="7"/>
  <c r="D774" i="7"/>
  <c r="A774" i="7" s="1"/>
  <c r="D773" i="7"/>
  <c r="A773" i="7" s="1"/>
  <c r="D772" i="7"/>
  <c r="A772" i="7" s="1"/>
  <c r="D771" i="7"/>
  <c r="A771" i="7"/>
  <c r="D770" i="7"/>
  <c r="A770" i="7" s="1"/>
  <c r="D769" i="7"/>
  <c r="A769" i="7"/>
  <c r="D768" i="7"/>
  <c r="A768" i="7" s="1"/>
  <c r="D767" i="7"/>
  <c r="A767" i="7"/>
  <c r="D766" i="7"/>
  <c r="A766" i="7" s="1"/>
  <c r="D765" i="7"/>
  <c r="A765" i="7" s="1"/>
  <c r="D764" i="7"/>
  <c r="A764" i="7" s="1"/>
  <c r="D763" i="7"/>
  <c r="A763" i="7"/>
  <c r="D762" i="7"/>
  <c r="A762" i="7" s="1"/>
  <c r="D761" i="7"/>
  <c r="A761" i="7"/>
  <c r="D760" i="7"/>
  <c r="A760" i="7" s="1"/>
  <c r="D759" i="7"/>
  <c r="A759" i="7"/>
  <c r="D758" i="7"/>
  <c r="A758" i="7"/>
  <c r="D757" i="7"/>
  <c r="A757" i="7"/>
  <c r="D756" i="7"/>
  <c r="A756" i="7"/>
  <c r="D755" i="7"/>
  <c r="A755" i="7"/>
  <c r="D754" i="7"/>
  <c r="A754" i="7"/>
  <c r="D753" i="7"/>
  <c r="A753" i="7"/>
  <c r="D752" i="7"/>
  <c r="A752" i="7"/>
  <c r="D751" i="7"/>
  <c r="A751" i="7"/>
  <c r="D750" i="7"/>
  <c r="A750" i="7"/>
  <c r="D749" i="7"/>
  <c r="A749" i="7"/>
  <c r="D748" i="7"/>
  <c r="A748" i="7"/>
  <c r="D747" i="7"/>
  <c r="A747" i="7"/>
  <c r="D746" i="7"/>
  <c r="A746" i="7"/>
  <c r="D745" i="7"/>
  <c r="A745" i="7"/>
  <c r="D744" i="7"/>
  <c r="A744" i="7"/>
  <c r="D743" i="7"/>
  <c r="A743" i="7"/>
  <c r="D742" i="7"/>
  <c r="A742" i="7"/>
  <c r="D741" i="7"/>
  <c r="A741" i="7"/>
  <c r="D740" i="7"/>
  <c r="A740" i="7"/>
  <c r="D739" i="7"/>
  <c r="A739" i="7"/>
  <c r="D738" i="7"/>
  <c r="A738" i="7"/>
  <c r="D737" i="7"/>
  <c r="A737" i="7"/>
  <c r="D736" i="7"/>
  <c r="A736" i="7"/>
  <c r="D735" i="7"/>
  <c r="A735" i="7"/>
  <c r="D734" i="7"/>
  <c r="A734" i="7"/>
  <c r="D733" i="7"/>
  <c r="A733" i="7"/>
  <c r="D732" i="7"/>
  <c r="A732" i="7"/>
  <c r="D731" i="7"/>
  <c r="A731" i="7"/>
  <c r="D730" i="7"/>
  <c r="A730" i="7"/>
  <c r="D729" i="7"/>
  <c r="A729" i="7"/>
  <c r="D728" i="7"/>
  <c r="A728" i="7"/>
  <c r="D727" i="7"/>
  <c r="A727" i="7"/>
  <c r="D726" i="7"/>
  <c r="A726" i="7"/>
  <c r="D725" i="7"/>
  <c r="A725" i="7"/>
  <c r="D724" i="7"/>
  <c r="A724" i="7"/>
  <c r="D723" i="7"/>
  <c r="A723" i="7"/>
  <c r="D722" i="7"/>
  <c r="A722" i="7"/>
  <c r="D721" i="7"/>
  <c r="A721" i="7"/>
  <c r="D720" i="7"/>
  <c r="A720" i="7"/>
  <c r="D719" i="7"/>
  <c r="A719" i="7"/>
  <c r="D718" i="7"/>
  <c r="A718" i="7"/>
  <c r="D717" i="7"/>
  <c r="A717" i="7"/>
  <c r="D716" i="7"/>
  <c r="A716" i="7"/>
  <c r="D715" i="7"/>
  <c r="A715" i="7"/>
  <c r="D714" i="7"/>
  <c r="A714" i="7"/>
  <c r="D713" i="7"/>
  <c r="A713" i="7"/>
  <c r="D712" i="7"/>
  <c r="A712" i="7"/>
  <c r="D711" i="7"/>
  <c r="A711" i="7"/>
  <c r="D710" i="7"/>
  <c r="A710" i="7"/>
  <c r="D709" i="7"/>
  <c r="A709" i="7"/>
  <c r="D708" i="7"/>
  <c r="A708" i="7"/>
  <c r="D707" i="7"/>
  <c r="A707" i="7"/>
  <c r="D706" i="7"/>
  <c r="A706" i="7"/>
  <c r="D705" i="7"/>
  <c r="A705" i="7"/>
  <c r="D704" i="7"/>
  <c r="A704" i="7"/>
  <c r="D703" i="7"/>
  <c r="A703" i="7"/>
  <c r="D702" i="7"/>
  <c r="A702" i="7"/>
  <c r="D701" i="7"/>
  <c r="A701" i="7"/>
  <c r="D700" i="7"/>
  <c r="A700" i="7"/>
  <c r="D699" i="7"/>
  <c r="A699" i="7"/>
  <c r="D698" i="7"/>
  <c r="A698" i="7"/>
  <c r="D697" i="7"/>
  <c r="A697" i="7"/>
  <c r="D696" i="7"/>
  <c r="A696" i="7"/>
  <c r="D695" i="7"/>
  <c r="A695" i="7"/>
  <c r="D694" i="7"/>
  <c r="A694" i="7"/>
  <c r="D693" i="7"/>
  <c r="A693" i="7"/>
  <c r="D692" i="7"/>
  <c r="A692" i="7"/>
  <c r="D691" i="7"/>
  <c r="A691" i="7"/>
  <c r="D690" i="7"/>
  <c r="A690" i="7"/>
  <c r="D689" i="7"/>
  <c r="A689" i="7"/>
  <c r="D688" i="7"/>
  <c r="A688" i="7"/>
  <c r="D687" i="7"/>
  <c r="A687" i="7"/>
  <c r="D686" i="7"/>
  <c r="A686" i="7"/>
  <c r="D685" i="7"/>
  <c r="A685" i="7"/>
  <c r="D684" i="7"/>
  <c r="A684" i="7"/>
  <c r="D683" i="7"/>
  <c r="A683" i="7"/>
  <c r="D682" i="7"/>
  <c r="A682" i="7"/>
  <c r="D681" i="7"/>
  <c r="A681" i="7"/>
  <c r="D680" i="7"/>
  <c r="A680" i="7"/>
  <c r="D679" i="7"/>
  <c r="A679" i="7"/>
  <c r="D678" i="7"/>
  <c r="A678" i="7"/>
  <c r="D677" i="7"/>
  <c r="A677" i="7"/>
  <c r="D676" i="7"/>
  <c r="A676" i="7"/>
  <c r="D675" i="7"/>
  <c r="A675" i="7"/>
  <c r="D674" i="7"/>
  <c r="A674" i="7"/>
  <c r="D673" i="7"/>
  <c r="A673" i="7"/>
  <c r="D672" i="7"/>
  <c r="A672" i="7"/>
  <c r="D671" i="7"/>
  <c r="A671" i="7"/>
  <c r="D670" i="7"/>
  <c r="A670" i="7"/>
  <c r="D669" i="7"/>
  <c r="A669" i="7"/>
  <c r="D668" i="7"/>
  <c r="A668" i="7"/>
  <c r="D667" i="7"/>
  <c r="A667" i="7"/>
  <c r="D666" i="7"/>
  <c r="A666" i="7"/>
  <c r="D665" i="7"/>
  <c r="A665" i="7"/>
  <c r="D664" i="7"/>
  <c r="A664" i="7"/>
  <c r="D663" i="7"/>
  <c r="A663" i="7"/>
  <c r="D662" i="7"/>
  <c r="A662" i="7"/>
  <c r="D661" i="7"/>
  <c r="A661" i="7"/>
  <c r="D660" i="7"/>
  <c r="A660" i="7"/>
  <c r="D659" i="7"/>
  <c r="A659" i="7"/>
  <c r="D658" i="7"/>
  <c r="A658" i="7"/>
  <c r="D657" i="7"/>
  <c r="A657" i="7"/>
  <c r="D656" i="7"/>
  <c r="A656" i="7"/>
  <c r="D655" i="7"/>
  <c r="A655" i="7"/>
  <c r="D654" i="7"/>
  <c r="A654" i="7"/>
  <c r="D653" i="7"/>
  <c r="A653" i="7"/>
  <c r="D652" i="7"/>
  <c r="A652" i="7"/>
  <c r="D651" i="7"/>
  <c r="A651" i="7"/>
  <c r="D650" i="7"/>
  <c r="A650" i="7"/>
  <c r="D649" i="7"/>
  <c r="A649" i="7"/>
  <c r="D648" i="7"/>
  <c r="A648" i="7"/>
  <c r="D647" i="7"/>
  <c r="A647" i="7"/>
  <c r="D646" i="7"/>
  <c r="A646" i="7"/>
  <c r="D645" i="7"/>
  <c r="A645" i="7"/>
  <c r="D644" i="7"/>
  <c r="A644" i="7"/>
  <c r="D643" i="7"/>
  <c r="A643" i="7"/>
  <c r="D642" i="7"/>
  <c r="A642" i="7"/>
  <c r="D641" i="7"/>
  <c r="A641" i="7"/>
  <c r="D640" i="7"/>
  <c r="A640" i="7"/>
  <c r="D639" i="7"/>
  <c r="A639" i="7"/>
  <c r="D638" i="7"/>
  <c r="A638" i="7"/>
  <c r="D637" i="7"/>
  <c r="A637" i="7"/>
  <c r="D636" i="7"/>
  <c r="A636" i="7"/>
  <c r="D635" i="7"/>
  <c r="A635" i="7"/>
  <c r="D634" i="7"/>
  <c r="A634" i="7"/>
  <c r="D633" i="7"/>
  <c r="A633" i="7"/>
  <c r="D632" i="7"/>
  <c r="A632" i="7"/>
  <c r="D631" i="7"/>
  <c r="A631" i="7"/>
  <c r="D630" i="7"/>
  <c r="A630" i="7"/>
  <c r="D629" i="7"/>
  <c r="A629" i="7"/>
  <c r="D628" i="7"/>
  <c r="A628" i="7"/>
  <c r="D627" i="7"/>
  <c r="A627" i="7"/>
  <c r="D626" i="7"/>
  <c r="A626" i="7"/>
  <c r="D625" i="7"/>
  <c r="A625" i="7"/>
  <c r="D624" i="7"/>
  <c r="A624" i="7"/>
  <c r="D623" i="7"/>
  <c r="A623" i="7"/>
  <c r="D622" i="7"/>
  <c r="A622" i="7"/>
  <c r="D621" i="7"/>
  <c r="A621" i="7"/>
  <c r="D620" i="7"/>
  <c r="A620" i="7"/>
  <c r="D619" i="7"/>
  <c r="A619" i="7"/>
  <c r="D618" i="7"/>
  <c r="A618" i="7"/>
  <c r="D617" i="7"/>
  <c r="A617" i="7"/>
  <c r="D616" i="7"/>
  <c r="A616" i="7"/>
  <c r="D615" i="7"/>
  <c r="A615" i="7"/>
  <c r="D614" i="7"/>
  <c r="A614" i="7"/>
  <c r="D613" i="7"/>
  <c r="A613" i="7"/>
  <c r="D612" i="7"/>
  <c r="A612" i="7"/>
  <c r="D611" i="7"/>
  <c r="A611" i="7"/>
  <c r="D610" i="7"/>
  <c r="A610" i="7"/>
  <c r="D609" i="7"/>
  <c r="A609" i="7"/>
  <c r="D608" i="7"/>
  <c r="A608" i="7"/>
  <c r="D607" i="7"/>
  <c r="A607" i="7"/>
  <c r="D606" i="7"/>
  <c r="A606" i="7"/>
  <c r="D605" i="7"/>
  <c r="A605" i="7"/>
  <c r="D604" i="7"/>
  <c r="A604" i="7"/>
  <c r="D603" i="7"/>
  <c r="A603" i="7"/>
  <c r="D602" i="7"/>
  <c r="A602" i="7"/>
  <c r="D601" i="7"/>
  <c r="A601" i="7"/>
  <c r="D600" i="7"/>
  <c r="A600" i="7"/>
  <c r="D599" i="7"/>
  <c r="A599" i="7"/>
  <c r="D598" i="7"/>
  <c r="A598" i="7"/>
  <c r="D597" i="7"/>
  <c r="A597" i="7"/>
  <c r="D596" i="7"/>
  <c r="A596" i="7"/>
  <c r="D595" i="7"/>
  <c r="A595" i="7"/>
  <c r="D594" i="7"/>
  <c r="A594" i="7"/>
  <c r="D593" i="7"/>
  <c r="A593" i="7"/>
  <c r="D592" i="7"/>
  <c r="A592" i="7"/>
  <c r="D591" i="7"/>
  <c r="A591" i="7"/>
  <c r="D590" i="7"/>
  <c r="A590" i="7"/>
  <c r="D589" i="7"/>
  <c r="A589" i="7"/>
  <c r="D588" i="7"/>
  <c r="A588" i="7"/>
  <c r="D587" i="7"/>
  <c r="A587" i="7"/>
  <c r="D586" i="7"/>
  <c r="A586" i="7"/>
  <c r="D585" i="7"/>
  <c r="A585" i="7"/>
  <c r="D584" i="7"/>
  <c r="A584" i="7"/>
  <c r="D583" i="7"/>
  <c r="A583" i="7"/>
  <c r="D582" i="7"/>
  <c r="A582" i="7"/>
  <c r="D581" i="7"/>
  <c r="A581" i="7"/>
  <c r="D580" i="7"/>
  <c r="A580" i="7"/>
  <c r="D579" i="7"/>
  <c r="A579" i="7"/>
  <c r="D578" i="7"/>
  <c r="A578" i="7"/>
  <c r="D577" i="7"/>
  <c r="A577" i="7"/>
  <c r="D576" i="7"/>
  <c r="A576" i="7"/>
  <c r="D575" i="7"/>
  <c r="A575" i="7"/>
  <c r="D574" i="7"/>
  <c r="A574" i="7"/>
  <c r="D573" i="7"/>
  <c r="A573" i="7"/>
  <c r="D572" i="7"/>
  <c r="A572" i="7"/>
  <c r="D571" i="7"/>
  <c r="A571" i="7"/>
  <c r="D570" i="7"/>
  <c r="A570" i="7"/>
  <c r="D569" i="7"/>
  <c r="A569" i="7"/>
  <c r="D568" i="7"/>
  <c r="A568" i="7"/>
  <c r="D567" i="7"/>
  <c r="A567" i="7"/>
  <c r="D566" i="7"/>
  <c r="A566" i="7"/>
  <c r="D565" i="7"/>
  <c r="A565" i="7"/>
  <c r="D564" i="7"/>
  <c r="A564" i="7"/>
  <c r="D563" i="7"/>
  <c r="A563" i="7"/>
  <c r="D562" i="7"/>
  <c r="A562" i="7"/>
  <c r="D561" i="7"/>
  <c r="A561" i="7"/>
  <c r="D560" i="7"/>
  <c r="A560" i="7"/>
  <c r="D559" i="7"/>
  <c r="A559" i="7"/>
  <c r="D558" i="7"/>
  <c r="A558" i="7"/>
  <c r="D557" i="7"/>
  <c r="A557" i="7"/>
  <c r="D556" i="7"/>
  <c r="A556" i="7"/>
  <c r="D555" i="7"/>
  <c r="A555" i="7"/>
  <c r="D554" i="7"/>
  <c r="A554" i="7"/>
  <c r="D553" i="7"/>
  <c r="A553" i="7"/>
  <c r="D552" i="7"/>
  <c r="A552" i="7"/>
  <c r="D551" i="7"/>
  <c r="A551" i="7"/>
  <c r="D550" i="7"/>
  <c r="A550" i="7"/>
  <c r="D549" i="7"/>
  <c r="A549" i="7"/>
  <c r="D548" i="7"/>
  <c r="A548" i="7"/>
  <c r="D547" i="7"/>
  <c r="A547" i="7"/>
  <c r="D546" i="7"/>
  <c r="A546" i="7"/>
  <c r="D545" i="7"/>
  <c r="A545" i="7"/>
  <c r="D544" i="7"/>
  <c r="A544" i="7"/>
  <c r="D543" i="7"/>
  <c r="A543" i="7"/>
  <c r="D542" i="7"/>
  <c r="A542" i="7"/>
  <c r="D541" i="7"/>
  <c r="A541" i="7"/>
  <c r="D540" i="7"/>
  <c r="A540" i="7"/>
  <c r="D539" i="7"/>
  <c r="A539" i="7"/>
  <c r="D538" i="7"/>
  <c r="A538" i="7"/>
  <c r="D537" i="7"/>
  <c r="A537" i="7"/>
  <c r="D536" i="7"/>
  <c r="A536" i="7"/>
  <c r="D535" i="7"/>
  <c r="A535" i="7"/>
  <c r="D534" i="7"/>
  <c r="A534" i="7"/>
  <c r="D533" i="7"/>
  <c r="A533" i="7"/>
  <c r="D532" i="7"/>
  <c r="A532" i="7"/>
  <c r="D531" i="7"/>
  <c r="A531" i="7"/>
  <c r="D530" i="7"/>
  <c r="A530" i="7"/>
  <c r="D529" i="7"/>
  <c r="A529" i="7"/>
  <c r="D528" i="7"/>
  <c r="A528" i="7"/>
  <c r="D527" i="7"/>
  <c r="A527" i="7"/>
  <c r="D526" i="7"/>
  <c r="A526" i="7"/>
  <c r="D525" i="7"/>
  <c r="A525" i="7"/>
  <c r="D524" i="7"/>
  <c r="A524" i="7"/>
  <c r="D523" i="7"/>
  <c r="A523" i="7"/>
  <c r="D522" i="7"/>
  <c r="A522" i="7"/>
  <c r="D521" i="7"/>
  <c r="A521" i="7"/>
  <c r="D520" i="7"/>
  <c r="A520" i="7"/>
  <c r="D519" i="7"/>
  <c r="A519" i="7"/>
  <c r="D518" i="7"/>
  <c r="A518" i="7"/>
  <c r="D517" i="7"/>
  <c r="A517" i="7"/>
  <c r="D516" i="7"/>
  <c r="A516" i="7"/>
  <c r="D515" i="7"/>
  <c r="A515" i="7"/>
  <c r="D514" i="7"/>
  <c r="A514" i="7"/>
  <c r="D513" i="7"/>
  <c r="A513" i="7"/>
  <c r="D512" i="7"/>
  <c r="A512" i="7"/>
  <c r="D511" i="7"/>
  <c r="A511" i="7"/>
  <c r="D510" i="7"/>
  <c r="A510" i="7"/>
  <c r="D509" i="7"/>
  <c r="A509" i="7"/>
  <c r="D508" i="7"/>
  <c r="A508" i="7"/>
  <c r="D507" i="7"/>
  <c r="A507" i="7"/>
  <c r="D506" i="7"/>
  <c r="A506" i="7"/>
  <c r="D505" i="7"/>
  <c r="A505" i="7"/>
  <c r="D504" i="7"/>
  <c r="A504" i="7"/>
  <c r="D503" i="7"/>
  <c r="A503" i="7"/>
  <c r="D502" i="7"/>
  <c r="A502" i="7"/>
  <c r="D501" i="7"/>
  <c r="A501" i="7"/>
  <c r="D500" i="7"/>
  <c r="A500" i="7"/>
  <c r="D499" i="7"/>
  <c r="A499" i="7"/>
  <c r="D498" i="7"/>
  <c r="A498" i="7"/>
  <c r="D497" i="7"/>
  <c r="A497" i="7"/>
  <c r="D496" i="7"/>
  <c r="A496" i="7"/>
  <c r="D495" i="7"/>
  <c r="A495" i="7"/>
  <c r="D494" i="7"/>
  <c r="A494" i="7"/>
  <c r="D493" i="7"/>
  <c r="A493" i="7"/>
  <c r="D492" i="7"/>
  <c r="A492" i="7"/>
  <c r="D491" i="7"/>
  <c r="A491" i="7"/>
  <c r="D490" i="7"/>
  <c r="A490" i="7"/>
  <c r="D489" i="7"/>
  <c r="A489" i="7"/>
  <c r="D488" i="7"/>
  <c r="A488" i="7"/>
  <c r="D487" i="7"/>
  <c r="A487" i="7"/>
  <c r="D486" i="7"/>
  <c r="A486" i="7"/>
  <c r="D485" i="7"/>
  <c r="A485" i="7"/>
  <c r="D484" i="7"/>
  <c r="A484" i="7"/>
  <c r="D483" i="7"/>
  <c r="A483" i="7"/>
  <c r="D482" i="7"/>
  <c r="A482" i="7"/>
  <c r="D481" i="7"/>
  <c r="A481" i="7"/>
  <c r="D480" i="7"/>
  <c r="A480" i="7"/>
  <c r="D479" i="7"/>
  <c r="A479" i="7"/>
  <c r="D478" i="7"/>
  <c r="A478" i="7"/>
  <c r="D477" i="7"/>
  <c r="A477" i="7"/>
  <c r="D476" i="7"/>
  <c r="A476" i="7"/>
  <c r="D475" i="7"/>
  <c r="A475" i="7"/>
  <c r="D474" i="7"/>
  <c r="A474" i="7"/>
  <c r="D473" i="7"/>
  <c r="A473" i="7"/>
  <c r="D472" i="7"/>
  <c r="A472" i="7"/>
  <c r="D471" i="7"/>
  <c r="A471" i="7"/>
  <c r="D470" i="7"/>
  <c r="A470" i="7"/>
  <c r="D469" i="7"/>
  <c r="A469" i="7"/>
  <c r="D468" i="7"/>
  <c r="A468" i="7"/>
  <c r="D467" i="7"/>
  <c r="A467" i="7"/>
  <c r="D466" i="7"/>
  <c r="A466" i="7"/>
  <c r="D465" i="7"/>
  <c r="A465" i="7"/>
  <c r="D464" i="7"/>
  <c r="A464" i="7"/>
  <c r="D463" i="7"/>
  <c r="A463" i="7"/>
  <c r="D462" i="7"/>
  <c r="A462" i="7"/>
  <c r="D461" i="7"/>
  <c r="A461" i="7"/>
  <c r="D460" i="7"/>
  <c r="A460" i="7"/>
  <c r="D459" i="7"/>
  <c r="A459" i="7"/>
  <c r="D458" i="7"/>
  <c r="A458" i="7"/>
  <c r="D457" i="7"/>
  <c r="A457" i="7"/>
  <c r="D456" i="7"/>
  <c r="A456" i="7"/>
  <c r="D455" i="7"/>
  <c r="A455" i="7"/>
  <c r="D454" i="7"/>
  <c r="A454" i="7"/>
  <c r="D453" i="7"/>
  <c r="A453" i="7"/>
  <c r="D452" i="7"/>
  <c r="A452" i="7"/>
  <c r="D451" i="7"/>
  <c r="A451" i="7"/>
  <c r="D450" i="7"/>
  <c r="A450" i="7"/>
  <c r="D449" i="7"/>
  <c r="A449" i="7"/>
  <c r="D448" i="7"/>
  <c r="A448" i="7"/>
  <c r="D447" i="7"/>
  <c r="A447" i="7"/>
  <c r="D446" i="7"/>
  <c r="A446" i="7"/>
  <c r="D445" i="7"/>
  <c r="A445" i="7"/>
  <c r="D444" i="7"/>
  <c r="A444" i="7"/>
  <c r="D443" i="7"/>
  <c r="A443" i="7"/>
  <c r="D442" i="7"/>
  <c r="A442" i="7"/>
  <c r="D441" i="7"/>
  <c r="A441" i="7"/>
  <c r="D440" i="7"/>
  <c r="A440" i="7"/>
  <c r="D439" i="7"/>
  <c r="A439" i="7"/>
  <c r="D438" i="7"/>
  <c r="A438" i="7"/>
  <c r="D437" i="7"/>
  <c r="A437" i="7"/>
  <c r="D436" i="7"/>
  <c r="A436" i="7"/>
  <c r="D435" i="7"/>
  <c r="A435" i="7"/>
  <c r="D434" i="7"/>
  <c r="A434" i="7"/>
  <c r="D433" i="7"/>
  <c r="A433" i="7"/>
  <c r="D432" i="7"/>
  <c r="A432" i="7"/>
  <c r="D431" i="7"/>
  <c r="A431" i="7"/>
  <c r="D430" i="7"/>
  <c r="A430" i="7"/>
  <c r="D429" i="7"/>
  <c r="A429" i="7"/>
  <c r="D428" i="7"/>
  <c r="A428" i="7"/>
  <c r="D427" i="7"/>
  <c r="A427" i="7"/>
  <c r="D426" i="7"/>
  <c r="A426" i="7"/>
  <c r="D425" i="7"/>
  <c r="A425" i="7"/>
  <c r="D424" i="7"/>
  <c r="A424" i="7"/>
  <c r="D423" i="7"/>
  <c r="A423" i="7"/>
  <c r="D422" i="7"/>
  <c r="A422" i="7"/>
  <c r="D421" i="7"/>
  <c r="A421" i="7"/>
  <c r="D420" i="7"/>
  <c r="A420" i="7"/>
  <c r="D419" i="7"/>
  <c r="A419" i="7"/>
  <c r="D418" i="7"/>
  <c r="A418" i="7"/>
  <c r="D417" i="7"/>
  <c r="A417" i="7"/>
  <c r="D416" i="7"/>
  <c r="A416" i="7"/>
  <c r="D415" i="7"/>
  <c r="A415" i="7"/>
  <c r="D414" i="7"/>
  <c r="A414" i="7"/>
  <c r="D413" i="7"/>
  <c r="A413" i="7"/>
  <c r="D412" i="7"/>
  <c r="A412" i="7"/>
  <c r="D411" i="7"/>
  <c r="A411" i="7"/>
  <c r="D410" i="7"/>
  <c r="A410" i="7"/>
  <c r="D409" i="7"/>
  <c r="A409" i="7"/>
  <c r="D408" i="7"/>
  <c r="A408" i="7"/>
  <c r="D407" i="7"/>
  <c r="A407" i="7"/>
  <c r="D406" i="7"/>
  <c r="A406" i="7"/>
  <c r="D405" i="7"/>
  <c r="A405" i="7"/>
  <c r="D404" i="7"/>
  <c r="A404" i="7"/>
  <c r="D403" i="7"/>
  <c r="A403" i="7"/>
  <c r="D402" i="7"/>
  <c r="A402" i="7"/>
  <c r="D401" i="7"/>
  <c r="A401" i="7"/>
  <c r="D400" i="7"/>
  <c r="A400" i="7"/>
  <c r="D399" i="7"/>
  <c r="A399" i="7"/>
  <c r="D398" i="7"/>
  <c r="A398" i="7"/>
  <c r="D397" i="7"/>
  <c r="A397" i="7"/>
  <c r="D396" i="7"/>
  <c r="A396" i="7"/>
  <c r="D395" i="7"/>
  <c r="A395" i="7"/>
  <c r="D394" i="7"/>
  <c r="A394" i="7"/>
  <c r="D393" i="7"/>
  <c r="A393" i="7"/>
  <c r="D392" i="7"/>
  <c r="A392" i="7"/>
  <c r="D391" i="7"/>
  <c r="A391" i="7"/>
  <c r="D390" i="7"/>
  <c r="A390" i="7"/>
  <c r="D389" i="7"/>
  <c r="A389" i="7"/>
  <c r="D388" i="7"/>
  <c r="A388" i="7"/>
  <c r="D387" i="7"/>
  <c r="A387" i="7"/>
  <c r="D386" i="7"/>
  <c r="A386" i="7"/>
  <c r="D385" i="7"/>
  <c r="A385" i="7"/>
  <c r="D384" i="7"/>
  <c r="A384" i="7"/>
  <c r="D383" i="7"/>
  <c r="A383" i="7"/>
  <c r="D382" i="7"/>
  <c r="A382" i="7"/>
  <c r="D381" i="7"/>
  <c r="A381" i="7"/>
  <c r="D380" i="7"/>
  <c r="A380" i="7"/>
  <c r="D379" i="7"/>
  <c r="A379" i="7"/>
  <c r="D378" i="7"/>
  <c r="A378" i="7"/>
  <c r="D377" i="7"/>
  <c r="A377" i="7"/>
  <c r="D376" i="7"/>
  <c r="A376" i="7"/>
  <c r="D375" i="7"/>
  <c r="A375" i="7"/>
  <c r="D374" i="7"/>
  <c r="A374" i="7"/>
  <c r="D373" i="7"/>
  <c r="A373" i="7"/>
  <c r="D372" i="7"/>
  <c r="A372" i="7"/>
  <c r="D371" i="7"/>
  <c r="A371" i="7"/>
  <c r="D370" i="7"/>
  <c r="A370" i="7"/>
  <c r="D369" i="7"/>
  <c r="A369" i="7"/>
  <c r="D368" i="7"/>
  <c r="A368" i="7"/>
  <c r="D367" i="7"/>
  <c r="A367" i="7"/>
  <c r="D366" i="7"/>
  <c r="A366" i="7"/>
  <c r="D365" i="7"/>
  <c r="A365" i="7"/>
  <c r="D364" i="7"/>
  <c r="A364" i="7"/>
  <c r="D363" i="7"/>
  <c r="A363" i="7"/>
  <c r="D362" i="7"/>
  <c r="A362" i="7"/>
  <c r="D361" i="7"/>
  <c r="A361" i="7"/>
  <c r="D360" i="7"/>
  <c r="A360" i="7"/>
  <c r="D359" i="7"/>
  <c r="A359" i="7"/>
  <c r="D358" i="7"/>
  <c r="A358" i="7"/>
  <c r="D357" i="7"/>
  <c r="A357" i="7"/>
  <c r="D356" i="7"/>
  <c r="A356" i="7"/>
  <c r="D355" i="7"/>
  <c r="A355" i="7"/>
  <c r="D354" i="7"/>
  <c r="A354" i="7"/>
  <c r="D353" i="7"/>
  <c r="A353" i="7"/>
  <c r="D352" i="7"/>
  <c r="A352" i="7"/>
  <c r="D351" i="7"/>
  <c r="A351" i="7"/>
  <c r="D350" i="7"/>
  <c r="A350" i="7"/>
  <c r="D349" i="7"/>
  <c r="A349" i="7"/>
  <c r="D348" i="7"/>
  <c r="A348" i="7"/>
  <c r="D347" i="7"/>
  <c r="A347" i="7"/>
  <c r="D346" i="7"/>
  <c r="A346" i="7"/>
  <c r="D345" i="7"/>
  <c r="A345" i="7"/>
  <c r="D344" i="7"/>
  <c r="A344" i="7"/>
  <c r="D343" i="7"/>
  <c r="A343" i="7"/>
  <c r="D342" i="7"/>
  <c r="A342" i="7"/>
  <c r="D341" i="7"/>
  <c r="A341" i="7"/>
  <c r="D340" i="7"/>
  <c r="A340" i="7"/>
  <c r="D339" i="7"/>
  <c r="A339" i="7"/>
  <c r="D338" i="7"/>
  <c r="A338" i="7"/>
  <c r="D337" i="7"/>
  <c r="A337" i="7"/>
  <c r="D336" i="7"/>
  <c r="A336" i="7"/>
  <c r="D335" i="7"/>
  <c r="A335" i="7"/>
  <c r="D334" i="7"/>
  <c r="A334" i="7"/>
  <c r="D333" i="7"/>
  <c r="A333" i="7"/>
  <c r="D332" i="7"/>
  <c r="A332" i="7"/>
  <c r="D331" i="7"/>
  <c r="A331" i="7"/>
  <c r="D330" i="7"/>
  <c r="A330" i="7"/>
  <c r="D329" i="7"/>
  <c r="A329" i="7"/>
  <c r="D328" i="7"/>
  <c r="A328" i="7"/>
  <c r="D327" i="7"/>
  <c r="A327" i="7"/>
  <c r="D326" i="7"/>
  <c r="A326" i="7"/>
  <c r="D325" i="7"/>
  <c r="A325" i="7"/>
  <c r="D324" i="7"/>
  <c r="A324" i="7"/>
  <c r="D323" i="7"/>
  <c r="A323" i="7"/>
  <c r="D322" i="7"/>
  <c r="A322" i="7"/>
  <c r="D321" i="7"/>
  <c r="A321" i="7"/>
  <c r="D320" i="7"/>
  <c r="A320" i="7"/>
  <c r="D319" i="7"/>
  <c r="A319" i="7"/>
  <c r="D318" i="7"/>
  <c r="A318" i="7"/>
  <c r="D317" i="7"/>
  <c r="A317" i="7"/>
  <c r="D316" i="7"/>
  <c r="A316" i="7"/>
  <c r="D315" i="7"/>
  <c r="A315" i="7"/>
  <c r="D314" i="7"/>
  <c r="A314" i="7"/>
  <c r="D313" i="7"/>
  <c r="A313" i="7"/>
  <c r="D312" i="7"/>
  <c r="A312" i="7"/>
  <c r="D311" i="7"/>
  <c r="A311" i="7"/>
  <c r="D310" i="7"/>
  <c r="A310" i="7"/>
  <c r="D309" i="7"/>
  <c r="A309" i="7"/>
  <c r="D308" i="7"/>
  <c r="A308" i="7"/>
  <c r="D307" i="7"/>
  <c r="A307" i="7"/>
  <c r="D306" i="7"/>
  <c r="A306" i="7"/>
  <c r="D305" i="7"/>
  <c r="A305" i="7"/>
  <c r="D304" i="7"/>
  <c r="A304" i="7"/>
  <c r="D303" i="7"/>
  <c r="A303" i="7"/>
  <c r="D302" i="7"/>
  <c r="A302" i="7"/>
  <c r="D301" i="7"/>
  <c r="A301" i="7"/>
  <c r="D300" i="7"/>
  <c r="A300" i="7"/>
  <c r="D299" i="7"/>
  <c r="A299" i="7"/>
  <c r="D298" i="7"/>
  <c r="A298" i="7"/>
  <c r="D297" i="7"/>
  <c r="A297" i="7"/>
  <c r="D296" i="7"/>
  <c r="A296" i="7"/>
  <c r="D295" i="7"/>
  <c r="A295" i="7"/>
  <c r="D294" i="7"/>
  <c r="A294" i="7"/>
  <c r="D293" i="7"/>
  <c r="A293" i="7"/>
  <c r="D292" i="7"/>
  <c r="A292" i="7"/>
  <c r="D291" i="7"/>
  <c r="A291" i="7"/>
  <c r="D290" i="7"/>
  <c r="A290" i="7"/>
  <c r="D289" i="7"/>
  <c r="A289" i="7"/>
  <c r="D288" i="7"/>
  <c r="A288" i="7"/>
  <c r="D287" i="7"/>
  <c r="A287" i="7"/>
  <c r="D286" i="7"/>
  <c r="A286" i="7"/>
  <c r="D285" i="7"/>
  <c r="A285" i="7"/>
  <c r="D284" i="7"/>
  <c r="A284" i="7"/>
  <c r="D283" i="7"/>
  <c r="A283" i="7"/>
  <c r="D282" i="7"/>
  <c r="A282" i="7"/>
  <c r="D281" i="7"/>
  <c r="A281" i="7"/>
  <c r="D280" i="7"/>
  <c r="A280" i="7"/>
  <c r="D279" i="7"/>
  <c r="A279" i="7"/>
  <c r="D278" i="7"/>
  <c r="A278" i="7"/>
  <c r="D277" i="7"/>
  <c r="A277" i="7"/>
  <c r="D276" i="7"/>
  <c r="A276" i="7"/>
  <c r="D275" i="7"/>
  <c r="A275" i="7"/>
  <c r="D274" i="7"/>
  <c r="A274" i="7"/>
  <c r="D273" i="7"/>
  <c r="A273" i="7"/>
  <c r="D272" i="7"/>
  <c r="A272" i="7"/>
  <c r="D271" i="7"/>
  <c r="A271" i="7"/>
  <c r="D270" i="7"/>
  <c r="A270" i="7"/>
  <c r="D269" i="7"/>
  <c r="A269" i="7"/>
  <c r="D268" i="7"/>
  <c r="A268" i="7"/>
  <c r="D267" i="7"/>
  <c r="A267" i="7"/>
  <c r="D266" i="7"/>
  <c r="A266" i="7"/>
  <c r="D265" i="7"/>
  <c r="A265" i="7"/>
  <c r="D264" i="7"/>
  <c r="A264" i="7"/>
  <c r="D263" i="7"/>
  <c r="A263" i="7"/>
  <c r="D262" i="7"/>
  <c r="A262" i="7"/>
  <c r="D261" i="7"/>
  <c r="A261" i="7"/>
  <c r="D260" i="7"/>
  <c r="A260" i="7"/>
  <c r="D259" i="7"/>
  <c r="A259" i="7"/>
  <c r="D258" i="7"/>
  <c r="A258" i="7"/>
  <c r="D257" i="7"/>
  <c r="A257" i="7"/>
  <c r="D256" i="7"/>
  <c r="A256" i="7"/>
  <c r="D255" i="7"/>
  <c r="A255" i="7"/>
  <c r="D254" i="7"/>
  <c r="A254" i="7"/>
  <c r="D253" i="7"/>
  <c r="A253" i="7"/>
  <c r="D252" i="7"/>
  <c r="A252" i="7"/>
  <c r="D251" i="7"/>
  <c r="A251" i="7"/>
  <c r="D250" i="7"/>
  <c r="A250" i="7"/>
  <c r="D249" i="7"/>
  <c r="A249" i="7"/>
  <c r="D248" i="7"/>
  <c r="A248" i="7"/>
  <c r="D247" i="7"/>
  <c r="A247" i="7"/>
  <c r="D246" i="7"/>
  <c r="A246" i="7"/>
  <c r="D245" i="7"/>
  <c r="A245" i="7"/>
  <c r="D244" i="7"/>
  <c r="A244" i="7"/>
  <c r="D243" i="7"/>
  <c r="A243" i="7"/>
  <c r="D242" i="7"/>
  <c r="A242" i="7"/>
  <c r="D241" i="7"/>
  <c r="A241" i="7"/>
  <c r="D240" i="7"/>
  <c r="A240" i="7"/>
  <c r="D239" i="7"/>
  <c r="A239" i="7"/>
  <c r="D238" i="7"/>
  <c r="A238" i="7"/>
  <c r="D237" i="7"/>
  <c r="A237" i="7"/>
  <c r="D236" i="7"/>
  <c r="A236" i="7"/>
  <c r="D235" i="7"/>
  <c r="A235" i="7"/>
  <c r="D234" i="7"/>
  <c r="A234" i="7"/>
  <c r="D233" i="7"/>
  <c r="A233" i="7"/>
  <c r="D232" i="7"/>
  <c r="A232" i="7"/>
  <c r="D231" i="7"/>
  <c r="A231" i="7"/>
  <c r="D230" i="7"/>
  <c r="A230" i="7"/>
  <c r="D229" i="7"/>
  <c r="A229" i="7"/>
  <c r="D228" i="7"/>
  <c r="A228" i="7"/>
  <c r="D227" i="7"/>
  <c r="A227" i="7"/>
  <c r="D226" i="7"/>
  <c r="A226" i="7"/>
  <c r="D225" i="7"/>
  <c r="A225" i="7"/>
  <c r="D224" i="7"/>
  <c r="A224" i="7"/>
  <c r="D223" i="7"/>
  <c r="A223" i="7"/>
  <c r="D222" i="7"/>
  <c r="A222" i="7"/>
  <c r="D221" i="7"/>
  <c r="A221" i="7"/>
  <c r="D220" i="7"/>
  <c r="A220" i="7"/>
  <c r="D219" i="7"/>
  <c r="A219" i="7"/>
  <c r="D218" i="7"/>
  <c r="A218" i="7"/>
  <c r="D217" i="7"/>
  <c r="A217" i="7"/>
  <c r="D216" i="7"/>
  <c r="A216" i="7"/>
  <c r="D215" i="7"/>
  <c r="A215" i="7"/>
  <c r="D214" i="7"/>
  <c r="A214" i="7"/>
  <c r="D213" i="7"/>
  <c r="A213" i="7"/>
  <c r="D212" i="7"/>
  <c r="A212" i="7"/>
  <c r="D211" i="7"/>
  <c r="A211" i="7"/>
  <c r="D210" i="7"/>
  <c r="A210" i="7"/>
  <c r="D209" i="7"/>
  <c r="A209" i="7"/>
  <c r="D208" i="7"/>
  <c r="A208" i="7"/>
  <c r="D207" i="7"/>
  <c r="A207" i="7"/>
  <c r="D206" i="7"/>
  <c r="A206" i="7"/>
  <c r="D205" i="7"/>
  <c r="A205" i="7"/>
  <c r="D204" i="7"/>
  <c r="A204" i="7"/>
  <c r="D203" i="7"/>
  <c r="A203" i="7"/>
  <c r="D202" i="7"/>
  <c r="A202" i="7"/>
  <c r="D201" i="7"/>
  <c r="A201" i="7"/>
  <c r="D200" i="7"/>
  <c r="A200" i="7"/>
  <c r="D199" i="7"/>
  <c r="A199" i="7"/>
  <c r="D198" i="7"/>
  <c r="A198" i="7"/>
  <c r="D197" i="7"/>
  <c r="A197" i="7"/>
  <c r="D196" i="7"/>
  <c r="A196" i="7"/>
  <c r="D195" i="7"/>
  <c r="A195" i="7"/>
  <c r="D194" i="7"/>
  <c r="A194" i="7"/>
  <c r="D193" i="7"/>
  <c r="A193" i="7"/>
  <c r="D192" i="7"/>
  <c r="A192" i="7"/>
  <c r="D191" i="7"/>
  <c r="A191" i="7"/>
  <c r="D190" i="7"/>
  <c r="A190" i="7"/>
  <c r="D189" i="7"/>
  <c r="A189" i="7"/>
  <c r="D188" i="7"/>
  <c r="A188" i="7"/>
  <c r="D187" i="7"/>
  <c r="A187" i="7"/>
  <c r="D186" i="7"/>
  <c r="A186" i="7"/>
  <c r="D185" i="7"/>
  <c r="A185" i="7"/>
  <c r="D184" i="7"/>
  <c r="A184" i="7"/>
  <c r="D183" i="7"/>
  <c r="A183" i="7"/>
  <c r="D182" i="7"/>
  <c r="A182" i="7"/>
  <c r="D181" i="7"/>
  <c r="A181" i="7"/>
  <c r="D180" i="7"/>
  <c r="A180" i="7"/>
  <c r="D179" i="7"/>
  <c r="A179" i="7"/>
  <c r="D178" i="7"/>
  <c r="A178" i="7"/>
  <c r="D177" i="7"/>
  <c r="A177" i="7"/>
  <c r="D176" i="7"/>
  <c r="A176" i="7"/>
  <c r="D175" i="7"/>
  <c r="A175" i="7"/>
  <c r="D174" i="7"/>
  <c r="A174" i="7"/>
  <c r="D173" i="7"/>
  <c r="A173" i="7"/>
  <c r="D172" i="7"/>
  <c r="A172" i="7"/>
  <c r="D171" i="7"/>
  <c r="A171" i="7"/>
  <c r="D170" i="7"/>
  <c r="A170" i="7"/>
  <c r="D169" i="7"/>
  <c r="A169" i="7"/>
  <c r="D168" i="7"/>
  <c r="A168" i="7"/>
  <c r="D167" i="7"/>
  <c r="A167" i="7"/>
  <c r="D166" i="7"/>
  <c r="A166" i="7"/>
  <c r="D165" i="7"/>
  <c r="A165" i="7"/>
  <c r="D164" i="7"/>
  <c r="A164" i="7"/>
  <c r="D163" i="7"/>
  <c r="A163" i="7"/>
  <c r="D162" i="7"/>
  <c r="A162" i="7"/>
  <c r="D161" i="7"/>
  <c r="A161" i="7"/>
  <c r="D160" i="7"/>
  <c r="A160" i="7"/>
  <c r="D159" i="7"/>
  <c r="A159" i="7"/>
  <c r="D158" i="7"/>
  <c r="A158" i="7"/>
  <c r="D157" i="7"/>
  <c r="A157" i="7"/>
  <c r="D156" i="7"/>
  <c r="A156" i="7"/>
  <c r="D155" i="7"/>
  <c r="A155" i="7"/>
  <c r="D154" i="7"/>
  <c r="A154" i="7"/>
  <c r="D153" i="7"/>
  <c r="A153" i="7"/>
  <c r="D152" i="7"/>
  <c r="A152" i="7"/>
  <c r="D151" i="7"/>
  <c r="A151" i="7"/>
  <c r="D150" i="7"/>
  <c r="A150" i="7"/>
  <c r="D149" i="7"/>
  <c r="A149" i="7"/>
  <c r="D148" i="7"/>
  <c r="A148" i="7"/>
  <c r="D147" i="7"/>
  <c r="A147" i="7"/>
  <c r="D146" i="7"/>
  <c r="A146" i="7"/>
  <c r="D145" i="7"/>
  <c r="A145" i="7"/>
  <c r="D144" i="7"/>
  <c r="A144" i="7"/>
  <c r="D143" i="7"/>
  <c r="A143" i="7"/>
  <c r="D142" i="7"/>
  <c r="A142" i="7"/>
  <c r="D141" i="7"/>
  <c r="A141" i="7"/>
  <c r="D140" i="7"/>
  <c r="A140" i="7"/>
  <c r="D139" i="7"/>
  <c r="A139" i="7"/>
  <c r="D138" i="7"/>
  <c r="A138" i="7"/>
  <c r="D137" i="7"/>
  <c r="A137" i="7"/>
  <c r="D136" i="7"/>
  <c r="A136" i="7"/>
  <c r="D135" i="7"/>
  <c r="A135" i="7"/>
  <c r="D134" i="7"/>
  <c r="A134" i="7"/>
  <c r="D133" i="7"/>
  <c r="A133" i="7"/>
  <c r="D132" i="7"/>
  <c r="A132" i="7"/>
  <c r="D131" i="7"/>
  <c r="A131" i="7"/>
  <c r="D130" i="7"/>
  <c r="A130" i="7"/>
  <c r="D129" i="7"/>
  <c r="A129" i="7"/>
  <c r="D128" i="7"/>
  <c r="A128" i="7"/>
  <c r="D127" i="7"/>
  <c r="A127" i="7"/>
  <c r="D126" i="7"/>
  <c r="A126" i="7"/>
  <c r="D125" i="7"/>
  <c r="A125" i="7"/>
  <c r="D124" i="7"/>
  <c r="A124" i="7"/>
  <c r="D123" i="7"/>
  <c r="A123" i="7"/>
  <c r="D122" i="7"/>
  <c r="A122" i="7"/>
  <c r="D121" i="7"/>
  <c r="A121" i="7"/>
  <c r="D120" i="7"/>
  <c r="A120" i="7"/>
  <c r="D119" i="7"/>
  <c r="A119" i="7"/>
  <c r="D118" i="7"/>
  <c r="A118" i="7"/>
  <c r="D117" i="7"/>
  <c r="A117" i="7"/>
  <c r="D116" i="7"/>
  <c r="A116" i="7"/>
  <c r="D115" i="7"/>
  <c r="A115" i="7"/>
  <c r="D114" i="7"/>
  <c r="A114" i="7"/>
  <c r="D113" i="7"/>
  <c r="A113" i="7"/>
  <c r="D112" i="7"/>
  <c r="A112" i="7"/>
  <c r="D111" i="7"/>
  <c r="A111" i="7"/>
  <c r="D110" i="7"/>
  <c r="A110" i="7"/>
  <c r="D109" i="7"/>
  <c r="A109" i="7"/>
  <c r="D108" i="7"/>
  <c r="A108" i="7"/>
  <c r="D107" i="7"/>
  <c r="A107" i="7"/>
  <c r="D106" i="7"/>
  <c r="A106" i="7"/>
  <c r="D105" i="7"/>
  <c r="A105" i="7"/>
  <c r="D104" i="7"/>
  <c r="A104" i="7"/>
  <c r="D103" i="7"/>
  <c r="A103" i="7"/>
  <c r="D102" i="7"/>
  <c r="A102" i="7"/>
  <c r="D101" i="7"/>
  <c r="A101" i="7"/>
  <c r="D100" i="7"/>
  <c r="A100" i="7"/>
  <c r="D99" i="7"/>
  <c r="A99" i="7"/>
  <c r="D98" i="7"/>
  <c r="A98" i="7"/>
  <c r="D97" i="7"/>
  <c r="A97" i="7"/>
  <c r="D96" i="7"/>
  <c r="A96" i="7"/>
  <c r="D95" i="7"/>
  <c r="A95" i="7"/>
  <c r="D94" i="7"/>
  <c r="A94" i="7"/>
  <c r="D93" i="7"/>
  <c r="A93" i="7"/>
  <c r="D92" i="7"/>
  <c r="A92" i="7"/>
  <c r="D91" i="7"/>
  <c r="A91" i="7"/>
  <c r="D90" i="7"/>
  <c r="A90" i="7"/>
  <c r="D89" i="7"/>
  <c r="A89" i="7"/>
  <c r="D88" i="7"/>
  <c r="A88" i="7"/>
  <c r="D87" i="7"/>
  <c r="A87" i="7"/>
  <c r="D86" i="7"/>
  <c r="A86" i="7"/>
  <c r="D85" i="7"/>
  <c r="A85" i="7"/>
  <c r="D84" i="7"/>
  <c r="A84" i="7"/>
  <c r="D83" i="7"/>
  <c r="A83" i="7"/>
  <c r="D82" i="7"/>
  <c r="A82" i="7"/>
  <c r="D81" i="7"/>
  <c r="A81" i="7"/>
  <c r="D80" i="7"/>
  <c r="A80" i="7"/>
  <c r="D79" i="7"/>
  <c r="A79" i="7"/>
  <c r="D78" i="7"/>
  <c r="A78" i="7"/>
  <c r="D77" i="7"/>
  <c r="A77" i="7"/>
  <c r="D76" i="7"/>
  <c r="A76" i="7"/>
  <c r="D75" i="7"/>
  <c r="A75" i="7"/>
  <c r="D74" i="7"/>
  <c r="A74" i="7"/>
  <c r="D73" i="7"/>
  <c r="A73" i="7"/>
  <c r="D72" i="7"/>
  <c r="A72" i="7"/>
  <c r="D71" i="7"/>
  <c r="A71" i="7"/>
  <c r="D70" i="7"/>
  <c r="A70" i="7"/>
  <c r="D69" i="7"/>
  <c r="A69" i="7"/>
  <c r="D68" i="7"/>
  <c r="A68" i="7"/>
  <c r="D67" i="7"/>
  <c r="A67" i="7"/>
  <c r="D66" i="7"/>
  <c r="A66" i="7"/>
  <c r="D65" i="7"/>
  <c r="A65" i="7"/>
  <c r="D64" i="7"/>
  <c r="A64" i="7"/>
  <c r="D63" i="7"/>
  <c r="A63" i="7"/>
  <c r="D62" i="7"/>
  <c r="A62" i="7"/>
  <c r="D61" i="7"/>
  <c r="A61" i="7"/>
  <c r="D60" i="7"/>
  <c r="A60" i="7"/>
  <c r="D59" i="7"/>
  <c r="A59" i="7"/>
  <c r="D58" i="7"/>
  <c r="A58" i="7"/>
  <c r="D57" i="7"/>
  <c r="A57" i="7"/>
  <c r="D56" i="7"/>
  <c r="A56" i="7"/>
  <c r="D55" i="7"/>
  <c r="A55" i="7"/>
  <c r="D54" i="7"/>
  <c r="A54" i="7"/>
  <c r="D53" i="7"/>
  <c r="A53" i="7"/>
  <c r="D52" i="7"/>
  <c r="A52" i="7"/>
  <c r="D51" i="7"/>
  <c r="A51" i="7"/>
  <c r="D50" i="7"/>
  <c r="A50" i="7"/>
  <c r="D49" i="7"/>
  <c r="A49" i="7"/>
  <c r="D48" i="7"/>
  <c r="A48" i="7"/>
  <c r="D47" i="7"/>
  <c r="A47" i="7"/>
  <c r="D46" i="7"/>
  <c r="A46" i="7"/>
  <c r="D45" i="7"/>
  <c r="A45" i="7"/>
  <c r="D44" i="7"/>
  <c r="A44" i="7"/>
  <c r="D43" i="7"/>
  <c r="A43" i="7"/>
  <c r="D42" i="7"/>
  <c r="A42" i="7"/>
  <c r="D41" i="7"/>
  <c r="A41" i="7"/>
  <c r="D40" i="7"/>
  <c r="A40" i="7"/>
  <c r="D39" i="7"/>
  <c r="A39" i="7"/>
  <c r="D38" i="7"/>
  <c r="A38" i="7"/>
  <c r="D37" i="7"/>
  <c r="A37" i="7"/>
  <c r="D36" i="7"/>
  <c r="A36" i="7"/>
  <c r="D35" i="7"/>
  <c r="A35" i="7"/>
  <c r="D34" i="7"/>
  <c r="A34" i="7"/>
  <c r="D33" i="7"/>
  <c r="A33" i="7"/>
  <c r="D32" i="7"/>
  <c r="A32" i="7"/>
  <c r="D31" i="7"/>
  <c r="A31" i="7"/>
  <c r="D30" i="7"/>
  <c r="A30" i="7"/>
  <c r="D29" i="7"/>
  <c r="A29" i="7"/>
  <c r="D28" i="7"/>
  <c r="A28" i="7"/>
  <c r="D27" i="7"/>
  <c r="A27" i="7"/>
  <c r="D26" i="7"/>
  <c r="A26" i="7"/>
  <c r="D25" i="7"/>
  <c r="A25" i="7"/>
  <c r="D24" i="7"/>
  <c r="A24" i="7"/>
  <c r="D23" i="7"/>
  <c r="A23" i="7"/>
  <c r="D22" i="7"/>
  <c r="A22" i="7"/>
  <c r="D21" i="7"/>
  <c r="A21" i="7"/>
  <c r="D20" i="7"/>
  <c r="A20" i="7"/>
  <c r="D19" i="7"/>
  <c r="A19" i="7"/>
  <c r="D18" i="7"/>
  <c r="A18" i="7"/>
  <c r="D17" i="7"/>
  <c r="A17" i="7"/>
  <c r="D16" i="7"/>
  <c r="A16" i="7"/>
  <c r="D15" i="7"/>
  <c r="A15" i="7"/>
  <c r="D14" i="7"/>
  <c r="A14" i="7"/>
  <c r="D13" i="7"/>
  <c r="A13" i="7"/>
  <c r="D12" i="7"/>
  <c r="A12" i="7"/>
  <c r="D11" i="7"/>
  <c r="A11" i="7"/>
  <c r="D10" i="7"/>
  <c r="A10" i="7"/>
  <c r="D9" i="7"/>
  <c r="A9" i="7"/>
  <c r="D8" i="7"/>
  <c r="A8" i="7"/>
  <c r="D7" i="7"/>
  <c r="A7" i="7"/>
  <c r="D6" i="7"/>
  <c r="A6" i="7"/>
  <c r="D5" i="7"/>
  <c r="A5" i="7"/>
  <c r="G4" i="7"/>
  <c r="E4" i="7"/>
  <c r="D4" i="7" s="1"/>
  <c r="A4" i="7" s="1"/>
  <c r="G3" i="7"/>
  <c r="E3" i="7"/>
  <c r="D3" i="7" s="1"/>
  <c r="A3" i="7" s="1"/>
  <c r="F50" i="6"/>
  <c r="E50" i="6"/>
  <c r="E49" i="6"/>
  <c r="D49" i="6"/>
  <c r="F48" i="6"/>
  <c r="E48" i="6"/>
  <c r="C48" i="6" s="1"/>
  <c r="D48" i="6"/>
  <c r="E47" i="6"/>
  <c r="E46" i="6"/>
  <c r="F44" i="6"/>
  <c r="D44" i="6"/>
  <c r="F43" i="6"/>
  <c r="E43" i="6"/>
  <c r="C43" i="6" s="1"/>
  <c r="D43" i="6"/>
  <c r="E42" i="6"/>
  <c r="C37" i="6"/>
  <c r="C36" i="6"/>
  <c r="F35" i="6"/>
  <c r="E35" i="6"/>
  <c r="D35" i="6"/>
  <c r="D50" i="6" s="1"/>
  <c r="C50" i="6" s="1"/>
  <c r="C35" i="6"/>
  <c r="C34" i="6"/>
  <c r="C33" i="6"/>
  <c r="F32" i="6"/>
  <c r="F45" i="6" s="1"/>
  <c r="E32" i="6"/>
  <c r="C32" i="6" s="1"/>
  <c r="D32" i="6"/>
  <c r="D45" i="6" s="1"/>
  <c r="F31" i="6"/>
  <c r="E31" i="6"/>
  <c r="C30" i="6"/>
  <c r="E29" i="6"/>
  <c r="C29" i="6" s="1"/>
  <c r="C28" i="6"/>
  <c r="F27" i="6"/>
  <c r="F26" i="6" s="1"/>
  <c r="C27" i="6"/>
  <c r="D26" i="6"/>
  <c r="C22" i="6"/>
  <c r="C21" i="6"/>
  <c r="F20" i="6"/>
  <c r="E20" i="6"/>
  <c r="C20" i="6" s="1"/>
  <c r="D20" i="6"/>
  <c r="E18" i="6"/>
  <c r="E24" i="6" s="1"/>
  <c r="C16" i="6"/>
  <c r="C15" i="6"/>
  <c r="C14" i="6"/>
  <c r="F13" i="6"/>
  <c r="C13" i="6" s="1"/>
  <c r="F12" i="6"/>
  <c r="C12" i="6" s="1"/>
  <c r="C11" i="6"/>
  <c r="C10" i="6"/>
  <c r="C9" i="6"/>
  <c r="C8" i="6"/>
  <c r="E7" i="6"/>
  <c r="D7" i="6"/>
  <c r="D47" i="6" s="1"/>
  <c r="C6" i="6"/>
  <c r="F5" i="6"/>
  <c r="C5" i="6"/>
  <c r="C4" i="6"/>
  <c r="F3" i="6"/>
  <c r="F42" i="6" s="1"/>
  <c r="F41" i="6" s="1"/>
  <c r="E3" i="6"/>
  <c r="D3" i="6"/>
  <c r="D42" i="6" s="1"/>
  <c r="F5306" i="5"/>
  <c r="A5306" i="5"/>
  <c r="F5305" i="5"/>
  <c r="A5305" i="5"/>
  <c r="F5304" i="5"/>
  <c r="A5304" i="5"/>
  <c r="F5303" i="5"/>
  <c r="A5303" i="5"/>
  <c r="F5302" i="5"/>
  <c r="A5302" i="5"/>
  <c r="F5301" i="5"/>
  <c r="A5301" i="5"/>
  <c r="F5300" i="5"/>
  <c r="A5300" i="5"/>
  <c r="F5299" i="5"/>
  <c r="A5299" i="5"/>
  <c r="F5298" i="5"/>
  <c r="A5298" i="5"/>
  <c r="F5297" i="5"/>
  <c r="A5297" i="5"/>
  <c r="F5296" i="5"/>
  <c r="A5296" i="5"/>
  <c r="F5295" i="5"/>
  <c r="A5295" i="5"/>
  <c r="F5294" i="5"/>
  <c r="A5294" i="5"/>
  <c r="F5293" i="5"/>
  <c r="A5293" i="5"/>
  <c r="F5292" i="5"/>
  <c r="A5292" i="5"/>
  <c r="F5291" i="5"/>
  <c r="A5291" i="5"/>
  <c r="F5290" i="5"/>
  <c r="A5290" i="5"/>
  <c r="F5289" i="5"/>
  <c r="A5289" i="5"/>
  <c r="F5288" i="5"/>
  <c r="A5288" i="5"/>
  <c r="F5287" i="5"/>
  <c r="A5287" i="5"/>
  <c r="F5286" i="5"/>
  <c r="A5286" i="5"/>
  <c r="F5285" i="5"/>
  <c r="A5285" i="5"/>
  <c r="F5284" i="5"/>
  <c r="A5284" i="5"/>
  <c r="F5283" i="5"/>
  <c r="A5283" i="5"/>
  <c r="F5282" i="5"/>
  <c r="A5282" i="5"/>
  <c r="F5281" i="5"/>
  <c r="A5281" i="5"/>
  <c r="F5280" i="5"/>
  <c r="A5280" i="5"/>
  <c r="F5279" i="5"/>
  <c r="A5279" i="5"/>
  <c r="F5278" i="5"/>
  <c r="A5278" i="5"/>
  <c r="F5277" i="5"/>
  <c r="A5277" i="5"/>
  <c r="F5276" i="5"/>
  <c r="A5276" i="5"/>
  <c r="F5275" i="5"/>
  <c r="A5275" i="5"/>
  <c r="F5274" i="5"/>
  <c r="A5274" i="5"/>
  <c r="F5273" i="5"/>
  <c r="A5273" i="5"/>
  <c r="F5272" i="5"/>
  <c r="A5272" i="5"/>
  <c r="F5271" i="5"/>
  <c r="A5271" i="5"/>
  <c r="F5270" i="5"/>
  <c r="A5270" i="5"/>
  <c r="F5269" i="5"/>
  <c r="A5269" i="5"/>
  <c r="F5268" i="5"/>
  <c r="A5268" i="5"/>
  <c r="F5267" i="5"/>
  <c r="A5267" i="5"/>
  <c r="F5266" i="5"/>
  <c r="A5266" i="5"/>
  <c r="F5265" i="5"/>
  <c r="A5265" i="5"/>
  <c r="F5264" i="5"/>
  <c r="A5264" i="5"/>
  <c r="F5263" i="5"/>
  <c r="A5263" i="5"/>
  <c r="F5262" i="5"/>
  <c r="A5262" i="5"/>
  <c r="F5261" i="5"/>
  <c r="A5261" i="5"/>
  <c r="F5260" i="5"/>
  <c r="A5260" i="5"/>
  <c r="F5259" i="5"/>
  <c r="A5259" i="5"/>
  <c r="F5258" i="5"/>
  <c r="A5258" i="5"/>
  <c r="F5257" i="5"/>
  <c r="A5257" i="5"/>
  <c r="F5256" i="5"/>
  <c r="A5256" i="5"/>
  <c r="F5255" i="5"/>
  <c r="A5255" i="5"/>
  <c r="F5254" i="5"/>
  <c r="A5254" i="5"/>
  <c r="F5253" i="5"/>
  <c r="A5253" i="5"/>
  <c r="F5252" i="5"/>
  <c r="A5252" i="5"/>
  <c r="F5251" i="5"/>
  <c r="A5251" i="5"/>
  <c r="F5250" i="5"/>
  <c r="A5250" i="5"/>
  <c r="F5249" i="5"/>
  <c r="A5249" i="5"/>
  <c r="F5248" i="5"/>
  <c r="A5248" i="5"/>
  <c r="F5247" i="5"/>
  <c r="A5247" i="5"/>
  <c r="F5246" i="5"/>
  <c r="A5246" i="5"/>
  <c r="F5245" i="5"/>
  <c r="A5245" i="5"/>
  <c r="F5244" i="5"/>
  <c r="A5244" i="5"/>
  <c r="F5243" i="5"/>
  <c r="A5243" i="5"/>
  <c r="F5242" i="5"/>
  <c r="A5242" i="5"/>
  <c r="F5241" i="5"/>
  <c r="A5241" i="5"/>
  <c r="F5240" i="5"/>
  <c r="A5240" i="5"/>
  <c r="F5239" i="5"/>
  <c r="A5239" i="5"/>
  <c r="F5238" i="5"/>
  <c r="A5238" i="5"/>
  <c r="F5237" i="5"/>
  <c r="A5237" i="5"/>
  <c r="F5236" i="5"/>
  <c r="A5236" i="5"/>
  <c r="F5235" i="5"/>
  <c r="A5235" i="5"/>
  <c r="F5234" i="5"/>
  <c r="A5234" i="5"/>
  <c r="F5233" i="5"/>
  <c r="A5233" i="5"/>
  <c r="F5232" i="5"/>
  <c r="A5232" i="5"/>
  <c r="F5231" i="5"/>
  <c r="A5231" i="5"/>
  <c r="F5230" i="5"/>
  <c r="A5230" i="5"/>
  <c r="F5229" i="5"/>
  <c r="A5229" i="5"/>
  <c r="F5228" i="5"/>
  <c r="A5228" i="5"/>
  <c r="F5227" i="5"/>
  <c r="A5227" i="5"/>
  <c r="F5226" i="5"/>
  <c r="A5226" i="5"/>
  <c r="F5225" i="5"/>
  <c r="A5225" i="5"/>
  <c r="F5224" i="5"/>
  <c r="A5224" i="5"/>
  <c r="F5223" i="5"/>
  <c r="A5223" i="5"/>
  <c r="F5222" i="5"/>
  <c r="A5222" i="5"/>
  <c r="F5221" i="5"/>
  <c r="A5221" i="5"/>
  <c r="F5220" i="5"/>
  <c r="A5220" i="5"/>
  <c r="F5219" i="5"/>
  <c r="A5219" i="5"/>
  <c r="F5218" i="5"/>
  <c r="A5218" i="5"/>
  <c r="F5217" i="5"/>
  <c r="A5217" i="5"/>
  <c r="F5216" i="5"/>
  <c r="A5216" i="5"/>
  <c r="F5215" i="5"/>
  <c r="A5215" i="5"/>
  <c r="F5214" i="5"/>
  <c r="A5214" i="5"/>
  <c r="F5213" i="5"/>
  <c r="A5213" i="5"/>
  <c r="F5212" i="5"/>
  <c r="A5212" i="5"/>
  <c r="F5211" i="5"/>
  <c r="A5211" i="5"/>
  <c r="F5210" i="5"/>
  <c r="A5210" i="5"/>
  <c r="F5209" i="5"/>
  <c r="A5209" i="5"/>
  <c r="F5208" i="5"/>
  <c r="A5208" i="5"/>
  <c r="F5207" i="5"/>
  <c r="A5207" i="5"/>
  <c r="F5206" i="5"/>
  <c r="A5206" i="5"/>
  <c r="F5205" i="5"/>
  <c r="A5205" i="5"/>
  <c r="F5204" i="5"/>
  <c r="A5204" i="5"/>
  <c r="F5203" i="5"/>
  <c r="A5203" i="5"/>
  <c r="F5202" i="5"/>
  <c r="A5202" i="5"/>
  <c r="F5201" i="5"/>
  <c r="A5201" i="5"/>
  <c r="F5200" i="5"/>
  <c r="A5200" i="5"/>
  <c r="F5199" i="5"/>
  <c r="A5199" i="5"/>
  <c r="F5198" i="5"/>
  <c r="A5198" i="5"/>
  <c r="F5197" i="5"/>
  <c r="A5197" i="5"/>
  <c r="F5196" i="5"/>
  <c r="A5196" i="5"/>
  <c r="F5195" i="5"/>
  <c r="A5195" i="5"/>
  <c r="F5194" i="5"/>
  <c r="A5194" i="5"/>
  <c r="F5193" i="5"/>
  <c r="A5193" i="5"/>
  <c r="F5192" i="5"/>
  <c r="A5192" i="5"/>
  <c r="F5191" i="5"/>
  <c r="A5191" i="5"/>
  <c r="F5190" i="5"/>
  <c r="A5190" i="5"/>
  <c r="F5189" i="5"/>
  <c r="A5189" i="5"/>
  <c r="F5188" i="5"/>
  <c r="A5188" i="5"/>
  <c r="F5187" i="5"/>
  <c r="A5187" i="5"/>
  <c r="F5186" i="5"/>
  <c r="A5186" i="5"/>
  <c r="F5185" i="5"/>
  <c r="A5185" i="5"/>
  <c r="F5184" i="5"/>
  <c r="A5184" i="5"/>
  <c r="F5183" i="5"/>
  <c r="A5183" i="5"/>
  <c r="F5182" i="5"/>
  <c r="A5182" i="5"/>
  <c r="F5181" i="5"/>
  <c r="A5181" i="5"/>
  <c r="F5180" i="5"/>
  <c r="A5180" i="5"/>
  <c r="F5179" i="5"/>
  <c r="A5179" i="5"/>
  <c r="F5178" i="5"/>
  <c r="A5178" i="5"/>
  <c r="F5177" i="5"/>
  <c r="A5177" i="5"/>
  <c r="F5176" i="5"/>
  <c r="A5176" i="5"/>
  <c r="F5175" i="5"/>
  <c r="A5175" i="5"/>
  <c r="F5174" i="5"/>
  <c r="A5174" i="5"/>
  <c r="F5173" i="5"/>
  <c r="A5173" i="5"/>
  <c r="F5172" i="5"/>
  <c r="A5172" i="5"/>
  <c r="F5171" i="5"/>
  <c r="A5171" i="5"/>
  <c r="F5170" i="5"/>
  <c r="A5170" i="5"/>
  <c r="F5169" i="5"/>
  <c r="A5169" i="5"/>
  <c r="F5168" i="5"/>
  <c r="A5168" i="5"/>
  <c r="F5167" i="5"/>
  <c r="A5167" i="5"/>
  <c r="F5166" i="5"/>
  <c r="A5166" i="5"/>
  <c r="F5165" i="5"/>
  <c r="A5165" i="5"/>
  <c r="F5164" i="5"/>
  <c r="A5164" i="5"/>
  <c r="F5163" i="5"/>
  <c r="A5163" i="5"/>
  <c r="F5162" i="5"/>
  <c r="A5162" i="5"/>
  <c r="F5161" i="5"/>
  <c r="A5161" i="5"/>
  <c r="F5160" i="5"/>
  <c r="A5160" i="5"/>
  <c r="F5159" i="5"/>
  <c r="A5159" i="5"/>
  <c r="F5158" i="5"/>
  <c r="A5158" i="5"/>
  <c r="F5157" i="5"/>
  <c r="A5157" i="5"/>
  <c r="F5156" i="5"/>
  <c r="A5156" i="5"/>
  <c r="F5155" i="5"/>
  <c r="A5155" i="5"/>
  <c r="F5154" i="5"/>
  <c r="A5154" i="5"/>
  <c r="F5153" i="5"/>
  <c r="A5153" i="5"/>
  <c r="F5152" i="5"/>
  <c r="A5152" i="5"/>
  <c r="F5151" i="5"/>
  <c r="A5151" i="5"/>
  <c r="F5150" i="5"/>
  <c r="A5150" i="5"/>
  <c r="F5149" i="5"/>
  <c r="A5149" i="5"/>
  <c r="F5148" i="5"/>
  <c r="A5148" i="5"/>
  <c r="F5147" i="5"/>
  <c r="A5147" i="5"/>
  <c r="F5146" i="5"/>
  <c r="A5146" i="5"/>
  <c r="F5145" i="5"/>
  <c r="A5145" i="5"/>
  <c r="F5144" i="5"/>
  <c r="A5144" i="5"/>
  <c r="F5143" i="5"/>
  <c r="A5143" i="5"/>
  <c r="F5142" i="5"/>
  <c r="A5142" i="5"/>
  <c r="F5141" i="5"/>
  <c r="A5141" i="5"/>
  <c r="F5140" i="5"/>
  <c r="A5140" i="5"/>
  <c r="F5139" i="5"/>
  <c r="A5139" i="5"/>
  <c r="F5138" i="5"/>
  <c r="A5138" i="5"/>
  <c r="F5137" i="5"/>
  <c r="A5137" i="5"/>
  <c r="F5136" i="5"/>
  <c r="A5136" i="5"/>
  <c r="F5135" i="5"/>
  <c r="A5135" i="5"/>
  <c r="F5134" i="5"/>
  <c r="A5134" i="5"/>
  <c r="F5133" i="5"/>
  <c r="A5133" i="5"/>
  <c r="F5132" i="5"/>
  <c r="A5132" i="5"/>
  <c r="F5131" i="5"/>
  <c r="A5131" i="5"/>
  <c r="F5130" i="5"/>
  <c r="A5130" i="5"/>
  <c r="F5129" i="5"/>
  <c r="A5129" i="5"/>
  <c r="F5128" i="5"/>
  <c r="A5128" i="5"/>
  <c r="F5127" i="5"/>
  <c r="A5127" i="5"/>
  <c r="F5126" i="5"/>
  <c r="A5126" i="5"/>
  <c r="F5125" i="5"/>
  <c r="A5125" i="5"/>
  <c r="F5124" i="5"/>
  <c r="A5124" i="5"/>
  <c r="F5123" i="5"/>
  <c r="A5123" i="5"/>
  <c r="F5122" i="5"/>
  <c r="A5122" i="5"/>
  <c r="F5121" i="5"/>
  <c r="A5121" i="5"/>
  <c r="F5120" i="5"/>
  <c r="A5120" i="5"/>
  <c r="F5119" i="5"/>
  <c r="A5119" i="5"/>
  <c r="F5118" i="5"/>
  <c r="A5118" i="5"/>
  <c r="F5117" i="5"/>
  <c r="A5117" i="5"/>
  <c r="F5116" i="5"/>
  <c r="A5116" i="5"/>
  <c r="F5115" i="5"/>
  <c r="A5115" i="5"/>
  <c r="F5114" i="5"/>
  <c r="A5114" i="5"/>
  <c r="F5113" i="5"/>
  <c r="A5113" i="5"/>
  <c r="F5112" i="5"/>
  <c r="A5112" i="5"/>
  <c r="F5111" i="5"/>
  <c r="A5111" i="5"/>
  <c r="F5110" i="5"/>
  <c r="A5110" i="5"/>
  <c r="F5109" i="5"/>
  <c r="A5109" i="5"/>
  <c r="F5108" i="5"/>
  <c r="A5108" i="5"/>
  <c r="F5107" i="5"/>
  <c r="A5107" i="5"/>
  <c r="F5106" i="5"/>
  <c r="A5106" i="5"/>
  <c r="F5105" i="5"/>
  <c r="A5105" i="5"/>
  <c r="F5104" i="5"/>
  <c r="A5104" i="5"/>
  <c r="F5103" i="5"/>
  <c r="A5103" i="5"/>
  <c r="F5102" i="5"/>
  <c r="A5102" i="5"/>
  <c r="F5101" i="5"/>
  <c r="A5101" i="5"/>
  <c r="F5100" i="5"/>
  <c r="A5100" i="5"/>
  <c r="F5099" i="5"/>
  <c r="A5099" i="5"/>
  <c r="F5098" i="5"/>
  <c r="A5098" i="5"/>
  <c r="F5097" i="5"/>
  <c r="A5097" i="5"/>
  <c r="F5096" i="5"/>
  <c r="A5096" i="5"/>
  <c r="F5095" i="5"/>
  <c r="A5095" i="5"/>
  <c r="F5094" i="5"/>
  <c r="A5094" i="5"/>
  <c r="F5093" i="5"/>
  <c r="A5093" i="5"/>
  <c r="F5092" i="5"/>
  <c r="A5092" i="5"/>
  <c r="F5091" i="5"/>
  <c r="A5091" i="5"/>
  <c r="F5090" i="5"/>
  <c r="A5090" i="5"/>
  <c r="F5089" i="5"/>
  <c r="A5089" i="5"/>
  <c r="F5088" i="5"/>
  <c r="A5088" i="5"/>
  <c r="F5087" i="5"/>
  <c r="A5087" i="5"/>
  <c r="F5086" i="5"/>
  <c r="A5086" i="5"/>
  <c r="F5085" i="5"/>
  <c r="A5085" i="5"/>
  <c r="F5084" i="5"/>
  <c r="A5084" i="5"/>
  <c r="F5083" i="5"/>
  <c r="A5083" i="5"/>
  <c r="F5082" i="5"/>
  <c r="A5082" i="5"/>
  <c r="F5081" i="5"/>
  <c r="A5081" i="5"/>
  <c r="F5080" i="5"/>
  <c r="A5080" i="5"/>
  <c r="F5079" i="5"/>
  <c r="A5079" i="5"/>
  <c r="F5078" i="5"/>
  <c r="A5078" i="5"/>
  <c r="F5077" i="5"/>
  <c r="A5077" i="5"/>
  <c r="F5076" i="5"/>
  <c r="A5076" i="5"/>
  <c r="F5075" i="5"/>
  <c r="A5075" i="5"/>
  <c r="F5074" i="5"/>
  <c r="A5074" i="5"/>
  <c r="F5073" i="5"/>
  <c r="A5073" i="5"/>
  <c r="F5072" i="5"/>
  <c r="A5072" i="5"/>
  <c r="F5071" i="5"/>
  <c r="A5071" i="5"/>
  <c r="F5070" i="5"/>
  <c r="A5070" i="5"/>
  <c r="F5069" i="5"/>
  <c r="A5069" i="5"/>
  <c r="F5068" i="5"/>
  <c r="A5068" i="5"/>
  <c r="F5067" i="5"/>
  <c r="A5067" i="5"/>
  <c r="F5066" i="5"/>
  <c r="A5066" i="5"/>
  <c r="F5065" i="5"/>
  <c r="A5065" i="5"/>
  <c r="F5064" i="5"/>
  <c r="A5064" i="5"/>
  <c r="F5063" i="5"/>
  <c r="A5063" i="5"/>
  <c r="F5062" i="5"/>
  <c r="A5062" i="5"/>
  <c r="F5061" i="5"/>
  <c r="A5061" i="5"/>
  <c r="F5060" i="5"/>
  <c r="A5060" i="5"/>
  <c r="F5059" i="5"/>
  <c r="A5059" i="5"/>
  <c r="F5058" i="5"/>
  <c r="A5058" i="5"/>
  <c r="F5057" i="5"/>
  <c r="A5057" i="5"/>
  <c r="F5056" i="5"/>
  <c r="A5056" i="5"/>
  <c r="F5055" i="5"/>
  <c r="A5055" i="5"/>
  <c r="F5054" i="5"/>
  <c r="A5054" i="5"/>
  <c r="F5053" i="5"/>
  <c r="A5053" i="5"/>
  <c r="F5052" i="5"/>
  <c r="A5052" i="5"/>
  <c r="F5051" i="5"/>
  <c r="A5051" i="5"/>
  <c r="F5050" i="5"/>
  <c r="A5050" i="5"/>
  <c r="F5049" i="5"/>
  <c r="A5049" i="5"/>
  <c r="F5048" i="5"/>
  <c r="A5048" i="5"/>
  <c r="F5047" i="5"/>
  <c r="A5047" i="5"/>
  <c r="F5046" i="5"/>
  <c r="A5046" i="5"/>
  <c r="F5045" i="5"/>
  <c r="A5045" i="5"/>
  <c r="F5044" i="5"/>
  <c r="A5044" i="5"/>
  <c r="F5043" i="5"/>
  <c r="A5043" i="5"/>
  <c r="F5042" i="5"/>
  <c r="A5042" i="5"/>
  <c r="F5041" i="5"/>
  <c r="A5041" i="5"/>
  <c r="F5040" i="5"/>
  <c r="A5040" i="5"/>
  <c r="F5039" i="5"/>
  <c r="A5039" i="5"/>
  <c r="F5038" i="5"/>
  <c r="A5038" i="5"/>
  <c r="F5037" i="5"/>
  <c r="A5037" i="5"/>
  <c r="F5036" i="5"/>
  <c r="A5036" i="5"/>
  <c r="F5035" i="5"/>
  <c r="A5035" i="5"/>
  <c r="F5034" i="5"/>
  <c r="A5034" i="5"/>
  <c r="F5033" i="5"/>
  <c r="A5033" i="5"/>
  <c r="F5032" i="5"/>
  <c r="A5032" i="5"/>
  <c r="F5031" i="5"/>
  <c r="A5031" i="5"/>
  <c r="F5030" i="5"/>
  <c r="A5030" i="5"/>
  <c r="F5029" i="5"/>
  <c r="A5029" i="5"/>
  <c r="F5028" i="5"/>
  <c r="A5028" i="5"/>
  <c r="F5027" i="5"/>
  <c r="A5027" i="5"/>
  <c r="F5026" i="5"/>
  <c r="A5026" i="5"/>
  <c r="F5025" i="5"/>
  <c r="A5025" i="5"/>
  <c r="F5024" i="5"/>
  <c r="A5024" i="5"/>
  <c r="F5023" i="5"/>
  <c r="A5023" i="5"/>
  <c r="F5022" i="5"/>
  <c r="A5022" i="5"/>
  <c r="F5021" i="5"/>
  <c r="A5021" i="5"/>
  <c r="F5020" i="5"/>
  <c r="A5020" i="5"/>
  <c r="F5019" i="5"/>
  <c r="A5019" i="5"/>
  <c r="F5018" i="5"/>
  <c r="A5018" i="5"/>
  <c r="F5017" i="5"/>
  <c r="A5017" i="5"/>
  <c r="F5016" i="5"/>
  <c r="A5016" i="5"/>
  <c r="F5015" i="5"/>
  <c r="A5015" i="5"/>
  <c r="F5014" i="5"/>
  <c r="A5014" i="5"/>
  <c r="F5013" i="5"/>
  <c r="A5013" i="5"/>
  <c r="F5012" i="5"/>
  <c r="A5012" i="5"/>
  <c r="F5011" i="5"/>
  <c r="A5011" i="5"/>
  <c r="F5010" i="5"/>
  <c r="A5010" i="5"/>
  <c r="F5009" i="5"/>
  <c r="A5009" i="5"/>
  <c r="F5008" i="5"/>
  <c r="A5008" i="5"/>
  <c r="F5007" i="5"/>
  <c r="A5007" i="5"/>
  <c r="F5006" i="5"/>
  <c r="A5006" i="5"/>
  <c r="F5005" i="5"/>
  <c r="A5005" i="5"/>
  <c r="F5004" i="5"/>
  <c r="A5004" i="5"/>
  <c r="F5003" i="5"/>
  <c r="A5003" i="5"/>
  <c r="F5002" i="5"/>
  <c r="A5002" i="5"/>
  <c r="F5001" i="5"/>
  <c r="A5001" i="5"/>
  <c r="F5000" i="5"/>
  <c r="A5000" i="5"/>
  <c r="F4999" i="5"/>
  <c r="A4999" i="5"/>
  <c r="F4998" i="5"/>
  <c r="A4998" i="5"/>
  <c r="F4997" i="5"/>
  <c r="A4997" i="5"/>
  <c r="F4996" i="5"/>
  <c r="A4996" i="5"/>
  <c r="F4995" i="5"/>
  <c r="A4995" i="5"/>
  <c r="F4994" i="5"/>
  <c r="A4994" i="5"/>
  <c r="F4993" i="5"/>
  <c r="A4993" i="5"/>
  <c r="F4992" i="5"/>
  <c r="A4992" i="5"/>
  <c r="F4991" i="5"/>
  <c r="A4991" i="5"/>
  <c r="F4990" i="5"/>
  <c r="A4990" i="5"/>
  <c r="F4989" i="5"/>
  <c r="A4989" i="5"/>
  <c r="F4988" i="5"/>
  <c r="A4988" i="5"/>
  <c r="F4987" i="5"/>
  <c r="A4987" i="5"/>
  <c r="F4986" i="5"/>
  <c r="A4986" i="5"/>
  <c r="F4985" i="5"/>
  <c r="A4985" i="5"/>
  <c r="F4984" i="5"/>
  <c r="A4984" i="5"/>
  <c r="F4983" i="5"/>
  <c r="A4983" i="5"/>
  <c r="F4982" i="5"/>
  <c r="A4982" i="5"/>
  <c r="F4981" i="5"/>
  <c r="A4981" i="5"/>
  <c r="F4980" i="5"/>
  <c r="A4980" i="5"/>
  <c r="F4979" i="5"/>
  <c r="A4979" i="5"/>
  <c r="F4978" i="5"/>
  <c r="A4978" i="5"/>
  <c r="F4977" i="5"/>
  <c r="A4977" i="5"/>
  <c r="F4976" i="5"/>
  <c r="A4976" i="5"/>
  <c r="F4975" i="5"/>
  <c r="A4975" i="5"/>
  <c r="F4974" i="5"/>
  <c r="A4974" i="5"/>
  <c r="F4973" i="5"/>
  <c r="A4973" i="5"/>
  <c r="F4972" i="5"/>
  <c r="A4972" i="5"/>
  <c r="F4971" i="5"/>
  <c r="A4971" i="5"/>
  <c r="F4970" i="5"/>
  <c r="A4970" i="5"/>
  <c r="F4969" i="5"/>
  <c r="A4969" i="5"/>
  <c r="F4968" i="5"/>
  <c r="A4968" i="5"/>
  <c r="F4967" i="5"/>
  <c r="A4967" i="5"/>
  <c r="F4966" i="5"/>
  <c r="A4966" i="5"/>
  <c r="F4965" i="5"/>
  <c r="A4965" i="5"/>
  <c r="F4964" i="5"/>
  <c r="A4964" i="5"/>
  <c r="F4963" i="5"/>
  <c r="A4963" i="5"/>
  <c r="F4962" i="5"/>
  <c r="A4962" i="5"/>
  <c r="F4961" i="5"/>
  <c r="A4961" i="5"/>
  <c r="F4960" i="5"/>
  <c r="A4960" i="5"/>
  <c r="F4959" i="5"/>
  <c r="A4959" i="5"/>
  <c r="F4958" i="5"/>
  <c r="A4958" i="5"/>
  <c r="F4957" i="5"/>
  <c r="A4957" i="5"/>
  <c r="F4956" i="5"/>
  <c r="A4956" i="5"/>
  <c r="F4955" i="5"/>
  <c r="A4955" i="5"/>
  <c r="F4954" i="5"/>
  <c r="A4954" i="5"/>
  <c r="F4953" i="5"/>
  <c r="A4953" i="5"/>
  <c r="F4952" i="5"/>
  <c r="A4952" i="5"/>
  <c r="F4951" i="5"/>
  <c r="A4951" i="5"/>
  <c r="F4950" i="5"/>
  <c r="A4950" i="5"/>
  <c r="F4949" i="5"/>
  <c r="A4949" i="5"/>
  <c r="F4948" i="5"/>
  <c r="A4948" i="5"/>
  <c r="F4947" i="5"/>
  <c r="A4947" i="5"/>
  <c r="F4946" i="5"/>
  <c r="A4946" i="5"/>
  <c r="F4945" i="5"/>
  <c r="A4945" i="5"/>
  <c r="F4944" i="5"/>
  <c r="A4944" i="5"/>
  <c r="F4943" i="5"/>
  <c r="A4943" i="5"/>
  <c r="F4942" i="5"/>
  <c r="A4942" i="5"/>
  <c r="F4941" i="5"/>
  <c r="A4941" i="5"/>
  <c r="F4940" i="5"/>
  <c r="A4940" i="5"/>
  <c r="F4939" i="5"/>
  <c r="A4939" i="5"/>
  <c r="F4938" i="5"/>
  <c r="A4938" i="5"/>
  <c r="F4937" i="5"/>
  <c r="A4937" i="5"/>
  <c r="F4936" i="5"/>
  <c r="A4936" i="5"/>
  <c r="F4935" i="5"/>
  <c r="A4935" i="5"/>
  <c r="F4934" i="5"/>
  <c r="A4934" i="5"/>
  <c r="F4933" i="5"/>
  <c r="A4933" i="5"/>
  <c r="F4932" i="5"/>
  <c r="A4932" i="5"/>
  <c r="F4931" i="5"/>
  <c r="A4931" i="5"/>
  <c r="F4930" i="5"/>
  <c r="A4930" i="5"/>
  <c r="F4929" i="5"/>
  <c r="A4929" i="5"/>
  <c r="F4928" i="5"/>
  <c r="A4928" i="5"/>
  <c r="F4927" i="5"/>
  <c r="A4927" i="5"/>
  <c r="F4926" i="5"/>
  <c r="A4926" i="5"/>
  <c r="F4925" i="5"/>
  <c r="A4925" i="5"/>
  <c r="F4924" i="5"/>
  <c r="A4924" i="5"/>
  <c r="F4923" i="5"/>
  <c r="A4923" i="5"/>
  <c r="F4922" i="5"/>
  <c r="A4922" i="5"/>
  <c r="F4921" i="5"/>
  <c r="A4921" i="5"/>
  <c r="F4920" i="5"/>
  <c r="A4920" i="5"/>
  <c r="F4919" i="5"/>
  <c r="A4919" i="5"/>
  <c r="F4918" i="5"/>
  <c r="A4918" i="5"/>
  <c r="F4917" i="5"/>
  <c r="A4917" i="5"/>
  <c r="F4916" i="5"/>
  <c r="A4916" i="5"/>
  <c r="F4915" i="5"/>
  <c r="A4915" i="5"/>
  <c r="F4914" i="5"/>
  <c r="A4914" i="5"/>
  <c r="F4913" i="5"/>
  <c r="A4913" i="5"/>
  <c r="F4912" i="5"/>
  <c r="A4912" i="5"/>
  <c r="F4911" i="5"/>
  <c r="A4911" i="5"/>
  <c r="F4910" i="5"/>
  <c r="A4910" i="5"/>
  <c r="F4909" i="5"/>
  <c r="A4909" i="5"/>
  <c r="F4908" i="5"/>
  <c r="A4908" i="5"/>
  <c r="F4907" i="5"/>
  <c r="A4907" i="5"/>
  <c r="F4906" i="5"/>
  <c r="A4906" i="5"/>
  <c r="F4905" i="5"/>
  <c r="A4905" i="5"/>
  <c r="F4904" i="5"/>
  <c r="A4904" i="5"/>
  <c r="F4903" i="5"/>
  <c r="A4903" i="5"/>
  <c r="F4902" i="5"/>
  <c r="A4902" i="5"/>
  <c r="F4901" i="5"/>
  <c r="A4901" i="5"/>
  <c r="F4900" i="5"/>
  <c r="A4900" i="5"/>
  <c r="F4899" i="5"/>
  <c r="A4899" i="5"/>
  <c r="F4898" i="5"/>
  <c r="A4898" i="5"/>
  <c r="F4897" i="5"/>
  <c r="A4897" i="5"/>
  <c r="F4896" i="5"/>
  <c r="A4896" i="5"/>
  <c r="F4895" i="5"/>
  <c r="A4895" i="5"/>
  <c r="F4894" i="5"/>
  <c r="A4894" i="5"/>
  <c r="F4893" i="5"/>
  <c r="A4893" i="5"/>
  <c r="F4892" i="5"/>
  <c r="A4892" i="5"/>
  <c r="F4891" i="5"/>
  <c r="A4891" i="5"/>
  <c r="F4890" i="5"/>
  <c r="A4890" i="5"/>
  <c r="F4889" i="5"/>
  <c r="A4889" i="5"/>
  <c r="F4888" i="5"/>
  <c r="A4888" i="5"/>
  <c r="F4887" i="5"/>
  <c r="A4887" i="5"/>
  <c r="F4886" i="5"/>
  <c r="A4886" i="5"/>
  <c r="F4885" i="5"/>
  <c r="A4885" i="5"/>
  <c r="F4884" i="5"/>
  <c r="A4884" i="5"/>
  <c r="F4883" i="5"/>
  <c r="A4883" i="5"/>
  <c r="F4882" i="5"/>
  <c r="A4882" i="5"/>
  <c r="F4881" i="5"/>
  <c r="A4881" i="5"/>
  <c r="F4880" i="5"/>
  <c r="A4880" i="5"/>
  <c r="F4879" i="5"/>
  <c r="A4879" i="5"/>
  <c r="F4878" i="5"/>
  <c r="A4878" i="5"/>
  <c r="F4877" i="5"/>
  <c r="A4877" i="5"/>
  <c r="F4876" i="5"/>
  <c r="A4876" i="5"/>
  <c r="F4875" i="5"/>
  <c r="A4875" i="5"/>
  <c r="F4874" i="5"/>
  <c r="A4874" i="5"/>
  <c r="F4873" i="5"/>
  <c r="A4873" i="5"/>
  <c r="F4872" i="5"/>
  <c r="A4872" i="5"/>
  <c r="F4871" i="5"/>
  <c r="A4871" i="5"/>
  <c r="F4870" i="5"/>
  <c r="A4870" i="5"/>
  <c r="F4869" i="5"/>
  <c r="A4869" i="5"/>
  <c r="F4868" i="5"/>
  <c r="A4868" i="5"/>
  <c r="F4867" i="5"/>
  <c r="A4867" i="5"/>
  <c r="F4866" i="5"/>
  <c r="A4866" i="5"/>
  <c r="F4865" i="5"/>
  <c r="A4865" i="5"/>
  <c r="F4864" i="5"/>
  <c r="A4864" i="5"/>
  <c r="F4863" i="5"/>
  <c r="A4863" i="5"/>
  <c r="F4862" i="5"/>
  <c r="A4862" i="5"/>
  <c r="F4861" i="5"/>
  <c r="A4861" i="5"/>
  <c r="F4860" i="5"/>
  <c r="A4860" i="5"/>
  <c r="F4859" i="5"/>
  <c r="A4859" i="5"/>
  <c r="F4858" i="5"/>
  <c r="A4858" i="5"/>
  <c r="F4857" i="5"/>
  <c r="A4857" i="5"/>
  <c r="F4856" i="5"/>
  <c r="A4856" i="5"/>
  <c r="F4855" i="5"/>
  <c r="A4855" i="5"/>
  <c r="F4854" i="5"/>
  <c r="A4854" i="5"/>
  <c r="F4853" i="5"/>
  <c r="A4853" i="5"/>
  <c r="F4852" i="5"/>
  <c r="A4852" i="5"/>
  <c r="F4851" i="5"/>
  <c r="A4851" i="5"/>
  <c r="F4850" i="5"/>
  <c r="A4850" i="5"/>
  <c r="F4849" i="5"/>
  <c r="A4849" i="5"/>
  <c r="F4848" i="5"/>
  <c r="A4848" i="5"/>
  <c r="F4847" i="5"/>
  <c r="A4847" i="5"/>
  <c r="F4846" i="5"/>
  <c r="A4846" i="5"/>
  <c r="F4845" i="5"/>
  <c r="A4845" i="5"/>
  <c r="F4844" i="5"/>
  <c r="A4844" i="5"/>
  <c r="F4843" i="5"/>
  <c r="A4843" i="5"/>
  <c r="F4842" i="5"/>
  <c r="A4842" i="5"/>
  <c r="F4841" i="5"/>
  <c r="A4841" i="5"/>
  <c r="F4840" i="5"/>
  <c r="A4840" i="5"/>
  <c r="F4839" i="5"/>
  <c r="A4839" i="5"/>
  <c r="F4838" i="5"/>
  <c r="A4838" i="5"/>
  <c r="F4837" i="5"/>
  <c r="A4837" i="5"/>
  <c r="F4836" i="5"/>
  <c r="A4836" i="5"/>
  <c r="F4835" i="5"/>
  <c r="A4835" i="5"/>
  <c r="F4834" i="5"/>
  <c r="A4834" i="5"/>
  <c r="F4833" i="5"/>
  <c r="A4833" i="5"/>
  <c r="F4832" i="5"/>
  <c r="A4832" i="5"/>
  <c r="F4831" i="5"/>
  <c r="A4831" i="5"/>
  <c r="F4830" i="5"/>
  <c r="A4830" i="5"/>
  <c r="F4829" i="5"/>
  <c r="A4829" i="5"/>
  <c r="F4828" i="5"/>
  <c r="A4828" i="5"/>
  <c r="F4827" i="5"/>
  <c r="A4827" i="5"/>
  <c r="F4826" i="5"/>
  <c r="A4826" i="5"/>
  <c r="F4825" i="5"/>
  <c r="A4825" i="5"/>
  <c r="F4824" i="5"/>
  <c r="A4824" i="5"/>
  <c r="F4823" i="5"/>
  <c r="A4823" i="5"/>
  <c r="F4822" i="5"/>
  <c r="A4822" i="5"/>
  <c r="F4821" i="5"/>
  <c r="A4821" i="5"/>
  <c r="F4820" i="5"/>
  <c r="A4820" i="5"/>
  <c r="F4819" i="5"/>
  <c r="A4819" i="5"/>
  <c r="F4818" i="5"/>
  <c r="A4818" i="5"/>
  <c r="F4817" i="5"/>
  <c r="A4817" i="5"/>
  <c r="F4816" i="5"/>
  <c r="A4816" i="5"/>
  <c r="F4815" i="5"/>
  <c r="A4815" i="5"/>
  <c r="F4814" i="5"/>
  <c r="A4814" i="5"/>
  <c r="F4813" i="5"/>
  <c r="A4813" i="5"/>
  <c r="F4812" i="5"/>
  <c r="A4812" i="5"/>
  <c r="F4811" i="5"/>
  <c r="A4811" i="5"/>
  <c r="F4810" i="5"/>
  <c r="A4810" i="5"/>
  <c r="F4809" i="5"/>
  <c r="A4809" i="5"/>
  <c r="F4808" i="5"/>
  <c r="A4808" i="5"/>
  <c r="F4807" i="5"/>
  <c r="A4807" i="5"/>
  <c r="F4806" i="5"/>
  <c r="A4806" i="5"/>
  <c r="F4805" i="5"/>
  <c r="A4805" i="5"/>
  <c r="F4804" i="5"/>
  <c r="A4804" i="5"/>
  <c r="F4803" i="5"/>
  <c r="A4803" i="5"/>
  <c r="F4802" i="5"/>
  <c r="A4802" i="5"/>
  <c r="F4801" i="5"/>
  <c r="A4801" i="5"/>
  <c r="F4800" i="5"/>
  <c r="A4800" i="5"/>
  <c r="F4799" i="5"/>
  <c r="A4799" i="5"/>
  <c r="F4798" i="5"/>
  <c r="A4798" i="5"/>
  <c r="F4797" i="5"/>
  <c r="A4797" i="5"/>
  <c r="F4796" i="5"/>
  <c r="A4796" i="5"/>
  <c r="F4795" i="5"/>
  <c r="A4795" i="5"/>
  <c r="F4794" i="5"/>
  <c r="A4794" i="5"/>
  <c r="F4793" i="5"/>
  <c r="A4793" i="5"/>
  <c r="F4792" i="5"/>
  <c r="A4792" i="5"/>
  <c r="F4791" i="5"/>
  <c r="A4791" i="5"/>
  <c r="F4790" i="5"/>
  <c r="A4790" i="5"/>
  <c r="F4789" i="5"/>
  <c r="A4789" i="5"/>
  <c r="F4788" i="5"/>
  <c r="A4788" i="5"/>
  <c r="F4787" i="5"/>
  <c r="A4787" i="5"/>
  <c r="F4786" i="5"/>
  <c r="A4786" i="5"/>
  <c r="F4785" i="5"/>
  <c r="A4785" i="5"/>
  <c r="F4784" i="5"/>
  <c r="A4784" i="5"/>
  <c r="F4783" i="5"/>
  <c r="A4783" i="5"/>
  <c r="F4782" i="5"/>
  <c r="A4782" i="5"/>
  <c r="F4781" i="5"/>
  <c r="A4781" i="5"/>
  <c r="F4780" i="5"/>
  <c r="A4780" i="5"/>
  <c r="F4779" i="5"/>
  <c r="A4779" i="5"/>
  <c r="F4778" i="5"/>
  <c r="A4778" i="5"/>
  <c r="F4777" i="5"/>
  <c r="A4777" i="5"/>
  <c r="F4776" i="5"/>
  <c r="A4776" i="5"/>
  <c r="F4775" i="5"/>
  <c r="A4775" i="5"/>
  <c r="F4774" i="5"/>
  <c r="A4774" i="5"/>
  <c r="F4773" i="5"/>
  <c r="A4773" i="5"/>
  <c r="F4772" i="5"/>
  <c r="A4772" i="5"/>
  <c r="F4771" i="5"/>
  <c r="A4771" i="5"/>
  <c r="F4770" i="5"/>
  <c r="A4770" i="5"/>
  <c r="F4769" i="5"/>
  <c r="A4769" i="5"/>
  <c r="F4768" i="5"/>
  <c r="A4768" i="5"/>
  <c r="F4767" i="5"/>
  <c r="A4767" i="5"/>
  <c r="F4766" i="5"/>
  <c r="A4766" i="5"/>
  <c r="F4765" i="5"/>
  <c r="A4765" i="5"/>
  <c r="F4764" i="5"/>
  <c r="A4764" i="5"/>
  <c r="F4763" i="5"/>
  <c r="A4763" i="5"/>
  <c r="F4762" i="5"/>
  <c r="A4762" i="5"/>
  <c r="F4761" i="5"/>
  <c r="A4761" i="5"/>
  <c r="F4760" i="5"/>
  <c r="A4760" i="5"/>
  <c r="F4759" i="5"/>
  <c r="A4759" i="5"/>
  <c r="F4758" i="5"/>
  <c r="A4758" i="5"/>
  <c r="F4757" i="5"/>
  <c r="A4757" i="5"/>
  <c r="F4756" i="5"/>
  <c r="A4756" i="5"/>
  <c r="F4755" i="5"/>
  <c r="A4755" i="5"/>
  <c r="F4754" i="5"/>
  <c r="A4754" i="5"/>
  <c r="F4753" i="5"/>
  <c r="A4753" i="5"/>
  <c r="F4752" i="5"/>
  <c r="A4752" i="5"/>
  <c r="F4751" i="5"/>
  <c r="A4751" i="5"/>
  <c r="F4750" i="5"/>
  <c r="A4750" i="5"/>
  <c r="F4749" i="5"/>
  <c r="A4749" i="5"/>
  <c r="F4748" i="5"/>
  <c r="A4748" i="5"/>
  <c r="F4747" i="5"/>
  <c r="A4747" i="5"/>
  <c r="F4746" i="5"/>
  <c r="A4746" i="5"/>
  <c r="F4745" i="5"/>
  <c r="A4745" i="5"/>
  <c r="F4744" i="5"/>
  <c r="A4744" i="5"/>
  <c r="F4743" i="5"/>
  <c r="A4743" i="5"/>
  <c r="F4742" i="5"/>
  <c r="A4742" i="5"/>
  <c r="F4741" i="5"/>
  <c r="A4741" i="5"/>
  <c r="F4740" i="5"/>
  <c r="A4740" i="5"/>
  <c r="F4739" i="5"/>
  <c r="A4739" i="5"/>
  <c r="F4738" i="5"/>
  <c r="A4738" i="5"/>
  <c r="F4737" i="5"/>
  <c r="A4737" i="5"/>
  <c r="F4736" i="5"/>
  <c r="A4736" i="5"/>
  <c r="F4735" i="5"/>
  <c r="A4735" i="5"/>
  <c r="F4734" i="5"/>
  <c r="A4734" i="5"/>
  <c r="F4733" i="5"/>
  <c r="A4733" i="5"/>
  <c r="F4732" i="5"/>
  <c r="A4732" i="5"/>
  <c r="F4731" i="5"/>
  <c r="A4731" i="5"/>
  <c r="F4730" i="5"/>
  <c r="A4730" i="5"/>
  <c r="F4729" i="5"/>
  <c r="A4729" i="5"/>
  <c r="F4728" i="5"/>
  <c r="A4728" i="5"/>
  <c r="F4727" i="5"/>
  <c r="A4727" i="5"/>
  <c r="F4726" i="5"/>
  <c r="A4726" i="5"/>
  <c r="F4725" i="5"/>
  <c r="A4725" i="5"/>
  <c r="F4724" i="5"/>
  <c r="A4724" i="5"/>
  <c r="F4723" i="5"/>
  <c r="A4723" i="5"/>
  <c r="F4722" i="5"/>
  <c r="A4722" i="5"/>
  <c r="F4721" i="5"/>
  <c r="A4721" i="5"/>
  <c r="F4720" i="5"/>
  <c r="A4720" i="5"/>
  <c r="F4719" i="5"/>
  <c r="A4719" i="5"/>
  <c r="F4718" i="5"/>
  <c r="A4718" i="5"/>
  <c r="F4717" i="5"/>
  <c r="A4717" i="5"/>
  <c r="F4716" i="5"/>
  <c r="A4716" i="5"/>
  <c r="F4715" i="5"/>
  <c r="A4715" i="5"/>
  <c r="F4714" i="5"/>
  <c r="A4714" i="5"/>
  <c r="F4713" i="5"/>
  <c r="A4713" i="5"/>
  <c r="F4712" i="5"/>
  <c r="A4712" i="5"/>
  <c r="F4711" i="5"/>
  <c r="A4711" i="5"/>
  <c r="F4710" i="5"/>
  <c r="A4710" i="5"/>
  <c r="F4709" i="5"/>
  <c r="A4709" i="5"/>
  <c r="F4708" i="5"/>
  <c r="A4708" i="5"/>
  <c r="F4707" i="5"/>
  <c r="A4707" i="5"/>
  <c r="F4706" i="5"/>
  <c r="A4706" i="5"/>
  <c r="F4705" i="5"/>
  <c r="A4705" i="5"/>
  <c r="F4704" i="5"/>
  <c r="A4704" i="5"/>
  <c r="F4703" i="5"/>
  <c r="A4703" i="5"/>
  <c r="F4702" i="5"/>
  <c r="A4702" i="5"/>
  <c r="F4701" i="5"/>
  <c r="A4701" i="5"/>
  <c r="F4700" i="5"/>
  <c r="A4700" i="5"/>
  <c r="F4699" i="5"/>
  <c r="A4699" i="5"/>
  <c r="F4698" i="5"/>
  <c r="A4698" i="5"/>
  <c r="F4697" i="5"/>
  <c r="A4697" i="5"/>
  <c r="F4696" i="5"/>
  <c r="A4696" i="5"/>
  <c r="F4695" i="5"/>
  <c r="A4695" i="5"/>
  <c r="F4694" i="5"/>
  <c r="A4694" i="5"/>
  <c r="F4693" i="5"/>
  <c r="A4693" i="5"/>
  <c r="F4692" i="5"/>
  <c r="A4692" i="5"/>
  <c r="F4691" i="5"/>
  <c r="A4691" i="5"/>
  <c r="F4690" i="5"/>
  <c r="A4690" i="5"/>
  <c r="F4689" i="5"/>
  <c r="A4689" i="5"/>
  <c r="F4688" i="5"/>
  <c r="A4688" i="5"/>
  <c r="F4687" i="5"/>
  <c r="A4687" i="5"/>
  <c r="F4686" i="5"/>
  <c r="A4686" i="5"/>
  <c r="F4685" i="5"/>
  <c r="A4685" i="5"/>
  <c r="F4684" i="5"/>
  <c r="A4684" i="5"/>
  <c r="F4683" i="5"/>
  <c r="A4683" i="5"/>
  <c r="F4682" i="5"/>
  <c r="A4682" i="5"/>
  <c r="F4681" i="5"/>
  <c r="A4681" i="5"/>
  <c r="F4680" i="5"/>
  <c r="A4680" i="5"/>
  <c r="F4679" i="5"/>
  <c r="A4679" i="5"/>
  <c r="F4678" i="5"/>
  <c r="A4678" i="5"/>
  <c r="F4677" i="5"/>
  <c r="A4677" i="5"/>
  <c r="F4676" i="5"/>
  <c r="A4676" i="5"/>
  <c r="F4675" i="5"/>
  <c r="A4675" i="5"/>
  <c r="F4674" i="5"/>
  <c r="A4674" i="5"/>
  <c r="F4673" i="5"/>
  <c r="A4673" i="5"/>
  <c r="F4672" i="5"/>
  <c r="A4672" i="5"/>
  <c r="F4671" i="5"/>
  <c r="A4671" i="5"/>
  <c r="F4670" i="5"/>
  <c r="A4670" i="5"/>
  <c r="F4669" i="5"/>
  <c r="A4669" i="5"/>
  <c r="F4668" i="5"/>
  <c r="A4668" i="5"/>
  <c r="F4667" i="5"/>
  <c r="A4667" i="5"/>
  <c r="F4666" i="5"/>
  <c r="A4666" i="5"/>
  <c r="F4665" i="5"/>
  <c r="A4665" i="5"/>
  <c r="F4664" i="5"/>
  <c r="A4664" i="5"/>
  <c r="F4663" i="5"/>
  <c r="A4663" i="5"/>
  <c r="F4662" i="5"/>
  <c r="A4662" i="5"/>
  <c r="F4661" i="5"/>
  <c r="A4661" i="5"/>
  <c r="F4660" i="5"/>
  <c r="A4660" i="5"/>
  <c r="F4659" i="5"/>
  <c r="A4659" i="5"/>
  <c r="F4658" i="5"/>
  <c r="A4658" i="5"/>
  <c r="F4657" i="5"/>
  <c r="A4657" i="5"/>
  <c r="F4656" i="5"/>
  <c r="A4656" i="5"/>
  <c r="F4655" i="5"/>
  <c r="A4655" i="5"/>
  <c r="F4654" i="5"/>
  <c r="A4654" i="5"/>
  <c r="F4653" i="5"/>
  <c r="A4653" i="5"/>
  <c r="F4652" i="5"/>
  <c r="A4652" i="5"/>
  <c r="F4651" i="5"/>
  <c r="A4651" i="5"/>
  <c r="F4650" i="5"/>
  <c r="A4650" i="5"/>
  <c r="F4649" i="5"/>
  <c r="A4649" i="5"/>
  <c r="F4648" i="5"/>
  <c r="A4648" i="5"/>
  <c r="F4647" i="5"/>
  <c r="A4647" i="5"/>
  <c r="F4646" i="5"/>
  <c r="A4646" i="5"/>
  <c r="F4645" i="5"/>
  <c r="A4645" i="5"/>
  <c r="F4644" i="5"/>
  <c r="A4644" i="5"/>
  <c r="F4643" i="5"/>
  <c r="A4643" i="5"/>
  <c r="F4642" i="5"/>
  <c r="A4642" i="5"/>
  <c r="F4641" i="5"/>
  <c r="A4641" i="5"/>
  <c r="F4640" i="5"/>
  <c r="A4640" i="5"/>
  <c r="F4639" i="5"/>
  <c r="A4639" i="5"/>
  <c r="F4638" i="5"/>
  <c r="A4638" i="5"/>
  <c r="F4637" i="5"/>
  <c r="A4637" i="5"/>
  <c r="F4636" i="5"/>
  <c r="A4636" i="5"/>
  <c r="F4635" i="5"/>
  <c r="A4635" i="5"/>
  <c r="F4634" i="5"/>
  <c r="A4634" i="5"/>
  <c r="F4633" i="5"/>
  <c r="A4633" i="5"/>
  <c r="F4632" i="5"/>
  <c r="A4632" i="5"/>
  <c r="F4631" i="5"/>
  <c r="A4631" i="5"/>
  <c r="F4630" i="5"/>
  <c r="A4630" i="5"/>
  <c r="F4629" i="5"/>
  <c r="A4629" i="5"/>
  <c r="F4628" i="5"/>
  <c r="A4628" i="5"/>
  <c r="F4627" i="5"/>
  <c r="A4627" i="5"/>
  <c r="F4626" i="5"/>
  <c r="A4626" i="5"/>
  <c r="F4625" i="5"/>
  <c r="A4625" i="5"/>
  <c r="F4624" i="5"/>
  <c r="A4624" i="5"/>
  <c r="F4623" i="5"/>
  <c r="A4623" i="5"/>
  <c r="F4622" i="5"/>
  <c r="A4622" i="5"/>
  <c r="F4621" i="5"/>
  <c r="A4621" i="5"/>
  <c r="F4620" i="5"/>
  <c r="A4620" i="5"/>
  <c r="F4619" i="5"/>
  <c r="A4619" i="5"/>
  <c r="F4618" i="5"/>
  <c r="A4618" i="5"/>
  <c r="F4617" i="5"/>
  <c r="A4617" i="5"/>
  <c r="F4616" i="5"/>
  <c r="A4616" i="5"/>
  <c r="F4615" i="5"/>
  <c r="A4615" i="5"/>
  <c r="F4614" i="5"/>
  <c r="A4614" i="5"/>
  <c r="F4613" i="5"/>
  <c r="A4613" i="5"/>
  <c r="F4612" i="5"/>
  <c r="A4612" i="5"/>
  <c r="F4611" i="5"/>
  <c r="A4611" i="5"/>
  <c r="F4610" i="5"/>
  <c r="A4610" i="5"/>
  <c r="F4609" i="5"/>
  <c r="A4609" i="5"/>
  <c r="F4608" i="5"/>
  <c r="A4608" i="5"/>
  <c r="F4607" i="5"/>
  <c r="A4607" i="5"/>
  <c r="F4606" i="5"/>
  <c r="A4606" i="5"/>
  <c r="F4605" i="5"/>
  <c r="A4605" i="5"/>
  <c r="F4604" i="5"/>
  <c r="A4604" i="5"/>
  <c r="F4603" i="5"/>
  <c r="A4603" i="5"/>
  <c r="F4602" i="5"/>
  <c r="A4602" i="5"/>
  <c r="F4601" i="5"/>
  <c r="A4601" i="5"/>
  <c r="F4600" i="5"/>
  <c r="A4600" i="5"/>
  <c r="F4599" i="5"/>
  <c r="A4599" i="5"/>
  <c r="F4598" i="5"/>
  <c r="A4598" i="5"/>
  <c r="F4597" i="5"/>
  <c r="A4597" i="5"/>
  <c r="F4596" i="5"/>
  <c r="A4596" i="5"/>
  <c r="F4595" i="5"/>
  <c r="A4595" i="5"/>
  <c r="F4594" i="5"/>
  <c r="A4594" i="5"/>
  <c r="F4593" i="5"/>
  <c r="A4593" i="5"/>
  <c r="F4592" i="5"/>
  <c r="A4592" i="5"/>
  <c r="F4591" i="5"/>
  <c r="A4591" i="5"/>
  <c r="F4590" i="5"/>
  <c r="A4590" i="5"/>
  <c r="F4589" i="5"/>
  <c r="A4589" i="5"/>
  <c r="F4588" i="5"/>
  <c r="A4588" i="5"/>
  <c r="F4587" i="5"/>
  <c r="A4587" i="5"/>
  <c r="F4586" i="5"/>
  <c r="A4586" i="5"/>
  <c r="F4585" i="5"/>
  <c r="A4585" i="5"/>
  <c r="F4584" i="5"/>
  <c r="A4584" i="5"/>
  <c r="F4583" i="5"/>
  <c r="A4583" i="5"/>
  <c r="F4582" i="5"/>
  <c r="A4582" i="5"/>
  <c r="F4581" i="5"/>
  <c r="A4581" i="5"/>
  <c r="F4580" i="5"/>
  <c r="A4580" i="5"/>
  <c r="F4579" i="5"/>
  <c r="A4579" i="5"/>
  <c r="F4578" i="5"/>
  <c r="A4578" i="5"/>
  <c r="F4577" i="5"/>
  <c r="A4577" i="5"/>
  <c r="F4576" i="5"/>
  <c r="A4576" i="5"/>
  <c r="F4575" i="5"/>
  <c r="A4575" i="5"/>
  <c r="F4574" i="5"/>
  <c r="A4574" i="5"/>
  <c r="F4573" i="5"/>
  <c r="A4573" i="5"/>
  <c r="F4572" i="5"/>
  <c r="A4572" i="5"/>
  <c r="F4571" i="5"/>
  <c r="A4571" i="5"/>
  <c r="F4570" i="5"/>
  <c r="A4570" i="5"/>
  <c r="F4569" i="5"/>
  <c r="A4569" i="5"/>
  <c r="F4568" i="5"/>
  <c r="A4568" i="5"/>
  <c r="F4567" i="5"/>
  <c r="A4567" i="5"/>
  <c r="F4566" i="5"/>
  <c r="A4566" i="5"/>
  <c r="F4565" i="5"/>
  <c r="A4565" i="5"/>
  <c r="F4564" i="5"/>
  <c r="A4564" i="5"/>
  <c r="F4563" i="5"/>
  <c r="A4563" i="5"/>
  <c r="F4562" i="5"/>
  <c r="A4562" i="5"/>
  <c r="F4561" i="5"/>
  <c r="A4561" i="5"/>
  <c r="F4560" i="5"/>
  <c r="A4560" i="5"/>
  <c r="F4559" i="5"/>
  <c r="A4559" i="5"/>
  <c r="F4558" i="5"/>
  <c r="A4558" i="5"/>
  <c r="F4557" i="5"/>
  <c r="A4557" i="5"/>
  <c r="F4556" i="5"/>
  <c r="A4556" i="5"/>
  <c r="F4555" i="5"/>
  <c r="A4555" i="5"/>
  <c r="F4554" i="5"/>
  <c r="A4554" i="5"/>
  <c r="F4553" i="5"/>
  <c r="A4553" i="5"/>
  <c r="F4552" i="5"/>
  <c r="A4552" i="5"/>
  <c r="F4551" i="5"/>
  <c r="A4551" i="5"/>
  <c r="F4550" i="5"/>
  <c r="A4550" i="5"/>
  <c r="F4549" i="5"/>
  <c r="A4549" i="5"/>
  <c r="F4548" i="5"/>
  <c r="A4548" i="5"/>
  <c r="F4547" i="5"/>
  <c r="A4547" i="5"/>
  <c r="F4546" i="5"/>
  <c r="A4546" i="5"/>
  <c r="F4545" i="5"/>
  <c r="A4545" i="5"/>
  <c r="F4544" i="5"/>
  <c r="A4544" i="5"/>
  <c r="F4543" i="5"/>
  <c r="A4543" i="5"/>
  <c r="F4542" i="5"/>
  <c r="A4542" i="5"/>
  <c r="F4541" i="5"/>
  <c r="A4541" i="5"/>
  <c r="F4540" i="5"/>
  <c r="A4540" i="5"/>
  <c r="F4539" i="5"/>
  <c r="A4539" i="5"/>
  <c r="F4538" i="5"/>
  <c r="A4538" i="5"/>
  <c r="F4537" i="5"/>
  <c r="A4537" i="5"/>
  <c r="F4536" i="5"/>
  <c r="A4536" i="5"/>
  <c r="F4535" i="5"/>
  <c r="A4535" i="5"/>
  <c r="F4534" i="5"/>
  <c r="A4534" i="5"/>
  <c r="F4533" i="5"/>
  <c r="A4533" i="5"/>
  <c r="F4532" i="5"/>
  <c r="A4532" i="5"/>
  <c r="F4531" i="5"/>
  <c r="A4531" i="5"/>
  <c r="F4530" i="5"/>
  <c r="A4530" i="5"/>
  <c r="F4529" i="5"/>
  <c r="A4529" i="5"/>
  <c r="F4528" i="5"/>
  <c r="A4528" i="5"/>
  <c r="F4527" i="5"/>
  <c r="A4527" i="5"/>
  <c r="F4526" i="5"/>
  <c r="A4526" i="5"/>
  <c r="F4525" i="5"/>
  <c r="A4525" i="5"/>
  <c r="F4524" i="5"/>
  <c r="A4524" i="5"/>
  <c r="F4523" i="5"/>
  <c r="A4523" i="5"/>
  <c r="F4522" i="5"/>
  <c r="A4522" i="5"/>
  <c r="F4521" i="5"/>
  <c r="A4521" i="5"/>
  <c r="F4520" i="5"/>
  <c r="A4520" i="5"/>
  <c r="F4519" i="5"/>
  <c r="A4519" i="5"/>
  <c r="F4518" i="5"/>
  <c r="A4518" i="5"/>
  <c r="F4517" i="5"/>
  <c r="A4517" i="5"/>
  <c r="F4516" i="5"/>
  <c r="A4516" i="5"/>
  <c r="F4515" i="5"/>
  <c r="A4515" i="5"/>
  <c r="F4514" i="5"/>
  <c r="A4514" i="5"/>
  <c r="F4513" i="5"/>
  <c r="A4513" i="5"/>
  <c r="F4512" i="5"/>
  <c r="A4512" i="5"/>
  <c r="F4511" i="5"/>
  <c r="A4511" i="5"/>
  <c r="F4510" i="5"/>
  <c r="A4510" i="5"/>
  <c r="F4509" i="5"/>
  <c r="A4509" i="5"/>
  <c r="F4508" i="5"/>
  <c r="A4508" i="5"/>
  <c r="F4507" i="5"/>
  <c r="A4507" i="5"/>
  <c r="F4506" i="5"/>
  <c r="A4506" i="5"/>
  <c r="F4505" i="5"/>
  <c r="A4505" i="5"/>
  <c r="F4504" i="5"/>
  <c r="A4504" i="5"/>
  <c r="F4503" i="5"/>
  <c r="A4503" i="5"/>
  <c r="F4502" i="5"/>
  <c r="A4502" i="5"/>
  <c r="F4501" i="5"/>
  <c r="A4501" i="5"/>
  <c r="F4500" i="5"/>
  <c r="A4500" i="5"/>
  <c r="F4499" i="5"/>
  <c r="A4499" i="5"/>
  <c r="F4498" i="5"/>
  <c r="A4498" i="5"/>
  <c r="F4497" i="5"/>
  <c r="A4497" i="5"/>
  <c r="F4496" i="5"/>
  <c r="A4496" i="5"/>
  <c r="F4495" i="5"/>
  <c r="A4495" i="5"/>
  <c r="F4494" i="5"/>
  <c r="A4494" i="5"/>
  <c r="F4493" i="5"/>
  <c r="A4493" i="5"/>
  <c r="F4492" i="5"/>
  <c r="A4492" i="5"/>
  <c r="F4491" i="5"/>
  <c r="A4491" i="5"/>
  <c r="F4490" i="5"/>
  <c r="A4490" i="5"/>
  <c r="F4489" i="5"/>
  <c r="A4489" i="5"/>
  <c r="F4488" i="5"/>
  <c r="A4488" i="5"/>
  <c r="F4487" i="5"/>
  <c r="A4487" i="5"/>
  <c r="F4486" i="5"/>
  <c r="A4486" i="5"/>
  <c r="F4485" i="5"/>
  <c r="A4485" i="5"/>
  <c r="F4484" i="5"/>
  <c r="A4484" i="5"/>
  <c r="F4483" i="5"/>
  <c r="A4483" i="5"/>
  <c r="F4482" i="5"/>
  <c r="A4482" i="5"/>
  <c r="F4481" i="5"/>
  <c r="A4481" i="5"/>
  <c r="F4480" i="5"/>
  <c r="A4480" i="5"/>
  <c r="F4479" i="5"/>
  <c r="A4479" i="5"/>
  <c r="F4478" i="5"/>
  <c r="A4478" i="5"/>
  <c r="F4477" i="5"/>
  <c r="A4477" i="5"/>
  <c r="F4476" i="5"/>
  <c r="A4476" i="5"/>
  <c r="F4475" i="5"/>
  <c r="A4475" i="5"/>
  <c r="F4474" i="5"/>
  <c r="A4474" i="5"/>
  <c r="F4473" i="5"/>
  <c r="A4473" i="5"/>
  <c r="F4472" i="5"/>
  <c r="A4472" i="5"/>
  <c r="F4471" i="5"/>
  <c r="A4471" i="5"/>
  <c r="F4470" i="5"/>
  <c r="A4470" i="5"/>
  <c r="F4469" i="5"/>
  <c r="A4469" i="5"/>
  <c r="F4468" i="5"/>
  <c r="A4468" i="5"/>
  <c r="F4467" i="5"/>
  <c r="A4467" i="5"/>
  <c r="F4466" i="5"/>
  <c r="A4466" i="5"/>
  <c r="F4465" i="5"/>
  <c r="A4465" i="5"/>
  <c r="F4464" i="5"/>
  <c r="A4464" i="5"/>
  <c r="F4463" i="5"/>
  <c r="A4463" i="5"/>
  <c r="F4462" i="5"/>
  <c r="A4462" i="5"/>
  <c r="F4461" i="5"/>
  <c r="A4461" i="5"/>
  <c r="F4460" i="5"/>
  <c r="A4460" i="5"/>
  <c r="F4459" i="5"/>
  <c r="A4459" i="5"/>
  <c r="F4458" i="5"/>
  <c r="A4458" i="5"/>
  <c r="F4457" i="5"/>
  <c r="A4457" i="5"/>
  <c r="F4456" i="5"/>
  <c r="A4456" i="5"/>
  <c r="F4455" i="5"/>
  <c r="A4455" i="5"/>
  <c r="F4454" i="5"/>
  <c r="A4454" i="5"/>
  <c r="F4453" i="5"/>
  <c r="A4453" i="5"/>
  <c r="F4452" i="5"/>
  <c r="A4452" i="5"/>
  <c r="F4451" i="5"/>
  <c r="A4451" i="5"/>
  <c r="F4450" i="5"/>
  <c r="A4450" i="5"/>
  <c r="F4449" i="5"/>
  <c r="A4449" i="5"/>
  <c r="F4448" i="5"/>
  <c r="A4448" i="5"/>
  <c r="F4447" i="5"/>
  <c r="A4447" i="5"/>
  <c r="F4446" i="5"/>
  <c r="A4446" i="5"/>
  <c r="F4445" i="5"/>
  <c r="A4445" i="5"/>
  <c r="F4444" i="5"/>
  <c r="A4444" i="5"/>
  <c r="F4443" i="5"/>
  <c r="A4443" i="5"/>
  <c r="F4442" i="5"/>
  <c r="A4442" i="5"/>
  <c r="F4441" i="5"/>
  <c r="A4441" i="5"/>
  <c r="F4440" i="5"/>
  <c r="A4440" i="5"/>
  <c r="F4439" i="5"/>
  <c r="A4439" i="5"/>
  <c r="F4438" i="5"/>
  <c r="A4438" i="5"/>
  <c r="F4437" i="5"/>
  <c r="A4437" i="5"/>
  <c r="F4436" i="5"/>
  <c r="A4436" i="5"/>
  <c r="F4435" i="5"/>
  <c r="A4435" i="5"/>
  <c r="F4434" i="5"/>
  <c r="A4434" i="5"/>
  <c r="F4433" i="5"/>
  <c r="A4433" i="5"/>
  <c r="F4432" i="5"/>
  <c r="A4432" i="5"/>
  <c r="F4431" i="5"/>
  <c r="A4431" i="5"/>
  <c r="F4430" i="5"/>
  <c r="A4430" i="5"/>
  <c r="F4429" i="5"/>
  <c r="A4429" i="5"/>
  <c r="F4428" i="5"/>
  <c r="A4428" i="5"/>
  <c r="F4427" i="5"/>
  <c r="A4427" i="5"/>
  <c r="F4426" i="5"/>
  <c r="A4426" i="5"/>
  <c r="F4425" i="5"/>
  <c r="A4425" i="5"/>
  <c r="F4424" i="5"/>
  <c r="A4424" i="5"/>
  <c r="F4423" i="5"/>
  <c r="A4423" i="5"/>
  <c r="F4422" i="5"/>
  <c r="A4422" i="5"/>
  <c r="F4421" i="5"/>
  <c r="A4421" i="5"/>
  <c r="F4420" i="5"/>
  <c r="A4420" i="5"/>
  <c r="F4419" i="5"/>
  <c r="A4419" i="5"/>
  <c r="F4418" i="5"/>
  <c r="A4418" i="5"/>
  <c r="F4417" i="5"/>
  <c r="A4417" i="5"/>
  <c r="F4416" i="5"/>
  <c r="A4416" i="5"/>
  <c r="F4415" i="5"/>
  <c r="A4415" i="5"/>
  <c r="F4414" i="5"/>
  <c r="A4414" i="5"/>
  <c r="F4413" i="5"/>
  <c r="A4413" i="5"/>
  <c r="F4412" i="5"/>
  <c r="A4412" i="5"/>
  <c r="F4411" i="5"/>
  <c r="A4411" i="5"/>
  <c r="F4410" i="5"/>
  <c r="A4410" i="5"/>
  <c r="F4409" i="5"/>
  <c r="A4409" i="5"/>
  <c r="F4408" i="5"/>
  <c r="A4408" i="5"/>
  <c r="F4407" i="5"/>
  <c r="A4407" i="5"/>
  <c r="F4406" i="5"/>
  <c r="A4406" i="5"/>
  <c r="F4405" i="5"/>
  <c r="A4405" i="5"/>
  <c r="F4404" i="5"/>
  <c r="A4404" i="5"/>
  <c r="F4403" i="5"/>
  <c r="A4403" i="5"/>
  <c r="F4402" i="5"/>
  <c r="A4402" i="5"/>
  <c r="F4401" i="5"/>
  <c r="A4401" i="5"/>
  <c r="F4400" i="5"/>
  <c r="A4400" i="5"/>
  <c r="F4399" i="5"/>
  <c r="A4399" i="5"/>
  <c r="F4398" i="5"/>
  <c r="A4398" i="5"/>
  <c r="F4397" i="5"/>
  <c r="A4397" i="5"/>
  <c r="F4396" i="5"/>
  <c r="A4396" i="5"/>
  <c r="F4395" i="5"/>
  <c r="A4395" i="5"/>
  <c r="F4394" i="5"/>
  <c r="A4394" i="5"/>
  <c r="F4393" i="5"/>
  <c r="A4393" i="5"/>
  <c r="F4392" i="5"/>
  <c r="A4392" i="5"/>
  <c r="F4391" i="5"/>
  <c r="A4391" i="5"/>
  <c r="F4390" i="5"/>
  <c r="A4390" i="5"/>
  <c r="F4389" i="5"/>
  <c r="A4389" i="5"/>
  <c r="F4388" i="5"/>
  <c r="A4388" i="5"/>
  <c r="F4387" i="5"/>
  <c r="A4387" i="5"/>
  <c r="F4386" i="5"/>
  <c r="A4386" i="5"/>
  <c r="F4385" i="5"/>
  <c r="A4385" i="5"/>
  <c r="F4384" i="5"/>
  <c r="A4384" i="5"/>
  <c r="F4383" i="5"/>
  <c r="A4383" i="5"/>
  <c r="F4382" i="5"/>
  <c r="A4382" i="5"/>
  <c r="F4381" i="5"/>
  <c r="A4381" i="5"/>
  <c r="F4380" i="5"/>
  <c r="A4380" i="5"/>
  <c r="F4379" i="5"/>
  <c r="A4379" i="5"/>
  <c r="F4378" i="5"/>
  <c r="A4378" i="5"/>
  <c r="F4377" i="5"/>
  <c r="A4377" i="5"/>
  <c r="F4376" i="5"/>
  <c r="A4376" i="5"/>
  <c r="F4375" i="5"/>
  <c r="A4375" i="5"/>
  <c r="F4374" i="5"/>
  <c r="A4374" i="5"/>
  <c r="F4373" i="5"/>
  <c r="A4373" i="5"/>
  <c r="F4372" i="5"/>
  <c r="A4372" i="5"/>
  <c r="F4371" i="5"/>
  <c r="A4371" i="5"/>
  <c r="F4370" i="5"/>
  <c r="A4370" i="5"/>
  <c r="F4369" i="5"/>
  <c r="A4369" i="5"/>
  <c r="F4368" i="5"/>
  <c r="A4368" i="5"/>
  <c r="F4367" i="5"/>
  <c r="A4367" i="5"/>
  <c r="F4366" i="5"/>
  <c r="A4366" i="5"/>
  <c r="F4365" i="5"/>
  <c r="A4365" i="5"/>
  <c r="F4364" i="5"/>
  <c r="A4364" i="5"/>
  <c r="F4363" i="5"/>
  <c r="A4363" i="5"/>
  <c r="F4362" i="5"/>
  <c r="A4362" i="5"/>
  <c r="F4361" i="5"/>
  <c r="A4361" i="5"/>
  <c r="F4360" i="5"/>
  <c r="A4360" i="5"/>
  <c r="F4359" i="5"/>
  <c r="A4359" i="5"/>
  <c r="F4358" i="5"/>
  <c r="A4358" i="5"/>
  <c r="F4357" i="5"/>
  <c r="A4357" i="5"/>
  <c r="F4356" i="5"/>
  <c r="A4356" i="5"/>
  <c r="F4355" i="5"/>
  <c r="A4355" i="5"/>
  <c r="F4354" i="5"/>
  <c r="A4354" i="5"/>
  <c r="F4353" i="5"/>
  <c r="A4353" i="5"/>
  <c r="F4352" i="5"/>
  <c r="A4352" i="5"/>
  <c r="F4351" i="5"/>
  <c r="A4351" i="5"/>
  <c r="F4350" i="5"/>
  <c r="A4350" i="5"/>
  <c r="F4349" i="5"/>
  <c r="A4349" i="5"/>
  <c r="F4348" i="5"/>
  <c r="A4348" i="5"/>
  <c r="F4347" i="5"/>
  <c r="A4347" i="5"/>
  <c r="F4346" i="5"/>
  <c r="A4346" i="5"/>
  <c r="F4345" i="5"/>
  <c r="A4345" i="5"/>
  <c r="F4344" i="5"/>
  <c r="A4344" i="5"/>
  <c r="F4343" i="5"/>
  <c r="A4343" i="5"/>
  <c r="F4342" i="5"/>
  <c r="A4342" i="5"/>
  <c r="F4341" i="5"/>
  <c r="A4341" i="5"/>
  <c r="F4340" i="5"/>
  <c r="A4340" i="5"/>
  <c r="F4339" i="5"/>
  <c r="A4339" i="5"/>
  <c r="F4338" i="5"/>
  <c r="A4338" i="5"/>
  <c r="F4337" i="5"/>
  <c r="A4337" i="5"/>
  <c r="F4336" i="5"/>
  <c r="A4336" i="5"/>
  <c r="F4335" i="5"/>
  <c r="A4335" i="5"/>
  <c r="F4334" i="5"/>
  <c r="A4334" i="5"/>
  <c r="F4333" i="5"/>
  <c r="A4333" i="5"/>
  <c r="F4332" i="5"/>
  <c r="A4332" i="5"/>
  <c r="F4331" i="5"/>
  <c r="A4331" i="5"/>
  <c r="F4330" i="5"/>
  <c r="A4330" i="5"/>
  <c r="F4329" i="5"/>
  <c r="A4329" i="5"/>
  <c r="F4328" i="5"/>
  <c r="A4328" i="5"/>
  <c r="F4327" i="5"/>
  <c r="A4327" i="5"/>
  <c r="F4326" i="5"/>
  <c r="A4326" i="5"/>
  <c r="F4325" i="5"/>
  <c r="A4325" i="5"/>
  <c r="F4324" i="5"/>
  <c r="A4324" i="5"/>
  <c r="F4323" i="5"/>
  <c r="A4323" i="5"/>
  <c r="F4322" i="5"/>
  <c r="A4322" i="5"/>
  <c r="F4321" i="5"/>
  <c r="A4321" i="5"/>
  <c r="F4320" i="5"/>
  <c r="A4320" i="5"/>
  <c r="F4319" i="5"/>
  <c r="A4319" i="5"/>
  <c r="F4318" i="5"/>
  <c r="A4318" i="5"/>
  <c r="F4317" i="5"/>
  <c r="A4317" i="5"/>
  <c r="F4316" i="5"/>
  <c r="A4316" i="5"/>
  <c r="F4315" i="5"/>
  <c r="A4315" i="5"/>
  <c r="F4314" i="5"/>
  <c r="A4314" i="5"/>
  <c r="F4313" i="5"/>
  <c r="A4313" i="5"/>
  <c r="F4312" i="5"/>
  <c r="A4312" i="5"/>
  <c r="F4311" i="5"/>
  <c r="A4311" i="5"/>
  <c r="F4310" i="5"/>
  <c r="A4310" i="5"/>
  <c r="F4309" i="5"/>
  <c r="A4309" i="5"/>
  <c r="F4308" i="5"/>
  <c r="A4308" i="5"/>
  <c r="F4307" i="5"/>
  <c r="A4307" i="5"/>
  <c r="F4306" i="5"/>
  <c r="A4306" i="5"/>
  <c r="F4305" i="5"/>
  <c r="A4305" i="5"/>
  <c r="F4304" i="5"/>
  <c r="A4304" i="5"/>
  <c r="F4303" i="5"/>
  <c r="A4303" i="5"/>
  <c r="F4302" i="5"/>
  <c r="A4302" i="5"/>
  <c r="F4301" i="5"/>
  <c r="A4301" i="5"/>
  <c r="F4300" i="5"/>
  <c r="A4300" i="5"/>
  <c r="F4299" i="5"/>
  <c r="A4299" i="5"/>
  <c r="F4298" i="5"/>
  <c r="A4298" i="5"/>
  <c r="F4297" i="5"/>
  <c r="A4297" i="5"/>
  <c r="F4296" i="5"/>
  <c r="A4296" i="5"/>
  <c r="F4295" i="5"/>
  <c r="A4295" i="5"/>
  <c r="F4294" i="5"/>
  <c r="A4294" i="5"/>
  <c r="F4293" i="5"/>
  <c r="A4293" i="5"/>
  <c r="F4292" i="5"/>
  <c r="A4292" i="5"/>
  <c r="F4291" i="5"/>
  <c r="A4291" i="5"/>
  <c r="F4290" i="5"/>
  <c r="A4290" i="5"/>
  <c r="F4289" i="5"/>
  <c r="A4289" i="5"/>
  <c r="F4288" i="5"/>
  <c r="A4288" i="5"/>
  <c r="F4287" i="5"/>
  <c r="A4287" i="5"/>
  <c r="F4286" i="5"/>
  <c r="A4286" i="5"/>
  <c r="F4285" i="5"/>
  <c r="A4285" i="5"/>
  <c r="F4284" i="5"/>
  <c r="A4284" i="5"/>
  <c r="F4283" i="5"/>
  <c r="A4283" i="5"/>
  <c r="F4282" i="5"/>
  <c r="A4282" i="5"/>
  <c r="F4281" i="5"/>
  <c r="A4281" i="5"/>
  <c r="F4280" i="5"/>
  <c r="A4280" i="5"/>
  <c r="F4279" i="5"/>
  <c r="A4279" i="5"/>
  <c r="F4278" i="5"/>
  <c r="A4278" i="5"/>
  <c r="F4277" i="5"/>
  <c r="A4277" i="5"/>
  <c r="F4276" i="5"/>
  <c r="A4276" i="5"/>
  <c r="F4275" i="5"/>
  <c r="A4275" i="5"/>
  <c r="F4274" i="5"/>
  <c r="A4274" i="5"/>
  <c r="F4273" i="5"/>
  <c r="A4273" i="5"/>
  <c r="F4272" i="5"/>
  <c r="A4272" i="5"/>
  <c r="F4271" i="5"/>
  <c r="A4271" i="5"/>
  <c r="F4270" i="5"/>
  <c r="A4270" i="5"/>
  <c r="F4269" i="5"/>
  <c r="A4269" i="5"/>
  <c r="F4268" i="5"/>
  <c r="A4268" i="5"/>
  <c r="F4267" i="5"/>
  <c r="A4267" i="5"/>
  <c r="F4266" i="5"/>
  <c r="A4266" i="5"/>
  <c r="F4265" i="5"/>
  <c r="A4265" i="5"/>
  <c r="F4264" i="5"/>
  <c r="A4264" i="5"/>
  <c r="F4263" i="5"/>
  <c r="A4263" i="5"/>
  <c r="F4262" i="5"/>
  <c r="A4262" i="5"/>
  <c r="F4261" i="5"/>
  <c r="A4261" i="5"/>
  <c r="F4260" i="5"/>
  <c r="A4260" i="5"/>
  <c r="F4259" i="5"/>
  <c r="A4259" i="5"/>
  <c r="F4258" i="5"/>
  <c r="A4258" i="5"/>
  <c r="F4257" i="5"/>
  <c r="A4257" i="5"/>
  <c r="F4256" i="5"/>
  <c r="A4256" i="5"/>
  <c r="F4255" i="5"/>
  <c r="A4255" i="5"/>
  <c r="F4254" i="5"/>
  <c r="A4254" i="5"/>
  <c r="F4253" i="5"/>
  <c r="A4253" i="5"/>
  <c r="F4252" i="5"/>
  <c r="A4252" i="5"/>
  <c r="F4251" i="5"/>
  <c r="A4251" i="5"/>
  <c r="F4250" i="5"/>
  <c r="A4250" i="5"/>
  <c r="F4249" i="5"/>
  <c r="A4249" i="5"/>
  <c r="F4248" i="5"/>
  <c r="A4248" i="5"/>
  <c r="F4247" i="5"/>
  <c r="A4247" i="5"/>
  <c r="F4246" i="5"/>
  <c r="A4246" i="5"/>
  <c r="F4245" i="5"/>
  <c r="A4245" i="5"/>
  <c r="F4244" i="5"/>
  <c r="A4244" i="5"/>
  <c r="F4243" i="5"/>
  <c r="A4243" i="5"/>
  <c r="F4242" i="5"/>
  <c r="A4242" i="5"/>
  <c r="F4241" i="5"/>
  <c r="A4241" i="5"/>
  <c r="F4240" i="5"/>
  <c r="A4240" i="5"/>
  <c r="F4239" i="5"/>
  <c r="A4239" i="5"/>
  <c r="F4238" i="5"/>
  <c r="A4238" i="5"/>
  <c r="F4237" i="5"/>
  <c r="A4237" i="5"/>
  <c r="F4236" i="5"/>
  <c r="A4236" i="5"/>
  <c r="F4235" i="5"/>
  <c r="A4235" i="5"/>
  <c r="F4234" i="5"/>
  <c r="A4234" i="5"/>
  <c r="F4233" i="5"/>
  <c r="A4233" i="5"/>
  <c r="F4232" i="5"/>
  <c r="A4232" i="5"/>
  <c r="F4231" i="5"/>
  <c r="A4231" i="5"/>
  <c r="F4230" i="5"/>
  <c r="A4230" i="5"/>
  <c r="F4229" i="5"/>
  <c r="A4229" i="5"/>
  <c r="F4228" i="5"/>
  <c r="A4228" i="5"/>
  <c r="F4227" i="5"/>
  <c r="A4227" i="5"/>
  <c r="F4226" i="5"/>
  <c r="A4226" i="5"/>
  <c r="F4225" i="5"/>
  <c r="A4225" i="5"/>
  <c r="F4224" i="5"/>
  <c r="A4224" i="5"/>
  <c r="F4223" i="5"/>
  <c r="A4223" i="5"/>
  <c r="F4222" i="5"/>
  <c r="A4222" i="5"/>
  <c r="F4221" i="5"/>
  <c r="A4221" i="5"/>
  <c r="F4220" i="5"/>
  <c r="A4220" i="5"/>
  <c r="F4219" i="5"/>
  <c r="A4219" i="5"/>
  <c r="F4218" i="5"/>
  <c r="A4218" i="5"/>
  <c r="F4217" i="5"/>
  <c r="A4217" i="5"/>
  <c r="F4216" i="5"/>
  <c r="A4216" i="5"/>
  <c r="F4215" i="5"/>
  <c r="A4215" i="5"/>
  <c r="F4214" i="5"/>
  <c r="A4214" i="5"/>
  <c r="F4213" i="5"/>
  <c r="A4213" i="5"/>
  <c r="F4212" i="5"/>
  <c r="A4212" i="5"/>
  <c r="F4211" i="5"/>
  <c r="A4211" i="5"/>
  <c r="F4210" i="5"/>
  <c r="A4210" i="5"/>
  <c r="F4209" i="5"/>
  <c r="A4209" i="5"/>
  <c r="F4208" i="5"/>
  <c r="A4208" i="5"/>
  <c r="F4207" i="5"/>
  <c r="A4207" i="5"/>
  <c r="F4206" i="5"/>
  <c r="A4206" i="5"/>
  <c r="F4205" i="5"/>
  <c r="A4205" i="5"/>
  <c r="F4204" i="5"/>
  <c r="A4204" i="5"/>
  <c r="F4203" i="5"/>
  <c r="A4203" i="5"/>
  <c r="F4202" i="5"/>
  <c r="A4202" i="5"/>
  <c r="F4201" i="5"/>
  <c r="A4201" i="5"/>
  <c r="F4200" i="5"/>
  <c r="A4200" i="5"/>
  <c r="F4199" i="5"/>
  <c r="A4199" i="5"/>
  <c r="F4198" i="5"/>
  <c r="A4198" i="5"/>
  <c r="F4197" i="5"/>
  <c r="A4197" i="5"/>
  <c r="F4196" i="5"/>
  <c r="A4196" i="5"/>
  <c r="F4195" i="5"/>
  <c r="A4195" i="5"/>
  <c r="F4194" i="5"/>
  <c r="A4194" i="5"/>
  <c r="F4193" i="5"/>
  <c r="A4193" i="5"/>
  <c r="F4192" i="5"/>
  <c r="A4192" i="5"/>
  <c r="F4191" i="5"/>
  <c r="A4191" i="5"/>
  <c r="F4190" i="5"/>
  <c r="A4190" i="5"/>
  <c r="F4189" i="5"/>
  <c r="A4189" i="5"/>
  <c r="F4188" i="5"/>
  <c r="A4188" i="5"/>
  <c r="F4187" i="5"/>
  <c r="A4187" i="5"/>
  <c r="F4186" i="5"/>
  <c r="A4186" i="5"/>
  <c r="F4185" i="5"/>
  <c r="A4185" i="5"/>
  <c r="F4184" i="5"/>
  <c r="A4184" i="5"/>
  <c r="F4183" i="5"/>
  <c r="A4183" i="5"/>
  <c r="F4182" i="5"/>
  <c r="A4182" i="5"/>
  <c r="F4181" i="5"/>
  <c r="A4181" i="5"/>
  <c r="F4180" i="5"/>
  <c r="A4180" i="5"/>
  <c r="F4179" i="5"/>
  <c r="A4179" i="5"/>
  <c r="F4178" i="5"/>
  <c r="A4178" i="5"/>
  <c r="F4177" i="5"/>
  <c r="A4177" i="5"/>
  <c r="F4176" i="5"/>
  <c r="A4176" i="5"/>
  <c r="F4175" i="5"/>
  <c r="A4175" i="5"/>
  <c r="F4174" i="5"/>
  <c r="A4174" i="5"/>
  <c r="F4173" i="5"/>
  <c r="A4173" i="5"/>
  <c r="F4172" i="5"/>
  <c r="A4172" i="5"/>
  <c r="F4171" i="5"/>
  <c r="A4171" i="5"/>
  <c r="F4170" i="5"/>
  <c r="A4170" i="5"/>
  <c r="F4169" i="5"/>
  <c r="A4169" i="5"/>
  <c r="F4168" i="5"/>
  <c r="A4168" i="5"/>
  <c r="F4167" i="5"/>
  <c r="A4167" i="5"/>
  <c r="F4166" i="5"/>
  <c r="A4166" i="5"/>
  <c r="F4165" i="5"/>
  <c r="A4165" i="5"/>
  <c r="F4164" i="5"/>
  <c r="A4164" i="5"/>
  <c r="F4163" i="5"/>
  <c r="A4163" i="5"/>
  <c r="F4162" i="5"/>
  <c r="A4162" i="5"/>
  <c r="F4161" i="5"/>
  <c r="A4161" i="5"/>
  <c r="F4160" i="5"/>
  <c r="A4160" i="5"/>
  <c r="F4159" i="5"/>
  <c r="A4159" i="5"/>
  <c r="F4158" i="5"/>
  <c r="A4158" i="5"/>
  <c r="F4157" i="5"/>
  <c r="A4157" i="5"/>
  <c r="F4156" i="5"/>
  <c r="A4156" i="5"/>
  <c r="F4155" i="5"/>
  <c r="A4155" i="5"/>
  <c r="F4154" i="5"/>
  <c r="A4154" i="5"/>
  <c r="F4153" i="5"/>
  <c r="A4153" i="5"/>
  <c r="F4152" i="5"/>
  <c r="A4152" i="5"/>
  <c r="F4151" i="5"/>
  <c r="A4151" i="5"/>
  <c r="F4150" i="5"/>
  <c r="A4150" i="5"/>
  <c r="F4149" i="5"/>
  <c r="A4149" i="5"/>
  <c r="F4148" i="5"/>
  <c r="A4148" i="5"/>
  <c r="F4147" i="5"/>
  <c r="A4147" i="5"/>
  <c r="F4146" i="5"/>
  <c r="A4146" i="5"/>
  <c r="F4145" i="5"/>
  <c r="A4145" i="5"/>
  <c r="F4144" i="5"/>
  <c r="A4144" i="5"/>
  <c r="F4143" i="5"/>
  <c r="A4143" i="5"/>
  <c r="F4142" i="5"/>
  <c r="A4142" i="5"/>
  <c r="F4141" i="5"/>
  <c r="A4141" i="5"/>
  <c r="F4140" i="5"/>
  <c r="A4140" i="5"/>
  <c r="F4139" i="5"/>
  <c r="A4139" i="5"/>
  <c r="F4138" i="5"/>
  <c r="A4138" i="5"/>
  <c r="F4137" i="5"/>
  <c r="A4137" i="5"/>
  <c r="F4136" i="5"/>
  <c r="A4136" i="5"/>
  <c r="F4135" i="5"/>
  <c r="A4135" i="5"/>
  <c r="F4134" i="5"/>
  <c r="A4134" i="5"/>
  <c r="F4133" i="5"/>
  <c r="A4133" i="5"/>
  <c r="F4132" i="5"/>
  <c r="A4132" i="5"/>
  <c r="F4131" i="5"/>
  <c r="A4131" i="5"/>
  <c r="F4130" i="5"/>
  <c r="A4130" i="5"/>
  <c r="F4129" i="5"/>
  <c r="A4129" i="5"/>
  <c r="F4128" i="5"/>
  <c r="A4128" i="5"/>
  <c r="F4127" i="5"/>
  <c r="A4127" i="5"/>
  <c r="F4126" i="5"/>
  <c r="A4126" i="5"/>
  <c r="F4125" i="5"/>
  <c r="A4125" i="5"/>
  <c r="F4124" i="5"/>
  <c r="A4124" i="5"/>
  <c r="F4123" i="5"/>
  <c r="A4123" i="5"/>
  <c r="F4122" i="5"/>
  <c r="A4122" i="5"/>
  <c r="F4121" i="5"/>
  <c r="A4121" i="5"/>
  <c r="F4120" i="5"/>
  <c r="A4120" i="5"/>
  <c r="F4119" i="5"/>
  <c r="A4119" i="5"/>
  <c r="F4118" i="5"/>
  <c r="A4118" i="5"/>
  <c r="F4117" i="5"/>
  <c r="A4117" i="5"/>
  <c r="F4116" i="5"/>
  <c r="A4116" i="5"/>
  <c r="F4115" i="5"/>
  <c r="A4115" i="5"/>
  <c r="F4114" i="5"/>
  <c r="A4114" i="5"/>
  <c r="F4113" i="5"/>
  <c r="A4113" i="5"/>
  <c r="F4112" i="5"/>
  <c r="A4112" i="5"/>
  <c r="F4111" i="5"/>
  <c r="A4111" i="5"/>
  <c r="F4110" i="5"/>
  <c r="A4110" i="5"/>
  <c r="F4109" i="5"/>
  <c r="A4109" i="5"/>
  <c r="F4108" i="5"/>
  <c r="A4108" i="5"/>
  <c r="F4107" i="5"/>
  <c r="A4107" i="5"/>
  <c r="F4106" i="5"/>
  <c r="A4106" i="5"/>
  <c r="F4105" i="5"/>
  <c r="A4105" i="5"/>
  <c r="F4104" i="5"/>
  <c r="A4104" i="5"/>
  <c r="F4103" i="5"/>
  <c r="A4103" i="5"/>
  <c r="F4102" i="5"/>
  <c r="A4102" i="5"/>
  <c r="F4101" i="5"/>
  <c r="A4101" i="5"/>
  <c r="F4100" i="5"/>
  <c r="A4100" i="5"/>
  <c r="F4099" i="5"/>
  <c r="A4099" i="5"/>
  <c r="F4098" i="5"/>
  <c r="A4098" i="5"/>
  <c r="F4097" i="5"/>
  <c r="A4097" i="5"/>
  <c r="F4096" i="5"/>
  <c r="A4096" i="5"/>
  <c r="F4095" i="5"/>
  <c r="A4095" i="5"/>
  <c r="F4094" i="5"/>
  <c r="A4094" i="5"/>
  <c r="F4093" i="5"/>
  <c r="A4093" i="5"/>
  <c r="F4092" i="5"/>
  <c r="A4092" i="5"/>
  <c r="F4091" i="5"/>
  <c r="A4091" i="5"/>
  <c r="F4090" i="5"/>
  <c r="A4090" i="5"/>
  <c r="F4089" i="5"/>
  <c r="A4089" i="5"/>
  <c r="F4088" i="5"/>
  <c r="A4088" i="5"/>
  <c r="F4087" i="5"/>
  <c r="A4087" i="5"/>
  <c r="F4086" i="5"/>
  <c r="A4086" i="5"/>
  <c r="F4085" i="5"/>
  <c r="A4085" i="5"/>
  <c r="F4084" i="5"/>
  <c r="A4084" i="5"/>
  <c r="F4083" i="5"/>
  <c r="A4083" i="5"/>
  <c r="F4082" i="5"/>
  <c r="A4082" i="5"/>
  <c r="F4081" i="5"/>
  <c r="A4081" i="5"/>
  <c r="F4080" i="5"/>
  <c r="A4080" i="5"/>
  <c r="F4079" i="5"/>
  <c r="A4079" i="5"/>
  <c r="F4078" i="5"/>
  <c r="A4078" i="5"/>
  <c r="F4077" i="5"/>
  <c r="A4077" i="5"/>
  <c r="F4076" i="5"/>
  <c r="A4076" i="5"/>
  <c r="F4075" i="5"/>
  <c r="A4075" i="5"/>
  <c r="F4074" i="5"/>
  <c r="A4074" i="5"/>
  <c r="F4073" i="5"/>
  <c r="A4073" i="5"/>
  <c r="F4072" i="5"/>
  <c r="A4072" i="5"/>
  <c r="F4071" i="5"/>
  <c r="A4071" i="5"/>
  <c r="F4070" i="5"/>
  <c r="A4070" i="5"/>
  <c r="F4069" i="5"/>
  <c r="A4069" i="5"/>
  <c r="F4068" i="5"/>
  <c r="A4068" i="5"/>
  <c r="F4067" i="5"/>
  <c r="A4067" i="5"/>
  <c r="F4066" i="5"/>
  <c r="A4066" i="5"/>
  <c r="F4065" i="5"/>
  <c r="A4065" i="5"/>
  <c r="F4064" i="5"/>
  <c r="A4064" i="5"/>
  <c r="F4063" i="5"/>
  <c r="A4063" i="5"/>
  <c r="F4062" i="5"/>
  <c r="A4062" i="5"/>
  <c r="F4061" i="5"/>
  <c r="A4061" i="5"/>
  <c r="F4060" i="5"/>
  <c r="A4060" i="5"/>
  <c r="F4059" i="5"/>
  <c r="A4059" i="5"/>
  <c r="F4058" i="5"/>
  <c r="A4058" i="5"/>
  <c r="F4057" i="5"/>
  <c r="A4057" i="5"/>
  <c r="F4056" i="5"/>
  <c r="A4056" i="5"/>
  <c r="F4055" i="5"/>
  <c r="A4055" i="5"/>
  <c r="F4054" i="5"/>
  <c r="A4054" i="5"/>
  <c r="F4053" i="5"/>
  <c r="A4053" i="5"/>
  <c r="F4052" i="5"/>
  <c r="A4052" i="5"/>
  <c r="F4051" i="5"/>
  <c r="A4051" i="5"/>
  <c r="F4050" i="5"/>
  <c r="A4050" i="5"/>
  <c r="F4049" i="5"/>
  <c r="A4049" i="5"/>
  <c r="F4048" i="5"/>
  <c r="A4048" i="5"/>
  <c r="F4047" i="5"/>
  <c r="A4047" i="5"/>
  <c r="F4046" i="5"/>
  <c r="A4046" i="5"/>
  <c r="F4045" i="5"/>
  <c r="A4045" i="5"/>
  <c r="F4044" i="5"/>
  <c r="A4044" i="5"/>
  <c r="F4043" i="5"/>
  <c r="A4043" i="5"/>
  <c r="F4042" i="5"/>
  <c r="A4042" i="5"/>
  <c r="F4041" i="5"/>
  <c r="A4041" i="5"/>
  <c r="F4040" i="5"/>
  <c r="A4040" i="5"/>
  <c r="F4039" i="5"/>
  <c r="A4039" i="5"/>
  <c r="F4038" i="5"/>
  <c r="A4038" i="5"/>
  <c r="F4037" i="5"/>
  <c r="A4037" i="5"/>
  <c r="F4036" i="5"/>
  <c r="A4036" i="5"/>
  <c r="F4035" i="5"/>
  <c r="A4035" i="5"/>
  <c r="F4034" i="5"/>
  <c r="A4034" i="5"/>
  <c r="F4033" i="5"/>
  <c r="A4033" i="5"/>
  <c r="F4032" i="5"/>
  <c r="A4032" i="5"/>
  <c r="F4031" i="5"/>
  <c r="A4031" i="5"/>
  <c r="F4030" i="5"/>
  <c r="A4030" i="5"/>
  <c r="F4029" i="5"/>
  <c r="A4029" i="5"/>
  <c r="F4028" i="5"/>
  <c r="A4028" i="5"/>
  <c r="F4027" i="5"/>
  <c r="A4027" i="5"/>
  <c r="F4026" i="5"/>
  <c r="A4026" i="5"/>
  <c r="F4025" i="5"/>
  <c r="A4025" i="5"/>
  <c r="F4024" i="5"/>
  <c r="A4024" i="5"/>
  <c r="F4023" i="5"/>
  <c r="A4023" i="5"/>
  <c r="F4022" i="5"/>
  <c r="A4022" i="5"/>
  <c r="F4021" i="5"/>
  <c r="A4021" i="5"/>
  <c r="F4020" i="5"/>
  <c r="A4020" i="5"/>
  <c r="F4019" i="5"/>
  <c r="A4019" i="5"/>
  <c r="F4018" i="5"/>
  <c r="A4018" i="5"/>
  <c r="F4017" i="5"/>
  <c r="A4017" i="5"/>
  <c r="F4016" i="5"/>
  <c r="A4016" i="5"/>
  <c r="F4015" i="5"/>
  <c r="A4015" i="5"/>
  <c r="F4014" i="5"/>
  <c r="A4014" i="5"/>
  <c r="F4013" i="5"/>
  <c r="A4013" i="5"/>
  <c r="F4012" i="5"/>
  <c r="A4012" i="5"/>
  <c r="F4011" i="5"/>
  <c r="A4011" i="5"/>
  <c r="F4010" i="5"/>
  <c r="A4010" i="5"/>
  <c r="F4009" i="5"/>
  <c r="A4009" i="5"/>
  <c r="F4008" i="5"/>
  <c r="A4008" i="5"/>
  <c r="F4007" i="5"/>
  <c r="A4007" i="5"/>
  <c r="F4006" i="5"/>
  <c r="A4006" i="5"/>
  <c r="F4005" i="5"/>
  <c r="A4005" i="5"/>
  <c r="F4004" i="5"/>
  <c r="A4004" i="5"/>
  <c r="F4003" i="5"/>
  <c r="A4003" i="5"/>
  <c r="F4002" i="5"/>
  <c r="A4002" i="5"/>
  <c r="F4001" i="5"/>
  <c r="A4001" i="5"/>
  <c r="F4000" i="5"/>
  <c r="A4000" i="5"/>
  <c r="F3999" i="5"/>
  <c r="A3999" i="5"/>
  <c r="F3998" i="5"/>
  <c r="A3998" i="5"/>
  <c r="F3997" i="5"/>
  <c r="A3997" i="5"/>
  <c r="F3996" i="5"/>
  <c r="A3996" i="5"/>
  <c r="F3995" i="5"/>
  <c r="A3995" i="5"/>
  <c r="F3994" i="5"/>
  <c r="A3994" i="5"/>
  <c r="F3993" i="5"/>
  <c r="A3993" i="5"/>
  <c r="F3992" i="5"/>
  <c r="A3992" i="5"/>
  <c r="F3991" i="5"/>
  <c r="A3991" i="5"/>
  <c r="F3990" i="5"/>
  <c r="A3990" i="5"/>
  <c r="F3989" i="5"/>
  <c r="A3989" i="5"/>
  <c r="F3988" i="5"/>
  <c r="A3988" i="5"/>
  <c r="F3987" i="5"/>
  <c r="A3987" i="5"/>
  <c r="F3986" i="5"/>
  <c r="A3986" i="5"/>
  <c r="F3985" i="5"/>
  <c r="A3985" i="5"/>
  <c r="F3984" i="5"/>
  <c r="A3984" i="5"/>
  <c r="F3983" i="5"/>
  <c r="A3983" i="5"/>
  <c r="F3982" i="5"/>
  <c r="A3982" i="5"/>
  <c r="F3981" i="5"/>
  <c r="A3981" i="5"/>
  <c r="F3980" i="5"/>
  <c r="A3980" i="5"/>
  <c r="F3979" i="5"/>
  <c r="A3979" i="5"/>
  <c r="F3978" i="5"/>
  <c r="A3978" i="5"/>
  <c r="F3977" i="5"/>
  <c r="A3977" i="5"/>
  <c r="F3976" i="5"/>
  <c r="A3976" i="5"/>
  <c r="F3975" i="5"/>
  <c r="A3975" i="5"/>
  <c r="F3974" i="5"/>
  <c r="A3974" i="5"/>
  <c r="F3973" i="5"/>
  <c r="A3973" i="5"/>
  <c r="F3972" i="5"/>
  <c r="A3972" i="5"/>
  <c r="F3971" i="5"/>
  <c r="A3971" i="5"/>
  <c r="F3970" i="5"/>
  <c r="A3970" i="5"/>
  <c r="F3969" i="5"/>
  <c r="A3969" i="5"/>
  <c r="F3968" i="5"/>
  <c r="A3968" i="5"/>
  <c r="F3967" i="5"/>
  <c r="A3967" i="5"/>
  <c r="F3966" i="5"/>
  <c r="A3966" i="5"/>
  <c r="F3965" i="5"/>
  <c r="A3965" i="5"/>
  <c r="F3964" i="5"/>
  <c r="A3964" i="5"/>
  <c r="F3963" i="5"/>
  <c r="A3963" i="5"/>
  <c r="F3962" i="5"/>
  <c r="A3962" i="5"/>
  <c r="F3961" i="5"/>
  <c r="A3961" i="5"/>
  <c r="F3960" i="5"/>
  <c r="A3960" i="5"/>
  <c r="F3959" i="5"/>
  <c r="A3959" i="5"/>
  <c r="F3958" i="5"/>
  <c r="A3958" i="5"/>
  <c r="F3957" i="5"/>
  <c r="A3957" i="5"/>
  <c r="F3956" i="5"/>
  <c r="A3956" i="5"/>
  <c r="F3955" i="5"/>
  <c r="A3955" i="5"/>
  <c r="F3954" i="5"/>
  <c r="A3954" i="5"/>
  <c r="F3953" i="5"/>
  <c r="A3953" i="5"/>
  <c r="F3952" i="5"/>
  <c r="A3952" i="5"/>
  <c r="F3951" i="5"/>
  <c r="A3951" i="5"/>
  <c r="F3950" i="5"/>
  <c r="A3950" i="5"/>
  <c r="F3949" i="5"/>
  <c r="A3949" i="5"/>
  <c r="F3948" i="5"/>
  <c r="A3948" i="5"/>
  <c r="F3947" i="5"/>
  <c r="A3947" i="5"/>
  <c r="F3946" i="5"/>
  <c r="A3946" i="5"/>
  <c r="F3945" i="5"/>
  <c r="A3945" i="5"/>
  <c r="F3944" i="5"/>
  <c r="A3944" i="5"/>
  <c r="F3943" i="5"/>
  <c r="A3943" i="5"/>
  <c r="F3942" i="5"/>
  <c r="A3942" i="5"/>
  <c r="F3941" i="5"/>
  <c r="A3941" i="5"/>
  <c r="F3940" i="5"/>
  <c r="A3940" i="5"/>
  <c r="F3939" i="5"/>
  <c r="A3939" i="5"/>
  <c r="F3938" i="5"/>
  <c r="A3938" i="5"/>
  <c r="F3937" i="5"/>
  <c r="A3937" i="5"/>
  <c r="F3936" i="5"/>
  <c r="A3936" i="5"/>
  <c r="F3935" i="5"/>
  <c r="A3935" i="5"/>
  <c r="F3934" i="5"/>
  <c r="A3934" i="5"/>
  <c r="F3933" i="5"/>
  <c r="A3933" i="5"/>
  <c r="F3932" i="5"/>
  <c r="A3932" i="5"/>
  <c r="F3931" i="5"/>
  <c r="A3931" i="5"/>
  <c r="F3930" i="5"/>
  <c r="A3930" i="5"/>
  <c r="F3929" i="5"/>
  <c r="A3929" i="5"/>
  <c r="F3928" i="5"/>
  <c r="A3928" i="5"/>
  <c r="F3927" i="5"/>
  <c r="A3927" i="5"/>
  <c r="F3926" i="5"/>
  <c r="A3926" i="5"/>
  <c r="F3925" i="5"/>
  <c r="A3925" i="5"/>
  <c r="F3924" i="5"/>
  <c r="A3924" i="5"/>
  <c r="F3923" i="5"/>
  <c r="A3923" i="5"/>
  <c r="F3922" i="5"/>
  <c r="A3922" i="5"/>
  <c r="F3921" i="5"/>
  <c r="A3921" i="5"/>
  <c r="F3920" i="5"/>
  <c r="A3920" i="5"/>
  <c r="F3919" i="5"/>
  <c r="A3919" i="5"/>
  <c r="F3918" i="5"/>
  <c r="A3918" i="5"/>
  <c r="F3917" i="5"/>
  <c r="A3917" i="5"/>
  <c r="F3916" i="5"/>
  <c r="A3916" i="5"/>
  <c r="F3915" i="5"/>
  <c r="A3915" i="5"/>
  <c r="F3914" i="5"/>
  <c r="A3914" i="5"/>
  <c r="F3913" i="5"/>
  <c r="A3913" i="5"/>
  <c r="F3912" i="5"/>
  <c r="A3912" i="5"/>
  <c r="F3911" i="5"/>
  <c r="A3911" i="5"/>
  <c r="F3910" i="5"/>
  <c r="A3910" i="5"/>
  <c r="F3909" i="5"/>
  <c r="A3909" i="5"/>
  <c r="F3908" i="5"/>
  <c r="A3908" i="5"/>
  <c r="F3907" i="5"/>
  <c r="A3907" i="5"/>
  <c r="F3906" i="5"/>
  <c r="A3906" i="5"/>
  <c r="F3905" i="5"/>
  <c r="A3905" i="5"/>
  <c r="F3904" i="5"/>
  <c r="A3904" i="5"/>
  <c r="F3903" i="5"/>
  <c r="A3903" i="5"/>
  <c r="F3902" i="5"/>
  <c r="A3902" i="5"/>
  <c r="F3901" i="5"/>
  <c r="A3901" i="5"/>
  <c r="F3900" i="5"/>
  <c r="A3900" i="5"/>
  <c r="F3899" i="5"/>
  <c r="A3899" i="5"/>
  <c r="F3898" i="5"/>
  <c r="A3898" i="5"/>
  <c r="F3897" i="5"/>
  <c r="A3897" i="5"/>
  <c r="F3896" i="5"/>
  <c r="A3896" i="5"/>
  <c r="F3895" i="5"/>
  <c r="A3895" i="5"/>
  <c r="F3894" i="5"/>
  <c r="A3894" i="5"/>
  <c r="F3893" i="5"/>
  <c r="A3893" i="5"/>
  <c r="F3892" i="5"/>
  <c r="A3892" i="5"/>
  <c r="F3891" i="5"/>
  <c r="A3891" i="5"/>
  <c r="F3890" i="5"/>
  <c r="A3890" i="5"/>
  <c r="F3889" i="5"/>
  <c r="A3889" i="5"/>
  <c r="F3888" i="5"/>
  <c r="A3888" i="5"/>
  <c r="F3887" i="5"/>
  <c r="A3887" i="5"/>
  <c r="F3886" i="5"/>
  <c r="A3886" i="5"/>
  <c r="F3885" i="5"/>
  <c r="A3885" i="5"/>
  <c r="F3884" i="5"/>
  <c r="A3884" i="5"/>
  <c r="F3883" i="5"/>
  <c r="A3883" i="5"/>
  <c r="F3882" i="5"/>
  <c r="A3882" i="5"/>
  <c r="F3881" i="5"/>
  <c r="A3881" i="5"/>
  <c r="F3880" i="5"/>
  <c r="A3880" i="5"/>
  <c r="F3879" i="5"/>
  <c r="A3879" i="5"/>
  <c r="F3878" i="5"/>
  <c r="A3878" i="5"/>
  <c r="F3877" i="5"/>
  <c r="A3877" i="5"/>
  <c r="F3876" i="5"/>
  <c r="A3876" i="5"/>
  <c r="F3875" i="5"/>
  <c r="A3875" i="5"/>
  <c r="F3874" i="5"/>
  <c r="A3874" i="5"/>
  <c r="F3873" i="5"/>
  <c r="A3873" i="5"/>
  <c r="F3872" i="5"/>
  <c r="A3872" i="5"/>
  <c r="F3871" i="5"/>
  <c r="A3871" i="5"/>
  <c r="F3870" i="5"/>
  <c r="A3870" i="5"/>
  <c r="F3869" i="5"/>
  <c r="A3869" i="5"/>
  <c r="F3868" i="5"/>
  <c r="A3868" i="5"/>
  <c r="F3867" i="5"/>
  <c r="A3867" i="5"/>
  <c r="F3866" i="5"/>
  <c r="A3866" i="5"/>
  <c r="F3865" i="5"/>
  <c r="A3865" i="5"/>
  <c r="F3864" i="5"/>
  <c r="A3864" i="5"/>
  <c r="F3863" i="5"/>
  <c r="A3863" i="5"/>
  <c r="F3862" i="5"/>
  <c r="A3862" i="5"/>
  <c r="F3861" i="5"/>
  <c r="A3861" i="5"/>
  <c r="F3860" i="5"/>
  <c r="A3860" i="5"/>
  <c r="F3859" i="5"/>
  <c r="A3859" i="5"/>
  <c r="F3858" i="5"/>
  <c r="A3858" i="5"/>
  <c r="F3857" i="5"/>
  <c r="A3857" i="5"/>
  <c r="F3856" i="5"/>
  <c r="A3856" i="5"/>
  <c r="F3855" i="5"/>
  <c r="A3855" i="5"/>
  <c r="F3854" i="5"/>
  <c r="A3854" i="5"/>
  <c r="F3853" i="5"/>
  <c r="A3853" i="5"/>
  <c r="F3852" i="5"/>
  <c r="A3852" i="5"/>
  <c r="F3851" i="5"/>
  <c r="A3851" i="5"/>
  <c r="F3850" i="5"/>
  <c r="A3850" i="5"/>
  <c r="F3849" i="5"/>
  <c r="A3849" i="5"/>
  <c r="F3848" i="5"/>
  <c r="A3848" i="5"/>
  <c r="F3847" i="5"/>
  <c r="A3847" i="5"/>
  <c r="F3846" i="5"/>
  <c r="A3846" i="5"/>
  <c r="F3845" i="5"/>
  <c r="A3845" i="5"/>
  <c r="F3844" i="5"/>
  <c r="A3844" i="5"/>
  <c r="F3843" i="5"/>
  <c r="A3843" i="5"/>
  <c r="F3842" i="5"/>
  <c r="A3842" i="5"/>
  <c r="F3841" i="5"/>
  <c r="A3841" i="5"/>
  <c r="F3840" i="5"/>
  <c r="A3840" i="5"/>
  <c r="F3839" i="5"/>
  <c r="A3839" i="5"/>
  <c r="F3838" i="5"/>
  <c r="A3838" i="5"/>
  <c r="F3837" i="5"/>
  <c r="A3837" i="5"/>
  <c r="F3836" i="5"/>
  <c r="A3836" i="5"/>
  <c r="F3835" i="5"/>
  <c r="A3835" i="5"/>
  <c r="F3834" i="5"/>
  <c r="A3834" i="5"/>
  <c r="F3833" i="5"/>
  <c r="A3833" i="5"/>
  <c r="F3832" i="5"/>
  <c r="A3832" i="5"/>
  <c r="F3831" i="5"/>
  <c r="A3831" i="5"/>
  <c r="F3830" i="5"/>
  <c r="A3830" i="5"/>
  <c r="F3829" i="5"/>
  <c r="A3829" i="5"/>
  <c r="F3828" i="5"/>
  <c r="A3828" i="5"/>
  <c r="F3827" i="5"/>
  <c r="A3827" i="5"/>
  <c r="F3826" i="5"/>
  <c r="A3826" i="5"/>
  <c r="F3825" i="5"/>
  <c r="A3825" i="5"/>
  <c r="F3824" i="5"/>
  <c r="A3824" i="5"/>
  <c r="F3823" i="5"/>
  <c r="A3823" i="5"/>
  <c r="F3822" i="5"/>
  <c r="A3822" i="5"/>
  <c r="F3821" i="5"/>
  <c r="A3821" i="5"/>
  <c r="F3820" i="5"/>
  <c r="A3820" i="5"/>
  <c r="F3819" i="5"/>
  <c r="A3819" i="5"/>
  <c r="F3818" i="5"/>
  <c r="A3818" i="5"/>
  <c r="F3817" i="5"/>
  <c r="A3817" i="5"/>
  <c r="F3816" i="5"/>
  <c r="A3816" i="5"/>
  <c r="F3815" i="5"/>
  <c r="A3815" i="5"/>
  <c r="F3814" i="5"/>
  <c r="A3814" i="5"/>
  <c r="F3813" i="5"/>
  <c r="A3813" i="5"/>
  <c r="F3812" i="5"/>
  <c r="A3812" i="5"/>
  <c r="F3811" i="5"/>
  <c r="A3811" i="5"/>
  <c r="F3810" i="5"/>
  <c r="A3810" i="5"/>
  <c r="F3809" i="5"/>
  <c r="A3809" i="5"/>
  <c r="F3808" i="5"/>
  <c r="A3808" i="5"/>
  <c r="F3807" i="5"/>
  <c r="A3807" i="5"/>
  <c r="F3806" i="5"/>
  <c r="A3806" i="5"/>
  <c r="F3805" i="5"/>
  <c r="A3805" i="5"/>
  <c r="F3804" i="5"/>
  <c r="A3804" i="5"/>
  <c r="F3803" i="5"/>
  <c r="A3803" i="5"/>
  <c r="F3802" i="5"/>
  <c r="A3802" i="5"/>
  <c r="F3801" i="5"/>
  <c r="A3801" i="5"/>
  <c r="F3800" i="5"/>
  <c r="A3800" i="5"/>
  <c r="F3799" i="5"/>
  <c r="A3799" i="5"/>
  <c r="F3798" i="5"/>
  <c r="A3798" i="5"/>
  <c r="F3797" i="5"/>
  <c r="A3797" i="5"/>
  <c r="F3796" i="5"/>
  <c r="A3796" i="5"/>
  <c r="F3795" i="5"/>
  <c r="A3795" i="5"/>
  <c r="F3794" i="5"/>
  <c r="A3794" i="5"/>
  <c r="F3793" i="5"/>
  <c r="A3793" i="5"/>
  <c r="F3792" i="5"/>
  <c r="A3792" i="5"/>
  <c r="F3791" i="5"/>
  <c r="A3791" i="5"/>
  <c r="F3790" i="5"/>
  <c r="A3790" i="5"/>
  <c r="F3789" i="5"/>
  <c r="A3789" i="5"/>
  <c r="F3788" i="5"/>
  <c r="A3788" i="5"/>
  <c r="F3787" i="5"/>
  <c r="A3787" i="5"/>
  <c r="F3786" i="5"/>
  <c r="A3786" i="5"/>
  <c r="F3785" i="5"/>
  <c r="A3785" i="5"/>
  <c r="F3784" i="5"/>
  <c r="A3784" i="5"/>
  <c r="F3783" i="5"/>
  <c r="A3783" i="5"/>
  <c r="F3782" i="5"/>
  <c r="A3782" i="5"/>
  <c r="F3781" i="5"/>
  <c r="A3781" i="5"/>
  <c r="F3780" i="5"/>
  <c r="A3780" i="5"/>
  <c r="F3779" i="5"/>
  <c r="A3779" i="5"/>
  <c r="F3778" i="5"/>
  <c r="A3778" i="5"/>
  <c r="F3777" i="5"/>
  <c r="A3777" i="5"/>
  <c r="F3776" i="5"/>
  <c r="A3776" i="5"/>
  <c r="F3775" i="5"/>
  <c r="A3775" i="5"/>
  <c r="F3774" i="5"/>
  <c r="A3774" i="5"/>
  <c r="F3773" i="5"/>
  <c r="A3773" i="5"/>
  <c r="F3772" i="5"/>
  <c r="A3772" i="5"/>
  <c r="F3771" i="5"/>
  <c r="A3771" i="5"/>
  <c r="F3770" i="5"/>
  <c r="A3770" i="5"/>
  <c r="F3769" i="5"/>
  <c r="A3769" i="5"/>
  <c r="F3768" i="5"/>
  <c r="A3768" i="5"/>
  <c r="F3767" i="5"/>
  <c r="A3767" i="5"/>
  <c r="F3766" i="5"/>
  <c r="A3766" i="5"/>
  <c r="F3765" i="5"/>
  <c r="A3765" i="5"/>
  <c r="F3764" i="5"/>
  <c r="A3764" i="5"/>
  <c r="F3763" i="5"/>
  <c r="A3763" i="5"/>
  <c r="F3762" i="5"/>
  <c r="A3762" i="5"/>
  <c r="F3761" i="5"/>
  <c r="A3761" i="5"/>
  <c r="F3760" i="5"/>
  <c r="A3760" i="5"/>
  <c r="F3759" i="5"/>
  <c r="A3759" i="5"/>
  <c r="F3758" i="5"/>
  <c r="A3758" i="5"/>
  <c r="F3757" i="5"/>
  <c r="A3757" i="5"/>
  <c r="F3756" i="5"/>
  <c r="A3756" i="5"/>
  <c r="F3755" i="5"/>
  <c r="A3755" i="5"/>
  <c r="F3754" i="5"/>
  <c r="A3754" i="5"/>
  <c r="F3753" i="5"/>
  <c r="A3753" i="5"/>
  <c r="F3752" i="5"/>
  <c r="A3752" i="5"/>
  <c r="F3751" i="5"/>
  <c r="A3751" i="5"/>
  <c r="F3750" i="5"/>
  <c r="A3750" i="5"/>
  <c r="F3749" i="5"/>
  <c r="A3749" i="5"/>
  <c r="F3748" i="5"/>
  <c r="A3748" i="5"/>
  <c r="F3747" i="5"/>
  <c r="A3747" i="5"/>
  <c r="F3746" i="5"/>
  <c r="A3746" i="5"/>
  <c r="F3745" i="5"/>
  <c r="A3745" i="5"/>
  <c r="F3744" i="5"/>
  <c r="A3744" i="5"/>
  <c r="F3743" i="5"/>
  <c r="A3743" i="5"/>
  <c r="F3742" i="5"/>
  <c r="A3742" i="5"/>
  <c r="F3741" i="5"/>
  <c r="A3741" i="5"/>
  <c r="F3740" i="5"/>
  <c r="A3740" i="5"/>
  <c r="F3739" i="5"/>
  <c r="A3739" i="5"/>
  <c r="F3738" i="5"/>
  <c r="A3738" i="5"/>
  <c r="F3737" i="5"/>
  <c r="A3737" i="5"/>
  <c r="F3736" i="5"/>
  <c r="A3736" i="5"/>
  <c r="F3735" i="5"/>
  <c r="A3735" i="5"/>
  <c r="F3734" i="5"/>
  <c r="A3734" i="5"/>
  <c r="F3733" i="5"/>
  <c r="A3733" i="5"/>
  <c r="F3732" i="5"/>
  <c r="A3732" i="5"/>
  <c r="F3731" i="5"/>
  <c r="A3731" i="5"/>
  <c r="F3730" i="5"/>
  <c r="A3730" i="5"/>
  <c r="F3729" i="5"/>
  <c r="A3729" i="5"/>
  <c r="F3728" i="5"/>
  <c r="A3728" i="5"/>
  <c r="F3727" i="5"/>
  <c r="A3727" i="5"/>
  <c r="F3726" i="5"/>
  <c r="A3726" i="5"/>
  <c r="F3725" i="5"/>
  <c r="A3725" i="5"/>
  <c r="F3724" i="5"/>
  <c r="A3724" i="5"/>
  <c r="F3723" i="5"/>
  <c r="A3723" i="5"/>
  <c r="F3722" i="5"/>
  <c r="A3722" i="5"/>
  <c r="F3721" i="5"/>
  <c r="A3721" i="5"/>
  <c r="F3720" i="5"/>
  <c r="A3720" i="5"/>
  <c r="F3719" i="5"/>
  <c r="A3719" i="5"/>
  <c r="F3718" i="5"/>
  <c r="A3718" i="5"/>
  <c r="F3717" i="5"/>
  <c r="A3717" i="5"/>
  <c r="F3716" i="5"/>
  <c r="A3716" i="5"/>
  <c r="F3715" i="5"/>
  <c r="A3715" i="5"/>
  <c r="F3714" i="5"/>
  <c r="A3714" i="5"/>
  <c r="F3713" i="5"/>
  <c r="A3713" i="5"/>
  <c r="F3712" i="5"/>
  <c r="A3712" i="5"/>
  <c r="F3711" i="5"/>
  <c r="A3711" i="5"/>
  <c r="F3710" i="5"/>
  <c r="A3710" i="5"/>
  <c r="F3709" i="5"/>
  <c r="A3709" i="5"/>
  <c r="F3708" i="5"/>
  <c r="A3708" i="5"/>
  <c r="F3707" i="5"/>
  <c r="A3707" i="5"/>
  <c r="F3706" i="5"/>
  <c r="A3706" i="5"/>
  <c r="F3705" i="5"/>
  <c r="A3705" i="5"/>
  <c r="F3704" i="5"/>
  <c r="A3704" i="5"/>
  <c r="F3703" i="5"/>
  <c r="A3703" i="5"/>
  <c r="F3702" i="5"/>
  <c r="A3702" i="5"/>
  <c r="F3701" i="5"/>
  <c r="A3701" i="5"/>
  <c r="F3700" i="5"/>
  <c r="A3700" i="5"/>
  <c r="F3699" i="5"/>
  <c r="A3699" i="5"/>
  <c r="F3698" i="5"/>
  <c r="A3698" i="5"/>
  <c r="F3697" i="5"/>
  <c r="A3697" i="5"/>
  <c r="F3696" i="5"/>
  <c r="A3696" i="5"/>
  <c r="F3695" i="5"/>
  <c r="A3695" i="5"/>
  <c r="F3694" i="5"/>
  <c r="A3694" i="5"/>
  <c r="F3693" i="5"/>
  <c r="A3693" i="5"/>
  <c r="F3692" i="5"/>
  <c r="A3692" i="5"/>
  <c r="F3691" i="5"/>
  <c r="A3691" i="5"/>
  <c r="F3690" i="5"/>
  <c r="A3690" i="5"/>
  <c r="F3689" i="5"/>
  <c r="A3689" i="5"/>
  <c r="F3688" i="5"/>
  <c r="A3688" i="5"/>
  <c r="F3687" i="5"/>
  <c r="A3687" i="5"/>
  <c r="F3686" i="5"/>
  <c r="A3686" i="5"/>
  <c r="F3685" i="5"/>
  <c r="A3685" i="5"/>
  <c r="F3684" i="5"/>
  <c r="A3684" i="5"/>
  <c r="F3683" i="5"/>
  <c r="A3683" i="5"/>
  <c r="F3682" i="5"/>
  <c r="A3682" i="5"/>
  <c r="F3681" i="5"/>
  <c r="A3681" i="5"/>
  <c r="F3680" i="5"/>
  <c r="A3680" i="5"/>
  <c r="F3679" i="5"/>
  <c r="A3679" i="5"/>
  <c r="F3678" i="5"/>
  <c r="A3678" i="5"/>
  <c r="F3677" i="5"/>
  <c r="A3677" i="5"/>
  <c r="F3676" i="5"/>
  <c r="A3676" i="5"/>
  <c r="F3675" i="5"/>
  <c r="A3675" i="5"/>
  <c r="F3674" i="5"/>
  <c r="A3674" i="5"/>
  <c r="F3673" i="5"/>
  <c r="A3673" i="5"/>
  <c r="F3672" i="5"/>
  <c r="A3672" i="5"/>
  <c r="F3671" i="5"/>
  <c r="A3671" i="5"/>
  <c r="F3670" i="5"/>
  <c r="A3670" i="5"/>
  <c r="F3669" i="5"/>
  <c r="A3669" i="5"/>
  <c r="F3668" i="5"/>
  <c r="A3668" i="5"/>
  <c r="F3667" i="5"/>
  <c r="A3667" i="5"/>
  <c r="F3666" i="5"/>
  <c r="A3666" i="5"/>
  <c r="F3665" i="5"/>
  <c r="A3665" i="5"/>
  <c r="F3664" i="5"/>
  <c r="A3664" i="5"/>
  <c r="F3663" i="5"/>
  <c r="A3663" i="5"/>
  <c r="F3662" i="5"/>
  <c r="A3662" i="5"/>
  <c r="F3661" i="5"/>
  <c r="A3661" i="5"/>
  <c r="F3660" i="5"/>
  <c r="A3660" i="5"/>
  <c r="F3659" i="5"/>
  <c r="A3659" i="5"/>
  <c r="F3658" i="5"/>
  <c r="A3658" i="5"/>
  <c r="F3657" i="5"/>
  <c r="A3657" i="5"/>
  <c r="F3656" i="5"/>
  <c r="A3656" i="5"/>
  <c r="F3655" i="5"/>
  <c r="A3655" i="5"/>
  <c r="F3654" i="5"/>
  <c r="A3654" i="5"/>
  <c r="F3653" i="5"/>
  <c r="A3653" i="5"/>
  <c r="F3652" i="5"/>
  <c r="A3652" i="5"/>
  <c r="F3651" i="5"/>
  <c r="A3651" i="5"/>
  <c r="F3650" i="5"/>
  <c r="A3650" i="5"/>
  <c r="F3649" i="5"/>
  <c r="A3649" i="5"/>
  <c r="F3648" i="5"/>
  <c r="A3648" i="5"/>
  <c r="F3647" i="5"/>
  <c r="A3647" i="5"/>
  <c r="F3646" i="5"/>
  <c r="A3646" i="5"/>
  <c r="F3645" i="5"/>
  <c r="A3645" i="5"/>
  <c r="F3644" i="5"/>
  <c r="A3644" i="5"/>
  <c r="F3643" i="5"/>
  <c r="A3643" i="5"/>
  <c r="F3642" i="5"/>
  <c r="A3642" i="5"/>
  <c r="F3641" i="5"/>
  <c r="A3641" i="5"/>
  <c r="F3640" i="5"/>
  <c r="A3640" i="5"/>
  <c r="F3639" i="5"/>
  <c r="A3639" i="5"/>
  <c r="F3638" i="5"/>
  <c r="A3638" i="5"/>
  <c r="F3637" i="5"/>
  <c r="A3637" i="5"/>
  <c r="F3636" i="5"/>
  <c r="A3636" i="5"/>
  <c r="F3635" i="5"/>
  <c r="A3635" i="5"/>
  <c r="F3634" i="5"/>
  <c r="A3634" i="5"/>
  <c r="F3633" i="5"/>
  <c r="A3633" i="5"/>
  <c r="F3632" i="5"/>
  <c r="A3632" i="5"/>
  <c r="F3631" i="5"/>
  <c r="A3631" i="5"/>
  <c r="F3630" i="5"/>
  <c r="A3630" i="5"/>
  <c r="F3629" i="5"/>
  <c r="A3629" i="5"/>
  <c r="F3628" i="5"/>
  <c r="A3628" i="5"/>
  <c r="F3627" i="5"/>
  <c r="A3627" i="5"/>
  <c r="F3626" i="5"/>
  <c r="A3626" i="5"/>
  <c r="F3625" i="5"/>
  <c r="A3625" i="5"/>
  <c r="F3624" i="5"/>
  <c r="A3624" i="5"/>
  <c r="F3623" i="5"/>
  <c r="A3623" i="5"/>
  <c r="F3622" i="5"/>
  <c r="A3622" i="5"/>
  <c r="F3621" i="5"/>
  <c r="A3621" i="5"/>
  <c r="F3620" i="5"/>
  <c r="A3620" i="5"/>
  <c r="F3619" i="5"/>
  <c r="A3619" i="5"/>
  <c r="F3618" i="5"/>
  <c r="A3618" i="5"/>
  <c r="F3617" i="5"/>
  <c r="A3617" i="5"/>
  <c r="F3616" i="5"/>
  <c r="A3616" i="5"/>
  <c r="F3615" i="5"/>
  <c r="A3615" i="5"/>
  <c r="F3614" i="5"/>
  <c r="A3614" i="5"/>
  <c r="F3613" i="5"/>
  <c r="A3613" i="5"/>
  <c r="F3612" i="5"/>
  <c r="A3612" i="5"/>
  <c r="F3611" i="5"/>
  <c r="A3611" i="5"/>
  <c r="F3610" i="5"/>
  <c r="A3610" i="5"/>
  <c r="F3609" i="5"/>
  <c r="A3609" i="5"/>
  <c r="F3608" i="5"/>
  <c r="A3608" i="5"/>
  <c r="F3607" i="5"/>
  <c r="A3607" i="5"/>
  <c r="F3606" i="5"/>
  <c r="A3606" i="5"/>
  <c r="F3605" i="5"/>
  <c r="A3605" i="5"/>
  <c r="F3604" i="5"/>
  <c r="A3604" i="5"/>
  <c r="F3603" i="5"/>
  <c r="A3603" i="5"/>
  <c r="F3602" i="5"/>
  <c r="A3602" i="5"/>
  <c r="F3601" i="5"/>
  <c r="A3601" i="5"/>
  <c r="F3600" i="5"/>
  <c r="A3600" i="5"/>
  <c r="F3599" i="5"/>
  <c r="A3599" i="5"/>
  <c r="F3598" i="5"/>
  <c r="A3598" i="5"/>
  <c r="F3597" i="5"/>
  <c r="A3597" i="5"/>
  <c r="F3596" i="5"/>
  <c r="A3596" i="5"/>
  <c r="F3595" i="5"/>
  <c r="A3595" i="5"/>
  <c r="F3594" i="5"/>
  <c r="A3594" i="5"/>
  <c r="F3593" i="5"/>
  <c r="A3593" i="5"/>
  <c r="F3592" i="5"/>
  <c r="A3592" i="5"/>
  <c r="F3591" i="5"/>
  <c r="A3591" i="5"/>
  <c r="F3590" i="5"/>
  <c r="A3590" i="5"/>
  <c r="F3589" i="5"/>
  <c r="A3589" i="5"/>
  <c r="F3588" i="5"/>
  <c r="A3588" i="5"/>
  <c r="F3587" i="5"/>
  <c r="A3587" i="5"/>
  <c r="F3586" i="5"/>
  <c r="A3586" i="5"/>
  <c r="F3585" i="5"/>
  <c r="A3585" i="5"/>
  <c r="F3584" i="5"/>
  <c r="A3584" i="5"/>
  <c r="F3583" i="5"/>
  <c r="A3583" i="5"/>
  <c r="F3582" i="5"/>
  <c r="A3582" i="5"/>
  <c r="F3581" i="5"/>
  <c r="A3581" i="5"/>
  <c r="F3580" i="5"/>
  <c r="A3580" i="5"/>
  <c r="F3579" i="5"/>
  <c r="A3579" i="5"/>
  <c r="F3578" i="5"/>
  <c r="A3578" i="5"/>
  <c r="F3577" i="5"/>
  <c r="A3577" i="5"/>
  <c r="F3576" i="5"/>
  <c r="A3576" i="5"/>
  <c r="F3575" i="5"/>
  <c r="A3575" i="5"/>
  <c r="F3574" i="5"/>
  <c r="A3574" i="5"/>
  <c r="F3573" i="5"/>
  <c r="A3573" i="5"/>
  <c r="F3572" i="5"/>
  <c r="A3572" i="5"/>
  <c r="F3571" i="5"/>
  <c r="A3571" i="5"/>
  <c r="F3570" i="5"/>
  <c r="A3570" i="5"/>
  <c r="F3569" i="5"/>
  <c r="A3569" i="5"/>
  <c r="F3568" i="5"/>
  <c r="A3568" i="5"/>
  <c r="F3567" i="5"/>
  <c r="A3567" i="5"/>
  <c r="F3566" i="5"/>
  <c r="A3566" i="5"/>
  <c r="F3565" i="5"/>
  <c r="A3565" i="5"/>
  <c r="F3564" i="5"/>
  <c r="A3564" i="5"/>
  <c r="F3563" i="5"/>
  <c r="A3563" i="5"/>
  <c r="F3562" i="5"/>
  <c r="A3562" i="5"/>
  <c r="F3561" i="5"/>
  <c r="A3561" i="5"/>
  <c r="F3560" i="5"/>
  <c r="A3560" i="5"/>
  <c r="F3559" i="5"/>
  <c r="A3559" i="5"/>
  <c r="F3558" i="5"/>
  <c r="A3558" i="5"/>
  <c r="F3557" i="5"/>
  <c r="A3557" i="5"/>
  <c r="F3556" i="5"/>
  <c r="A3556" i="5"/>
  <c r="F3555" i="5"/>
  <c r="A3555" i="5"/>
  <c r="F3554" i="5"/>
  <c r="A3554" i="5"/>
  <c r="F3553" i="5"/>
  <c r="A3553" i="5"/>
  <c r="F3552" i="5"/>
  <c r="A3552" i="5"/>
  <c r="F3551" i="5"/>
  <c r="A3551" i="5"/>
  <c r="F3550" i="5"/>
  <c r="A3550" i="5"/>
  <c r="F3549" i="5"/>
  <c r="A3549" i="5"/>
  <c r="F3548" i="5"/>
  <c r="A3548" i="5"/>
  <c r="F3547" i="5"/>
  <c r="A3547" i="5"/>
  <c r="F3546" i="5"/>
  <c r="A3546" i="5"/>
  <c r="F3545" i="5"/>
  <c r="A3545" i="5"/>
  <c r="F3544" i="5"/>
  <c r="A3544" i="5"/>
  <c r="F3543" i="5"/>
  <c r="A3543" i="5"/>
  <c r="F3542" i="5"/>
  <c r="A3542" i="5"/>
  <c r="F3541" i="5"/>
  <c r="A3541" i="5"/>
  <c r="F3540" i="5"/>
  <c r="A3540" i="5"/>
  <c r="F3539" i="5"/>
  <c r="A3539" i="5"/>
  <c r="F3538" i="5"/>
  <c r="A3538" i="5"/>
  <c r="F3537" i="5"/>
  <c r="A3537" i="5"/>
  <c r="F3536" i="5"/>
  <c r="A3536" i="5"/>
  <c r="F3535" i="5"/>
  <c r="A3535" i="5"/>
  <c r="F3534" i="5"/>
  <c r="A3534" i="5"/>
  <c r="F3533" i="5"/>
  <c r="A3533" i="5"/>
  <c r="F3532" i="5"/>
  <c r="A3532" i="5"/>
  <c r="F3531" i="5"/>
  <c r="A3531" i="5"/>
  <c r="F3530" i="5"/>
  <c r="A3530" i="5"/>
  <c r="F3529" i="5"/>
  <c r="A3529" i="5"/>
  <c r="F3528" i="5"/>
  <c r="A3528" i="5"/>
  <c r="F3527" i="5"/>
  <c r="A3527" i="5"/>
  <c r="F3526" i="5"/>
  <c r="A3526" i="5"/>
  <c r="F3525" i="5"/>
  <c r="A3525" i="5"/>
  <c r="F3524" i="5"/>
  <c r="A3524" i="5"/>
  <c r="F3523" i="5"/>
  <c r="A3523" i="5"/>
  <c r="F3522" i="5"/>
  <c r="A3522" i="5"/>
  <c r="F3521" i="5"/>
  <c r="A3521" i="5"/>
  <c r="F3520" i="5"/>
  <c r="A3520" i="5"/>
  <c r="F3519" i="5"/>
  <c r="A3519" i="5"/>
  <c r="F3518" i="5"/>
  <c r="A3518" i="5"/>
  <c r="F3517" i="5"/>
  <c r="A3517" i="5"/>
  <c r="F3516" i="5"/>
  <c r="A3516" i="5"/>
  <c r="F3515" i="5"/>
  <c r="A3515" i="5"/>
  <c r="F3514" i="5"/>
  <c r="A3514" i="5"/>
  <c r="F3513" i="5"/>
  <c r="A3513" i="5"/>
  <c r="F3512" i="5"/>
  <c r="A3512" i="5"/>
  <c r="F3511" i="5"/>
  <c r="A3511" i="5"/>
  <c r="F3510" i="5"/>
  <c r="A3510" i="5"/>
  <c r="F3509" i="5"/>
  <c r="A3509" i="5"/>
  <c r="F3508" i="5"/>
  <c r="A3508" i="5"/>
  <c r="F3507" i="5"/>
  <c r="A3507" i="5"/>
  <c r="F3506" i="5"/>
  <c r="A3506" i="5"/>
  <c r="F3505" i="5"/>
  <c r="A3505" i="5"/>
  <c r="F3504" i="5"/>
  <c r="A3504" i="5"/>
  <c r="F3503" i="5"/>
  <c r="A3503" i="5"/>
  <c r="F3502" i="5"/>
  <c r="A3502" i="5"/>
  <c r="F3501" i="5"/>
  <c r="A3501" i="5"/>
  <c r="F3500" i="5"/>
  <c r="A3500" i="5"/>
  <c r="F3499" i="5"/>
  <c r="A3499" i="5"/>
  <c r="F3498" i="5"/>
  <c r="A3498" i="5"/>
  <c r="F3497" i="5"/>
  <c r="A3497" i="5"/>
  <c r="F3496" i="5"/>
  <c r="A3496" i="5"/>
  <c r="F3495" i="5"/>
  <c r="A3495" i="5"/>
  <c r="F3494" i="5"/>
  <c r="A3494" i="5"/>
  <c r="F3493" i="5"/>
  <c r="A3493" i="5"/>
  <c r="F3492" i="5"/>
  <c r="A3492" i="5"/>
  <c r="F3491" i="5"/>
  <c r="A3491" i="5"/>
  <c r="F3490" i="5"/>
  <c r="A3490" i="5"/>
  <c r="F3489" i="5"/>
  <c r="A3489" i="5"/>
  <c r="F3488" i="5"/>
  <c r="A3488" i="5"/>
  <c r="F3487" i="5"/>
  <c r="A3487" i="5"/>
  <c r="F3486" i="5"/>
  <c r="A3486" i="5"/>
  <c r="F3485" i="5"/>
  <c r="A3485" i="5"/>
  <c r="F3484" i="5"/>
  <c r="A3484" i="5"/>
  <c r="F3483" i="5"/>
  <c r="A3483" i="5"/>
  <c r="F3482" i="5"/>
  <c r="A3482" i="5"/>
  <c r="F3481" i="5"/>
  <c r="A3481" i="5"/>
  <c r="F3480" i="5"/>
  <c r="A3480" i="5"/>
  <c r="F3479" i="5"/>
  <c r="A3479" i="5"/>
  <c r="F3478" i="5"/>
  <c r="A3478" i="5"/>
  <c r="F3477" i="5"/>
  <c r="A3477" i="5"/>
  <c r="F3476" i="5"/>
  <c r="A3476" i="5"/>
  <c r="F3475" i="5"/>
  <c r="A3475" i="5"/>
  <c r="F3474" i="5"/>
  <c r="A3474" i="5"/>
  <c r="F3473" i="5"/>
  <c r="A3473" i="5"/>
  <c r="F3472" i="5"/>
  <c r="A3472" i="5"/>
  <c r="F3471" i="5"/>
  <c r="A3471" i="5"/>
  <c r="F3470" i="5"/>
  <c r="A3470" i="5"/>
  <c r="F3469" i="5"/>
  <c r="A3469" i="5"/>
  <c r="F3468" i="5"/>
  <c r="A3468" i="5"/>
  <c r="F3467" i="5"/>
  <c r="A3467" i="5"/>
  <c r="F3466" i="5"/>
  <c r="A3466" i="5"/>
  <c r="F3465" i="5"/>
  <c r="A3465" i="5"/>
  <c r="F3464" i="5"/>
  <c r="A3464" i="5"/>
  <c r="F3463" i="5"/>
  <c r="A3463" i="5"/>
  <c r="F3462" i="5"/>
  <c r="A3462" i="5"/>
  <c r="F3461" i="5"/>
  <c r="A3461" i="5"/>
  <c r="F3460" i="5"/>
  <c r="A3460" i="5"/>
  <c r="F3459" i="5"/>
  <c r="A3459" i="5"/>
  <c r="F3458" i="5"/>
  <c r="A3458" i="5"/>
  <c r="F3457" i="5"/>
  <c r="A3457" i="5"/>
  <c r="F3456" i="5"/>
  <c r="A3456" i="5"/>
  <c r="F3455" i="5"/>
  <c r="A3455" i="5"/>
  <c r="F3454" i="5"/>
  <c r="A3454" i="5"/>
  <c r="F3453" i="5"/>
  <c r="A3453" i="5"/>
  <c r="F3452" i="5"/>
  <c r="A3452" i="5"/>
  <c r="F3451" i="5"/>
  <c r="A3451" i="5"/>
  <c r="F3450" i="5"/>
  <c r="A3450" i="5"/>
  <c r="F3449" i="5"/>
  <c r="A3449" i="5"/>
  <c r="F3448" i="5"/>
  <c r="A3448" i="5"/>
  <c r="F3447" i="5"/>
  <c r="A3447" i="5"/>
  <c r="F3446" i="5"/>
  <c r="A3446" i="5"/>
  <c r="F3445" i="5"/>
  <c r="A3445" i="5"/>
  <c r="F3444" i="5"/>
  <c r="A3444" i="5"/>
  <c r="F3443" i="5"/>
  <c r="A3443" i="5"/>
  <c r="F3442" i="5"/>
  <c r="A3442" i="5"/>
  <c r="F3441" i="5"/>
  <c r="A3441" i="5"/>
  <c r="F3440" i="5"/>
  <c r="A3440" i="5"/>
  <c r="F3439" i="5"/>
  <c r="A3439" i="5"/>
  <c r="F3438" i="5"/>
  <c r="A3438" i="5"/>
  <c r="F3437" i="5"/>
  <c r="A3437" i="5"/>
  <c r="F3436" i="5"/>
  <c r="A3436" i="5"/>
  <c r="F3435" i="5"/>
  <c r="A3435" i="5"/>
  <c r="F3434" i="5"/>
  <c r="A3434" i="5"/>
  <c r="F3433" i="5"/>
  <c r="A3433" i="5"/>
  <c r="F3432" i="5"/>
  <c r="A3432" i="5"/>
  <c r="F3431" i="5"/>
  <c r="A3431" i="5"/>
  <c r="F3430" i="5"/>
  <c r="A3430" i="5"/>
  <c r="F3429" i="5"/>
  <c r="A3429" i="5"/>
  <c r="F3428" i="5"/>
  <c r="A3428" i="5"/>
  <c r="F3427" i="5"/>
  <c r="A3427" i="5"/>
  <c r="F3426" i="5"/>
  <c r="A3426" i="5"/>
  <c r="F3425" i="5"/>
  <c r="A3425" i="5"/>
  <c r="F3424" i="5"/>
  <c r="A3424" i="5"/>
  <c r="F3423" i="5"/>
  <c r="A3423" i="5"/>
  <c r="F3422" i="5"/>
  <c r="A3422" i="5"/>
  <c r="F3421" i="5"/>
  <c r="A3421" i="5"/>
  <c r="F3420" i="5"/>
  <c r="A3420" i="5"/>
  <c r="F3419" i="5"/>
  <c r="A3419" i="5"/>
  <c r="F3418" i="5"/>
  <c r="A3418" i="5"/>
  <c r="F3417" i="5"/>
  <c r="A3417" i="5"/>
  <c r="F3416" i="5"/>
  <c r="A3416" i="5"/>
  <c r="F3415" i="5"/>
  <c r="A3415" i="5"/>
  <c r="F3414" i="5"/>
  <c r="A3414" i="5"/>
  <c r="F3413" i="5"/>
  <c r="A3413" i="5"/>
  <c r="F3412" i="5"/>
  <c r="A3412" i="5"/>
  <c r="F3411" i="5"/>
  <c r="A3411" i="5"/>
  <c r="F3410" i="5"/>
  <c r="A3410" i="5"/>
  <c r="F3409" i="5"/>
  <c r="A3409" i="5"/>
  <c r="F3408" i="5"/>
  <c r="A3408" i="5"/>
  <c r="F3407" i="5"/>
  <c r="A3407" i="5"/>
  <c r="F3406" i="5"/>
  <c r="A3406" i="5"/>
  <c r="F3405" i="5"/>
  <c r="A3405" i="5"/>
  <c r="F3404" i="5"/>
  <c r="A3404" i="5"/>
  <c r="F3403" i="5"/>
  <c r="A3403" i="5"/>
  <c r="F3402" i="5"/>
  <c r="A3402" i="5"/>
  <c r="F3401" i="5"/>
  <c r="A3401" i="5"/>
  <c r="F3400" i="5"/>
  <c r="A3400" i="5"/>
  <c r="F3399" i="5"/>
  <c r="A3399" i="5"/>
  <c r="F3398" i="5"/>
  <c r="A3398" i="5"/>
  <c r="F3397" i="5"/>
  <c r="A3397" i="5"/>
  <c r="F3396" i="5"/>
  <c r="A3396" i="5"/>
  <c r="F3395" i="5"/>
  <c r="A3395" i="5"/>
  <c r="F3394" i="5"/>
  <c r="A3394" i="5"/>
  <c r="F3393" i="5"/>
  <c r="A3393" i="5"/>
  <c r="F3392" i="5"/>
  <c r="A3392" i="5"/>
  <c r="F3391" i="5"/>
  <c r="A3391" i="5"/>
  <c r="F3390" i="5"/>
  <c r="A3390" i="5"/>
  <c r="F3389" i="5"/>
  <c r="A3389" i="5"/>
  <c r="F3388" i="5"/>
  <c r="A3388" i="5"/>
  <c r="F3387" i="5"/>
  <c r="A3387" i="5"/>
  <c r="F3386" i="5"/>
  <c r="A3386" i="5"/>
  <c r="F3385" i="5"/>
  <c r="A3385" i="5"/>
  <c r="F3384" i="5"/>
  <c r="A3384" i="5"/>
  <c r="F3383" i="5"/>
  <c r="A3383" i="5"/>
  <c r="F3382" i="5"/>
  <c r="A3382" i="5"/>
  <c r="F3381" i="5"/>
  <c r="A3381" i="5"/>
  <c r="F3380" i="5"/>
  <c r="A3380" i="5"/>
  <c r="F3379" i="5"/>
  <c r="A3379" i="5"/>
  <c r="F3378" i="5"/>
  <c r="A3378" i="5"/>
  <c r="F3377" i="5"/>
  <c r="A3377" i="5"/>
  <c r="F3376" i="5"/>
  <c r="A3376" i="5"/>
  <c r="F3375" i="5"/>
  <c r="A3375" i="5"/>
  <c r="F3374" i="5"/>
  <c r="A3374" i="5"/>
  <c r="F3373" i="5"/>
  <c r="A3373" i="5"/>
  <c r="F3372" i="5"/>
  <c r="A3372" i="5"/>
  <c r="F3371" i="5"/>
  <c r="A3371" i="5"/>
  <c r="F3370" i="5"/>
  <c r="A3370" i="5"/>
  <c r="F3369" i="5"/>
  <c r="A3369" i="5"/>
  <c r="F3368" i="5"/>
  <c r="A3368" i="5"/>
  <c r="F3367" i="5"/>
  <c r="A3367" i="5"/>
  <c r="F3366" i="5"/>
  <c r="A3366" i="5"/>
  <c r="F3365" i="5"/>
  <c r="A3365" i="5"/>
  <c r="F3364" i="5"/>
  <c r="A3364" i="5"/>
  <c r="F3363" i="5"/>
  <c r="A3363" i="5"/>
  <c r="F3362" i="5"/>
  <c r="A3362" i="5"/>
  <c r="F3361" i="5"/>
  <c r="A3361" i="5"/>
  <c r="F3360" i="5"/>
  <c r="A3360" i="5"/>
  <c r="F3359" i="5"/>
  <c r="A3359" i="5"/>
  <c r="F3358" i="5"/>
  <c r="A3358" i="5"/>
  <c r="F3357" i="5"/>
  <c r="A3357" i="5"/>
  <c r="F3356" i="5"/>
  <c r="A3356" i="5"/>
  <c r="F3355" i="5"/>
  <c r="A3355" i="5"/>
  <c r="F3354" i="5"/>
  <c r="A3354" i="5"/>
  <c r="F3353" i="5"/>
  <c r="A3353" i="5"/>
  <c r="F3352" i="5"/>
  <c r="A3352" i="5"/>
  <c r="F3351" i="5"/>
  <c r="A3351" i="5"/>
  <c r="F3350" i="5"/>
  <c r="A3350" i="5"/>
  <c r="F3349" i="5"/>
  <c r="A3349" i="5"/>
  <c r="F3348" i="5"/>
  <c r="A3348" i="5"/>
  <c r="F3347" i="5"/>
  <c r="A3347" i="5"/>
  <c r="F3346" i="5"/>
  <c r="A3346" i="5"/>
  <c r="F3345" i="5"/>
  <c r="A3345" i="5"/>
  <c r="F3344" i="5"/>
  <c r="A3344" i="5"/>
  <c r="F3343" i="5"/>
  <c r="A3343" i="5"/>
  <c r="F3342" i="5"/>
  <c r="A3342" i="5"/>
  <c r="F3341" i="5"/>
  <c r="A3341" i="5"/>
  <c r="F3340" i="5"/>
  <c r="A3340" i="5"/>
  <c r="F3339" i="5"/>
  <c r="A3339" i="5"/>
  <c r="F3338" i="5"/>
  <c r="A3338" i="5"/>
  <c r="F3337" i="5"/>
  <c r="A3337" i="5"/>
  <c r="F3336" i="5"/>
  <c r="A3336" i="5"/>
  <c r="F3335" i="5"/>
  <c r="A3335" i="5"/>
  <c r="F3334" i="5"/>
  <c r="A3334" i="5"/>
  <c r="F3333" i="5"/>
  <c r="A3333" i="5"/>
  <c r="F3332" i="5"/>
  <c r="A3332" i="5"/>
  <c r="F3331" i="5"/>
  <c r="A3331" i="5"/>
  <c r="F3330" i="5"/>
  <c r="A3330" i="5"/>
  <c r="F3329" i="5"/>
  <c r="A3329" i="5"/>
  <c r="F3328" i="5"/>
  <c r="A3328" i="5"/>
  <c r="F3327" i="5"/>
  <c r="A3327" i="5"/>
  <c r="F3326" i="5"/>
  <c r="A3326" i="5"/>
  <c r="F3325" i="5"/>
  <c r="A3325" i="5"/>
  <c r="F3324" i="5"/>
  <c r="A3324" i="5"/>
  <c r="F3323" i="5"/>
  <c r="A3323" i="5"/>
  <c r="F3322" i="5"/>
  <c r="A3322" i="5"/>
  <c r="F3321" i="5"/>
  <c r="A3321" i="5"/>
  <c r="F3320" i="5"/>
  <c r="A3320" i="5"/>
  <c r="F3319" i="5"/>
  <c r="A3319" i="5"/>
  <c r="F3318" i="5"/>
  <c r="A3318" i="5"/>
  <c r="F3317" i="5"/>
  <c r="A3317" i="5"/>
  <c r="F3316" i="5"/>
  <c r="A3316" i="5"/>
  <c r="F3315" i="5"/>
  <c r="A3315" i="5"/>
  <c r="F3314" i="5"/>
  <c r="A3314" i="5"/>
  <c r="F3313" i="5"/>
  <c r="A3313" i="5"/>
  <c r="F3312" i="5"/>
  <c r="A3312" i="5"/>
  <c r="F3311" i="5"/>
  <c r="A3311" i="5"/>
  <c r="F3310" i="5"/>
  <c r="A3310" i="5"/>
  <c r="F3309" i="5"/>
  <c r="A3309" i="5"/>
  <c r="F3308" i="5"/>
  <c r="A3308" i="5"/>
  <c r="F3307" i="5"/>
  <c r="A3307" i="5"/>
  <c r="F3306" i="5"/>
  <c r="A3306" i="5"/>
  <c r="F3305" i="5"/>
  <c r="A3305" i="5"/>
  <c r="F3304" i="5"/>
  <c r="A3304" i="5"/>
  <c r="F3303" i="5"/>
  <c r="A3303" i="5"/>
  <c r="F3302" i="5"/>
  <c r="A3302" i="5"/>
  <c r="F3301" i="5"/>
  <c r="A3301" i="5"/>
  <c r="F3300" i="5"/>
  <c r="A3300" i="5"/>
  <c r="F3299" i="5"/>
  <c r="A3299" i="5"/>
  <c r="F3298" i="5"/>
  <c r="A3298" i="5"/>
  <c r="F3297" i="5"/>
  <c r="A3297" i="5"/>
  <c r="F3296" i="5"/>
  <c r="A3296" i="5"/>
  <c r="F3295" i="5"/>
  <c r="A3295" i="5"/>
  <c r="F3294" i="5"/>
  <c r="A3294" i="5"/>
  <c r="F3293" i="5"/>
  <c r="A3293" i="5"/>
  <c r="F3292" i="5"/>
  <c r="A3292" i="5"/>
  <c r="F3291" i="5"/>
  <c r="A3291" i="5"/>
  <c r="F3290" i="5"/>
  <c r="A3290" i="5"/>
  <c r="F3289" i="5"/>
  <c r="A3289" i="5"/>
  <c r="F3288" i="5"/>
  <c r="A3288" i="5"/>
  <c r="F3287" i="5"/>
  <c r="A3287" i="5"/>
  <c r="F3286" i="5"/>
  <c r="A3286" i="5"/>
  <c r="F3285" i="5"/>
  <c r="A3285" i="5"/>
  <c r="F3284" i="5"/>
  <c r="A3284" i="5"/>
  <c r="F3283" i="5"/>
  <c r="A3283" i="5"/>
  <c r="F3282" i="5"/>
  <c r="A3282" i="5"/>
  <c r="F3281" i="5"/>
  <c r="A3281" i="5"/>
  <c r="F3280" i="5"/>
  <c r="A3280" i="5"/>
  <c r="F3279" i="5"/>
  <c r="A3279" i="5"/>
  <c r="F3278" i="5"/>
  <c r="A3278" i="5"/>
  <c r="F3277" i="5"/>
  <c r="A3277" i="5"/>
  <c r="F3276" i="5"/>
  <c r="A3276" i="5"/>
  <c r="F3275" i="5"/>
  <c r="A3275" i="5"/>
  <c r="F3274" i="5"/>
  <c r="A3274" i="5"/>
  <c r="F3273" i="5"/>
  <c r="A3273" i="5"/>
  <c r="F3272" i="5"/>
  <c r="A3272" i="5"/>
  <c r="F3271" i="5"/>
  <c r="A3271" i="5"/>
  <c r="F3270" i="5"/>
  <c r="A3270" i="5"/>
  <c r="F3269" i="5"/>
  <c r="A3269" i="5"/>
  <c r="F3268" i="5"/>
  <c r="A3268" i="5"/>
  <c r="F3267" i="5"/>
  <c r="A3267" i="5"/>
  <c r="F3266" i="5"/>
  <c r="A3266" i="5"/>
  <c r="F3265" i="5"/>
  <c r="A3265" i="5"/>
  <c r="F3264" i="5"/>
  <c r="A3264" i="5"/>
  <c r="F3263" i="5"/>
  <c r="A3263" i="5"/>
  <c r="F3262" i="5"/>
  <c r="A3262" i="5"/>
  <c r="F3261" i="5"/>
  <c r="A3261" i="5"/>
  <c r="F3260" i="5"/>
  <c r="A3260" i="5"/>
  <c r="F3259" i="5"/>
  <c r="A3259" i="5"/>
  <c r="F3258" i="5"/>
  <c r="A3258" i="5"/>
  <c r="F3257" i="5"/>
  <c r="A3257" i="5"/>
  <c r="F3256" i="5"/>
  <c r="A3256" i="5"/>
  <c r="F3255" i="5"/>
  <c r="A3255" i="5"/>
  <c r="F3254" i="5"/>
  <c r="A3254" i="5"/>
  <c r="F3253" i="5"/>
  <c r="A3253" i="5"/>
  <c r="F3252" i="5"/>
  <c r="A3252" i="5"/>
  <c r="F3251" i="5"/>
  <c r="A3251" i="5"/>
  <c r="F3250" i="5"/>
  <c r="A3250" i="5"/>
  <c r="F3249" i="5"/>
  <c r="A3249" i="5"/>
  <c r="F3248" i="5"/>
  <c r="A3248" i="5"/>
  <c r="F3247" i="5"/>
  <c r="A3247" i="5"/>
  <c r="F3246" i="5"/>
  <c r="A3246" i="5"/>
  <c r="F3245" i="5"/>
  <c r="A3245" i="5"/>
  <c r="F3244" i="5"/>
  <c r="A3244" i="5"/>
  <c r="F3243" i="5"/>
  <c r="A3243" i="5"/>
  <c r="F3242" i="5"/>
  <c r="A3242" i="5"/>
  <c r="F3241" i="5"/>
  <c r="A3241" i="5"/>
  <c r="F3240" i="5"/>
  <c r="A3240" i="5"/>
  <c r="F3239" i="5"/>
  <c r="A3239" i="5"/>
  <c r="F3238" i="5"/>
  <c r="A3238" i="5"/>
  <c r="F3237" i="5"/>
  <c r="A3237" i="5"/>
  <c r="F3236" i="5"/>
  <c r="A3236" i="5"/>
  <c r="F3235" i="5"/>
  <c r="A3235" i="5"/>
  <c r="F3234" i="5"/>
  <c r="A3234" i="5"/>
  <c r="F3233" i="5"/>
  <c r="A3233" i="5"/>
  <c r="F3232" i="5"/>
  <c r="A3232" i="5"/>
  <c r="F3231" i="5"/>
  <c r="A3231" i="5"/>
  <c r="F3230" i="5"/>
  <c r="A3230" i="5"/>
  <c r="F3229" i="5"/>
  <c r="A3229" i="5"/>
  <c r="F3228" i="5"/>
  <c r="A3228" i="5"/>
  <c r="F3227" i="5"/>
  <c r="A3227" i="5"/>
  <c r="F3226" i="5"/>
  <c r="A3226" i="5"/>
  <c r="F3225" i="5"/>
  <c r="A3225" i="5"/>
  <c r="F3224" i="5"/>
  <c r="A3224" i="5"/>
  <c r="F3223" i="5"/>
  <c r="A3223" i="5"/>
  <c r="F3222" i="5"/>
  <c r="A3222" i="5"/>
  <c r="F3221" i="5"/>
  <c r="A3221" i="5"/>
  <c r="F3220" i="5"/>
  <c r="A3220" i="5"/>
  <c r="F3219" i="5"/>
  <c r="A3219" i="5"/>
  <c r="F3218" i="5"/>
  <c r="A3218" i="5"/>
  <c r="F3217" i="5"/>
  <c r="A3217" i="5"/>
  <c r="F3216" i="5"/>
  <c r="A3216" i="5"/>
  <c r="F3215" i="5"/>
  <c r="A3215" i="5"/>
  <c r="F3214" i="5"/>
  <c r="A3214" i="5"/>
  <c r="F3213" i="5"/>
  <c r="A3213" i="5"/>
  <c r="F3212" i="5"/>
  <c r="A3212" i="5"/>
  <c r="F3211" i="5"/>
  <c r="A3211" i="5"/>
  <c r="F3210" i="5"/>
  <c r="A3210" i="5"/>
  <c r="F3209" i="5"/>
  <c r="A3209" i="5"/>
  <c r="F3208" i="5"/>
  <c r="A3208" i="5"/>
  <c r="F3207" i="5"/>
  <c r="A3207" i="5"/>
  <c r="F3206" i="5"/>
  <c r="A3206" i="5"/>
  <c r="F3205" i="5"/>
  <c r="A3205" i="5"/>
  <c r="F3204" i="5"/>
  <c r="A3204" i="5"/>
  <c r="F3203" i="5"/>
  <c r="A3203" i="5"/>
  <c r="F3202" i="5"/>
  <c r="A3202" i="5"/>
  <c r="F3201" i="5"/>
  <c r="A3201" i="5"/>
  <c r="F3200" i="5"/>
  <c r="A3200" i="5"/>
  <c r="F3199" i="5"/>
  <c r="A3199" i="5"/>
  <c r="F3198" i="5"/>
  <c r="A3198" i="5"/>
  <c r="F3197" i="5"/>
  <c r="A3197" i="5"/>
  <c r="F3196" i="5"/>
  <c r="A3196" i="5"/>
  <c r="F3195" i="5"/>
  <c r="A3195" i="5"/>
  <c r="F3194" i="5"/>
  <c r="A3194" i="5"/>
  <c r="F3193" i="5"/>
  <c r="A3193" i="5"/>
  <c r="F3192" i="5"/>
  <c r="A3192" i="5"/>
  <c r="F3191" i="5"/>
  <c r="A3191" i="5"/>
  <c r="F3190" i="5"/>
  <c r="A3190" i="5"/>
  <c r="F3189" i="5"/>
  <c r="A3189" i="5"/>
  <c r="F3188" i="5"/>
  <c r="A3188" i="5"/>
  <c r="F3187" i="5"/>
  <c r="A3187" i="5"/>
  <c r="F3186" i="5"/>
  <c r="A3186" i="5"/>
  <c r="F3185" i="5"/>
  <c r="A3185" i="5"/>
  <c r="F3184" i="5"/>
  <c r="A3184" i="5"/>
  <c r="F3183" i="5"/>
  <c r="A3183" i="5"/>
  <c r="F3182" i="5"/>
  <c r="A3182" i="5"/>
  <c r="F3181" i="5"/>
  <c r="A3181" i="5"/>
  <c r="F3180" i="5"/>
  <c r="A3180" i="5"/>
  <c r="F3179" i="5"/>
  <c r="A3179" i="5"/>
  <c r="F3178" i="5"/>
  <c r="A3178" i="5"/>
  <c r="F3177" i="5"/>
  <c r="A3177" i="5"/>
  <c r="F3176" i="5"/>
  <c r="A3176" i="5"/>
  <c r="F3175" i="5"/>
  <c r="A3175" i="5"/>
  <c r="F3174" i="5"/>
  <c r="A3174" i="5"/>
  <c r="F3173" i="5"/>
  <c r="A3173" i="5"/>
  <c r="F3172" i="5"/>
  <c r="A3172" i="5"/>
  <c r="F3171" i="5"/>
  <c r="A3171" i="5"/>
  <c r="F3170" i="5"/>
  <c r="A3170" i="5"/>
  <c r="F3169" i="5"/>
  <c r="A3169" i="5"/>
  <c r="F3168" i="5"/>
  <c r="A3168" i="5"/>
  <c r="F3167" i="5"/>
  <c r="A3167" i="5"/>
  <c r="F3166" i="5"/>
  <c r="A3166" i="5"/>
  <c r="F3165" i="5"/>
  <c r="A3165" i="5"/>
  <c r="F3164" i="5"/>
  <c r="A3164" i="5"/>
  <c r="F3163" i="5"/>
  <c r="A3163" i="5"/>
  <c r="F3162" i="5"/>
  <c r="A3162" i="5"/>
  <c r="F3161" i="5"/>
  <c r="A3161" i="5"/>
  <c r="F3160" i="5"/>
  <c r="A3160" i="5"/>
  <c r="F3159" i="5"/>
  <c r="A3159" i="5"/>
  <c r="F3158" i="5"/>
  <c r="A3158" i="5"/>
  <c r="F3157" i="5"/>
  <c r="A3157" i="5"/>
  <c r="F3156" i="5"/>
  <c r="A3156" i="5"/>
  <c r="F3155" i="5"/>
  <c r="A3155" i="5"/>
  <c r="F3154" i="5"/>
  <c r="A3154" i="5"/>
  <c r="F3153" i="5"/>
  <c r="A3153" i="5"/>
  <c r="F3152" i="5"/>
  <c r="A3152" i="5"/>
  <c r="F3151" i="5"/>
  <c r="A3151" i="5"/>
  <c r="F3150" i="5"/>
  <c r="A3150" i="5"/>
  <c r="F3149" i="5"/>
  <c r="A3149" i="5"/>
  <c r="F3148" i="5"/>
  <c r="A3148" i="5"/>
  <c r="F3147" i="5"/>
  <c r="A3147" i="5"/>
  <c r="F3146" i="5"/>
  <c r="A3146" i="5"/>
  <c r="F3145" i="5"/>
  <c r="A3145" i="5"/>
  <c r="F3144" i="5"/>
  <c r="A3144" i="5"/>
  <c r="F3143" i="5"/>
  <c r="A3143" i="5"/>
  <c r="F3142" i="5"/>
  <c r="A3142" i="5"/>
  <c r="F3141" i="5"/>
  <c r="A3141" i="5"/>
  <c r="F3140" i="5"/>
  <c r="A3140" i="5"/>
  <c r="F3139" i="5"/>
  <c r="A3139" i="5"/>
  <c r="F3138" i="5"/>
  <c r="A3138" i="5"/>
  <c r="F3137" i="5"/>
  <c r="A3137" i="5"/>
  <c r="F3136" i="5"/>
  <c r="A3136" i="5"/>
  <c r="F3135" i="5"/>
  <c r="A3135" i="5"/>
  <c r="F3134" i="5"/>
  <c r="A3134" i="5"/>
  <c r="F3133" i="5"/>
  <c r="A3133" i="5"/>
  <c r="F3132" i="5"/>
  <c r="A3132" i="5"/>
  <c r="F3131" i="5"/>
  <c r="A3131" i="5"/>
  <c r="F3130" i="5"/>
  <c r="A3130" i="5"/>
  <c r="F3129" i="5"/>
  <c r="A3129" i="5"/>
  <c r="F3128" i="5"/>
  <c r="A3128" i="5"/>
  <c r="F3127" i="5"/>
  <c r="A3127" i="5"/>
  <c r="F3126" i="5"/>
  <c r="A3126" i="5"/>
  <c r="F3125" i="5"/>
  <c r="A3125" i="5"/>
  <c r="F3124" i="5"/>
  <c r="A3124" i="5"/>
  <c r="F3123" i="5"/>
  <c r="A3123" i="5"/>
  <c r="F3122" i="5"/>
  <c r="A3122" i="5"/>
  <c r="F3121" i="5"/>
  <c r="A3121" i="5"/>
  <c r="F3120" i="5"/>
  <c r="A3120" i="5"/>
  <c r="F3119" i="5"/>
  <c r="A3119" i="5"/>
  <c r="F3118" i="5"/>
  <c r="A3118" i="5"/>
  <c r="F3117" i="5"/>
  <c r="A3117" i="5"/>
  <c r="F3116" i="5"/>
  <c r="A3116" i="5"/>
  <c r="F3115" i="5"/>
  <c r="A3115" i="5"/>
  <c r="F3114" i="5"/>
  <c r="A3114" i="5"/>
  <c r="F3113" i="5"/>
  <c r="A3113" i="5"/>
  <c r="F3112" i="5"/>
  <c r="A3112" i="5"/>
  <c r="F3111" i="5"/>
  <c r="A3111" i="5"/>
  <c r="F3110" i="5"/>
  <c r="A3110" i="5"/>
  <c r="F3109" i="5"/>
  <c r="A3109" i="5"/>
  <c r="F3108" i="5"/>
  <c r="A3108" i="5"/>
  <c r="F3107" i="5"/>
  <c r="A3107" i="5"/>
  <c r="F3106" i="5"/>
  <c r="A3106" i="5"/>
  <c r="F3105" i="5"/>
  <c r="A3105" i="5"/>
  <c r="F3104" i="5"/>
  <c r="A3104" i="5"/>
  <c r="F3103" i="5"/>
  <c r="A3103" i="5"/>
  <c r="F3102" i="5"/>
  <c r="A3102" i="5"/>
  <c r="F3101" i="5"/>
  <c r="A3101" i="5"/>
  <c r="F3100" i="5"/>
  <c r="A3100" i="5"/>
  <c r="F3099" i="5"/>
  <c r="A3099" i="5"/>
  <c r="F3098" i="5"/>
  <c r="A3098" i="5"/>
  <c r="F3097" i="5"/>
  <c r="A3097" i="5"/>
  <c r="F3096" i="5"/>
  <c r="A3096" i="5"/>
  <c r="F3095" i="5"/>
  <c r="A3095" i="5"/>
  <c r="F3094" i="5"/>
  <c r="A3094" i="5"/>
  <c r="F3093" i="5"/>
  <c r="A3093" i="5"/>
  <c r="F3092" i="5"/>
  <c r="A3092" i="5"/>
  <c r="F3091" i="5"/>
  <c r="A3091" i="5"/>
  <c r="F3090" i="5"/>
  <c r="A3090" i="5"/>
  <c r="F3089" i="5"/>
  <c r="A3089" i="5"/>
  <c r="F3088" i="5"/>
  <c r="A3088" i="5"/>
  <c r="F3087" i="5"/>
  <c r="A3087" i="5"/>
  <c r="F3086" i="5"/>
  <c r="A3086" i="5"/>
  <c r="F3085" i="5"/>
  <c r="A3085" i="5"/>
  <c r="F3084" i="5"/>
  <c r="A3084" i="5"/>
  <c r="F3083" i="5"/>
  <c r="A3083" i="5"/>
  <c r="F3082" i="5"/>
  <c r="A3082" i="5"/>
  <c r="F3081" i="5"/>
  <c r="A3081" i="5"/>
  <c r="F3080" i="5"/>
  <c r="A3080" i="5"/>
  <c r="F3079" i="5"/>
  <c r="A3079" i="5"/>
  <c r="F3078" i="5"/>
  <c r="A3078" i="5"/>
  <c r="F3077" i="5"/>
  <c r="A3077" i="5"/>
  <c r="F3076" i="5"/>
  <c r="A3076" i="5"/>
  <c r="F3075" i="5"/>
  <c r="A3075" i="5"/>
  <c r="F3074" i="5"/>
  <c r="A3074" i="5"/>
  <c r="F3073" i="5"/>
  <c r="A3073" i="5"/>
  <c r="F3072" i="5"/>
  <c r="A3072" i="5"/>
  <c r="F3071" i="5"/>
  <c r="A3071" i="5"/>
  <c r="F3070" i="5"/>
  <c r="A3070" i="5"/>
  <c r="F3069" i="5"/>
  <c r="A3069" i="5"/>
  <c r="F3068" i="5"/>
  <c r="A3068" i="5"/>
  <c r="F3067" i="5"/>
  <c r="A3067" i="5"/>
  <c r="F3066" i="5"/>
  <c r="A3066" i="5"/>
  <c r="F3065" i="5"/>
  <c r="A3065" i="5"/>
  <c r="F3064" i="5"/>
  <c r="A3064" i="5"/>
  <c r="F3063" i="5"/>
  <c r="A3063" i="5"/>
  <c r="F3062" i="5"/>
  <c r="A3062" i="5"/>
  <c r="F3061" i="5"/>
  <c r="A3061" i="5"/>
  <c r="F3060" i="5"/>
  <c r="A3060" i="5"/>
  <c r="F3059" i="5"/>
  <c r="A3059" i="5"/>
  <c r="F3058" i="5"/>
  <c r="A3058" i="5"/>
  <c r="F3057" i="5"/>
  <c r="A3057" i="5"/>
  <c r="F3056" i="5"/>
  <c r="A3056" i="5"/>
  <c r="F3055" i="5"/>
  <c r="A3055" i="5"/>
  <c r="F3054" i="5"/>
  <c r="A3054" i="5"/>
  <c r="F3053" i="5"/>
  <c r="A3053" i="5"/>
  <c r="F3052" i="5"/>
  <c r="A3052" i="5"/>
  <c r="F3051" i="5"/>
  <c r="A3051" i="5"/>
  <c r="F3050" i="5"/>
  <c r="A3050" i="5"/>
  <c r="F3049" i="5"/>
  <c r="A3049" i="5"/>
  <c r="F3048" i="5"/>
  <c r="A3048" i="5"/>
  <c r="F3047" i="5"/>
  <c r="A3047" i="5"/>
  <c r="F3046" i="5"/>
  <c r="A3046" i="5"/>
  <c r="F3045" i="5"/>
  <c r="A3045" i="5"/>
  <c r="F3044" i="5"/>
  <c r="A3044" i="5"/>
  <c r="F3043" i="5"/>
  <c r="A3043" i="5"/>
  <c r="F3042" i="5"/>
  <c r="A3042" i="5"/>
  <c r="F3041" i="5"/>
  <c r="A3041" i="5"/>
  <c r="F3040" i="5"/>
  <c r="A3040" i="5"/>
  <c r="F3039" i="5"/>
  <c r="A3039" i="5"/>
  <c r="F3038" i="5"/>
  <c r="A3038" i="5"/>
  <c r="F3037" i="5"/>
  <c r="A3037" i="5"/>
  <c r="F3036" i="5"/>
  <c r="A3036" i="5"/>
  <c r="F3035" i="5"/>
  <c r="A3035" i="5"/>
  <c r="F3034" i="5"/>
  <c r="A3034" i="5"/>
  <c r="F3033" i="5"/>
  <c r="A3033" i="5"/>
  <c r="F3032" i="5"/>
  <c r="A3032" i="5"/>
  <c r="F3031" i="5"/>
  <c r="A3031" i="5"/>
  <c r="F3030" i="5"/>
  <c r="A3030" i="5"/>
  <c r="F3029" i="5"/>
  <c r="A3029" i="5"/>
  <c r="F3028" i="5"/>
  <c r="A3028" i="5"/>
  <c r="F3027" i="5"/>
  <c r="A3027" i="5"/>
  <c r="F3026" i="5"/>
  <c r="A3026" i="5"/>
  <c r="F3025" i="5"/>
  <c r="A3025" i="5"/>
  <c r="F3024" i="5"/>
  <c r="A3024" i="5"/>
  <c r="F3023" i="5"/>
  <c r="A3023" i="5"/>
  <c r="F3022" i="5"/>
  <c r="A3022" i="5"/>
  <c r="F3021" i="5"/>
  <c r="A3021" i="5"/>
  <c r="F3020" i="5"/>
  <c r="A3020" i="5"/>
  <c r="F3019" i="5"/>
  <c r="A3019" i="5"/>
  <c r="F3018" i="5"/>
  <c r="A3018" i="5"/>
  <c r="F3017" i="5"/>
  <c r="A3017" i="5"/>
  <c r="F3016" i="5"/>
  <c r="A3016" i="5"/>
  <c r="F3015" i="5"/>
  <c r="A3015" i="5"/>
  <c r="F3014" i="5"/>
  <c r="A3014" i="5"/>
  <c r="F3013" i="5"/>
  <c r="A3013" i="5"/>
  <c r="F3012" i="5"/>
  <c r="A3012" i="5"/>
  <c r="F3011" i="5"/>
  <c r="A3011" i="5"/>
  <c r="F3010" i="5"/>
  <c r="A3010" i="5"/>
  <c r="F3009" i="5"/>
  <c r="A3009" i="5"/>
  <c r="F3008" i="5"/>
  <c r="A3008" i="5"/>
  <c r="F3007" i="5"/>
  <c r="A3007" i="5"/>
  <c r="F3006" i="5"/>
  <c r="A3006" i="5"/>
  <c r="F3005" i="5"/>
  <c r="A3005" i="5"/>
  <c r="F3004" i="5"/>
  <c r="A3004" i="5"/>
  <c r="F3003" i="5"/>
  <c r="A3003" i="5"/>
  <c r="F3002" i="5"/>
  <c r="A3002" i="5"/>
  <c r="F3001" i="5"/>
  <c r="A3001" i="5"/>
  <c r="F3000" i="5"/>
  <c r="A3000" i="5"/>
  <c r="F2999" i="5"/>
  <c r="A2999" i="5"/>
  <c r="F2998" i="5"/>
  <c r="A2998" i="5"/>
  <c r="F2997" i="5"/>
  <c r="A2997" i="5"/>
  <c r="F2996" i="5"/>
  <c r="A2996" i="5"/>
  <c r="F2995" i="5"/>
  <c r="A2995" i="5"/>
  <c r="F2994" i="5"/>
  <c r="A2994" i="5"/>
  <c r="F2993" i="5"/>
  <c r="A2993" i="5"/>
  <c r="F2992" i="5"/>
  <c r="A2992" i="5"/>
  <c r="F2991" i="5"/>
  <c r="A2991" i="5"/>
  <c r="F2990" i="5"/>
  <c r="A2990" i="5"/>
  <c r="F2989" i="5"/>
  <c r="A2989" i="5"/>
  <c r="F2988" i="5"/>
  <c r="A2988" i="5"/>
  <c r="F2987" i="5"/>
  <c r="A2987" i="5"/>
  <c r="F2986" i="5"/>
  <c r="A2986" i="5"/>
  <c r="F2985" i="5"/>
  <c r="A2985" i="5"/>
  <c r="F2984" i="5"/>
  <c r="A2984" i="5"/>
  <c r="F2983" i="5"/>
  <c r="A2983" i="5"/>
  <c r="F2982" i="5"/>
  <c r="A2982" i="5"/>
  <c r="F2981" i="5"/>
  <c r="A2981" i="5"/>
  <c r="F2980" i="5"/>
  <c r="A2980" i="5"/>
  <c r="F2979" i="5"/>
  <c r="A2979" i="5"/>
  <c r="F2978" i="5"/>
  <c r="A2978" i="5"/>
  <c r="F2977" i="5"/>
  <c r="A2977" i="5"/>
  <c r="F2976" i="5"/>
  <c r="A2976" i="5"/>
  <c r="F2975" i="5"/>
  <c r="A2975" i="5"/>
  <c r="F2974" i="5"/>
  <c r="A2974" i="5"/>
  <c r="F2973" i="5"/>
  <c r="A2973" i="5"/>
  <c r="F2972" i="5"/>
  <c r="A2972" i="5"/>
  <c r="F2971" i="5"/>
  <c r="A2971" i="5"/>
  <c r="F2970" i="5"/>
  <c r="A2970" i="5"/>
  <c r="F2969" i="5"/>
  <c r="A2969" i="5"/>
  <c r="F2968" i="5"/>
  <c r="A2968" i="5"/>
  <c r="F2967" i="5"/>
  <c r="A2967" i="5"/>
  <c r="F2966" i="5"/>
  <c r="A2966" i="5"/>
  <c r="F2965" i="5"/>
  <c r="A2965" i="5"/>
  <c r="F2964" i="5"/>
  <c r="A2964" i="5"/>
  <c r="F2963" i="5"/>
  <c r="A2963" i="5"/>
  <c r="F2962" i="5"/>
  <c r="A2962" i="5"/>
  <c r="F2961" i="5"/>
  <c r="A2961" i="5"/>
  <c r="F2960" i="5"/>
  <c r="A2960" i="5"/>
  <c r="F2959" i="5"/>
  <c r="A2959" i="5"/>
  <c r="F2958" i="5"/>
  <c r="A2958" i="5"/>
  <c r="F2957" i="5"/>
  <c r="A2957" i="5"/>
  <c r="F2956" i="5"/>
  <c r="A2956" i="5"/>
  <c r="F2955" i="5"/>
  <c r="A2955" i="5"/>
  <c r="F2954" i="5"/>
  <c r="A2954" i="5"/>
  <c r="F2953" i="5"/>
  <c r="A2953" i="5"/>
  <c r="F2952" i="5"/>
  <c r="A2952" i="5"/>
  <c r="F2951" i="5"/>
  <c r="A2951" i="5"/>
  <c r="F2950" i="5"/>
  <c r="A2950" i="5"/>
  <c r="F2949" i="5"/>
  <c r="A2949" i="5"/>
  <c r="F2948" i="5"/>
  <c r="A2948" i="5"/>
  <c r="F2947" i="5"/>
  <c r="A2947" i="5"/>
  <c r="F2946" i="5"/>
  <c r="A2946" i="5"/>
  <c r="F2945" i="5"/>
  <c r="A2945" i="5"/>
  <c r="F2944" i="5"/>
  <c r="A2944" i="5"/>
  <c r="F2943" i="5"/>
  <c r="A2943" i="5"/>
  <c r="F2942" i="5"/>
  <c r="A2942" i="5"/>
  <c r="F2941" i="5"/>
  <c r="A2941" i="5"/>
  <c r="F2940" i="5"/>
  <c r="A2940" i="5"/>
  <c r="F2939" i="5"/>
  <c r="A2939" i="5"/>
  <c r="F2938" i="5"/>
  <c r="A2938" i="5"/>
  <c r="F2937" i="5"/>
  <c r="A2937" i="5"/>
  <c r="F2936" i="5"/>
  <c r="A2936" i="5"/>
  <c r="F2935" i="5"/>
  <c r="A2935" i="5"/>
  <c r="F2934" i="5"/>
  <c r="A2934" i="5"/>
  <c r="F2933" i="5"/>
  <c r="A2933" i="5"/>
  <c r="F2932" i="5"/>
  <c r="A2932" i="5"/>
  <c r="F2931" i="5"/>
  <c r="A2931" i="5"/>
  <c r="F2930" i="5"/>
  <c r="A2930" i="5"/>
  <c r="F2929" i="5"/>
  <c r="A2929" i="5"/>
  <c r="F2928" i="5"/>
  <c r="A2928" i="5"/>
  <c r="F2927" i="5"/>
  <c r="A2927" i="5"/>
  <c r="F2926" i="5"/>
  <c r="A2926" i="5"/>
  <c r="F2925" i="5"/>
  <c r="A2925" i="5"/>
  <c r="F2924" i="5"/>
  <c r="A2924" i="5"/>
  <c r="F2923" i="5"/>
  <c r="A2923" i="5"/>
  <c r="F2922" i="5"/>
  <c r="A2922" i="5"/>
  <c r="F2921" i="5"/>
  <c r="A2921" i="5"/>
  <c r="F2920" i="5"/>
  <c r="A2920" i="5"/>
  <c r="F2919" i="5"/>
  <c r="A2919" i="5"/>
  <c r="F2918" i="5"/>
  <c r="A2918" i="5"/>
  <c r="F2917" i="5"/>
  <c r="A2917" i="5"/>
  <c r="F2916" i="5"/>
  <c r="A2916" i="5"/>
  <c r="F2915" i="5"/>
  <c r="A2915" i="5"/>
  <c r="F2914" i="5"/>
  <c r="A2914" i="5"/>
  <c r="F2913" i="5"/>
  <c r="A2913" i="5"/>
  <c r="F2912" i="5"/>
  <c r="A2912" i="5"/>
  <c r="F2911" i="5"/>
  <c r="A2911" i="5"/>
  <c r="F2910" i="5"/>
  <c r="A2910" i="5"/>
  <c r="F2909" i="5"/>
  <c r="A2909" i="5"/>
  <c r="F2908" i="5"/>
  <c r="A2908" i="5"/>
  <c r="F2907" i="5"/>
  <c r="A2907" i="5"/>
  <c r="F2906" i="5"/>
  <c r="A2906" i="5"/>
  <c r="F2905" i="5"/>
  <c r="A2905" i="5"/>
  <c r="F2904" i="5"/>
  <c r="A2904" i="5"/>
  <c r="F2903" i="5"/>
  <c r="A2903" i="5"/>
  <c r="F2902" i="5"/>
  <c r="A2902" i="5"/>
  <c r="F2901" i="5"/>
  <c r="A2901" i="5"/>
  <c r="F2900" i="5"/>
  <c r="A2900" i="5"/>
  <c r="F2899" i="5"/>
  <c r="A2899" i="5"/>
  <c r="F2898" i="5"/>
  <c r="A2898" i="5"/>
  <c r="F2897" i="5"/>
  <c r="A2897" i="5"/>
  <c r="F2896" i="5"/>
  <c r="A2896" i="5"/>
  <c r="F2895" i="5"/>
  <c r="A2895" i="5"/>
  <c r="F2894" i="5"/>
  <c r="A2894" i="5"/>
  <c r="F2893" i="5"/>
  <c r="A2893" i="5"/>
  <c r="F2892" i="5"/>
  <c r="A2892" i="5"/>
  <c r="F2891" i="5"/>
  <c r="A2891" i="5"/>
  <c r="F2890" i="5"/>
  <c r="A2890" i="5"/>
  <c r="F2889" i="5"/>
  <c r="A2889" i="5"/>
  <c r="F2888" i="5"/>
  <c r="A2888" i="5"/>
  <c r="F2887" i="5"/>
  <c r="A2887" i="5"/>
  <c r="F2886" i="5"/>
  <c r="A2886" i="5"/>
  <c r="F2885" i="5"/>
  <c r="A2885" i="5"/>
  <c r="F2884" i="5"/>
  <c r="A2884" i="5"/>
  <c r="F2883" i="5"/>
  <c r="A2883" i="5"/>
  <c r="F2882" i="5"/>
  <c r="A2882" i="5"/>
  <c r="F2881" i="5"/>
  <c r="A2881" i="5"/>
  <c r="F2880" i="5"/>
  <c r="A2880" i="5"/>
  <c r="F2879" i="5"/>
  <c r="A2879" i="5"/>
  <c r="F2878" i="5"/>
  <c r="A2878" i="5"/>
  <c r="F2877" i="5"/>
  <c r="A2877" i="5"/>
  <c r="F2876" i="5"/>
  <c r="A2876" i="5"/>
  <c r="F2875" i="5"/>
  <c r="A2875" i="5"/>
  <c r="F2874" i="5"/>
  <c r="A2874" i="5"/>
  <c r="F2873" i="5"/>
  <c r="A2873" i="5"/>
  <c r="F2872" i="5"/>
  <c r="A2872" i="5"/>
  <c r="F2871" i="5"/>
  <c r="A2871" i="5"/>
  <c r="F2870" i="5"/>
  <c r="A2870" i="5"/>
  <c r="F2869" i="5"/>
  <c r="A2869" i="5"/>
  <c r="F2868" i="5"/>
  <c r="A2868" i="5"/>
  <c r="F2867" i="5"/>
  <c r="A2867" i="5"/>
  <c r="F2866" i="5"/>
  <c r="A2866" i="5"/>
  <c r="F2865" i="5"/>
  <c r="A2865" i="5"/>
  <c r="F2864" i="5"/>
  <c r="A2864" i="5"/>
  <c r="F2863" i="5"/>
  <c r="A2863" i="5"/>
  <c r="F2862" i="5"/>
  <c r="A2862" i="5"/>
  <c r="F2861" i="5"/>
  <c r="A2861" i="5"/>
  <c r="F2860" i="5"/>
  <c r="A2860" i="5"/>
  <c r="F2859" i="5"/>
  <c r="A2859" i="5"/>
  <c r="F2858" i="5"/>
  <c r="A2858" i="5"/>
  <c r="F2857" i="5"/>
  <c r="A2857" i="5"/>
  <c r="F2856" i="5"/>
  <c r="A2856" i="5"/>
  <c r="F2855" i="5"/>
  <c r="A2855" i="5"/>
  <c r="F2854" i="5"/>
  <c r="A2854" i="5"/>
  <c r="F2853" i="5"/>
  <c r="A2853" i="5"/>
  <c r="F2852" i="5"/>
  <c r="A2852" i="5"/>
  <c r="F2851" i="5"/>
  <c r="A2851" i="5"/>
  <c r="F2850" i="5"/>
  <c r="A2850" i="5"/>
  <c r="F2849" i="5"/>
  <c r="A2849" i="5"/>
  <c r="F2848" i="5"/>
  <c r="A2848" i="5"/>
  <c r="F2847" i="5"/>
  <c r="A2847" i="5"/>
  <c r="F2846" i="5"/>
  <c r="A2846" i="5"/>
  <c r="F2845" i="5"/>
  <c r="A2845" i="5"/>
  <c r="F2844" i="5"/>
  <c r="A2844" i="5"/>
  <c r="F2843" i="5"/>
  <c r="A2843" i="5"/>
  <c r="F2842" i="5"/>
  <c r="A2842" i="5"/>
  <c r="F2841" i="5"/>
  <c r="A2841" i="5"/>
  <c r="F2840" i="5"/>
  <c r="A2840" i="5"/>
  <c r="F2839" i="5"/>
  <c r="A2839" i="5"/>
  <c r="F2838" i="5"/>
  <c r="A2838" i="5"/>
  <c r="F2837" i="5"/>
  <c r="A2837" i="5"/>
  <c r="F2836" i="5"/>
  <c r="A2836" i="5"/>
  <c r="F2835" i="5"/>
  <c r="A2835" i="5"/>
  <c r="F2834" i="5"/>
  <c r="A2834" i="5"/>
  <c r="F2833" i="5"/>
  <c r="A2833" i="5"/>
  <c r="F2832" i="5"/>
  <c r="A2832" i="5"/>
  <c r="F2831" i="5"/>
  <c r="A2831" i="5"/>
  <c r="F2830" i="5"/>
  <c r="A2830" i="5"/>
  <c r="F2829" i="5"/>
  <c r="A2829" i="5"/>
  <c r="F2828" i="5"/>
  <c r="A2828" i="5"/>
  <c r="F2827" i="5"/>
  <c r="A2827" i="5"/>
  <c r="F2826" i="5"/>
  <c r="A2826" i="5"/>
  <c r="F2825" i="5"/>
  <c r="A2825" i="5"/>
  <c r="F2824" i="5"/>
  <c r="A2824" i="5"/>
  <c r="F2823" i="5"/>
  <c r="A2823" i="5"/>
  <c r="F2822" i="5"/>
  <c r="A2822" i="5"/>
  <c r="F2821" i="5"/>
  <c r="A2821" i="5"/>
  <c r="F2820" i="5"/>
  <c r="A2820" i="5"/>
  <c r="F2819" i="5"/>
  <c r="A2819" i="5"/>
  <c r="F2818" i="5"/>
  <c r="A2818" i="5"/>
  <c r="F2817" i="5"/>
  <c r="A2817" i="5"/>
  <c r="F2816" i="5"/>
  <c r="A2816" i="5"/>
  <c r="F2815" i="5"/>
  <c r="A2815" i="5"/>
  <c r="F2814" i="5"/>
  <c r="A2814" i="5"/>
  <c r="F2813" i="5"/>
  <c r="A2813" i="5"/>
  <c r="F2812" i="5"/>
  <c r="A2812" i="5"/>
  <c r="F2811" i="5"/>
  <c r="A2811" i="5"/>
  <c r="F2810" i="5"/>
  <c r="A2810" i="5"/>
  <c r="F2809" i="5"/>
  <c r="A2809" i="5"/>
  <c r="F2808" i="5"/>
  <c r="A2808" i="5"/>
  <c r="F2807" i="5"/>
  <c r="A2807" i="5"/>
  <c r="F2806" i="5"/>
  <c r="A2806" i="5"/>
  <c r="F2805" i="5"/>
  <c r="A2805" i="5"/>
  <c r="F2804" i="5"/>
  <c r="A2804" i="5"/>
  <c r="F2803" i="5"/>
  <c r="A2803" i="5"/>
  <c r="F2802" i="5"/>
  <c r="A2802" i="5"/>
  <c r="F2801" i="5"/>
  <c r="A2801" i="5"/>
  <c r="F2800" i="5"/>
  <c r="A2800" i="5"/>
  <c r="F2799" i="5"/>
  <c r="A2799" i="5"/>
  <c r="F2798" i="5"/>
  <c r="A2798" i="5"/>
  <c r="F2797" i="5"/>
  <c r="A2797" i="5"/>
  <c r="F2796" i="5"/>
  <c r="A2796" i="5"/>
  <c r="F2795" i="5"/>
  <c r="A2795" i="5"/>
  <c r="F2794" i="5"/>
  <c r="A2794" i="5"/>
  <c r="F2793" i="5"/>
  <c r="A2793" i="5"/>
  <c r="F2792" i="5"/>
  <c r="A2792" i="5"/>
  <c r="F2791" i="5"/>
  <c r="A2791" i="5"/>
  <c r="F2790" i="5"/>
  <c r="A2790" i="5"/>
  <c r="F2789" i="5"/>
  <c r="A2789" i="5"/>
  <c r="F2788" i="5"/>
  <c r="A2788" i="5"/>
  <c r="F2787" i="5"/>
  <c r="A2787" i="5"/>
  <c r="F2786" i="5"/>
  <c r="A2786" i="5"/>
  <c r="F2785" i="5"/>
  <c r="A2785" i="5"/>
  <c r="F2784" i="5"/>
  <c r="A2784" i="5"/>
  <c r="F2783" i="5"/>
  <c r="A2783" i="5"/>
  <c r="F2782" i="5"/>
  <c r="A2782" i="5"/>
  <c r="F2781" i="5"/>
  <c r="A2781" i="5"/>
  <c r="F2780" i="5"/>
  <c r="A2780" i="5"/>
  <c r="F2779" i="5"/>
  <c r="A2779" i="5"/>
  <c r="F2778" i="5"/>
  <c r="A2778" i="5"/>
  <c r="F2777" i="5"/>
  <c r="A2777" i="5"/>
  <c r="F2776" i="5"/>
  <c r="A2776" i="5"/>
  <c r="F2775" i="5"/>
  <c r="A2775" i="5"/>
  <c r="F2774" i="5"/>
  <c r="A2774" i="5"/>
  <c r="F2773" i="5"/>
  <c r="A2773" i="5"/>
  <c r="F2772" i="5"/>
  <c r="A2772" i="5"/>
  <c r="F2771" i="5"/>
  <c r="A2771" i="5"/>
  <c r="F2770" i="5"/>
  <c r="A2770" i="5"/>
  <c r="F2769" i="5"/>
  <c r="A2769" i="5"/>
  <c r="F2768" i="5"/>
  <c r="A2768" i="5"/>
  <c r="F2767" i="5"/>
  <c r="A2767" i="5"/>
  <c r="F2766" i="5"/>
  <c r="A2766" i="5"/>
  <c r="F2765" i="5"/>
  <c r="A2765" i="5"/>
  <c r="F2764" i="5"/>
  <c r="A2764" i="5"/>
  <c r="F2763" i="5"/>
  <c r="A2763" i="5"/>
  <c r="F2762" i="5"/>
  <c r="A2762" i="5"/>
  <c r="F2761" i="5"/>
  <c r="A2761" i="5"/>
  <c r="F2760" i="5"/>
  <c r="A2760" i="5"/>
  <c r="F2759" i="5"/>
  <c r="A2759" i="5"/>
  <c r="F2758" i="5"/>
  <c r="A2758" i="5"/>
  <c r="F2757" i="5"/>
  <c r="A2757" i="5"/>
  <c r="F2756" i="5"/>
  <c r="A2756" i="5"/>
  <c r="F2755" i="5"/>
  <c r="A2755" i="5"/>
  <c r="F2754" i="5"/>
  <c r="A2754" i="5"/>
  <c r="F2753" i="5"/>
  <c r="A2753" i="5"/>
  <c r="F2752" i="5"/>
  <c r="A2752" i="5"/>
  <c r="F2751" i="5"/>
  <c r="A2751" i="5"/>
  <c r="F2750" i="5"/>
  <c r="A2750" i="5"/>
  <c r="F2749" i="5"/>
  <c r="A2749" i="5"/>
  <c r="F2748" i="5"/>
  <c r="A2748" i="5"/>
  <c r="F2747" i="5"/>
  <c r="A2747" i="5"/>
  <c r="F2746" i="5"/>
  <c r="A2746" i="5"/>
  <c r="F2745" i="5"/>
  <c r="A2745" i="5"/>
  <c r="F2744" i="5"/>
  <c r="A2744" i="5"/>
  <c r="F2743" i="5"/>
  <c r="A2743" i="5"/>
  <c r="F2742" i="5"/>
  <c r="A2742" i="5"/>
  <c r="F2741" i="5"/>
  <c r="A2741" i="5"/>
  <c r="F2740" i="5"/>
  <c r="A2740" i="5"/>
  <c r="F2739" i="5"/>
  <c r="A2739" i="5"/>
  <c r="F2738" i="5"/>
  <c r="A2738" i="5"/>
  <c r="F2737" i="5"/>
  <c r="A2737" i="5"/>
  <c r="F2736" i="5"/>
  <c r="A2736" i="5"/>
  <c r="F2735" i="5"/>
  <c r="A2735" i="5"/>
  <c r="F2734" i="5"/>
  <c r="A2734" i="5"/>
  <c r="F2733" i="5"/>
  <c r="A2733" i="5"/>
  <c r="F2732" i="5"/>
  <c r="A2732" i="5"/>
  <c r="F2731" i="5"/>
  <c r="A2731" i="5"/>
  <c r="F2730" i="5"/>
  <c r="A2730" i="5"/>
  <c r="F2729" i="5"/>
  <c r="A2729" i="5"/>
  <c r="F2728" i="5"/>
  <c r="A2728" i="5"/>
  <c r="F2727" i="5"/>
  <c r="A2727" i="5"/>
  <c r="F2726" i="5"/>
  <c r="A2726" i="5"/>
  <c r="F2725" i="5"/>
  <c r="A2725" i="5"/>
  <c r="F2724" i="5"/>
  <c r="A2724" i="5"/>
  <c r="F2723" i="5"/>
  <c r="A2723" i="5"/>
  <c r="F2722" i="5"/>
  <c r="A2722" i="5"/>
  <c r="F2721" i="5"/>
  <c r="A2721" i="5"/>
  <c r="F2720" i="5"/>
  <c r="A2720" i="5"/>
  <c r="F2719" i="5"/>
  <c r="A2719" i="5"/>
  <c r="F2718" i="5"/>
  <c r="A2718" i="5"/>
  <c r="F2717" i="5"/>
  <c r="A2717" i="5"/>
  <c r="F2716" i="5"/>
  <c r="A2716" i="5"/>
  <c r="F2715" i="5"/>
  <c r="A2715" i="5"/>
  <c r="F2714" i="5"/>
  <c r="A2714" i="5"/>
  <c r="F2713" i="5"/>
  <c r="A2713" i="5"/>
  <c r="F2712" i="5"/>
  <c r="A2712" i="5"/>
  <c r="F2711" i="5"/>
  <c r="A2711" i="5"/>
  <c r="F2710" i="5"/>
  <c r="A2710" i="5"/>
  <c r="F2709" i="5"/>
  <c r="A2709" i="5"/>
  <c r="F2708" i="5"/>
  <c r="A2708" i="5"/>
  <c r="F2707" i="5"/>
  <c r="A2707" i="5"/>
  <c r="F2706" i="5"/>
  <c r="A2706" i="5"/>
  <c r="F2705" i="5"/>
  <c r="A2705" i="5"/>
  <c r="F2704" i="5"/>
  <c r="A2704" i="5"/>
  <c r="F2703" i="5"/>
  <c r="A2703" i="5"/>
  <c r="F2702" i="5"/>
  <c r="A2702" i="5"/>
  <c r="F2701" i="5"/>
  <c r="A2701" i="5"/>
  <c r="F2700" i="5"/>
  <c r="A2700" i="5"/>
  <c r="F2699" i="5"/>
  <c r="A2699" i="5"/>
  <c r="F2698" i="5"/>
  <c r="A2698" i="5"/>
  <c r="F2697" i="5"/>
  <c r="A2697" i="5"/>
  <c r="F2696" i="5"/>
  <c r="A2696" i="5"/>
  <c r="F2695" i="5"/>
  <c r="A2695" i="5"/>
  <c r="F2694" i="5"/>
  <c r="A2694" i="5"/>
  <c r="F2693" i="5"/>
  <c r="A2693" i="5"/>
  <c r="F2692" i="5"/>
  <c r="A2692" i="5"/>
  <c r="F2691" i="5"/>
  <c r="A2691" i="5"/>
  <c r="F2690" i="5"/>
  <c r="A2690" i="5"/>
  <c r="F2689" i="5"/>
  <c r="A2689" i="5"/>
  <c r="F2688" i="5"/>
  <c r="A2688" i="5"/>
  <c r="F2687" i="5"/>
  <c r="A2687" i="5"/>
  <c r="F2686" i="5"/>
  <c r="A2686" i="5"/>
  <c r="F2685" i="5"/>
  <c r="A2685" i="5"/>
  <c r="F2684" i="5"/>
  <c r="A2684" i="5"/>
  <c r="F2683" i="5"/>
  <c r="A2683" i="5"/>
  <c r="F2682" i="5"/>
  <c r="A2682" i="5"/>
  <c r="F2681" i="5"/>
  <c r="A2681" i="5"/>
  <c r="F2680" i="5"/>
  <c r="A2680" i="5"/>
  <c r="F2679" i="5"/>
  <c r="A2679" i="5"/>
  <c r="F2678" i="5"/>
  <c r="A2678" i="5"/>
  <c r="F2677" i="5"/>
  <c r="A2677" i="5"/>
  <c r="F2676" i="5"/>
  <c r="A2676" i="5"/>
  <c r="F2675" i="5"/>
  <c r="A2675" i="5"/>
  <c r="F2674" i="5"/>
  <c r="A2674" i="5"/>
  <c r="F2673" i="5"/>
  <c r="A2673" i="5"/>
  <c r="F2672" i="5"/>
  <c r="A2672" i="5"/>
  <c r="F2671" i="5"/>
  <c r="A2671" i="5"/>
  <c r="F2670" i="5"/>
  <c r="A2670" i="5"/>
  <c r="F2669" i="5"/>
  <c r="A2669" i="5"/>
  <c r="F2668" i="5"/>
  <c r="A2668" i="5"/>
  <c r="F2667" i="5"/>
  <c r="A2667" i="5"/>
  <c r="F2666" i="5"/>
  <c r="A2666" i="5"/>
  <c r="F2665" i="5"/>
  <c r="A2665" i="5"/>
  <c r="F2664" i="5"/>
  <c r="A2664" i="5"/>
  <c r="F2663" i="5"/>
  <c r="A2663" i="5"/>
  <c r="F2662" i="5"/>
  <c r="A2662" i="5"/>
  <c r="F2661" i="5"/>
  <c r="A2661" i="5"/>
  <c r="F2660" i="5"/>
  <c r="A2660" i="5"/>
  <c r="F2659" i="5"/>
  <c r="A2659" i="5"/>
  <c r="F2658" i="5"/>
  <c r="A2658" i="5"/>
  <c r="F2657" i="5"/>
  <c r="A2657" i="5"/>
  <c r="F2656" i="5"/>
  <c r="A2656" i="5"/>
  <c r="F2655" i="5"/>
  <c r="A2655" i="5"/>
  <c r="F2654" i="5"/>
  <c r="A2654" i="5"/>
  <c r="F2653" i="5"/>
  <c r="A2653" i="5"/>
  <c r="F2652" i="5"/>
  <c r="A2652" i="5"/>
  <c r="F2651" i="5"/>
  <c r="A2651" i="5"/>
  <c r="F2650" i="5"/>
  <c r="A2650" i="5"/>
  <c r="F2649" i="5"/>
  <c r="A2649" i="5"/>
  <c r="F2648" i="5"/>
  <c r="A2648" i="5"/>
  <c r="F2647" i="5"/>
  <c r="A2647" i="5"/>
  <c r="F2646" i="5"/>
  <c r="A2646" i="5"/>
  <c r="F2645" i="5"/>
  <c r="A2645" i="5"/>
  <c r="F2644" i="5"/>
  <c r="A2644" i="5"/>
  <c r="F2643" i="5"/>
  <c r="A2643" i="5"/>
  <c r="F2642" i="5"/>
  <c r="A2642" i="5"/>
  <c r="F2641" i="5"/>
  <c r="A2641" i="5"/>
  <c r="F2640" i="5"/>
  <c r="A2640" i="5"/>
  <c r="F2639" i="5"/>
  <c r="A2639" i="5"/>
  <c r="F2638" i="5"/>
  <c r="A2638" i="5"/>
  <c r="F2637" i="5"/>
  <c r="A2637" i="5"/>
  <c r="F2636" i="5"/>
  <c r="A2636" i="5"/>
  <c r="F2635" i="5"/>
  <c r="A2635" i="5"/>
  <c r="F2634" i="5"/>
  <c r="A2634" i="5"/>
  <c r="F2633" i="5"/>
  <c r="A2633" i="5"/>
  <c r="F2632" i="5"/>
  <c r="A2632" i="5"/>
  <c r="F2631" i="5"/>
  <c r="A2631" i="5"/>
  <c r="F2630" i="5"/>
  <c r="A2630" i="5"/>
  <c r="F2629" i="5"/>
  <c r="A2629" i="5"/>
  <c r="F2628" i="5"/>
  <c r="A2628" i="5"/>
  <c r="F2627" i="5"/>
  <c r="A2627" i="5"/>
  <c r="F2626" i="5"/>
  <c r="A2626" i="5"/>
  <c r="F2625" i="5"/>
  <c r="A2625" i="5"/>
  <c r="F2624" i="5"/>
  <c r="A2624" i="5"/>
  <c r="F2623" i="5"/>
  <c r="A2623" i="5"/>
  <c r="F2622" i="5"/>
  <c r="A2622" i="5"/>
  <c r="F2621" i="5"/>
  <c r="A2621" i="5"/>
  <c r="F2620" i="5"/>
  <c r="A2620" i="5"/>
  <c r="F2619" i="5"/>
  <c r="A2619" i="5"/>
  <c r="F2618" i="5"/>
  <c r="A2618" i="5"/>
  <c r="F2617" i="5"/>
  <c r="A2617" i="5"/>
  <c r="F2616" i="5"/>
  <c r="A2616" i="5"/>
  <c r="F2615" i="5"/>
  <c r="A2615" i="5"/>
  <c r="F2614" i="5"/>
  <c r="A2614" i="5"/>
  <c r="F2613" i="5"/>
  <c r="A2613" i="5"/>
  <c r="F2612" i="5"/>
  <c r="A2612" i="5"/>
  <c r="F2611" i="5"/>
  <c r="A2611" i="5"/>
  <c r="F2610" i="5"/>
  <c r="A2610" i="5"/>
  <c r="F2609" i="5"/>
  <c r="A2609" i="5"/>
  <c r="F2608" i="5"/>
  <c r="A2608" i="5"/>
  <c r="F2607" i="5"/>
  <c r="A2607" i="5"/>
  <c r="F2606" i="5"/>
  <c r="A2606" i="5"/>
  <c r="F2605" i="5"/>
  <c r="A2605" i="5"/>
  <c r="F2604" i="5"/>
  <c r="A2604" i="5"/>
  <c r="F2603" i="5"/>
  <c r="A2603" i="5"/>
  <c r="F2602" i="5"/>
  <c r="A2602" i="5"/>
  <c r="F2601" i="5"/>
  <c r="A2601" i="5"/>
  <c r="F2600" i="5"/>
  <c r="A2600" i="5"/>
  <c r="F2599" i="5"/>
  <c r="A2599" i="5"/>
  <c r="F2598" i="5"/>
  <c r="A2598" i="5"/>
  <c r="F2597" i="5"/>
  <c r="A2597" i="5"/>
  <c r="F2596" i="5"/>
  <c r="A2596" i="5"/>
  <c r="F2595" i="5"/>
  <c r="A2595" i="5"/>
  <c r="F2594" i="5"/>
  <c r="A2594" i="5"/>
  <c r="F2593" i="5"/>
  <c r="A2593" i="5"/>
  <c r="F2592" i="5"/>
  <c r="A2592" i="5"/>
  <c r="F2591" i="5"/>
  <c r="A2591" i="5"/>
  <c r="F2590" i="5"/>
  <c r="A2590" i="5"/>
  <c r="F2589" i="5"/>
  <c r="A2589" i="5"/>
  <c r="F2588" i="5"/>
  <c r="A2588" i="5"/>
  <c r="F2587" i="5"/>
  <c r="A2587" i="5"/>
  <c r="F2586" i="5"/>
  <c r="A2586" i="5"/>
  <c r="F2585" i="5"/>
  <c r="A2585" i="5"/>
  <c r="F2584" i="5"/>
  <c r="A2584" i="5"/>
  <c r="F2583" i="5"/>
  <c r="A2583" i="5"/>
  <c r="F2582" i="5"/>
  <c r="A2582" i="5"/>
  <c r="F2581" i="5"/>
  <c r="A2581" i="5"/>
  <c r="F2580" i="5"/>
  <c r="A2580" i="5"/>
  <c r="F2579" i="5"/>
  <c r="A2579" i="5"/>
  <c r="F2578" i="5"/>
  <c r="A2578" i="5"/>
  <c r="F2577" i="5"/>
  <c r="A2577" i="5"/>
  <c r="F2576" i="5"/>
  <c r="A2576" i="5"/>
  <c r="F2575" i="5"/>
  <c r="A2575" i="5"/>
  <c r="F2574" i="5"/>
  <c r="A2574" i="5"/>
  <c r="F2573" i="5"/>
  <c r="A2573" i="5"/>
  <c r="F2572" i="5"/>
  <c r="A2572" i="5"/>
  <c r="F2571" i="5"/>
  <c r="A2571" i="5"/>
  <c r="F2570" i="5"/>
  <c r="A2570" i="5"/>
  <c r="F2569" i="5"/>
  <c r="A2569" i="5"/>
  <c r="F2568" i="5"/>
  <c r="A2568" i="5"/>
  <c r="F2567" i="5"/>
  <c r="A2567" i="5"/>
  <c r="F2566" i="5"/>
  <c r="A2566" i="5"/>
  <c r="F2565" i="5"/>
  <c r="A2565" i="5"/>
  <c r="F2564" i="5"/>
  <c r="A2564" i="5"/>
  <c r="F2563" i="5"/>
  <c r="A2563" i="5"/>
  <c r="F2562" i="5"/>
  <c r="A2562" i="5"/>
  <c r="F2561" i="5"/>
  <c r="A2561" i="5"/>
  <c r="F2560" i="5"/>
  <c r="A2560" i="5"/>
  <c r="F2559" i="5"/>
  <c r="A2559" i="5"/>
  <c r="F2558" i="5"/>
  <c r="A2558" i="5"/>
  <c r="F2557" i="5"/>
  <c r="A2557" i="5"/>
  <c r="F2556" i="5"/>
  <c r="A2556" i="5"/>
  <c r="F2555" i="5"/>
  <c r="A2555" i="5"/>
  <c r="F2554" i="5"/>
  <c r="A2554" i="5"/>
  <c r="F2553" i="5"/>
  <c r="A2553" i="5"/>
  <c r="F2552" i="5"/>
  <c r="A2552" i="5"/>
  <c r="F2551" i="5"/>
  <c r="A2551" i="5"/>
  <c r="F2550" i="5"/>
  <c r="A2550" i="5"/>
  <c r="F2549" i="5"/>
  <c r="A2549" i="5"/>
  <c r="F2548" i="5"/>
  <c r="A2548" i="5"/>
  <c r="F2547" i="5"/>
  <c r="A2547" i="5"/>
  <c r="F2546" i="5"/>
  <c r="A2546" i="5"/>
  <c r="F2545" i="5"/>
  <c r="A2545" i="5"/>
  <c r="F2544" i="5"/>
  <c r="A2544" i="5"/>
  <c r="F2543" i="5"/>
  <c r="A2543" i="5"/>
  <c r="F2542" i="5"/>
  <c r="A2542" i="5"/>
  <c r="F2541" i="5"/>
  <c r="A2541" i="5"/>
  <c r="F2540" i="5"/>
  <c r="A2540" i="5"/>
  <c r="F2539" i="5"/>
  <c r="A2539" i="5"/>
  <c r="F2538" i="5"/>
  <c r="A2538" i="5"/>
  <c r="F2537" i="5"/>
  <c r="A2537" i="5"/>
  <c r="F2536" i="5"/>
  <c r="A2536" i="5"/>
  <c r="F2535" i="5"/>
  <c r="A2535" i="5"/>
  <c r="F2534" i="5"/>
  <c r="A2534" i="5"/>
  <c r="F2533" i="5"/>
  <c r="A2533" i="5"/>
  <c r="F2532" i="5"/>
  <c r="A2532" i="5"/>
  <c r="F2531" i="5"/>
  <c r="A2531" i="5"/>
  <c r="F2530" i="5"/>
  <c r="A2530" i="5"/>
  <c r="F2529" i="5"/>
  <c r="A2529" i="5"/>
  <c r="F2528" i="5"/>
  <c r="A2528" i="5"/>
  <c r="F2527" i="5"/>
  <c r="A2527" i="5"/>
  <c r="F2526" i="5"/>
  <c r="A2526" i="5"/>
  <c r="F2525" i="5"/>
  <c r="A2525" i="5"/>
  <c r="F2524" i="5"/>
  <c r="A2524" i="5"/>
  <c r="F2523" i="5"/>
  <c r="A2523" i="5"/>
  <c r="F2522" i="5"/>
  <c r="A2522" i="5"/>
  <c r="F2521" i="5"/>
  <c r="A2521" i="5"/>
  <c r="F2520" i="5"/>
  <c r="A2520" i="5"/>
  <c r="F2519" i="5"/>
  <c r="A2519" i="5"/>
  <c r="F2518" i="5"/>
  <c r="A2518" i="5"/>
  <c r="F2517" i="5"/>
  <c r="A2517" i="5"/>
  <c r="F2516" i="5"/>
  <c r="A2516" i="5"/>
  <c r="F2515" i="5"/>
  <c r="A2515" i="5"/>
  <c r="F2514" i="5"/>
  <c r="A2514" i="5"/>
  <c r="F2513" i="5"/>
  <c r="A2513" i="5"/>
  <c r="F2512" i="5"/>
  <c r="A2512" i="5"/>
  <c r="F2511" i="5"/>
  <c r="A2511" i="5"/>
  <c r="F2510" i="5"/>
  <c r="A2510" i="5"/>
  <c r="F2509" i="5"/>
  <c r="A2509" i="5"/>
  <c r="F2508" i="5"/>
  <c r="A2508" i="5"/>
  <c r="F2507" i="5"/>
  <c r="A2507" i="5"/>
  <c r="F2506" i="5"/>
  <c r="A2506" i="5"/>
  <c r="F2505" i="5"/>
  <c r="A2505" i="5"/>
  <c r="F2504" i="5"/>
  <c r="A2504" i="5"/>
  <c r="F2503" i="5"/>
  <c r="A2503" i="5"/>
  <c r="F2502" i="5"/>
  <c r="A2502" i="5"/>
  <c r="F2501" i="5"/>
  <c r="A2501" i="5"/>
  <c r="F2500" i="5"/>
  <c r="A2500" i="5"/>
  <c r="F2499" i="5"/>
  <c r="A2499" i="5"/>
  <c r="F2498" i="5"/>
  <c r="A2498" i="5"/>
  <c r="F2497" i="5"/>
  <c r="A2497" i="5"/>
  <c r="F2496" i="5"/>
  <c r="A2496" i="5"/>
  <c r="F2495" i="5"/>
  <c r="A2495" i="5"/>
  <c r="F2494" i="5"/>
  <c r="A2494" i="5"/>
  <c r="F2493" i="5"/>
  <c r="A2493" i="5"/>
  <c r="F2492" i="5"/>
  <c r="A2492" i="5"/>
  <c r="F2491" i="5"/>
  <c r="A2491" i="5"/>
  <c r="F2490" i="5"/>
  <c r="A2490" i="5"/>
  <c r="F2489" i="5"/>
  <c r="A2489" i="5"/>
  <c r="F2488" i="5"/>
  <c r="A2488" i="5"/>
  <c r="F2487" i="5"/>
  <c r="A2487" i="5"/>
  <c r="F2486" i="5"/>
  <c r="A2486" i="5"/>
  <c r="F2485" i="5"/>
  <c r="A2485" i="5"/>
  <c r="F2484" i="5"/>
  <c r="A2484" i="5"/>
  <c r="F2483" i="5"/>
  <c r="A2483" i="5"/>
  <c r="F2482" i="5"/>
  <c r="A2482" i="5"/>
  <c r="F2481" i="5"/>
  <c r="A2481" i="5"/>
  <c r="F2480" i="5"/>
  <c r="A2480" i="5"/>
  <c r="F2479" i="5"/>
  <c r="A2479" i="5"/>
  <c r="F2478" i="5"/>
  <c r="A2478" i="5"/>
  <c r="F2477" i="5"/>
  <c r="A2477" i="5"/>
  <c r="F2476" i="5"/>
  <c r="A2476" i="5"/>
  <c r="F2475" i="5"/>
  <c r="A2475" i="5"/>
  <c r="F2474" i="5"/>
  <c r="A2474" i="5"/>
  <c r="F2473" i="5"/>
  <c r="A2473" i="5"/>
  <c r="F2472" i="5"/>
  <c r="A2472" i="5"/>
  <c r="F2471" i="5"/>
  <c r="A2471" i="5"/>
  <c r="F2470" i="5"/>
  <c r="A2470" i="5"/>
  <c r="F2469" i="5"/>
  <c r="A2469" i="5"/>
  <c r="F2468" i="5"/>
  <c r="A2468" i="5"/>
  <c r="F2467" i="5"/>
  <c r="A2467" i="5"/>
  <c r="F2466" i="5"/>
  <c r="A2466" i="5"/>
  <c r="F2465" i="5"/>
  <c r="A2465" i="5"/>
  <c r="F2464" i="5"/>
  <c r="A2464" i="5"/>
  <c r="F2463" i="5"/>
  <c r="A2463" i="5"/>
  <c r="F2462" i="5"/>
  <c r="A2462" i="5"/>
  <c r="F2461" i="5"/>
  <c r="A2461" i="5"/>
  <c r="F2460" i="5"/>
  <c r="A2460" i="5"/>
  <c r="F2459" i="5"/>
  <c r="A2459" i="5"/>
  <c r="F2458" i="5"/>
  <c r="A2458" i="5"/>
  <c r="F2457" i="5"/>
  <c r="A2457" i="5"/>
  <c r="F2456" i="5"/>
  <c r="A2456" i="5"/>
  <c r="F2455" i="5"/>
  <c r="A2455" i="5"/>
  <c r="F2454" i="5"/>
  <c r="A2454" i="5"/>
  <c r="F2453" i="5"/>
  <c r="A2453" i="5"/>
  <c r="F2452" i="5"/>
  <c r="A2452" i="5"/>
  <c r="F2451" i="5"/>
  <c r="A2451" i="5"/>
  <c r="F2450" i="5"/>
  <c r="A2450" i="5"/>
  <c r="F2449" i="5"/>
  <c r="A2449" i="5"/>
  <c r="F2448" i="5"/>
  <c r="A2448" i="5"/>
  <c r="F2447" i="5"/>
  <c r="A2447" i="5"/>
  <c r="F2446" i="5"/>
  <c r="A2446" i="5"/>
  <c r="F2445" i="5"/>
  <c r="A2445" i="5"/>
  <c r="F2444" i="5"/>
  <c r="A2444" i="5"/>
  <c r="F2443" i="5"/>
  <c r="A2443" i="5"/>
  <c r="F2442" i="5"/>
  <c r="A2442" i="5"/>
  <c r="F2441" i="5"/>
  <c r="A2441" i="5"/>
  <c r="F2440" i="5"/>
  <c r="A2440" i="5"/>
  <c r="F2439" i="5"/>
  <c r="A2439" i="5"/>
  <c r="F2438" i="5"/>
  <c r="A2438" i="5"/>
  <c r="F2437" i="5"/>
  <c r="A2437" i="5"/>
  <c r="F2436" i="5"/>
  <c r="A2436" i="5"/>
  <c r="F2435" i="5"/>
  <c r="A2435" i="5"/>
  <c r="F2434" i="5"/>
  <c r="A2434" i="5"/>
  <c r="F2433" i="5"/>
  <c r="A2433" i="5"/>
  <c r="F2432" i="5"/>
  <c r="A2432" i="5"/>
  <c r="F2431" i="5"/>
  <c r="A2431" i="5"/>
  <c r="F2430" i="5"/>
  <c r="A2430" i="5"/>
  <c r="F2429" i="5"/>
  <c r="A2429" i="5"/>
  <c r="F2428" i="5"/>
  <c r="A2428" i="5"/>
  <c r="F2427" i="5"/>
  <c r="A2427" i="5"/>
  <c r="F2426" i="5"/>
  <c r="A2426" i="5"/>
  <c r="F2425" i="5"/>
  <c r="A2425" i="5"/>
  <c r="F2424" i="5"/>
  <c r="A2424" i="5"/>
  <c r="F2423" i="5"/>
  <c r="A2423" i="5"/>
  <c r="F2422" i="5"/>
  <c r="A2422" i="5"/>
  <c r="F2421" i="5"/>
  <c r="A2421" i="5"/>
  <c r="F2420" i="5"/>
  <c r="A2420" i="5"/>
  <c r="F2419" i="5"/>
  <c r="A2419" i="5"/>
  <c r="F2418" i="5"/>
  <c r="A2418" i="5"/>
  <c r="F2417" i="5"/>
  <c r="A2417" i="5"/>
  <c r="F2416" i="5"/>
  <c r="A2416" i="5"/>
  <c r="F2415" i="5"/>
  <c r="A2415" i="5"/>
  <c r="F2414" i="5"/>
  <c r="A2414" i="5"/>
  <c r="F2413" i="5"/>
  <c r="A2413" i="5"/>
  <c r="F2412" i="5"/>
  <c r="A2412" i="5"/>
  <c r="F2411" i="5"/>
  <c r="A2411" i="5"/>
  <c r="F2410" i="5"/>
  <c r="A2410" i="5"/>
  <c r="F2409" i="5"/>
  <c r="A2409" i="5"/>
  <c r="F2408" i="5"/>
  <c r="A2408" i="5"/>
  <c r="F2407" i="5"/>
  <c r="A2407" i="5"/>
  <c r="F2406" i="5"/>
  <c r="A2406" i="5"/>
  <c r="F2405" i="5"/>
  <c r="A2405" i="5"/>
  <c r="F2404" i="5"/>
  <c r="A2404" i="5"/>
  <c r="F2403" i="5"/>
  <c r="A2403" i="5"/>
  <c r="F2402" i="5"/>
  <c r="A2402" i="5"/>
  <c r="F2401" i="5"/>
  <c r="A2401" i="5"/>
  <c r="F2400" i="5"/>
  <c r="A2400" i="5"/>
  <c r="F2399" i="5"/>
  <c r="A2399" i="5"/>
  <c r="F2398" i="5"/>
  <c r="A2398" i="5"/>
  <c r="F2397" i="5"/>
  <c r="A2397" i="5"/>
  <c r="F2396" i="5"/>
  <c r="A2396" i="5"/>
  <c r="F2395" i="5"/>
  <c r="A2395" i="5"/>
  <c r="F2394" i="5"/>
  <c r="A2394" i="5"/>
  <c r="F2393" i="5"/>
  <c r="A2393" i="5"/>
  <c r="F2392" i="5"/>
  <c r="A2392" i="5"/>
  <c r="F2391" i="5"/>
  <c r="A2391" i="5"/>
  <c r="F2390" i="5"/>
  <c r="A2390" i="5"/>
  <c r="F2389" i="5"/>
  <c r="A2389" i="5"/>
  <c r="F2388" i="5"/>
  <c r="A2388" i="5"/>
  <c r="F2387" i="5"/>
  <c r="A2387" i="5"/>
  <c r="F2386" i="5"/>
  <c r="A2386" i="5"/>
  <c r="F2385" i="5"/>
  <c r="A2385" i="5"/>
  <c r="F2384" i="5"/>
  <c r="A2384" i="5"/>
  <c r="F2383" i="5"/>
  <c r="A2383" i="5"/>
  <c r="F2382" i="5"/>
  <c r="A2382" i="5"/>
  <c r="F2381" i="5"/>
  <c r="A2381" i="5"/>
  <c r="F2380" i="5"/>
  <c r="A2380" i="5"/>
  <c r="F2379" i="5"/>
  <c r="A2379" i="5"/>
  <c r="F2378" i="5"/>
  <c r="A2378" i="5"/>
  <c r="F2377" i="5"/>
  <c r="A2377" i="5"/>
  <c r="F2376" i="5"/>
  <c r="A2376" i="5"/>
  <c r="F2375" i="5"/>
  <c r="A2375" i="5"/>
  <c r="F2374" i="5"/>
  <c r="A2374" i="5"/>
  <c r="F2373" i="5"/>
  <c r="A2373" i="5"/>
  <c r="F2372" i="5"/>
  <c r="A2372" i="5"/>
  <c r="F2371" i="5"/>
  <c r="A2371" i="5"/>
  <c r="F2370" i="5"/>
  <c r="A2370" i="5"/>
  <c r="F2369" i="5"/>
  <c r="A2369" i="5"/>
  <c r="F2368" i="5"/>
  <c r="A2368" i="5"/>
  <c r="F2367" i="5"/>
  <c r="A2367" i="5"/>
  <c r="F2366" i="5"/>
  <c r="A2366" i="5"/>
  <c r="F2365" i="5"/>
  <c r="A2365" i="5"/>
  <c r="F2364" i="5"/>
  <c r="A2364" i="5"/>
  <c r="F2363" i="5"/>
  <c r="A2363" i="5"/>
  <c r="F2362" i="5"/>
  <c r="A2362" i="5"/>
  <c r="F2361" i="5"/>
  <c r="A2361" i="5"/>
  <c r="F2360" i="5"/>
  <c r="A2360" i="5"/>
  <c r="F2359" i="5"/>
  <c r="A2359" i="5"/>
  <c r="F2358" i="5"/>
  <c r="A2358" i="5"/>
  <c r="F2357" i="5"/>
  <c r="A2357" i="5"/>
  <c r="F2356" i="5"/>
  <c r="A2356" i="5"/>
  <c r="F2355" i="5"/>
  <c r="A2355" i="5"/>
  <c r="F2354" i="5"/>
  <c r="A2354" i="5"/>
  <c r="F2353" i="5"/>
  <c r="A2353" i="5"/>
  <c r="F2352" i="5"/>
  <c r="A2352" i="5"/>
  <c r="F2351" i="5"/>
  <c r="A2351" i="5"/>
  <c r="F2350" i="5"/>
  <c r="A2350" i="5"/>
  <c r="F2349" i="5"/>
  <c r="A2349" i="5"/>
  <c r="F2348" i="5"/>
  <c r="A2348" i="5"/>
  <c r="F2347" i="5"/>
  <c r="A2347" i="5"/>
  <c r="F2346" i="5"/>
  <c r="A2346" i="5"/>
  <c r="F2345" i="5"/>
  <c r="A2345" i="5"/>
  <c r="F2344" i="5"/>
  <c r="A2344" i="5"/>
  <c r="F2343" i="5"/>
  <c r="A2343" i="5"/>
  <c r="F2342" i="5"/>
  <c r="A2342" i="5"/>
  <c r="F2341" i="5"/>
  <c r="A2341" i="5"/>
  <c r="F2340" i="5"/>
  <c r="A2340" i="5"/>
  <c r="F2339" i="5"/>
  <c r="A2339" i="5"/>
  <c r="F2338" i="5"/>
  <c r="A2338" i="5"/>
  <c r="F2337" i="5"/>
  <c r="A2337" i="5"/>
  <c r="F2336" i="5"/>
  <c r="A2336" i="5"/>
  <c r="F2335" i="5"/>
  <c r="A2335" i="5"/>
  <c r="F2334" i="5"/>
  <c r="A2334" i="5"/>
  <c r="F2333" i="5"/>
  <c r="A2333" i="5"/>
  <c r="F2332" i="5"/>
  <c r="A2332" i="5"/>
  <c r="F2331" i="5"/>
  <c r="A2331" i="5"/>
  <c r="F2330" i="5"/>
  <c r="A2330" i="5"/>
  <c r="F2329" i="5"/>
  <c r="A2329" i="5"/>
  <c r="F2328" i="5"/>
  <c r="A2328" i="5"/>
  <c r="F2327" i="5"/>
  <c r="A2327" i="5"/>
  <c r="F2326" i="5"/>
  <c r="A2326" i="5"/>
  <c r="F2325" i="5"/>
  <c r="A2325" i="5"/>
  <c r="F2324" i="5"/>
  <c r="A2324" i="5"/>
  <c r="F2323" i="5"/>
  <c r="A2323" i="5"/>
  <c r="F2322" i="5"/>
  <c r="A2322" i="5"/>
  <c r="F2321" i="5"/>
  <c r="A2321" i="5"/>
  <c r="F2320" i="5"/>
  <c r="A2320" i="5"/>
  <c r="F2319" i="5"/>
  <c r="A2319" i="5"/>
  <c r="F2318" i="5"/>
  <c r="A2318" i="5"/>
  <c r="F2317" i="5"/>
  <c r="A2317" i="5"/>
  <c r="F2316" i="5"/>
  <c r="A2316" i="5"/>
  <c r="F2315" i="5"/>
  <c r="A2315" i="5"/>
  <c r="F2314" i="5"/>
  <c r="A2314" i="5"/>
  <c r="F2313" i="5"/>
  <c r="A2313" i="5"/>
  <c r="F2312" i="5"/>
  <c r="A2312" i="5"/>
  <c r="F2311" i="5"/>
  <c r="A2311" i="5"/>
  <c r="F2310" i="5"/>
  <c r="A2310" i="5"/>
  <c r="F2309" i="5"/>
  <c r="A2309" i="5"/>
  <c r="F2308" i="5"/>
  <c r="A2308" i="5"/>
  <c r="F2307" i="5"/>
  <c r="A2307" i="5"/>
  <c r="F2306" i="5"/>
  <c r="A2306" i="5"/>
  <c r="F2305" i="5"/>
  <c r="A2305" i="5"/>
  <c r="F2304" i="5"/>
  <c r="A2304" i="5"/>
  <c r="F2303" i="5"/>
  <c r="A2303" i="5"/>
  <c r="F2302" i="5"/>
  <c r="A2302" i="5"/>
  <c r="F2301" i="5"/>
  <c r="A2301" i="5"/>
  <c r="F2300" i="5"/>
  <c r="A2300" i="5"/>
  <c r="F2299" i="5"/>
  <c r="A2299" i="5"/>
  <c r="F2298" i="5"/>
  <c r="A2298" i="5"/>
  <c r="F2297" i="5"/>
  <c r="A2297" i="5"/>
  <c r="F2296" i="5"/>
  <c r="A2296" i="5"/>
  <c r="F2295" i="5"/>
  <c r="A2295" i="5"/>
  <c r="F2294" i="5"/>
  <c r="A2294" i="5"/>
  <c r="F2293" i="5"/>
  <c r="A2293" i="5"/>
  <c r="F2292" i="5"/>
  <c r="A2292" i="5"/>
  <c r="F2291" i="5"/>
  <c r="A2291" i="5"/>
  <c r="F2290" i="5"/>
  <c r="A2290" i="5"/>
  <c r="F2289" i="5"/>
  <c r="A2289" i="5"/>
  <c r="F2288" i="5"/>
  <c r="A2288" i="5"/>
  <c r="F2287" i="5"/>
  <c r="A2287" i="5"/>
  <c r="F2286" i="5"/>
  <c r="A2286" i="5"/>
  <c r="F2285" i="5"/>
  <c r="A2285" i="5"/>
  <c r="F2284" i="5"/>
  <c r="A2284" i="5"/>
  <c r="F2283" i="5"/>
  <c r="A2283" i="5"/>
  <c r="F2282" i="5"/>
  <c r="A2282" i="5"/>
  <c r="F2281" i="5"/>
  <c r="A2281" i="5"/>
  <c r="F2280" i="5"/>
  <c r="A2280" i="5"/>
  <c r="F2279" i="5"/>
  <c r="A2279" i="5"/>
  <c r="F2278" i="5"/>
  <c r="A2278" i="5"/>
  <c r="F2277" i="5"/>
  <c r="A2277" i="5"/>
  <c r="F2276" i="5"/>
  <c r="A2276" i="5"/>
  <c r="F2275" i="5"/>
  <c r="A2275" i="5"/>
  <c r="F2274" i="5"/>
  <c r="A2274" i="5"/>
  <c r="F2273" i="5"/>
  <c r="A2273" i="5"/>
  <c r="F2272" i="5"/>
  <c r="A2272" i="5"/>
  <c r="F2271" i="5"/>
  <c r="A2271" i="5"/>
  <c r="F2270" i="5"/>
  <c r="A2270" i="5"/>
  <c r="F2269" i="5"/>
  <c r="A2269" i="5"/>
  <c r="F2268" i="5"/>
  <c r="A2268" i="5"/>
  <c r="F2267" i="5"/>
  <c r="A2267" i="5"/>
  <c r="F2266" i="5"/>
  <c r="A2266" i="5"/>
  <c r="F2265" i="5"/>
  <c r="A2265" i="5"/>
  <c r="F2264" i="5"/>
  <c r="A2264" i="5"/>
  <c r="F2263" i="5"/>
  <c r="A2263" i="5"/>
  <c r="F2262" i="5"/>
  <c r="A2262" i="5"/>
  <c r="F2261" i="5"/>
  <c r="A2261" i="5"/>
  <c r="F2260" i="5"/>
  <c r="A2260" i="5"/>
  <c r="F2259" i="5"/>
  <c r="A2259" i="5"/>
  <c r="F2258" i="5"/>
  <c r="A2258" i="5"/>
  <c r="F2257" i="5"/>
  <c r="A2257" i="5"/>
  <c r="F2256" i="5"/>
  <c r="A2256" i="5"/>
  <c r="F2255" i="5"/>
  <c r="A2255" i="5"/>
  <c r="F2254" i="5"/>
  <c r="A2254" i="5"/>
  <c r="F2253" i="5"/>
  <c r="A2253" i="5"/>
  <c r="F2252" i="5"/>
  <c r="A2252" i="5"/>
  <c r="F2251" i="5"/>
  <c r="A2251" i="5"/>
  <c r="F2250" i="5"/>
  <c r="A2250" i="5"/>
  <c r="F2249" i="5"/>
  <c r="A2249" i="5"/>
  <c r="F2248" i="5"/>
  <c r="A2248" i="5"/>
  <c r="F2247" i="5"/>
  <c r="A2247" i="5"/>
  <c r="F2246" i="5"/>
  <c r="A2246" i="5"/>
  <c r="F2245" i="5"/>
  <c r="A2245" i="5"/>
  <c r="F2244" i="5"/>
  <c r="A2244" i="5"/>
  <c r="F2243" i="5"/>
  <c r="A2243" i="5"/>
  <c r="F2242" i="5"/>
  <c r="A2242" i="5"/>
  <c r="F2241" i="5"/>
  <c r="A2241" i="5"/>
  <c r="F2240" i="5"/>
  <c r="A2240" i="5"/>
  <c r="F2239" i="5"/>
  <c r="A2239" i="5"/>
  <c r="F2238" i="5"/>
  <c r="A2238" i="5"/>
  <c r="F2237" i="5"/>
  <c r="A2237" i="5"/>
  <c r="F2236" i="5"/>
  <c r="A2236" i="5"/>
  <c r="F2235" i="5"/>
  <c r="A2235" i="5"/>
  <c r="F2234" i="5"/>
  <c r="A2234" i="5"/>
  <c r="F2233" i="5"/>
  <c r="A2233" i="5"/>
  <c r="F2232" i="5"/>
  <c r="A2232" i="5"/>
  <c r="F2231" i="5"/>
  <c r="A2231" i="5"/>
  <c r="F2230" i="5"/>
  <c r="A2230" i="5"/>
  <c r="F2229" i="5"/>
  <c r="A2229" i="5"/>
  <c r="F2228" i="5"/>
  <c r="A2228" i="5"/>
  <c r="F2227" i="5"/>
  <c r="A2227" i="5"/>
  <c r="F2226" i="5"/>
  <c r="A2226" i="5"/>
  <c r="F2225" i="5"/>
  <c r="A2225" i="5"/>
  <c r="F2224" i="5"/>
  <c r="A2224" i="5"/>
  <c r="F2223" i="5"/>
  <c r="A2223" i="5"/>
  <c r="F2222" i="5"/>
  <c r="A2222" i="5"/>
  <c r="F2221" i="5"/>
  <c r="A2221" i="5"/>
  <c r="F2220" i="5"/>
  <c r="A2220" i="5"/>
  <c r="F2219" i="5"/>
  <c r="A2219" i="5"/>
  <c r="F2218" i="5"/>
  <c r="A2218" i="5"/>
  <c r="F2217" i="5"/>
  <c r="A2217" i="5"/>
  <c r="F2216" i="5"/>
  <c r="A2216" i="5"/>
  <c r="F2215" i="5"/>
  <c r="A2215" i="5"/>
  <c r="F2214" i="5"/>
  <c r="A2214" i="5"/>
  <c r="F2213" i="5"/>
  <c r="A2213" i="5"/>
  <c r="F2212" i="5"/>
  <c r="A2212" i="5"/>
  <c r="F2211" i="5"/>
  <c r="A2211" i="5"/>
  <c r="F2210" i="5"/>
  <c r="A2210" i="5"/>
  <c r="F2209" i="5"/>
  <c r="A2209" i="5"/>
  <c r="F2208" i="5"/>
  <c r="A2208" i="5"/>
  <c r="F2207" i="5"/>
  <c r="A2207" i="5"/>
  <c r="F2206" i="5"/>
  <c r="A2206" i="5"/>
  <c r="F2205" i="5"/>
  <c r="A2205" i="5"/>
  <c r="F2204" i="5"/>
  <c r="A2204" i="5"/>
  <c r="F2203" i="5"/>
  <c r="A2203" i="5"/>
  <c r="F2202" i="5"/>
  <c r="A2202" i="5"/>
  <c r="F2201" i="5"/>
  <c r="A2201" i="5"/>
  <c r="F2200" i="5"/>
  <c r="A2200" i="5"/>
  <c r="F2199" i="5"/>
  <c r="A2199" i="5"/>
  <c r="F2198" i="5"/>
  <c r="A2198" i="5"/>
  <c r="F2197" i="5"/>
  <c r="A2197" i="5"/>
  <c r="F2196" i="5"/>
  <c r="A2196" i="5"/>
  <c r="F2195" i="5"/>
  <c r="A2195" i="5"/>
  <c r="F2194" i="5"/>
  <c r="A2194" i="5"/>
  <c r="F2193" i="5"/>
  <c r="A2193" i="5"/>
  <c r="F2192" i="5"/>
  <c r="A2192" i="5"/>
  <c r="F2191" i="5"/>
  <c r="A2191" i="5"/>
  <c r="F2190" i="5"/>
  <c r="A2190" i="5"/>
  <c r="F2189" i="5"/>
  <c r="A2189" i="5"/>
  <c r="F2188" i="5"/>
  <c r="A2188" i="5"/>
  <c r="F2187" i="5"/>
  <c r="A2187" i="5"/>
  <c r="F2186" i="5"/>
  <c r="A2186" i="5"/>
  <c r="F2185" i="5"/>
  <c r="A2185" i="5"/>
  <c r="F2184" i="5"/>
  <c r="A2184" i="5"/>
  <c r="F2183" i="5"/>
  <c r="A2183" i="5"/>
  <c r="F2182" i="5"/>
  <c r="A2182" i="5"/>
  <c r="F2181" i="5"/>
  <c r="A2181" i="5"/>
  <c r="F2180" i="5"/>
  <c r="A2180" i="5"/>
  <c r="F2179" i="5"/>
  <c r="A2179" i="5"/>
  <c r="F2178" i="5"/>
  <c r="A2178" i="5"/>
  <c r="F2177" i="5"/>
  <c r="A2177" i="5"/>
  <c r="F2176" i="5"/>
  <c r="A2176" i="5"/>
  <c r="F2175" i="5"/>
  <c r="A2175" i="5"/>
  <c r="F2174" i="5"/>
  <c r="A2174" i="5"/>
  <c r="F2173" i="5"/>
  <c r="A2173" i="5"/>
  <c r="F2172" i="5"/>
  <c r="A2172" i="5"/>
  <c r="F2171" i="5"/>
  <c r="A2171" i="5"/>
  <c r="F2170" i="5"/>
  <c r="A2170" i="5"/>
  <c r="F2169" i="5"/>
  <c r="A2169" i="5"/>
  <c r="F2168" i="5"/>
  <c r="A2168" i="5"/>
  <c r="F2167" i="5"/>
  <c r="A2167" i="5"/>
  <c r="F2166" i="5"/>
  <c r="A2166" i="5"/>
  <c r="F2165" i="5"/>
  <c r="A2165" i="5"/>
  <c r="F2164" i="5"/>
  <c r="A2164" i="5"/>
  <c r="F2163" i="5"/>
  <c r="A2163" i="5"/>
  <c r="F2162" i="5"/>
  <c r="A2162" i="5"/>
  <c r="F2161" i="5"/>
  <c r="A2161" i="5"/>
  <c r="F2160" i="5"/>
  <c r="A2160" i="5"/>
  <c r="F2159" i="5"/>
  <c r="A2159" i="5"/>
  <c r="F2158" i="5"/>
  <c r="A2158" i="5"/>
  <c r="F2157" i="5"/>
  <c r="A2157" i="5"/>
  <c r="F2156" i="5"/>
  <c r="A2156" i="5"/>
  <c r="F2155" i="5"/>
  <c r="A2155" i="5"/>
  <c r="F2154" i="5"/>
  <c r="A2154" i="5"/>
  <c r="F2153" i="5"/>
  <c r="A2153" i="5"/>
  <c r="F2152" i="5"/>
  <c r="A2152" i="5"/>
  <c r="F2151" i="5"/>
  <c r="A2151" i="5"/>
  <c r="F2150" i="5"/>
  <c r="A2150" i="5"/>
  <c r="F2149" i="5"/>
  <c r="A2149" i="5"/>
  <c r="F2148" i="5"/>
  <c r="A2148" i="5"/>
  <c r="F2147" i="5"/>
  <c r="A2147" i="5"/>
  <c r="F2146" i="5"/>
  <c r="A2146" i="5"/>
  <c r="F2145" i="5"/>
  <c r="A2145" i="5"/>
  <c r="F2144" i="5"/>
  <c r="A2144" i="5"/>
  <c r="F2143" i="5"/>
  <c r="A2143" i="5"/>
  <c r="F2142" i="5"/>
  <c r="A2142" i="5"/>
  <c r="F2141" i="5"/>
  <c r="A2141" i="5"/>
  <c r="F2140" i="5"/>
  <c r="A2140" i="5"/>
  <c r="F2139" i="5"/>
  <c r="A2139" i="5"/>
  <c r="F2138" i="5"/>
  <c r="A2138" i="5"/>
  <c r="F2137" i="5"/>
  <c r="A2137" i="5"/>
  <c r="F2136" i="5"/>
  <c r="A2136" i="5"/>
  <c r="F2135" i="5"/>
  <c r="A2135" i="5"/>
  <c r="F2134" i="5"/>
  <c r="A2134" i="5"/>
  <c r="F2133" i="5"/>
  <c r="A2133" i="5"/>
  <c r="F2132" i="5"/>
  <c r="A2132" i="5"/>
  <c r="F2131" i="5"/>
  <c r="A2131" i="5"/>
  <c r="F2130" i="5"/>
  <c r="A2130" i="5"/>
  <c r="F2129" i="5"/>
  <c r="A2129" i="5"/>
  <c r="F2128" i="5"/>
  <c r="A2128" i="5"/>
  <c r="F2127" i="5"/>
  <c r="A2127" i="5"/>
  <c r="F2126" i="5"/>
  <c r="A2126" i="5"/>
  <c r="F2125" i="5"/>
  <c r="A2125" i="5"/>
  <c r="F2124" i="5"/>
  <c r="A2124" i="5"/>
  <c r="F2123" i="5"/>
  <c r="A2123" i="5"/>
  <c r="F2122" i="5"/>
  <c r="A2122" i="5"/>
  <c r="F2121" i="5"/>
  <c r="A2121" i="5"/>
  <c r="F2120" i="5"/>
  <c r="A2120" i="5"/>
  <c r="F2119" i="5"/>
  <c r="A2119" i="5"/>
  <c r="F2118" i="5"/>
  <c r="A2118" i="5"/>
  <c r="F2117" i="5"/>
  <c r="A2117" i="5"/>
  <c r="F2116" i="5"/>
  <c r="A2116" i="5"/>
  <c r="F2115" i="5"/>
  <c r="A2115" i="5"/>
  <c r="F2114" i="5"/>
  <c r="A2114" i="5"/>
  <c r="F2113" i="5"/>
  <c r="A2113" i="5"/>
  <c r="F2112" i="5"/>
  <c r="A2112" i="5"/>
  <c r="F2111" i="5"/>
  <c r="A2111" i="5"/>
  <c r="F2110" i="5"/>
  <c r="A2110" i="5"/>
  <c r="F2109" i="5"/>
  <c r="A2109" i="5"/>
  <c r="F2108" i="5"/>
  <c r="A2108" i="5"/>
  <c r="F2107" i="5"/>
  <c r="A2107" i="5"/>
  <c r="F2106" i="5"/>
  <c r="A2106" i="5"/>
  <c r="F2105" i="5"/>
  <c r="A2105" i="5"/>
  <c r="F2104" i="5"/>
  <c r="A2104" i="5"/>
  <c r="F2103" i="5"/>
  <c r="A2103" i="5"/>
  <c r="F2102" i="5"/>
  <c r="A2102" i="5"/>
  <c r="F2101" i="5"/>
  <c r="A2101" i="5"/>
  <c r="F2100" i="5"/>
  <c r="A2100" i="5"/>
  <c r="F2099" i="5"/>
  <c r="A2099" i="5"/>
  <c r="F2098" i="5"/>
  <c r="A2098" i="5"/>
  <c r="F2097" i="5"/>
  <c r="A2097" i="5"/>
  <c r="F2096" i="5"/>
  <c r="A2096" i="5"/>
  <c r="F2095" i="5"/>
  <c r="A2095" i="5"/>
  <c r="F2094" i="5"/>
  <c r="A2094" i="5"/>
  <c r="F2093" i="5"/>
  <c r="A2093" i="5"/>
  <c r="F2092" i="5"/>
  <c r="A2092" i="5"/>
  <c r="F2091" i="5"/>
  <c r="A2091" i="5"/>
  <c r="F2090" i="5"/>
  <c r="A2090" i="5"/>
  <c r="F2089" i="5"/>
  <c r="A2089" i="5"/>
  <c r="F2088" i="5"/>
  <c r="A2088" i="5"/>
  <c r="F2087" i="5"/>
  <c r="A2087" i="5"/>
  <c r="F2086" i="5"/>
  <c r="A2086" i="5"/>
  <c r="F2085" i="5"/>
  <c r="A2085" i="5"/>
  <c r="F2084" i="5"/>
  <c r="A2084" i="5"/>
  <c r="F2083" i="5"/>
  <c r="A2083" i="5"/>
  <c r="F2082" i="5"/>
  <c r="A2082" i="5"/>
  <c r="F2081" i="5"/>
  <c r="A2081" i="5"/>
  <c r="F2080" i="5"/>
  <c r="A2080" i="5"/>
  <c r="F2079" i="5"/>
  <c r="A2079" i="5"/>
  <c r="F2078" i="5"/>
  <c r="A2078" i="5"/>
  <c r="F2077" i="5"/>
  <c r="A2077" i="5"/>
  <c r="F2076" i="5"/>
  <c r="A2076" i="5"/>
  <c r="F2075" i="5"/>
  <c r="A2075" i="5"/>
  <c r="F2074" i="5"/>
  <c r="A2074" i="5"/>
  <c r="F2073" i="5"/>
  <c r="A2073" i="5"/>
  <c r="F2072" i="5"/>
  <c r="A2072" i="5"/>
  <c r="F2071" i="5"/>
  <c r="A2071" i="5"/>
  <c r="F2070" i="5"/>
  <c r="A2070" i="5"/>
  <c r="F2069" i="5"/>
  <c r="A2069" i="5"/>
  <c r="F2068" i="5"/>
  <c r="A2068" i="5"/>
  <c r="F2067" i="5"/>
  <c r="A2067" i="5"/>
  <c r="F2066" i="5"/>
  <c r="A2066" i="5"/>
  <c r="F2065" i="5"/>
  <c r="A2065" i="5"/>
  <c r="F2064" i="5"/>
  <c r="A2064" i="5"/>
  <c r="F2063" i="5"/>
  <c r="A2063" i="5"/>
  <c r="F2062" i="5"/>
  <c r="A2062" i="5"/>
  <c r="F2061" i="5"/>
  <c r="A2061" i="5"/>
  <c r="F2060" i="5"/>
  <c r="A2060" i="5"/>
  <c r="F2059" i="5"/>
  <c r="A2059" i="5"/>
  <c r="F2058" i="5"/>
  <c r="A2058" i="5"/>
  <c r="F2057" i="5"/>
  <c r="A2057" i="5"/>
  <c r="F2056" i="5"/>
  <c r="A2056" i="5"/>
  <c r="F2055" i="5"/>
  <c r="A2055" i="5"/>
  <c r="F2054" i="5"/>
  <c r="A2054" i="5"/>
  <c r="F2053" i="5"/>
  <c r="A2053" i="5"/>
  <c r="F2052" i="5"/>
  <c r="A2052" i="5"/>
  <c r="F2051" i="5"/>
  <c r="A2051" i="5"/>
  <c r="F2050" i="5"/>
  <c r="A2050" i="5"/>
  <c r="F2049" i="5"/>
  <c r="A2049" i="5"/>
  <c r="F2048" i="5"/>
  <c r="A2048" i="5"/>
  <c r="F2047" i="5"/>
  <c r="A2047" i="5"/>
  <c r="F2046" i="5"/>
  <c r="A2046" i="5"/>
  <c r="F2045" i="5"/>
  <c r="A2045" i="5"/>
  <c r="F2044" i="5"/>
  <c r="A2044" i="5"/>
  <c r="F2043" i="5"/>
  <c r="A2043" i="5"/>
  <c r="F2042" i="5"/>
  <c r="A2042" i="5"/>
  <c r="F2041" i="5"/>
  <c r="A2041" i="5"/>
  <c r="F2040" i="5"/>
  <c r="A2040" i="5"/>
  <c r="F2039" i="5"/>
  <c r="A2039" i="5"/>
  <c r="F2038" i="5"/>
  <c r="A2038" i="5"/>
  <c r="F2037" i="5"/>
  <c r="A2037" i="5"/>
  <c r="F2036" i="5"/>
  <c r="A2036" i="5"/>
  <c r="F2035" i="5"/>
  <c r="A2035" i="5"/>
  <c r="F2034" i="5"/>
  <c r="A2034" i="5"/>
  <c r="F2033" i="5"/>
  <c r="A2033" i="5"/>
  <c r="F2032" i="5"/>
  <c r="A2032" i="5"/>
  <c r="F2031" i="5"/>
  <c r="A2031" i="5"/>
  <c r="F2030" i="5"/>
  <c r="A2030" i="5"/>
  <c r="F2029" i="5"/>
  <c r="A2029" i="5"/>
  <c r="F2028" i="5"/>
  <c r="A2028" i="5"/>
  <c r="F2027" i="5"/>
  <c r="A2027" i="5"/>
  <c r="F2026" i="5"/>
  <c r="A2026" i="5"/>
  <c r="F2025" i="5"/>
  <c r="A2025" i="5"/>
  <c r="F2024" i="5"/>
  <c r="A2024" i="5"/>
  <c r="F2023" i="5"/>
  <c r="A2023" i="5"/>
  <c r="F2022" i="5"/>
  <c r="A2022" i="5"/>
  <c r="F2021" i="5"/>
  <c r="A2021" i="5"/>
  <c r="F2020" i="5"/>
  <c r="A2020" i="5"/>
  <c r="F2019" i="5"/>
  <c r="A2019" i="5"/>
  <c r="F2018" i="5"/>
  <c r="A2018" i="5"/>
  <c r="F2017" i="5"/>
  <c r="A2017" i="5"/>
  <c r="F2016" i="5"/>
  <c r="A2016" i="5"/>
  <c r="F2015" i="5"/>
  <c r="A2015" i="5"/>
  <c r="F2014" i="5"/>
  <c r="A2014" i="5"/>
  <c r="F2013" i="5"/>
  <c r="A2013" i="5"/>
  <c r="F2012" i="5"/>
  <c r="A2012" i="5"/>
  <c r="F2011" i="5"/>
  <c r="A2011" i="5"/>
  <c r="F2010" i="5"/>
  <c r="A2010" i="5"/>
  <c r="F2009" i="5"/>
  <c r="A2009" i="5"/>
  <c r="F2008" i="5"/>
  <c r="A2008" i="5"/>
  <c r="F2007" i="5"/>
  <c r="A2007" i="5"/>
  <c r="F2006" i="5"/>
  <c r="A2006" i="5"/>
  <c r="F2005" i="5"/>
  <c r="A2005" i="5"/>
  <c r="F2004" i="5"/>
  <c r="A2004" i="5"/>
  <c r="F2003" i="5"/>
  <c r="A2003" i="5"/>
  <c r="F2002" i="5"/>
  <c r="A2002" i="5"/>
  <c r="F2001" i="5"/>
  <c r="A2001" i="5"/>
  <c r="F2000" i="5"/>
  <c r="A2000" i="5"/>
  <c r="F1999" i="5"/>
  <c r="A1999" i="5"/>
  <c r="F1998" i="5"/>
  <c r="A1998" i="5"/>
  <c r="F1997" i="5"/>
  <c r="A1997" i="5"/>
  <c r="F1996" i="5"/>
  <c r="A1996" i="5"/>
  <c r="F1995" i="5"/>
  <c r="A1995" i="5"/>
  <c r="F1994" i="5"/>
  <c r="A1994" i="5"/>
  <c r="F1993" i="5"/>
  <c r="A1993" i="5"/>
  <c r="F1992" i="5"/>
  <c r="A1992" i="5"/>
  <c r="F1991" i="5"/>
  <c r="A1991" i="5"/>
  <c r="F1990" i="5"/>
  <c r="A1990" i="5"/>
  <c r="F1989" i="5"/>
  <c r="A1989" i="5"/>
  <c r="F1988" i="5"/>
  <c r="A1988" i="5"/>
  <c r="F1987" i="5"/>
  <c r="A1987" i="5"/>
  <c r="F1986" i="5"/>
  <c r="A1986" i="5"/>
  <c r="F1985" i="5"/>
  <c r="A1985" i="5"/>
  <c r="F1984" i="5"/>
  <c r="A1984" i="5"/>
  <c r="F1983" i="5"/>
  <c r="A1983" i="5"/>
  <c r="F1982" i="5"/>
  <c r="A1982" i="5"/>
  <c r="F1981" i="5"/>
  <c r="A1981" i="5"/>
  <c r="F1980" i="5"/>
  <c r="A1980" i="5"/>
  <c r="F1979" i="5"/>
  <c r="A1979" i="5"/>
  <c r="F1978" i="5"/>
  <c r="A1978" i="5"/>
  <c r="F1977" i="5"/>
  <c r="A1977" i="5"/>
  <c r="F1976" i="5"/>
  <c r="A1976" i="5"/>
  <c r="F1975" i="5"/>
  <c r="A1975" i="5"/>
  <c r="F1974" i="5"/>
  <c r="A1974" i="5"/>
  <c r="F1973" i="5"/>
  <c r="A1973" i="5"/>
  <c r="F1972" i="5"/>
  <c r="A1972" i="5"/>
  <c r="F1971" i="5"/>
  <c r="A1971" i="5"/>
  <c r="F1970" i="5"/>
  <c r="A1970" i="5"/>
  <c r="F1969" i="5"/>
  <c r="A1969" i="5"/>
  <c r="F1968" i="5"/>
  <c r="A1968" i="5"/>
  <c r="F1967" i="5"/>
  <c r="A1967" i="5"/>
  <c r="F1966" i="5"/>
  <c r="A1966" i="5"/>
  <c r="F1965" i="5"/>
  <c r="A1965" i="5"/>
  <c r="F1964" i="5"/>
  <c r="A1964" i="5"/>
  <c r="F1963" i="5"/>
  <c r="A1963" i="5"/>
  <c r="F1962" i="5"/>
  <c r="A1962" i="5"/>
  <c r="F1961" i="5"/>
  <c r="A1961" i="5"/>
  <c r="F1960" i="5"/>
  <c r="A1960" i="5"/>
  <c r="F1959" i="5"/>
  <c r="A1959" i="5"/>
  <c r="F1958" i="5"/>
  <c r="A1958" i="5"/>
  <c r="F1957" i="5"/>
  <c r="A1957" i="5"/>
  <c r="F1956" i="5"/>
  <c r="A1956" i="5"/>
  <c r="F1955" i="5"/>
  <c r="A1955" i="5"/>
  <c r="F1954" i="5"/>
  <c r="A1954" i="5"/>
  <c r="F1953" i="5"/>
  <c r="A1953" i="5"/>
  <c r="F1952" i="5"/>
  <c r="A1952" i="5"/>
  <c r="F1951" i="5"/>
  <c r="A1951" i="5"/>
  <c r="F1950" i="5"/>
  <c r="A1950" i="5"/>
  <c r="F1949" i="5"/>
  <c r="A1949" i="5"/>
  <c r="F1948" i="5"/>
  <c r="A1948" i="5"/>
  <c r="F1947" i="5"/>
  <c r="A1947" i="5"/>
  <c r="F1946" i="5"/>
  <c r="A1946" i="5"/>
  <c r="F1945" i="5"/>
  <c r="A1945" i="5"/>
  <c r="F1944" i="5"/>
  <c r="A1944" i="5"/>
  <c r="F1943" i="5"/>
  <c r="A1943" i="5"/>
  <c r="F1942" i="5"/>
  <c r="A1942" i="5"/>
  <c r="F1941" i="5"/>
  <c r="A1941" i="5"/>
  <c r="F1940" i="5"/>
  <c r="A1940" i="5"/>
  <c r="F1939" i="5"/>
  <c r="A1939" i="5"/>
  <c r="F1938" i="5"/>
  <c r="A1938" i="5"/>
  <c r="F1937" i="5"/>
  <c r="A1937" i="5"/>
  <c r="F1936" i="5"/>
  <c r="A1936" i="5"/>
  <c r="F1935" i="5"/>
  <c r="A1935" i="5"/>
  <c r="F1934" i="5"/>
  <c r="A1934" i="5"/>
  <c r="F1933" i="5"/>
  <c r="A1933" i="5"/>
  <c r="F1932" i="5"/>
  <c r="A1932" i="5"/>
  <c r="F1931" i="5"/>
  <c r="A1931" i="5"/>
  <c r="F1930" i="5"/>
  <c r="A1930" i="5"/>
  <c r="F1929" i="5"/>
  <c r="A1929" i="5"/>
  <c r="F1928" i="5"/>
  <c r="A1928" i="5"/>
  <c r="F1927" i="5"/>
  <c r="A1927" i="5"/>
  <c r="F1926" i="5"/>
  <c r="A1926" i="5"/>
  <c r="F1925" i="5"/>
  <c r="A1925" i="5"/>
  <c r="F1924" i="5"/>
  <c r="A1924" i="5"/>
  <c r="F1923" i="5"/>
  <c r="A1923" i="5"/>
  <c r="F1922" i="5"/>
  <c r="A1922" i="5"/>
  <c r="F1921" i="5"/>
  <c r="A1921" i="5"/>
  <c r="F1920" i="5"/>
  <c r="A1920" i="5"/>
  <c r="F1919" i="5"/>
  <c r="A1919" i="5"/>
  <c r="F1918" i="5"/>
  <c r="A1918" i="5"/>
  <c r="F1917" i="5"/>
  <c r="A1917" i="5"/>
  <c r="F1916" i="5"/>
  <c r="A1916" i="5"/>
  <c r="F1915" i="5"/>
  <c r="A1915" i="5"/>
  <c r="F1914" i="5"/>
  <c r="A1914" i="5"/>
  <c r="F1913" i="5"/>
  <c r="A1913" i="5"/>
  <c r="F1912" i="5"/>
  <c r="A1912" i="5"/>
  <c r="F1911" i="5"/>
  <c r="A1911" i="5"/>
  <c r="F1910" i="5"/>
  <c r="A1910" i="5"/>
  <c r="F1909" i="5"/>
  <c r="A1909" i="5"/>
  <c r="F1908" i="5"/>
  <c r="A1908" i="5"/>
  <c r="F1907" i="5"/>
  <c r="A1907" i="5"/>
  <c r="F1906" i="5"/>
  <c r="A1906" i="5"/>
  <c r="F1905" i="5"/>
  <c r="A1905" i="5"/>
  <c r="F1904" i="5"/>
  <c r="A1904" i="5"/>
  <c r="F1903" i="5"/>
  <c r="A1903" i="5"/>
  <c r="F1902" i="5"/>
  <c r="A1902" i="5"/>
  <c r="F1901" i="5"/>
  <c r="A1901" i="5"/>
  <c r="F1900" i="5"/>
  <c r="A1900" i="5"/>
  <c r="F1899" i="5"/>
  <c r="A1899" i="5"/>
  <c r="F1898" i="5"/>
  <c r="A1898" i="5"/>
  <c r="F1897" i="5"/>
  <c r="A1897" i="5"/>
  <c r="F1896" i="5"/>
  <c r="A1896" i="5"/>
  <c r="F1895" i="5"/>
  <c r="A1895" i="5"/>
  <c r="F1894" i="5"/>
  <c r="A1894" i="5"/>
  <c r="F1893" i="5"/>
  <c r="A1893" i="5"/>
  <c r="F1892" i="5"/>
  <c r="A1892" i="5"/>
  <c r="F1891" i="5"/>
  <c r="A1891" i="5"/>
  <c r="F1890" i="5"/>
  <c r="A1890" i="5"/>
  <c r="F1889" i="5"/>
  <c r="A1889" i="5"/>
  <c r="F1888" i="5"/>
  <c r="A1888" i="5"/>
  <c r="F1887" i="5"/>
  <c r="A1887" i="5"/>
  <c r="F1886" i="5"/>
  <c r="A1886" i="5"/>
  <c r="F1885" i="5"/>
  <c r="A1885" i="5"/>
  <c r="F1884" i="5"/>
  <c r="A1884" i="5"/>
  <c r="F1883" i="5"/>
  <c r="A1883" i="5"/>
  <c r="F1882" i="5"/>
  <c r="A1882" i="5"/>
  <c r="F1881" i="5"/>
  <c r="A1881" i="5"/>
  <c r="F1880" i="5"/>
  <c r="A1880" i="5"/>
  <c r="F1879" i="5"/>
  <c r="A1879" i="5"/>
  <c r="F1878" i="5"/>
  <c r="A1878" i="5"/>
  <c r="F1877" i="5"/>
  <c r="A1877" i="5"/>
  <c r="F1876" i="5"/>
  <c r="A1876" i="5"/>
  <c r="F1875" i="5"/>
  <c r="A1875" i="5"/>
  <c r="F1874" i="5"/>
  <c r="A1874" i="5"/>
  <c r="F1873" i="5"/>
  <c r="A1873" i="5"/>
  <c r="F1872" i="5"/>
  <c r="A1872" i="5"/>
  <c r="F1871" i="5"/>
  <c r="A1871" i="5"/>
  <c r="F1870" i="5"/>
  <c r="A1870" i="5"/>
  <c r="F1869" i="5"/>
  <c r="A1869" i="5"/>
  <c r="F1868" i="5"/>
  <c r="A1868" i="5"/>
  <c r="F1867" i="5"/>
  <c r="A1867" i="5"/>
  <c r="F1866" i="5"/>
  <c r="A1866" i="5"/>
  <c r="F1865" i="5"/>
  <c r="A1865" i="5"/>
  <c r="F1864" i="5"/>
  <c r="A1864" i="5"/>
  <c r="F1863" i="5"/>
  <c r="A1863" i="5"/>
  <c r="F1862" i="5"/>
  <c r="A1862" i="5"/>
  <c r="F1861" i="5"/>
  <c r="A1861" i="5"/>
  <c r="F1860" i="5"/>
  <c r="A1860" i="5"/>
  <c r="F1859" i="5"/>
  <c r="A1859" i="5"/>
  <c r="F1858" i="5"/>
  <c r="A1858" i="5"/>
  <c r="F1857" i="5"/>
  <c r="A1857" i="5"/>
  <c r="F1856" i="5"/>
  <c r="A1856" i="5"/>
  <c r="F1855" i="5"/>
  <c r="A1855" i="5"/>
  <c r="F1854" i="5"/>
  <c r="A1854" i="5"/>
  <c r="F1853" i="5"/>
  <c r="A1853" i="5"/>
  <c r="F1852" i="5"/>
  <c r="A1852" i="5"/>
  <c r="F1851" i="5"/>
  <c r="A1851" i="5"/>
  <c r="F1850" i="5"/>
  <c r="A1850" i="5"/>
  <c r="F1849" i="5"/>
  <c r="A1849" i="5"/>
  <c r="F1848" i="5"/>
  <c r="A1848" i="5"/>
  <c r="F1847" i="5"/>
  <c r="A1847" i="5"/>
  <c r="F1846" i="5"/>
  <c r="A1846" i="5"/>
  <c r="F1845" i="5"/>
  <c r="A1845" i="5"/>
  <c r="F1844" i="5"/>
  <c r="A1844" i="5"/>
  <c r="F1843" i="5"/>
  <c r="A1843" i="5"/>
  <c r="F1842" i="5"/>
  <c r="A1842" i="5"/>
  <c r="F1841" i="5"/>
  <c r="A1841" i="5"/>
  <c r="F1840" i="5"/>
  <c r="A1840" i="5"/>
  <c r="F1839" i="5"/>
  <c r="A1839" i="5"/>
  <c r="F1838" i="5"/>
  <c r="A1838" i="5"/>
  <c r="F1837" i="5"/>
  <c r="A1837" i="5"/>
  <c r="F1836" i="5"/>
  <c r="A1836" i="5"/>
  <c r="F1835" i="5"/>
  <c r="A1835" i="5"/>
  <c r="F1834" i="5"/>
  <c r="A1834" i="5"/>
  <c r="F1833" i="5"/>
  <c r="A1833" i="5"/>
  <c r="F1832" i="5"/>
  <c r="A1832" i="5"/>
  <c r="F1831" i="5"/>
  <c r="A1831" i="5"/>
  <c r="F1830" i="5"/>
  <c r="A1830" i="5"/>
  <c r="F1829" i="5"/>
  <c r="A1829" i="5"/>
  <c r="F1828" i="5"/>
  <c r="A1828" i="5"/>
  <c r="F1827" i="5"/>
  <c r="A1827" i="5"/>
  <c r="F1826" i="5"/>
  <c r="A1826" i="5"/>
  <c r="F1825" i="5"/>
  <c r="A1825" i="5"/>
  <c r="F1824" i="5"/>
  <c r="A1824" i="5"/>
  <c r="F1823" i="5"/>
  <c r="A1823" i="5"/>
  <c r="F1822" i="5"/>
  <c r="A1822" i="5"/>
  <c r="F1821" i="5"/>
  <c r="A1821" i="5"/>
  <c r="F1820" i="5"/>
  <c r="A1820" i="5"/>
  <c r="F1819" i="5"/>
  <c r="A1819" i="5"/>
  <c r="F1818" i="5"/>
  <c r="A1818" i="5"/>
  <c r="F1817" i="5"/>
  <c r="A1817" i="5"/>
  <c r="F1816" i="5"/>
  <c r="A1816" i="5"/>
  <c r="F1815" i="5"/>
  <c r="A1815" i="5"/>
  <c r="F1814" i="5"/>
  <c r="A1814" i="5"/>
  <c r="F1813" i="5"/>
  <c r="A1813" i="5"/>
  <c r="F1812" i="5"/>
  <c r="A1812" i="5"/>
  <c r="F1811" i="5"/>
  <c r="A1811" i="5"/>
  <c r="F1810" i="5"/>
  <c r="A1810" i="5"/>
  <c r="F1809" i="5"/>
  <c r="A1809" i="5"/>
  <c r="F1808" i="5"/>
  <c r="A1808" i="5"/>
  <c r="F1807" i="5"/>
  <c r="A1807" i="5"/>
  <c r="F1806" i="5"/>
  <c r="A1806" i="5"/>
  <c r="F1805" i="5"/>
  <c r="A1805" i="5"/>
  <c r="F1804" i="5"/>
  <c r="A1804" i="5"/>
  <c r="F1803" i="5"/>
  <c r="A1803" i="5"/>
  <c r="F1802" i="5"/>
  <c r="A1802" i="5"/>
  <c r="F1801" i="5"/>
  <c r="A1801" i="5"/>
  <c r="F1800" i="5"/>
  <c r="A1800" i="5"/>
  <c r="F1799" i="5"/>
  <c r="A1799" i="5"/>
  <c r="F1798" i="5"/>
  <c r="A1798" i="5"/>
  <c r="F1797" i="5"/>
  <c r="A1797" i="5"/>
  <c r="F1796" i="5"/>
  <c r="A1796" i="5"/>
  <c r="F1795" i="5"/>
  <c r="A1795" i="5"/>
  <c r="F1794" i="5"/>
  <c r="A1794" i="5"/>
  <c r="F1793" i="5"/>
  <c r="A1793" i="5"/>
  <c r="F1792" i="5"/>
  <c r="A1792" i="5"/>
  <c r="F1791" i="5"/>
  <c r="A1791" i="5"/>
  <c r="F1790" i="5"/>
  <c r="A1790" i="5"/>
  <c r="F1789" i="5"/>
  <c r="A1789" i="5"/>
  <c r="F1788" i="5"/>
  <c r="A1788" i="5"/>
  <c r="F1787" i="5"/>
  <c r="A1787" i="5"/>
  <c r="F1786" i="5"/>
  <c r="A1786" i="5"/>
  <c r="F1785" i="5"/>
  <c r="A1785" i="5"/>
  <c r="F1784" i="5"/>
  <c r="A1784" i="5"/>
  <c r="F1783" i="5"/>
  <c r="A1783" i="5"/>
  <c r="F1782" i="5"/>
  <c r="A1782" i="5"/>
  <c r="F1781" i="5"/>
  <c r="A1781" i="5"/>
  <c r="F1780" i="5"/>
  <c r="A1780" i="5"/>
  <c r="F1779" i="5"/>
  <c r="A1779" i="5"/>
  <c r="F1778" i="5"/>
  <c r="A1778" i="5"/>
  <c r="F1777" i="5"/>
  <c r="A1777" i="5"/>
  <c r="F1776" i="5"/>
  <c r="A1776" i="5"/>
  <c r="F1775" i="5"/>
  <c r="A1775" i="5"/>
  <c r="F1774" i="5"/>
  <c r="A1774" i="5"/>
  <c r="F1773" i="5"/>
  <c r="A1773" i="5"/>
  <c r="F1772" i="5"/>
  <c r="A1772" i="5"/>
  <c r="F1771" i="5"/>
  <c r="A1771" i="5"/>
  <c r="F1770" i="5"/>
  <c r="A1770" i="5"/>
  <c r="F1769" i="5"/>
  <c r="A1769" i="5"/>
  <c r="F1768" i="5"/>
  <c r="A1768" i="5"/>
  <c r="F1767" i="5"/>
  <c r="A1767" i="5"/>
  <c r="F1766" i="5"/>
  <c r="A1766" i="5"/>
  <c r="F1765" i="5"/>
  <c r="A1765" i="5"/>
  <c r="F1764" i="5"/>
  <c r="A1764" i="5"/>
  <c r="F1763" i="5"/>
  <c r="A1763" i="5"/>
  <c r="F1762" i="5"/>
  <c r="A1762" i="5"/>
  <c r="F1761" i="5"/>
  <c r="A1761" i="5"/>
  <c r="F1760" i="5"/>
  <c r="A1760" i="5"/>
  <c r="F1759" i="5"/>
  <c r="A1759" i="5"/>
  <c r="F1758" i="5"/>
  <c r="A1758" i="5"/>
  <c r="F1757" i="5"/>
  <c r="A1757" i="5"/>
  <c r="F1756" i="5"/>
  <c r="A1756" i="5"/>
  <c r="F1755" i="5"/>
  <c r="A1755" i="5"/>
  <c r="F1754" i="5"/>
  <c r="A1754" i="5"/>
  <c r="F1753" i="5"/>
  <c r="A1753" i="5"/>
  <c r="F1752" i="5"/>
  <c r="A1752" i="5"/>
  <c r="F1751" i="5"/>
  <c r="A1751" i="5"/>
  <c r="F1750" i="5"/>
  <c r="A1750" i="5"/>
  <c r="F1749" i="5"/>
  <c r="A1749" i="5"/>
  <c r="F1748" i="5"/>
  <c r="A1748" i="5"/>
  <c r="F1747" i="5"/>
  <c r="A1747" i="5"/>
  <c r="F1746" i="5"/>
  <c r="A1746" i="5"/>
  <c r="F1745" i="5"/>
  <c r="A1745" i="5"/>
  <c r="F1744" i="5"/>
  <c r="A1744" i="5"/>
  <c r="F1743" i="5"/>
  <c r="A1743" i="5"/>
  <c r="F1742" i="5"/>
  <c r="A1742" i="5"/>
  <c r="F1741" i="5"/>
  <c r="A1741" i="5"/>
  <c r="F1740" i="5"/>
  <c r="A1740" i="5"/>
  <c r="F1739" i="5"/>
  <c r="A1739" i="5"/>
  <c r="F1738" i="5"/>
  <c r="A1738" i="5"/>
  <c r="F1737" i="5"/>
  <c r="A1737" i="5"/>
  <c r="F1736" i="5"/>
  <c r="A1736" i="5"/>
  <c r="F1735" i="5"/>
  <c r="A1735" i="5"/>
  <c r="F1734" i="5"/>
  <c r="A1734" i="5"/>
  <c r="F1733" i="5"/>
  <c r="A1733" i="5"/>
  <c r="F1732" i="5"/>
  <c r="A1732" i="5"/>
  <c r="F1731" i="5"/>
  <c r="A1731" i="5"/>
  <c r="F1730" i="5"/>
  <c r="A1730" i="5"/>
  <c r="F1729" i="5"/>
  <c r="A1729" i="5"/>
  <c r="F1728" i="5"/>
  <c r="A1728" i="5"/>
  <c r="F1727" i="5"/>
  <c r="A1727" i="5"/>
  <c r="F1726" i="5"/>
  <c r="A1726" i="5"/>
  <c r="F1725" i="5"/>
  <c r="A1725" i="5"/>
  <c r="F1724" i="5"/>
  <c r="A1724" i="5"/>
  <c r="F1723" i="5"/>
  <c r="A1723" i="5"/>
  <c r="F1722" i="5"/>
  <c r="A1722" i="5"/>
  <c r="F1721" i="5"/>
  <c r="A1721" i="5"/>
  <c r="F1720" i="5"/>
  <c r="A1720" i="5"/>
  <c r="F1719" i="5"/>
  <c r="A1719" i="5"/>
  <c r="F1718" i="5"/>
  <c r="A1718" i="5"/>
  <c r="F1717" i="5"/>
  <c r="A1717" i="5"/>
  <c r="F1716" i="5"/>
  <c r="A1716" i="5"/>
  <c r="F1715" i="5"/>
  <c r="A1715" i="5"/>
  <c r="F1714" i="5"/>
  <c r="A1714" i="5"/>
  <c r="F1713" i="5"/>
  <c r="A1713" i="5"/>
  <c r="F1712" i="5"/>
  <c r="A1712" i="5"/>
  <c r="F1711" i="5"/>
  <c r="A1711" i="5"/>
  <c r="F1710" i="5"/>
  <c r="A1710" i="5"/>
  <c r="F1709" i="5"/>
  <c r="A1709" i="5"/>
  <c r="F1708" i="5"/>
  <c r="A1708" i="5"/>
  <c r="F1707" i="5"/>
  <c r="A1707" i="5"/>
  <c r="F1706" i="5"/>
  <c r="A1706" i="5"/>
  <c r="F1705" i="5"/>
  <c r="A1705" i="5"/>
  <c r="F1704" i="5"/>
  <c r="A1704" i="5"/>
  <c r="F1703" i="5"/>
  <c r="A1703" i="5"/>
  <c r="F1702" i="5"/>
  <c r="A1702" i="5"/>
  <c r="F1701" i="5"/>
  <c r="A1701" i="5"/>
  <c r="F1700" i="5"/>
  <c r="A1700" i="5"/>
  <c r="F1699" i="5"/>
  <c r="A1699" i="5"/>
  <c r="F1698" i="5"/>
  <c r="A1698" i="5"/>
  <c r="F1697" i="5"/>
  <c r="A1697" i="5"/>
  <c r="F1696" i="5"/>
  <c r="A1696" i="5"/>
  <c r="F1695" i="5"/>
  <c r="A1695" i="5"/>
  <c r="F1694" i="5"/>
  <c r="A1694" i="5"/>
  <c r="F1693" i="5"/>
  <c r="A1693" i="5"/>
  <c r="F1692" i="5"/>
  <c r="A1692" i="5"/>
  <c r="F1691" i="5"/>
  <c r="A1691" i="5"/>
  <c r="F1690" i="5"/>
  <c r="A1690" i="5"/>
  <c r="F1689" i="5"/>
  <c r="A1689" i="5"/>
  <c r="F1688" i="5"/>
  <c r="A1688" i="5"/>
  <c r="F1687" i="5"/>
  <c r="A1687" i="5"/>
  <c r="F1686" i="5"/>
  <c r="A1686" i="5"/>
  <c r="F1685" i="5"/>
  <c r="A1685" i="5"/>
  <c r="F1684" i="5"/>
  <c r="A1684" i="5"/>
  <c r="F1683" i="5"/>
  <c r="A1683" i="5"/>
  <c r="F1682" i="5"/>
  <c r="A1682" i="5"/>
  <c r="F1681" i="5"/>
  <c r="A1681" i="5"/>
  <c r="F1680" i="5"/>
  <c r="A1680" i="5"/>
  <c r="F1679" i="5"/>
  <c r="A1679" i="5"/>
  <c r="F1678" i="5"/>
  <c r="A1678" i="5"/>
  <c r="F1677" i="5"/>
  <c r="A1677" i="5"/>
  <c r="F1676" i="5"/>
  <c r="A1676" i="5"/>
  <c r="F1675" i="5"/>
  <c r="A1675" i="5"/>
  <c r="F1674" i="5"/>
  <c r="A1674" i="5"/>
  <c r="F1673" i="5"/>
  <c r="A1673" i="5"/>
  <c r="F1672" i="5"/>
  <c r="A1672" i="5"/>
  <c r="F1671" i="5"/>
  <c r="A1671" i="5"/>
  <c r="F1670" i="5"/>
  <c r="A1670" i="5"/>
  <c r="F1669" i="5"/>
  <c r="A1669" i="5"/>
  <c r="F1668" i="5"/>
  <c r="A1668" i="5"/>
  <c r="F1667" i="5"/>
  <c r="A1667" i="5"/>
  <c r="F1666" i="5"/>
  <c r="A1666" i="5"/>
  <c r="F1665" i="5"/>
  <c r="A1665" i="5"/>
  <c r="F1664" i="5"/>
  <c r="A1664" i="5"/>
  <c r="F1663" i="5"/>
  <c r="A1663" i="5"/>
  <c r="F1662" i="5"/>
  <c r="A1662" i="5"/>
  <c r="F1661" i="5"/>
  <c r="A1661" i="5"/>
  <c r="F1660" i="5"/>
  <c r="A1660" i="5"/>
  <c r="F1659" i="5"/>
  <c r="A1659" i="5"/>
  <c r="F1658" i="5"/>
  <c r="A1658" i="5"/>
  <c r="F1657" i="5"/>
  <c r="A1657" i="5"/>
  <c r="F1656" i="5"/>
  <c r="A1656" i="5"/>
  <c r="F1655" i="5"/>
  <c r="A1655" i="5"/>
  <c r="F1654" i="5"/>
  <c r="A1654" i="5"/>
  <c r="F1653" i="5"/>
  <c r="A1653" i="5"/>
  <c r="F1652" i="5"/>
  <c r="A1652" i="5"/>
  <c r="F1651" i="5"/>
  <c r="A1651" i="5"/>
  <c r="F1650" i="5"/>
  <c r="A1650" i="5"/>
  <c r="F1649" i="5"/>
  <c r="A1649" i="5"/>
  <c r="F1648" i="5"/>
  <c r="A1648" i="5"/>
  <c r="F1647" i="5"/>
  <c r="A1647" i="5"/>
  <c r="F1646" i="5"/>
  <c r="A1646" i="5"/>
  <c r="F1645" i="5"/>
  <c r="A1645" i="5"/>
  <c r="F1644" i="5"/>
  <c r="A1644" i="5"/>
  <c r="F1643" i="5"/>
  <c r="A1643" i="5"/>
  <c r="F1642" i="5"/>
  <c r="A1642" i="5"/>
  <c r="F1641" i="5"/>
  <c r="A1641" i="5"/>
  <c r="F1640" i="5"/>
  <c r="A1640" i="5"/>
  <c r="F1639" i="5"/>
  <c r="A1639" i="5"/>
  <c r="F1638" i="5"/>
  <c r="A1638" i="5"/>
  <c r="F1637" i="5"/>
  <c r="A1637" i="5"/>
  <c r="F1636" i="5"/>
  <c r="A1636" i="5"/>
  <c r="F1635" i="5"/>
  <c r="A1635" i="5"/>
  <c r="F1634" i="5"/>
  <c r="A1634" i="5"/>
  <c r="F1633" i="5"/>
  <c r="A1633" i="5"/>
  <c r="F1632" i="5"/>
  <c r="A1632" i="5"/>
  <c r="F1631" i="5"/>
  <c r="A1631" i="5"/>
  <c r="F1630" i="5"/>
  <c r="A1630" i="5"/>
  <c r="F1629" i="5"/>
  <c r="A1629" i="5"/>
  <c r="F1628" i="5"/>
  <c r="A1628" i="5"/>
  <c r="F1627" i="5"/>
  <c r="A1627" i="5"/>
  <c r="F1626" i="5"/>
  <c r="A1626" i="5"/>
  <c r="F1625" i="5"/>
  <c r="A1625" i="5"/>
  <c r="F1624" i="5"/>
  <c r="A1624" i="5"/>
  <c r="F1623" i="5"/>
  <c r="A1623" i="5"/>
  <c r="F1622" i="5"/>
  <c r="A1622" i="5"/>
  <c r="F1621" i="5"/>
  <c r="A1621" i="5"/>
  <c r="F1620" i="5"/>
  <c r="A1620" i="5"/>
  <c r="F1619" i="5"/>
  <c r="A1619" i="5"/>
  <c r="F1618" i="5"/>
  <c r="A1618" i="5"/>
  <c r="F1617" i="5"/>
  <c r="A1617" i="5"/>
  <c r="F1616" i="5"/>
  <c r="A1616" i="5"/>
  <c r="F1615" i="5"/>
  <c r="A1615" i="5"/>
  <c r="F1614" i="5"/>
  <c r="A1614" i="5"/>
  <c r="F1613" i="5"/>
  <c r="A1613" i="5"/>
  <c r="F1612" i="5"/>
  <c r="A1612" i="5"/>
  <c r="F1611" i="5"/>
  <c r="A1611" i="5"/>
  <c r="F1610" i="5"/>
  <c r="A1610" i="5"/>
  <c r="F1609" i="5"/>
  <c r="A1609" i="5"/>
  <c r="F1608" i="5"/>
  <c r="A1608" i="5"/>
  <c r="F1607" i="5"/>
  <c r="A1607" i="5"/>
  <c r="F1606" i="5"/>
  <c r="A1606" i="5"/>
  <c r="F1605" i="5"/>
  <c r="A1605" i="5"/>
  <c r="F1604" i="5"/>
  <c r="A1604" i="5"/>
  <c r="F1603" i="5"/>
  <c r="A1603" i="5"/>
  <c r="F1602" i="5"/>
  <c r="A1602" i="5"/>
  <c r="F1601" i="5"/>
  <c r="A1601" i="5"/>
  <c r="F1600" i="5"/>
  <c r="A1600" i="5"/>
  <c r="F1599" i="5"/>
  <c r="A1599" i="5"/>
  <c r="F1598" i="5"/>
  <c r="A1598" i="5"/>
  <c r="F1597" i="5"/>
  <c r="A1597" i="5"/>
  <c r="F1596" i="5"/>
  <c r="A1596" i="5"/>
  <c r="F1595" i="5"/>
  <c r="A1595" i="5"/>
  <c r="F1594" i="5"/>
  <c r="A1594" i="5"/>
  <c r="F1593" i="5"/>
  <c r="A1593" i="5"/>
  <c r="F1592" i="5"/>
  <c r="A1592" i="5"/>
  <c r="F1591" i="5"/>
  <c r="A1591" i="5"/>
  <c r="F1590" i="5"/>
  <c r="A1590" i="5"/>
  <c r="F1589" i="5"/>
  <c r="A1589" i="5"/>
  <c r="F1588" i="5"/>
  <c r="A1588" i="5"/>
  <c r="F1587" i="5"/>
  <c r="A1587" i="5"/>
  <c r="F1586" i="5"/>
  <c r="A1586" i="5"/>
  <c r="F1585" i="5"/>
  <c r="A1585" i="5"/>
  <c r="F1584" i="5"/>
  <c r="A1584" i="5"/>
  <c r="F1583" i="5"/>
  <c r="A1583" i="5"/>
  <c r="F1582" i="5"/>
  <c r="A1582" i="5"/>
  <c r="F1581" i="5"/>
  <c r="A1581" i="5"/>
  <c r="F1580" i="5"/>
  <c r="A1580" i="5"/>
  <c r="F1579" i="5"/>
  <c r="A1579" i="5"/>
  <c r="F1578" i="5"/>
  <c r="A1578" i="5"/>
  <c r="F1577" i="5"/>
  <c r="A1577" i="5"/>
  <c r="F1576" i="5"/>
  <c r="A1576" i="5"/>
  <c r="F1575" i="5"/>
  <c r="A1575" i="5"/>
  <c r="F1574" i="5"/>
  <c r="A1574" i="5"/>
  <c r="F1573" i="5"/>
  <c r="A1573" i="5"/>
  <c r="F1572" i="5"/>
  <c r="A1572" i="5"/>
  <c r="F1571" i="5"/>
  <c r="A1571" i="5"/>
  <c r="F1570" i="5"/>
  <c r="A1570" i="5"/>
  <c r="F1569" i="5"/>
  <c r="A1569" i="5"/>
  <c r="F1568" i="5"/>
  <c r="A1568" i="5"/>
  <c r="F1567" i="5"/>
  <c r="A1567" i="5"/>
  <c r="F1566" i="5"/>
  <c r="A1566" i="5"/>
  <c r="F1565" i="5"/>
  <c r="A1565" i="5"/>
  <c r="F1564" i="5"/>
  <c r="A1564" i="5"/>
  <c r="F1563" i="5"/>
  <c r="A1563" i="5"/>
  <c r="F1562" i="5"/>
  <c r="A1562" i="5"/>
  <c r="F1561" i="5"/>
  <c r="A1561" i="5"/>
  <c r="F1560" i="5"/>
  <c r="A1560" i="5"/>
  <c r="F1559" i="5"/>
  <c r="A1559" i="5"/>
  <c r="F1558" i="5"/>
  <c r="A1558" i="5"/>
  <c r="F1557" i="5"/>
  <c r="A1557" i="5"/>
  <c r="F1556" i="5"/>
  <c r="A1556" i="5"/>
  <c r="F1555" i="5"/>
  <c r="A1555" i="5"/>
  <c r="F1554" i="5"/>
  <c r="A1554" i="5"/>
  <c r="F1553" i="5"/>
  <c r="A1553" i="5"/>
  <c r="F1552" i="5"/>
  <c r="A1552" i="5"/>
  <c r="F1551" i="5"/>
  <c r="A1551" i="5"/>
  <c r="F1550" i="5"/>
  <c r="A1550" i="5"/>
  <c r="F1549" i="5"/>
  <c r="A1549" i="5"/>
  <c r="F1548" i="5"/>
  <c r="A1548" i="5"/>
  <c r="F1547" i="5"/>
  <c r="A1547" i="5"/>
  <c r="F1546" i="5"/>
  <c r="A1546" i="5"/>
  <c r="F1545" i="5"/>
  <c r="A1545" i="5"/>
  <c r="F1544" i="5"/>
  <c r="A1544" i="5"/>
  <c r="F1543" i="5"/>
  <c r="A1543" i="5"/>
  <c r="F1542" i="5"/>
  <c r="A1542" i="5"/>
  <c r="F1541" i="5"/>
  <c r="A1541" i="5"/>
  <c r="F1540" i="5"/>
  <c r="A1540" i="5"/>
  <c r="F1539" i="5"/>
  <c r="A1539" i="5"/>
  <c r="F1538" i="5"/>
  <c r="A1538" i="5"/>
  <c r="F1537" i="5"/>
  <c r="A1537" i="5"/>
  <c r="F1536" i="5"/>
  <c r="A1536" i="5"/>
  <c r="F1535" i="5"/>
  <c r="A1535" i="5"/>
  <c r="F1534" i="5"/>
  <c r="A1534" i="5"/>
  <c r="F1533" i="5"/>
  <c r="A1533" i="5"/>
  <c r="F1532" i="5"/>
  <c r="A1532" i="5"/>
  <c r="F1531" i="5"/>
  <c r="A1531" i="5"/>
  <c r="F1530" i="5"/>
  <c r="A1530" i="5"/>
  <c r="F1529" i="5"/>
  <c r="A1529" i="5"/>
  <c r="F1528" i="5"/>
  <c r="A1528" i="5"/>
  <c r="F1527" i="5"/>
  <c r="A1527" i="5"/>
  <c r="F1526" i="5"/>
  <c r="A1526" i="5"/>
  <c r="F1525" i="5"/>
  <c r="A1525" i="5"/>
  <c r="F1524" i="5"/>
  <c r="A1524" i="5"/>
  <c r="F1523" i="5"/>
  <c r="A1523" i="5"/>
  <c r="F1522" i="5"/>
  <c r="A1522" i="5"/>
  <c r="F1521" i="5"/>
  <c r="A1521" i="5"/>
  <c r="F1520" i="5"/>
  <c r="A1520" i="5"/>
  <c r="F1519" i="5"/>
  <c r="A1519" i="5"/>
  <c r="F1518" i="5"/>
  <c r="A1518" i="5"/>
  <c r="F1517" i="5"/>
  <c r="A1517" i="5"/>
  <c r="F1516" i="5"/>
  <c r="A1516" i="5"/>
  <c r="F1515" i="5"/>
  <c r="A1515" i="5"/>
  <c r="F1514" i="5"/>
  <c r="A1514" i="5"/>
  <c r="F1513" i="5"/>
  <c r="A1513" i="5"/>
  <c r="F1512" i="5"/>
  <c r="A1512" i="5"/>
  <c r="F1511" i="5"/>
  <c r="A1511" i="5"/>
  <c r="F1510" i="5"/>
  <c r="A1510" i="5"/>
  <c r="F1509" i="5"/>
  <c r="A1509" i="5"/>
  <c r="F1508" i="5"/>
  <c r="A1508" i="5"/>
  <c r="F1507" i="5"/>
  <c r="A1507" i="5"/>
  <c r="F1506" i="5"/>
  <c r="A1506" i="5"/>
  <c r="F1505" i="5"/>
  <c r="A1505" i="5"/>
  <c r="F1504" i="5"/>
  <c r="A1504" i="5"/>
  <c r="F1503" i="5"/>
  <c r="A1503" i="5"/>
  <c r="F1502" i="5"/>
  <c r="A1502" i="5"/>
  <c r="F1501" i="5"/>
  <c r="A1501" i="5"/>
  <c r="F1500" i="5"/>
  <c r="A1500" i="5"/>
  <c r="F1499" i="5"/>
  <c r="A1499" i="5"/>
  <c r="F1498" i="5"/>
  <c r="A1498" i="5"/>
  <c r="F1497" i="5"/>
  <c r="A1497" i="5"/>
  <c r="F1496" i="5"/>
  <c r="A1496" i="5"/>
  <c r="F1495" i="5"/>
  <c r="A1495" i="5"/>
  <c r="F1494" i="5"/>
  <c r="A1494" i="5"/>
  <c r="F1493" i="5"/>
  <c r="A1493" i="5"/>
  <c r="F1492" i="5"/>
  <c r="A1492" i="5"/>
  <c r="F1491" i="5"/>
  <c r="A1491" i="5"/>
  <c r="F1490" i="5"/>
  <c r="A1490" i="5"/>
  <c r="F1489" i="5"/>
  <c r="A1489" i="5"/>
  <c r="F1488" i="5"/>
  <c r="A1488" i="5"/>
  <c r="F1487" i="5"/>
  <c r="A1487" i="5"/>
  <c r="F1486" i="5"/>
  <c r="A1486" i="5"/>
  <c r="F1485" i="5"/>
  <c r="A1485" i="5"/>
  <c r="F1484" i="5"/>
  <c r="A1484" i="5"/>
  <c r="F1483" i="5"/>
  <c r="A1483" i="5"/>
  <c r="F1482" i="5"/>
  <c r="A1482" i="5"/>
  <c r="F1481" i="5"/>
  <c r="A1481" i="5"/>
  <c r="F1480" i="5"/>
  <c r="A1480" i="5"/>
  <c r="F1479" i="5"/>
  <c r="A1479" i="5"/>
  <c r="F1478" i="5"/>
  <c r="A1478" i="5"/>
  <c r="F1477" i="5"/>
  <c r="A1477" i="5"/>
  <c r="F1476" i="5"/>
  <c r="A1476" i="5"/>
  <c r="F1475" i="5"/>
  <c r="A1475" i="5"/>
  <c r="F1474" i="5"/>
  <c r="A1474" i="5"/>
  <c r="F1473" i="5"/>
  <c r="A1473" i="5"/>
  <c r="F1472" i="5"/>
  <c r="A1472" i="5"/>
  <c r="F1471" i="5"/>
  <c r="A1471" i="5"/>
  <c r="F1470" i="5"/>
  <c r="A1470" i="5"/>
  <c r="F1469" i="5"/>
  <c r="A1469" i="5"/>
  <c r="F1468" i="5"/>
  <c r="A1468" i="5"/>
  <c r="F1467" i="5"/>
  <c r="A1467" i="5"/>
  <c r="F1466" i="5"/>
  <c r="A1466" i="5"/>
  <c r="F1465" i="5"/>
  <c r="A1465" i="5"/>
  <c r="F1464" i="5"/>
  <c r="A1464" i="5"/>
  <c r="F1463" i="5"/>
  <c r="A1463" i="5"/>
  <c r="F1462" i="5"/>
  <c r="A1462" i="5"/>
  <c r="F1461" i="5"/>
  <c r="A1461" i="5"/>
  <c r="F1460" i="5"/>
  <c r="A1460" i="5"/>
  <c r="F1459" i="5"/>
  <c r="A1459" i="5"/>
  <c r="F1458" i="5"/>
  <c r="A1458" i="5"/>
  <c r="F1457" i="5"/>
  <c r="A1457" i="5"/>
  <c r="F1456" i="5"/>
  <c r="A1456" i="5"/>
  <c r="F1455" i="5"/>
  <c r="A1455" i="5"/>
  <c r="F1454" i="5"/>
  <c r="A1454" i="5"/>
  <c r="F1453" i="5"/>
  <c r="A1453" i="5"/>
  <c r="F1452" i="5"/>
  <c r="A1452" i="5"/>
  <c r="F1451" i="5"/>
  <c r="A1451" i="5"/>
  <c r="F1450" i="5"/>
  <c r="A1450" i="5"/>
  <c r="F1449" i="5"/>
  <c r="A1449" i="5"/>
  <c r="F1448" i="5"/>
  <c r="A1448" i="5"/>
  <c r="F1447" i="5"/>
  <c r="A1447" i="5"/>
  <c r="F1446" i="5"/>
  <c r="A1446" i="5"/>
  <c r="F1445" i="5"/>
  <c r="A1445" i="5"/>
  <c r="F1444" i="5"/>
  <c r="A1444" i="5"/>
  <c r="F1443" i="5"/>
  <c r="A1443" i="5"/>
  <c r="F1442" i="5"/>
  <c r="A1442" i="5"/>
  <c r="F1441" i="5"/>
  <c r="A1441" i="5"/>
  <c r="F1440" i="5"/>
  <c r="A1440" i="5"/>
  <c r="F1439" i="5"/>
  <c r="A1439" i="5"/>
  <c r="F1438" i="5"/>
  <c r="A1438" i="5"/>
  <c r="F1437" i="5"/>
  <c r="A1437" i="5"/>
  <c r="F1436" i="5"/>
  <c r="A1436" i="5"/>
  <c r="F1435" i="5"/>
  <c r="A1435" i="5"/>
  <c r="F1434" i="5"/>
  <c r="A1434" i="5"/>
  <c r="F1433" i="5"/>
  <c r="A1433" i="5"/>
  <c r="F1432" i="5"/>
  <c r="A1432" i="5"/>
  <c r="F1431" i="5"/>
  <c r="A1431" i="5"/>
  <c r="F1430" i="5"/>
  <c r="A1430" i="5"/>
  <c r="F1429" i="5"/>
  <c r="A1429" i="5"/>
  <c r="F1428" i="5"/>
  <c r="A1428" i="5"/>
  <c r="F1427" i="5"/>
  <c r="A1427" i="5"/>
  <c r="F1426" i="5"/>
  <c r="A1426" i="5"/>
  <c r="F1425" i="5"/>
  <c r="A1425" i="5"/>
  <c r="F1424" i="5"/>
  <c r="A1424" i="5"/>
  <c r="F1423" i="5"/>
  <c r="A1423" i="5"/>
  <c r="F1422" i="5"/>
  <c r="A1422" i="5"/>
  <c r="F1421" i="5"/>
  <c r="A1421" i="5"/>
  <c r="F1420" i="5"/>
  <c r="A1420" i="5"/>
  <c r="F1419" i="5"/>
  <c r="A1419" i="5"/>
  <c r="F1418" i="5"/>
  <c r="A1418" i="5"/>
  <c r="F1417" i="5"/>
  <c r="A1417" i="5"/>
  <c r="F1416" i="5"/>
  <c r="A1416" i="5"/>
  <c r="F1415" i="5"/>
  <c r="A1415" i="5"/>
  <c r="F1414" i="5"/>
  <c r="A1414" i="5"/>
  <c r="F1413" i="5"/>
  <c r="A1413" i="5"/>
  <c r="F1412" i="5"/>
  <c r="A1412" i="5"/>
  <c r="F1411" i="5"/>
  <c r="A1411" i="5"/>
  <c r="F1410" i="5"/>
  <c r="A1410" i="5"/>
  <c r="F1409" i="5"/>
  <c r="A1409" i="5"/>
  <c r="F1408" i="5"/>
  <c r="A1408" i="5"/>
  <c r="F1407" i="5"/>
  <c r="A1407" i="5"/>
  <c r="F1406" i="5"/>
  <c r="A1406" i="5"/>
  <c r="F1405" i="5"/>
  <c r="A1405" i="5"/>
  <c r="F1404" i="5"/>
  <c r="A1404" i="5"/>
  <c r="F1403" i="5"/>
  <c r="A1403" i="5"/>
  <c r="F1402" i="5"/>
  <c r="A1402" i="5"/>
  <c r="F1401" i="5"/>
  <c r="A1401" i="5"/>
  <c r="F1400" i="5"/>
  <c r="A1400" i="5"/>
  <c r="F1399" i="5"/>
  <c r="A1399" i="5"/>
  <c r="F1398" i="5"/>
  <c r="A1398" i="5"/>
  <c r="F1397" i="5"/>
  <c r="A1397" i="5"/>
  <c r="F1396" i="5"/>
  <c r="A1396" i="5"/>
  <c r="F1395" i="5"/>
  <c r="A1395" i="5"/>
  <c r="F1394" i="5"/>
  <c r="A1394" i="5"/>
  <c r="F1393" i="5"/>
  <c r="A1393" i="5"/>
  <c r="F1392" i="5"/>
  <c r="A1392" i="5"/>
  <c r="F1391" i="5"/>
  <c r="A1391" i="5"/>
  <c r="F1390" i="5"/>
  <c r="A1390" i="5"/>
  <c r="F1389" i="5"/>
  <c r="A1389" i="5"/>
  <c r="F1388" i="5"/>
  <c r="A1388" i="5"/>
  <c r="F1387" i="5"/>
  <c r="A1387" i="5"/>
  <c r="F1386" i="5"/>
  <c r="A1386" i="5"/>
  <c r="F1385" i="5"/>
  <c r="A1385" i="5"/>
  <c r="F1384" i="5"/>
  <c r="A1384" i="5"/>
  <c r="F1383" i="5"/>
  <c r="A1383" i="5"/>
  <c r="F1382" i="5"/>
  <c r="A1382" i="5"/>
  <c r="F1381" i="5"/>
  <c r="A1381" i="5"/>
  <c r="F1380" i="5"/>
  <c r="A1380" i="5"/>
  <c r="F1379" i="5"/>
  <c r="A1379" i="5"/>
  <c r="F1378" i="5"/>
  <c r="A1378" i="5"/>
  <c r="F1377" i="5"/>
  <c r="A1377" i="5"/>
  <c r="F1376" i="5"/>
  <c r="A1376" i="5"/>
  <c r="F1375" i="5"/>
  <c r="A1375" i="5"/>
  <c r="F1374" i="5"/>
  <c r="A1374" i="5"/>
  <c r="F1373" i="5"/>
  <c r="A1373" i="5"/>
  <c r="F1372" i="5"/>
  <c r="A1372" i="5"/>
  <c r="F1371" i="5"/>
  <c r="A1371" i="5"/>
  <c r="F1370" i="5"/>
  <c r="A1370" i="5"/>
  <c r="F1369" i="5"/>
  <c r="A1369" i="5"/>
  <c r="F1368" i="5"/>
  <c r="A1368" i="5"/>
  <c r="F1367" i="5"/>
  <c r="A1367" i="5"/>
  <c r="F1366" i="5"/>
  <c r="A1366" i="5"/>
  <c r="F1365" i="5"/>
  <c r="A1365" i="5"/>
  <c r="F1364" i="5"/>
  <c r="A1364" i="5"/>
  <c r="F1363" i="5"/>
  <c r="A1363" i="5"/>
  <c r="F1362" i="5"/>
  <c r="A1362" i="5"/>
  <c r="F1361" i="5"/>
  <c r="A1361" i="5"/>
  <c r="F1360" i="5"/>
  <c r="A1360" i="5"/>
  <c r="F1359" i="5"/>
  <c r="A1359" i="5"/>
  <c r="F1358" i="5"/>
  <c r="A1358" i="5"/>
  <c r="F1357" i="5"/>
  <c r="A1357" i="5"/>
  <c r="F1356" i="5"/>
  <c r="A1356" i="5"/>
  <c r="F1355" i="5"/>
  <c r="A1355" i="5"/>
  <c r="F1354" i="5"/>
  <c r="A1354" i="5"/>
  <c r="F1353" i="5"/>
  <c r="A1353" i="5"/>
  <c r="F1352" i="5"/>
  <c r="A1352" i="5"/>
  <c r="F1351" i="5"/>
  <c r="A1351" i="5"/>
  <c r="F1350" i="5"/>
  <c r="A1350" i="5"/>
  <c r="F1349" i="5"/>
  <c r="A1349" i="5"/>
  <c r="F1348" i="5"/>
  <c r="A1348" i="5"/>
  <c r="F1347" i="5"/>
  <c r="A1347" i="5"/>
  <c r="F1346" i="5"/>
  <c r="A1346" i="5"/>
  <c r="F1345" i="5"/>
  <c r="A1345" i="5"/>
  <c r="F1344" i="5"/>
  <c r="A1344" i="5"/>
  <c r="F1343" i="5"/>
  <c r="A1343" i="5"/>
  <c r="F1342" i="5"/>
  <c r="A1342" i="5"/>
  <c r="F1341" i="5"/>
  <c r="A1341" i="5"/>
  <c r="F1340" i="5"/>
  <c r="A1340" i="5"/>
  <c r="F1339" i="5"/>
  <c r="A1339" i="5"/>
  <c r="F1338" i="5"/>
  <c r="A1338" i="5"/>
  <c r="F1337" i="5"/>
  <c r="A1337" i="5"/>
  <c r="F1336" i="5"/>
  <c r="A1336" i="5"/>
  <c r="F1335" i="5"/>
  <c r="A1335" i="5"/>
  <c r="F1334" i="5"/>
  <c r="A1334" i="5"/>
  <c r="F1333" i="5"/>
  <c r="A1333" i="5"/>
  <c r="F1332" i="5"/>
  <c r="A1332" i="5"/>
  <c r="F1331" i="5"/>
  <c r="A1331" i="5"/>
  <c r="F1330" i="5"/>
  <c r="A1330" i="5"/>
  <c r="F1329" i="5"/>
  <c r="A1329" i="5"/>
  <c r="F1328" i="5"/>
  <c r="A1328" i="5"/>
  <c r="F1327" i="5"/>
  <c r="A1327" i="5"/>
  <c r="F1326" i="5"/>
  <c r="A1326" i="5"/>
  <c r="F1325" i="5"/>
  <c r="A1325" i="5"/>
  <c r="F1324" i="5"/>
  <c r="A1324" i="5"/>
  <c r="F1323" i="5"/>
  <c r="A1323" i="5"/>
  <c r="F1322" i="5"/>
  <c r="A1322" i="5"/>
  <c r="F1321" i="5"/>
  <c r="A1321" i="5"/>
  <c r="F1320" i="5"/>
  <c r="A1320" i="5"/>
  <c r="F1319" i="5"/>
  <c r="A1319" i="5"/>
  <c r="F1318" i="5"/>
  <c r="A1318" i="5"/>
  <c r="F1317" i="5"/>
  <c r="A1317" i="5"/>
  <c r="F1316" i="5"/>
  <c r="A1316" i="5"/>
  <c r="F1315" i="5"/>
  <c r="A1315" i="5"/>
  <c r="F1314" i="5"/>
  <c r="A1314" i="5"/>
  <c r="F1313" i="5"/>
  <c r="A1313" i="5"/>
  <c r="F1312" i="5"/>
  <c r="A1312" i="5"/>
  <c r="F1311" i="5"/>
  <c r="A1311" i="5"/>
  <c r="F1310" i="5"/>
  <c r="A1310" i="5"/>
  <c r="F1309" i="5"/>
  <c r="A1309" i="5"/>
  <c r="F1308" i="5"/>
  <c r="A1308" i="5"/>
  <c r="F1307" i="5"/>
  <c r="A1307" i="5"/>
  <c r="F1306" i="5"/>
  <c r="A1306" i="5"/>
  <c r="F1305" i="5"/>
  <c r="A1305" i="5"/>
  <c r="F1304" i="5"/>
  <c r="A1304" i="5"/>
  <c r="F1303" i="5"/>
  <c r="A1303" i="5"/>
  <c r="F1302" i="5"/>
  <c r="A1302" i="5"/>
  <c r="F1301" i="5"/>
  <c r="A1301" i="5"/>
  <c r="F1300" i="5"/>
  <c r="A1300" i="5"/>
  <c r="F1299" i="5"/>
  <c r="A1299" i="5"/>
  <c r="F1298" i="5"/>
  <c r="A1298" i="5"/>
  <c r="F1297" i="5"/>
  <c r="A1297" i="5"/>
  <c r="F1296" i="5"/>
  <c r="A1296" i="5"/>
  <c r="F1295" i="5"/>
  <c r="A1295" i="5"/>
  <c r="F1294" i="5"/>
  <c r="A1294" i="5"/>
  <c r="F1293" i="5"/>
  <c r="A1293" i="5"/>
  <c r="F1292" i="5"/>
  <c r="A1292" i="5"/>
  <c r="F1291" i="5"/>
  <c r="A1291" i="5"/>
  <c r="F1290" i="5"/>
  <c r="A1290" i="5"/>
  <c r="F1289" i="5"/>
  <c r="A1289" i="5"/>
  <c r="F1288" i="5"/>
  <c r="A1288" i="5"/>
  <c r="F1287" i="5"/>
  <c r="A1287" i="5"/>
  <c r="F1286" i="5"/>
  <c r="A1286" i="5"/>
  <c r="F1285" i="5"/>
  <c r="A1285" i="5"/>
  <c r="F1284" i="5"/>
  <c r="A1284" i="5"/>
  <c r="F1283" i="5"/>
  <c r="A1283" i="5"/>
  <c r="F1282" i="5"/>
  <c r="A1282" i="5"/>
  <c r="F1281" i="5"/>
  <c r="A1281" i="5"/>
  <c r="F1280" i="5"/>
  <c r="A1280" i="5"/>
  <c r="F1279" i="5"/>
  <c r="A1279" i="5"/>
  <c r="F1278" i="5"/>
  <c r="A1278" i="5"/>
  <c r="F1277" i="5"/>
  <c r="A1277" i="5"/>
  <c r="F1276" i="5"/>
  <c r="A1276" i="5"/>
  <c r="F1275" i="5"/>
  <c r="A1275" i="5"/>
  <c r="F1274" i="5"/>
  <c r="A1274" i="5"/>
  <c r="F1273" i="5"/>
  <c r="A1273" i="5"/>
  <c r="F1272" i="5"/>
  <c r="A1272" i="5"/>
  <c r="F1271" i="5"/>
  <c r="A1271" i="5"/>
  <c r="F1270" i="5"/>
  <c r="A1270" i="5"/>
  <c r="F1269" i="5"/>
  <c r="A1269" i="5"/>
  <c r="F1268" i="5"/>
  <c r="A1268" i="5"/>
  <c r="F1267" i="5"/>
  <c r="A1267" i="5"/>
  <c r="F1266" i="5"/>
  <c r="A1266" i="5"/>
  <c r="F1265" i="5"/>
  <c r="A1265" i="5"/>
  <c r="F1264" i="5"/>
  <c r="A1264" i="5"/>
  <c r="F1263" i="5"/>
  <c r="A1263" i="5"/>
  <c r="F1262" i="5"/>
  <c r="A1262" i="5"/>
  <c r="F1261" i="5"/>
  <c r="A1261" i="5"/>
  <c r="F1260" i="5"/>
  <c r="A1260" i="5"/>
  <c r="F1259" i="5"/>
  <c r="A1259" i="5"/>
  <c r="F1258" i="5"/>
  <c r="A1258" i="5"/>
  <c r="F1257" i="5"/>
  <c r="A1257" i="5"/>
  <c r="F1256" i="5"/>
  <c r="A1256" i="5"/>
  <c r="F1255" i="5"/>
  <c r="A1255" i="5"/>
  <c r="F1254" i="5"/>
  <c r="A1254" i="5"/>
  <c r="F1253" i="5"/>
  <c r="A1253" i="5"/>
  <c r="F1252" i="5"/>
  <c r="A1252" i="5"/>
  <c r="F1251" i="5"/>
  <c r="A1251" i="5"/>
  <c r="F1250" i="5"/>
  <c r="A1250" i="5"/>
  <c r="F1249" i="5"/>
  <c r="A1249" i="5"/>
  <c r="F1248" i="5"/>
  <c r="A1248" i="5"/>
  <c r="F1247" i="5"/>
  <c r="A1247" i="5"/>
  <c r="F1246" i="5"/>
  <c r="A1246" i="5"/>
  <c r="F1245" i="5"/>
  <c r="A1245" i="5"/>
  <c r="F1244" i="5"/>
  <c r="A1244" i="5"/>
  <c r="F1243" i="5"/>
  <c r="A1243" i="5"/>
  <c r="F1242" i="5"/>
  <c r="A1242" i="5"/>
  <c r="F1241" i="5"/>
  <c r="A1241" i="5"/>
  <c r="F1240" i="5"/>
  <c r="A1240" i="5"/>
  <c r="F1239" i="5"/>
  <c r="A1239" i="5"/>
  <c r="F1238" i="5"/>
  <c r="A1238" i="5"/>
  <c r="F1237" i="5"/>
  <c r="A1237" i="5"/>
  <c r="F1236" i="5"/>
  <c r="A1236" i="5"/>
  <c r="F1235" i="5"/>
  <c r="A1235" i="5"/>
  <c r="F1234" i="5"/>
  <c r="A1234" i="5"/>
  <c r="F1233" i="5"/>
  <c r="A1233" i="5"/>
  <c r="F1232" i="5"/>
  <c r="A1232" i="5"/>
  <c r="F1231" i="5"/>
  <c r="A1231" i="5"/>
  <c r="F1230" i="5"/>
  <c r="A1230" i="5"/>
  <c r="F1229" i="5"/>
  <c r="A1229" i="5"/>
  <c r="F1228" i="5"/>
  <c r="A1228" i="5"/>
  <c r="F1227" i="5"/>
  <c r="A1227" i="5"/>
  <c r="F1226" i="5"/>
  <c r="A1226" i="5"/>
  <c r="F1225" i="5"/>
  <c r="A1225" i="5"/>
  <c r="F1224" i="5"/>
  <c r="A1224" i="5"/>
  <c r="F1223" i="5"/>
  <c r="A1223" i="5"/>
  <c r="F1222" i="5"/>
  <c r="A1222" i="5"/>
  <c r="F1221" i="5"/>
  <c r="A1221" i="5"/>
  <c r="F1220" i="5"/>
  <c r="A1220" i="5"/>
  <c r="F1219" i="5"/>
  <c r="A1219" i="5"/>
  <c r="F1218" i="5"/>
  <c r="A1218" i="5"/>
  <c r="F1217" i="5"/>
  <c r="A1217" i="5"/>
  <c r="F1216" i="5"/>
  <c r="A1216" i="5"/>
  <c r="F1215" i="5"/>
  <c r="A1215" i="5"/>
  <c r="F1214" i="5"/>
  <c r="A1214" i="5"/>
  <c r="F1213" i="5"/>
  <c r="A1213" i="5"/>
  <c r="F1212" i="5"/>
  <c r="A1212" i="5"/>
  <c r="F1211" i="5"/>
  <c r="A1211" i="5"/>
  <c r="F1210" i="5"/>
  <c r="A1210" i="5"/>
  <c r="F1209" i="5"/>
  <c r="A1209" i="5"/>
  <c r="F1208" i="5"/>
  <c r="A1208" i="5"/>
  <c r="F1207" i="5"/>
  <c r="A1207" i="5"/>
  <c r="F1206" i="5"/>
  <c r="A1206" i="5"/>
  <c r="F1205" i="5"/>
  <c r="A1205" i="5"/>
  <c r="F1204" i="5"/>
  <c r="A1204" i="5"/>
  <c r="F1203" i="5"/>
  <c r="A1203" i="5"/>
  <c r="F1202" i="5"/>
  <c r="A1202" i="5"/>
  <c r="F1201" i="5"/>
  <c r="A1201" i="5"/>
  <c r="F1200" i="5"/>
  <c r="A1200" i="5"/>
  <c r="F1199" i="5"/>
  <c r="A1199" i="5"/>
  <c r="F1198" i="5"/>
  <c r="A1198" i="5"/>
  <c r="F1197" i="5"/>
  <c r="A1197" i="5"/>
  <c r="F1196" i="5"/>
  <c r="A1196" i="5"/>
  <c r="F1195" i="5"/>
  <c r="A1195" i="5"/>
  <c r="F1194" i="5"/>
  <c r="A1194" i="5"/>
  <c r="F1193" i="5"/>
  <c r="A1193" i="5"/>
  <c r="F1192" i="5"/>
  <c r="A1192" i="5"/>
  <c r="F1191" i="5"/>
  <c r="A1191" i="5"/>
  <c r="F1190" i="5"/>
  <c r="A1190" i="5"/>
  <c r="F1189" i="5"/>
  <c r="A1189" i="5"/>
  <c r="F1188" i="5"/>
  <c r="A1188" i="5"/>
  <c r="F1187" i="5"/>
  <c r="A1187" i="5"/>
  <c r="F1186" i="5"/>
  <c r="A1186" i="5"/>
  <c r="F1185" i="5"/>
  <c r="A1185" i="5"/>
  <c r="F1184" i="5"/>
  <c r="A1184" i="5"/>
  <c r="F1183" i="5"/>
  <c r="A1183" i="5"/>
  <c r="F1182" i="5"/>
  <c r="A1182" i="5"/>
  <c r="F1181" i="5"/>
  <c r="A1181" i="5"/>
  <c r="F1180" i="5"/>
  <c r="A1180" i="5"/>
  <c r="F1179" i="5"/>
  <c r="A1179" i="5"/>
  <c r="F1178" i="5"/>
  <c r="A1178" i="5"/>
  <c r="F1177" i="5"/>
  <c r="A1177" i="5"/>
  <c r="F1176" i="5"/>
  <c r="A1176" i="5"/>
  <c r="F1175" i="5"/>
  <c r="A1175" i="5"/>
  <c r="F1174" i="5"/>
  <c r="A1174" i="5"/>
  <c r="F1173" i="5"/>
  <c r="A1173" i="5"/>
  <c r="F1172" i="5"/>
  <c r="A1172" i="5"/>
  <c r="F1171" i="5"/>
  <c r="A1171" i="5"/>
  <c r="F1170" i="5"/>
  <c r="A1170" i="5"/>
  <c r="F1169" i="5"/>
  <c r="A1169" i="5"/>
  <c r="F1168" i="5"/>
  <c r="A1168" i="5"/>
  <c r="F1167" i="5"/>
  <c r="A1167" i="5"/>
  <c r="F1166" i="5"/>
  <c r="A1166" i="5"/>
  <c r="F1165" i="5"/>
  <c r="A1165" i="5"/>
  <c r="F1164" i="5"/>
  <c r="A1164" i="5"/>
  <c r="F1163" i="5"/>
  <c r="A1163" i="5"/>
  <c r="F1162" i="5"/>
  <c r="A1162" i="5"/>
  <c r="F1161" i="5"/>
  <c r="A1161" i="5"/>
  <c r="F1160" i="5"/>
  <c r="A1160" i="5"/>
  <c r="F1159" i="5"/>
  <c r="A1159" i="5"/>
  <c r="F1158" i="5"/>
  <c r="A1158" i="5"/>
  <c r="F1157" i="5"/>
  <c r="A1157" i="5"/>
  <c r="F1156" i="5"/>
  <c r="A1156" i="5"/>
  <c r="F1155" i="5"/>
  <c r="A1155" i="5"/>
  <c r="F1154" i="5"/>
  <c r="A1154" i="5"/>
  <c r="F1153" i="5"/>
  <c r="A1153" i="5"/>
  <c r="F1152" i="5"/>
  <c r="A1152" i="5"/>
  <c r="F1151" i="5"/>
  <c r="A1151" i="5"/>
  <c r="F1150" i="5"/>
  <c r="A1150" i="5"/>
  <c r="F1149" i="5"/>
  <c r="A1149" i="5"/>
  <c r="F1148" i="5"/>
  <c r="A1148" i="5"/>
  <c r="F1147" i="5"/>
  <c r="A1147" i="5"/>
  <c r="F1146" i="5"/>
  <c r="A1146" i="5"/>
  <c r="F1145" i="5"/>
  <c r="A1145" i="5"/>
  <c r="F1144" i="5"/>
  <c r="A1144" i="5"/>
  <c r="F1143" i="5"/>
  <c r="A1143" i="5"/>
  <c r="F1142" i="5"/>
  <c r="A1142" i="5"/>
  <c r="F1141" i="5"/>
  <c r="A1141" i="5"/>
  <c r="F1140" i="5"/>
  <c r="A1140" i="5"/>
  <c r="F1139" i="5"/>
  <c r="A1139" i="5"/>
  <c r="F1138" i="5"/>
  <c r="A1138" i="5"/>
  <c r="F1137" i="5"/>
  <c r="A1137" i="5"/>
  <c r="F1136" i="5"/>
  <c r="A1136" i="5"/>
  <c r="F1135" i="5"/>
  <c r="A1135" i="5"/>
  <c r="F1134" i="5"/>
  <c r="A1134" i="5"/>
  <c r="F1133" i="5"/>
  <c r="A1133" i="5"/>
  <c r="F1132" i="5"/>
  <c r="A1132" i="5"/>
  <c r="F1131" i="5"/>
  <c r="A1131" i="5"/>
  <c r="F1130" i="5"/>
  <c r="A1130" i="5"/>
  <c r="F1129" i="5"/>
  <c r="A1129" i="5"/>
  <c r="F1128" i="5"/>
  <c r="A1128" i="5"/>
  <c r="F1127" i="5"/>
  <c r="A1127" i="5"/>
  <c r="F1126" i="5"/>
  <c r="A1126" i="5"/>
  <c r="F1125" i="5"/>
  <c r="A1125" i="5"/>
  <c r="F1124" i="5"/>
  <c r="A1124" i="5"/>
  <c r="F1123" i="5"/>
  <c r="A1123" i="5"/>
  <c r="F1122" i="5"/>
  <c r="A1122" i="5"/>
  <c r="F1121" i="5"/>
  <c r="A1121" i="5"/>
  <c r="F1120" i="5"/>
  <c r="A1120" i="5"/>
  <c r="F1119" i="5"/>
  <c r="A1119" i="5"/>
  <c r="F1118" i="5"/>
  <c r="A1118" i="5"/>
  <c r="F1117" i="5"/>
  <c r="A1117" i="5"/>
  <c r="F1116" i="5"/>
  <c r="A1116" i="5"/>
  <c r="F1115" i="5"/>
  <c r="A1115" i="5"/>
  <c r="F1114" i="5"/>
  <c r="A1114" i="5"/>
  <c r="F1113" i="5"/>
  <c r="A1113" i="5"/>
  <c r="F1112" i="5"/>
  <c r="A1112" i="5"/>
  <c r="F1111" i="5"/>
  <c r="A1111" i="5"/>
  <c r="F1110" i="5"/>
  <c r="A1110" i="5"/>
  <c r="F1109" i="5"/>
  <c r="A1109" i="5"/>
  <c r="F1108" i="5"/>
  <c r="A1108" i="5"/>
  <c r="F1107" i="5"/>
  <c r="A1107" i="5"/>
  <c r="F1106" i="5"/>
  <c r="A1106" i="5"/>
  <c r="F1105" i="5"/>
  <c r="A1105" i="5"/>
  <c r="F1104" i="5"/>
  <c r="A1104" i="5"/>
  <c r="F1103" i="5"/>
  <c r="A1103" i="5"/>
  <c r="F1102" i="5"/>
  <c r="A1102" i="5"/>
  <c r="F1101" i="5"/>
  <c r="A1101" i="5"/>
  <c r="F1100" i="5"/>
  <c r="A1100" i="5"/>
  <c r="F1099" i="5"/>
  <c r="A1099" i="5"/>
  <c r="F1098" i="5"/>
  <c r="A1098" i="5"/>
  <c r="F1097" i="5"/>
  <c r="A1097" i="5"/>
  <c r="F1096" i="5"/>
  <c r="A1096" i="5"/>
  <c r="F1095" i="5"/>
  <c r="A1095" i="5"/>
  <c r="F1094" i="5"/>
  <c r="A1094" i="5"/>
  <c r="F1093" i="5"/>
  <c r="A1093" i="5"/>
  <c r="F1092" i="5"/>
  <c r="A1092" i="5"/>
  <c r="F1091" i="5"/>
  <c r="A1091" i="5"/>
  <c r="F1090" i="5"/>
  <c r="A1090" i="5"/>
  <c r="F1089" i="5"/>
  <c r="A1089" i="5"/>
  <c r="F1088" i="5"/>
  <c r="A1088" i="5"/>
  <c r="F1087" i="5"/>
  <c r="A1087" i="5"/>
  <c r="F1086" i="5"/>
  <c r="A1086" i="5"/>
  <c r="F1085" i="5"/>
  <c r="A1085" i="5"/>
  <c r="F1084" i="5"/>
  <c r="A1084" i="5"/>
  <c r="F1083" i="5"/>
  <c r="A1083" i="5"/>
  <c r="F1082" i="5"/>
  <c r="A1082" i="5"/>
  <c r="F1081" i="5"/>
  <c r="A1081" i="5"/>
  <c r="F1080" i="5"/>
  <c r="A1080" i="5"/>
  <c r="F1079" i="5"/>
  <c r="A1079" i="5"/>
  <c r="F1078" i="5"/>
  <c r="A1078" i="5"/>
  <c r="F1077" i="5"/>
  <c r="A1077" i="5"/>
  <c r="F1076" i="5"/>
  <c r="A1076" i="5"/>
  <c r="F1075" i="5"/>
  <c r="A1075" i="5"/>
  <c r="F1074" i="5"/>
  <c r="A1074" i="5"/>
  <c r="F1073" i="5"/>
  <c r="A1073" i="5"/>
  <c r="F1072" i="5"/>
  <c r="A1072" i="5"/>
  <c r="F1071" i="5"/>
  <c r="A1071" i="5"/>
  <c r="F1070" i="5"/>
  <c r="A1070" i="5"/>
  <c r="F1069" i="5"/>
  <c r="A1069" i="5"/>
  <c r="F1068" i="5"/>
  <c r="A1068" i="5"/>
  <c r="F1067" i="5"/>
  <c r="A1067" i="5"/>
  <c r="F1066" i="5"/>
  <c r="A1066" i="5"/>
  <c r="F1065" i="5"/>
  <c r="A1065" i="5"/>
  <c r="F1064" i="5"/>
  <c r="A1064" i="5"/>
  <c r="F1063" i="5"/>
  <c r="A1063" i="5"/>
  <c r="F1062" i="5"/>
  <c r="A1062" i="5"/>
  <c r="F1061" i="5"/>
  <c r="A1061" i="5"/>
  <c r="F1060" i="5"/>
  <c r="A1060" i="5"/>
  <c r="F1059" i="5"/>
  <c r="A1059" i="5"/>
  <c r="F1058" i="5"/>
  <c r="A1058" i="5"/>
  <c r="F1057" i="5"/>
  <c r="A1057" i="5"/>
  <c r="F1056" i="5"/>
  <c r="A1056" i="5"/>
  <c r="F1055" i="5"/>
  <c r="A1055" i="5"/>
  <c r="F1054" i="5"/>
  <c r="A1054" i="5"/>
  <c r="F1053" i="5"/>
  <c r="A1053" i="5"/>
  <c r="F1052" i="5"/>
  <c r="A1052" i="5"/>
  <c r="F1051" i="5"/>
  <c r="A1051" i="5"/>
  <c r="F1050" i="5"/>
  <c r="A1050" i="5"/>
  <c r="F1049" i="5"/>
  <c r="A1049" i="5"/>
  <c r="F1048" i="5"/>
  <c r="A1048" i="5"/>
  <c r="F1047" i="5"/>
  <c r="A1047" i="5"/>
  <c r="F1046" i="5"/>
  <c r="A1046" i="5"/>
  <c r="F1045" i="5"/>
  <c r="A1045" i="5"/>
  <c r="F1044" i="5"/>
  <c r="A1044" i="5"/>
  <c r="F1043" i="5"/>
  <c r="A1043" i="5"/>
  <c r="F1042" i="5"/>
  <c r="A1042" i="5"/>
  <c r="F1041" i="5"/>
  <c r="A1041" i="5"/>
  <c r="F1040" i="5"/>
  <c r="A1040" i="5"/>
  <c r="F1039" i="5"/>
  <c r="A1039" i="5"/>
  <c r="F1038" i="5"/>
  <c r="A1038" i="5"/>
  <c r="F1037" i="5"/>
  <c r="A1037" i="5"/>
  <c r="F1036" i="5"/>
  <c r="A1036" i="5"/>
  <c r="F1035" i="5"/>
  <c r="A1035" i="5"/>
  <c r="F1034" i="5"/>
  <c r="A1034" i="5"/>
  <c r="F1033" i="5"/>
  <c r="A1033" i="5"/>
  <c r="F1032" i="5"/>
  <c r="A1032" i="5"/>
  <c r="F1031" i="5"/>
  <c r="A1031" i="5"/>
  <c r="F1030" i="5"/>
  <c r="A1030" i="5"/>
  <c r="F1029" i="5"/>
  <c r="A1029" i="5"/>
  <c r="F1028" i="5"/>
  <c r="A1028" i="5"/>
  <c r="F1027" i="5"/>
  <c r="A1027" i="5"/>
  <c r="F1026" i="5"/>
  <c r="A1026" i="5"/>
  <c r="F1025" i="5"/>
  <c r="A1025" i="5"/>
  <c r="F1024" i="5"/>
  <c r="A1024" i="5"/>
  <c r="F1023" i="5"/>
  <c r="A1023" i="5"/>
  <c r="F1022" i="5"/>
  <c r="A1022" i="5"/>
  <c r="F1021" i="5"/>
  <c r="A1021" i="5"/>
  <c r="F1020" i="5"/>
  <c r="A1020" i="5"/>
  <c r="F1019" i="5"/>
  <c r="A1019" i="5"/>
  <c r="F1018" i="5"/>
  <c r="A1018" i="5"/>
  <c r="F1017" i="5"/>
  <c r="A1017" i="5"/>
  <c r="F1016" i="5"/>
  <c r="A1016" i="5"/>
  <c r="F1015" i="5"/>
  <c r="A1015" i="5"/>
  <c r="F1014" i="5"/>
  <c r="A1014" i="5"/>
  <c r="F1013" i="5"/>
  <c r="A1013" i="5"/>
  <c r="F1012" i="5"/>
  <c r="A1012" i="5"/>
  <c r="F1011" i="5"/>
  <c r="A1011" i="5"/>
  <c r="F1010" i="5"/>
  <c r="A1010" i="5"/>
  <c r="F1009" i="5"/>
  <c r="A1009" i="5"/>
  <c r="F1008" i="5"/>
  <c r="A1008" i="5"/>
  <c r="F1007" i="5"/>
  <c r="A1007" i="5"/>
  <c r="F1006" i="5"/>
  <c r="A1006" i="5"/>
  <c r="F1005" i="5"/>
  <c r="A1005" i="5"/>
  <c r="F1004" i="5"/>
  <c r="A1004" i="5"/>
  <c r="F1003" i="5"/>
  <c r="A1003" i="5"/>
  <c r="F1002" i="5"/>
  <c r="A1002" i="5"/>
  <c r="F1001" i="5"/>
  <c r="A1001" i="5"/>
  <c r="F1000" i="5"/>
  <c r="A1000" i="5"/>
  <c r="F999" i="5"/>
  <c r="A999" i="5"/>
  <c r="F998" i="5"/>
  <c r="A998" i="5"/>
  <c r="F997" i="5"/>
  <c r="A997" i="5"/>
  <c r="F996" i="5"/>
  <c r="A996" i="5"/>
  <c r="F995" i="5"/>
  <c r="A995" i="5"/>
  <c r="F994" i="5"/>
  <c r="A994" i="5"/>
  <c r="F993" i="5"/>
  <c r="A993" i="5"/>
  <c r="F992" i="5"/>
  <c r="A992" i="5"/>
  <c r="F991" i="5"/>
  <c r="A991" i="5"/>
  <c r="F990" i="5"/>
  <c r="A990" i="5"/>
  <c r="F989" i="5"/>
  <c r="A989" i="5"/>
  <c r="F988" i="5"/>
  <c r="A988" i="5"/>
  <c r="F987" i="5"/>
  <c r="A987" i="5"/>
  <c r="F986" i="5"/>
  <c r="A986" i="5"/>
  <c r="F985" i="5"/>
  <c r="A985" i="5"/>
  <c r="F984" i="5"/>
  <c r="A984" i="5"/>
  <c r="F983" i="5"/>
  <c r="A983" i="5"/>
  <c r="F982" i="5"/>
  <c r="A982" i="5"/>
  <c r="F981" i="5"/>
  <c r="A981" i="5"/>
  <c r="F980" i="5"/>
  <c r="A980" i="5"/>
  <c r="F979" i="5"/>
  <c r="A979" i="5"/>
  <c r="F978" i="5"/>
  <c r="A978" i="5"/>
  <c r="F977" i="5"/>
  <c r="A977" i="5"/>
  <c r="F976" i="5"/>
  <c r="A976" i="5"/>
  <c r="F975" i="5"/>
  <c r="A975" i="5"/>
  <c r="F974" i="5"/>
  <c r="A974" i="5"/>
  <c r="F973" i="5"/>
  <c r="A973" i="5"/>
  <c r="F972" i="5"/>
  <c r="A972" i="5"/>
  <c r="F971" i="5"/>
  <c r="A971" i="5"/>
  <c r="F970" i="5"/>
  <c r="A970" i="5"/>
  <c r="F969" i="5"/>
  <c r="A969" i="5"/>
  <c r="F968" i="5"/>
  <c r="A968" i="5"/>
  <c r="F967" i="5"/>
  <c r="A967" i="5"/>
  <c r="F966" i="5"/>
  <c r="A966" i="5"/>
  <c r="F965" i="5"/>
  <c r="A965" i="5"/>
  <c r="F964" i="5"/>
  <c r="A964" i="5"/>
  <c r="F963" i="5"/>
  <c r="A963" i="5"/>
  <c r="F962" i="5"/>
  <c r="A962" i="5"/>
  <c r="F961" i="5"/>
  <c r="A961" i="5"/>
  <c r="F960" i="5"/>
  <c r="A960" i="5"/>
  <c r="F959" i="5"/>
  <c r="A959" i="5"/>
  <c r="F958" i="5"/>
  <c r="A958" i="5"/>
  <c r="F957" i="5"/>
  <c r="A957" i="5"/>
  <c r="F956" i="5"/>
  <c r="A956" i="5"/>
  <c r="F955" i="5"/>
  <c r="A955" i="5"/>
  <c r="F954" i="5"/>
  <c r="A954" i="5"/>
  <c r="F953" i="5"/>
  <c r="A953" i="5"/>
  <c r="F952" i="5"/>
  <c r="A952" i="5"/>
  <c r="F951" i="5"/>
  <c r="A951" i="5"/>
  <c r="F950" i="5"/>
  <c r="A950" i="5"/>
  <c r="F949" i="5"/>
  <c r="A949" i="5"/>
  <c r="F948" i="5"/>
  <c r="A948" i="5"/>
  <c r="F947" i="5"/>
  <c r="A947" i="5"/>
  <c r="F946" i="5"/>
  <c r="A946" i="5"/>
  <c r="F945" i="5"/>
  <c r="A945" i="5"/>
  <c r="F944" i="5"/>
  <c r="A944" i="5"/>
  <c r="F943" i="5"/>
  <c r="A943" i="5"/>
  <c r="F942" i="5"/>
  <c r="A942" i="5"/>
  <c r="F941" i="5"/>
  <c r="A941" i="5"/>
  <c r="F940" i="5"/>
  <c r="A940" i="5"/>
  <c r="F939" i="5"/>
  <c r="A939" i="5"/>
  <c r="F938" i="5"/>
  <c r="A938" i="5"/>
  <c r="F937" i="5"/>
  <c r="A937" i="5"/>
  <c r="F936" i="5"/>
  <c r="A936" i="5"/>
  <c r="F935" i="5"/>
  <c r="A935" i="5"/>
  <c r="F934" i="5"/>
  <c r="A934" i="5"/>
  <c r="F933" i="5"/>
  <c r="A933" i="5"/>
  <c r="F932" i="5"/>
  <c r="A932" i="5"/>
  <c r="F931" i="5"/>
  <c r="A931" i="5"/>
  <c r="F930" i="5"/>
  <c r="A930" i="5"/>
  <c r="F929" i="5"/>
  <c r="A929" i="5"/>
  <c r="F928" i="5"/>
  <c r="A928" i="5"/>
  <c r="F927" i="5"/>
  <c r="A927" i="5"/>
  <c r="F926" i="5"/>
  <c r="A926" i="5"/>
  <c r="F925" i="5"/>
  <c r="A925" i="5"/>
  <c r="F924" i="5"/>
  <c r="A924" i="5"/>
  <c r="F923" i="5"/>
  <c r="A923" i="5"/>
  <c r="F922" i="5"/>
  <c r="A922" i="5"/>
  <c r="F921" i="5"/>
  <c r="A921" i="5"/>
  <c r="F920" i="5"/>
  <c r="A920" i="5"/>
  <c r="F919" i="5"/>
  <c r="A919" i="5"/>
  <c r="F918" i="5"/>
  <c r="A918" i="5"/>
  <c r="F917" i="5"/>
  <c r="A917" i="5"/>
  <c r="F916" i="5"/>
  <c r="A916" i="5"/>
  <c r="F915" i="5"/>
  <c r="A915" i="5"/>
  <c r="F914" i="5"/>
  <c r="A914" i="5"/>
  <c r="F913" i="5"/>
  <c r="A913" i="5"/>
  <c r="F912" i="5"/>
  <c r="A912" i="5"/>
  <c r="F911" i="5"/>
  <c r="A911" i="5"/>
  <c r="F910" i="5"/>
  <c r="A910" i="5"/>
  <c r="F909" i="5"/>
  <c r="A909" i="5"/>
  <c r="F908" i="5"/>
  <c r="A908" i="5"/>
  <c r="F907" i="5"/>
  <c r="A907" i="5"/>
  <c r="F906" i="5"/>
  <c r="A906" i="5"/>
  <c r="F905" i="5"/>
  <c r="A905" i="5"/>
  <c r="F904" i="5"/>
  <c r="A904" i="5"/>
  <c r="F903" i="5"/>
  <c r="A903" i="5"/>
  <c r="F902" i="5"/>
  <c r="A902" i="5"/>
  <c r="F901" i="5"/>
  <c r="A901" i="5"/>
  <c r="F900" i="5"/>
  <c r="A900" i="5"/>
  <c r="F899" i="5"/>
  <c r="A899" i="5"/>
  <c r="F898" i="5"/>
  <c r="A898" i="5"/>
  <c r="F897" i="5"/>
  <c r="A897" i="5"/>
  <c r="F896" i="5"/>
  <c r="A896" i="5"/>
  <c r="F895" i="5"/>
  <c r="A895" i="5"/>
  <c r="F894" i="5"/>
  <c r="A894" i="5"/>
  <c r="F893" i="5"/>
  <c r="A893" i="5"/>
  <c r="F892" i="5"/>
  <c r="A892" i="5"/>
  <c r="F891" i="5"/>
  <c r="A891" i="5"/>
  <c r="F890" i="5"/>
  <c r="A890" i="5"/>
  <c r="F889" i="5"/>
  <c r="A889" i="5"/>
  <c r="F888" i="5"/>
  <c r="A888" i="5"/>
  <c r="F887" i="5"/>
  <c r="A887" i="5"/>
  <c r="F886" i="5"/>
  <c r="A886" i="5"/>
  <c r="F885" i="5"/>
  <c r="A885" i="5"/>
  <c r="F884" i="5"/>
  <c r="A884" i="5"/>
  <c r="F883" i="5"/>
  <c r="A883" i="5"/>
  <c r="F882" i="5"/>
  <c r="A882" i="5"/>
  <c r="F881" i="5"/>
  <c r="A881" i="5"/>
  <c r="F880" i="5"/>
  <c r="A880" i="5"/>
  <c r="F879" i="5"/>
  <c r="A879" i="5"/>
  <c r="F878" i="5"/>
  <c r="A878" i="5"/>
  <c r="F877" i="5"/>
  <c r="A877" i="5"/>
  <c r="F876" i="5"/>
  <c r="A876" i="5"/>
  <c r="F875" i="5"/>
  <c r="A875" i="5"/>
  <c r="F874" i="5"/>
  <c r="A874" i="5"/>
  <c r="F873" i="5"/>
  <c r="A873" i="5"/>
  <c r="F872" i="5"/>
  <c r="A872" i="5"/>
  <c r="F871" i="5"/>
  <c r="A871" i="5"/>
  <c r="F870" i="5"/>
  <c r="A870" i="5"/>
  <c r="F869" i="5"/>
  <c r="A869" i="5"/>
  <c r="F868" i="5"/>
  <c r="A868" i="5"/>
  <c r="F867" i="5"/>
  <c r="A867" i="5"/>
  <c r="F866" i="5"/>
  <c r="A866" i="5"/>
  <c r="F865" i="5"/>
  <c r="A865" i="5"/>
  <c r="F864" i="5"/>
  <c r="A864" i="5"/>
  <c r="F863" i="5"/>
  <c r="A863" i="5"/>
  <c r="F862" i="5"/>
  <c r="A862" i="5"/>
  <c r="F861" i="5"/>
  <c r="A861" i="5"/>
  <c r="F860" i="5"/>
  <c r="A860" i="5"/>
  <c r="F859" i="5"/>
  <c r="A859" i="5"/>
  <c r="F858" i="5"/>
  <c r="A858" i="5"/>
  <c r="F857" i="5"/>
  <c r="A857" i="5"/>
  <c r="F856" i="5"/>
  <c r="A856" i="5"/>
  <c r="F855" i="5"/>
  <c r="A855" i="5"/>
  <c r="F854" i="5"/>
  <c r="A854" i="5"/>
  <c r="F853" i="5"/>
  <c r="A853" i="5"/>
  <c r="F852" i="5"/>
  <c r="A852" i="5"/>
  <c r="F851" i="5"/>
  <c r="A851" i="5"/>
  <c r="F850" i="5"/>
  <c r="A850" i="5"/>
  <c r="F849" i="5"/>
  <c r="A849" i="5"/>
  <c r="F848" i="5"/>
  <c r="A848" i="5"/>
  <c r="F847" i="5"/>
  <c r="A847" i="5"/>
  <c r="F846" i="5"/>
  <c r="A846" i="5"/>
  <c r="F845" i="5"/>
  <c r="A845" i="5"/>
  <c r="F844" i="5"/>
  <c r="A844" i="5"/>
  <c r="F843" i="5"/>
  <c r="A843" i="5"/>
  <c r="F842" i="5"/>
  <c r="A842" i="5"/>
  <c r="F841" i="5"/>
  <c r="A841" i="5"/>
  <c r="F840" i="5"/>
  <c r="A840" i="5"/>
  <c r="F839" i="5"/>
  <c r="A839" i="5"/>
  <c r="F838" i="5"/>
  <c r="A838" i="5"/>
  <c r="F837" i="5"/>
  <c r="A837" i="5"/>
  <c r="F836" i="5"/>
  <c r="A836" i="5"/>
  <c r="F835" i="5"/>
  <c r="A835" i="5"/>
  <c r="F834" i="5"/>
  <c r="A834" i="5"/>
  <c r="F833" i="5"/>
  <c r="A833" i="5"/>
  <c r="F832" i="5"/>
  <c r="A832" i="5"/>
  <c r="F831" i="5"/>
  <c r="A831" i="5"/>
  <c r="F830" i="5"/>
  <c r="A830" i="5"/>
  <c r="F829" i="5"/>
  <c r="A829" i="5"/>
  <c r="F828" i="5"/>
  <c r="A828" i="5"/>
  <c r="F827" i="5"/>
  <c r="A827" i="5"/>
  <c r="F826" i="5"/>
  <c r="A826" i="5"/>
  <c r="F825" i="5"/>
  <c r="A825" i="5"/>
  <c r="F824" i="5"/>
  <c r="A824" i="5"/>
  <c r="F823" i="5"/>
  <c r="A823" i="5"/>
  <c r="F822" i="5"/>
  <c r="A822" i="5"/>
  <c r="F821" i="5"/>
  <c r="A821" i="5"/>
  <c r="F820" i="5"/>
  <c r="A820" i="5"/>
  <c r="F819" i="5"/>
  <c r="A819" i="5"/>
  <c r="F818" i="5"/>
  <c r="A818" i="5"/>
  <c r="F817" i="5"/>
  <c r="A817" i="5"/>
  <c r="F816" i="5"/>
  <c r="A816" i="5"/>
  <c r="F815" i="5"/>
  <c r="A815" i="5"/>
  <c r="F814" i="5"/>
  <c r="A814" i="5"/>
  <c r="F813" i="5"/>
  <c r="A813" i="5"/>
  <c r="F812" i="5"/>
  <c r="A812" i="5"/>
  <c r="F811" i="5"/>
  <c r="A811" i="5"/>
  <c r="F810" i="5"/>
  <c r="A810" i="5"/>
  <c r="F809" i="5"/>
  <c r="A809" i="5"/>
  <c r="F808" i="5"/>
  <c r="A808" i="5"/>
  <c r="F807" i="5"/>
  <c r="A807" i="5"/>
  <c r="F806" i="5"/>
  <c r="A806" i="5"/>
  <c r="F805" i="5"/>
  <c r="A805" i="5"/>
  <c r="F804" i="5"/>
  <c r="A804" i="5"/>
  <c r="F803" i="5"/>
  <c r="A803" i="5"/>
  <c r="F802" i="5"/>
  <c r="A802" i="5"/>
  <c r="F801" i="5"/>
  <c r="A801" i="5"/>
  <c r="F800" i="5"/>
  <c r="A800" i="5"/>
  <c r="F799" i="5"/>
  <c r="A799" i="5"/>
  <c r="F798" i="5"/>
  <c r="A798" i="5"/>
  <c r="F797" i="5"/>
  <c r="A797" i="5"/>
  <c r="F796" i="5"/>
  <c r="A796" i="5"/>
  <c r="F795" i="5"/>
  <c r="A795" i="5"/>
  <c r="F794" i="5"/>
  <c r="A794" i="5"/>
  <c r="F793" i="5"/>
  <c r="A793" i="5"/>
  <c r="F792" i="5"/>
  <c r="A792" i="5"/>
  <c r="F791" i="5"/>
  <c r="A791" i="5"/>
  <c r="F790" i="5"/>
  <c r="A790" i="5"/>
  <c r="F789" i="5"/>
  <c r="A789" i="5"/>
  <c r="F788" i="5"/>
  <c r="A788" i="5"/>
  <c r="F787" i="5"/>
  <c r="A787" i="5"/>
  <c r="F786" i="5"/>
  <c r="A786" i="5"/>
  <c r="F785" i="5"/>
  <c r="A785" i="5"/>
  <c r="F784" i="5"/>
  <c r="A784" i="5"/>
  <c r="F783" i="5"/>
  <c r="A783" i="5"/>
  <c r="F782" i="5"/>
  <c r="A782" i="5"/>
  <c r="F781" i="5"/>
  <c r="A781" i="5"/>
  <c r="F780" i="5"/>
  <c r="A780" i="5"/>
  <c r="F779" i="5"/>
  <c r="A779" i="5"/>
  <c r="F778" i="5"/>
  <c r="A778" i="5"/>
  <c r="F777" i="5"/>
  <c r="A777" i="5"/>
  <c r="F776" i="5"/>
  <c r="A776" i="5"/>
  <c r="F775" i="5"/>
  <c r="A775" i="5"/>
  <c r="F774" i="5"/>
  <c r="A774" i="5"/>
  <c r="F773" i="5"/>
  <c r="A773" i="5"/>
  <c r="F772" i="5"/>
  <c r="A772" i="5"/>
  <c r="F771" i="5"/>
  <c r="A771" i="5"/>
  <c r="F770" i="5"/>
  <c r="A770" i="5"/>
  <c r="F769" i="5"/>
  <c r="A769" i="5"/>
  <c r="F768" i="5"/>
  <c r="A768" i="5"/>
  <c r="F767" i="5"/>
  <c r="A767" i="5"/>
  <c r="F766" i="5"/>
  <c r="A766" i="5"/>
  <c r="F765" i="5"/>
  <c r="A765" i="5"/>
  <c r="F764" i="5"/>
  <c r="A764" i="5"/>
  <c r="F763" i="5"/>
  <c r="A763" i="5"/>
  <c r="F762" i="5"/>
  <c r="A762" i="5"/>
  <c r="F761" i="5"/>
  <c r="A761" i="5"/>
  <c r="F760" i="5"/>
  <c r="A760" i="5"/>
  <c r="F759" i="5"/>
  <c r="A759" i="5"/>
  <c r="F758" i="5"/>
  <c r="A758" i="5"/>
  <c r="F757" i="5"/>
  <c r="A757" i="5"/>
  <c r="F756" i="5"/>
  <c r="A756" i="5"/>
  <c r="F755" i="5"/>
  <c r="A755" i="5"/>
  <c r="F754" i="5"/>
  <c r="A754" i="5"/>
  <c r="F753" i="5"/>
  <c r="A753" i="5"/>
  <c r="F752" i="5"/>
  <c r="A752" i="5"/>
  <c r="F751" i="5"/>
  <c r="A751" i="5"/>
  <c r="F750" i="5"/>
  <c r="A750" i="5"/>
  <c r="F749" i="5"/>
  <c r="A749" i="5"/>
  <c r="F748" i="5"/>
  <c r="A748" i="5"/>
  <c r="F747" i="5"/>
  <c r="A747" i="5"/>
  <c r="F746" i="5"/>
  <c r="A746" i="5"/>
  <c r="F745" i="5"/>
  <c r="A745" i="5"/>
  <c r="F744" i="5"/>
  <c r="A744" i="5"/>
  <c r="F743" i="5"/>
  <c r="A743" i="5"/>
  <c r="F742" i="5"/>
  <c r="A742" i="5"/>
  <c r="F741" i="5"/>
  <c r="A741" i="5"/>
  <c r="F740" i="5"/>
  <c r="A740" i="5"/>
  <c r="F739" i="5"/>
  <c r="A739" i="5"/>
  <c r="F738" i="5"/>
  <c r="A738" i="5"/>
  <c r="F737" i="5"/>
  <c r="A737" i="5"/>
  <c r="F736" i="5"/>
  <c r="A736" i="5"/>
  <c r="F735" i="5"/>
  <c r="A735" i="5"/>
  <c r="F734" i="5"/>
  <c r="A734" i="5"/>
  <c r="F733" i="5"/>
  <c r="A733" i="5"/>
  <c r="F732" i="5"/>
  <c r="A732" i="5"/>
  <c r="F731" i="5"/>
  <c r="A731" i="5"/>
  <c r="F730" i="5"/>
  <c r="A730" i="5"/>
  <c r="F729" i="5"/>
  <c r="A729" i="5"/>
  <c r="F728" i="5"/>
  <c r="A728" i="5"/>
  <c r="F727" i="5"/>
  <c r="A727" i="5"/>
  <c r="F726" i="5"/>
  <c r="A726" i="5"/>
  <c r="F725" i="5"/>
  <c r="A725" i="5"/>
  <c r="F724" i="5"/>
  <c r="A724" i="5"/>
  <c r="F723" i="5"/>
  <c r="A723" i="5"/>
  <c r="F722" i="5"/>
  <c r="A722" i="5"/>
  <c r="F721" i="5"/>
  <c r="A721" i="5"/>
  <c r="F720" i="5"/>
  <c r="A720" i="5"/>
  <c r="F719" i="5"/>
  <c r="A719" i="5"/>
  <c r="F718" i="5"/>
  <c r="A718" i="5"/>
  <c r="F717" i="5"/>
  <c r="A717" i="5"/>
  <c r="F716" i="5"/>
  <c r="A716" i="5"/>
  <c r="F715" i="5"/>
  <c r="A715" i="5"/>
  <c r="F714" i="5"/>
  <c r="A714" i="5"/>
  <c r="F713" i="5"/>
  <c r="A713" i="5"/>
  <c r="F712" i="5"/>
  <c r="A712" i="5"/>
  <c r="F711" i="5"/>
  <c r="A711" i="5"/>
  <c r="F710" i="5"/>
  <c r="A710" i="5"/>
  <c r="F709" i="5"/>
  <c r="A709" i="5"/>
  <c r="F708" i="5"/>
  <c r="A708" i="5"/>
  <c r="F707" i="5"/>
  <c r="A707" i="5"/>
  <c r="F706" i="5"/>
  <c r="A706" i="5"/>
  <c r="F705" i="5"/>
  <c r="A705" i="5"/>
  <c r="F704" i="5"/>
  <c r="A704" i="5"/>
  <c r="F703" i="5"/>
  <c r="A703" i="5"/>
  <c r="F702" i="5"/>
  <c r="A702" i="5"/>
  <c r="F701" i="5"/>
  <c r="A701" i="5"/>
  <c r="F700" i="5"/>
  <c r="A700" i="5"/>
  <c r="F699" i="5"/>
  <c r="A699" i="5"/>
  <c r="F698" i="5"/>
  <c r="A698" i="5"/>
  <c r="F697" i="5"/>
  <c r="A697" i="5"/>
  <c r="F696" i="5"/>
  <c r="A696" i="5"/>
  <c r="F695" i="5"/>
  <c r="A695" i="5"/>
  <c r="F694" i="5"/>
  <c r="A694" i="5"/>
  <c r="F693" i="5"/>
  <c r="A693" i="5"/>
  <c r="F692" i="5"/>
  <c r="A692" i="5"/>
  <c r="F691" i="5"/>
  <c r="A691" i="5"/>
  <c r="F690" i="5"/>
  <c r="A690" i="5"/>
  <c r="F689" i="5"/>
  <c r="A689" i="5"/>
  <c r="F688" i="5"/>
  <c r="A688" i="5"/>
  <c r="F687" i="5"/>
  <c r="A687" i="5"/>
  <c r="F686" i="5"/>
  <c r="A686" i="5"/>
  <c r="F685" i="5"/>
  <c r="A685" i="5"/>
  <c r="F684" i="5"/>
  <c r="A684" i="5"/>
  <c r="F683" i="5"/>
  <c r="A683" i="5"/>
  <c r="F682" i="5"/>
  <c r="A682" i="5"/>
  <c r="F681" i="5"/>
  <c r="A681" i="5"/>
  <c r="F680" i="5"/>
  <c r="A680" i="5"/>
  <c r="F679" i="5"/>
  <c r="A679" i="5"/>
  <c r="F678" i="5"/>
  <c r="A678" i="5"/>
  <c r="F677" i="5"/>
  <c r="A677" i="5"/>
  <c r="F676" i="5"/>
  <c r="A676" i="5"/>
  <c r="F675" i="5"/>
  <c r="A675" i="5"/>
  <c r="F674" i="5"/>
  <c r="A674" i="5"/>
  <c r="F673" i="5"/>
  <c r="A673" i="5"/>
  <c r="F672" i="5"/>
  <c r="A672" i="5"/>
  <c r="F671" i="5"/>
  <c r="A671" i="5"/>
  <c r="F670" i="5"/>
  <c r="A670" i="5"/>
  <c r="F669" i="5"/>
  <c r="A669" i="5"/>
  <c r="F668" i="5"/>
  <c r="A668" i="5"/>
  <c r="F667" i="5"/>
  <c r="A667" i="5"/>
  <c r="F666" i="5"/>
  <c r="A666" i="5"/>
  <c r="F665" i="5"/>
  <c r="A665" i="5"/>
  <c r="F664" i="5"/>
  <c r="A664" i="5"/>
  <c r="F663" i="5"/>
  <c r="A663" i="5"/>
  <c r="F662" i="5"/>
  <c r="A662" i="5"/>
  <c r="F661" i="5"/>
  <c r="A661" i="5"/>
  <c r="F660" i="5"/>
  <c r="A660" i="5"/>
  <c r="F659" i="5"/>
  <c r="A659" i="5"/>
  <c r="F658" i="5"/>
  <c r="A658" i="5"/>
  <c r="F657" i="5"/>
  <c r="A657" i="5"/>
  <c r="F656" i="5"/>
  <c r="A656" i="5"/>
  <c r="F655" i="5"/>
  <c r="A655" i="5"/>
  <c r="F654" i="5"/>
  <c r="A654" i="5"/>
  <c r="F653" i="5"/>
  <c r="A653" i="5"/>
  <c r="F652" i="5"/>
  <c r="A652" i="5"/>
  <c r="F651" i="5"/>
  <c r="A651" i="5"/>
  <c r="F650" i="5"/>
  <c r="A650" i="5"/>
  <c r="F649" i="5"/>
  <c r="A649" i="5"/>
  <c r="F648" i="5"/>
  <c r="A648" i="5"/>
  <c r="F647" i="5"/>
  <c r="A647" i="5"/>
  <c r="F646" i="5"/>
  <c r="A646" i="5"/>
  <c r="F645" i="5"/>
  <c r="A645" i="5"/>
  <c r="F644" i="5"/>
  <c r="A644" i="5"/>
  <c r="F643" i="5"/>
  <c r="A643" i="5"/>
  <c r="F642" i="5"/>
  <c r="A642" i="5"/>
  <c r="F641" i="5"/>
  <c r="A641" i="5"/>
  <c r="F640" i="5"/>
  <c r="A640" i="5"/>
  <c r="F639" i="5"/>
  <c r="A639" i="5"/>
  <c r="F638" i="5"/>
  <c r="A638" i="5"/>
  <c r="F637" i="5"/>
  <c r="A637" i="5"/>
  <c r="F636" i="5"/>
  <c r="A636" i="5"/>
  <c r="F635" i="5"/>
  <c r="A635" i="5"/>
  <c r="F634" i="5"/>
  <c r="A634" i="5"/>
  <c r="F633" i="5"/>
  <c r="A633" i="5"/>
  <c r="F632" i="5"/>
  <c r="A632" i="5"/>
  <c r="F631" i="5"/>
  <c r="A631" i="5"/>
  <c r="F630" i="5"/>
  <c r="A630" i="5"/>
  <c r="F629" i="5"/>
  <c r="A629" i="5"/>
  <c r="F628" i="5"/>
  <c r="A628" i="5"/>
  <c r="F627" i="5"/>
  <c r="A627" i="5"/>
  <c r="F626" i="5"/>
  <c r="A626" i="5"/>
  <c r="F625" i="5"/>
  <c r="A625" i="5"/>
  <c r="F624" i="5"/>
  <c r="A624" i="5"/>
  <c r="F623" i="5"/>
  <c r="A623" i="5"/>
  <c r="F622" i="5"/>
  <c r="A622" i="5"/>
  <c r="F621" i="5"/>
  <c r="A621" i="5"/>
  <c r="F620" i="5"/>
  <c r="A620" i="5"/>
  <c r="F619" i="5"/>
  <c r="A619" i="5"/>
  <c r="F618" i="5"/>
  <c r="A618" i="5"/>
  <c r="F617" i="5"/>
  <c r="A617" i="5"/>
  <c r="F616" i="5"/>
  <c r="A616" i="5"/>
  <c r="F615" i="5"/>
  <c r="A615" i="5"/>
  <c r="F614" i="5"/>
  <c r="A614" i="5"/>
  <c r="F613" i="5"/>
  <c r="A613" i="5"/>
  <c r="F612" i="5"/>
  <c r="A612" i="5"/>
  <c r="F611" i="5"/>
  <c r="A611" i="5"/>
  <c r="F610" i="5"/>
  <c r="A610" i="5"/>
  <c r="F609" i="5"/>
  <c r="A609" i="5"/>
  <c r="F608" i="5"/>
  <c r="A608" i="5"/>
  <c r="F607" i="5"/>
  <c r="A607" i="5"/>
  <c r="F606" i="5"/>
  <c r="A606" i="5"/>
  <c r="F605" i="5"/>
  <c r="A605" i="5"/>
  <c r="F604" i="5"/>
  <c r="A604" i="5"/>
  <c r="F603" i="5"/>
  <c r="A603" i="5"/>
  <c r="F602" i="5"/>
  <c r="A602" i="5"/>
  <c r="F601" i="5"/>
  <c r="A601" i="5"/>
  <c r="F600" i="5"/>
  <c r="A600" i="5"/>
  <c r="F599" i="5"/>
  <c r="A599" i="5"/>
  <c r="F598" i="5"/>
  <c r="A598" i="5"/>
  <c r="F597" i="5"/>
  <c r="A597" i="5"/>
  <c r="F596" i="5"/>
  <c r="A596" i="5"/>
  <c r="F595" i="5"/>
  <c r="A595" i="5"/>
  <c r="F594" i="5"/>
  <c r="A594" i="5"/>
  <c r="F593" i="5"/>
  <c r="A593" i="5"/>
  <c r="F592" i="5"/>
  <c r="A592" i="5"/>
  <c r="F591" i="5"/>
  <c r="A591" i="5"/>
  <c r="F590" i="5"/>
  <c r="A590" i="5"/>
  <c r="F589" i="5"/>
  <c r="A589" i="5"/>
  <c r="F588" i="5"/>
  <c r="A588" i="5"/>
  <c r="F587" i="5"/>
  <c r="A587" i="5"/>
  <c r="F586" i="5"/>
  <c r="A586" i="5"/>
  <c r="F585" i="5"/>
  <c r="A585" i="5"/>
  <c r="F584" i="5"/>
  <c r="A584" i="5"/>
  <c r="F583" i="5"/>
  <c r="A583" i="5"/>
  <c r="F582" i="5"/>
  <c r="A582" i="5"/>
  <c r="F581" i="5"/>
  <c r="A581" i="5"/>
  <c r="F580" i="5"/>
  <c r="A580" i="5"/>
  <c r="F579" i="5"/>
  <c r="A579" i="5"/>
  <c r="F578" i="5"/>
  <c r="A578" i="5"/>
  <c r="F577" i="5"/>
  <c r="A577" i="5"/>
  <c r="F576" i="5"/>
  <c r="A576" i="5"/>
  <c r="F575" i="5"/>
  <c r="A575" i="5"/>
  <c r="F574" i="5"/>
  <c r="A574" i="5"/>
  <c r="F573" i="5"/>
  <c r="A573" i="5"/>
  <c r="F572" i="5"/>
  <c r="A572" i="5"/>
  <c r="F571" i="5"/>
  <c r="A571" i="5"/>
  <c r="F570" i="5"/>
  <c r="A570" i="5"/>
  <c r="F569" i="5"/>
  <c r="A569" i="5"/>
  <c r="F568" i="5"/>
  <c r="A568" i="5"/>
  <c r="F567" i="5"/>
  <c r="A567" i="5"/>
  <c r="F566" i="5"/>
  <c r="A566" i="5"/>
  <c r="F565" i="5"/>
  <c r="A565" i="5"/>
  <c r="F564" i="5"/>
  <c r="A564" i="5"/>
  <c r="F563" i="5"/>
  <c r="A563" i="5"/>
  <c r="F562" i="5"/>
  <c r="A562" i="5"/>
  <c r="F561" i="5"/>
  <c r="A561" i="5"/>
  <c r="F560" i="5"/>
  <c r="A560" i="5"/>
  <c r="F559" i="5"/>
  <c r="A559" i="5"/>
  <c r="F558" i="5"/>
  <c r="A558" i="5"/>
  <c r="F557" i="5"/>
  <c r="A557" i="5"/>
  <c r="F556" i="5"/>
  <c r="A556" i="5"/>
  <c r="F555" i="5"/>
  <c r="A555" i="5"/>
  <c r="F554" i="5"/>
  <c r="A554" i="5"/>
  <c r="F553" i="5"/>
  <c r="A553" i="5"/>
  <c r="F552" i="5"/>
  <c r="A552" i="5"/>
  <c r="F551" i="5"/>
  <c r="A551" i="5"/>
  <c r="F550" i="5"/>
  <c r="A550" i="5"/>
  <c r="F549" i="5"/>
  <c r="A549" i="5"/>
  <c r="F548" i="5"/>
  <c r="A548" i="5"/>
  <c r="F547" i="5"/>
  <c r="A547" i="5"/>
  <c r="F546" i="5"/>
  <c r="A546" i="5"/>
  <c r="F545" i="5"/>
  <c r="A545" i="5"/>
  <c r="F544" i="5"/>
  <c r="A544" i="5"/>
  <c r="F543" i="5"/>
  <c r="A543" i="5"/>
  <c r="F542" i="5"/>
  <c r="A542" i="5"/>
  <c r="F541" i="5"/>
  <c r="A541" i="5"/>
  <c r="F540" i="5"/>
  <c r="A540" i="5"/>
  <c r="F539" i="5"/>
  <c r="A539" i="5"/>
  <c r="F538" i="5"/>
  <c r="A538" i="5"/>
  <c r="F537" i="5"/>
  <c r="A537" i="5"/>
  <c r="F536" i="5"/>
  <c r="A536" i="5"/>
  <c r="F535" i="5"/>
  <c r="A535" i="5"/>
  <c r="F534" i="5"/>
  <c r="A534" i="5"/>
  <c r="F533" i="5"/>
  <c r="A533" i="5"/>
  <c r="F532" i="5"/>
  <c r="A532" i="5"/>
  <c r="F531" i="5"/>
  <c r="A531" i="5"/>
  <c r="F530" i="5"/>
  <c r="A530" i="5"/>
  <c r="F529" i="5"/>
  <c r="A529" i="5"/>
  <c r="F528" i="5"/>
  <c r="A528" i="5"/>
  <c r="F527" i="5"/>
  <c r="A527" i="5"/>
  <c r="F526" i="5"/>
  <c r="A526" i="5"/>
  <c r="F525" i="5"/>
  <c r="A525" i="5"/>
  <c r="F524" i="5"/>
  <c r="A524" i="5"/>
  <c r="F523" i="5"/>
  <c r="A523" i="5"/>
  <c r="F522" i="5"/>
  <c r="A522" i="5"/>
  <c r="F521" i="5"/>
  <c r="A521" i="5"/>
  <c r="F520" i="5"/>
  <c r="A520" i="5"/>
  <c r="F519" i="5"/>
  <c r="A519" i="5"/>
  <c r="F518" i="5"/>
  <c r="A518" i="5"/>
  <c r="F517" i="5"/>
  <c r="A517" i="5"/>
  <c r="F516" i="5"/>
  <c r="A516" i="5"/>
  <c r="F515" i="5"/>
  <c r="A515" i="5"/>
  <c r="F514" i="5"/>
  <c r="A514" i="5"/>
  <c r="F513" i="5"/>
  <c r="A513" i="5"/>
  <c r="F512" i="5"/>
  <c r="A512" i="5"/>
  <c r="F511" i="5"/>
  <c r="A511" i="5"/>
  <c r="F510" i="5"/>
  <c r="A510" i="5"/>
  <c r="F509" i="5"/>
  <c r="A509" i="5"/>
  <c r="F508" i="5"/>
  <c r="A508" i="5"/>
  <c r="F507" i="5"/>
  <c r="A507" i="5"/>
  <c r="F506" i="5"/>
  <c r="A506" i="5"/>
  <c r="F505" i="5"/>
  <c r="A505" i="5"/>
  <c r="F504" i="5"/>
  <c r="A504" i="5"/>
  <c r="F503" i="5"/>
  <c r="A503" i="5"/>
  <c r="F502" i="5"/>
  <c r="A502" i="5"/>
  <c r="F501" i="5"/>
  <c r="A501" i="5"/>
  <c r="F500" i="5"/>
  <c r="A500" i="5"/>
  <c r="F499" i="5"/>
  <c r="A499" i="5"/>
  <c r="F498" i="5"/>
  <c r="A498" i="5"/>
  <c r="F497" i="5"/>
  <c r="A497" i="5"/>
  <c r="F496" i="5"/>
  <c r="A496" i="5"/>
  <c r="F495" i="5"/>
  <c r="A495" i="5"/>
  <c r="F494" i="5"/>
  <c r="A494" i="5"/>
  <c r="F493" i="5"/>
  <c r="A493" i="5"/>
  <c r="F492" i="5"/>
  <c r="A492" i="5"/>
  <c r="F491" i="5"/>
  <c r="A491" i="5"/>
  <c r="F490" i="5"/>
  <c r="A490" i="5"/>
  <c r="F489" i="5"/>
  <c r="A489" i="5"/>
  <c r="F488" i="5"/>
  <c r="A488" i="5"/>
  <c r="F487" i="5"/>
  <c r="A487" i="5"/>
  <c r="F486" i="5"/>
  <c r="A486" i="5"/>
  <c r="F485" i="5"/>
  <c r="A485" i="5"/>
  <c r="F484" i="5"/>
  <c r="A484" i="5"/>
  <c r="F483" i="5"/>
  <c r="A483" i="5"/>
  <c r="F482" i="5"/>
  <c r="A482" i="5"/>
  <c r="F481" i="5"/>
  <c r="A481" i="5"/>
  <c r="F480" i="5"/>
  <c r="A480" i="5"/>
  <c r="F479" i="5"/>
  <c r="A479" i="5"/>
  <c r="F478" i="5"/>
  <c r="A478" i="5"/>
  <c r="F477" i="5"/>
  <c r="A477" i="5"/>
  <c r="F476" i="5"/>
  <c r="A476" i="5"/>
  <c r="F475" i="5"/>
  <c r="A475" i="5"/>
  <c r="F474" i="5"/>
  <c r="A474" i="5"/>
  <c r="F473" i="5"/>
  <c r="A473" i="5"/>
  <c r="F472" i="5"/>
  <c r="A472" i="5"/>
  <c r="F471" i="5"/>
  <c r="A471" i="5"/>
  <c r="F470" i="5"/>
  <c r="A470" i="5"/>
  <c r="F469" i="5"/>
  <c r="A469" i="5"/>
  <c r="F468" i="5"/>
  <c r="A468" i="5"/>
  <c r="F467" i="5"/>
  <c r="A467" i="5"/>
  <c r="F466" i="5"/>
  <c r="A466" i="5"/>
  <c r="F465" i="5"/>
  <c r="A465" i="5"/>
  <c r="F464" i="5"/>
  <c r="A464" i="5"/>
  <c r="F463" i="5"/>
  <c r="A463" i="5"/>
  <c r="F462" i="5"/>
  <c r="A462" i="5"/>
  <c r="F461" i="5"/>
  <c r="A461" i="5"/>
  <c r="F460" i="5"/>
  <c r="A460" i="5"/>
  <c r="F459" i="5"/>
  <c r="A459" i="5"/>
  <c r="F458" i="5"/>
  <c r="A458" i="5"/>
  <c r="F457" i="5"/>
  <c r="A457" i="5"/>
  <c r="F456" i="5"/>
  <c r="A456" i="5"/>
  <c r="F455" i="5"/>
  <c r="A455" i="5"/>
  <c r="F454" i="5"/>
  <c r="A454" i="5"/>
  <c r="F453" i="5"/>
  <c r="A453" i="5"/>
  <c r="F452" i="5"/>
  <c r="A452" i="5"/>
  <c r="F451" i="5"/>
  <c r="A451" i="5"/>
  <c r="F450" i="5"/>
  <c r="A450" i="5"/>
  <c r="F449" i="5"/>
  <c r="A449" i="5"/>
  <c r="F448" i="5"/>
  <c r="A448" i="5"/>
  <c r="F447" i="5"/>
  <c r="A447" i="5"/>
  <c r="F446" i="5"/>
  <c r="A446" i="5"/>
  <c r="F445" i="5"/>
  <c r="A445" i="5"/>
  <c r="F444" i="5"/>
  <c r="A444" i="5"/>
  <c r="F443" i="5"/>
  <c r="A443" i="5"/>
  <c r="F442" i="5"/>
  <c r="A442" i="5"/>
  <c r="F441" i="5"/>
  <c r="A441" i="5"/>
  <c r="F440" i="5"/>
  <c r="A440" i="5"/>
  <c r="F439" i="5"/>
  <c r="A439" i="5"/>
  <c r="F438" i="5"/>
  <c r="A438" i="5"/>
  <c r="F437" i="5"/>
  <c r="A437" i="5"/>
  <c r="F436" i="5"/>
  <c r="A436" i="5"/>
  <c r="F435" i="5"/>
  <c r="A435" i="5"/>
  <c r="F434" i="5"/>
  <c r="A434" i="5"/>
  <c r="F433" i="5"/>
  <c r="A433" i="5"/>
  <c r="F432" i="5"/>
  <c r="A432" i="5"/>
  <c r="F431" i="5"/>
  <c r="A431" i="5"/>
  <c r="F430" i="5"/>
  <c r="A430" i="5"/>
  <c r="F429" i="5"/>
  <c r="A429" i="5"/>
  <c r="F428" i="5"/>
  <c r="A428" i="5"/>
  <c r="F427" i="5"/>
  <c r="A427" i="5"/>
  <c r="F426" i="5"/>
  <c r="A426" i="5"/>
  <c r="F425" i="5"/>
  <c r="A425" i="5"/>
  <c r="F424" i="5"/>
  <c r="A424" i="5"/>
  <c r="F423" i="5"/>
  <c r="A423" i="5"/>
  <c r="F422" i="5"/>
  <c r="A422" i="5"/>
  <c r="F421" i="5"/>
  <c r="A421" i="5"/>
  <c r="F420" i="5"/>
  <c r="A420" i="5"/>
  <c r="F419" i="5"/>
  <c r="A419" i="5"/>
  <c r="F418" i="5"/>
  <c r="A418" i="5"/>
  <c r="F417" i="5"/>
  <c r="A417" i="5"/>
  <c r="F416" i="5"/>
  <c r="A416" i="5"/>
  <c r="F415" i="5"/>
  <c r="A415" i="5"/>
  <c r="F414" i="5"/>
  <c r="A414" i="5"/>
  <c r="F413" i="5"/>
  <c r="A413" i="5"/>
  <c r="F412" i="5"/>
  <c r="A412" i="5"/>
  <c r="F411" i="5"/>
  <c r="A411" i="5"/>
  <c r="F410" i="5"/>
  <c r="A410" i="5"/>
  <c r="F409" i="5"/>
  <c r="A409" i="5"/>
  <c r="F408" i="5"/>
  <c r="A408" i="5"/>
  <c r="F407" i="5"/>
  <c r="A407" i="5"/>
  <c r="F406" i="5"/>
  <c r="A406" i="5"/>
  <c r="F405" i="5"/>
  <c r="A405" i="5"/>
  <c r="F404" i="5"/>
  <c r="A404" i="5"/>
  <c r="F403" i="5"/>
  <c r="A403" i="5"/>
  <c r="F402" i="5"/>
  <c r="A402" i="5"/>
  <c r="F401" i="5"/>
  <c r="A401" i="5"/>
  <c r="F400" i="5"/>
  <c r="A400" i="5"/>
  <c r="F399" i="5"/>
  <c r="A399" i="5"/>
  <c r="F398" i="5"/>
  <c r="A398" i="5"/>
  <c r="F397" i="5"/>
  <c r="A397" i="5"/>
  <c r="F396" i="5"/>
  <c r="A396" i="5"/>
  <c r="F395" i="5"/>
  <c r="A395" i="5"/>
  <c r="F394" i="5"/>
  <c r="A394" i="5"/>
  <c r="F393" i="5"/>
  <c r="A393" i="5"/>
  <c r="F392" i="5"/>
  <c r="A392" i="5"/>
  <c r="F391" i="5"/>
  <c r="A391" i="5"/>
  <c r="F390" i="5"/>
  <c r="A390" i="5"/>
  <c r="F389" i="5"/>
  <c r="A389" i="5"/>
  <c r="F388" i="5"/>
  <c r="A388" i="5"/>
  <c r="F387" i="5"/>
  <c r="A387" i="5"/>
  <c r="F386" i="5"/>
  <c r="A386" i="5"/>
  <c r="F385" i="5"/>
  <c r="A385" i="5"/>
  <c r="F384" i="5"/>
  <c r="A384" i="5"/>
  <c r="F383" i="5"/>
  <c r="A383" i="5"/>
  <c r="F382" i="5"/>
  <c r="A382" i="5"/>
  <c r="F381" i="5"/>
  <c r="A381" i="5"/>
  <c r="F380" i="5"/>
  <c r="A380" i="5"/>
  <c r="F379" i="5"/>
  <c r="A379" i="5"/>
  <c r="F378" i="5"/>
  <c r="A378" i="5"/>
  <c r="F377" i="5"/>
  <c r="A377" i="5"/>
  <c r="F376" i="5"/>
  <c r="A376" i="5"/>
  <c r="F375" i="5"/>
  <c r="A375" i="5"/>
  <c r="F374" i="5"/>
  <c r="A374" i="5"/>
  <c r="F373" i="5"/>
  <c r="A373" i="5"/>
  <c r="F372" i="5"/>
  <c r="A372" i="5"/>
  <c r="F371" i="5"/>
  <c r="A371" i="5"/>
  <c r="F370" i="5"/>
  <c r="A370" i="5"/>
  <c r="F369" i="5"/>
  <c r="A369" i="5"/>
  <c r="F368" i="5"/>
  <c r="A368" i="5"/>
  <c r="F367" i="5"/>
  <c r="A367" i="5"/>
  <c r="F366" i="5"/>
  <c r="A366" i="5"/>
  <c r="F365" i="5"/>
  <c r="A365" i="5"/>
  <c r="F364" i="5"/>
  <c r="A364" i="5"/>
  <c r="F363" i="5"/>
  <c r="A363" i="5"/>
  <c r="F362" i="5"/>
  <c r="A362" i="5"/>
  <c r="F361" i="5"/>
  <c r="A361" i="5"/>
  <c r="F360" i="5"/>
  <c r="A360" i="5"/>
  <c r="F359" i="5"/>
  <c r="A359" i="5"/>
  <c r="F358" i="5"/>
  <c r="A358" i="5"/>
  <c r="F357" i="5"/>
  <c r="A357" i="5"/>
  <c r="F356" i="5"/>
  <c r="A356" i="5"/>
  <c r="F355" i="5"/>
  <c r="A355" i="5"/>
  <c r="F354" i="5"/>
  <c r="A354" i="5"/>
  <c r="F353" i="5"/>
  <c r="A353" i="5"/>
  <c r="F352" i="5"/>
  <c r="A352" i="5"/>
  <c r="F351" i="5"/>
  <c r="A351" i="5"/>
  <c r="F350" i="5"/>
  <c r="A350" i="5"/>
  <c r="F349" i="5"/>
  <c r="A349" i="5"/>
  <c r="F348" i="5"/>
  <c r="A348" i="5"/>
  <c r="F347" i="5"/>
  <c r="A347" i="5"/>
  <c r="F346" i="5"/>
  <c r="A346" i="5"/>
  <c r="F345" i="5"/>
  <c r="A345" i="5"/>
  <c r="F344" i="5"/>
  <c r="A344" i="5"/>
  <c r="F343" i="5"/>
  <c r="A343" i="5"/>
  <c r="F342" i="5"/>
  <c r="A342" i="5"/>
  <c r="F341" i="5"/>
  <c r="A341" i="5"/>
  <c r="F340" i="5"/>
  <c r="A340" i="5"/>
  <c r="F339" i="5"/>
  <c r="A339" i="5"/>
  <c r="F338" i="5"/>
  <c r="A338" i="5"/>
  <c r="F337" i="5"/>
  <c r="A337" i="5"/>
  <c r="F336" i="5"/>
  <c r="A336" i="5"/>
  <c r="F335" i="5"/>
  <c r="A335" i="5"/>
  <c r="F334" i="5"/>
  <c r="A334" i="5"/>
  <c r="F333" i="5"/>
  <c r="A333" i="5"/>
  <c r="F332" i="5"/>
  <c r="A332" i="5"/>
  <c r="F331" i="5"/>
  <c r="A331" i="5"/>
  <c r="F330" i="5"/>
  <c r="A330" i="5"/>
  <c r="F329" i="5"/>
  <c r="A329" i="5"/>
  <c r="F328" i="5"/>
  <c r="A328" i="5"/>
  <c r="F327" i="5"/>
  <c r="A327" i="5"/>
  <c r="F326" i="5"/>
  <c r="A326" i="5"/>
  <c r="F325" i="5"/>
  <c r="A325" i="5"/>
  <c r="F324" i="5"/>
  <c r="A324" i="5"/>
  <c r="F323" i="5"/>
  <c r="A323" i="5"/>
  <c r="F322" i="5"/>
  <c r="A322" i="5"/>
  <c r="F321" i="5"/>
  <c r="A321" i="5"/>
  <c r="F320" i="5"/>
  <c r="A320" i="5"/>
  <c r="F319" i="5"/>
  <c r="A319" i="5"/>
  <c r="F318" i="5"/>
  <c r="A318" i="5"/>
  <c r="F317" i="5"/>
  <c r="A317" i="5"/>
  <c r="F316" i="5"/>
  <c r="A316" i="5"/>
  <c r="F315" i="5"/>
  <c r="A315" i="5"/>
  <c r="F314" i="5"/>
  <c r="A314" i="5"/>
  <c r="F313" i="5"/>
  <c r="A313" i="5"/>
  <c r="F312" i="5"/>
  <c r="A312" i="5"/>
  <c r="F311" i="5"/>
  <c r="A311" i="5"/>
  <c r="F310" i="5"/>
  <c r="A310" i="5"/>
  <c r="F309" i="5"/>
  <c r="A309" i="5"/>
  <c r="F308" i="5"/>
  <c r="A308" i="5"/>
  <c r="F307" i="5"/>
  <c r="A307" i="5"/>
  <c r="F306" i="5"/>
  <c r="A306" i="5"/>
  <c r="F305" i="5"/>
  <c r="A305" i="5"/>
  <c r="F304" i="5"/>
  <c r="A304" i="5"/>
  <c r="F303" i="5"/>
  <c r="A303" i="5"/>
  <c r="F302" i="5"/>
  <c r="A302" i="5"/>
  <c r="F301" i="5"/>
  <c r="A301" i="5"/>
  <c r="F300" i="5"/>
  <c r="A300" i="5"/>
  <c r="F299" i="5"/>
  <c r="A299" i="5"/>
  <c r="F298" i="5"/>
  <c r="A298" i="5"/>
  <c r="F297" i="5"/>
  <c r="A297" i="5"/>
  <c r="F296" i="5"/>
  <c r="A296" i="5"/>
  <c r="F295" i="5"/>
  <c r="A295" i="5"/>
  <c r="F294" i="5"/>
  <c r="A294" i="5"/>
  <c r="F293" i="5"/>
  <c r="A293" i="5"/>
  <c r="F292" i="5"/>
  <c r="A292" i="5"/>
  <c r="F291" i="5"/>
  <c r="A291" i="5"/>
  <c r="F290" i="5"/>
  <c r="A290" i="5"/>
  <c r="F289" i="5"/>
  <c r="A289" i="5"/>
  <c r="F288" i="5"/>
  <c r="A288" i="5"/>
  <c r="F287" i="5"/>
  <c r="A287" i="5"/>
  <c r="F286" i="5"/>
  <c r="A286" i="5"/>
  <c r="F285" i="5"/>
  <c r="A285" i="5"/>
  <c r="F284" i="5"/>
  <c r="A284" i="5"/>
  <c r="F283" i="5"/>
  <c r="A283" i="5"/>
  <c r="F282" i="5"/>
  <c r="A282" i="5"/>
  <c r="F281" i="5"/>
  <c r="A281" i="5"/>
  <c r="F280" i="5"/>
  <c r="A280" i="5"/>
  <c r="F279" i="5"/>
  <c r="A279" i="5"/>
  <c r="F278" i="5"/>
  <c r="A278" i="5"/>
  <c r="F277" i="5"/>
  <c r="A277" i="5"/>
  <c r="F276" i="5"/>
  <c r="A276" i="5"/>
  <c r="F275" i="5"/>
  <c r="A275" i="5"/>
  <c r="F274" i="5"/>
  <c r="A274" i="5"/>
  <c r="F273" i="5"/>
  <c r="A273" i="5"/>
  <c r="F272" i="5"/>
  <c r="A272" i="5"/>
  <c r="F271" i="5"/>
  <c r="A271" i="5"/>
  <c r="F270" i="5"/>
  <c r="A270" i="5"/>
  <c r="F269" i="5"/>
  <c r="A269" i="5"/>
  <c r="F268" i="5"/>
  <c r="A268" i="5"/>
  <c r="F267" i="5"/>
  <c r="A267" i="5"/>
  <c r="F266" i="5"/>
  <c r="A266" i="5"/>
  <c r="F265" i="5"/>
  <c r="A265" i="5"/>
  <c r="F264" i="5"/>
  <c r="A264" i="5"/>
  <c r="F263" i="5"/>
  <c r="A263" i="5"/>
  <c r="F262" i="5"/>
  <c r="A262" i="5"/>
  <c r="F261" i="5"/>
  <c r="A261" i="5"/>
  <c r="F260" i="5"/>
  <c r="A260" i="5"/>
  <c r="F259" i="5"/>
  <c r="A259" i="5"/>
  <c r="F258" i="5"/>
  <c r="A258" i="5"/>
  <c r="F257" i="5"/>
  <c r="A257" i="5"/>
  <c r="F256" i="5"/>
  <c r="A256" i="5"/>
  <c r="F255" i="5"/>
  <c r="A255" i="5"/>
  <c r="F254" i="5"/>
  <c r="A254" i="5"/>
  <c r="F253" i="5"/>
  <c r="A253" i="5"/>
  <c r="F252" i="5"/>
  <c r="A252" i="5"/>
  <c r="F251" i="5"/>
  <c r="A251" i="5"/>
  <c r="F250" i="5"/>
  <c r="A250" i="5"/>
  <c r="F249" i="5"/>
  <c r="A249" i="5"/>
  <c r="F248" i="5"/>
  <c r="A248" i="5"/>
  <c r="F247" i="5"/>
  <c r="A247" i="5"/>
  <c r="F246" i="5"/>
  <c r="A246" i="5"/>
  <c r="F245" i="5"/>
  <c r="A245" i="5"/>
  <c r="F244" i="5"/>
  <c r="A244" i="5"/>
  <c r="F243" i="5"/>
  <c r="A243" i="5"/>
  <c r="F242" i="5"/>
  <c r="A242" i="5"/>
  <c r="F241" i="5"/>
  <c r="A241" i="5"/>
  <c r="F240" i="5"/>
  <c r="A240" i="5"/>
  <c r="F239" i="5"/>
  <c r="A239" i="5"/>
  <c r="F238" i="5"/>
  <c r="A238" i="5"/>
  <c r="F237" i="5"/>
  <c r="A237" i="5"/>
  <c r="F236" i="5"/>
  <c r="A236" i="5"/>
  <c r="F235" i="5"/>
  <c r="A235" i="5"/>
  <c r="F234" i="5"/>
  <c r="A234" i="5"/>
  <c r="F233" i="5"/>
  <c r="A233" i="5"/>
  <c r="F232" i="5"/>
  <c r="A232" i="5"/>
  <c r="F231" i="5"/>
  <c r="A231" i="5"/>
  <c r="F230" i="5"/>
  <c r="A230" i="5"/>
  <c r="F229" i="5"/>
  <c r="A229" i="5"/>
  <c r="F228" i="5"/>
  <c r="A228" i="5"/>
  <c r="F227" i="5"/>
  <c r="A227" i="5"/>
  <c r="F226" i="5"/>
  <c r="A226" i="5"/>
  <c r="F225" i="5"/>
  <c r="A225" i="5"/>
  <c r="F224" i="5"/>
  <c r="A224" i="5"/>
  <c r="F223" i="5"/>
  <c r="A223" i="5"/>
  <c r="F222" i="5"/>
  <c r="A222" i="5"/>
  <c r="F221" i="5"/>
  <c r="A221" i="5"/>
  <c r="F220" i="5"/>
  <c r="A220" i="5"/>
  <c r="F219" i="5"/>
  <c r="A219" i="5"/>
  <c r="F218" i="5"/>
  <c r="A218" i="5"/>
  <c r="F217" i="5"/>
  <c r="A217" i="5"/>
  <c r="F216" i="5"/>
  <c r="A216" i="5"/>
  <c r="F215" i="5"/>
  <c r="A215" i="5"/>
  <c r="F214" i="5"/>
  <c r="A214" i="5"/>
  <c r="F213" i="5"/>
  <c r="A213" i="5"/>
  <c r="F212" i="5"/>
  <c r="A212" i="5"/>
  <c r="F211" i="5"/>
  <c r="A211" i="5"/>
  <c r="F210" i="5"/>
  <c r="A210" i="5"/>
  <c r="F209" i="5"/>
  <c r="A209" i="5"/>
  <c r="F208" i="5"/>
  <c r="A208" i="5"/>
  <c r="F207" i="5"/>
  <c r="A207" i="5"/>
  <c r="F206" i="5"/>
  <c r="A206" i="5"/>
  <c r="F205" i="5"/>
  <c r="A205" i="5"/>
  <c r="F204" i="5"/>
  <c r="A204" i="5"/>
  <c r="F203" i="5"/>
  <c r="A203" i="5"/>
  <c r="F202" i="5"/>
  <c r="A202" i="5"/>
  <c r="F201" i="5"/>
  <c r="A201" i="5"/>
  <c r="F200" i="5"/>
  <c r="A200" i="5"/>
  <c r="F199" i="5"/>
  <c r="A199" i="5"/>
  <c r="F198" i="5"/>
  <c r="A198" i="5"/>
  <c r="F197" i="5"/>
  <c r="A197" i="5"/>
  <c r="F196" i="5"/>
  <c r="A196" i="5"/>
  <c r="F195" i="5"/>
  <c r="A195" i="5"/>
  <c r="F194" i="5"/>
  <c r="A194" i="5"/>
  <c r="F193" i="5"/>
  <c r="A193" i="5"/>
  <c r="F192" i="5"/>
  <c r="A192" i="5"/>
  <c r="F191" i="5"/>
  <c r="A191" i="5"/>
  <c r="F190" i="5"/>
  <c r="A190" i="5"/>
  <c r="F189" i="5"/>
  <c r="A189" i="5"/>
  <c r="F188" i="5"/>
  <c r="A188" i="5"/>
  <c r="F187" i="5"/>
  <c r="A187" i="5"/>
  <c r="F186" i="5"/>
  <c r="A186" i="5"/>
  <c r="F185" i="5"/>
  <c r="A185" i="5"/>
  <c r="F184" i="5"/>
  <c r="A184" i="5"/>
  <c r="F183" i="5"/>
  <c r="A183" i="5"/>
  <c r="F182" i="5"/>
  <c r="A182" i="5"/>
  <c r="F181" i="5"/>
  <c r="A181" i="5"/>
  <c r="F180" i="5"/>
  <c r="A180" i="5"/>
  <c r="F179" i="5"/>
  <c r="A179" i="5"/>
  <c r="F178" i="5"/>
  <c r="A178" i="5"/>
  <c r="F177" i="5"/>
  <c r="A177" i="5"/>
  <c r="F176" i="5"/>
  <c r="A176" i="5"/>
  <c r="F175" i="5"/>
  <c r="A175" i="5"/>
  <c r="F174" i="5"/>
  <c r="A174" i="5"/>
  <c r="F173" i="5"/>
  <c r="A173" i="5"/>
  <c r="F172" i="5"/>
  <c r="A172" i="5"/>
  <c r="F171" i="5"/>
  <c r="A171" i="5"/>
  <c r="F170" i="5"/>
  <c r="A170" i="5"/>
  <c r="F169" i="5"/>
  <c r="A169" i="5"/>
  <c r="F168" i="5"/>
  <c r="A168" i="5"/>
  <c r="F167" i="5"/>
  <c r="A167" i="5"/>
  <c r="F166" i="5"/>
  <c r="A166" i="5"/>
  <c r="F165" i="5"/>
  <c r="A165" i="5"/>
  <c r="F164" i="5"/>
  <c r="A164" i="5"/>
  <c r="F163" i="5"/>
  <c r="A163" i="5"/>
  <c r="F162" i="5"/>
  <c r="A162" i="5"/>
  <c r="F161" i="5"/>
  <c r="A161" i="5"/>
  <c r="F160" i="5"/>
  <c r="A160" i="5"/>
  <c r="F159" i="5"/>
  <c r="A159" i="5"/>
  <c r="F158" i="5"/>
  <c r="A158" i="5"/>
  <c r="F157" i="5"/>
  <c r="A157" i="5"/>
  <c r="F156" i="5"/>
  <c r="A156" i="5"/>
  <c r="F155" i="5"/>
  <c r="A155" i="5"/>
  <c r="F154" i="5"/>
  <c r="A154" i="5"/>
  <c r="F153" i="5"/>
  <c r="A153" i="5"/>
  <c r="F152" i="5"/>
  <c r="A152" i="5"/>
  <c r="F151" i="5"/>
  <c r="A151" i="5"/>
  <c r="F150" i="5"/>
  <c r="A150" i="5"/>
  <c r="F149" i="5"/>
  <c r="A149" i="5"/>
  <c r="F148" i="5"/>
  <c r="A148" i="5"/>
  <c r="F147" i="5"/>
  <c r="A147" i="5"/>
  <c r="F146" i="5"/>
  <c r="A146" i="5"/>
  <c r="F145" i="5"/>
  <c r="A145" i="5"/>
  <c r="F144" i="5"/>
  <c r="A144" i="5"/>
  <c r="F143" i="5"/>
  <c r="A143" i="5"/>
  <c r="F142" i="5"/>
  <c r="A142" i="5"/>
  <c r="F141" i="5"/>
  <c r="A141" i="5"/>
  <c r="F140" i="5"/>
  <c r="A140" i="5"/>
  <c r="F139" i="5"/>
  <c r="A139" i="5"/>
  <c r="F138" i="5"/>
  <c r="A138" i="5"/>
  <c r="F137" i="5"/>
  <c r="A137" i="5"/>
  <c r="F136" i="5"/>
  <c r="A136" i="5"/>
  <c r="F135" i="5"/>
  <c r="A135" i="5"/>
  <c r="F134" i="5"/>
  <c r="A134" i="5"/>
  <c r="F133" i="5"/>
  <c r="A133" i="5"/>
  <c r="F132" i="5"/>
  <c r="A132" i="5"/>
  <c r="F131" i="5"/>
  <c r="A131" i="5"/>
  <c r="F130" i="5"/>
  <c r="A130" i="5"/>
  <c r="F129" i="5"/>
  <c r="A129" i="5"/>
  <c r="F128" i="5"/>
  <c r="A128" i="5"/>
  <c r="F127" i="5"/>
  <c r="A127" i="5"/>
  <c r="F126" i="5"/>
  <c r="A126" i="5"/>
  <c r="F125" i="5"/>
  <c r="A125" i="5"/>
  <c r="F124" i="5"/>
  <c r="A124" i="5"/>
  <c r="F123" i="5"/>
  <c r="A123" i="5"/>
  <c r="F122" i="5"/>
  <c r="A122" i="5"/>
  <c r="F121" i="5"/>
  <c r="A121" i="5"/>
  <c r="F120" i="5"/>
  <c r="A120" i="5"/>
  <c r="F119" i="5"/>
  <c r="A119" i="5"/>
  <c r="F118" i="5"/>
  <c r="A118" i="5"/>
  <c r="F117" i="5"/>
  <c r="A117" i="5"/>
  <c r="F116" i="5"/>
  <c r="A116" i="5"/>
  <c r="F115" i="5"/>
  <c r="A115" i="5"/>
  <c r="F114" i="5"/>
  <c r="A114" i="5"/>
  <c r="F113" i="5"/>
  <c r="A113" i="5"/>
  <c r="F112" i="5"/>
  <c r="A112" i="5"/>
  <c r="F111" i="5"/>
  <c r="A111" i="5"/>
  <c r="F110" i="5"/>
  <c r="A110" i="5"/>
  <c r="F109" i="5"/>
  <c r="A109" i="5"/>
  <c r="F108" i="5"/>
  <c r="A108" i="5"/>
  <c r="F107" i="5"/>
  <c r="A107" i="5"/>
  <c r="F106" i="5"/>
  <c r="A106" i="5"/>
  <c r="F105" i="5"/>
  <c r="A105" i="5"/>
  <c r="F104" i="5"/>
  <c r="A104" i="5"/>
  <c r="F103" i="5"/>
  <c r="A103" i="5"/>
  <c r="F102" i="5"/>
  <c r="A102" i="5"/>
  <c r="F101" i="5"/>
  <c r="A101" i="5"/>
  <c r="F100" i="5"/>
  <c r="A100" i="5"/>
  <c r="F99" i="5"/>
  <c r="A99" i="5"/>
  <c r="F98" i="5"/>
  <c r="A98" i="5"/>
  <c r="F97" i="5"/>
  <c r="A97" i="5"/>
  <c r="F96" i="5"/>
  <c r="A96" i="5"/>
  <c r="F95" i="5"/>
  <c r="A95" i="5"/>
  <c r="F94" i="5"/>
  <c r="A94" i="5"/>
  <c r="F93" i="5"/>
  <c r="A93" i="5"/>
  <c r="F92" i="5"/>
  <c r="A92" i="5"/>
  <c r="F91" i="5"/>
  <c r="A91" i="5"/>
  <c r="F90" i="5"/>
  <c r="A90" i="5"/>
  <c r="F89" i="5"/>
  <c r="A89" i="5"/>
  <c r="F88" i="5"/>
  <c r="A88" i="5"/>
  <c r="F87" i="5"/>
  <c r="A87" i="5"/>
  <c r="F86" i="5"/>
  <c r="A86" i="5"/>
  <c r="F85" i="5"/>
  <c r="A85" i="5"/>
  <c r="F84" i="5"/>
  <c r="A84" i="5"/>
  <c r="F83" i="5"/>
  <c r="A83" i="5"/>
  <c r="F82" i="5"/>
  <c r="A82" i="5"/>
  <c r="F81" i="5"/>
  <c r="A81" i="5"/>
  <c r="F80" i="5"/>
  <c r="A80" i="5"/>
  <c r="F79" i="5"/>
  <c r="A79" i="5"/>
  <c r="F78" i="5"/>
  <c r="A78" i="5"/>
  <c r="F77" i="5"/>
  <c r="A77" i="5"/>
  <c r="F76" i="5"/>
  <c r="A76" i="5"/>
  <c r="F75" i="5"/>
  <c r="A75" i="5"/>
  <c r="F74" i="5"/>
  <c r="A74" i="5"/>
  <c r="F73" i="5"/>
  <c r="A73" i="5"/>
  <c r="F72" i="5"/>
  <c r="A72" i="5"/>
  <c r="F71" i="5"/>
  <c r="A71" i="5"/>
  <c r="F70" i="5"/>
  <c r="A70" i="5"/>
  <c r="F69" i="5"/>
  <c r="A69" i="5"/>
  <c r="F68" i="5"/>
  <c r="A68" i="5"/>
  <c r="F67" i="5"/>
  <c r="A67" i="5"/>
  <c r="F66" i="5"/>
  <c r="A66" i="5"/>
  <c r="F65" i="5"/>
  <c r="A65" i="5"/>
  <c r="F64" i="5"/>
  <c r="A64" i="5"/>
  <c r="F63" i="5"/>
  <c r="A63" i="5"/>
  <c r="F62" i="5"/>
  <c r="A62" i="5"/>
  <c r="F61" i="5"/>
  <c r="A61" i="5"/>
  <c r="F60" i="5"/>
  <c r="A60" i="5"/>
  <c r="F59" i="5"/>
  <c r="A59" i="5"/>
  <c r="F58" i="5"/>
  <c r="A58" i="5"/>
  <c r="F57" i="5"/>
  <c r="A57" i="5"/>
  <c r="F56" i="5"/>
  <c r="A56" i="5"/>
  <c r="F55" i="5"/>
  <c r="A55" i="5"/>
  <c r="F54" i="5"/>
  <c r="A54" i="5"/>
  <c r="F53" i="5"/>
  <c r="A53" i="5"/>
  <c r="F52" i="5"/>
  <c r="A52" i="5"/>
  <c r="F51" i="5"/>
  <c r="A51" i="5"/>
  <c r="F50" i="5"/>
  <c r="A50" i="5"/>
  <c r="F49" i="5"/>
  <c r="A49" i="5"/>
  <c r="F48" i="5"/>
  <c r="A48" i="5"/>
  <c r="F47" i="5"/>
  <c r="A47" i="5"/>
  <c r="F46" i="5"/>
  <c r="A46" i="5"/>
  <c r="F45" i="5"/>
  <c r="A45" i="5"/>
  <c r="F44" i="5"/>
  <c r="A44" i="5"/>
  <c r="F43" i="5"/>
  <c r="A43" i="5"/>
  <c r="F42" i="5"/>
  <c r="A42" i="5"/>
  <c r="F41" i="5"/>
  <c r="A41" i="5"/>
  <c r="F40" i="5"/>
  <c r="A40" i="5"/>
  <c r="F39" i="5"/>
  <c r="A39" i="5"/>
  <c r="F38" i="5"/>
  <c r="A38" i="5"/>
  <c r="F37" i="5"/>
  <c r="A37" i="5"/>
  <c r="F36" i="5"/>
  <c r="A36" i="5"/>
  <c r="F35" i="5"/>
  <c r="A35" i="5"/>
  <c r="F34" i="5"/>
  <c r="A34" i="5"/>
  <c r="F33" i="5"/>
  <c r="A33" i="5"/>
  <c r="F32" i="5"/>
  <c r="A32" i="5"/>
  <c r="F31" i="5"/>
  <c r="A31" i="5"/>
  <c r="F30" i="5"/>
  <c r="A30" i="5"/>
  <c r="F29" i="5"/>
  <c r="A29" i="5"/>
  <c r="F28" i="5"/>
  <c r="A28" i="5"/>
  <c r="F27" i="5"/>
  <c r="A27" i="5"/>
  <c r="F26" i="5"/>
  <c r="A26" i="5"/>
  <c r="F25" i="5"/>
  <c r="A25" i="5"/>
  <c r="F24" i="5"/>
  <c r="A24" i="5"/>
  <c r="F23" i="5"/>
  <c r="A23" i="5"/>
  <c r="F22" i="5"/>
  <c r="A22" i="5"/>
  <c r="F21" i="5"/>
  <c r="A21" i="5"/>
  <c r="F20" i="5"/>
  <c r="A20" i="5"/>
  <c r="F19" i="5"/>
  <c r="A19" i="5"/>
  <c r="F18" i="5"/>
  <c r="A18" i="5"/>
  <c r="F17" i="5"/>
  <c r="A17" i="5"/>
  <c r="F16" i="5"/>
  <c r="A16" i="5"/>
  <c r="F15" i="5"/>
  <c r="A15" i="5"/>
  <c r="F14" i="5"/>
  <c r="A14" i="5"/>
  <c r="F13" i="5"/>
  <c r="A13" i="5"/>
  <c r="F12" i="5"/>
  <c r="A12" i="5"/>
  <c r="F11" i="5"/>
  <c r="A11" i="5"/>
  <c r="F10" i="5"/>
  <c r="A10" i="5"/>
  <c r="F9" i="5"/>
  <c r="A9" i="5"/>
  <c r="F8" i="5"/>
  <c r="A8" i="5"/>
  <c r="F7" i="5"/>
  <c r="A7" i="5"/>
  <c r="F6" i="5"/>
  <c r="A6" i="5"/>
  <c r="F5" i="5"/>
  <c r="A5" i="5"/>
  <c r="F4" i="5"/>
  <c r="A4" i="5"/>
  <c r="F3" i="5"/>
  <c r="A3" i="5"/>
  <c r="C62" i="4"/>
  <c r="D56" i="4"/>
  <c r="C56" i="4"/>
  <c r="E56" i="4" s="1"/>
  <c r="A56" i="4"/>
  <c r="C55" i="4"/>
  <c r="E50" i="4"/>
  <c r="A50" i="4"/>
  <c r="E49" i="4"/>
  <c r="A49" i="4"/>
  <c r="A48" i="4"/>
  <c r="E47" i="4"/>
  <c r="D47" i="4"/>
  <c r="C47" i="4"/>
  <c r="A47" i="4"/>
  <c r="E46" i="4"/>
  <c r="A46" i="4"/>
  <c r="E45" i="4"/>
  <c r="A45" i="4"/>
  <c r="E44" i="4"/>
  <c r="A44" i="4"/>
  <c r="D43" i="4"/>
  <c r="E43" i="4" s="1"/>
  <c r="C43" i="4"/>
  <c r="A43" i="4" s="1"/>
  <c r="D42" i="4"/>
  <c r="D63" i="4" s="1"/>
  <c r="C42" i="4"/>
  <c r="A42" i="4" s="1"/>
  <c r="E41" i="4"/>
  <c r="A41" i="4"/>
  <c r="E40" i="4"/>
  <c r="A40" i="4"/>
  <c r="A39" i="4"/>
  <c r="E38" i="4"/>
  <c r="A38" i="4"/>
  <c r="D37" i="4"/>
  <c r="C37" i="4"/>
  <c r="E37" i="4" s="1"/>
  <c r="A37" i="4"/>
  <c r="E36" i="4"/>
  <c r="A36" i="4"/>
  <c r="E35" i="4"/>
  <c r="A35" i="4"/>
  <c r="D34" i="4"/>
  <c r="C34" i="4"/>
  <c r="E34" i="4" s="1"/>
  <c r="A34" i="4"/>
  <c r="D33" i="4"/>
  <c r="D58" i="4" s="1"/>
  <c r="C33" i="4"/>
  <c r="E33" i="4" s="1"/>
  <c r="A33" i="4"/>
  <c r="E31" i="4"/>
  <c r="A31" i="4"/>
  <c r="E30" i="4"/>
  <c r="A30" i="4"/>
  <c r="E29" i="4"/>
  <c r="A29" i="4"/>
  <c r="E28" i="4"/>
  <c r="A28" i="4"/>
  <c r="D27" i="4"/>
  <c r="D57" i="4" s="1"/>
  <c r="C27" i="4"/>
  <c r="E27" i="4" s="1"/>
  <c r="A27" i="4"/>
  <c r="E26" i="4"/>
  <c r="A26" i="4"/>
  <c r="E25" i="4"/>
  <c r="A25" i="4"/>
  <c r="E24" i="4"/>
  <c r="A24" i="4"/>
  <c r="D23" i="4"/>
  <c r="D62" i="4" s="1"/>
  <c r="C23" i="4"/>
  <c r="A23" i="4" s="1"/>
  <c r="D22" i="4"/>
  <c r="E20" i="4"/>
  <c r="A20" i="4"/>
  <c r="D19" i="4"/>
  <c r="D61" i="4" s="1"/>
  <c r="C19" i="4"/>
  <c r="E19" i="4" s="1"/>
  <c r="A19" i="4"/>
  <c r="D18" i="4"/>
  <c r="C18" i="4"/>
  <c r="E18" i="4" s="1"/>
  <c r="A18" i="4"/>
  <c r="E16" i="4"/>
  <c r="A16" i="4"/>
  <c r="D15" i="4"/>
  <c r="E15" i="4" s="1"/>
  <c r="C15" i="4"/>
  <c r="A15" i="4" s="1"/>
  <c r="D14" i="4"/>
  <c r="D7" i="4" s="1"/>
  <c r="C14" i="4"/>
  <c r="A14" i="4" s="1"/>
  <c r="E13" i="4"/>
  <c r="A13" i="4"/>
  <c r="D12" i="4"/>
  <c r="C12" i="4"/>
  <c r="E12" i="4" s="1"/>
  <c r="A12" i="4"/>
  <c r="D11" i="4"/>
  <c r="C11" i="4"/>
  <c r="E11" i="4" s="1"/>
  <c r="A11" i="4"/>
  <c r="D10" i="4"/>
  <c r="C10" i="4"/>
  <c r="E10" i="4" s="1"/>
  <c r="A10" i="4"/>
  <c r="D9" i="4"/>
  <c r="C9" i="4"/>
  <c r="E9" i="4" s="1"/>
  <c r="A9" i="4"/>
  <c r="D8" i="4"/>
  <c r="C8" i="4"/>
  <c r="E8" i="4" s="1"/>
  <c r="A8" i="4"/>
  <c r="C7" i="4"/>
  <c r="C60" i="4" s="1"/>
  <c r="E6" i="4"/>
  <c r="A6" i="4"/>
  <c r="E5" i="4"/>
  <c r="A5" i="4"/>
  <c r="E4" i="4"/>
  <c r="A4" i="4"/>
  <c r="D3" i="4"/>
  <c r="D55" i="4" s="1"/>
  <c r="C3" i="4"/>
  <c r="A3" i="4" s="1"/>
  <c r="E62" i="4" l="1"/>
  <c r="A62" i="4"/>
  <c r="E7" i="4"/>
  <c r="D60" i="4"/>
  <c r="A7" i="4"/>
  <c r="D46" i="6"/>
  <c r="E22" i="4"/>
  <c r="D41" i="6"/>
  <c r="C42" i="6"/>
  <c r="E55" i="4"/>
  <c r="D54" i="4"/>
  <c r="A55" i="4"/>
  <c r="E63" i="4"/>
  <c r="E44" i="6"/>
  <c r="E45" i="6"/>
  <c r="C45" i="6" s="1"/>
  <c r="E3" i="4"/>
  <c r="E14" i="4"/>
  <c r="C17" i="4"/>
  <c r="E23" i="4"/>
  <c r="C32" i="4"/>
  <c r="C57" i="4"/>
  <c r="C58" i="4"/>
  <c r="A58" i="4" s="1"/>
  <c r="C61" i="4"/>
  <c r="A61" i="4" s="1"/>
  <c r="C63" i="4"/>
  <c r="A63" i="4" s="1"/>
  <c r="F49" i="6"/>
  <c r="C49" i="6" s="1"/>
  <c r="D17" i="4"/>
  <c r="D32" i="4"/>
  <c r="E32" i="4" s="1"/>
  <c r="E42" i="4"/>
  <c r="F7" i="6"/>
  <c r="F47" i="6" s="1"/>
  <c r="F46" i="6" s="1"/>
  <c r="F51" i="6" s="1"/>
  <c r="E26" i="6"/>
  <c r="C26" i="6" s="1"/>
  <c r="C22" i="4"/>
  <c r="A22" i="4" s="1"/>
  <c r="C3" i="6"/>
  <c r="C7" i="6"/>
  <c r="D18" i="6"/>
  <c r="D31" i="6"/>
  <c r="C31" i="6" s="1"/>
  <c r="C21" i="4" l="1"/>
  <c r="A17" i="4"/>
  <c r="C44" i="6"/>
  <c r="E41" i="6"/>
  <c r="E51" i="6" s="1"/>
  <c r="D51" i="6"/>
  <c r="C41" i="6"/>
  <c r="F18" i="6"/>
  <c r="F24" i="6" s="1"/>
  <c r="F38" i="6" s="1"/>
  <c r="C54" i="4"/>
  <c r="A57" i="4"/>
  <c r="C47" i="6"/>
  <c r="E60" i="4"/>
  <c r="D59" i="4"/>
  <c r="E58" i="4"/>
  <c r="A32" i="4"/>
  <c r="E61" i="4"/>
  <c r="A60" i="4"/>
  <c r="C46" i="6"/>
  <c r="C18" i="6"/>
  <c r="D24" i="6"/>
  <c r="E17" i="4"/>
  <c r="D21" i="4"/>
  <c r="C59" i="4"/>
  <c r="A59" i="4" s="1"/>
  <c r="E57" i="4"/>
  <c r="E38" i="6"/>
  <c r="D51" i="4" l="1"/>
  <c r="E21" i="4"/>
  <c r="C51" i="6"/>
  <c r="E59" i="4"/>
  <c r="C64" i="4"/>
  <c r="A54" i="4"/>
  <c r="D64" i="4"/>
  <c r="E64" i="4" s="1"/>
  <c r="D38" i="6"/>
  <c r="C38" i="6" s="1"/>
  <c r="C24" i="6"/>
  <c r="E54" i="4"/>
  <c r="C51" i="4"/>
  <c r="A21" i="4"/>
</calcChain>
</file>

<file path=xl/sharedStrings.xml><?xml version="1.0" encoding="utf-8"?>
<sst xmlns="http://schemas.openxmlformats.org/spreadsheetml/2006/main" count="39848" uniqueCount="2656">
  <si>
    <t>დანართი #1</t>
  </si>
  <si>
    <t>შემოსავლები</t>
  </si>
  <si>
    <t>გადასახადები</t>
  </si>
  <si>
    <t>სოციალური შენატანები</t>
  </si>
  <si>
    <t>გრანტები</t>
  </si>
  <si>
    <t>სხვა შემოსავლები</t>
  </si>
  <si>
    <t>არაფინანსური აქტივების კლება</t>
  </si>
  <si>
    <t>ფინანსური აქტივების კლება</t>
  </si>
  <si>
    <t>საშინაო დებიტორები</t>
  </si>
  <si>
    <t xml:space="preserve">ვალუტა და დეპოზიტები </t>
  </si>
  <si>
    <t>სესხები</t>
  </si>
  <si>
    <t xml:space="preserve">აქციები და სხვა კაპიტალი </t>
  </si>
  <si>
    <t xml:space="preserve">სხვა დებიტორული დავალიანებები </t>
  </si>
  <si>
    <t>ვალდებულებების ზრდა</t>
  </si>
  <si>
    <t>საშინაო კრედიტორები</t>
  </si>
  <si>
    <t>ფასიანი ქაღალდები, გარდა აქციებისა</t>
  </si>
  <si>
    <t>სხვა კრედიტორული დავალიანებები</t>
  </si>
  <si>
    <t>საგარეო კრედიტორები</t>
  </si>
  <si>
    <t xml:space="preserve">სხვა კრედიტორული დავალიანებები </t>
  </si>
  <si>
    <t>ხარჯები</t>
  </si>
  <si>
    <t>შრომის ანაზღაურება</t>
  </si>
  <si>
    <t>საქონელი და მომსახურება</t>
  </si>
  <si>
    <t>შრომითი ხელშეკრულებით დასაქმებულ პირთა ანაზღაურება</t>
  </si>
  <si>
    <t>მივლინება</t>
  </si>
  <si>
    <t>ოფისის ხარჯები</t>
  </si>
  <si>
    <t xml:space="preserve">წარმომადგენლობითი ხარჯები </t>
  </si>
  <si>
    <t xml:space="preserve">კვების ხარჯები </t>
  </si>
  <si>
    <t>სამედიცინო ხარჯები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</si>
  <si>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</si>
  <si>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</si>
  <si>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სამხედრო ტექნიკისა და ტყვია-წამლის შეძენის ხარჯები</t>
  </si>
  <si>
    <t xml:space="preserve">სხვა დანარჩენი საქონელი და მომსახურება 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</si>
  <si>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</si>
  <si>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</si>
  <si>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</si>
  <si>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</si>
  <si>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</si>
  <si>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>ფინანსური აქტივების ზრდა</t>
  </si>
  <si>
    <t xml:space="preserve">სესხები </t>
  </si>
  <si>
    <t>აქციები და სხვა კაპიტალი</t>
  </si>
  <si>
    <t>სხვა დებიტორული დავალიანებები</t>
  </si>
  <si>
    <t>ვალდებულებების კლება</t>
  </si>
  <si>
    <t>წარმოებული ფინასური ინსტრუმენტები და თანამშრომელთა ოფციონები აქციებზე</t>
  </si>
  <si>
    <t>ვალუტა და დეპოზიტები</t>
  </si>
  <si>
    <t>შემოსულობები</t>
  </si>
  <si>
    <t>ფინანსური აქტივების კლება (ნაშთის გამოკლებით)</t>
  </si>
  <si>
    <t>გადასახდელები</t>
  </si>
  <si>
    <t>ფინანსური აქტივების ზრდა (ნაშთის გამოკლებით)</t>
  </si>
  <si>
    <t>ნაშთის ცვლილება</t>
  </si>
  <si>
    <t>ნაშთი პერიოდის დასაწყისისთვის</t>
  </si>
  <si>
    <t>ნაშთი პერიოდის ბოლოსთვის</t>
  </si>
  <si>
    <t>შესრულების ნაერთი ანგარიში</t>
  </si>
  <si>
    <t>კანონმდებლობით ნებადართული სხვა (საკუთარი) შემოსავლები/გადასახდელები</t>
  </si>
  <si>
    <t>მომუშავეთა რიცხოვნება</t>
  </si>
  <si>
    <t>მ.შ. შტატით გათვალისწინებულ თანამშრომელთა რიცხოვნობა</t>
  </si>
  <si>
    <t>მ.შ. შტატგარეშე თანამშრომელთა რიცხოვნობა</t>
  </si>
  <si>
    <t>დანართი #2</t>
  </si>
  <si>
    <t>დანართი #3-1</t>
  </si>
  <si>
    <t>საჯარო სამართლის იურიდიული პირი - საქართველოს პარლამენტის კვლევითი ცენტრი</t>
  </si>
  <si>
    <t>დანართი# 1</t>
  </si>
  <si>
    <t>დანართი#3-1</t>
  </si>
  <si>
    <t>სსიპ - საჯარო აუდიტის ინსტიტუტი</t>
  </si>
  <si>
    <t>სსიპ - საარჩევნო სისტემების განვითარების, რეფორმებისა და სწავლების ცენტრი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</si>
  <si>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</si>
  <si>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სსიპ - იუსტიციის უმაღლესი სკოლა</t>
  </si>
  <si>
    <t>სსიპ - საქართველოს ოპერატიულ-ტექნიკური სააგენტო</t>
  </si>
  <si>
    <t>სსიპ - საქართველოს სახელმწიფო უსაფრთხოების სამსახურის სასწავლო ცენტრი</t>
  </si>
  <si>
    <t>სსიპ - საპენსიო სააგენტო</t>
  </si>
  <si>
    <t>სსიპ - საფინანსო-ანალიტიკური სამსახური</t>
  </si>
  <si>
    <t>სსიპ - შემოსავლების სამსახური</t>
  </si>
  <si>
    <t>სსიპ - ფინანსთა სამინისტროს აკადემია</t>
  </si>
  <si>
    <t>სსიპ - სასწავლო უნივერსიტეტი - ბათუმის სახელმწიფო საზღვაო აკადემია</t>
  </si>
  <si>
    <t>სსიპ - საქართველოს ინოვაციების და ტექნოლოგიების სააგენტო</t>
  </si>
  <si>
    <t>სსიპ - სახელმწიფო ქონების ეროვნული სააგენტო</t>
  </si>
  <si>
    <t xml:space="preserve">ა(ა)იპ - ინვესტორთა საბჭოს სამდივნო </t>
  </si>
  <si>
    <t>სსიპ - სამოქალაქო ავიაციის სააგენტო</t>
  </si>
  <si>
    <t>სსიპ - ანაკლიის ღრმაწყლოვანი ნავსადგურის განვითარების სააგენტო</t>
  </si>
  <si>
    <t>სსიპ წიაღის ეროვნული სააგენტო</t>
  </si>
  <si>
    <t>სსიპ - სახმელეთო ტრანსპორტის სააგენტო</t>
  </si>
  <si>
    <t>ა(ა)იპ - ოუფენ ნეტი</t>
  </si>
  <si>
    <t>სსიპ - საქართველოს სტანდარტებისა და მეტროლოგიის ეროვნული სააგენტო</t>
  </si>
  <si>
    <t>სსიპ - ბაზარზე ზედამხედველობის სააგენტო</t>
  </si>
  <si>
    <t>სსიპ - საზღვაო ტრანსპორტის სააგენტო</t>
  </si>
  <si>
    <t>სსიპ - საქართველოს ტურიზმის ეროვნული ადმინისტრაცია</t>
  </si>
  <si>
    <t>სსიპ - აწარმოე საქართველოში</t>
  </si>
  <si>
    <t>სსიპ - აკრედიტაციის ერთიანი ეროვნული ორგანო - აკრედიტაციის ცენტრი</t>
  </si>
  <si>
    <t>სსიპ - ტექნიკური და სამშენებლო ზედამხედველობის სააგენტო</t>
  </si>
  <si>
    <t>სსიპ - ნავთობისა და გაზის სახელმწიფო სააგენტო</t>
  </si>
  <si>
    <t>სსიპ - საქართველოს სახელმწიფო ჰიდროგრაფიული სამსახური</t>
  </si>
  <si>
    <t>სსიპ - ევრაზიის სატრანსპორტო დერეფნის საინვესტიციო ცენტრი</t>
  </si>
  <si>
    <t>სსიპ - საქართველოს მუნიციპალური განვითარების ფონდი</t>
  </si>
  <si>
    <t>სსიპ - მონაცემთა გაცვლის სააგენტო</t>
  </si>
  <si>
    <t>სსიპ - აღსრულების ეროვნული ბიურო</t>
  </si>
  <si>
    <t>სსიპ - მსჯავრდებულთა პროფესიული მომზადებისა და გადამზადების ცენტრი</t>
  </si>
  <si>
    <t>სსიპ - საქართველოს იუსტიციის სასწავლო ცენტრი</t>
  </si>
  <si>
    <t>სსიპ - საჯარო რეესტრის ეროვნული სააგენტო</t>
  </si>
  <si>
    <t>სსიპ - სახელმწიფო სერვისების განვითარების სააგენტო</t>
  </si>
  <si>
    <t>სსიპ - საქართველოს ეროვნული არქივი</t>
  </si>
  <si>
    <t>სსიპ - სმართ ლოჯიქი</t>
  </si>
  <si>
    <t>სსიპ - იუსტიციის სახლი</t>
  </si>
  <si>
    <t>სსიპ - არასაპატიმრო სასჯელთა აღსრულებისა და პრობაციის ეროვნული სააგენტო</t>
  </si>
  <si>
    <t>სსიპ - დანაშაულის პრევენციის ცენტრი</t>
  </si>
  <si>
    <t>ა(ა)იპ - "შეცვალე სცენარი"</t>
  </si>
  <si>
    <t>სსიპ - საქართველოს საკანონმდებლო მაცნე</t>
  </si>
  <si>
    <t>სსიპ - დანაშაულის პრევენციის,არასაპატიმრო სასჯელთა აღსრულებისა და პრობაციის ეროვნული სააგენტო</t>
  </si>
  <si>
    <t>სსიპ - ციფრული მმართველობის სააგენტო</t>
  </si>
  <si>
    <t xml:space="preserve">სსიპ - დევნილთა, ეკომიგრანტთა და საარსებო წყაროებით უზრუნველყოფის სააგენტო  </t>
  </si>
  <si>
    <t>სსიპ - სამედიცინო და ფარმაცევტული საქმიანობის რეგულირების სააგენტო</t>
  </si>
  <si>
    <t>სსიპ - შრომის ინსპექციის სამსახური</t>
  </si>
  <si>
    <t>სსიპ - სახელმწიფო ზრუნვისა და ტრეფიკინგის მსხვერპლთა, დაზარალებულთა დახმარების სააგენტო</t>
  </si>
  <si>
    <t xml:space="preserve">სსიპ - დასაქმების ხელშეწყობის სახელმწიფო სააგენტო  </t>
  </si>
  <si>
    <t>სსიპ - საგანგებო სიტუაციების კოორდინაციისა და გადაუდებელი დახმარების ცენტრი</t>
  </si>
  <si>
    <t>სსიპ - ჯანმრთელობის ეროვნული სააგენტო</t>
  </si>
  <si>
    <t>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</t>
  </si>
  <si>
    <t>ა(ა)იპ - საქართველოს სამედიცინო ჰოლდინგი</t>
  </si>
  <si>
    <t>სსიპ - სოციალური მომსახურების სააგენტო</t>
  </si>
  <si>
    <t>სსიპ - საქართველოს საერთაშორისო ხელშეკრულებათა თარგმნის ბიურო</t>
  </si>
  <si>
    <t>სსიპ - საქართველოს საგარეო საქმეთა სამინისტროს ლევან მიქელაძის სახელობის დიპლომატიური სასწავლო და კვლევითი ინსტიტუტი</t>
  </si>
  <si>
    <t>სსიპ - საინფორმაციო ცენტრი ნატოსა და ევროკავშირის შესახებ</t>
  </si>
  <si>
    <t>სსიპ - თავდაცვის ინსტიტუციური აღმშენებლობის სკოლა</t>
  </si>
  <si>
    <t>სსიპ - გენერალ გიორგი კვინიტაძის სახელობის კადეტთა სამხედრო ლიცეუმი</t>
  </si>
  <si>
    <t>სსიპ - სახელმწიფო სამხედრო სამეცნიერო-ტექნიკური ცენტრი "დელტა"</t>
  </si>
  <si>
    <t>სსიპ - რაფიელ დვალის მანქანათა მექანიკის ინსტიტუტი</t>
  </si>
  <si>
    <t>სსიპ - ინსტიტუტი ოპტიკა</t>
  </si>
  <si>
    <t>სსიპ - გრიგოლ წულუკიძის სამთო ინსტიტუტი</t>
  </si>
  <si>
    <t>სსიპ - ფერდინანდ თავაძის მეტალურგიისა და მასალათმცოდნეობის ინსტიტუტი</t>
  </si>
  <si>
    <t>სსიპ - კიბერუსაფრთხოების ბიურო</t>
  </si>
  <si>
    <t>სსიპ - მიკრო და ნანო ელექტრონიკის ინსტიტუტი</t>
  </si>
  <si>
    <t>სსიპ - გიორგი აბრამიშვილის სახელობის საქართველოს თავდაცვის სამინისტროს სამხედრო ჰოსპიტალი</t>
  </si>
  <si>
    <t>სსიპ - დავით აღმაშენებლის სახელობის საქართველოს ეროვნული თავდაცვის აკადემია</t>
  </si>
  <si>
    <t>სსიპ - სოხუმის ილია ვეკუას ფიზიკა-ტექნიკის ინსტიტუტი</t>
  </si>
  <si>
    <t>სსიპ - შსს მომსახურების სააგენტო</t>
  </si>
  <si>
    <t>ა(ა)იპ - სპორტული კლუბი "MIA FORCE"</t>
  </si>
  <si>
    <t>სსიპ - დაცვის პოლიციის დეპარტამენტი</t>
  </si>
  <si>
    <t>სსიპ - სახელმწიფო რეზერვებისა და სამოქალაქო უსაფრთხოების სერვისების სააგენტო</t>
  </si>
  <si>
    <t>სსიპ - საქართველოს შინაგან საქმეთა სამინისტროს აკადემია</t>
  </si>
  <si>
    <t>ა(ა)იპ - შინაგან საქმეთა სამინისტროს ძიუდოს სპორტული კლუბი</t>
  </si>
  <si>
    <t>სსიპ -  საზოგადოებრივი უსაფრთხოების მართვის ცენტრი "112"</t>
  </si>
  <si>
    <t>სსიპ - საქართველოს შინაგან საქმეთა სამინისტროს ჯანმრთელობის დაცვის სამსახური</t>
  </si>
  <si>
    <t>სსიპ - გარემოსდაცვითი ინფორმაციისა და განათლების ცენტრი</t>
  </si>
  <si>
    <t>სსიპ - დაცული ტერიტორიების სააგენტო</t>
  </si>
  <si>
    <t>სსიპ - ველური ბუნების ეროვნული სააგენტო</t>
  </si>
  <si>
    <t>სსიპ - მიწის მდგრადი მართვის და მიწათსარგებლობის მონიტორინგის ეროვნული სააგენტო</t>
  </si>
  <si>
    <t>სსიპ - სოფლის მეურნეობის სამეცნიერო-კვლევითი ცენტრი</t>
  </si>
  <si>
    <t>სსიპ - ღვინის ეროვნული სააგენტო</t>
  </si>
  <si>
    <t>სსიპ - ბირთვული და რადიაციული უსაფრთხოების სააგენტო</t>
  </si>
  <si>
    <t>სსიპ - გარემოს ეროვნული სააგენტო</t>
  </si>
  <si>
    <t>სსიპ - სურსათის ეროვნული სააგენტო</t>
  </si>
  <si>
    <t>სსიპ - ეროვნული სატყეო სააგენტო</t>
  </si>
  <si>
    <t>სსიპ - სოფლის მეურნეობის სახელმწიფო ლაბორატორია</t>
  </si>
  <si>
    <t>ა(ა)იპ - სოფლის განვითარების სააგენტო</t>
  </si>
  <si>
    <t>სსიპ - იაკობ გოგებაშვილის სახელობის თელავის სახელმწიფო უნივერსიტეტი</t>
  </si>
  <si>
    <t>სსიპ - ანსამბლი "ბასიანი"</t>
  </si>
  <si>
    <t>ა(ა)იპ - ქართული ფეხბურთის განვითარების ფონდი</t>
  </si>
  <si>
    <t>სსიპ - გიორგი ლეონიძის სახელობის ქართული ლიტერატურის სახელმწიფო მუზეუმი</t>
  </si>
  <si>
    <t>სსიპ - სკოლისგარეშე სახელოვნებო საგანმანათლებლო დაწესებულება ქ. რუსთავის სამუსიკო სასწავლებელი</t>
  </si>
  <si>
    <t>სსიპ - ნიკო ნიკოლაძის სახლ-მუზეუმი</t>
  </si>
  <si>
    <t>სსიპ - კოლეჯი "ოპიზარი"</t>
  </si>
  <si>
    <t>სსიპ - კოლეჯი "ბლექსი"</t>
  </si>
  <si>
    <t>სსიპ - ქ. ფოთის ვალერიან გუნიას სახელობის პროფესიული სახელმწიფო თეატრი</t>
  </si>
  <si>
    <t>ა(ა)იპ - კოლეჯი "განთიადი"</t>
  </si>
  <si>
    <t>სსიპ - ივანე ჯავახიშვილის სახელობის თბილისის სახელმწიფო უნივერსიტეტისმედიისა და ტელეხელოვნების კოლეჯი</t>
  </si>
  <si>
    <t>სსიპ - თელავის ისტორიული მუზეუმი</t>
  </si>
  <si>
    <t>სსიპ - ქ. ზუგდიდის შალვა დადიანის სახელობის პროფესიული სახელმწიფო დრამატული თეატრი</t>
  </si>
  <si>
    <t>სსიპ - საქართველოს ეროვნული მუსიკალური ცენტრი</t>
  </si>
  <si>
    <t>სსიპ - ბათუმის ხელოვნების სასწავლო უნივერსიტეტი</t>
  </si>
  <si>
    <t>სსიპ - ნოდარ დუმბაძის სახელობის მოზარდ მაყურებელთა პროფესიული სახელმწიფო თეატრი</t>
  </si>
  <si>
    <t>სსიპ - საქართველოს ხალხური სიმღერისა და ცეკვის სახელმწიფო აკადემიური ანსამბლი "რუსთავი"</t>
  </si>
  <si>
    <t>სსიპ – შოთა რუსთაველის საქართველოს ეროვნული სამეცნიერო ფონდი</t>
  </si>
  <si>
    <t>სსიპ - ივანე ჯავახიშვილის სახელობის თბილისის სახელმწიფო უნივერსიტეტი</t>
  </si>
  <si>
    <t>სსიპ - განათლების მართვის საინფორმაციო სისტემა</t>
  </si>
  <si>
    <t>სსიპ - კოლეჯი "მერმისი"</t>
  </si>
  <si>
    <t>სსიპ - გორის გ. ერისთავის სახელობის პროფესიული სახელმწიფო დრამატული თეატრი</t>
  </si>
  <si>
    <t>სსიპ - საქართველოს ფიზიკური აღზრდისა და სპორტის სახელმწიფო სასწავლო უნივერსიტეტი</t>
  </si>
  <si>
    <t>სსიპ - კოლეჯი "მოდუსი"</t>
  </si>
  <si>
    <t>სსიპ - ქ. თელავის ვაჟა-ფშაველას სახელობის პროფესიული სახელმწიფო დრამატული თეატრი</t>
  </si>
  <si>
    <t>სსიპ - საქართველოს ოლიმპიური რეზერვების მზადების ეროვნული ცენტრი</t>
  </si>
  <si>
    <t>სსიპ - ჰეიდარ ალიევის სახელობის თბილისის აზერბაიჯანული პროფესიული სახელმწიფო დრამატული თეატრი</t>
  </si>
  <si>
    <t>სსიპ - თბილისის მარიონეტების პროფესიული სახელმწიფო თეატრი</t>
  </si>
  <si>
    <t>სსიპ - ივანე მაჩაბლის მუზეუმი</t>
  </si>
  <si>
    <t>სსიპ ქ.ჭიათურის აკაკი წერეთლის სახელობის პროფესიული სახელმწიფო დრამატული თეატრი`</t>
  </si>
  <si>
    <t>სსიპ – სკოლისგარეშე სახელოვნებო საგანმანათლებლო დაწესებულება - ქ.სოხუმის ალექსანდრე შერვაშიძე-ჩაჩბას სახელობის სამხატვრო სასწავლებელი</t>
  </si>
  <si>
    <t>ა(ა)იპ - თანამედროვე თეატრალური ხელოვნების განვითარების ცენტრი</t>
  </si>
  <si>
    <t>სსიპ - სამცხე - ჯავახეთის სახელმწიფო უნივერსიტეტი</t>
  </si>
  <si>
    <t>სსიპ -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</si>
  <si>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სსიპ - კოლეჯი "თეთნულდი"</t>
  </si>
  <si>
    <t>სსიპ - ალ. გრიბოედოვის სახელობის რუსული პროფესიული სახელმწიფო დრამატული თეატრი</t>
  </si>
  <si>
    <t>სსიპ - მწერალთა სახლი</t>
  </si>
  <si>
    <t>სსიპ -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</si>
  <si>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სსიპ - სოხუმის სახელმწიფო უნივერსიტეტი</t>
  </si>
  <si>
    <t>სსიპ - მესხეთის (ახალციხის) პროფესიული სახელმწიფო დრამატული თეატრი</t>
  </si>
  <si>
    <t>სსიპ - ქ. გორის სულხან ცინცაძის სახელობის სამუსიკო კოლეჯი</t>
  </si>
  <si>
    <t>სსიპ - მიხეილ თუმანიშვილის სახელობის კინომსახიობთა პროფესიული სახელმწიფო თეატრი</t>
  </si>
  <si>
    <t>ა(ა)იპ - სათავგადასავლო ტურიზმის სკოლა</t>
  </si>
  <si>
    <t>სსიპ- კასპის კოლეჯი</t>
  </si>
  <si>
    <t>სსიპ - ჯ. კახიძის სახელობის თბილისის მუსიკალურ-კულტურული ცენტრი</t>
  </si>
  <si>
    <t>სსიპ - ივანე ბერიტაშვილის ექსპერიმენტალური ბიომედიცინის ცენტრი</t>
  </si>
  <si>
    <t>სსიპ -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</si>
  <si>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სსიპ - საგანმანათლებლო დაწესებულების მანდატურის სამსახური</t>
  </si>
  <si>
    <t>სსიპ - სკოლისგარეშე სახელოვნებო საგანმანათლებლო დაწესებულება - ქ. თბილისის ზ. ფალიაშვილის სახელობის ცენტრალური სამუსიკო სკოლის "ნიჭიერთა ათწლედი"</t>
  </si>
  <si>
    <t>სსიპ - თბილისის პეტროს ადამიანის სახელობის სომხური პროფესიული სახელმწიფო დრამატული თეატრი</t>
  </si>
  <si>
    <t>სსიპ - ნიკო ბერძენიშვილის სახელობის ქუთაისის სახელმწიფო ისტორიული მუზეუმი</t>
  </si>
  <si>
    <t>სსიპ - საქართველოს კინემატოგრაფიის ეროვნული ცენტრი</t>
  </si>
  <si>
    <t>სსიპ - ილიას სახელმწიფო უნივერსიტეტი</t>
  </si>
  <si>
    <t>სსიპ - სკოლისგარეშე სახელოვნებო საგანმანათლებლო დაწესებულება - ქ.სოხუმის დიმიტრი არაყიშვილის სახელობის სამუსიკო სასწავლებელი</t>
  </si>
  <si>
    <t>სსიპ - ქ. თბილისის ზაქარია ფალიაშვილის სახელობის ოპერისა და ბალეტის პროფესიული სახელმწიფო თეატრი</t>
  </si>
  <si>
    <t>სსიპ - აკაკი წერეთლის სახელმწიფო მუზეუმი</t>
  </si>
  <si>
    <t>ა(ა)იპ - ზევსი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</si>
  <si>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</si>
  <si>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სსიპ - თბილისის სახელმწიფო სამედიცინო უნივერსიტეტი</t>
  </si>
  <si>
    <t>სსიპ - საგანმანათლებლო და სამეცნიერო ინფრასტრუქტურის განვითარების სააგენტო</t>
  </si>
  <si>
    <t>სსიპ - თბილისის კოტე მარჯანიშვილის სახელობის პროფესიული სახელმწიფო დრამატული თეატრი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</si>
  <si>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</si>
  <si>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სსიპ - სკოლისგარეშე სახელოვნებო საგანმანათლებლო დაწესებულება ქ. თბილისის სამხატვრო სასწავლებელი</t>
  </si>
  <si>
    <t>სსიპ - საქართველოს ტექნიკური უნივერსიტეტი</t>
  </si>
  <si>
    <t>სსიპ - თბილისის სახლემწიფო კამერული ორკესტრი</t>
  </si>
  <si>
    <t>სსიპ - ჩერქეზული (ადიღეური) კულტურის ცენტრი</t>
  </si>
  <si>
    <t>სსიპ - ჩრდილების პროფესიული სახელმწიფო თეატრი "აფხაზეთი"</t>
  </si>
  <si>
    <t>სსიპ - საქართველოს ხელოვნების სასახლე - კულტურის ისტორიის მუზეუმი</t>
  </si>
  <si>
    <t>სსიპ - ილია ჭავჭავაძის ყვარლის სახელმწიფო მუზეუმი</t>
  </si>
  <si>
    <t>სსიპ -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</si>
  <si>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სსიპ - ი.ბ. სტალინის სახელმწიფო მუზეუმი</t>
  </si>
  <si>
    <t>სსიპ - მასწავლებელთა პროფესიული განვითარების ეროვნული ცენტრი</t>
  </si>
  <si>
    <t>სსიპ - შოთა მესხიას ზუგდიდის სახელმწიფო სასწავლო უნივერსიტეტი</t>
  </si>
  <si>
    <t>სსიპ - საქართველოს ევგენი ხარაძის ეროვნული ასტროფიზიკური ობსერვატორია</t>
  </si>
  <si>
    <t>სსიპ - ზურაბ ჟვანიას სახელობის სახელმწიფო ადმინისტრირების სკოლა</t>
  </si>
  <si>
    <t>სსიპ - განათლების ხარისხის განვითარების ეროვნული ცენტრი</t>
  </si>
  <si>
    <t>სსიპ - საქართველოს ხალხური სიმღერისა და ცეკვის სახელმწიფო აკადემიური ანსამბლი "ერისიონი"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</si>
  <si>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</si>
  <si>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სსიპ - ილია წინამძღვრიშვილის სახელობის კოლეჯი</t>
  </si>
  <si>
    <t>სსიპ - საქართველოს კულტურული მემკვიდრეობის დაცვის ეროვნული სააგენტო</t>
  </si>
  <si>
    <t>სსიპ - ბათუმის შოთა რუსთაველის სახელმწიფო უნივერსიტეტი</t>
  </si>
  <si>
    <t>სსიპ - განათლების საერთაშორისო ცენტრი</t>
  </si>
  <si>
    <t>სსიპ - კოლეჯი "აისი"</t>
  </si>
  <si>
    <t>სსიპ - კოლეჯი "გლდანის პროფესიული მომზადების ცენტრი"</t>
  </si>
  <si>
    <t>სსიპ - ზინაიდა კვერენჩხილაძის სახელობის დმანისის პროფესუილი სახელმწიფო დრამატული თეატრი</t>
  </si>
  <si>
    <t>სსიპ - ვახტანგ ჭაბუკიანის სახელობის თბილისის საბალეტო ხელოვნების სახელმწიფო სასწავლებელი</t>
  </si>
  <si>
    <t>ა(ა)იპ "სსიპ ივანე ჯავახიშვილის სახელობის თბილისის სახელმწიფო უნივერსიტეტის საკალათბურთო კლუბი - ს.კ. თსუ"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</si>
  <si>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</si>
  <si>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სსიპ - გორის სახელმწიფო სასწავლო უნივერსიტეტი</t>
  </si>
  <si>
    <t>სსიპ - ქ. ქუთაისის სამუსიკო კოლეჯი</t>
  </si>
  <si>
    <t>სსიპ - ცხინვალის ივანე მაჩაბლის სახელობის სახელმწიფო დრამატული თეატრი</t>
  </si>
  <si>
    <t>სსიპ - კოლეჯი "ფაზისი"</t>
  </si>
  <si>
    <t>სსიპ - საქართველოს შოთა რუსთაველის თეატრისა და კინოს სახელმწიფო უნივერსიტეტი</t>
  </si>
  <si>
    <t>სსიპ - ბორჯომის თოჯინების პროფესიული სახელმწიფო თეატრი</t>
  </si>
  <si>
    <t>სსიპ - კოლეჯი "თბილისის ხელოვნების კოლეჯი"</t>
  </si>
  <si>
    <t>სსიპ - ქ. თბილისის გიორგი მიქელაძის სახელობის თოჯინების პროფესიული სახელმწიფო თეატრი</t>
  </si>
  <si>
    <t>სსიპ - ილია ჭავჭავაძის საგურამოს სახელმწიფო მუზეუმი</t>
  </si>
  <si>
    <t>სსიპ -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</si>
  <si>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სსიპ - სმირნოვების მუზეუმი</t>
  </si>
  <si>
    <t>სსიპ - გორის ქალთა კამერული გუნდი</t>
  </si>
  <si>
    <t>სსიპ - აკაკი წერეთლის სახელმწიფო უნივერსიტეტი</t>
  </si>
  <si>
    <t>ა(ა)იპ - კოლეჯი "იკაროსი"</t>
  </si>
  <si>
    <t>სსიპ - გიორგი ელიავას სახელეობის ბაქტერიოფაგიის, მიკრობიოლოგიისა და ვირუსოლოგიის ინსტიტუტი</t>
  </si>
  <si>
    <t>სსიპ - თბილისის აპოლონ ქუთათელაძის სახელობის სახელმწიფო სამხატვრო აკადემია</t>
  </si>
  <si>
    <t>სსიპ - ქ. გურჯაანის თოჯინების პროფესიული სახელმწიფო თეატრი</t>
  </si>
  <si>
    <t>სსიპ - ქ. სენაკის აკაკი ხორავას სახელობის პროფესიული სახელმწიფო დრამატული თეატრი</t>
  </si>
  <si>
    <t>სსიპ - შემოქმედებითი საქართველო</t>
  </si>
  <si>
    <t>სსიპ - დადიანების სასახლეთა ისტორიულ-არქიტექტურული მუზეუმი</t>
  </si>
  <si>
    <t>სსიპ - კოლეჯი "ერქვანი"</t>
  </si>
  <si>
    <t>სსიპ - კოლეჯი "ახალი ტალღა"</t>
  </si>
  <si>
    <t>სსიპ - საქართველოს სოფლის მეურნეობის მეცნიერებათა აკადემია</t>
  </si>
  <si>
    <t>სსიპ - კოლეჯი "ინფორმაციული ტექნოლოგიების აკადემია"</t>
  </si>
  <si>
    <t>სსიპ - კორნელი კეკელიძის სახელობის ხელნაწერთა ეროვნული ცენტრი</t>
  </si>
  <si>
    <t>სსიპ - კლასიკური მუსიკის დაცვის, განვითარებისა და პოპულარიზაციის ცენტრი</t>
  </si>
  <si>
    <t>სსიპ - აბრეშუმის სახელმწიფო მუზეუმი</t>
  </si>
  <si>
    <t>სსიპ - საქართველოს ფოლკლორის სახელმწიფო ცენტრი</t>
  </si>
  <si>
    <t>სსიპ - თბილისის ვანო სარაჯიშვილის სახელობის სახელმწიფო კონსერვატორია</t>
  </si>
  <si>
    <t>სსიპ - გალაკტიონ და ტიციან ტაბიძეების სახლ-მუზეუმი</t>
  </si>
  <si>
    <t>სსიპ - ახალციხის თოჯინების პროფესიული სახელმწიფო თეატრი</t>
  </si>
  <si>
    <t>ა(ა)იპ - სარკინიგზო ტრანსპორტის კოლეჯი</t>
  </si>
  <si>
    <t>სსიპ - კოლეჯი "სპექტრი"</t>
  </si>
  <si>
    <t>სსიპ - კოლეჯი "ლაკადა"</t>
  </si>
  <si>
    <t>სსიპ - მირზა ფათალი ახუნდოვის აზერბაიჯანული კულტურის მუზეუმი</t>
  </si>
  <si>
    <t>სსიპ - კოლეჯი "იბერია"</t>
  </si>
  <si>
    <t>სსიპ - ვაჟა-ფშაველას სახლ-მუზეუმი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</si>
  <si>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</si>
  <si>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სსიპ - იაკობ გოგებაშვილის სახლ-მუზეუმი</t>
  </si>
  <si>
    <t>ა(ა)იპ - კოლეჯი "ჰორიზონტი"</t>
  </si>
  <si>
    <t>ა(ა)იპ - ქართული უნივერსიტეტის საზოგადოება</t>
  </si>
  <si>
    <t>სსიპ - საქართველოს ფიზიკური აღზრდისა და სპორტის სახელმწიფო კოლეჯი</t>
  </si>
  <si>
    <t>ა(ა)იპ - სამშენებლო კოლეჯი "კონსტრუქტ2"</t>
  </si>
  <si>
    <t>ა(ა)იპ - კოლეჯი "პრესტიჟი"</t>
  </si>
  <si>
    <t>ა(ა)იპ - სასწავლო-კვლევითი სამეცნიერო ცენტრი</t>
  </si>
  <si>
    <t>სსიპ - შოთა რუსთაველის სახელობის ეროვნული თეატრი</t>
  </si>
  <si>
    <t>სსიპ -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</si>
  <si>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სსიპ - საქართველოს ეროვნული მუზეუმი</t>
  </si>
  <si>
    <t>სსიპ - შეფასებისა და გამოცდების ეროვნული ცენტრი</t>
  </si>
  <si>
    <t>სსიპ - საჯარო სამსახურის ბიურო</t>
  </si>
  <si>
    <t>სსიპ - იურიდიული დახმარების სამსახური</t>
  </si>
  <si>
    <t>სსიპ - ვეტერანების საქმეთა სახელმწიფო სამსახური</t>
  </si>
  <si>
    <t>ა(ა)იპ სპორტული კლუბი არმია</t>
  </si>
  <si>
    <t>სსიპ – საქართველოს ფინანსური მონიტორინგის სამსახური</t>
  </si>
  <si>
    <t>ა(ა)იპ - საქართველოს სოლიდარობის ფონდი</t>
  </si>
  <si>
    <t>სსიპ - საქართველოს სახელმწიფო უზრუნველყოფის სააგენტო</t>
  </si>
  <si>
    <t>სსიპ - სახელისუფლებო სპეციალური კავშირების სააგენტო</t>
  </si>
  <si>
    <t>სსიპ - საზოგადოებრივი მაუწყებლის აჭარის ტელევიზია და რადიო</t>
  </si>
  <si>
    <t>სსიპ - საზოგადოებრივი მაუწყებელი</t>
  </si>
  <si>
    <t>სსიპ - საქართველოს კონკურენციის ეროვნული სააგენტო</t>
  </si>
  <si>
    <t>ა(ა)იპ ხალხური სიმღერისა და ცეკვის ანსამბლი "ნართები"</t>
  </si>
  <si>
    <t>ა(ა)იპ საფეხბურთო კლუბი ცხინვალის ცხინვალი</t>
  </si>
  <si>
    <t>სსიპ - ლევან სამხარაულის სახელობის სასამართლო ექსპერტიზის ეროვნული ბიურო</t>
  </si>
  <si>
    <t>სსიპ - საქართველოს სტატისტიკის ეროვნული სამსახური - საქსტატი</t>
  </si>
  <si>
    <t>სსიპ - საქართველოს მეცნიერებათა ეროვნული აკადემია</t>
  </si>
  <si>
    <t>ა(ა)იპ - ბიზნეს კვლევების სახლი</t>
  </si>
  <si>
    <t>სსიპ - საქართველოს სავაჭრო - სამრეწველო პალატა</t>
  </si>
  <si>
    <t>ა(ა)იპ - საქართველოს კულტურის პალატა</t>
  </si>
  <si>
    <t>სსიპ - რელიგიის საკითხთა სახელმწიფო სააგენტო</t>
  </si>
  <si>
    <t>სსიპ - სახელმწიფო ენის დეპარტამენტი</t>
  </si>
  <si>
    <t>სსიპ - საჯარო და კერძო თანამშრომლობის სააგენტო</t>
  </si>
  <si>
    <t>სსიპ - ახალგაზრდობის სააგენტო</t>
  </si>
  <si>
    <t>სსიპ - ქუთაისის საერთაშორისო უნივერსიტეტი</t>
  </si>
  <si>
    <t>სსიპ - საქართველოს დაზღვევის სახელმწიფო ზედამხედველობის სამსახური</t>
  </si>
  <si>
    <t>ა(ა)იპ - ათასწლეულის ფონდი</t>
  </si>
  <si>
    <t>სსიპ - ინტელექტუალური საკუთრების ეროვნული ცენტრი "საქპატენტი"</t>
  </si>
  <si>
    <t>ა(ა)იპ - ორიჯინ-საქართველო</t>
  </si>
  <si>
    <t>სსიპ - სახელმწიფო შესყიდვების სააგენტო</t>
  </si>
  <si>
    <t>სსიპ - დეპოზიტების დაზღვევის სააგენტო</t>
  </si>
  <si>
    <t>ა(ა)იპ - მშვიდობის ფონდი უკეთესი მომავლისთვის</t>
  </si>
  <si>
    <t>დანართი #5</t>
  </si>
  <si>
    <t>დასახელება</t>
  </si>
  <si>
    <t>კასპის საგანმანათლებლო რესურსცენტრის ტერიტორიაზე არსებული საჯარო სკოლები</t>
  </si>
  <si>
    <t>ზესტაფონის საგანმანათლებლო რესურსცენტრის ტერიტორიაზე არსებული საჯარო სკოლები</t>
  </si>
  <si>
    <t>თელავის საგანმანათლებლო რესურსცენტრის ტერიტორიაზე არსებული საჯარო სკოლები</t>
  </si>
  <si>
    <t>ჩხოროწყუს საგანმანათლებლო რესურსცენტრის ტერიტორიაზე არსებული საჯარო სკოლები</t>
  </si>
  <si>
    <t>ქალაქ თბილისის გლდანი-ნაძალადევის რ-ის საგანმანათლებლო რესურსცენტრის ტერიტორიაზე არსებული საჯარო სკოლები</t>
  </si>
  <si>
    <t>ხობის საგანმანათლებლო რესურსცენტრის ტერიტორიაზე არსებული საჯარო სკოლები</t>
  </si>
  <si>
    <t>ონის საგანმანათლებლო რესურსცენტრის ტერიტორიაზე არსებული საჯარო სკოლები</t>
  </si>
  <si>
    <t>აბაშის საგანმანათლებლო რესურსცენტრის ტერიტორიაზე არსებული საჯარო სკოლები</t>
  </si>
  <si>
    <t>ყაზბეგის საგანმანათლებლო რესურსცენტრის ტერიტორიაზე არსებული საჯარო სკოლები</t>
  </si>
  <si>
    <t>მარტვილის საგანმანათლებლო რესურსცენტრის ტერიტორიაზე არსებული საჯარო სკოლები</t>
  </si>
  <si>
    <t>ახალქალაქის საგანმანათლებლო რესურსცენტრის ტერიტორიაზე არსებული საჯარო სკოლები</t>
  </si>
  <si>
    <t>მარნეულის საგანმანათლებლო რესურსცენტრის ტერიტორიაზე არსებული საჯარო სკოლები</t>
  </si>
  <si>
    <t>ლანჩხუთის საგანმანათლებლო რესურსცენტრის ტერიტორიაზე არსებული საჯარო სკოლები</t>
  </si>
  <si>
    <t>ბაღდათის საგანმანათლებლო რესურსცენტრის ტერიტორიაზე არსებული საჯარო სკოლები</t>
  </si>
  <si>
    <t>საგარეჯოს საგანმანათლებლო რესურსცენტრის ტერიტორიაზე არსებული საჯარო სკოლები</t>
  </si>
  <si>
    <t>ქალაქ თბილისის ვაკე-საბურთალოს საგანმანათლებლო რესურსცენტრის ტერიტორიაზე არსებული საჯარო სკოლები</t>
  </si>
  <si>
    <t>დედოფლისწყაროს საგანმანათლებლო რესურსცენტრის ტერიტორიაზე არსებული საჯარო სკოლები</t>
  </si>
  <si>
    <t>ადიგენის საგანმანათლებლო რესურსცენტრის ტერიტორიაზე არსებული საჯარო სკოლები</t>
  </si>
  <si>
    <t>ახმეტის საგანმანათლებლო რესურსცენტრის ტერიტორიაზე არსებული საჯარო სკოლები</t>
  </si>
  <si>
    <t>ტყიბულის საგანმანათლებლო რესურსცენტრის ტერიტორიაზე არსებული საჯარო სკოლები</t>
  </si>
  <si>
    <t>სენაკის საგანმანათლებლო რესურსცენტრის ტერიტორიაზე არსებული საჯარო სკოლები</t>
  </si>
  <si>
    <t>ქუთაისის საგანმანათლებლო რესურსცენტრის ტერიტორიაზე არსებული საჯარო სკოლები</t>
  </si>
  <si>
    <t>ლენტეხის საგანმანათლებლო რესურსცენტრის ტერიტორიაზე არსებული საჯარო სკოლები</t>
  </si>
  <si>
    <t>ძველი თბილისის რ-ის საგანმანათლებლო რესურსცენტრის ტერიტორიაზე არსებული საჯარო სკოლები</t>
  </si>
  <si>
    <t>თერჯოლის საგანმანათლებლო რესურსცენტრის ტერიტორიაზე არსებული საჯარო სკოლები</t>
  </si>
  <si>
    <t>ხაშურის საგანმანათლებლო რესურსცენტრის ტერიტორიაზე არსებული საჯარო სკოლები</t>
  </si>
  <si>
    <t>წალკის საგანმანათლებლო რესურსცენტრის ტერიტორიაზე არსებული საჯარო სკოლები</t>
  </si>
  <si>
    <t>ნინოწმინდის საგანმანათლებლო რესურსცენტრის ტერიტორიაზე არსებული საჯარო სკოლები</t>
  </si>
  <si>
    <t>საჩხერის საგანმანათლებლო რესურსცენტრის ტერიტორიაზე არსებული საჯარო სკოლები</t>
  </si>
  <si>
    <t>ჩოხატაურის საგანმანათლებლო რესურსცენტრის ტერიტორიაზე არსებული საჯარო სკოლები</t>
  </si>
  <si>
    <t>ქალაქ თბილისის ისანი-სამგორის რ-ის საგანმანათლებლო რესურსცენტრის ტერიტორიაზე არსებული საჯარო სკოლები</t>
  </si>
  <si>
    <t>ლაგოდეხის საგანმანათლებლო რესურსცენტრის ტერიტორიაზე არსებული საჯარო სკოლები</t>
  </si>
  <si>
    <t>ჭიათურის საგანმანათლებლო რესურსცენტრის ტერიტორიაზე არსებული საჯარო სკოლები</t>
  </si>
  <si>
    <t>ვანის საგანმანათლებლო რესურსცენტრის ტერიტორიაზე არსებული საჯარო სკოლები</t>
  </si>
  <si>
    <t>ამბროლაურის საგანმანათლებლო რესურსცენტრის ტერიტორიაზე არსებული საჯარო სკოლები</t>
  </si>
  <si>
    <t>ქარელის საგანმანათლებლო რესურსცენტრის ტერიტორიაზე არსებული საჯარო სკოლები</t>
  </si>
  <si>
    <t>ოზურგეთის საგანმანათლებლო რესურსცენტრის ტერიტორიაზე არსებული საჯარო სკოლები</t>
  </si>
  <si>
    <t>წყალტუბოს საგანმანათლებლო რესურსცენტრის ტერიტორიაზე არსებული საჯარო სკოლები</t>
  </si>
  <si>
    <t>ხარაგაულის საგანმანათლებლო რესურსცენტრის ტერიტორიაზე არსებული საჯარო სკოლები</t>
  </si>
  <si>
    <t>სამტრედიის საგანმანათლებლო რესურსცენტრის ტერიტორიაზე არსებული საჯარო სკოლები</t>
  </si>
  <si>
    <t>ხონის საგანმანათლებლო რესურსცენტრის ტერიტორიაზე არსებული საჯარო სკოლები</t>
  </si>
  <si>
    <t>ცაგერის საგანმანათლებლო რესურსცენტრის ტერიტორიაზე არსებული საჯარო სკოლები</t>
  </si>
  <si>
    <t>ქალაქ თბილისის დიდუბე-ჩუღურეთის რ-ის საგანმანათლებლო რესურსცენტრის ტერიტორიაზე არსებული საჯარო სკოლები</t>
  </si>
  <si>
    <t>თიანეთის საგანმანათლებლო რესურსცენტრის ტერიტორიაზე არსებული საჯარო სკოლები</t>
  </si>
  <si>
    <t>სიღნაღის საგანმანათლებლო რესურსცენტრის ტერიტორიაზე არსებული საჯარო სკოლები</t>
  </si>
  <si>
    <t>თეთრიწყაროს საგანმანათლებლო რესურსცენტრის ტერიტორიაზე არსებული საჯარო სკოლები</t>
  </si>
  <si>
    <t>გორის საგანმანათლებლო რესურსცენტრის ტერიტორიაზე არსებული საჯარო სკოლები</t>
  </si>
  <si>
    <t>ფოთის საგანმანათლებლო რესურსცენტრის ტერიტორიაზე არსებული საჯარო სკოლები</t>
  </si>
  <si>
    <t>ქალაქ დუშეთის საგანმანათლებლო რესურსცენტრის ტერიტორიაზე არსებული საჯარო სკოლები</t>
  </si>
  <si>
    <t>ზუგდიდის საგანმანათლებლო რესურსცენტრის ტერიტორიაზე არსებული საჯარო სკოლები</t>
  </si>
  <si>
    <t>ყვარლის საგანმანათლებლო რესურსცენტრის ტერიტორიაზე არსებული საჯარო სკოლები</t>
  </si>
  <si>
    <t>ახალციხის საგანმანათლებლო რესურსცენტრის ტერიტორიაზე არსებული საჯარო სკოლები</t>
  </si>
  <si>
    <t>ასპინძის საგანმანათლებლო რესურსცენტრის ტერიტორიაზე არსებული საჯარო სკოლები</t>
  </si>
  <si>
    <t>მესტიის საგანმანათლებლო რესურსცენტრის ტერიტორიაზე არსებული საჯარო სკოლები</t>
  </si>
  <si>
    <t>მცხეთის საგანმანათლებლო რესურსცენტრის ტერიტორიაზე არსებული საჯარო სკოლები</t>
  </si>
  <si>
    <t>წალენჯიხის საგანმანათლებლო რესურსცენტრის ტერიტორიაზე არსებული საჯარო სკოლები</t>
  </si>
  <si>
    <t>გურჯაანის საგანმანათლებლო რესურსცენტრის ტერიტორიაზე არსებული საჯარო სკოლები</t>
  </si>
  <si>
    <t>ბორჯომის საგანმანათლებლო რესურსცენტრის ტერიტორიაზე არსებული საჯარო სკოლები</t>
  </si>
  <si>
    <t>ქედის საგანმანათლებლო რესურსცენტრის ტერიტორიაზე არსებული საჯარო სკოლები</t>
  </si>
  <si>
    <t>ქობულეთის საგანმანათლებლო რესურსცენტრის ტერიტორიაზე არსებული საჯარო სკოლები</t>
  </si>
  <si>
    <t>რუსთავის საგანმანათლებლო რესურსცენტრის ტერიტორიაზე არსებული საჯარო სკოლები</t>
  </si>
  <si>
    <t>დმანისის საგანმანათლებლო რესურსცენტრის ტერიტორიაზე არსებული საჯარო სკოლები</t>
  </si>
  <si>
    <t>გარდაბნის საგანმანათლებლო რესურსცენტრის ტერიტორიაზე არსებული საჯარო სკოლები</t>
  </si>
  <si>
    <t>ბოლნისის საგანმანათლებლო რესურსცენტრის ტერიტორიაზე არსებული საჯარო სკოლები</t>
  </si>
  <si>
    <t>ბათუმის საგანმანათლებლო რესურსცენტრის ტერიტორიაზე არსებული საჯარო სკოლები</t>
  </si>
  <si>
    <t>შუახევის საგანმანათლებლო რესურსცენტრის ტერიტორიაზე არსებული საჯარო სკოლები</t>
  </si>
  <si>
    <t>ხულოს საგანმანათლებლო რესურსცენტრის ტერიტორიაზე არსებული საჯარო სკოლები</t>
  </si>
  <si>
    <t>ხელვაჩაურის საგანმანათლებლო რესურსცენტრის ტერიტორიაზე არსებული საჯარო სკოლები</t>
  </si>
  <si>
    <t>ზემო აფხაზეთის საგანმანათლებლო რესურსცენტრის ტერიტორიაზე არსებული საჯარო სკოლები</t>
  </si>
  <si>
    <t>a</t>
  </si>
  <si>
    <t xml:space="preserve">დასახელება
</t>
  </si>
  <si>
    <t>6 თვის
დაზუსტებული
გეგმა</t>
  </si>
  <si>
    <t xml:space="preserve">6 თვის
ფაქტიური
შესრულება </t>
  </si>
  <si>
    <t>შესრულება %-ში</t>
  </si>
  <si>
    <t>მ.შ. კაპიტალური</t>
  </si>
  <si>
    <t>მ.შ. კაპიტალური ტრანსფერები, რომელიც სხვაგან არ არის კლასიფიცირებული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</si>
  <si>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</si>
  <si>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</si>
  <si>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</si>
  <si>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</si>
  <si>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</si>
  <si>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ფინასური აქტივების ცვლილება</t>
  </si>
  <si>
    <t>ვალდებულებების ცვლილება</t>
  </si>
  <si>
    <t>საშინაო</t>
  </si>
  <si>
    <t>საგარეო</t>
  </si>
  <si>
    <t>აქციები და სხვა კაპიტალი (მხოლოდ
სახელმწიფო საწარმოები და ორგანიზაციები)</t>
  </si>
  <si>
    <t>ბალანსი</t>
  </si>
  <si>
    <t>კოდი</t>
  </si>
  <si>
    <t xml:space="preserve">შესრულება
% </t>
  </si>
  <si>
    <t>00 00</t>
  </si>
  <si>
    <t>სულ ჯამი</t>
  </si>
  <si>
    <t/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</si>
  <si>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</si>
  <si>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</si>
  <si>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</si>
  <si>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</si>
  <si>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</si>
  <si>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</si>
  <si>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</si>
  <si>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</si>
  <si>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</si>
  <si>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</si>
  <si>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</si>
  <si>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</si>
  <si>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</si>
  <si>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</si>
  <si>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</si>
  <si>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</si>
  <si>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</si>
  <si>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</si>
  <si>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</si>
  <si>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</si>
  <si>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</si>
  <si>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</si>
  <si>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</si>
  <si>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</si>
  <si>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</si>
  <si>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</si>
  <si>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</si>
  <si>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</si>
  <si>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</si>
  <si>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</si>
  <si>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</si>
  <si>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</si>
  <si>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</si>
  <si>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</si>
  <si>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</si>
  <si>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</si>
  <si>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</si>
  <si>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</si>
  <si>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</si>
  <si>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</si>
  <si>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პარტიებისა და არასამთავრობო სექტორის დაფინანსება</t>
  </si>
  <si>
    <t>06 03 01</t>
  </si>
  <si>
    <t>პოლიტიკური პარტიების დაფინანსება</t>
  </si>
  <si>
    <t>06 03 02</t>
  </si>
  <si>
    <t>პარტიებისა და არასამთავრობო სექტორის განვითარება</t>
  </si>
  <si>
    <t>06 04</t>
  </si>
  <si>
    <t>არჩევნების ჩატარების ღონისძიებები</t>
  </si>
  <si>
    <t>06 04 01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</si>
  <si>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</si>
  <si>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</si>
  <si>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</si>
  <si>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</si>
  <si>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</si>
  <si>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</si>
  <si>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</si>
  <si>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</si>
  <si>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</si>
  <si>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</si>
  <si>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</si>
  <si>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</si>
  <si>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</si>
  <si>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</si>
  <si>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</si>
  <si>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</si>
  <si>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</si>
  <si>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</si>
  <si>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</si>
  <si>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</si>
  <si>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</si>
  <si>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</si>
  <si>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</si>
  <si>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</si>
  <si>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</si>
  <si>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</si>
  <si>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</si>
  <si>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</si>
  <si>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</si>
  <si>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</si>
  <si>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</si>
  <si>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</si>
  <si>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</si>
  <si>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</si>
  <si>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</si>
  <si>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</si>
  <si>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</si>
  <si>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</si>
  <si>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</si>
  <si>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</si>
  <si>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</si>
  <si>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 xml:space="preserve"> სსიპ - საპენსიო სააგენტო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</si>
  <si>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</si>
  <si>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</si>
  <si>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</si>
  <si>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</si>
  <si>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</si>
  <si>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</si>
  <si>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</si>
  <si>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</si>
  <si>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</si>
  <si>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</si>
  <si>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</si>
  <si>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</si>
  <si>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</si>
  <si>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</si>
  <si>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</si>
  <si>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</si>
  <si>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</si>
  <si>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</si>
  <si>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</si>
  <si>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</si>
  <si>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</si>
  <si>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</si>
  <si>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</si>
  <si>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</si>
  <si>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</si>
  <si>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</si>
  <si>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</si>
  <si>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</si>
  <si>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</si>
  <si>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24 01 04</t>
  </si>
  <si>
    <t>მარკეტინგული და იურიდიული კონსულტაციების ხარჯი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</si>
  <si>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</si>
  <si>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</si>
  <si>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</si>
  <si>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</si>
  <si>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</si>
  <si>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აკრედიტაციის პროცესის მართვა და განვითარება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</si>
  <si>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</si>
  <si>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</si>
  <si>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</si>
  <si>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</si>
  <si>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</si>
  <si>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</si>
  <si>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</si>
  <si>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</si>
  <si>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</si>
  <si>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</si>
  <si>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</si>
  <si>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</si>
  <si>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</si>
  <si>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</si>
  <si>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</si>
  <si>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</si>
  <si>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</si>
  <si>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</si>
  <si>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</si>
  <si>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ფოსტის უნივერსალური საფოსტო მომსახურება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</si>
  <si>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</si>
  <si>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</si>
  <si>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</si>
  <si>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</si>
  <si>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</si>
  <si>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</si>
  <si>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</si>
  <si>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</si>
  <si>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24 07 03 01</t>
  </si>
  <si>
    <t>სამშენებლო სექტორის ხელშეწყობა</t>
  </si>
  <si>
    <t>24 07 03 01 01</t>
  </si>
  <si>
    <t>სამშენებლო სექტორის ხელშეწყობა (სუბსიდიები)</t>
  </si>
  <si>
    <t>24 07 03 02</t>
  </si>
  <si>
    <t>მიკრო და მცირე მეწარმეობის ხელშეწყობა - მცირე გრანტები</t>
  </si>
  <si>
    <t>24 07 03 03</t>
  </si>
  <si>
    <t>საკრედიტო საგარანტიო სქემა</t>
  </si>
  <si>
    <t>24 07 03 05</t>
  </si>
  <si>
    <t>კომუნალური გადასახადების სუბსიდირების ხელშემწყობი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</si>
  <si>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</si>
  <si>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</si>
  <si>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24 08 01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</si>
  <si>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</si>
  <si>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</si>
  <si>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</si>
  <si>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 (WB)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</si>
  <si>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</si>
  <si>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</si>
  <si>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</si>
  <si>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</si>
  <si>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</si>
  <si>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</si>
  <si>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</si>
  <si>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(IBRD)</t>
  </si>
  <si>
    <t>24 13</t>
  </si>
  <si>
    <t>ვარდნილისა და ენგურის ჰიდროელექტროსადგურების რეაბილიტაციის პროექტი (EBRD, EIB, EU)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</si>
  <si>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</si>
  <si>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</si>
  <si>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</si>
  <si>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</si>
  <si>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24 14 01 01</t>
  </si>
  <si>
    <t>220 კვ ხაზის "ახალციხე-ბათუმი" მშენებლობა (WB)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</si>
  <si>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</si>
  <si>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</si>
  <si>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</si>
  <si>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</si>
  <si>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</si>
  <si>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</si>
  <si>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</si>
  <si>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</si>
  <si>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</si>
  <si>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</si>
  <si>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</si>
  <si>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</si>
  <si>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</si>
  <si>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</si>
  <si>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</si>
  <si>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</si>
  <si>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24 14 03 06</t>
  </si>
  <si>
    <t>ხელედულა-ლაჯანური-ონი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</si>
  <si>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</si>
  <si>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</si>
  <si>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</si>
  <si>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</si>
  <si>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</si>
  <si>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</si>
  <si>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</si>
  <si>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</si>
  <si>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</si>
  <si>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ბაზარზე ზედამხედველობის სფეროს რეგულირება და განხორციელების ღონისძიებები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</si>
  <si>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</si>
  <si>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</si>
  <si>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24 20 01</t>
  </si>
  <si>
    <t>ახალ კორონავირუსთან დაკავშირებული კარანტინის მომსახურების ხარჯები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</si>
  <si>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</si>
  <si>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</si>
  <si>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</si>
  <si>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</si>
  <si>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</si>
  <si>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</si>
  <si>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</si>
  <si>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</si>
  <si>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</si>
  <si>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</si>
  <si>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</si>
  <si>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</si>
  <si>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</si>
  <si>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</si>
  <si>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</si>
  <si>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</si>
  <si>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</si>
  <si>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</si>
  <si>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</si>
  <si>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</si>
  <si>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</si>
  <si>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</si>
  <si>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</si>
  <si>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</si>
  <si>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</si>
  <si>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</si>
  <si>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</si>
  <si>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</si>
  <si>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სნო-ჯუთა-როშკა-შატილი-ომალო-ხადორის ხეობა-ბაწარა-ახმეტის მიმართულებით საავტომობილო გზის რეკონსტრუქცია-მშენებლობა</t>
  </si>
  <si>
    <t>25 02 02 10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</si>
  <si>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</si>
  <si>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25 02 02 12</t>
  </si>
  <si>
    <t>შიდასახელმწიფოებრივი და ადგილობრივი გზების მეორე პროექტი (WB)</t>
  </si>
  <si>
    <t>25 02 02 13</t>
  </si>
  <si>
    <t>შიდასახელმწიფოებრივი და ადგილობრივი გზების მესამე პროექტი (WB)</t>
  </si>
  <si>
    <t>25 02 02 14</t>
  </si>
  <si>
    <t>შიდასახელმწიფოებრივი გზების აქტივების მართვის პროექტი (WB)</t>
  </si>
  <si>
    <t>25 02 02 15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</si>
  <si>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</si>
  <si>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25 02 02 16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</si>
  <si>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</si>
  <si>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25 02 02 17</t>
  </si>
  <si>
    <t>მდინარე დებედაზე ხიდის მშენებლობა (EBRD)</t>
  </si>
  <si>
    <t>25 02 02 18</t>
  </si>
  <si>
    <t>ქუთაისის საერთაშორისო აეროპორტთან (კოპიტნარი) სატრანსპორტო კვანძის მოწყობა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</si>
  <si>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</si>
  <si>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</si>
  <si>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</si>
  <si>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</si>
  <si>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</si>
  <si>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</si>
  <si>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</si>
  <si>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ქუთაისის შემოვლითი საავტომობილო გზის მეორე ზოლის მშენებლობა</t>
  </si>
  <si>
    <t>25 02 03 04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</si>
  <si>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</si>
  <si>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25 02 03 05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</si>
  <si>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</si>
  <si>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25 02 03 06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</si>
  <si>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</si>
  <si>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25 02 03 07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</si>
  <si>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</si>
  <si>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25 02 03 08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</si>
  <si>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</si>
  <si>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25 02 03 09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</si>
  <si>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</si>
  <si>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25 02 03 10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</si>
  <si>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</si>
  <si>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25 02 03 11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</si>
  <si>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</si>
  <si>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25 02 03 13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</si>
  <si>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</si>
  <si>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25 02 03 15</t>
  </si>
  <si>
    <t>თბილისი-ბაკურციხე-ლაგოდეხის საავტომობილო გზის კმ20-კმ50 ლოჭინი-საგარეჯოს მონაკვეთის მშენებლობა (EIB)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</si>
  <si>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</si>
  <si>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</si>
  <si>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</si>
  <si>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</si>
  <si>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</si>
  <si>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მდგრადი ურბანული ტრანსპორტის განვითარების საინვესტიციო პროგრამა (ADB)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</si>
  <si>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</si>
  <si>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</si>
  <si>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</si>
  <si>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</si>
  <si>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</si>
  <si>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</si>
  <si>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</si>
  <si>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</si>
  <si>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</si>
  <si>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 (ADB)</t>
  </si>
  <si>
    <t>25 03 08</t>
  </si>
  <si>
    <t>საცხოვრებლად ვარგისი ქალაქების საინვესტიციო პროგრამა (I ფაზა) (ADB)</t>
  </si>
  <si>
    <t>25 03 09</t>
  </si>
  <si>
    <t>ურბანული ტრანსპორტის განვითარების პროგრამა (EBRD)</t>
  </si>
  <si>
    <t>25 03 10</t>
  </si>
  <si>
    <t>ბაკურიანის მუნიციპალური სერვისების გაუმჯობესების პროგრამა (EBRD)</t>
  </si>
  <si>
    <t>25 03 11</t>
  </si>
  <si>
    <t>ტურისტული ინფრასტრუქტურის მშენებლობა-რეაბილიტაცია</t>
  </si>
  <si>
    <t>25 03 13</t>
  </si>
  <si>
    <t>ჭიათურის საბაგირო გზების რეკონსტრუქცია-რეაბილიტაციის პროექტი (Government of France)</t>
  </si>
  <si>
    <t>25 03 15</t>
  </si>
  <si>
    <t>სივრცითი დაგეგმარება და ურბანული განვითარება</t>
  </si>
  <si>
    <t>25 03 21</t>
  </si>
  <si>
    <t>განახლებული რეგიონების პროგრამა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</si>
  <si>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</si>
  <si>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</si>
  <si>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</si>
  <si>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</si>
  <si>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</si>
  <si>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</si>
  <si>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25 04 05</t>
  </si>
  <si>
    <t>ქუთაისის წყალარინების პროექტი (EIB, EPTATF)</t>
  </si>
  <si>
    <t>25 04 06</t>
  </si>
  <si>
    <t>რეგიონებში ინფრასტრუქტურული პროექტების მხარდაჭერის ღონისძიებები</t>
  </si>
  <si>
    <t>25 04 07</t>
  </si>
  <si>
    <t>საკანალიზაციო სისტემების მდგრადი მართვის პროექტი (SIDA)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</si>
  <si>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</si>
  <si>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</si>
  <si>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</si>
  <si>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</si>
  <si>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</si>
  <si>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</si>
  <si>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</si>
  <si>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</si>
  <si>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</si>
  <si>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</si>
  <si>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</si>
  <si>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</si>
  <si>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</t>
  </si>
  <si>
    <t>ზოგადსაგანმანათლებლო ინფრასტრუქტურის მშენებლობა და რეაბილიტაცია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</si>
  <si>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</si>
  <si>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</si>
  <si>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</si>
  <si>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</si>
  <si>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</si>
  <si>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(IBRD)</t>
  </si>
  <si>
    <t>25 07 05</t>
  </si>
  <si>
    <t>ზოგადსაგანმანათლებლო ინფრასტრუქტურის მშენებლობა-რეაბილიტაცია - მუნიციპალიტეტებში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</si>
  <si>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</si>
  <si>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</si>
  <si>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</si>
  <si>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</si>
  <si>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</si>
  <si>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</si>
  <si>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</si>
  <si>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</si>
  <si>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</si>
  <si>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</si>
  <si>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</si>
  <si>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</si>
  <si>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</si>
  <si>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</si>
  <si>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</si>
  <si>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</si>
  <si>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</si>
  <si>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</si>
  <si>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</si>
  <si>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</si>
  <si>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</si>
  <si>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</si>
  <si>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</si>
  <si>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</si>
  <si>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</si>
  <si>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</si>
  <si>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</si>
  <si>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</si>
  <si>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</si>
  <si>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</si>
  <si>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</si>
  <si>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</si>
  <si>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</si>
  <si>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</si>
  <si>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</si>
  <si>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</si>
  <si>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</si>
  <si>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</si>
  <si>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</si>
  <si>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</si>
  <si>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</si>
  <si>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</si>
  <si>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</si>
  <si>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</si>
  <si>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</si>
  <si>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</si>
  <si>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</si>
  <si>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</si>
  <si>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</si>
  <si>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</si>
  <si>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</si>
  <si>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</si>
  <si>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</si>
  <si>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</si>
  <si>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</si>
  <si>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</si>
  <si>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</si>
  <si>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</si>
  <si>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</si>
  <si>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</si>
  <si>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</si>
  <si>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</si>
  <si>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</si>
  <si>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</si>
  <si>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</si>
  <si>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</si>
  <si>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</si>
  <si>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</si>
  <si>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</si>
  <si>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</si>
  <si>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</si>
  <si>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</si>
  <si>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</si>
  <si>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</si>
  <si>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</si>
  <si>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</si>
  <si>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</si>
  <si>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</si>
  <si>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</si>
  <si>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</si>
  <si>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</si>
  <si>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</si>
  <si>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</si>
  <si>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</si>
  <si>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</si>
  <si>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</si>
  <si>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</si>
  <si>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</si>
  <si>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</si>
  <si>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</si>
  <si>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</si>
  <si>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</si>
  <si>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</si>
  <si>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</si>
  <si>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</si>
  <si>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</si>
  <si>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</si>
  <si>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</si>
  <si>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</si>
  <si>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</si>
  <si>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</si>
  <si>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</si>
  <si>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</si>
  <si>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</si>
  <si>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</si>
  <si>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</si>
  <si>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</si>
  <si>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</si>
  <si>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</si>
  <si>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</si>
  <si>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</si>
  <si>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</si>
  <si>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</si>
  <si>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</si>
  <si>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</si>
  <si>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</si>
  <si>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</si>
  <si>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27 02 03 02 04</t>
  </si>
  <si>
    <t>დღის ცენტრებში მომსახურებით უზრუნველყოფა (6-დან 18 წლამდე შშმ სტატუსის მქონე და არმქონე ბავშვები)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</si>
  <si>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</si>
  <si>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</si>
  <si>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</si>
  <si>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</si>
  <si>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</si>
  <si>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</si>
  <si>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</si>
  <si>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</si>
  <si>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</si>
  <si>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მოვლით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</si>
  <si>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</si>
  <si>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</si>
  <si>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</si>
  <si>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</si>
  <si>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</si>
  <si>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</si>
  <si>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</si>
  <si>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</si>
  <si>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</si>
  <si>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</si>
  <si>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</si>
  <si>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</si>
  <si>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</si>
  <si>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</si>
  <si>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</si>
  <si>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</si>
  <si>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</si>
  <si>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</si>
  <si>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</si>
  <si>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</si>
  <si>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</si>
  <si>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</si>
  <si>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27 02 06 02 02</t>
  </si>
  <si>
    <t>ახალი კორონავირუსით (SARS-COV-2) გამოწვეული ინფექციის (COVID-19) შედეგად მიყენებული ზიანის შემსუბუქება (შშმ პირებისათვის ფულადი დახმარება/კომპენსაცია)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</si>
  <si>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</si>
  <si>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</si>
  <si>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</si>
  <si>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</si>
  <si>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27 02 06 03 02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</si>
  <si>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ინდ.მეწარმეებისა და გადასახადის გადამხდელი ფიზიკური პირებისათვის)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</si>
  <si>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</si>
  <si>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</si>
  <si>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</si>
  <si>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</si>
  <si>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</si>
  <si>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</si>
  <si>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</si>
  <si>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</si>
  <si>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</si>
  <si>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</si>
  <si>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</si>
  <si>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</si>
  <si>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</si>
  <si>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</si>
  <si>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</si>
  <si>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</si>
  <si>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</si>
  <si>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</si>
  <si>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</si>
  <si>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</si>
  <si>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</si>
  <si>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</si>
  <si>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</si>
  <si>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</si>
  <si>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</si>
  <si>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</si>
  <si>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</si>
  <si>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</si>
  <si>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</si>
  <si>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</si>
  <si>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</si>
  <si>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</si>
  <si>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</si>
  <si>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</si>
  <si>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</si>
  <si>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</si>
  <si>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</si>
  <si>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</si>
  <si>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</si>
  <si>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</si>
  <si>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</si>
  <si>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</si>
  <si>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</si>
  <si>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</si>
  <si>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</si>
  <si>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</si>
  <si>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</si>
  <si>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</si>
  <si>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</si>
  <si>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</si>
  <si>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</si>
  <si>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</si>
  <si>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</si>
  <si>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</si>
  <si>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</si>
  <si>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</si>
  <si>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</si>
  <si>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</si>
  <si>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</si>
  <si>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</si>
  <si>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</si>
  <si>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</si>
  <si>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</si>
  <si>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</si>
  <si>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</si>
  <si>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</si>
  <si>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</si>
  <si>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</si>
  <si>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</si>
  <si>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</si>
  <si>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</si>
  <si>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</si>
  <si>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</si>
  <si>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</si>
  <si>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</si>
  <si>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</si>
  <si>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</si>
  <si>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</si>
  <si>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</si>
  <si>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</si>
  <si>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</si>
  <si>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</si>
  <si>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27 03 03 10 01 04</t>
  </si>
  <si>
    <t>COVID-19-ზე რეაგირების საგანგებო ღონისძიებების მართვა (WB)</t>
  </si>
  <si>
    <t>27 03 03 10 01 05</t>
  </si>
  <si>
    <t>COVID-19-ის ვაქცინაზე ხელმისაწვდომობა</t>
  </si>
  <si>
    <t>27 03 03 10 01 05 01</t>
  </si>
  <si>
    <t>27 03 03 10 01 05 02</t>
  </si>
  <si>
    <t>COVID-19-ის ვაქცინაზე ხელმისაწვდომობა - ცენტრის მიერ განსახორციელებელი ღონისძიებები</t>
  </si>
  <si>
    <t>27 03 03 10 01 06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</si>
  <si>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</si>
  <si>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27 03 03 10 01 07</t>
  </si>
  <si>
    <t>ახალი კორონავირუსით  (SARS-CoV-2) გამოწვეული ინფექციის (COVID-19) მართვის ხელშეწყობისთვის გადაუდებელი დახმარების ცენტრის მიერ განსახორციელებელი ღონისძიებები</t>
  </si>
  <si>
    <t>27 03 03 10 01 08</t>
  </si>
  <si>
    <t>ახალი კორონავირუსით (SARS-CoV-2) გამოწვეული ინფექციის (COVID-19) მართვისთვის გასატარებელი ღონისძიებები (ა(ა)იპ - საქართველოს სამედიცინო ჰოლდინგი)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</si>
  <si>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</si>
  <si>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</si>
  <si>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27 03 04</t>
  </si>
  <si>
    <t>დიპლომისშემდგომი სამედიცინო განათლება</t>
  </si>
  <si>
    <t>27 03 05</t>
  </si>
  <si>
    <t>სახელმწიფო კლინიკების მართვა</t>
  </si>
  <si>
    <t>27 03 05 01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</si>
  <si>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</si>
  <si>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</si>
  <si>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</si>
  <si>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</si>
  <si>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27 04 03</t>
  </si>
  <si>
    <t>COVID-19-ზე რეაგირების საგანგებო ღონისძიებების უზრუნველსაყოფად სამედიცინო დაწესებულებათა აღჭურვა/რეაბილიტაცია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</si>
  <si>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</si>
  <si>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</si>
  <si>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</si>
  <si>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</si>
  <si>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</si>
  <si>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</si>
  <si>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</si>
  <si>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</si>
  <si>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</si>
  <si>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</si>
  <si>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</si>
  <si>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</si>
  <si>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</si>
  <si>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</si>
  <si>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</si>
  <si>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</si>
  <si>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</si>
  <si>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</si>
  <si>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</si>
  <si>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</si>
  <si>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27 06 06</t>
  </si>
  <si>
    <t>ეკონომიკური მონაწილეობა,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(KfW)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</si>
  <si>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</si>
  <si>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</si>
  <si>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</si>
  <si>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</si>
  <si>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</si>
  <si>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</si>
  <si>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</si>
  <si>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</si>
  <si>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</si>
  <si>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</si>
  <si>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</si>
  <si>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</si>
  <si>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28 01 01 02 02</t>
  </si>
  <si>
    <t>საქართველოს საელჩო ავსტრიის რესპუბლიკაში და საქართველოს მუდმივი წარმომადგენლობა ევროპის უსაფრთხოებისა და თანამშრომლობის ორგანიზაციასა და ქ.ვენაში განლაგებულ საერთაშორისო ორგანიზაციებში</t>
  </si>
  <si>
    <t>28 01 01 02 03</t>
  </si>
  <si>
    <t>საქართველოს საელჩო ბელგიის სამეფოში და საქართველოს წარმომადგენლობა ევროკავშირში</t>
  </si>
  <si>
    <t>28 01 01 02 04</t>
  </si>
  <si>
    <t>საქართველოს საელჩო ბულგარეთის რესპუბლიკაში</t>
  </si>
  <si>
    <t>28 01 01 02 05</t>
  </si>
  <si>
    <t>საქართველოს საელჩო გერმანიის ფედერაციულ რესპუბლიკაში</t>
  </si>
  <si>
    <t>28 01 01 02 06</t>
  </si>
  <si>
    <t>საქართველოს საელჩო დანიის სამეფოში</t>
  </si>
  <si>
    <t>28 01 01 02 07</t>
  </si>
  <si>
    <t>საქართველოს საელჩო დიდი ბრიტანეთისა და ჩრდილოეთ ირლანდიის გაერთიანებულ სამეფოში</t>
  </si>
  <si>
    <t>28 01 01 02 08</t>
  </si>
  <si>
    <t>საქართველოს მუდმივი წარმომადგენლობა ევროპის საბჭოსთან</t>
  </si>
  <si>
    <t>28 01 01 02 09</t>
  </si>
  <si>
    <t>საქართველოს საელჩო ესპანეთის სამეფოში და საქართველოს მუდმივი წარმომადგენლობა ქ.მადრიდში განლაგებულ გაეროს მსოფლიო ტურიზმის ორგანიზაციაში (UNWTO)</t>
  </si>
  <si>
    <t>28 01 01 02 10</t>
  </si>
  <si>
    <t>საქართველოს საელჩო ესტონეთის რესპუბლიკაში</t>
  </si>
  <si>
    <t>28 01 01 02 11</t>
  </si>
  <si>
    <t>საქართველოს საელჩო თურქეთის რესპუბლიკაში</t>
  </si>
  <si>
    <t>28 01 01 02 12</t>
  </si>
  <si>
    <t>საქართველოს საელჩო იტალიის რესპუბლიკაში და საქართველოს მუდმივი წარმომადგენლობა ქ.რომში განლაგებულ გაეროს საერთაშორისო ორგანიზაციებში (FAO, IFAD, WEP)</t>
  </si>
  <si>
    <t>28 01 01 02 13</t>
  </si>
  <si>
    <t>საქართველოს საელჩო ირლანდიაში</t>
  </si>
  <si>
    <t>28 01 01 02 14</t>
  </si>
  <si>
    <t>საქართველოს საელჩო კვიპროსის რესპუბლიკაში</t>
  </si>
  <si>
    <t>28 01 01 02 15</t>
  </si>
  <si>
    <t>საქართველოს საელჩო ლატვიის რესპუბლიკაში</t>
  </si>
  <si>
    <t>28 01 01 02 16</t>
  </si>
  <si>
    <t>საქართველოს საელჩო ლიეტუვას რესპუბლიკაში</t>
  </si>
  <si>
    <t>28 01 01 02 17</t>
  </si>
  <si>
    <t>საქართველოს საელჩო მოლდოვას რესპუბლიკაში</t>
  </si>
  <si>
    <t>28 01 01 02 18</t>
  </si>
  <si>
    <t>საქართველოს წარმომადგენლობა ნატოსთან</t>
  </si>
  <si>
    <t>28 01 01 02 19</t>
  </si>
  <si>
    <t>საქართველოს საელჩო ნიდერლანდების სამეფოში</t>
  </si>
  <si>
    <t>28 01 01 02 20</t>
  </si>
  <si>
    <t xml:space="preserve">საქართველოს საელჩო ნორვეგიის სამეფოში. </t>
  </si>
  <si>
    <t>28 01 01 02 21</t>
  </si>
  <si>
    <t>საქართველოს საელჩო პოლონეთის რესპუბლიკაში</t>
  </si>
  <si>
    <t>28 01 01 02 22</t>
  </si>
  <si>
    <t>საქართველოს საელჩო პორტუგალიის რესპუბლიკაში</t>
  </si>
  <si>
    <t>28 01 01 02 23</t>
  </si>
  <si>
    <t>საქართველოს საელჩო რუმინეთში</t>
  </si>
  <si>
    <t>28 01 01 02 24</t>
  </si>
  <si>
    <t>საქართველოს საელჩო საბერძნეთის რესპუბლიკაში</t>
  </si>
  <si>
    <t>28 01 01 02 25</t>
  </si>
  <si>
    <t>საქართველოს საელჩო საფრანგეთის რესპუბლიკაში და საქართველოს მუდმივი წარმომადგენლობა იუნესკოში</t>
  </si>
  <si>
    <t>28 01 01 02 26</t>
  </si>
  <si>
    <t>საქართველოს საელჩო სლოვაკეთის რესპუბლიკაში</t>
  </si>
  <si>
    <t>28 01 01 02 27</t>
  </si>
  <si>
    <t>საქართველოს საელჩო სლოვენიის რესპუბლიკაში</t>
  </si>
  <si>
    <t>28 01 01 02 28</t>
  </si>
  <si>
    <t>საქართველოს საელჩო უნგრეთში</t>
  </si>
  <si>
    <t>28 01 01 02 29</t>
  </si>
  <si>
    <t>საქართველოს საელჩო შვედეთის სამეფოში</t>
  </si>
  <si>
    <t>28 01 01 02 30</t>
  </si>
  <si>
    <t>საქართველოს საელჩო შვეიცარიის კონფედერაციაში</t>
  </si>
  <si>
    <t>28 01 01 02 31</t>
  </si>
  <si>
    <t>საქართველოს საელჩო ჩეხეთის რესპუბლიკაში</t>
  </si>
  <si>
    <t>28 01 01 02 32</t>
  </si>
  <si>
    <t>საქართველოს მუდმივი წარმომადგენლობა ჟენევაში გაეროს განყოფილებებსა და სხვა საერთაშორისო ორგანიზაციებში</t>
  </si>
  <si>
    <t>28 01 01 02 33</t>
  </si>
  <si>
    <t>საქართველოს საელჩო წმინდა საყდართან (ვატიკანში)</t>
  </si>
  <si>
    <t>28 01 01 02 34</t>
  </si>
  <si>
    <t>საქართველოს გენერალური საკონსულო ქ. ბარსელონაში</t>
  </si>
  <si>
    <t>28 01 01 02 35</t>
  </si>
  <si>
    <t>საქართველოს საკონსულო ქ.ბარში</t>
  </si>
  <si>
    <t>28 01 01 02 36</t>
  </si>
  <si>
    <t>საქართველოს გენერალური საკონსულო ქ.სალონიკში</t>
  </si>
  <si>
    <t>28 01 01 02 37</t>
  </si>
  <si>
    <t>საქართველოს გენერალური საკონსულო ქ.სტამბოლში</t>
  </si>
  <si>
    <t>28 01 01 02 38</t>
  </si>
  <si>
    <t>საქართველოს გენერალური საკონსულო ქ.ტრაპიზონში</t>
  </si>
  <si>
    <t>28 01 01 02 39</t>
  </si>
  <si>
    <t>საქართველოს გენერალური საკონსულო ქ. მაინის ფრანკფურტში</t>
  </si>
  <si>
    <t>28 01 01 02 40</t>
  </si>
  <si>
    <t>საქართველოს საელჩო ავსტრალიის თანამეგობრობაში</t>
  </si>
  <si>
    <t>28 01 01 02 41</t>
  </si>
  <si>
    <t>საქართველოს საელჩო აზერბაიჯანის რესპუბლიკაში</t>
  </si>
  <si>
    <t>28 01 01 02 42</t>
  </si>
  <si>
    <t>საქართველოს საელჩო არაბთა გაერთიანებულ საამიროებში</t>
  </si>
  <si>
    <t>28 01 01 02 43</t>
  </si>
  <si>
    <t>საქართველოს საელჩო არგენტინის რესპუბლიკაში</t>
  </si>
  <si>
    <t>28 01 01 02 44</t>
  </si>
  <si>
    <t>საქართველოს საელჩო აშშ–ში</t>
  </si>
  <si>
    <t>28 01 01 02 45</t>
  </si>
  <si>
    <t>საქართველოს საელჩო ბელარუსის რესპუბლიკაში</t>
  </si>
  <si>
    <t>28 01 01 02 46</t>
  </si>
  <si>
    <t>საქართველოს საელჩო ბრაზილიის ფედერაციულ რესპუბლიკაში და საქართველოს წარმომადგენლობა კარიბის ქვეყნების გაერთიანებაში</t>
  </si>
  <si>
    <t>28 01 01 02 47</t>
  </si>
  <si>
    <t>საქართველოს მუდმივი წარმომადგენლობა გაერთიანებული ერების ორგანიზაციასთან</t>
  </si>
  <si>
    <t>28 01 01 02 48</t>
  </si>
  <si>
    <t>საქართველოს საელჩო ეგვიპტის არაბთა რესპუბლიკაში</t>
  </si>
  <si>
    <t>28 01 01 02 49</t>
  </si>
  <si>
    <t>საქართველოს საელჩო ეთიოპიის ფედერაციულ დემოკრატიულ რესპუბლიკაში</t>
  </si>
  <si>
    <t>28 01 01 02 51</t>
  </si>
  <si>
    <t>საქართველოს საელჩო თურქმენეთში</t>
  </si>
  <si>
    <t>28 01 01 02 52</t>
  </si>
  <si>
    <t>საქართველოს საელჩო იაპონიაში</t>
  </si>
  <si>
    <t>28 01 01 02 53</t>
  </si>
  <si>
    <t>საქართველოს საელჩო იორდანიის ჰაშიმიტურ სამეფოში</t>
  </si>
  <si>
    <t>28 01 01 02 54</t>
  </si>
  <si>
    <t>საქართველოს საელჩო ინდოეთის რესპუბლიკასა და საქართველოს მუდმივი წარმომადგენლობა აზიისა და წყნარი ოკეანეთისთვის გაეროს ეკონომიკურ და სოციალურ კომისიაში (ESCAP)</t>
  </si>
  <si>
    <t>28 01 01 02 55</t>
  </si>
  <si>
    <t>საქართველოს საელჩო ინდონეზიის რესპუბლიკაში და საქართველოს წარმომადგენლობა სამხრეთ-აღმოსავლეთ აზიის ერების ასოციაციაში (ASEAN)</t>
  </si>
  <si>
    <t>28 01 01 02 56</t>
  </si>
  <si>
    <t>საქართველოს საელჩო ირანის ისლამურ რესპუბლიკაში</t>
  </si>
  <si>
    <t>28 01 01 02 57</t>
  </si>
  <si>
    <t>საქართველოს საელჩო ისრაელის სახელმწიფოში</t>
  </si>
  <si>
    <t>28 01 01 02 58</t>
  </si>
  <si>
    <t>საქართველოს საელჩო კანადაში და საქართველოს მუდმივი წარმომადგენლობა საერთაშორისო სამოქალაქო ავიაციის ორგანიზაციაში (ICAO)</t>
  </si>
  <si>
    <t>28 01 01 02 59</t>
  </si>
  <si>
    <t>საქართველოს საელჩო კატარის სახელმწიფოში</t>
  </si>
  <si>
    <t>28 01 01 02 60</t>
  </si>
  <si>
    <t>საქართველოს საელჩო კუბის რესპუბლიკაში</t>
  </si>
  <si>
    <t>28 01 01 02 61</t>
  </si>
  <si>
    <t>საქართველოს საელჩო კორეის რესპუბლიკაში</t>
  </si>
  <si>
    <t>28 01 01 02 62</t>
  </si>
  <si>
    <t>საქართველოს საელჩო მალაიზიაში</t>
  </si>
  <si>
    <t>28 01 01 02 63</t>
  </si>
  <si>
    <t>საქართველოს საელჩო მექსიკის შეერთებულ შტატებში</t>
  </si>
  <si>
    <t>28 01 01 02 64</t>
  </si>
  <si>
    <t>რუსეთის ფედერაციაში შვეიცარიის კონფედერაციის საელჩოში საქართველოს ინტერესების სექცია</t>
  </si>
  <si>
    <t>28 01 01 02 65</t>
  </si>
  <si>
    <t>საქართველოს საელჩო სამხრეთ აფრიკის რესპუბლიკაში</t>
  </si>
  <si>
    <t>28 01 01 02 66</t>
  </si>
  <si>
    <t>საქართველოს საელჩო სომხეთის რესპუბლიკაში</t>
  </si>
  <si>
    <t>28 01 01 02 67</t>
  </si>
  <si>
    <t>საქართველოს საელჩო საუდის არაბეთის სამეფოში და საქართველოს წარმომადგენლობა ისლამური თანამშრომლობის ორგანიზაციაში (OIC)</t>
  </si>
  <si>
    <t>28 01 01 02 68</t>
  </si>
  <si>
    <t>საქართველოს საელჩო უზბეკეთის რესპუბლიკაში</t>
  </si>
  <si>
    <t>28 01 01 02 69</t>
  </si>
  <si>
    <t>საქართველოს საელჩო უკრაინაში და მუდმივი წარმომადგენლობა სუამში</t>
  </si>
  <si>
    <t>28 01 01 02 70</t>
  </si>
  <si>
    <t>საქართველოს საელჩო ქუვეითის სახელმწიფოში</t>
  </si>
  <si>
    <t>28 01 01 02 71</t>
  </si>
  <si>
    <t>საქართველოს საელჩო ყაზახეთის რესპუბლიკაში</t>
  </si>
  <si>
    <t>28 01 01 02 72</t>
  </si>
  <si>
    <t>საქართველოს საელჩო ჩინეთის სახალხო რესპუბლიკაში</t>
  </si>
  <si>
    <t>28 01 01 02 73</t>
  </si>
  <si>
    <t>საქართველოს გენერალური საკონსულო ქ.განჯაში</t>
  </si>
  <si>
    <t>28 01 01 02 75</t>
  </si>
  <si>
    <t>საქართველოს გენერალური საკონსულო ქ.ნიუ–იორკში</t>
  </si>
  <si>
    <t>28 01 01 02 76</t>
  </si>
  <si>
    <t>საქართველოს საკონსულო ქ.ოდესაში</t>
  </si>
  <si>
    <t>28 01 01 02 77</t>
  </si>
  <si>
    <t>საქართველოს გენერალურ საკონსულო  ქ. სან-ფრანცისკოში</t>
  </si>
  <si>
    <t>28 01 01 02 79</t>
  </si>
  <si>
    <t>საქართველოს მუდმივი წარმომადგენლობა საერთაშორისო საზღვაო ორგანიზაციაში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</si>
  <si>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</si>
  <si>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</si>
  <si>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</si>
  <si>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</si>
  <si>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</si>
  <si>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</si>
  <si>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28 01 04 01</t>
  </si>
  <si>
    <t>,,დიასპორული ურთიერთობების ხელშეწყობა"</t>
  </si>
  <si>
    <t>28 01 04 02</t>
  </si>
  <si>
    <t>„საქართველოს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 რეაბილიტაცია-რეკონსტრუქციასთან დაკავშირებული ხარჯები"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</si>
  <si>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</si>
  <si>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</si>
  <si>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</si>
  <si>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</si>
  <si>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</si>
  <si>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</si>
  <si>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</si>
  <si>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</si>
  <si>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</si>
  <si>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</si>
  <si>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</si>
  <si>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</si>
  <si>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</si>
  <si>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</si>
  <si>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</si>
  <si>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</si>
  <si>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</si>
  <si>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</si>
  <si>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</si>
  <si>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</si>
  <si>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</si>
  <si>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</si>
  <si>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</si>
  <si>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</si>
  <si>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</si>
  <si>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</si>
  <si>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</si>
  <si>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</si>
  <si>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</si>
  <si>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</si>
  <si>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</si>
  <si>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</si>
  <si>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</si>
  <si>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</si>
  <si>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</si>
  <si>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29 05 01</t>
  </si>
  <si>
    <t>ინფრასტრუქტურული პროექტები</t>
  </si>
  <si>
    <t>29 06</t>
  </si>
  <si>
    <t>საერთაშორისო სამშვიდობო მისიები</t>
  </si>
  <si>
    <t>29 06 01</t>
  </si>
  <si>
    <t>სამშვიდობო ოპერაცია და გადასროლისწინა მომზადება</t>
  </si>
  <si>
    <t>29 07</t>
  </si>
  <si>
    <t>სამეცნიერო კვლევა და სამხედრო მრეწველობის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</si>
  <si>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</si>
  <si>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</si>
  <si>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</si>
  <si>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29 07 03</t>
  </si>
  <si>
    <t>29 07 04</t>
  </si>
  <si>
    <t>29 07 05</t>
  </si>
  <si>
    <t>29 07 06</t>
  </si>
  <si>
    <t>29 07 07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</si>
  <si>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</si>
  <si>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</si>
  <si>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</si>
  <si>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</si>
  <si>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</si>
  <si>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</si>
  <si>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</si>
  <si>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</si>
  <si>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</si>
  <si>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</si>
  <si>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</si>
  <si>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</si>
  <si>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</si>
  <si>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</si>
  <si>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</si>
  <si>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</si>
  <si>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</si>
  <si>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</si>
  <si>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</si>
  <si>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</si>
  <si>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</si>
  <si>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</si>
  <si>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</si>
  <si>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მექანიზებული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</si>
  <si>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</si>
  <si>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</si>
  <si>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</si>
  <si>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</si>
  <si>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</si>
  <si>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</si>
  <si>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</si>
  <si>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</si>
  <si>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</si>
  <si>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</si>
  <si>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</si>
  <si>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</si>
  <si>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</si>
  <si>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</si>
  <si>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</si>
  <si>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</si>
  <si>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</si>
  <si>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</si>
  <si>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</si>
  <si>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</si>
  <si>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</si>
  <si>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</si>
  <si>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</si>
  <si>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</si>
  <si>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</si>
  <si>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</si>
  <si>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</si>
  <si>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</si>
  <si>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29 09 01 24</t>
  </si>
  <si>
    <t>საქართველოს თავდაცვის სამინისტროს თავდაცვის ძალები</t>
  </si>
  <si>
    <t>29 09 01 27</t>
  </si>
  <si>
    <t>საქართველოს თავდაცვის სამინისტროს თავდაცვის ძალების გენერალური შტაბის სამედიცინო დეპარტამენტი</t>
  </si>
  <si>
    <t>29 09 01 28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</si>
  <si>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შეიარაღებისა და ტექნიკის სარემონტო ბაზა</t>
  </si>
  <si>
    <t>29 09 01 29</t>
  </si>
  <si>
    <t>საქართველოს თავდაცვის სამინისტროს თავდაცვის ძალების ეროვნული გვარდიის მე-10 კადრირებული ბრიგადა</t>
  </si>
  <si>
    <t>29 09 01 30</t>
  </si>
  <si>
    <t>საქართველოს თავდაცვის სამინისტროს თავდაცვის ძალების ეროვნული გვარდიის მე-20 კადრირებული ბრიგადა</t>
  </si>
  <si>
    <t>29 09 01 31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</si>
  <si>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ბაზა</t>
  </si>
  <si>
    <t>29 09 01 32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</si>
  <si>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უფროს სერჟანტ ზაზა ფერაძის სახელობის საწყისი საბრძოლო მომზადების ცენტრი</t>
  </si>
  <si>
    <t>29 09 01 33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</si>
  <si>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გიორგი ანწუხელიძის სახელობის სერჟანტთა აკადემია</t>
  </si>
  <si>
    <t>29 09 01 34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</si>
  <si>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პოლკოვნიკ ბესიკ ქუთათელაძის სახელობის საჩხერის სამთო მომზადების სკოლა</t>
  </si>
  <si>
    <t>29 09 01 35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</si>
  <si>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წვრთნებისა და სამხედრო განათლების მხარდამჭერი ცენტრი ,,კრწანისი"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</si>
  <si>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</si>
  <si>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</si>
  <si>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</si>
  <si>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</si>
  <si>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</si>
  <si>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</si>
  <si>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</si>
  <si>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</si>
  <si>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</si>
  <si>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</si>
  <si>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</si>
  <si>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</si>
  <si>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</si>
  <si>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</si>
  <si>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</si>
  <si>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</si>
  <si>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</si>
  <si>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</si>
  <si>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</si>
  <si>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</si>
  <si>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</si>
  <si>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</si>
  <si>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</si>
  <si>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</si>
  <si>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</si>
  <si>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</si>
  <si>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</si>
  <si>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</si>
  <si>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</si>
  <si>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</si>
  <si>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</si>
  <si>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</si>
  <si>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30 01 14</t>
  </si>
  <si>
    <t>ახალი COVID - 19 ვირუსის  გავრცელების საწინააღმდეგო ღონისძიებების მართვა</t>
  </si>
  <si>
    <t>30 01 14 01</t>
  </si>
  <si>
    <t>COVID - 19   ვირუსის გავრცელების საწინააღმდეგო ღონისძიებების მართვა - ცენტრალური აპარატის კომპონენტი</t>
  </si>
  <si>
    <t>30 01 14 03</t>
  </si>
  <si>
    <t>COVID - 19   ვირუსის გავრცელების საწინააღმდეგო ღონისძიებების მართვა - ჯანმრთელობის დაცვის სამსახურის კომპონენტი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</si>
  <si>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</si>
  <si>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</si>
  <si>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</si>
  <si>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</si>
  <si>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</si>
  <si>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</si>
  <si>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</si>
  <si>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</si>
  <si>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</si>
  <si>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</si>
  <si>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</si>
  <si>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</si>
  <si>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</si>
  <si>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</si>
  <si>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</si>
  <si>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</si>
  <si>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</si>
  <si>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</si>
  <si>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</si>
  <si>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</si>
  <si>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</si>
  <si>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</si>
  <si>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</si>
  <si>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</si>
  <si>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</si>
  <si>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</si>
  <si>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</si>
  <si>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</si>
  <si>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</si>
  <si>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</si>
  <si>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</si>
  <si>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</si>
  <si>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</si>
  <si>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</si>
  <si>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</si>
  <si>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</si>
  <si>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</si>
  <si>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</si>
  <si>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</si>
  <si>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</si>
  <si>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</si>
  <si>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</si>
  <si>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</si>
  <si>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</si>
  <si>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</si>
  <si>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</si>
  <si>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</si>
  <si>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</si>
  <si>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</si>
  <si>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</si>
  <si>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</si>
  <si>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</si>
  <si>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</si>
  <si>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</si>
  <si>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</si>
  <si>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</si>
  <si>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</si>
  <si>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</si>
  <si>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</si>
  <si>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</si>
  <si>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</si>
  <si>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</si>
  <si>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</si>
  <si>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</si>
  <si>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</si>
  <si>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</si>
  <si>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</si>
  <si>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</si>
  <si>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</si>
  <si>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</si>
  <si>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</si>
  <si>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</si>
  <si>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</si>
  <si>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</si>
  <si>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</si>
  <si>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</si>
  <si>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</si>
  <si>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</si>
  <si>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</si>
  <si>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</si>
  <si>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</si>
  <si>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</si>
  <si>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</si>
  <si>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</si>
  <si>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</si>
  <si>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</si>
  <si>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</si>
  <si>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</si>
  <si>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</si>
  <si>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</si>
  <si>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</si>
  <si>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</si>
  <si>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</si>
  <si>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</si>
  <si>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</si>
  <si>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</si>
  <si>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</si>
  <si>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</si>
  <si>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</si>
  <si>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</si>
  <si>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</si>
  <si>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</si>
  <si>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</si>
  <si>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</si>
  <si>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</si>
  <si>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</si>
  <si>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</si>
  <si>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</si>
  <si>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31 05 10</t>
  </si>
  <si>
    <t>სასოფლო-სამეურნეო კოოპერატივების ინფრასტრუქტურული განვითარება</t>
  </si>
  <si>
    <t>31 05 11</t>
  </si>
  <si>
    <t>აგროსექტორის განვითარების ხელშეწყობა</t>
  </si>
  <si>
    <t>31 05 11 01</t>
  </si>
  <si>
    <t>სოფლის მეურნეობის მოდერნიზაციის, ბაზარზე წვდომისა და მდგრადობის პროექტი</t>
  </si>
  <si>
    <t>31 05 11 01 01</t>
  </si>
  <si>
    <t>სოფლის მეურნეობის მოდერნიზაციის, ბაზარზე წვდომისა და მდგრადობის პროექტი (GEF, IFAD)</t>
  </si>
  <si>
    <t>31 05 11 02</t>
  </si>
  <si>
    <t>მერძევეობის დარგის მოდერნიზაციის და ბაზარზე წვდომის პროგრამა (DiMMA)</t>
  </si>
  <si>
    <t>31 05 11 02 01</t>
  </si>
  <si>
    <t>მერძევეობის დარგის მოდერნიზაციის და ბაზარზე წვდომის პროგრამა (DiMMA) (IFAD)</t>
  </si>
  <si>
    <t>31 05 12</t>
  </si>
  <si>
    <t>მოსავლის ამღები ტექნიკის თანადაფინანსების პროექტი</t>
  </si>
  <si>
    <t>31 05 13</t>
  </si>
  <si>
    <t>ახალი კორონავირუსიდან-COVID-19 - დან გამომდინარე სოფლის მეურნეობის  მხარდაჭერის ღონისძიებები</t>
  </si>
  <si>
    <t>31 05 13 01</t>
  </si>
  <si>
    <t>პირველადი მოხმარების სასურსათო პროდუქტებზე ფასების შენარჩუნების სახელმწიფო პროგრამა</t>
  </si>
  <si>
    <t>31 05 15</t>
  </si>
  <si>
    <t>სასოფლო-სამეურნეო დანიშნულების მიწის ნაკვეთების მესაკუთრეთა ხელშეწყობის სახელმწიფო პროგრამა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</si>
  <si>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</si>
  <si>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</si>
  <si>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</si>
  <si>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</si>
  <si>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</si>
  <si>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</si>
  <si>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</si>
  <si>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</si>
  <si>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</si>
  <si>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</si>
  <si>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</si>
  <si>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</si>
  <si>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</si>
  <si>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</si>
  <si>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</si>
  <si>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</si>
  <si>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</si>
  <si>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</si>
  <si>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</si>
  <si>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</si>
  <si>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31 08 05</t>
  </si>
  <si>
    <t>დაცული ტერიტორიების მხარდაჭერის პროგრამა კავკასიაში-საქართველოს (ეკორეგიონალური პროგრამა საქართველო, (KfW)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</si>
  <si>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</si>
  <si>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</si>
  <si>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</si>
  <si>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</si>
  <si>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</si>
  <si>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</si>
  <si>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</si>
  <si>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</si>
  <si>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</si>
  <si>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</si>
  <si>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</si>
  <si>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</si>
  <si>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</si>
  <si>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</si>
  <si>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</si>
  <si>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</si>
  <si>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</si>
  <si>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</si>
  <si>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</si>
  <si>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31 11 01 01</t>
  </si>
  <si>
    <t>31 11 01 02</t>
  </si>
  <si>
    <t>ინფორმაციული ტექნოლოგიებისა და ელექტრონული სისტემების ფუნქციონირების უზრუნველყოფა</t>
  </si>
  <si>
    <t>31 11 02</t>
  </si>
  <si>
    <t>ინფორმაციული ტექნოლოგიებისა და ელექტრონული სისტემების შექმნა, მართვა და განვითარება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</si>
  <si>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</si>
  <si>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</si>
  <si>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</si>
  <si>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მონიტორინგი, პროგნოზირება და პრევენცია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</si>
  <si>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</si>
  <si>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</si>
  <si>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</si>
  <si>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</si>
  <si>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</si>
  <si>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</si>
  <si>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32 00</t>
  </si>
  <si>
    <t>საქართველოს განათლების, მეცნიერების, კულტურისა და სპორტის სამინისტრო</t>
  </si>
  <si>
    <t>32 01</t>
  </si>
  <si>
    <t>განათლების, მეცნიერების, კულტურისა და სპორტის სფეროებში სახელმწიფო პოლიტიკის შემუშავება და პროგრამების მართვა</t>
  </si>
  <si>
    <t>32 01 01</t>
  </si>
  <si>
    <t>32 01 01 01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</si>
  <si>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</si>
  <si>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32 01 01 02</t>
  </si>
  <si>
    <t>საქართველოს კულტურის, სპორტისა და ახალგაზრდობის სფეროებში სახელმწიფო პოლიტიკის შემუშავება და პროგრამების მართვა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</si>
  <si>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</si>
  <si>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</si>
  <si>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</si>
  <si>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</si>
  <si>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</si>
  <si>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</si>
  <si>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</si>
  <si>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</si>
  <si>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</si>
  <si>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</si>
  <si>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</si>
  <si>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</si>
  <si>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</si>
  <si>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</si>
  <si>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</si>
  <si>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</si>
  <si>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</si>
  <si>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</si>
  <si>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</si>
  <si>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</si>
  <si>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</si>
  <si>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</si>
  <si>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</si>
  <si>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</si>
  <si>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</si>
  <si>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</si>
  <si>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</si>
  <si>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</si>
  <si>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</si>
  <si>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</si>
  <si>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</si>
  <si>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</si>
  <si>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</si>
  <si>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</si>
  <si>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</si>
  <si>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</si>
  <si>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</si>
  <si>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</si>
  <si>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</si>
  <si>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</si>
  <si>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</si>
  <si>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</si>
  <si>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</si>
  <si>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</si>
  <si>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</si>
  <si>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</si>
  <si>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</si>
  <si>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</si>
  <si>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</si>
  <si>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</si>
  <si>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</si>
  <si>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</si>
  <si>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</si>
  <si>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</si>
  <si>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</si>
  <si>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</si>
  <si>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</si>
  <si>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</si>
  <si>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</si>
  <si>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</si>
  <si>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</si>
  <si>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</si>
  <si>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</si>
  <si>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</si>
  <si>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</si>
  <si>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</si>
  <si>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</si>
  <si>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</si>
  <si>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</si>
  <si>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</si>
  <si>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</si>
  <si>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</si>
  <si>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</si>
  <si>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</si>
  <si>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</si>
  <si>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</si>
  <si>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</si>
  <si>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</si>
  <si>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</si>
  <si>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</si>
  <si>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</si>
  <si>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</si>
  <si>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</si>
  <si>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</si>
  <si>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</si>
  <si>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</si>
  <si>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</si>
  <si>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</si>
  <si>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</si>
  <si>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</si>
  <si>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</si>
  <si>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</si>
  <si>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</si>
  <si>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</si>
  <si>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</si>
  <si>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</si>
  <si>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</si>
  <si>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</si>
  <si>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</si>
  <si>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</si>
  <si>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</si>
  <si>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</si>
  <si>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</si>
  <si>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</si>
  <si>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</si>
  <si>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</si>
  <si>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</si>
  <si>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</si>
  <si>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</si>
  <si>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</si>
  <si>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</si>
  <si>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</si>
  <si>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</si>
  <si>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</si>
  <si>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</si>
  <si>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</si>
  <si>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</si>
  <si>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</si>
  <si>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</si>
  <si>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</si>
  <si>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</si>
  <si>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</si>
  <si>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</si>
  <si>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</si>
  <si>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</si>
  <si>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</si>
  <si>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</si>
  <si>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განათლებისა და მეცნიერების სამინისტროს განკარგვა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</si>
  <si>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</si>
  <si>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</si>
  <si>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</si>
  <si>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</si>
  <si>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</si>
  <si>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</si>
  <si>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</si>
  <si>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</si>
  <si>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32 01 06 01</t>
  </si>
  <si>
    <t>საერთაშორისო ურთიერთობების მხარდაჭერა - საქართველოს განათლებისა და მეცნიერების სამინისტროს განკარგვა</t>
  </si>
  <si>
    <t>32 01 06 02</t>
  </si>
  <si>
    <t>საერთაშორისო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</si>
  <si>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</si>
  <si>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</si>
  <si>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</si>
  <si>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</si>
  <si>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</si>
  <si>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</si>
  <si>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</si>
  <si>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</si>
  <si>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</si>
  <si>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</si>
  <si>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</si>
  <si>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</si>
  <si>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</si>
  <si>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</si>
  <si>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</si>
  <si>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</si>
  <si>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</si>
  <si>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</si>
  <si>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</si>
  <si>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32 02 04 02</t>
  </si>
  <si>
    <t>ეროვნული სასწავლო ოლიმპიადები - სსიპ – შეფასებისა და გამოცდების ეროვნული ცენტრი</t>
  </si>
  <si>
    <t>32 02 04 04</t>
  </si>
  <si>
    <t>წარმატებულ მოსწავლეთა წახალისება - სსიპ - შოთა რუსთაველის საქართველოს ეროვნული სამეცნიერო ფონდი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</si>
  <si>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</si>
  <si>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</si>
  <si>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</si>
  <si>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</si>
  <si>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</si>
  <si>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</si>
  <si>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</si>
  <si>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</si>
  <si>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</si>
  <si>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</si>
  <si>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</si>
  <si>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</si>
  <si>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</si>
  <si>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</si>
  <si>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</si>
  <si>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</si>
  <si>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</si>
  <si>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</si>
  <si>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32 02 10 01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</si>
  <si>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</si>
  <si>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32 02 10 02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</si>
  <si>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</si>
  <si>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</si>
  <si>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</si>
  <si>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</si>
  <si>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</si>
  <si>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</si>
  <si>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32 02 12 03</t>
  </si>
  <si>
    <t>ზოგადი განათლების ხელშეწყობა - სსიპ – შეფასებისა და გამოცდების ეროვნული ცენტრის განკარგვა</t>
  </si>
  <si>
    <t>32 02 12 06</t>
  </si>
  <si>
    <t>„ზოგადი განათლების ხელშეწყობა - სსიპ – მასწავლებელთა პროფესიული განვითარების ეროვნული ცენტრი"</t>
  </si>
  <si>
    <t>32 02 13</t>
  </si>
  <si>
    <t>ზოგადი განათლების რეფორმის ხელშეწყობა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</si>
  <si>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</si>
  <si>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</si>
  <si>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</si>
  <si>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</si>
  <si>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32 02 13 04</t>
  </si>
  <si>
    <t>ზოგადი განათლების რეფორმის ხელშეწყობა - სსიპ – მასწავლებელთა პროფესიული განვითარების ეროვნული ცენტრის აპარატი</t>
  </si>
  <si>
    <t>32 02 13 05</t>
  </si>
  <si>
    <t>სკოლამდელი განათლების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</si>
  <si>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</si>
  <si>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</si>
  <si>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</si>
  <si>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</si>
  <si>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</si>
  <si>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</si>
  <si>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</si>
  <si>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</si>
  <si>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</si>
  <si>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</si>
  <si>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</si>
  <si>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</si>
  <si>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</si>
  <si>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</si>
  <si>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</si>
  <si>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</si>
  <si>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</si>
  <si>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</si>
  <si>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</si>
  <si>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</si>
  <si>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</si>
  <si>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</si>
  <si>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</si>
  <si>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</si>
  <si>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</si>
  <si>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</si>
  <si>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</si>
  <si>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</si>
  <si>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</si>
  <si>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</si>
  <si>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</si>
  <si>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</si>
  <si>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</si>
  <si>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</si>
  <si>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32 03 01 16</t>
  </si>
  <si>
    <t>სსიპ – შოთა მესხიას ზუგდიდის სახელმწიფო სასწავლო უნივერსიტეტი</t>
  </si>
  <si>
    <t>32 03 01 17</t>
  </si>
  <si>
    <t>სსიპ - კოლეჯი „ინფორმაციული ტექნოლოგიების აკადემია“</t>
  </si>
  <si>
    <t>32 03 01 18</t>
  </si>
  <si>
    <t>ა(ა)იპ – კოლეჯი „პრესტიჟი"</t>
  </si>
  <si>
    <t>32 03 01 19</t>
  </si>
  <si>
    <t>ა(ა)იპ – კოლეჯი „ჰორიზონტი"</t>
  </si>
  <si>
    <t>32 03 01 20</t>
  </si>
  <si>
    <t>ა(ა)იპ – კოლეჯი „განთიადი"</t>
  </si>
  <si>
    <t>32 03 01 21</t>
  </si>
  <si>
    <t>ა(ა)იპ – კოლეჯი „იკაროსი"</t>
  </si>
  <si>
    <t>32 03 01 22</t>
  </si>
  <si>
    <t>ა(ა)იპ – სარკინიგზო ტრანსპორტის კოლეჯი</t>
  </si>
  <si>
    <t>32 03 01 23</t>
  </si>
  <si>
    <t>ა(ა)იპ – სათავგადასავლო ტურიზმის სკოლა</t>
  </si>
  <si>
    <t>32 03 01 25</t>
  </si>
  <si>
    <t>სსიპ – კოლეჯი „თბილისის ხელოვნების კოლეჯი"</t>
  </si>
  <si>
    <t>32 03 01 26</t>
  </si>
  <si>
    <t>ა(ა)იპ – სამშენებლო კოლეჯი "კონსტრუქტ2"</t>
  </si>
  <si>
    <t>32 03 01 29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</si>
  <si>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</si>
  <si>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32 03 01 30</t>
  </si>
  <si>
    <t>32 03 01 31</t>
  </si>
  <si>
    <t>სსიპ - საქართველოს ფიზიკური აღზრდისა და სპორტის კოლეჯი</t>
  </si>
  <si>
    <t>32 03 01 32</t>
  </si>
  <si>
    <t>32 03 01 34</t>
  </si>
  <si>
    <t>სსიპ - კასპის კოლეჯი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</si>
  <si>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</si>
  <si>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</si>
  <si>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</si>
  <si>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</si>
  <si>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</si>
  <si>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</si>
  <si>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</si>
  <si>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</si>
  <si>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</si>
  <si>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</si>
  <si>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</si>
  <si>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</si>
  <si>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</si>
  <si>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</si>
  <si>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</si>
  <si>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</si>
  <si>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</si>
  <si>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დაზარალებული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</si>
  <si>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</si>
  <si>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</si>
  <si>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</si>
  <si>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</si>
  <si>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</si>
  <si>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</si>
  <si>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</si>
  <si>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</si>
  <si>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32 04 02 06 02</t>
  </si>
  <si>
    <t>სსიპ – ივანე ჯავახიშვილის სახელობის თბილისის სახელმწიფო უნივერსიტეტი</t>
  </si>
  <si>
    <t>32 04 02 06 03</t>
  </si>
  <si>
    <t>სსიპ – საქართველოს ტექნიკური უნივერსიტეტი</t>
  </si>
  <si>
    <t>32 04 02 06 04</t>
  </si>
  <si>
    <t>სსიპ – თბილისის სახელმწიფო სამედიცინო უნივერსიტეტი</t>
  </si>
  <si>
    <t>32 04 02 06 05</t>
  </si>
  <si>
    <t>სსიპ – იაკობ გოგებაშვილის სახელობის თელავის სახელმწიფო უნივერსიტეტი</t>
  </si>
  <si>
    <t>32 04 02 06 06</t>
  </si>
  <si>
    <t>სსიპ – გორის სახელმწიფო სასწავლო უნივერსიტეტი</t>
  </si>
  <si>
    <t>32 04 02 06 07</t>
  </si>
  <si>
    <t>სსიპ – ილიას სახელმწიფო უნივერსიტეტი</t>
  </si>
  <si>
    <t>32 04 02 06 08</t>
  </si>
  <si>
    <t>სსიპ – აკაკი წერეთლის სახელმწიფო უნივერსიტეტი</t>
  </si>
  <si>
    <t>32 04 02 06 09</t>
  </si>
  <si>
    <t>სსიპ – სოხუმის სახელმწიფო უნივერსიტეტი</t>
  </si>
  <si>
    <t>32 04 02 06 10</t>
  </si>
  <si>
    <t>სსიპ – სამცხე - ჯავახეთის სახელმწიფო უნივერსიტეტი</t>
  </si>
  <si>
    <t>32 04 02 06 11</t>
  </si>
  <si>
    <t>32 04 02 06 12</t>
  </si>
  <si>
    <t>სსიპ – ბათუმის შოთა რუსთაველის სახელმწიფო უნივერსიტეტი</t>
  </si>
  <si>
    <t>32 04 02 06 13</t>
  </si>
  <si>
    <t>32 04 02 06 14</t>
  </si>
  <si>
    <t>სსიპ – თბილისის აპოლონ ქუთათელაძის სახელობის სახელმწიფო სამხატვრო აკადემია</t>
  </si>
  <si>
    <t>32 04 02 06 15</t>
  </si>
  <si>
    <t>სსიპ – საქართველოს შოთა რუსთაველის თეატრისა და კინოს სახელმწიფო უნივერსიტეტი</t>
  </si>
  <si>
    <t>32 04 02 06 16</t>
  </si>
  <si>
    <t>სსიპ – თბილისის ვანო სარაჯიშვილის სახელობის სახელმწიფო კონსერვატორია</t>
  </si>
  <si>
    <t>32 04 02 06 17</t>
  </si>
  <si>
    <t>სსიპ – ბათუმის ხელოვნების სასწავლო უნივერსიტეტი</t>
  </si>
  <si>
    <t>32 04 02 07</t>
  </si>
  <si>
    <t>პროგრამა "ცოდნის კარი"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</si>
  <si>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</si>
  <si>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</si>
  <si>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</si>
  <si>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</si>
  <si>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</si>
  <si>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</si>
  <si>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</si>
  <si>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</si>
  <si>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</si>
  <si>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32 04 05 02</t>
  </si>
  <si>
    <t>32 04 05 03</t>
  </si>
  <si>
    <t>32 04 05 04</t>
  </si>
  <si>
    <t>32 04 05 05</t>
  </si>
  <si>
    <t>32 04 05 06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</si>
  <si>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</si>
  <si>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</si>
  <si>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</si>
  <si>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32 04 05 07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</si>
  <si>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</si>
  <si>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32 04 05 08</t>
  </si>
  <si>
    <t>32 04 05 08 01</t>
  </si>
  <si>
    <t xml:space="preserve">სსიპ - ივანე ჯავახიშვილის სახელობის თბილისის სახელმწიფო უნივერსიტეტი </t>
  </si>
  <si>
    <t>32 04 05 08 03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</si>
  <si>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</si>
  <si>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32 04 05 08 06</t>
  </si>
  <si>
    <t>ა(ა)იპ - სასწავლო -კვლევითი სამეცნიერო ცენტრი</t>
  </si>
  <si>
    <t>32 04 05 09</t>
  </si>
  <si>
    <t>32 04 05 10</t>
  </si>
  <si>
    <t>32 04 05 10 01</t>
  </si>
  <si>
    <t>32 04 05 10 09</t>
  </si>
  <si>
    <t>სსიპ თბილისის სახელმწიფო სამედიცინო უნივერსიტეტი - მიხეილ შენგელიას სახელობის ქართული მედიცინის ისტორიის მუზეუმი</t>
  </si>
  <si>
    <t>32 04 05 11</t>
  </si>
  <si>
    <t>32 04 05 12</t>
  </si>
  <si>
    <t>32 04 05 13</t>
  </si>
  <si>
    <t>32 04 05 13 03</t>
  </si>
  <si>
    <t>სსიპ - ილიას სახელმწიფო უნივერსიტეტი - საერთაშორისო გრანტები</t>
  </si>
  <si>
    <t>32 04 05 14</t>
  </si>
  <si>
    <t>32 04 05 15</t>
  </si>
  <si>
    <t>32 04 05 16</t>
  </si>
  <si>
    <t>32 04 05 17</t>
  </si>
  <si>
    <t>32 04 05 19</t>
  </si>
  <si>
    <t>სახელოვნებო და სასპორტო უმაღლესი საგანმანათლებლო დაწესებულებების ხელშეწყობა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</si>
  <si>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</si>
  <si>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</si>
  <si>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</si>
  <si>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</si>
  <si>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</si>
  <si>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</si>
  <si>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</si>
  <si>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</si>
  <si>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</si>
  <si>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</si>
  <si>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</si>
  <si>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</si>
  <si>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</si>
  <si>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</si>
  <si>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</si>
  <si>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</si>
  <si>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</si>
  <si>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</si>
  <si>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</si>
  <si>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</si>
  <si>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</si>
  <si>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</si>
  <si>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</si>
  <si>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</si>
  <si>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</si>
  <si>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</si>
  <si>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32 05 04 02</t>
  </si>
  <si>
    <t>32 05 04 03</t>
  </si>
  <si>
    <t>32 05 04 04</t>
  </si>
  <si>
    <t>32 05 04 05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</si>
  <si>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</si>
  <si>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</si>
  <si>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</si>
  <si>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</si>
  <si>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</si>
  <si>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</si>
  <si>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</si>
  <si>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</si>
  <si>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</si>
  <si>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</si>
  <si>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</si>
  <si>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</si>
  <si>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</si>
  <si>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</si>
  <si>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</si>
  <si>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</si>
  <si>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</si>
  <si>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</si>
  <si>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</si>
  <si>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</si>
  <si>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</si>
  <si>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</si>
  <si>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</si>
  <si>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სამტრედიის №15 საჯარო სკოლა</t>
  </si>
  <si>
    <t>32 06 02 08</t>
  </si>
  <si>
    <t>სსიპ – ქალაქ თბილისის №198 საჯარო სკოლა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</si>
  <si>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</si>
  <si>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</si>
  <si>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</si>
  <si>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</si>
  <si>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</si>
  <si>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</si>
  <si>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</si>
  <si>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</si>
  <si>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</si>
  <si>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</si>
  <si>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</si>
  <si>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</si>
  <si>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</si>
  <si>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32 07 06</t>
  </si>
  <si>
    <t>კულტურაში ინვესტიციებისა და ინფრასტრუქტურული პროექტების მხარდაჭერა</t>
  </si>
  <si>
    <t>32 07 06 01</t>
  </si>
  <si>
    <t>კულტურაში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</t>
  </si>
  <si>
    <t>32 07 07</t>
  </si>
  <si>
    <t>სპორტში ინვესტიციებისა და ინფრასტრუქტურული პროექტების მხარდაჭერა</t>
  </si>
  <si>
    <t>32 07 07 01</t>
  </si>
  <si>
    <t>სპორტში ინვესტიციებისა და ინფრასტრუქტურული პროექტების მხარდაჭერა (სამინისტროს გაყოფამდე ფაქტი)</t>
  </si>
  <si>
    <t>32 07 07 02</t>
  </si>
  <si>
    <t>სპორტში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სამინისტროს განკარგვა</t>
  </si>
  <si>
    <t>32 08</t>
  </si>
  <si>
    <t>სახელოვნებო და სასპორტო დაწესებულებების ხელშეწყობა</t>
  </si>
  <si>
    <t>32 08 01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</si>
  <si>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</si>
  <si>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32 08 02</t>
  </si>
  <si>
    <t>საქართველოს ოლიმპიური რეზერვების მზადების ეროვნული ცენტრი</t>
  </si>
  <si>
    <t>32 08 02 01</t>
  </si>
  <si>
    <t>სსიპ – საქართველოს ოლიმპიური რეზერვების მზადების ეროვნული ცენტრი</t>
  </si>
  <si>
    <t>32 08 02 02</t>
  </si>
  <si>
    <t>32 08 03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</si>
  <si>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</si>
  <si>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32 08 04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</si>
  <si>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</si>
  <si>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32 08 05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</si>
  <si>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</si>
  <si>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32 08 06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</si>
  <si>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</si>
  <si>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32 08 07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</si>
  <si>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</si>
  <si>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32 08 08</t>
  </si>
  <si>
    <t>32 08 09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</si>
  <si>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</si>
  <si>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32 08 10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</si>
  <si>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</si>
  <si>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32 08 11</t>
  </si>
  <si>
    <t>სსიპ - ქ.გორის სულხან ცინცაძის სახელობის სამუსიკო კოლეჯი</t>
  </si>
  <si>
    <t>32 08 12</t>
  </si>
  <si>
    <t>სახელოვნებო და სასპორტო დაწესებულებების ხელშეწყობა - საქართველოს კულტურის, სპორტისა და ახალგაზრდობის სამინისტროს განკარგვა</t>
  </si>
  <si>
    <t>32 09</t>
  </si>
  <si>
    <t>კულტურის განვითარების ხელშეწყობა</t>
  </si>
  <si>
    <t>32 09 01</t>
  </si>
  <si>
    <t>ხელოვნების განვითარება</t>
  </si>
  <si>
    <t>32 09 01 01</t>
  </si>
  <si>
    <t>სსიპ -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</si>
  <si>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</si>
  <si>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</si>
  <si>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32 09 01 01 02</t>
  </si>
  <si>
    <t>საბალეტო ხელოვნების განვითარების ხელშეწყობა</t>
  </si>
  <si>
    <t>32 09 01 01 03</t>
  </si>
  <si>
    <t>საოპერო ხელოვნების განვითარების ხელშეწყობა</t>
  </si>
  <si>
    <t>32 09 01 02</t>
  </si>
  <si>
    <t>სსიპ – შოთა რუსთაველის სახელობის ეროვნული თეატრი</t>
  </si>
  <si>
    <t>32 09 01 03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</si>
  <si>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</si>
  <si>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32 09 01 04</t>
  </si>
  <si>
    <t>სსიპ – თბილისის მარიონეტების პროფესიული სახელმწიფო თეატრი</t>
  </si>
  <si>
    <t>32 09 01 05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</si>
  <si>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</si>
  <si>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32 09 01 06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</si>
  <si>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</si>
  <si>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32 09 01 07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</si>
  <si>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</si>
  <si>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32 09 01 08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</si>
  <si>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</si>
  <si>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32 09 01 09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</si>
  <si>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</si>
  <si>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32 09 01 10</t>
  </si>
  <si>
    <t>სსიპ – საქართველოს ფოლკლორის სახელმწიფო ცენტრი</t>
  </si>
  <si>
    <t>32 09 01 11</t>
  </si>
  <si>
    <t>სსიპ – საქართველოს ეროვნული მუსიკალური ცენტრი</t>
  </si>
  <si>
    <t>32 09 01 12</t>
  </si>
  <si>
    <t>სსიპ – ჯ.კახიძის სახელობის თბილისის მუსიკალურ–კულტურული ცენტრი</t>
  </si>
  <si>
    <t>32 09 01 13</t>
  </si>
  <si>
    <t>სსიპ – საქართველოს კინემატოგრაფიის ეროვნული ცენტრი</t>
  </si>
  <si>
    <t>32 09 01 14</t>
  </si>
  <si>
    <t>სსიპ – გორის ქალთა კამერული გუნდი</t>
  </si>
  <si>
    <t>32 09 01 15</t>
  </si>
  <si>
    <t>სსიპ – მესხეთის (ახალციხის) პროფესიული სახელმწიფო დრამატული თეატრი</t>
  </si>
  <si>
    <t>32 09 01 16</t>
  </si>
  <si>
    <t>სსიპ – ალ. გრიბოედოვის სახელობის რუსული პროფესიული სახელმწიფო დრამატული თეატრი</t>
  </si>
  <si>
    <t>32 09 01 17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</si>
  <si>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</si>
  <si>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32 09 01 18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</si>
  <si>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</si>
  <si>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32 09 01 19</t>
  </si>
  <si>
    <t>სსიპ – ახალციხის თოჯინების პროფესიული სახელმწიფო თეატრი</t>
  </si>
  <si>
    <t>32 09 01 20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</si>
  <si>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</si>
  <si>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32 09 01 21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</si>
  <si>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</si>
  <si>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32 09 01 22</t>
  </si>
  <si>
    <t>32 09 01 23</t>
  </si>
  <si>
    <t>სსიპ – კლასიკური მუსიკის დაცვის, განვითარებისა და პოპულარიზაციის ცენტრი</t>
  </si>
  <si>
    <t>32 09 01 24</t>
  </si>
  <si>
    <t>სსიპ – თბილისის სახელმწიფო კამერული ორკესტრი</t>
  </si>
  <si>
    <t>32 09 01 25</t>
  </si>
  <si>
    <t>სსიპ – ჩრდილების პროფესიული სახელმწიფო თეატრი "აფხაზეთი"</t>
  </si>
  <si>
    <t>32 09 01 26</t>
  </si>
  <si>
    <t>32 09 01 27</t>
  </si>
  <si>
    <t>32 09 01 28</t>
  </si>
  <si>
    <t>32 09 01 29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</si>
  <si>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</si>
  <si>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32 09 01 30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</si>
  <si>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</si>
  <si>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32 09 01 31</t>
  </si>
  <si>
    <t>32 09 01 32</t>
  </si>
  <si>
    <t>32 09 01 33</t>
  </si>
  <si>
    <t>32 09 01 34</t>
  </si>
  <si>
    <t>32 09 01 35</t>
  </si>
  <si>
    <t>32 09 01 36</t>
  </si>
  <si>
    <t>32 09 01 37</t>
  </si>
  <si>
    <t>32 09 01 38</t>
  </si>
  <si>
    <t>32 09 01 39</t>
  </si>
  <si>
    <t>32 09 01 40</t>
  </si>
  <si>
    <t>32 09 01 41</t>
  </si>
  <si>
    <t>32 09 01 42</t>
  </si>
  <si>
    <t>32 09 01 43</t>
  </si>
  <si>
    <t>32 09 01 44</t>
  </si>
  <si>
    <t>ხელოვნების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</si>
  <si>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32 09 02</t>
  </si>
  <si>
    <t>კულტურის ხელშეწყობა</t>
  </si>
  <si>
    <t>32 09 02 01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</si>
  <si>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</t>
  </si>
  <si>
    <t>32 09 02 01 01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</si>
  <si>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</si>
  <si>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32 09 02 01 02</t>
  </si>
  <si>
    <t>კულტურის ხელშეწყობა -  საქართველოს კულტურის, სპორტისა და ახალგაზრდობის სამინისტროს განკარგვა</t>
  </si>
  <si>
    <t>32 09 02 06</t>
  </si>
  <si>
    <t>32 09 02 15</t>
  </si>
  <si>
    <t>32 09 02 47</t>
  </si>
  <si>
    <t>32 09 03</t>
  </si>
  <si>
    <t>საერთაშორისო კულტურული ურთიერთობების მხარდაჭერა</t>
  </si>
  <si>
    <t>32 09 03 01</t>
  </si>
  <si>
    <t>საერთაშორისო კულტურული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</si>
  <si>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32 10</t>
  </si>
  <si>
    <t>კულტურული მემკვიდრეობის დაცვა და სამუზეუმო სისტემის სრულყოფა</t>
  </si>
  <si>
    <t>32 10 01</t>
  </si>
  <si>
    <t>მუზეუმების განვითარების ხელშეწყობა</t>
  </si>
  <si>
    <t>32 10 01 01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</si>
  <si>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</t>
  </si>
  <si>
    <t>32 10 01 01 01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</si>
  <si>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</si>
  <si>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32 10 01 01 02</t>
  </si>
  <si>
    <t>მუზეუმების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</si>
  <si>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32 10 02</t>
  </si>
  <si>
    <t>სამუზეუმო სისტემის ხელშეწყობა</t>
  </si>
  <si>
    <t>32 10 02 01</t>
  </si>
  <si>
    <t>სსიპ – საქართველოს ეროვნული მუზეუმი</t>
  </si>
  <si>
    <t>32 10 02 02</t>
  </si>
  <si>
    <t>სსიპ – საქართველოს ხელოვნების სასახლე - კულტურის ისტორიის მუზეუმი</t>
  </si>
  <si>
    <t>32 10 02 03</t>
  </si>
  <si>
    <t>სსიპ – გიორგი ლეონიძის სახელობის ქართული ლიტერატურის სახელმწიფო მუზეუმი</t>
  </si>
  <si>
    <t>32 10 02 04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</si>
  <si>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</si>
  <si>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32 10 02 05</t>
  </si>
  <si>
    <t>სსიპ – დადიანების სასახლეთა ისტორიულ-არქიტექტურული მუზეუმი</t>
  </si>
  <si>
    <t>32 10 02 06</t>
  </si>
  <si>
    <t>სსიპ – აბრეშუმის სახელმწიფო მუზეუმი</t>
  </si>
  <si>
    <t>32 10 02 07</t>
  </si>
  <si>
    <t>32 10 02 08</t>
  </si>
  <si>
    <t>სსიპ – თელავის ისტორიული მუზეუმი</t>
  </si>
  <si>
    <t>32 10 02 09</t>
  </si>
  <si>
    <t>სსიპ – ივანე მაჩაბლის მუზეუმი</t>
  </si>
  <si>
    <t>32 10 02 10</t>
  </si>
  <si>
    <t>სსიპ – ილია ჭავჭავაძის საგურამოს სახელმწიფო მუზეუმი</t>
  </si>
  <si>
    <t>32 10 02 11</t>
  </si>
  <si>
    <t>32 10 02 12</t>
  </si>
  <si>
    <t>სსიპ – აკაკი წერეთლის სახელმწიფო მუზეუმი</t>
  </si>
  <si>
    <t>32 10 02 13</t>
  </si>
  <si>
    <t>სსიპ – ვაჟა-ფშაველას სახლ-მუზეუმი</t>
  </si>
  <si>
    <t>32 10 02 14</t>
  </si>
  <si>
    <t>სსიპ – გალაკტიონ და ტიციან ტაბიძეების სახლ-მუზეუმი</t>
  </si>
  <si>
    <t>32 10 02 15</t>
  </si>
  <si>
    <t>სსიპ – იაკობ გოგებაშვილის სახლ-მუზეუმი</t>
  </si>
  <si>
    <t>32 10 02 16</t>
  </si>
  <si>
    <t>სსიპ – ი.ბ. სტალინის სახელმწიფო მუზეუმი</t>
  </si>
  <si>
    <t>32 10 02 17</t>
  </si>
  <si>
    <t>სსიპ - თბილისის სახელმწიფო სამედიცინო უნივერსიტეტი -  მიხეილ შენგელიას სახელობის ქართული მედიცინის ისტორიის მუზეუმი</t>
  </si>
  <si>
    <t>32 10 02 18</t>
  </si>
  <si>
    <t>32 10 02 19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</si>
  <si>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</si>
  <si>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32 10 02 20</t>
  </si>
  <si>
    <t>სსიპ – მირზა ფათალი ახუნდოვის აზერბაიჯანული კულტურის მუზეუმი</t>
  </si>
  <si>
    <t>32 10 03</t>
  </si>
  <si>
    <t>კულტურული მემკვიდრეობის დაცვა</t>
  </si>
  <si>
    <t>32 10 03 01</t>
  </si>
  <si>
    <t>კულტურული მემკვიდრეობის დაცვის ეროვნული სააგენტო</t>
  </si>
  <si>
    <t>32 10 03 02</t>
  </si>
  <si>
    <t>კულტურული მემკვიდრეობის დაცვის ხელშეწყობა</t>
  </si>
  <si>
    <t>32 11</t>
  </si>
  <si>
    <t>მასობრივი და მაღალი მიღწევების სპორტის განვითარება და პოპულარიზაცია</t>
  </si>
  <si>
    <t>32 11 01</t>
  </si>
  <si>
    <t>რაგბის სახელმწიფო მხარდაჭერა</t>
  </si>
  <si>
    <t>32 11 01 01</t>
  </si>
  <si>
    <t>რაგბის სახელმწიფო მხარდაჭერა (სამინისტროს გაყოფამდე ფაქტი)</t>
  </si>
  <si>
    <t>32 11 01 02</t>
  </si>
  <si>
    <t>რაგბის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</si>
  <si>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32 11 02</t>
  </si>
  <si>
    <t>კალათბურთის სახელმწიფო მხარდაჭერა</t>
  </si>
  <si>
    <t>32 11 02 01</t>
  </si>
  <si>
    <t>კალათბურთის სახელმწიფო მხარდაჭერა (სამინისტროს გაყოფამდე ფაქტი)</t>
  </si>
  <si>
    <t>32 11 02 02</t>
  </si>
  <si>
    <t>კალათბურთის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</si>
  <si>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32 11 03</t>
  </si>
  <si>
    <t>სპორტულ სახეობათა განვითარება</t>
  </si>
  <si>
    <t>32 11 03 01</t>
  </si>
  <si>
    <t>სპორტულ სახეობათა განვითარება (სამინისტროს გაყოფამდე ფაქტი)</t>
  </si>
  <si>
    <t>32 11 03 02</t>
  </si>
  <si>
    <t>სპორტულ სახეობათა განვითარება - საქართველოს კულტურის, სპორტისა და ახალგაზრდობის სამინისტროს განკარგვა</t>
  </si>
  <si>
    <t>32 11 04</t>
  </si>
  <si>
    <t>ოლიმპიური მოძრაობის სახელმწიფო მხარდაჭერა</t>
  </si>
  <si>
    <t>32 11 04 01</t>
  </si>
  <si>
    <t>ოლიმპიური მოძრაობის სახელმწიფო მხარდაჭერა (სამინისტროს გაყოფამდე ფაქტი)</t>
  </si>
  <si>
    <t>32 11 04 02</t>
  </si>
  <si>
    <t>ოლიმპიური მოძრაობის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</si>
  <si>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32 11 05</t>
  </si>
  <si>
    <t>მასობრივი სპორტის განვითარება და პოპულარიზაცია</t>
  </si>
  <si>
    <t>32 11 05 01</t>
  </si>
  <si>
    <t>მასობრივი სპორტის განვითარება და პოპულარიზაცია (სამინისტროს გაყოფამდე ფაქტი)</t>
  </si>
  <si>
    <t>32 11 05 02</t>
  </si>
  <si>
    <t>მასობრივი სპორტის განვითარება და პოპულარიზაცია -საქართველოს კულტურის, სპორტისა და ახალგაზრდობის სამინისტროს განკარგვა</t>
  </si>
  <si>
    <t>32 11 06</t>
  </si>
  <si>
    <t>ქვეყნის ტერიტორიაზე საერთაშორისო სპორტული ღონისძიებების სახელმწიფო მხარდაჭერა</t>
  </si>
  <si>
    <t>32 11 06 01</t>
  </si>
  <si>
    <t>ქვეყნის ტერიტორიაზე საერთაშორისო სპორტული ღონისძიებების სახელმწიფო მხარდაჭერა (სამინისტროს გაყოფამდე ფაქტი)</t>
  </si>
  <si>
    <t>32 11 06 02</t>
  </si>
  <si>
    <t>ქვეყნის ტერიტორიაზე საერთაშორისო სპორტული ღონისძიებების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</si>
  <si>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32 11 07</t>
  </si>
  <si>
    <t>პარალიმპიური მოძრაობის სახელმწიფო მხარდაჭერა</t>
  </si>
  <si>
    <t>32 11 07 01</t>
  </si>
  <si>
    <t>პარალიმპიური მოძრაობის სახელმწიფო მხარდაჭერა (სამინისტროს გაყოფამდე ფაქტი)</t>
  </si>
  <si>
    <t>32 11 07 02</t>
  </si>
  <si>
    <t>პარალიმპიური მოძრაობის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</si>
  <si>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32 11 08</t>
  </si>
  <si>
    <t>ფარიკაობის სახელმწიფო მხარდაჭერა</t>
  </si>
  <si>
    <t>32 11 08 01</t>
  </si>
  <si>
    <t>ფარიკაობის სახელმწიფო მხარდაჭერა (სამინისტროს გაყოფამდე ფაქტი)</t>
  </si>
  <si>
    <t>32 11 08 02</t>
  </si>
  <si>
    <t>ფარიკაობის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</si>
  <si>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32 11 09</t>
  </si>
  <si>
    <t>ჭადრაკის სახელმწიფო მხარდაჭერა</t>
  </si>
  <si>
    <t>32 11 09 01</t>
  </si>
  <si>
    <t>ჭადრაკის სახელმწიფო მხარდაჭერა (სამინისტროს გაყოფამდე ფაქტი)</t>
  </si>
  <si>
    <t>32 11 09 02</t>
  </si>
  <si>
    <t>ჭადრაკის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</si>
  <si>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32 11 10</t>
  </si>
  <si>
    <t>ხელბურთის სახელმწიფო მხარდაჭერა</t>
  </si>
  <si>
    <t>32 11 10 01</t>
  </si>
  <si>
    <t>ხელბურთის სახელმწიფო მხარდაჭერა (სამინისტროს გაყოფამდე ფაქტი)</t>
  </si>
  <si>
    <t>32 11 10 02</t>
  </si>
  <si>
    <t>ხელბურთის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</si>
  <si>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32 11 11</t>
  </si>
  <si>
    <t>ძიუდოს სახელმწიფო მხარდაჭერა</t>
  </si>
  <si>
    <t>32 11 11 01</t>
  </si>
  <si>
    <t>ძიუდოს სახელმწიფო მხარდაჭერა (სამინისტროს გაყოფამდე ფაქტი)</t>
  </si>
  <si>
    <t>32 11 11 02</t>
  </si>
  <si>
    <t>ძიუდოს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</si>
  <si>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32 11 12</t>
  </si>
  <si>
    <t>ჭიდაობის სახელმწიფო მხარდაჭერა</t>
  </si>
  <si>
    <t>32 11 12 01</t>
  </si>
  <si>
    <t>ჭიდაობის სახელმწიფო მხარდაჭერა (სამინისტროს გაყოფამდე ფაქტი)</t>
  </si>
  <si>
    <t>32 11 12 02</t>
  </si>
  <si>
    <t>ჭიდაობის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</si>
  <si>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32 11 13</t>
  </si>
  <si>
    <t>ქართული ჭიდაობის სახელმწიფო მხარდაჭერა</t>
  </si>
  <si>
    <t>32 11 13 01</t>
  </si>
  <si>
    <t>ქართული ჭიდაობის სახელმწიფო მხარდაჭერა (სამინისტროს გაყოფამდე ფაქტი)</t>
  </si>
  <si>
    <t>32 11 13 02</t>
  </si>
  <si>
    <t>ქართული ჭიდაობის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</si>
  <si>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32 11 14</t>
  </si>
  <si>
    <t>მძლეოსნობის სახელმწიფო მხარდაჭერა</t>
  </si>
  <si>
    <t>32 11 14 01</t>
  </si>
  <si>
    <t>მძლეოსნობის სახელმწიფო მხარდაჭერა (სამინისტროს გაყოფამდე ფაქტი)</t>
  </si>
  <si>
    <t>32 11 14 02</t>
  </si>
  <si>
    <t>მძლეოსნობის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</si>
  <si>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32 11 15</t>
  </si>
  <si>
    <t>ტანვარჯიშის სახეობათა სახელმწიფო მხარდაჭერა</t>
  </si>
  <si>
    <t>32 11 15 01</t>
  </si>
  <si>
    <t>ტანვარჯიშის სახეობათა სახელმწიფო მხარდაჭერა (სამინისტროს გაყოფამდე ფაქტი)</t>
  </si>
  <si>
    <t>32 11 15 02</t>
  </si>
  <si>
    <t>ტანვარჯიშის სახეობათა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</si>
  <si>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32 11 16</t>
  </si>
  <si>
    <t>სპორტის საწყლოსნო სახეობათა სახელმწიფო მხარდაჭერა</t>
  </si>
  <si>
    <t>32 11 16 01</t>
  </si>
  <si>
    <t>სპორტის საწყლოსნო სახეობათა სახელმწიფო მხარდაჭერა (სამინისტროს გაყოფამდე ფაქტი)</t>
  </si>
  <si>
    <t>32 11 16 02</t>
  </si>
  <si>
    <t>სპორტის საწყლოსნო სახეობათა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</si>
  <si>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32 11 17</t>
  </si>
  <si>
    <t>32 11 18</t>
  </si>
  <si>
    <t>სათხილამურო სპორტის სახელმწიფო მხარდაჭერა - 2023</t>
  </si>
  <si>
    <t>32 11 18 01</t>
  </si>
  <si>
    <t>სათხილამურო სპორტის სახელმწიფო მხარდაჭერა - 2023 (სამინისტროს გაყოფამდე ფაქტი)</t>
  </si>
  <si>
    <t>32 11 18 02</t>
  </si>
  <si>
    <t>სათხილამურო სპორტის სახელმწიფო მხარდაჭერა - 2023 - საქართველოს კულტურის, სპორტისა და ახალგაზრდობის სამინისტროს განკარგვა</t>
  </si>
  <si>
    <t>32 11 19</t>
  </si>
  <si>
    <t>ოლიმპიადასთან დაკავშირებული ღონისძიებების დაფინანსება</t>
  </si>
  <si>
    <t>32 11 19 01</t>
  </si>
  <si>
    <t>ოლიმპიადასთან დაკავშირებული ღონისძიებების დაფინანსება (სამინისტროს გაყოფამდე ფაქტი)</t>
  </si>
  <si>
    <t>32 11 19 02</t>
  </si>
  <si>
    <t>ოლიმპიადასთან დაკავშირებული ღონისძიებების დაფინანსება - საქართველოს კულტურის, სპორტისა და ახალგაზრდობის სამინისტროს განკარგვა</t>
  </si>
  <si>
    <t>32 12</t>
  </si>
  <si>
    <t>კულტურისა და სპორტის მოღვაწეთა სოციალური დაცვისა და ხელშეწყობის ღონისძიებები</t>
  </si>
  <si>
    <t>32 12 01</t>
  </si>
  <si>
    <t>ოლიმპიური ჩემპიონების სტიპენდიები</t>
  </si>
  <si>
    <t>32 12 01 01</t>
  </si>
  <si>
    <t>ოლიმპიური ჩემპიონების სტიპენდიები (სამინისტროს გაყოფამდე ფაქტი)</t>
  </si>
  <si>
    <t>32 12 01 02</t>
  </si>
  <si>
    <t>ოლიმპიური ჩემპიონების სტიპენდიები - საქართველოს კულტურის, სპორტისა და ახალგაზრდობის სამინისტროს განკარგვა</t>
  </si>
  <si>
    <t>32 12 02</t>
  </si>
  <si>
    <t>ვეტერან სპორტსმენთა და სპორტის მუშაკთა სოციალური დახმარება</t>
  </si>
  <si>
    <t>32 12 02 01</t>
  </si>
  <si>
    <t>ვეტერან სპორტსმენთა და სპორტის მუშაკთა სოციალური დახმარება (სამინისტროს გაყოფამდე ფაქტი)</t>
  </si>
  <si>
    <t>32 12 02 02</t>
  </si>
  <si>
    <t>ვეტერან სპორტსმენთა და სპორტის მუშაკთა სოციალური დახმარება - საქართველოს კულტურის, სპორტისა და ახალგაზრდობის სამინისტროს განკარგვა</t>
  </si>
  <si>
    <t>32 12 03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</si>
  <si>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</si>
  <si>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32 12 03 01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</si>
  <si>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(სამინისტროს გაყოფამდე ფაქტი)</t>
  </si>
  <si>
    <t>32 12 03 02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</si>
  <si>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- საქართველოს კულტურის, სპორტისა და ახალგაზრდობის სამინისტროს განკარგვა</t>
  </si>
  <si>
    <t>32 12 04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</si>
  <si>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</si>
  <si>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32 12 04 01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</si>
  <si>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(სამინისტროს გაყოფამდე ფაქტი)</t>
  </si>
  <si>
    <t>32 12 04 02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</si>
  <si>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- საქართველოს კულტურის, სპორტისა და ახალგაზრდობის სამინისტროს განკარგვა</t>
  </si>
  <si>
    <t>32 12 05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</si>
  <si>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</si>
  <si>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32 12 05 01</t>
  </si>
  <si>
    <t>სახალხო არტისტების, სახალხო მხატვრებისა და ლაურეატების სტიპენდიები და სოციალური დახმარება (სამინისტროს გაყოფამდე ფაქტი)</t>
  </si>
  <si>
    <t>32 12 05 02</t>
  </si>
  <si>
    <t>სახალხო არტისტების, სახალხო მხატვრებისა და ლაურეატების სტიპენდიები და სოციალური დახმარება - საქართველოს კულტურის, სპორტისა და ახალგაზრდობის სამინისტროს განკარგვა</t>
  </si>
  <si>
    <t>32 13</t>
  </si>
  <si>
    <t>ინოვაციის, ინკლუზიურობის და ხარისხის პროექტი - საქართველო I2Q (IBRD)</t>
  </si>
  <si>
    <t>32 14</t>
  </si>
  <si>
    <t>პროფესიული განათლება I (KfW)</t>
  </si>
  <si>
    <t>32 15</t>
  </si>
  <si>
    <t>გამოყენებითი კვლევების საგრანტო პროგრამა (IBRD)</t>
  </si>
  <si>
    <t>32 19</t>
  </si>
  <si>
    <t>თანამედროვე უნარები უკეთესი დასაქმების სექტორის განვითარების პროგრამისთვის -  პროექტი (ADB)</t>
  </si>
  <si>
    <t>33 00</t>
  </si>
  <si>
    <t>საქართველოს პროკურატურა</t>
  </si>
  <si>
    <t>33 01</t>
  </si>
  <si>
    <t>საქართველოს გენერალური პროკურატურა</t>
  </si>
  <si>
    <t>33 02</t>
  </si>
  <si>
    <t>აჭარის ავტონომიური რესპუბლიკის პროკურატურა</t>
  </si>
  <si>
    <t>34 00</t>
  </si>
  <si>
    <t>საქართველოს დაზვერვის სამსახური</t>
  </si>
  <si>
    <t>35 00</t>
  </si>
  <si>
    <t>36 00</t>
  </si>
  <si>
    <t>37 00</t>
  </si>
  <si>
    <t>37 01</t>
  </si>
  <si>
    <t>37 02</t>
  </si>
  <si>
    <t>ა(ა)იპ - სპორტული კლუბი „არმია“</t>
  </si>
  <si>
    <t>38 00</t>
  </si>
  <si>
    <t>39 00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</si>
  <si>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</si>
  <si>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</si>
  <si>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</si>
  <si>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</si>
  <si>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</si>
  <si>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</si>
  <si>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</si>
  <si>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</si>
  <si>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</si>
  <si>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</si>
  <si>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</si>
  <si>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</si>
  <si>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</si>
  <si>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</si>
  <si>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</si>
  <si>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</si>
  <si>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</si>
  <si>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42 01 02</t>
  </si>
  <si>
    <t>43 00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</si>
  <si>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</si>
  <si>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</si>
  <si>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</si>
  <si>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</si>
  <si>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</si>
  <si>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</si>
  <si>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</si>
  <si>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</si>
  <si>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</si>
  <si>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</si>
  <si>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</si>
  <si>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</si>
  <si>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</si>
  <si>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</si>
  <si>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</si>
  <si>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</si>
  <si>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</si>
  <si>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</si>
  <si>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</si>
  <si>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</si>
  <si>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</si>
  <si>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</si>
  <si>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</si>
  <si>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</si>
  <si>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</si>
  <si>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</si>
  <si>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</si>
  <si>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</si>
  <si>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</si>
  <si>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</si>
  <si>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</si>
  <si>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</si>
  <si>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</si>
  <si>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</si>
  <si>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</si>
  <si>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</si>
  <si>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</si>
  <si>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</si>
  <si>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</si>
  <si>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</si>
  <si>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</si>
  <si>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</si>
  <si>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</si>
  <si>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</si>
  <si>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</si>
  <si>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</si>
  <si>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</si>
  <si>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</si>
  <si>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</si>
  <si>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</si>
  <si>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</si>
  <si>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</si>
  <si>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</si>
  <si>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</si>
  <si>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</si>
  <si>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მართლმადიდებლური საღვთისმეტყველო უმაღლესი საგანმანათლებლო დაწესებულება ყვარლის წმინდა აბიბოს ნეკრესელის სახელობის სასულიერო სემინარია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</si>
  <si>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</si>
  <si>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</si>
  <si>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</si>
  <si>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</si>
  <si>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</si>
  <si>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</si>
  <si>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</si>
  <si>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</si>
  <si>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</si>
  <si>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</si>
  <si>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</si>
  <si>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</si>
  <si>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</si>
  <si>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</si>
  <si>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</si>
  <si>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</si>
  <si>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</si>
  <si>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</si>
  <si>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</si>
  <si>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</si>
  <si>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</si>
  <si>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</si>
  <si>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</si>
  <si>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</si>
  <si>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</si>
  <si>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</si>
  <si>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</si>
  <si>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</si>
  <si>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</si>
  <si>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</si>
  <si>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</si>
  <si>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</si>
  <si>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</si>
  <si>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</si>
  <si>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</si>
  <si>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</si>
  <si>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</si>
  <si>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</si>
  <si>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</si>
  <si>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</si>
  <si>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</si>
  <si>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</si>
  <si>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</si>
  <si>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</si>
  <si>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</si>
  <si>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</si>
  <si>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</si>
  <si>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</si>
  <si>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</si>
  <si>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</si>
  <si>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</si>
  <si>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</si>
  <si>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</si>
  <si>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</si>
  <si>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</si>
  <si>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</si>
  <si>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</si>
  <si>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</si>
  <si>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</si>
  <si>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</si>
  <si>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</si>
  <si>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</si>
  <si>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</si>
  <si>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</si>
  <si>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45 01 59</t>
  </si>
  <si>
    <t>ა(ა)იპ - საქართველოს საპატრიარქოს წმიდა თამარ მეფის სახელობის პროფესიული კოლეჯი</t>
  </si>
  <si>
    <t>45 01 60</t>
  </si>
  <si>
    <t>ა(ა)იპ - საქართველოს საპატრიატქოს ქართველოლოგიური კვლევის ცენტრი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</si>
  <si>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</si>
  <si>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</si>
  <si>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</si>
  <si>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</si>
  <si>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</si>
  <si>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</si>
  <si>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</si>
  <si>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</si>
  <si>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</si>
  <si>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</si>
  <si>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</si>
  <si>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</si>
  <si>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</si>
  <si>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</si>
  <si>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</si>
  <si>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</si>
  <si>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</si>
  <si>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</si>
  <si>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</si>
  <si>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</si>
  <si>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</si>
  <si>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</si>
  <si>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</si>
  <si>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</si>
  <si>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</si>
  <si>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</si>
  <si>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</si>
  <si>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</si>
  <si>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</si>
  <si>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</si>
  <si>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</si>
  <si>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</si>
  <si>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</si>
  <si>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</si>
  <si>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</si>
  <si>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</si>
  <si>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</si>
  <si>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</si>
  <si>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</si>
  <si>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</si>
  <si>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50 00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</si>
  <si>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</si>
  <si>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</si>
  <si>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</si>
  <si>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</si>
  <si>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</si>
  <si>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სახელმწიფო ინსპექტორის სამსახური</t>
  </si>
  <si>
    <t>52 00</t>
  </si>
  <si>
    <t>53 00</t>
  </si>
  <si>
    <t>სსიპ - საჯარო  და  კერძო თანამშრომლობის სააგენტო</t>
  </si>
  <si>
    <t>54 00</t>
  </si>
  <si>
    <t>54 01</t>
  </si>
  <si>
    <t>სსიპ - ახალგაზრდობის სააგენტოს აპარატი</t>
  </si>
  <si>
    <t>54 02</t>
  </si>
  <si>
    <t>ახალგაზრდული ღონისძიებების ხელშეწყობა</t>
  </si>
  <si>
    <t>55 00</t>
  </si>
  <si>
    <t>ეროვნული უსაფრთხოების საბჭოს აპარატი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</si>
  <si>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</si>
  <si>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</si>
  <si>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</si>
  <si>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</si>
  <si>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</si>
  <si>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</si>
  <si>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</si>
  <si>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</si>
  <si>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</si>
  <si>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</si>
  <si>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</si>
  <si>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</si>
  <si>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</si>
  <si>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</si>
  <si>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</si>
  <si>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მუნიციპალიტეტებისთვის გადასაცემი ტრანსფერები</t>
  </si>
  <si>
    <t>56 05</t>
  </si>
  <si>
    <t>საქართველოს მთავრობის სარეზერვო ფონდი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</si>
  <si>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</si>
  <si>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</si>
  <si>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</si>
  <si>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56 07</t>
  </si>
  <si>
    <t>საქართველოს რეგიონებში განსახორციელებელი პროექტების ფონდი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</si>
  <si>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</si>
  <si>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</si>
  <si>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</si>
  <si>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</si>
  <si>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</si>
  <si>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</si>
  <si>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56 13</t>
  </si>
  <si>
    <t>დონორების მიერ დაფინანსებული საერთო-სახელმწიფოებრივი გადასახდელები</t>
  </si>
  <si>
    <t>56 13 01</t>
  </si>
  <si>
    <t>ბათუმში კომუნალური ინფრასტრუქტურის დაწესებულებათა რეაბილიტაცია - IV ფაზა (KfW)</t>
  </si>
  <si>
    <t>56 13 02</t>
  </si>
  <si>
    <t>აჭარის მყარი ნარჩენების პროექტი (EBRD, SIDA)</t>
  </si>
  <si>
    <t>56 13 03</t>
  </si>
  <si>
    <t>ბათუმის ავტობუსების პროექტი (E5P, EBRD)</t>
  </si>
  <si>
    <t>56 13 05</t>
  </si>
  <si>
    <t>აჭარის სოფლების წყალმომარაგებისა და წყალარინების პროგრამა, საქართველო (EU, KfW)</t>
  </si>
  <si>
    <t>56 13 06</t>
  </si>
  <si>
    <t>თბილისის ავტობუსების პროექტი (ფაზა II) (EBRD)</t>
  </si>
  <si>
    <t>56 13 08</t>
  </si>
  <si>
    <t>ბათუმში კომუნალური ინფრასტრუქტურის დაწესებულებათა რეაბილიტაცია - III ფაზა (EU, KfW)</t>
  </si>
  <si>
    <t>56 13 09</t>
  </si>
  <si>
    <t>საცხოვრებლად ვარგისი ქალაქების საინვესტიციო პროგრამა - ქალაქ თბილისის მუნიციპალიტეტის მერია (ADB)</t>
  </si>
  <si>
    <t>57 00</t>
  </si>
  <si>
    <t>59 00</t>
  </si>
  <si>
    <t>59 02</t>
  </si>
  <si>
    <t>ათასწლეულის ინოვაციის კონკურსი</t>
  </si>
  <si>
    <t>2021 წლის 6 თვის ცენტრალური ბიუჯეტი ფაქტი</t>
  </si>
  <si>
    <t>კონსოლიდაცია</t>
  </si>
  <si>
    <t xml:space="preserve">მათ შორის სახელმწიფო ბიუჯეტი </t>
  </si>
  <si>
    <t>მათ შორის სსიპების/ა(ა)იპების კანონმდებლობით ნებადართული შემოსავლები</t>
  </si>
  <si>
    <t>ფინანსური აქტივების ცვლილება</t>
  </si>
  <si>
    <t>მ.შ. ვალუტა და დეპოზიტები (ნაშთი)</t>
  </si>
  <si>
    <t>24 07 03 04</t>
  </si>
  <si>
    <t>მცირე, საშუალო და საოჯახო სასტუმრო ინდუსტრიის ხელშეწყობისათვის საჭირო ღონისძიებების განხორციელება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</si>
  <si>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</si>
  <si>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</si>
  <si>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</si>
  <si>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</si>
  <si>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</si>
  <si>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</si>
  <si>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</si>
  <si>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</si>
  <si>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</si>
  <si>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</si>
  <si>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</si>
  <si>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</si>
  <si>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</si>
  <si>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</si>
  <si>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</si>
  <si>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</si>
  <si>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30 08</t>
  </si>
  <si>
    <t>საგანგებო და გადაუდებელი დახმარების ეფექტური სისტემის ფუნქციონირება</t>
  </si>
  <si>
    <t>58 00</t>
  </si>
  <si>
    <t>60 00</t>
  </si>
  <si>
    <t>სსიპ - საქართველოს ინტელექტუალური საკუთრების ეროვნული ცენტრი - "საქპატენტი"</t>
  </si>
  <si>
    <t>62 00</t>
  </si>
  <si>
    <t>80 00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</si>
</sst>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0.000000E+00"/>
    <numFmt numFmtId="167" formatCode="[$-10409]#,##0.0;\-#,##0.0"/>
    <numFmt numFmtId="168" formatCode="_(* #,##0.0_);_(* \(#,##0.0\);_(* &quot;-&quot;??_);_(@_)"/>
  </numFmts>
  <fonts count="30" x14ac:knownFonts="1">
    <font>
      <sz val="10"/>
      <name val="Arial"/>
    </font>
    <font>
      <sz val="20"/>
      <color indexed="8"/>
      <name val="Sylfaen"/>
      <family val="1"/>
    </font>
    <font>
      <b/>
      <sz val="8"/>
      <color indexed="8"/>
      <name val="Sylfaen"/>
      <family val="1"/>
    </font>
    <font>
      <sz val="10"/>
      <color indexed="8"/>
      <name val="Sylfaen"/>
      <family val="1"/>
    </font>
    <font>
      <b/>
      <sz val="10"/>
      <color indexed="8"/>
      <name val="Sylfaen"/>
      <family val="1"/>
    </font>
    <font>
      <b/>
      <sz val="10"/>
      <color indexed="12"/>
      <name val="Sylfaen"/>
      <family val="1"/>
    </font>
    <font>
      <sz val="10"/>
      <color indexed="12"/>
      <name val="Sylfaen"/>
      <family val="1"/>
    </font>
    <font>
      <b/>
      <sz val="10"/>
      <color indexed="11"/>
      <name val="Sylfaen"/>
      <family val="1"/>
    </font>
    <font>
      <sz val="10"/>
      <color indexed="11"/>
      <name val="Sylfaen"/>
      <family val="1"/>
    </font>
    <font>
      <b/>
      <sz val="10"/>
      <color indexed="13"/>
      <name val="Sylfaen"/>
      <family val="1"/>
    </font>
    <font>
      <sz val="10"/>
      <color indexed="13"/>
      <name val="Sylfaen"/>
      <family val="1"/>
    </font>
    <font>
      <b/>
      <sz val="10"/>
      <color indexed="14"/>
      <name val="Sylfaen"/>
      <family val="1"/>
    </font>
    <font>
      <sz val="10"/>
      <color indexed="14"/>
      <name val="Sylfaen"/>
      <family val="1"/>
    </font>
    <font>
      <sz val="10"/>
      <color indexed="8"/>
      <name val="Arial"/>
      <family val="2"/>
    </font>
    <font>
      <sz val="10"/>
      <name val="Arial"/>
      <family val="2"/>
    </font>
    <font>
      <i/>
      <sz val="10"/>
      <color theme="9" tint="-0.249977111117893"/>
      <name val="Sylfae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name val="Sylfaen"/>
      <family val="1"/>
    </font>
    <font>
      <sz val="10"/>
      <color rgb="FF86008A"/>
      <name val="Sylfaen"/>
      <family val="1"/>
    </font>
    <font>
      <sz val="10"/>
      <color theme="1"/>
      <name val="Arial"/>
      <family val="2"/>
    </font>
    <font>
      <b/>
      <sz val="6"/>
      <color rgb="FF000000"/>
      <name val="Sylfaen"/>
      <family val="1"/>
    </font>
    <font>
      <b/>
      <sz val="11"/>
      <color rgb="FF000000"/>
      <name val="Sylfaen"/>
      <family val="1"/>
    </font>
    <font>
      <b/>
      <sz val="12"/>
      <color rgb="FF000000"/>
      <name val="Sylfaen"/>
      <family val="1"/>
    </font>
    <font>
      <sz val="10"/>
      <color rgb="FF1E1E96"/>
      <name val="Sylfaen"/>
      <family val="1"/>
    </font>
    <font>
      <b/>
      <sz val="9"/>
      <color rgb="FF000000"/>
      <name val="Sylfaen"/>
      <family val="1"/>
    </font>
    <font>
      <sz val="9"/>
      <color rgb="FF86008A"/>
      <name val="Sylfaen"/>
      <family val="1"/>
    </font>
    <font>
      <sz val="8"/>
      <color rgb="FF000000"/>
      <name val="Sylfaen"/>
      <family val="1"/>
    </font>
    <font>
      <sz val="9"/>
      <color rgb="FF000000"/>
      <name val="Sylfaen"/>
      <family val="1"/>
    </font>
    <font>
      <sz val="9"/>
      <color rgb="FF1E1E96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9"/>
      </top>
      <bottom style="thin">
        <color indexed="10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/>
      <top style="thin">
        <color indexed="10"/>
      </top>
      <bottom style="thin">
        <color indexed="9"/>
      </bottom>
      <diagonal/>
    </border>
    <border>
      <left/>
      <right/>
      <top style="thin">
        <color indexed="10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/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 style="medium">
        <color rgb="FFD3D3D3"/>
      </left>
      <right style="medium">
        <color rgb="FFD3D3D3"/>
      </right>
      <top/>
      <bottom style="medium">
        <color rgb="FFD3D3D3"/>
      </bottom>
      <diagonal/>
    </border>
    <border>
      <left/>
      <right style="medium">
        <color rgb="FFD3D3D3"/>
      </right>
      <top/>
      <bottom style="medium">
        <color rgb="FFD3D3D3"/>
      </bottom>
      <diagonal/>
    </border>
    <border>
      <left style="medium">
        <color rgb="FFD3D3D3"/>
      </left>
      <right/>
      <top style="medium">
        <color rgb="FFD3D3D3"/>
      </top>
      <bottom style="medium">
        <color rgb="FFD3D3D3"/>
      </bottom>
      <diagonal/>
    </border>
    <border>
      <left/>
      <right/>
      <top style="medium">
        <color rgb="FFD3D3D3"/>
      </top>
      <bottom style="medium">
        <color rgb="FFD3D3D3"/>
      </bottom>
      <diagonal/>
    </border>
  </borders>
  <cellStyleXfs count="12">
    <xf numFmtId="0" fontId="0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128">
    <xf numFmtId="0" fontId="0" fillId="0" borderId="0" xfId="0" applyAlignment="1"/>
    <xf numFmtId="0" fontId="14" fillId="0" borderId="0" xfId="6" applyAlignment="1"/>
    <xf numFmtId="0" fontId="5" fillId="0" borderId="2" xfId="6" applyFont="1" applyBorder="1" applyAlignment="1">
      <alignment vertical="top" wrapText="1" readingOrder="1"/>
    </xf>
    <xf numFmtId="0" fontId="6" fillId="0" borderId="2" xfId="6" applyFont="1" applyBorder="1" applyAlignment="1">
      <alignment vertical="top" wrapText="1" indent="1" readingOrder="1"/>
    </xf>
    <xf numFmtId="0" fontId="6" fillId="0" borderId="2" xfId="6" applyFont="1" applyBorder="1" applyAlignment="1">
      <alignment vertical="top" wrapText="1" indent="2" readingOrder="1"/>
    </xf>
    <xf numFmtId="0" fontId="7" fillId="0" borderId="2" xfId="6" applyFont="1" applyBorder="1" applyAlignment="1">
      <alignment vertical="top" wrapText="1" readingOrder="1"/>
    </xf>
    <xf numFmtId="0" fontId="6" fillId="0" borderId="2" xfId="6" applyFont="1" applyBorder="1" applyAlignment="1">
      <alignment vertical="top" wrapText="1" readingOrder="1"/>
    </xf>
    <xf numFmtId="0" fontId="7" fillId="0" borderId="2" xfId="6" applyFont="1" applyBorder="1" applyAlignment="1">
      <alignment vertical="top" wrapText="1" indent="1" readingOrder="1"/>
    </xf>
    <xf numFmtId="0" fontId="9" fillId="0" borderId="2" xfId="6" applyFont="1" applyBorder="1" applyAlignment="1">
      <alignment vertical="top" wrapText="1" indent="2" readingOrder="1"/>
    </xf>
    <xf numFmtId="0" fontId="11" fillId="0" borderId="2" xfId="6" applyFont="1" applyBorder="1" applyAlignment="1">
      <alignment vertical="top" wrapText="1" indent="1" readingOrder="1"/>
    </xf>
    <xf numFmtId="0" fontId="7" fillId="0" borderId="2" xfId="6" applyFont="1" applyBorder="1" applyAlignment="1">
      <alignment vertical="top" wrapText="1" indent="2" readingOrder="1"/>
    </xf>
    <xf numFmtId="0" fontId="5" fillId="0" borderId="2" xfId="6" applyFont="1" applyBorder="1" applyAlignment="1">
      <alignment vertical="top" wrapText="1" indent="2" readingOrder="1"/>
    </xf>
    <xf numFmtId="0" fontId="8" fillId="0" borderId="2" xfId="6" applyFont="1" applyBorder="1" applyAlignment="1">
      <alignment vertical="top" wrapText="1" indent="1" readingOrder="1"/>
    </xf>
    <xf numFmtId="2" fontId="14" fillId="0" borderId="0" xfId="6" applyNumberFormat="1" applyAlignment="1"/>
    <xf numFmtId="0" fontId="8" fillId="0" borderId="2" xfId="6" applyFont="1" applyBorder="1" applyAlignment="1">
      <alignment vertical="top" wrapText="1" indent="2" readingOrder="1"/>
    </xf>
    <xf numFmtId="0" fontId="10" fillId="0" borderId="2" xfId="6" applyFont="1" applyBorder="1" applyAlignment="1">
      <alignment vertical="top" wrapText="1" indent="2" readingOrder="1"/>
    </xf>
    <xf numFmtId="0" fontId="12" fillId="0" borderId="2" xfId="6" applyFont="1" applyBorder="1" applyAlignment="1">
      <alignment vertical="top" wrapText="1" indent="1" readingOrder="1"/>
    </xf>
    <xf numFmtId="0" fontId="8" fillId="0" borderId="2" xfId="6" applyFont="1" applyBorder="1" applyAlignment="1">
      <alignment vertical="top" wrapText="1" readingOrder="1"/>
    </xf>
    <xf numFmtId="0" fontId="2" fillId="0" borderId="1" xfId="6" applyFont="1" applyBorder="1" applyAlignment="1">
      <alignment vertical="top" wrapText="1" readingOrder="1"/>
    </xf>
    <xf numFmtId="0" fontId="2" fillId="0" borderId="1" xfId="6" applyFont="1" applyBorder="1" applyAlignment="1">
      <alignment vertical="center" wrapText="1" readingOrder="1"/>
    </xf>
    <xf numFmtId="0" fontId="4" fillId="2" borderId="2" xfId="6" applyFont="1" applyFill="1" applyBorder="1" applyAlignment="1">
      <alignment vertical="top" wrapText="1" readingOrder="1"/>
    </xf>
    <xf numFmtId="0" fontId="13" fillId="0" borderId="1" xfId="6" applyFont="1" applyBorder="1" applyAlignment="1">
      <alignment vertical="top" wrapText="1" readingOrder="1"/>
    </xf>
    <xf numFmtId="0" fontId="4" fillId="0" borderId="1" xfId="6" applyFont="1" applyBorder="1" applyAlignment="1">
      <alignment vertical="top" wrapText="1" readingOrder="1"/>
    </xf>
    <xf numFmtId="0" fontId="3" fillId="0" borderId="5" xfId="6" applyFont="1" applyBorder="1" applyAlignment="1">
      <alignment vertical="top" wrapText="1" readingOrder="1"/>
    </xf>
    <xf numFmtId="0" fontId="3" fillId="0" borderId="2" xfId="6" applyFont="1" applyBorder="1" applyAlignment="1">
      <alignment vertical="top" wrapText="1" readingOrder="1"/>
    </xf>
    <xf numFmtId="164" fontId="14" fillId="0" borderId="0" xfId="6" applyNumberFormat="1" applyAlignment="1">
      <alignment horizontal="center" vertical="center"/>
    </xf>
    <xf numFmtId="164" fontId="14" fillId="0" borderId="1" xfId="6" applyNumberFormat="1" applyBorder="1" applyAlignment="1">
      <alignment horizontal="center" vertical="center" wrapText="1"/>
    </xf>
    <xf numFmtId="164" fontId="2" fillId="0" borderId="2" xfId="6" applyNumberFormat="1" applyFont="1" applyBorder="1" applyAlignment="1">
      <alignment horizontal="center" vertical="center" wrapText="1" readingOrder="1"/>
    </xf>
    <xf numFmtId="164" fontId="6" fillId="0" borderId="2" xfId="6" applyNumberFormat="1" applyFont="1" applyBorder="1" applyAlignment="1">
      <alignment horizontal="center" vertical="center" wrapText="1" readingOrder="1"/>
    </xf>
    <xf numFmtId="164" fontId="14" fillId="0" borderId="6" xfId="6" applyNumberFormat="1" applyBorder="1" applyAlignment="1">
      <alignment horizontal="center" vertical="center" wrapText="1"/>
    </xf>
    <xf numFmtId="164" fontId="7" fillId="0" borderId="2" xfId="6" applyNumberFormat="1" applyFont="1" applyBorder="1" applyAlignment="1">
      <alignment horizontal="center" vertical="center" wrapText="1" readingOrder="1"/>
    </xf>
    <xf numFmtId="164" fontId="8" fillId="0" borderId="2" xfId="6" applyNumberFormat="1" applyFont="1" applyBorder="1" applyAlignment="1">
      <alignment horizontal="center" vertical="center" wrapText="1" readingOrder="1"/>
    </xf>
    <xf numFmtId="164" fontId="10" fillId="0" borderId="2" xfId="6" applyNumberFormat="1" applyFont="1" applyBorder="1" applyAlignment="1">
      <alignment horizontal="center" vertical="center" wrapText="1" readingOrder="1"/>
    </xf>
    <xf numFmtId="164" fontId="12" fillId="0" borderId="2" xfId="6" applyNumberFormat="1" applyFont="1" applyBorder="1" applyAlignment="1">
      <alignment horizontal="center" vertical="center" wrapText="1" readingOrder="1"/>
    </xf>
    <xf numFmtId="164" fontId="14" fillId="0" borderId="3" xfId="6" applyNumberFormat="1" applyBorder="1" applyAlignment="1">
      <alignment horizontal="center" vertical="center" wrapText="1"/>
    </xf>
    <xf numFmtId="164" fontId="14" fillId="0" borderId="7" xfId="6" applyNumberFormat="1" applyBorder="1" applyAlignment="1">
      <alignment horizontal="center" vertical="center" wrapText="1"/>
    </xf>
    <xf numFmtId="164" fontId="14" fillId="0" borderId="5" xfId="6" applyNumberFormat="1" applyBorder="1" applyAlignment="1">
      <alignment horizontal="center" vertical="center" wrapText="1"/>
    </xf>
    <xf numFmtId="0" fontId="13" fillId="0" borderId="0" xfId="6" applyFont="1" applyBorder="1" applyAlignment="1">
      <alignment vertical="top" wrapText="1" readingOrder="1"/>
    </xf>
    <xf numFmtId="164" fontId="14" fillId="0" borderId="10" xfId="6" applyNumberFormat="1" applyBorder="1" applyAlignment="1">
      <alignment horizontal="center" vertical="center" wrapText="1"/>
    </xf>
    <xf numFmtId="0" fontId="15" fillId="0" borderId="2" xfId="6" applyFont="1" applyBorder="1" applyAlignment="1">
      <alignment horizontal="left" vertical="top" wrapText="1" readingOrder="1"/>
    </xf>
    <xf numFmtId="164" fontId="15" fillId="0" borderId="2" xfId="6" applyNumberFormat="1" applyFont="1" applyBorder="1" applyAlignment="1">
      <alignment horizontal="center" vertical="center" wrapText="1" readingOrder="1"/>
    </xf>
    <xf numFmtId="0" fontId="2" fillId="0" borderId="0" xfId="6" applyFont="1" applyBorder="1" applyAlignment="1">
      <alignment vertical="center" wrapText="1" readingOrder="1"/>
    </xf>
    <xf numFmtId="0" fontId="4" fillId="0" borderId="2" xfId="6" applyFont="1" applyBorder="1" applyAlignment="1">
      <alignment horizontal="center" vertical="center" wrapText="1" readingOrder="1"/>
    </xf>
    <xf numFmtId="164" fontId="5" fillId="0" borderId="2" xfId="6" applyNumberFormat="1" applyFont="1" applyBorder="1" applyAlignment="1">
      <alignment horizontal="center" vertical="center" wrapText="1" readingOrder="1"/>
    </xf>
    <xf numFmtId="0" fontId="14" fillId="0" borderId="0" xfId="6"/>
    <xf numFmtId="0" fontId="14" fillId="0" borderId="0" xfId="6" applyAlignment="1">
      <alignment horizontal="center" vertical="center"/>
    </xf>
    <xf numFmtId="0" fontId="14" fillId="0" borderId="0" xfId="6" applyAlignment="1">
      <alignment horizontal="center"/>
    </xf>
    <xf numFmtId="0" fontId="17" fillId="0" borderId="0" xfId="7" applyFont="1" applyAlignment="1">
      <alignment horizontal="center" vertical="center"/>
    </xf>
    <xf numFmtId="0" fontId="18" fillId="0" borderId="12" xfId="6" applyFont="1" applyBorder="1" applyAlignment="1" applyProtection="1">
      <alignment horizontal="center" vertical="center" wrapText="1" readingOrder="1"/>
      <protection locked="0"/>
    </xf>
    <xf numFmtId="0" fontId="18" fillId="0" borderId="13" xfId="6" applyFont="1" applyBorder="1" applyAlignment="1" applyProtection="1">
      <alignment horizontal="left" vertical="center" wrapText="1" readingOrder="1"/>
      <protection locked="0"/>
    </xf>
    <xf numFmtId="164" fontId="18" fillId="0" borderId="13" xfId="6" applyNumberFormat="1" applyFont="1" applyBorder="1" applyAlignment="1" applyProtection="1">
      <alignment horizontal="center" vertical="center" wrapText="1" readingOrder="1"/>
      <protection locked="0"/>
    </xf>
    <xf numFmtId="165" fontId="18" fillId="0" borderId="13" xfId="8" applyNumberFormat="1" applyFont="1" applyBorder="1" applyAlignment="1" applyProtection="1">
      <alignment horizontal="center" vertical="center" wrapText="1" readingOrder="1"/>
      <protection locked="0"/>
    </xf>
    <xf numFmtId="0" fontId="19" fillId="0" borderId="14" xfId="6" applyFont="1" applyBorder="1" applyAlignment="1" applyProtection="1">
      <alignment horizontal="left" vertical="center" wrapText="1" indent="1" readingOrder="1"/>
      <protection locked="0"/>
    </xf>
    <xf numFmtId="164" fontId="19" fillId="0" borderId="15" xfId="7" applyNumberFormat="1" applyFont="1" applyBorder="1" applyAlignment="1">
      <alignment horizontal="center" vertical="center" wrapText="1" readingOrder="1"/>
    </xf>
    <xf numFmtId="165" fontId="19" fillId="0" borderId="15" xfId="8" applyNumberFormat="1" applyFont="1" applyFill="1" applyBorder="1" applyAlignment="1">
      <alignment horizontal="center" vertical="center" wrapText="1" readingOrder="1"/>
    </xf>
    <xf numFmtId="4" fontId="14" fillId="0" borderId="0" xfId="6" applyNumberFormat="1"/>
    <xf numFmtId="164" fontId="14" fillId="0" borderId="0" xfId="6" applyNumberFormat="1"/>
    <xf numFmtId="0" fontId="18" fillId="0" borderId="14" xfId="6" applyFont="1" applyBorder="1" applyAlignment="1" applyProtection="1">
      <alignment horizontal="left" vertical="center" wrapText="1" indent="2" readingOrder="1"/>
      <protection locked="0"/>
    </xf>
    <xf numFmtId="164" fontId="18" fillId="0" borderId="15" xfId="7" applyNumberFormat="1" applyFont="1" applyBorder="1" applyAlignment="1">
      <alignment horizontal="center" vertical="center" wrapText="1" readingOrder="1"/>
    </xf>
    <xf numFmtId="0" fontId="18" fillId="0" borderId="13" xfId="6" applyFont="1" applyBorder="1" applyAlignment="1" applyProtection="1">
      <alignment horizontal="left" vertical="center" wrapText="1" indent="1" readingOrder="1"/>
      <protection locked="0"/>
    </xf>
    <xf numFmtId="165" fontId="14" fillId="0" borderId="0" xfId="9" applyNumberFormat="1" applyFont="1"/>
    <xf numFmtId="0" fontId="18" fillId="0" borderId="13" xfId="6" applyFont="1" applyBorder="1" applyAlignment="1" applyProtection="1">
      <alignment horizontal="left" vertical="center" wrapText="1" indent="2" readingOrder="1"/>
      <protection locked="0"/>
    </xf>
    <xf numFmtId="0" fontId="19" fillId="0" borderId="14" xfId="6" applyFont="1" applyBorder="1" applyAlignment="1" applyProtection="1">
      <alignment horizontal="left" vertical="center" wrapText="1" indent="3" readingOrder="1"/>
      <protection locked="0"/>
    </xf>
    <xf numFmtId="0" fontId="18" fillId="0" borderId="12" xfId="6" applyFont="1" applyBorder="1" applyAlignment="1" applyProtection="1">
      <alignment horizontal="left" vertical="center" wrapText="1" readingOrder="1"/>
      <protection locked="0"/>
    </xf>
    <xf numFmtId="164" fontId="18" fillId="0" borderId="12" xfId="6" applyNumberFormat="1" applyFont="1" applyBorder="1" applyAlignment="1" applyProtection="1">
      <alignment horizontal="center" vertical="center" wrapText="1" readingOrder="1"/>
      <protection locked="0"/>
    </xf>
    <xf numFmtId="165" fontId="18" fillId="0" borderId="12" xfId="8" applyNumberFormat="1" applyFont="1" applyBorder="1" applyAlignment="1" applyProtection="1">
      <alignment horizontal="center" vertical="center" wrapText="1" readingOrder="1"/>
      <protection locked="0"/>
    </xf>
    <xf numFmtId="165" fontId="18" fillId="0" borderId="13" xfId="10" applyNumberFormat="1" applyFont="1" applyBorder="1" applyAlignment="1" applyProtection="1">
      <alignment horizontal="center" vertical="center" wrapText="1" readingOrder="1"/>
      <protection locked="0"/>
    </xf>
    <xf numFmtId="164" fontId="19" fillId="0" borderId="14" xfId="6" applyNumberFormat="1" applyFont="1" applyBorder="1" applyAlignment="1" applyProtection="1">
      <alignment horizontal="center" vertical="center" wrapText="1" readingOrder="1"/>
      <protection locked="0"/>
    </xf>
    <xf numFmtId="165" fontId="19" fillId="0" borderId="14" xfId="10" applyNumberFormat="1" applyFont="1" applyFill="1" applyBorder="1" applyAlignment="1" applyProtection="1">
      <alignment horizontal="center" vertical="center" wrapText="1" readingOrder="1"/>
      <protection locked="0"/>
    </xf>
    <xf numFmtId="166" fontId="14" fillId="0" borderId="0" xfId="6" applyNumberFormat="1"/>
    <xf numFmtId="0" fontId="17" fillId="0" borderId="0" xfId="7" applyFont="1"/>
    <xf numFmtId="0" fontId="21" fillId="0" borderId="16" xfId="7" applyFont="1" applyBorder="1" applyAlignment="1">
      <alignment horizontal="center" vertical="center" wrapText="1" readingOrder="1"/>
    </xf>
    <xf numFmtId="0" fontId="22" fillId="0" borderId="16" xfId="7" applyFont="1" applyBorder="1" applyAlignment="1">
      <alignment horizontal="center" vertical="center" wrapText="1" readingOrder="1"/>
    </xf>
    <xf numFmtId="0" fontId="23" fillId="0" borderId="17" xfId="7" applyFont="1" applyBorder="1" applyAlignment="1">
      <alignment horizontal="center" vertical="center" wrapText="1" readingOrder="1"/>
    </xf>
    <xf numFmtId="0" fontId="23" fillId="0" borderId="17" xfId="7" applyFont="1" applyBorder="1" applyAlignment="1">
      <alignment vertical="center" wrapText="1" readingOrder="1"/>
    </xf>
    <xf numFmtId="167" fontId="23" fillId="0" borderId="17" xfId="7" applyNumberFormat="1" applyFont="1" applyBorder="1" applyAlignment="1">
      <alignment horizontal="center" vertical="center" wrapText="1" readingOrder="1"/>
    </xf>
    <xf numFmtId="165" fontId="23" fillId="0" borderId="17" xfId="9" applyNumberFormat="1" applyFont="1" applyFill="1" applyBorder="1" applyAlignment="1">
      <alignment horizontal="center" vertical="center" wrapText="1" readingOrder="1"/>
    </xf>
    <xf numFmtId="164" fontId="24" fillId="0" borderId="15" xfId="7" applyNumberFormat="1" applyFont="1" applyBorder="1" applyAlignment="1">
      <alignment horizontal="left" vertical="center" wrapText="1" indent="1" readingOrder="1"/>
    </xf>
    <xf numFmtId="164" fontId="24" fillId="0" borderId="15" xfId="7" applyNumberFormat="1" applyFont="1" applyBorder="1" applyAlignment="1">
      <alignment horizontal="center" vertical="center" wrapText="1" readingOrder="1"/>
    </xf>
    <xf numFmtId="165" fontId="24" fillId="0" borderId="15" xfId="9" applyNumberFormat="1" applyFont="1" applyFill="1" applyBorder="1" applyAlignment="1">
      <alignment horizontal="center" vertical="center" wrapText="1" readingOrder="1"/>
    </xf>
    <xf numFmtId="0" fontId="19" fillId="0" borderId="15" xfId="7" applyFont="1" applyBorder="1" applyAlignment="1">
      <alignment vertical="center" wrapText="1" indent="2" readingOrder="1"/>
    </xf>
    <xf numFmtId="165" fontId="19" fillId="0" borderId="15" xfId="9" applyNumberFormat="1" applyFont="1" applyFill="1" applyBorder="1" applyAlignment="1">
      <alignment horizontal="center" vertical="center" wrapText="1" readingOrder="1"/>
    </xf>
    <xf numFmtId="0" fontId="17" fillId="3" borderId="0" xfId="7" applyFont="1" applyFill="1" applyAlignment="1">
      <alignment horizontal="center" vertical="center"/>
    </xf>
    <xf numFmtId="0" fontId="23" fillId="3" borderId="17" xfId="7" applyFont="1" applyFill="1" applyBorder="1" applyAlignment="1">
      <alignment horizontal="center" vertical="center" wrapText="1" readingOrder="1"/>
    </xf>
    <xf numFmtId="0" fontId="23" fillId="3" borderId="17" xfId="7" applyFont="1" applyFill="1" applyBorder="1" applyAlignment="1">
      <alignment vertical="center" wrapText="1" readingOrder="1"/>
    </xf>
    <xf numFmtId="167" fontId="23" fillId="3" borderId="17" xfId="7" applyNumberFormat="1" applyFont="1" applyFill="1" applyBorder="1" applyAlignment="1">
      <alignment horizontal="center" vertical="center" wrapText="1" readingOrder="1"/>
    </xf>
    <xf numFmtId="165" fontId="23" fillId="3" borderId="17" xfId="9" applyNumberFormat="1" applyFont="1" applyFill="1" applyBorder="1" applyAlignment="1">
      <alignment horizontal="center" vertical="center" wrapText="1" readingOrder="1"/>
    </xf>
    <xf numFmtId="0" fontId="17" fillId="3" borderId="0" xfId="7" applyFont="1" applyFill="1"/>
    <xf numFmtId="164" fontId="24" fillId="3" borderId="15" xfId="7" applyNumberFormat="1" applyFont="1" applyFill="1" applyBorder="1" applyAlignment="1">
      <alignment horizontal="left" vertical="center" wrapText="1" indent="1" readingOrder="1"/>
    </xf>
    <xf numFmtId="164" fontId="24" fillId="3" borderId="15" xfId="7" applyNumberFormat="1" applyFont="1" applyFill="1" applyBorder="1" applyAlignment="1">
      <alignment horizontal="center" vertical="center" wrapText="1" readingOrder="1"/>
    </xf>
    <xf numFmtId="165" fontId="24" fillId="3" borderId="15" xfId="9" applyNumberFormat="1" applyFont="1" applyFill="1" applyBorder="1" applyAlignment="1">
      <alignment horizontal="center" vertical="center" wrapText="1" readingOrder="1"/>
    </xf>
    <xf numFmtId="0" fontId="19" fillId="3" borderId="15" xfId="7" applyFont="1" applyFill="1" applyBorder="1" applyAlignment="1">
      <alignment vertical="center" wrapText="1" indent="2" readingOrder="1"/>
    </xf>
    <xf numFmtId="164" fontId="19" fillId="3" borderId="15" xfId="7" applyNumberFormat="1" applyFont="1" applyFill="1" applyBorder="1" applyAlignment="1">
      <alignment horizontal="center" vertical="center" wrapText="1" readingOrder="1"/>
    </xf>
    <xf numFmtId="165" fontId="19" fillId="3" borderId="15" xfId="9" applyNumberFormat="1" applyFont="1" applyFill="1" applyBorder="1" applyAlignment="1">
      <alignment horizontal="center" vertical="center" wrapText="1" readingOrder="1"/>
    </xf>
    <xf numFmtId="0" fontId="25" fillId="0" borderId="18" xfId="7" applyFont="1" applyBorder="1" applyAlignment="1">
      <alignment horizontal="center" vertical="center" wrapText="1"/>
    </xf>
    <xf numFmtId="0" fontId="25" fillId="0" borderId="19" xfId="7" applyFont="1" applyBorder="1" applyAlignment="1">
      <alignment horizontal="center" vertical="center" wrapText="1"/>
    </xf>
    <xf numFmtId="0" fontId="25" fillId="0" borderId="20" xfId="7" applyFont="1" applyBorder="1" applyAlignment="1">
      <alignment vertical="center" wrapText="1"/>
    </xf>
    <xf numFmtId="164" fontId="25" fillId="0" borderId="21" xfId="7" applyNumberFormat="1" applyFont="1" applyBorder="1" applyAlignment="1">
      <alignment horizontal="center" vertical="center" wrapText="1"/>
    </xf>
    <xf numFmtId="0" fontId="26" fillId="0" borderId="20" xfId="7" applyFont="1" applyBorder="1" applyAlignment="1">
      <alignment horizontal="left" vertical="center" wrapText="1" indent="1"/>
    </xf>
    <xf numFmtId="164" fontId="26" fillId="0" borderId="21" xfId="7" applyNumberFormat="1" applyFont="1" applyBorder="1" applyAlignment="1">
      <alignment horizontal="center" vertical="center" wrapText="1"/>
    </xf>
    <xf numFmtId="164" fontId="17" fillId="0" borderId="0" xfId="7" applyNumberFormat="1" applyFont="1"/>
    <xf numFmtId="168" fontId="17" fillId="0" borderId="0" xfId="11" applyNumberFormat="1" applyFont="1" applyFill="1" applyBorder="1"/>
    <xf numFmtId="43" fontId="17" fillId="0" borderId="0" xfId="7" applyNumberFormat="1" applyFont="1"/>
    <xf numFmtId="0" fontId="27" fillId="0" borderId="20" xfId="7" applyFont="1" applyBorder="1" applyAlignment="1">
      <alignment horizontal="left" vertical="center" wrapText="1" indent="3"/>
    </xf>
    <xf numFmtId="164" fontId="28" fillId="0" borderId="21" xfId="7" applyNumberFormat="1" applyFont="1" applyBorder="1" applyAlignment="1">
      <alignment horizontal="center" vertical="center" wrapText="1"/>
    </xf>
    <xf numFmtId="4" fontId="26" fillId="0" borderId="21" xfId="7" applyNumberFormat="1" applyFont="1" applyBorder="1" applyAlignment="1">
      <alignment horizontal="center" vertical="center" wrapText="1"/>
    </xf>
    <xf numFmtId="0" fontId="28" fillId="0" borderId="20" xfId="7" applyFont="1" applyBorder="1" applyAlignment="1">
      <alignment horizontal="left" vertical="center" wrapText="1" indent="3"/>
    </xf>
    <xf numFmtId="0" fontId="25" fillId="0" borderId="16" xfId="7" applyFont="1" applyBorder="1" applyAlignment="1">
      <alignment horizontal="center" vertical="center" wrapText="1" readingOrder="1"/>
    </xf>
    <xf numFmtId="0" fontId="25" fillId="0" borderId="17" xfId="7" applyFont="1" applyBorder="1" applyAlignment="1">
      <alignment horizontal="center" vertical="center" wrapText="1" readingOrder="1"/>
    </xf>
    <xf numFmtId="0" fontId="25" fillId="0" borderId="17" xfId="7" applyFont="1" applyBorder="1" applyAlignment="1">
      <alignment vertical="center" wrapText="1" readingOrder="1"/>
    </xf>
    <xf numFmtId="164" fontId="25" fillId="0" borderId="17" xfId="7" applyNumberFormat="1" applyFont="1" applyBorder="1" applyAlignment="1">
      <alignment horizontal="center" vertical="center" wrapText="1" readingOrder="1"/>
    </xf>
    <xf numFmtId="164" fontId="29" fillId="0" borderId="15" xfId="7" applyNumberFormat="1" applyFont="1" applyBorder="1" applyAlignment="1">
      <alignment horizontal="left" vertical="center" wrapText="1" indent="1" readingOrder="1"/>
    </xf>
    <xf numFmtId="164" fontId="29" fillId="0" borderId="15" xfId="7" applyNumberFormat="1" applyFont="1" applyBorder="1" applyAlignment="1">
      <alignment horizontal="center" vertical="center" wrapText="1" readingOrder="1"/>
    </xf>
    <xf numFmtId="0" fontId="26" fillId="0" borderId="15" xfId="7" applyFont="1" applyBorder="1" applyAlignment="1">
      <alignment vertical="center" wrapText="1" indent="2" readingOrder="1"/>
    </xf>
    <xf numFmtId="164" fontId="26" fillId="0" borderId="15" xfId="7" applyNumberFormat="1" applyFont="1" applyBorder="1" applyAlignment="1">
      <alignment horizontal="center" vertical="center" wrapText="1" readingOrder="1"/>
    </xf>
    <xf numFmtId="0" fontId="26" fillId="0" borderId="22" xfId="7" applyFont="1" applyBorder="1" applyAlignment="1">
      <alignment horizontal="center" vertical="center" wrapText="1"/>
    </xf>
    <xf numFmtId="0" fontId="26" fillId="0" borderId="23" xfId="7" applyFont="1" applyBorder="1" applyAlignment="1">
      <alignment horizontal="center" vertical="center" wrapText="1"/>
    </xf>
    <xf numFmtId="0" fontId="26" fillId="0" borderId="19" xfId="7" applyFont="1" applyBorder="1" applyAlignment="1">
      <alignment horizontal="center" vertical="center" wrapText="1"/>
    </xf>
    <xf numFmtId="0" fontId="25" fillId="0" borderId="22" xfId="7" applyFont="1" applyBorder="1" applyAlignment="1">
      <alignment horizontal="center" vertical="center" wrapText="1"/>
    </xf>
    <xf numFmtId="0" fontId="25" fillId="0" borderId="23" xfId="7" applyFont="1" applyBorder="1" applyAlignment="1">
      <alignment horizontal="center" vertical="center" wrapText="1"/>
    </xf>
    <xf numFmtId="0" fontId="25" fillId="0" borderId="19" xfId="7" applyFont="1" applyBorder="1" applyAlignment="1">
      <alignment horizontal="center" vertical="center" wrapText="1"/>
    </xf>
    <xf numFmtId="0" fontId="4" fillId="4" borderId="5" xfId="6" applyFont="1" applyFill="1" applyBorder="1" applyAlignment="1">
      <alignment horizontal="center" vertical="top" wrapText="1" readingOrder="1"/>
    </xf>
    <xf numFmtId="0" fontId="4" fillId="4" borderId="4" xfId="6" applyFont="1" applyFill="1" applyBorder="1" applyAlignment="1">
      <alignment horizontal="center" vertical="top" wrapText="1" readingOrder="1"/>
    </xf>
    <xf numFmtId="0" fontId="1" fillId="0" borderId="11" xfId="6" applyFont="1" applyBorder="1" applyAlignment="1">
      <alignment horizontal="center" vertical="center" wrapText="1" readingOrder="1"/>
    </xf>
    <xf numFmtId="0" fontId="4" fillId="4" borderId="8" xfId="6" applyFont="1" applyFill="1" applyBorder="1" applyAlignment="1">
      <alignment horizontal="center" vertical="center" wrapText="1" readingOrder="1"/>
    </xf>
    <xf numFmtId="0" fontId="4" fillId="4" borderId="9" xfId="6" applyFont="1" applyFill="1" applyBorder="1" applyAlignment="1">
      <alignment horizontal="center" vertical="center" wrapText="1" readingOrder="1"/>
    </xf>
    <xf numFmtId="0" fontId="4" fillId="4" borderId="8" xfId="6" applyFont="1" applyFill="1" applyBorder="1" applyAlignment="1">
      <alignment horizontal="center" vertical="top" wrapText="1" readingOrder="1"/>
    </xf>
    <xf numFmtId="0" fontId="4" fillId="4" borderId="9" xfId="6" applyFont="1" applyFill="1" applyBorder="1" applyAlignment="1">
      <alignment horizontal="center" vertical="top" wrapText="1" readingOrder="1"/>
    </xf>
  </cellXfs>
  <cellStyles count="12">
    <cellStyle name="Comma" xfId="1"/>
    <cellStyle name="Comma [0]" xfId="2"/>
    <cellStyle name="Comma 2 2" xfId="11"/>
    <cellStyle name="Currency" xfId="3"/>
    <cellStyle name="Currency [0]" xfId="4"/>
    <cellStyle name="Normal" xfId="0" builtinId="0"/>
    <cellStyle name="Normal 2" xfId="6"/>
    <cellStyle name="Normal 3" xfId="7"/>
    <cellStyle name="Percent" xfId="5"/>
    <cellStyle name="Percent 2" xfId="8"/>
    <cellStyle name="Percent 2 2" xfId="10"/>
    <cellStyle name="Percent 3" xfId="9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D3D3D3"/>
      <rgbColor rgb="00000000"/>
      <rgbColor rgb="002C2C90"/>
      <rgbColor rgb="008A3A0C"/>
      <rgbColor rgb="0086008A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8" Type="http://schemas.openxmlformats.org/officeDocument/2006/relationships/externalLink" Target="externalLinks/externalLink3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PA\CHL\SECTORS\BOP\Bop02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LABREGO\My%20Local%20Documents\Ecuador\ecubopLate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Irina%20Dolinskaya\FP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US\MDA\WEO\Templates\wrs9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WIN\TEMP\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\MFLOW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bud67\LOCALS~1\Temp\Rar$DI01.562\WIN\TEMP\MFLOW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Documents%20and%20Settings\llipscomb\Desktop\Georgia%20Backup%20files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lipscomb\Desktop\Georgia%20Backup%20files\Documents%20and%20Settings\LABREGO\My%20Local%20Documents\Ecuador\ecubopLat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amsaxuri\2021\2%20Tve\2020%20Tveebi%20GFS-1986-2001%20EB%20REAL%202021.03.01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g-file01\Users\ggrigolava\AppData\Local\Microsoft\Windows\Temporary%20Internet%20Files\Content.Outlook\WNWVM2ZI\Copy%20of%20CD_Issue_CalendarUPD%20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_2012\City%20Hall\Fund\Fund_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a\ZEDAMXEDVELOBA\STATISTIKA\Consolidate%20Report\2010\Consolidate_Report_09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GEOMon%20(SBA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aluca\AppData\Local\Microsoft\Windows\Temporary%20Internet%20Files\Content.Outlook\FCXU550O\IMF%20projections%20fifth%20review%20Feb%202%2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SV\VULNERABILITIES\VULNERABILITIES%202005-09\working-files\Master%20Cross%20Country%20MS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Users\leyraud\Desktop\Eyraud%20business%20files\Georgia\REVIEWS\5%20review%20February%202010\GEO%20vulnerabilit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Colombia\WEO\GEEColombiaOct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BCLEMENTS\Local%20Settings\Temporary%20Internet%20Files\OLK5\External%20DSA%20Template_count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USERS\Irina%20Dolinskaya\FP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.%20Supervision\_Analysis\Analysis-MF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DD\FSU\FSU_DATAB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WINDOWS\TEMP\CRI-BOP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EXTERNAL\Output\CRI-BOP-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ikosgan\REPORT_2005_Ikv\07_2005_report\CPI_By_import_and_Domestic_goods_achiko+regulirebadi%20fasebi%20(es%20aris%20bolo%20varianti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Dbase\Dinput\CRI-INPUT-ABO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EXTERNAL\Output\Other-2002\CRI-INPUT-ABOP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orary%20Internet%20Files\OLKA1E5\wrs915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DH\GEO\BOP\Data\FLOW2004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DATA\US\MDA\WEO\Templates\wrs92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CPLAZO\IMAE\PR\INF1-ALE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ecured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net\Documents%20and%20Settings\inga\Desktop\ea_sabazo_d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PRICE\Documents%20and%20Settings\cicino\Local%20Settings\Temporary%20Internet%20Files\Content.IE5\67NC4HI1\CPICalc04_mush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ocuments%20and%20Settings\LABREGO\My%20Local%20Documents\Ecuador\ecubopLa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USERS\Irina%20Dolinskaya\FPmod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ATA\US\MDA\WEO\Templates\wrs9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J87">
            <v>3035.6234321400398</v>
          </cell>
          <cell r="K87">
            <v>2975.4851809060306</v>
          </cell>
          <cell r="L87">
            <v>2842.4999999999995</v>
          </cell>
          <cell r="M87">
            <v>2686.6</v>
          </cell>
          <cell r="N87">
            <v>2742.76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J88">
            <v>-2.262789025169555</v>
          </cell>
          <cell r="K88">
            <v>-4.3665903895284961</v>
          </cell>
          <cell r="L88">
            <v>-4.9088658304071213</v>
          </cell>
          <cell r="M88">
            <v>-2.2073311801851254</v>
          </cell>
          <cell r="N88">
            <v>-3.5942403334183597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J89">
            <v>-2.1218026342702117</v>
          </cell>
          <cell r="K89">
            <v>-4.1884249660810804</v>
          </cell>
          <cell r="L89">
            <v>-4.9131650698546592</v>
          </cell>
          <cell r="M89">
            <v>-2.2225089968639038</v>
          </cell>
          <cell r="N89">
            <v>-2.721632742473318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J90">
            <v>9257.4502319880976</v>
          </cell>
          <cell r="K90">
            <v>10745.432413793103</v>
          </cell>
          <cell r="L90">
            <v>11179.771844660194</v>
          </cell>
          <cell r="M90">
            <v>10541.700653409089</v>
          </cell>
          <cell r="N90">
            <v>10437.613624442696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J91">
            <v>1.4517604564649236</v>
          </cell>
          <cell r="K91">
            <v>1.3760205607320266</v>
          </cell>
          <cell r="L91">
            <v>1.3564401943863649</v>
          </cell>
          <cell r="M91">
            <v>1.3673157631540001</v>
          </cell>
          <cell r="N91">
            <v>1.3187915192507518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J92">
            <v>2565.1806821232158</v>
          </cell>
          <cell r="K92">
            <v>2746.8790348026741</v>
          </cell>
          <cell r="L92">
            <v>3213.8732025940108</v>
          </cell>
          <cell r="M92">
            <v>2623.2918784033122</v>
          </cell>
          <cell r="N92">
            <v>2397.3497462079349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J93">
            <v>27.709365082617644</v>
          </cell>
          <cell r="K93">
            <v>25.56322471747821</v>
          </cell>
          <cell r="L93">
            <v>28.747216376594093</v>
          </cell>
          <cell r="M93">
            <v>24.884902015833315</v>
          </cell>
          <cell r="N93">
            <v>22.968370285271394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J96">
            <v>4.5999999999999996</v>
          </cell>
          <cell r="K96">
            <v>2.2999999999999998</v>
          </cell>
          <cell r="L96">
            <v>1.8</v>
          </cell>
          <cell r="M96">
            <v>1.4168819014069856</v>
          </cell>
          <cell r="N96">
            <v>-0.23683360414266108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J97">
            <v>13.641140324671031</v>
          </cell>
          <cell r="K97">
            <v>17.871910667804158</v>
          </cell>
          <cell r="L97">
            <v>10.858634594188743</v>
          </cell>
          <cell r="M97">
            <v>7.4142556069901389</v>
          </cell>
          <cell r="N97">
            <v>7.2542915148650522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J98">
            <v>8.8640874133584457</v>
          </cell>
          <cell r="K98">
            <v>11.922445604379028</v>
          </cell>
          <cell r="L98">
            <v>6.7156312147644615</v>
          </cell>
          <cell r="M98">
            <v>5.7525258552448388</v>
          </cell>
          <cell r="N98">
            <v>9.9551211797630934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J99">
            <v>2.5526002919110482</v>
          </cell>
          <cell r="K99">
            <v>1.9959283876567184</v>
          </cell>
          <cell r="L99">
            <v>-5.0164081398214506</v>
          </cell>
          <cell r="M99">
            <v>-1.2756022630734662</v>
          </cell>
          <cell r="N99">
            <v>-0.63360627126952807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J100">
            <v>10.853883310696986</v>
          </cell>
          <cell r="K100">
            <v>-10.008515917858801</v>
          </cell>
          <cell r="L100">
            <v>-2.0458540975644866</v>
          </cell>
          <cell r="M100">
            <v>-5.2154864968859727</v>
          </cell>
          <cell r="N100">
            <v>-4.925490958453608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J101">
            <v>2.1631182556494322</v>
          </cell>
          <cell r="K101">
            <v>1.3126025966192945</v>
          </cell>
          <cell r="L101">
            <v>-3.2813266921797646</v>
          </cell>
          <cell r="M101">
            <v>-7.0147068229978409</v>
          </cell>
          <cell r="N101">
            <v>6.7594945215878166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J102">
            <v>2.721209709510545</v>
          </cell>
          <cell r="K102">
            <v>2.5304396692445614</v>
          </cell>
          <cell r="L102">
            <v>2.8368476723721763</v>
          </cell>
          <cell r="M102">
            <v>2.5262956181067149</v>
          </cell>
          <cell r="N102">
            <v>2.689982935747615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J103">
            <v>8.2831143139220416</v>
          </cell>
          <cell r="K103">
            <v>-1.1346959173614124</v>
          </cell>
          <cell r="L103">
            <v>-2.3152808316990132</v>
          </cell>
          <cell r="M103">
            <v>-12.778965157313976</v>
          </cell>
          <cell r="N103">
            <v>1.0633690449054001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J104">
            <v>-2.6900409118356379</v>
          </cell>
          <cell r="K104">
            <v>9.1247166725049453</v>
          </cell>
          <cell r="L104">
            <v>1.5466386359381801</v>
          </cell>
          <cell r="M104">
            <v>-13.329037116469294</v>
          </cell>
          <cell r="N104">
            <v>14.208035374995703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J113">
            <v>0.16552540662969362</v>
          </cell>
          <cell r="K113">
            <v>-2.882238770553518</v>
          </cell>
          <cell r="L113">
            <v>-3.5859408006745905</v>
          </cell>
          <cell r="M113">
            <v>-0.6524287033271301</v>
          </cell>
          <cell r="N113">
            <v>-2.4485827300479324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J114">
            <v>-3.3193184332817038</v>
          </cell>
          <cell r="K114">
            <v>21.88143739986268</v>
          </cell>
          <cell r="L114">
            <v>-2.6103286384976498</v>
          </cell>
          <cell r="M114">
            <v>22.464327034323173</v>
          </cell>
          <cell r="N114">
            <v>24.853786075069493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J115">
            <v>854.8</v>
          </cell>
          <cell r="K115">
            <v>788</v>
          </cell>
          <cell r="L115">
            <v>783</v>
          </cell>
          <cell r="M115">
            <v>791</v>
          </cell>
          <cell r="N115">
            <v>897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J116">
            <v>55.02</v>
          </cell>
          <cell r="K116">
            <v>62.677799999999998</v>
          </cell>
          <cell r="L116">
            <v>61.79</v>
          </cell>
          <cell r="M116">
            <v>72.67</v>
          </cell>
          <cell r="N116">
            <v>78.959999999999994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J117">
            <v>0</v>
          </cell>
          <cell r="K117">
            <v>0</v>
          </cell>
          <cell r="L117" t="str">
            <v>...</v>
          </cell>
          <cell r="M117" t="str">
            <v>...</v>
          </cell>
          <cell r="N117" t="str">
            <v>…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J118">
            <v>67.341148413715615</v>
          </cell>
          <cell r="K118">
            <v>104.34114841371562</v>
          </cell>
          <cell r="L118">
            <v>25.341148413715615</v>
          </cell>
          <cell r="M118">
            <v>112.74114841371562</v>
          </cell>
          <cell r="N118">
            <v>59.301148413715616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Quarterly 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Imp"/>
      <sheetName val="DSA output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Imp"/>
      <sheetName val="DSA output"/>
      <sheetName val="in-out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 11"/>
      <sheetName val="GeoBop"/>
      <sheetName val="A-II.3"/>
      <sheetName val="CY BOT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\\data3\users3\Users\dsimard\Ap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GFSM1986"/>
      <sheetName val="Deficit 2010-2021"/>
      <sheetName val="2011-21 GFSM1986 EB REAL"/>
      <sheetName val="GRANTS"/>
      <sheetName val="NonGrant-to-Grant"/>
      <sheetName val="Levanis daminusebebi"/>
      <sheetName val="Sheet2"/>
      <sheetName val="GFSM1986 by months"/>
      <sheetName val="GFSM1986 by months."/>
      <sheetName val="GFSM1986 by months (Incl.LEPLs)"/>
      <sheetName val="STATE"/>
      <sheetName val="LOCAL"/>
      <sheetName val="GFSM2001 Economic"/>
      <sheetName val="GFSM2001 Functional"/>
      <sheetName val="Sheet1"/>
      <sheetName val="პროცენტები"/>
      <sheetName val="სესხები"/>
      <sheetName val="cons"/>
      <sheetName val="LLC Dito"/>
      <sheetName val="2011 funct"/>
      <sheetName val="maining investment"/>
      <sheetName val="Black Sea"/>
      <sheetName val="Difference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4">
          <cell r="B144" t="str">
            <v>მიზნობრივი გრანტები</v>
          </cell>
          <cell r="C144"/>
          <cell r="D144" t="str">
            <v>სახელწიფო ბიუჯეტი
მიზნობრივის
 გარეშე</v>
          </cell>
          <cell r="E144"/>
          <cell r="F144"/>
          <cell r="G144" t="str">
            <v>adgilobrivebi</v>
          </cell>
          <cell r="H144" t="str">
            <v>ადგილობრივები - საკუTარი სახსრების გარეშე</v>
          </cell>
          <cell r="I144" t="str">
            <v>ადგილობრივები - საკუTარი სახსრები</v>
          </cell>
          <cell r="J144" t="str">
            <v>ავტონომიები</v>
          </cell>
          <cell r="K144" t="str">
            <v>ავტონომიები საკუTარი სახსრების გარეშე</v>
          </cell>
          <cell r="L144" t="str">
            <v>ავტონომიები საკუTარი სახსრები</v>
          </cell>
          <cell r="O144" t="str">
            <v>სახელწმიფო</v>
          </cell>
          <cell r="P144" t="str">
            <v>საკუთარი სახსრები</v>
          </cell>
        </row>
        <row r="145">
          <cell r="B145" t="str">
            <v xml:space="preserve">ფუნქციონალ.
 კოდი   </v>
          </cell>
          <cell r="C145"/>
          <cell r="D145" t="str">
            <v xml:space="preserve">ფუნქციონალ.
 კოდი   </v>
          </cell>
          <cell r="E145" t="str">
            <v>დ ა ს ა ხ ე ლ ე ბ ა</v>
          </cell>
          <cell r="F145"/>
          <cell r="G145" t="str">
            <v>სულ</v>
          </cell>
          <cell r="H145">
            <v>453197424.92000008</v>
          </cell>
          <cell r="I145">
            <v>6483211.9199999999</v>
          </cell>
          <cell r="J145"/>
          <cell r="K145">
            <v>43039874.620000005</v>
          </cell>
          <cell r="L145">
            <v>738571.28</v>
          </cell>
          <cell r="O145">
            <v>0</v>
          </cell>
          <cell r="P145">
            <v>278013017.3300001</v>
          </cell>
        </row>
        <row r="146">
          <cell r="B146">
            <v>0</v>
          </cell>
          <cell r="C146">
            <v>14493423.41</v>
          </cell>
          <cell r="D146">
            <v>0</v>
          </cell>
          <cell r="E146" t="str">
            <v>ჯამური</v>
          </cell>
          <cell r="F146">
            <v>2591691966.6599998</v>
          </cell>
          <cell r="G146">
            <v>70451</v>
          </cell>
          <cell r="H146">
            <v>31561957.400000002</v>
          </cell>
          <cell r="I146">
            <v>114336.4</v>
          </cell>
          <cell r="J146">
            <v>70111</v>
          </cell>
          <cell r="K146">
            <v>5936319.2699999996</v>
          </cell>
          <cell r="L146">
            <v>0</v>
          </cell>
          <cell r="O146">
            <v>7</v>
          </cell>
          <cell r="P146">
            <v>32931573.859999996</v>
          </cell>
        </row>
        <row r="147">
          <cell r="B147">
            <v>7</v>
          </cell>
          <cell r="C147">
            <v>14493423.41</v>
          </cell>
          <cell r="D147">
            <v>7</v>
          </cell>
          <cell r="E147" t="str">
            <v>მთლიანი ხარჯები</v>
          </cell>
          <cell r="F147">
            <v>2591691966.6599998</v>
          </cell>
          <cell r="G147">
            <v>70455</v>
          </cell>
          <cell r="H147">
            <v>3085792.5700000003</v>
          </cell>
          <cell r="I147">
            <v>0</v>
          </cell>
          <cell r="J147">
            <v>70711</v>
          </cell>
          <cell r="K147">
            <v>17500</v>
          </cell>
          <cell r="L147">
            <v>0</v>
          </cell>
          <cell r="O147">
            <v>701</v>
          </cell>
          <cell r="P147">
            <v>2018318.7</v>
          </cell>
        </row>
        <row r="148">
          <cell r="B148">
            <v>701</v>
          </cell>
          <cell r="C148">
            <v>2500682.15</v>
          </cell>
          <cell r="D148">
            <v>701</v>
          </cell>
          <cell r="E148" t="str">
            <v>საერთო დანიშნულების სახელმწიფო მომსახურება</v>
          </cell>
          <cell r="F148">
            <v>606025765.22000003</v>
          </cell>
          <cell r="G148">
            <v>7062</v>
          </cell>
          <cell r="H148">
            <v>10200683.179999998</v>
          </cell>
          <cell r="I148">
            <v>0</v>
          </cell>
          <cell r="J148">
            <v>70721</v>
          </cell>
          <cell r="K148">
            <v>7441.5</v>
          </cell>
          <cell r="L148">
            <v>0</v>
          </cell>
          <cell r="O148">
            <v>7011</v>
          </cell>
          <cell r="P148">
            <v>33257313.580000002</v>
          </cell>
        </row>
        <row r="149">
          <cell r="B149">
            <v>7011</v>
          </cell>
          <cell r="C149">
            <v>693044.35</v>
          </cell>
          <cell r="D149">
            <v>7011</v>
          </cell>
          <cell r="E149" t="str">
            <v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v>
          </cell>
          <cell r="F149">
            <v>118666525.76000001</v>
          </cell>
          <cell r="G149">
            <v>7061</v>
          </cell>
          <cell r="H149">
            <v>10517455.99</v>
          </cell>
          <cell r="I149">
            <v>196059.79</v>
          </cell>
          <cell r="J149">
            <v>70731</v>
          </cell>
          <cell r="K149">
            <v>515833.80999999994</v>
          </cell>
          <cell r="L149">
            <v>0</v>
          </cell>
          <cell r="O149">
            <v>70111</v>
          </cell>
          <cell r="P149">
            <v>4311544.9600000009</v>
          </cell>
        </row>
        <row r="150">
          <cell r="B150">
            <v>70111</v>
          </cell>
          <cell r="C150">
            <v>693044.35</v>
          </cell>
          <cell r="D150">
            <v>70111</v>
          </cell>
          <cell r="E150" t="str">
            <v>აღმასრულებელი და წარმომადგენლობითი ორგანოების საქმიანობის უზრუნველყოფა</v>
          </cell>
          <cell r="F150">
            <v>77136455.739999995</v>
          </cell>
          <cell r="G150">
            <v>7065</v>
          </cell>
          <cell r="H150">
            <v>1106631.92</v>
          </cell>
          <cell r="I150">
            <v>0</v>
          </cell>
          <cell r="J150">
            <v>7074</v>
          </cell>
          <cell r="K150">
            <v>162553.19</v>
          </cell>
          <cell r="L150">
            <v>5370</v>
          </cell>
          <cell r="O150">
            <v>70112</v>
          </cell>
          <cell r="P150">
            <v>214157.3</v>
          </cell>
        </row>
        <row r="151">
          <cell r="B151">
            <v>7013</v>
          </cell>
          <cell r="C151">
            <v>1339492.08</v>
          </cell>
          <cell r="D151">
            <v>70112</v>
          </cell>
          <cell r="E151" t="str">
            <v>ფინანსური და ფისკალური საქმიანობა</v>
          </cell>
          <cell r="F151">
            <v>9524665.3100000005</v>
          </cell>
          <cell r="G151">
            <v>7064</v>
          </cell>
          <cell r="H151">
            <v>13170589.359999994</v>
          </cell>
          <cell r="I151">
            <v>0</v>
          </cell>
          <cell r="J151">
            <v>7076</v>
          </cell>
          <cell r="K151">
            <v>715116.52999999991</v>
          </cell>
          <cell r="L151">
            <v>0</v>
          </cell>
          <cell r="O151">
            <v>70113</v>
          </cell>
          <cell r="P151">
            <v>7951190.4899999993</v>
          </cell>
        </row>
        <row r="152">
          <cell r="B152">
            <v>70131</v>
          </cell>
          <cell r="C152">
            <v>49110.06</v>
          </cell>
          <cell r="D152">
            <v>70113</v>
          </cell>
          <cell r="E152" t="str">
            <v>საგარეო ურთიერთობები</v>
          </cell>
          <cell r="F152">
            <v>32005404.710000001</v>
          </cell>
          <cell r="G152">
            <v>7066</v>
          </cell>
          <cell r="H152">
            <v>7215557.3500000052</v>
          </cell>
          <cell r="I152">
            <v>81048.499999999985</v>
          </cell>
          <cell r="J152">
            <v>7098</v>
          </cell>
          <cell r="K152">
            <v>1559827.93</v>
          </cell>
          <cell r="L152">
            <v>0</v>
          </cell>
          <cell r="O152">
            <v>7013</v>
          </cell>
          <cell r="P152">
            <v>0</v>
          </cell>
        </row>
        <row r="153">
          <cell r="B153">
            <v>70132</v>
          </cell>
          <cell r="C153">
            <v>50750</v>
          </cell>
          <cell r="D153">
            <v>7013</v>
          </cell>
          <cell r="E153" t="str">
            <v>საერთო დანიშნულების მომსახურება</v>
          </cell>
          <cell r="F153">
            <v>8512236.3200000003</v>
          </cell>
          <cell r="G153">
            <v>7054</v>
          </cell>
          <cell r="H153">
            <v>800789.04999999993</v>
          </cell>
          <cell r="I153">
            <v>0</v>
          </cell>
          <cell r="J153">
            <v>7082</v>
          </cell>
          <cell r="K153">
            <v>3540921.41</v>
          </cell>
          <cell r="L153">
            <v>106477.01</v>
          </cell>
          <cell r="O153">
            <v>70131</v>
          </cell>
          <cell r="P153">
            <v>1751358.9899999998</v>
          </cell>
        </row>
        <row r="154">
          <cell r="B154">
            <v>70133</v>
          </cell>
          <cell r="C154">
            <v>1239632.02</v>
          </cell>
          <cell r="D154">
            <v>70131</v>
          </cell>
          <cell r="E154" t="str">
            <v>საერთო საკადრო მომსახურება</v>
          </cell>
          <cell r="F154">
            <v>674443.72</v>
          </cell>
          <cell r="G154">
            <v>7051</v>
          </cell>
          <cell r="H154">
            <v>11579940.929999998</v>
          </cell>
          <cell r="I154">
            <v>318271.52</v>
          </cell>
          <cell r="J154">
            <v>7081</v>
          </cell>
          <cell r="K154">
            <v>2085864.99</v>
          </cell>
          <cell r="L154">
            <v>196887.01</v>
          </cell>
          <cell r="O154">
            <v>70132</v>
          </cell>
          <cell r="P154">
            <v>2729024.84</v>
          </cell>
        </row>
        <row r="155">
          <cell r="B155">
            <v>7014</v>
          </cell>
          <cell r="C155">
            <v>65029.75</v>
          </cell>
          <cell r="D155">
            <v>70132</v>
          </cell>
          <cell r="E155" t="str">
            <v>საერთო დანიშნულების დაგეგმვა და სტატისტიკური მომსახურება</v>
          </cell>
          <cell r="F155">
            <v>2590594.41</v>
          </cell>
          <cell r="G155">
            <v>7082</v>
          </cell>
          <cell r="H155">
            <v>22904173.45000001</v>
          </cell>
          <cell r="I155">
            <v>2667060.2799999998</v>
          </cell>
          <cell r="J155">
            <v>7084</v>
          </cell>
          <cell r="K155">
            <v>37035.11</v>
          </cell>
          <cell r="L155">
            <v>0</v>
          </cell>
          <cell r="O155">
            <v>70133</v>
          </cell>
          <cell r="P155">
            <v>226629.55000000002</v>
          </cell>
        </row>
        <row r="156">
          <cell r="B156">
            <v>7018</v>
          </cell>
          <cell r="C156">
            <v>403115.97</v>
          </cell>
          <cell r="D156">
            <v>70133</v>
          </cell>
          <cell r="E156" t="str">
            <v>საერთო დანიშნულების სხვა მომსახურება</v>
          </cell>
          <cell r="F156">
            <v>5247198.1900000004</v>
          </cell>
          <cell r="G156">
            <v>7049</v>
          </cell>
          <cell r="H156">
            <v>5711186.5299999993</v>
          </cell>
          <cell r="I156">
            <v>18435</v>
          </cell>
          <cell r="J156">
            <v>7086</v>
          </cell>
          <cell r="K156">
            <v>988251.24</v>
          </cell>
          <cell r="L156">
            <v>31246.38</v>
          </cell>
          <cell r="O156">
            <v>7014</v>
          </cell>
          <cell r="P156">
            <v>1898.95</v>
          </cell>
        </row>
        <row r="157">
          <cell r="B157">
            <v>702</v>
          </cell>
          <cell r="C157">
            <v>795279.5</v>
          </cell>
          <cell r="D157">
            <v>7014</v>
          </cell>
          <cell r="E157" t="str">
            <v>ფუნდამენტური სამეცნიერო კვლევები</v>
          </cell>
          <cell r="F157">
            <v>6304405.8399999999</v>
          </cell>
          <cell r="G157">
            <v>7076</v>
          </cell>
          <cell r="H157">
            <v>10022485.880000001</v>
          </cell>
          <cell r="I157">
            <v>510813.7</v>
          </cell>
          <cell r="J157">
            <v>7093</v>
          </cell>
          <cell r="K157">
            <v>39428</v>
          </cell>
          <cell r="L157">
            <v>0</v>
          </cell>
          <cell r="O157">
            <v>7016</v>
          </cell>
          <cell r="P157">
            <v>0</v>
          </cell>
        </row>
        <row r="158">
          <cell r="B158">
            <v>7021</v>
          </cell>
          <cell r="C158">
            <v>399048.1</v>
          </cell>
          <cell r="D158">
            <v>7016</v>
          </cell>
          <cell r="E158" t="str">
            <v>ვალთან დაკავშირებული ოპერაციები</v>
          </cell>
          <cell r="F158">
            <v>124694554.76000001</v>
          </cell>
          <cell r="G158">
            <v>7074</v>
          </cell>
          <cell r="H158">
            <v>1870979.0200000003</v>
          </cell>
          <cell r="I158">
            <v>21683.93</v>
          </cell>
          <cell r="J158">
            <v>7083</v>
          </cell>
          <cell r="K158">
            <v>172309.31</v>
          </cell>
          <cell r="L158">
            <v>5148</v>
          </cell>
          <cell r="O158">
            <v>7017</v>
          </cell>
          <cell r="P158">
            <v>0</v>
          </cell>
        </row>
        <row r="159">
          <cell r="B159">
            <v>7024</v>
          </cell>
          <cell r="C159">
            <v>396231.4</v>
          </cell>
          <cell r="D159">
            <v>7017</v>
          </cell>
          <cell r="E159" t="str">
            <v>საერთო დანიშნულების ფულადი ნაკადები მთავრობის სხვადასხვა დონეს შორის</v>
          </cell>
          <cell r="F159">
            <v>338082609</v>
          </cell>
          <cell r="G159">
            <v>7104</v>
          </cell>
          <cell r="H159">
            <v>38287524.870000012</v>
          </cell>
          <cell r="I159">
            <v>0</v>
          </cell>
          <cell r="J159">
            <v>70421</v>
          </cell>
          <cell r="K159">
            <v>1613679.97</v>
          </cell>
          <cell r="L159">
            <v>241058.23</v>
          </cell>
          <cell r="O159">
            <v>7018</v>
          </cell>
          <cell r="P159">
            <v>0</v>
          </cell>
        </row>
        <row r="160">
          <cell r="B160">
            <v>703</v>
          </cell>
          <cell r="C160">
            <v>255329.25</v>
          </cell>
          <cell r="D160">
            <v>7018</v>
          </cell>
          <cell r="E160" t="str">
            <v>სხვა არაკლასიფიცირებული საქმიანობა საერთო დანიშნულების სახელმწიფო მომსახურებაში</v>
          </cell>
          <cell r="F160">
            <v>9765433.5399999991</v>
          </cell>
          <cell r="G160">
            <v>7102</v>
          </cell>
          <cell r="H160">
            <v>898853.35</v>
          </cell>
          <cell r="I160">
            <v>0</v>
          </cell>
          <cell r="J160">
            <v>7107</v>
          </cell>
          <cell r="K160">
            <v>100900</v>
          </cell>
          <cell r="L160">
            <v>0</v>
          </cell>
          <cell r="O160">
            <v>702</v>
          </cell>
          <cell r="P160">
            <v>683284.17</v>
          </cell>
        </row>
        <row r="161">
          <cell r="B161">
            <v>7031</v>
          </cell>
          <cell r="C161">
            <v>235944.88</v>
          </cell>
          <cell r="D161">
            <v>702</v>
          </cell>
          <cell r="E161" t="str">
            <v>თავდაცვა</v>
          </cell>
          <cell r="F161">
            <v>197244787.65000001</v>
          </cell>
          <cell r="G161">
            <v>7109</v>
          </cell>
          <cell r="H161">
            <v>33699932.420000009</v>
          </cell>
          <cell r="I161">
            <v>0</v>
          </cell>
          <cell r="J161">
            <v>70112</v>
          </cell>
          <cell r="K161">
            <v>6722827.1299999999</v>
          </cell>
          <cell r="L161">
            <v>32797.5</v>
          </cell>
          <cell r="O161">
            <v>7021</v>
          </cell>
          <cell r="P161">
            <v>66680329.850000001</v>
          </cell>
        </row>
        <row r="162">
          <cell r="B162">
            <v>7033</v>
          </cell>
          <cell r="C162">
            <v>4060.37</v>
          </cell>
          <cell r="D162">
            <v>7021</v>
          </cell>
          <cell r="E162" t="str">
            <v>შეიარაღებული ძალები</v>
          </cell>
          <cell r="F162">
            <v>184223575.22999999</v>
          </cell>
          <cell r="G162">
            <v>7106</v>
          </cell>
          <cell r="H162">
            <v>1349833.8800000001</v>
          </cell>
          <cell r="I162">
            <v>0</v>
          </cell>
          <cell r="J162">
            <v>7018</v>
          </cell>
          <cell r="K162">
            <v>197287.64</v>
          </cell>
          <cell r="L162">
            <v>0</v>
          </cell>
          <cell r="O162">
            <v>7022</v>
          </cell>
          <cell r="P162">
            <v>1722263.8099999998</v>
          </cell>
        </row>
        <row r="163">
          <cell r="B163">
            <v>7036</v>
          </cell>
          <cell r="C163">
            <v>15324</v>
          </cell>
          <cell r="D163">
            <v>7023</v>
          </cell>
          <cell r="E163" t="str">
            <v>საგარეო სამხედრო დახმარება</v>
          </cell>
          <cell r="F163">
            <v>737293.26</v>
          </cell>
          <cell r="G163">
            <v>7091</v>
          </cell>
          <cell r="H163">
            <v>56057355.660000019</v>
          </cell>
          <cell r="I163">
            <v>14437.71</v>
          </cell>
          <cell r="J163">
            <v>7056</v>
          </cell>
          <cell r="K163">
            <v>355093.07</v>
          </cell>
          <cell r="L163">
            <v>0</v>
          </cell>
          <cell r="O163">
            <v>7023</v>
          </cell>
          <cell r="P163">
            <v>1118972.74</v>
          </cell>
        </row>
        <row r="164">
          <cell r="B164">
            <v>704</v>
          </cell>
          <cell r="C164">
            <v>2793308.41</v>
          </cell>
          <cell r="D164">
            <v>7024</v>
          </cell>
          <cell r="E164" t="str">
            <v>გამოყენებითი კვლევები თავდაცვის სფეროში</v>
          </cell>
          <cell r="F164">
            <v>11894158.43</v>
          </cell>
          <cell r="G164">
            <v>7098</v>
          </cell>
          <cell r="H164">
            <v>1904522.5399999998</v>
          </cell>
          <cell r="I164">
            <v>25397.08</v>
          </cell>
          <cell r="J164">
            <v>7053</v>
          </cell>
          <cell r="K164">
            <v>1280</v>
          </cell>
          <cell r="L164">
            <v>0</v>
          </cell>
          <cell r="O164">
            <v>7024</v>
          </cell>
          <cell r="P164">
            <v>1192365.96</v>
          </cell>
        </row>
        <row r="165">
          <cell r="B165">
            <v>7042</v>
          </cell>
          <cell r="C165">
            <v>2202647.9300000002</v>
          </cell>
          <cell r="D165">
            <v>7025</v>
          </cell>
          <cell r="E165" t="str">
            <v>სხვა არაკლასიფიცირებული საქმიანობა თავდაცვის სფეროში</v>
          </cell>
          <cell r="F165">
            <v>389760.73</v>
          </cell>
          <cell r="G165">
            <v>7086</v>
          </cell>
          <cell r="H165">
            <v>41942197.559999995</v>
          </cell>
          <cell r="I165">
            <v>65326.59</v>
          </cell>
          <cell r="J165">
            <v>70422</v>
          </cell>
          <cell r="K165">
            <v>640368.72</v>
          </cell>
          <cell r="L165">
            <v>27067.78</v>
          </cell>
          <cell r="O165">
            <v>7025</v>
          </cell>
          <cell r="P165">
            <v>3273717.7599999998</v>
          </cell>
        </row>
        <row r="166">
          <cell r="B166">
            <v>70421</v>
          </cell>
          <cell r="C166">
            <v>2202647.9300000002</v>
          </cell>
          <cell r="D166">
            <v>703</v>
          </cell>
          <cell r="E166" t="str">
            <v>საზოგადოებრივი წესრიგი და უსაფრთხოება</v>
          </cell>
          <cell r="F166">
            <v>292817083.02999997</v>
          </cell>
          <cell r="G166">
            <v>7093</v>
          </cell>
          <cell r="H166">
            <v>548225.12000000011</v>
          </cell>
          <cell r="I166">
            <v>1199</v>
          </cell>
          <cell r="J166">
            <v>70473</v>
          </cell>
          <cell r="K166">
            <v>267237.14</v>
          </cell>
          <cell r="L166">
            <v>0</v>
          </cell>
          <cell r="O166">
            <v>703</v>
          </cell>
          <cell r="P166">
            <v>0</v>
          </cell>
        </row>
        <row r="167">
          <cell r="B167">
            <v>7049</v>
          </cell>
          <cell r="C167">
            <v>590660.48</v>
          </cell>
          <cell r="D167">
            <v>7031</v>
          </cell>
          <cell r="E167" t="str">
            <v>პოლიციის სამსახური და სახელმწიფო დაცვა</v>
          </cell>
          <cell r="F167">
            <v>200053467.13999999</v>
          </cell>
          <cell r="G167">
            <v>7081</v>
          </cell>
          <cell r="H167">
            <v>31654568.409999996</v>
          </cell>
          <cell r="I167">
            <v>1869940.0400000003</v>
          </cell>
          <cell r="J167">
            <v>70474</v>
          </cell>
          <cell r="K167">
            <v>398020.48999999993</v>
          </cell>
          <cell r="L167">
            <v>30610.34</v>
          </cell>
          <cell r="O167">
            <v>7031</v>
          </cell>
          <cell r="P167">
            <v>0</v>
          </cell>
        </row>
        <row r="168">
          <cell r="B168">
            <v>705</v>
          </cell>
          <cell r="C168">
            <v>310577.13</v>
          </cell>
          <cell r="D168">
            <v>7032</v>
          </cell>
          <cell r="E168" t="str">
            <v>სახანძრო-სამაშველო სამსახური</v>
          </cell>
          <cell r="F168">
            <v>1533801.43</v>
          </cell>
          <cell r="G168">
            <v>7032</v>
          </cell>
          <cell r="H168">
            <v>19369779.440000001</v>
          </cell>
          <cell r="I168">
            <v>0</v>
          </cell>
          <cell r="J168">
            <v>70133</v>
          </cell>
          <cell r="K168">
            <v>579915.62</v>
          </cell>
          <cell r="L168">
            <v>0</v>
          </cell>
          <cell r="O168">
            <v>7032</v>
          </cell>
          <cell r="P168">
            <v>0</v>
          </cell>
        </row>
        <row r="169">
          <cell r="B169">
            <v>7054</v>
          </cell>
          <cell r="C169">
            <v>0</v>
          </cell>
          <cell r="D169">
            <v>7033</v>
          </cell>
          <cell r="E169" t="str">
            <v>სასამართლოები და პროკურატურა</v>
          </cell>
          <cell r="F169">
            <v>31681953.27</v>
          </cell>
          <cell r="G169">
            <v>70111</v>
          </cell>
          <cell r="H169">
            <v>70881347.099999994</v>
          </cell>
          <cell r="I169">
            <v>0</v>
          </cell>
          <cell r="J169">
            <v>70451</v>
          </cell>
          <cell r="K169">
            <v>3202707.7399999998</v>
          </cell>
          <cell r="L169">
            <v>0</v>
          </cell>
          <cell r="O169">
            <v>7033</v>
          </cell>
          <cell r="P169">
            <v>0</v>
          </cell>
        </row>
        <row r="170">
          <cell r="B170">
            <v>7056</v>
          </cell>
          <cell r="C170">
            <v>310577.13</v>
          </cell>
          <cell r="D170">
            <v>7034</v>
          </cell>
          <cell r="E170" t="str">
            <v>სასჯელაღსრულების დაწესებულებები</v>
          </cell>
          <cell r="F170">
            <v>36838068.689999998</v>
          </cell>
          <cell r="G170">
            <v>7018</v>
          </cell>
          <cell r="H170">
            <v>2328009.36</v>
          </cell>
          <cell r="I170">
            <v>576248.83000000007</v>
          </cell>
          <cell r="J170">
            <v>7049</v>
          </cell>
          <cell r="K170">
            <v>241100.17000000004</v>
          </cell>
          <cell r="L170">
            <v>2858.11</v>
          </cell>
          <cell r="O170">
            <v>7034</v>
          </cell>
          <cell r="P170">
            <v>0</v>
          </cell>
        </row>
        <row r="171">
          <cell r="B171">
            <v>707</v>
          </cell>
          <cell r="C171">
            <v>3819886.12</v>
          </cell>
          <cell r="D171">
            <v>7036</v>
          </cell>
          <cell r="E171" t="str">
            <v>სხვა არაკლასიფიცირებული საქმიანობა საზოგადოებრივი წესრიგისა და უსაფრთხოების სფეროში</v>
          </cell>
          <cell r="F171">
            <v>22709792.5</v>
          </cell>
          <cell r="G171">
            <v>7016</v>
          </cell>
          <cell r="H171">
            <v>1114766.04</v>
          </cell>
          <cell r="I171">
            <v>0</v>
          </cell>
          <cell r="J171">
            <v>7061</v>
          </cell>
          <cell r="K171">
            <v>39207.72</v>
          </cell>
          <cell r="L171">
            <v>0</v>
          </cell>
          <cell r="O171">
            <v>7036</v>
          </cell>
          <cell r="P171">
            <v>6135.43</v>
          </cell>
        </row>
        <row r="172">
          <cell r="B172">
            <v>7073</v>
          </cell>
          <cell r="C172">
            <v>3456186.64</v>
          </cell>
          <cell r="D172">
            <v>704</v>
          </cell>
          <cell r="E172" t="str">
            <v>ეკონომიკური საქმიანობა</v>
          </cell>
          <cell r="F172">
            <v>233110380.46000001</v>
          </cell>
          <cell r="G172">
            <v>70112</v>
          </cell>
          <cell r="H172">
            <v>58588.12</v>
          </cell>
          <cell r="I172">
            <v>0</v>
          </cell>
          <cell r="J172">
            <v>7032</v>
          </cell>
          <cell r="K172">
            <v>0</v>
          </cell>
          <cell r="L172">
            <v>0</v>
          </cell>
          <cell r="O172">
            <v>704</v>
          </cell>
          <cell r="P172">
            <v>32869186.360000003</v>
          </cell>
        </row>
        <row r="173">
          <cell r="B173">
            <v>70732</v>
          </cell>
          <cell r="C173">
            <v>3456186.64</v>
          </cell>
          <cell r="D173">
            <v>7041</v>
          </cell>
          <cell r="E173" t="str">
            <v>საერთო ეკონომიკური, კომერციული და შრომით რესურსებთან დაკავშირებული საქმიანობა</v>
          </cell>
          <cell r="F173">
            <v>7393592.1900000004</v>
          </cell>
          <cell r="G173">
            <v>7022</v>
          </cell>
          <cell r="H173">
            <v>1821561.0999999999</v>
          </cell>
          <cell r="I173">
            <v>0</v>
          </cell>
          <cell r="J173">
            <v>70923</v>
          </cell>
          <cell r="K173">
            <v>2060399.7800000003</v>
          </cell>
          <cell r="L173">
            <v>59050.920000000006</v>
          </cell>
          <cell r="O173">
            <v>7041</v>
          </cell>
          <cell r="P173">
            <v>1605041.03</v>
          </cell>
        </row>
        <row r="174">
          <cell r="B174">
            <v>7076</v>
          </cell>
          <cell r="C174">
            <v>363699.48</v>
          </cell>
          <cell r="D174">
            <v>70411</v>
          </cell>
          <cell r="E174" t="str">
            <v>საერთო ეკონომიკური და კომერციული საქმიანობა</v>
          </cell>
          <cell r="F174">
            <v>7388593.0899999999</v>
          </cell>
          <cell r="G174">
            <v>7084</v>
          </cell>
          <cell r="H174">
            <v>1054143.2600000002</v>
          </cell>
          <cell r="I174">
            <v>0</v>
          </cell>
          <cell r="J174">
            <v>70732</v>
          </cell>
          <cell r="K174">
            <v>390398.45999999996</v>
          </cell>
          <cell r="L174">
            <v>0</v>
          </cell>
          <cell r="O174">
            <v>70411</v>
          </cell>
          <cell r="P174">
            <v>0</v>
          </cell>
        </row>
        <row r="175">
          <cell r="B175">
            <v>708</v>
          </cell>
          <cell r="C175">
            <v>2085313.2</v>
          </cell>
          <cell r="D175">
            <v>70412</v>
          </cell>
          <cell r="E175" t="str">
            <v>შრომით რესურსებთან დაკავშირებული საქმიანობა</v>
          </cell>
          <cell r="F175">
            <v>4999.1000000000004</v>
          </cell>
          <cell r="G175">
            <v>71011</v>
          </cell>
          <cell r="H175">
            <v>1465031.5199999998</v>
          </cell>
          <cell r="I175">
            <v>0</v>
          </cell>
          <cell r="J175">
            <v>70724</v>
          </cell>
          <cell r="K175">
            <v>240329.82</v>
          </cell>
          <cell r="L175">
            <v>0</v>
          </cell>
          <cell r="O175">
            <v>70412</v>
          </cell>
          <cell r="P175">
            <v>146806.25</v>
          </cell>
        </row>
        <row r="176">
          <cell r="B176">
            <v>7081</v>
          </cell>
          <cell r="C176">
            <v>2378.94</v>
          </cell>
          <cell r="D176">
            <v>7042</v>
          </cell>
          <cell r="E176" t="str">
            <v>სოფლის მეურნეობა, სატყეო მეურნეობა, მეთევზეობა და მონადირეობა</v>
          </cell>
          <cell r="F176">
            <v>57960720.359999999</v>
          </cell>
          <cell r="G176">
            <v>7025</v>
          </cell>
          <cell r="H176">
            <v>234942.19</v>
          </cell>
          <cell r="I176">
            <v>0</v>
          </cell>
          <cell r="J176">
            <v>70722</v>
          </cell>
          <cell r="K176">
            <v>142765.5</v>
          </cell>
          <cell r="L176">
            <v>0</v>
          </cell>
          <cell r="O176">
            <v>7042</v>
          </cell>
          <cell r="P176">
            <v>0</v>
          </cell>
        </row>
        <row r="177">
          <cell r="B177">
            <v>7082</v>
          </cell>
          <cell r="C177">
            <v>2048403.54</v>
          </cell>
          <cell r="D177">
            <v>70421</v>
          </cell>
          <cell r="E177" t="str">
            <v>სოფლის მეურნეობა</v>
          </cell>
          <cell r="F177">
            <v>57960720.359999999</v>
          </cell>
          <cell r="G177">
            <v>7052</v>
          </cell>
          <cell r="H177">
            <v>4385851.83</v>
          </cell>
          <cell r="I177">
            <v>0</v>
          </cell>
          <cell r="J177">
            <v>7102</v>
          </cell>
          <cell r="K177">
            <v>40000</v>
          </cell>
          <cell r="L177">
            <v>0</v>
          </cell>
          <cell r="O177">
            <v>70421</v>
          </cell>
          <cell r="P177">
            <v>143512.79999999999</v>
          </cell>
        </row>
        <row r="178">
          <cell r="B178">
            <v>7083</v>
          </cell>
          <cell r="C178">
            <v>34530.720000000001</v>
          </cell>
          <cell r="D178">
            <v>7043</v>
          </cell>
          <cell r="E178" t="str">
            <v>სათბობი და ენერგეტიკა</v>
          </cell>
          <cell r="F178">
            <v>2062944.71</v>
          </cell>
          <cell r="G178">
            <v>7063</v>
          </cell>
          <cell r="H178">
            <v>5343370.3400000008</v>
          </cell>
          <cell r="I178">
            <v>0</v>
          </cell>
          <cell r="J178">
            <v>7109</v>
          </cell>
          <cell r="K178">
            <v>215210</v>
          </cell>
          <cell r="L178">
            <v>0</v>
          </cell>
          <cell r="O178">
            <v>70422</v>
          </cell>
          <cell r="P178">
            <v>8693.5499999999993</v>
          </cell>
        </row>
        <row r="179">
          <cell r="B179">
            <v>709</v>
          </cell>
          <cell r="C179">
            <v>1877347.53</v>
          </cell>
          <cell r="D179">
            <v>70432</v>
          </cell>
          <cell r="E179" t="str">
            <v>ნავთობი და ბუნებრივი აირი</v>
          </cell>
          <cell r="F179">
            <v>2062944.71</v>
          </cell>
          <cell r="G179">
            <v>70942</v>
          </cell>
          <cell r="H179">
            <v>0</v>
          </cell>
          <cell r="I179">
            <v>0</v>
          </cell>
          <cell r="J179">
            <v>71012</v>
          </cell>
          <cell r="K179">
            <v>61300</v>
          </cell>
          <cell r="L179">
            <v>0</v>
          </cell>
          <cell r="O179">
            <v>7043</v>
          </cell>
          <cell r="P179">
            <v>1389672.99</v>
          </cell>
        </row>
        <row r="180">
          <cell r="B180">
            <v>7093</v>
          </cell>
          <cell r="C180">
            <v>39741</v>
          </cell>
          <cell r="D180">
            <v>70435</v>
          </cell>
          <cell r="E180" t="str">
            <v>ელექტროენერგეტიკა</v>
          </cell>
          <cell r="F180">
            <v>0</v>
          </cell>
          <cell r="G180">
            <v>70711</v>
          </cell>
          <cell r="H180">
            <v>79322.240000000005</v>
          </cell>
          <cell r="I180">
            <v>0</v>
          </cell>
          <cell r="J180">
            <v>7106</v>
          </cell>
          <cell r="K180">
            <v>30600</v>
          </cell>
          <cell r="L180">
            <v>0</v>
          </cell>
          <cell r="O180">
            <v>70432</v>
          </cell>
          <cell r="P180">
            <v>1470242.99</v>
          </cell>
        </row>
        <row r="181">
          <cell r="B181">
            <v>7094</v>
          </cell>
          <cell r="C181">
            <v>1527538.31</v>
          </cell>
          <cell r="D181">
            <v>70436</v>
          </cell>
          <cell r="E181" t="str">
            <v>არაელექტრული ენერგია</v>
          </cell>
          <cell r="F181">
            <v>0</v>
          </cell>
          <cell r="G181">
            <v>70732</v>
          </cell>
          <cell r="H181">
            <v>12708</v>
          </cell>
          <cell r="I181">
            <v>0</v>
          </cell>
          <cell r="J181">
            <v>70942</v>
          </cell>
          <cell r="K181">
            <v>736724.95</v>
          </cell>
          <cell r="L181">
            <v>0</v>
          </cell>
          <cell r="O181">
            <v>70435</v>
          </cell>
          <cell r="P181">
            <v>0</v>
          </cell>
        </row>
        <row r="182">
          <cell r="B182">
            <v>70942</v>
          </cell>
          <cell r="C182">
            <v>1527538.31</v>
          </cell>
          <cell r="D182">
            <v>7044</v>
          </cell>
          <cell r="E182" t="str">
            <v>სამთომომპოვებელი და გადამამუშავებელი მრეწველობა, მშენებლობა</v>
          </cell>
          <cell r="F182">
            <v>450472.66</v>
          </cell>
          <cell r="G182">
            <v>70722</v>
          </cell>
          <cell r="H182">
            <v>11193.22</v>
          </cell>
          <cell r="I182">
            <v>0</v>
          </cell>
          <cell r="J182">
            <v>7017</v>
          </cell>
          <cell r="K182">
            <v>8984118.4100000001</v>
          </cell>
          <cell r="L182">
            <v>0</v>
          </cell>
          <cell r="O182">
            <v>70436</v>
          </cell>
          <cell r="P182">
            <v>32374296.600000001</v>
          </cell>
        </row>
        <row r="183">
          <cell r="B183">
            <v>7096</v>
          </cell>
          <cell r="C183">
            <v>20184.84</v>
          </cell>
          <cell r="D183">
            <v>70443</v>
          </cell>
          <cell r="E183" t="str">
            <v>მშენებლობა</v>
          </cell>
          <cell r="F183">
            <v>450472.66</v>
          </cell>
          <cell r="G183">
            <v>70723</v>
          </cell>
          <cell r="H183">
            <v>32689</v>
          </cell>
          <cell r="I183">
            <v>0</v>
          </cell>
          <cell r="J183">
            <v>70113</v>
          </cell>
          <cell r="K183">
            <v>0</v>
          </cell>
          <cell r="L183">
            <v>0</v>
          </cell>
          <cell r="O183">
            <v>7044</v>
          </cell>
          <cell r="P183">
            <v>5154.04</v>
          </cell>
        </row>
        <row r="184">
          <cell r="B184">
            <v>7098</v>
          </cell>
          <cell r="C184">
            <v>289883.38</v>
          </cell>
          <cell r="D184">
            <v>7045</v>
          </cell>
          <cell r="E184" t="str">
            <v>ტრანსპორტი</v>
          </cell>
          <cell r="F184">
            <v>145732036.13</v>
          </cell>
          <cell r="G184">
            <v>70734</v>
          </cell>
          <cell r="H184">
            <v>0</v>
          </cell>
          <cell r="I184">
            <v>0</v>
          </cell>
          <cell r="J184"/>
          <cell r="K184"/>
          <cell r="L184"/>
          <cell r="O184">
            <v>70443</v>
          </cell>
          <cell r="P184">
            <v>0</v>
          </cell>
        </row>
        <row r="185">
          <cell r="B185">
            <v>710</v>
          </cell>
          <cell r="C185">
            <v>55700.12</v>
          </cell>
          <cell r="D185">
            <v>70451</v>
          </cell>
          <cell r="E185" t="str">
            <v>საავტომობილო ტრანსპორტი და გზები</v>
          </cell>
          <cell r="F185">
            <v>140355352.84999999</v>
          </cell>
          <cell r="G185">
            <v>7107</v>
          </cell>
          <cell r="H185">
            <v>3947479.9899999998</v>
          </cell>
          <cell r="I185">
            <v>1421.55</v>
          </cell>
          <cell r="J185"/>
          <cell r="K185"/>
          <cell r="L185"/>
          <cell r="O185">
            <v>7045</v>
          </cell>
          <cell r="P185">
            <v>11910992.529999999</v>
          </cell>
        </row>
        <row r="186">
          <cell r="B186">
            <v>7107</v>
          </cell>
          <cell r="C186">
            <v>55700.12</v>
          </cell>
          <cell r="D186">
            <v>70453</v>
          </cell>
          <cell r="E186" t="str">
            <v>სარკინიგზო ტრანსპორტი</v>
          </cell>
          <cell r="F186">
            <v>10165</v>
          </cell>
          <cell r="G186">
            <v>71012</v>
          </cell>
          <cell r="H186">
            <v>408720.46</v>
          </cell>
          <cell r="I186">
            <v>0</v>
          </cell>
          <cell r="J186"/>
          <cell r="K186"/>
          <cell r="L186"/>
          <cell r="O186">
            <v>70451</v>
          </cell>
          <cell r="P186">
            <v>0</v>
          </cell>
        </row>
        <row r="187">
          <cell r="B187"/>
          <cell r="C187"/>
          <cell r="D187">
            <v>70455</v>
          </cell>
          <cell r="E187" t="str">
            <v>მილსადენები და სხვა სახის სატრანსპორტო საშუალებები</v>
          </cell>
          <cell r="F187">
            <v>5366518.28</v>
          </cell>
          <cell r="G187">
            <v>7021</v>
          </cell>
          <cell r="H187">
            <v>175066.22000000003</v>
          </cell>
          <cell r="I187">
            <v>0</v>
          </cell>
          <cell r="J187"/>
          <cell r="K187"/>
          <cell r="L187"/>
          <cell r="O187">
            <v>70452</v>
          </cell>
          <cell r="P187">
            <v>2541994.63</v>
          </cell>
        </row>
        <row r="188">
          <cell r="B188"/>
          <cell r="C188"/>
          <cell r="D188">
            <v>7047</v>
          </cell>
          <cell r="E188" t="str">
            <v>ეკონომიკის სხვა დარგები</v>
          </cell>
          <cell r="F188">
            <v>12642207.32</v>
          </cell>
          <cell r="G188">
            <v>70923</v>
          </cell>
          <cell r="H188">
            <v>177831.84</v>
          </cell>
          <cell r="I188">
            <v>0</v>
          </cell>
          <cell r="J188"/>
          <cell r="K188"/>
          <cell r="L188"/>
          <cell r="O188">
            <v>70453</v>
          </cell>
          <cell r="P188">
            <v>8104.99</v>
          </cell>
        </row>
        <row r="189">
          <cell r="B189"/>
          <cell r="C189"/>
          <cell r="D189">
            <v>70471</v>
          </cell>
          <cell r="E189" t="str">
            <v>ვაჭრობა, მარაგების შექმნა, შენახვა და დასაწყობება</v>
          </cell>
          <cell r="F189">
            <v>150648.63</v>
          </cell>
          <cell r="G189">
            <v>70921</v>
          </cell>
          <cell r="H189">
            <v>33907.270000000004</v>
          </cell>
          <cell r="I189">
            <v>0</v>
          </cell>
          <cell r="J189"/>
          <cell r="K189"/>
          <cell r="L189"/>
          <cell r="O189">
            <v>70454</v>
          </cell>
          <cell r="P189">
            <v>656447.61</v>
          </cell>
        </row>
        <row r="190">
          <cell r="B190"/>
          <cell r="C190"/>
          <cell r="D190">
            <v>70473</v>
          </cell>
          <cell r="E190" t="str">
            <v>ტურიზმი</v>
          </cell>
          <cell r="F190">
            <v>2622185.87</v>
          </cell>
          <cell r="G190">
            <v>70721</v>
          </cell>
          <cell r="H190">
            <v>75085.41</v>
          </cell>
          <cell r="I190">
            <v>0</v>
          </cell>
          <cell r="J190"/>
          <cell r="K190"/>
          <cell r="L190"/>
          <cell r="O190">
            <v>70455</v>
          </cell>
          <cell r="P190">
            <v>13844.55</v>
          </cell>
        </row>
        <row r="191">
          <cell r="B191"/>
          <cell r="C191"/>
          <cell r="D191">
            <v>70474</v>
          </cell>
          <cell r="E191" t="str">
            <v>მრავალმიზნობრივი განვითარების პროექტი</v>
          </cell>
          <cell r="F191">
            <v>9869372.8200000003</v>
          </cell>
          <cell r="G191">
            <v>7103</v>
          </cell>
          <cell r="H191">
            <v>239774.89</v>
          </cell>
          <cell r="I191">
            <v>0</v>
          </cell>
          <cell r="J191"/>
          <cell r="K191"/>
          <cell r="L191"/>
          <cell r="O191">
            <v>7047</v>
          </cell>
          <cell r="P191">
            <v>0</v>
          </cell>
        </row>
        <row r="192">
          <cell r="B192"/>
          <cell r="C192"/>
          <cell r="D192">
            <v>7048</v>
          </cell>
          <cell r="E192" t="str">
            <v>გამოყენებითი კვლევები ეკონომიკური საქმიანობის სფეროში</v>
          </cell>
          <cell r="F192">
            <v>315303.59000000003</v>
          </cell>
          <cell r="G192">
            <v>7056</v>
          </cell>
          <cell r="H192">
            <v>176360.94</v>
          </cell>
          <cell r="I192">
            <v>0</v>
          </cell>
          <cell r="J192"/>
          <cell r="K192"/>
          <cell r="L192"/>
          <cell r="O192">
            <v>70471</v>
          </cell>
          <cell r="P192">
            <v>0</v>
          </cell>
        </row>
        <row r="193">
          <cell r="B193"/>
          <cell r="C193"/>
          <cell r="D193">
            <v>70482</v>
          </cell>
          <cell r="E193" t="str">
            <v>გამოყენებითი კვლევები სოფლის მეურნეობაში, სატყეო მეურნეობაში, მეთევზეობასა და მონადირეობაში</v>
          </cell>
          <cell r="F193">
            <v>315303.59000000003</v>
          </cell>
          <cell r="G193">
            <v>70421</v>
          </cell>
          <cell r="H193">
            <v>2385455.16</v>
          </cell>
          <cell r="I193">
            <v>0</v>
          </cell>
          <cell r="J193"/>
          <cell r="K193"/>
          <cell r="L193"/>
          <cell r="O193">
            <v>70473</v>
          </cell>
          <cell r="P193">
            <v>6740287.2999999989</v>
          </cell>
        </row>
        <row r="194">
          <cell r="B194"/>
          <cell r="C194"/>
          <cell r="D194">
            <v>7049</v>
          </cell>
          <cell r="E194" t="str">
            <v>სხვა არაკლასიფიცირებული საქმიანობა ეკონომიკის სფეროში</v>
          </cell>
          <cell r="F194">
            <v>6553103.5</v>
          </cell>
          <cell r="G194">
            <v>70133</v>
          </cell>
          <cell r="H194">
            <v>91341.11</v>
          </cell>
          <cell r="I194">
            <v>0</v>
          </cell>
          <cell r="J194"/>
          <cell r="K194"/>
          <cell r="L194"/>
          <cell r="O194">
            <v>70474</v>
          </cell>
          <cell r="P194">
            <v>1291337.33</v>
          </cell>
        </row>
        <row r="195">
          <cell r="B195"/>
          <cell r="C195"/>
          <cell r="D195">
            <v>705</v>
          </cell>
          <cell r="E195" t="str">
            <v>გარემოს დაცვა</v>
          </cell>
          <cell r="F195">
            <v>9601713.5199999996</v>
          </cell>
          <cell r="G195">
            <v>7083</v>
          </cell>
          <cell r="H195">
            <v>375720.8</v>
          </cell>
          <cell r="I195">
            <v>1532</v>
          </cell>
          <cell r="J195"/>
          <cell r="K195"/>
          <cell r="L195"/>
          <cell r="O195">
            <v>7048</v>
          </cell>
          <cell r="P195">
            <v>0</v>
          </cell>
        </row>
        <row r="196">
          <cell r="B196"/>
          <cell r="C196"/>
          <cell r="D196">
            <v>7054</v>
          </cell>
          <cell r="E196" t="str">
            <v>ბიომრავალფეროვნებისა და ლანდშაფტების დაცვა</v>
          </cell>
          <cell r="F196">
            <v>4112052.23</v>
          </cell>
          <cell r="G196">
            <v>7096</v>
          </cell>
          <cell r="H196">
            <v>77667.47</v>
          </cell>
          <cell r="I196">
            <v>0</v>
          </cell>
          <cell r="J196"/>
          <cell r="K196"/>
          <cell r="L196"/>
          <cell r="O196">
            <v>70482</v>
          </cell>
          <cell r="P196">
            <v>78106</v>
          </cell>
        </row>
        <row r="197">
          <cell r="B197"/>
          <cell r="C197"/>
          <cell r="D197">
            <v>7056</v>
          </cell>
          <cell r="E197" t="str">
            <v>სხვა არაკლასიფიცირებული საქმიანობა გარემოს დაცვის სფეროში</v>
          </cell>
          <cell r="F197">
            <v>5489661.29</v>
          </cell>
          <cell r="G197">
            <v>7017</v>
          </cell>
          <cell r="H197">
            <v>0</v>
          </cell>
          <cell r="I197">
            <v>0</v>
          </cell>
          <cell r="J197"/>
          <cell r="K197"/>
          <cell r="L197"/>
          <cell r="O197">
            <v>7049</v>
          </cell>
          <cell r="P197">
            <v>0</v>
          </cell>
        </row>
        <row r="198">
          <cell r="B198"/>
          <cell r="C198"/>
          <cell r="D198">
            <v>706</v>
          </cell>
          <cell r="E198" t="str">
            <v>საბინაო-კომუნალური მეურნეობა</v>
          </cell>
          <cell r="F198">
            <v>8639519.4800000004</v>
          </cell>
          <cell r="G198">
            <v>70131</v>
          </cell>
          <cell r="H198">
            <v>0</v>
          </cell>
          <cell r="I198">
            <v>0</v>
          </cell>
          <cell r="J198"/>
          <cell r="K198"/>
          <cell r="L198"/>
          <cell r="O198">
            <v>705</v>
          </cell>
          <cell r="P198">
            <v>0</v>
          </cell>
        </row>
        <row r="199">
          <cell r="B199"/>
          <cell r="C199"/>
          <cell r="D199">
            <v>7062</v>
          </cell>
          <cell r="E199" t="str">
            <v>კომუნალური მეურნეობის განვითარება</v>
          </cell>
          <cell r="F199">
            <v>4399289.51</v>
          </cell>
          <cell r="G199">
            <v>7085</v>
          </cell>
          <cell r="H199">
            <v>16034.06</v>
          </cell>
          <cell r="I199">
            <v>0</v>
          </cell>
          <cell r="J199"/>
          <cell r="K199"/>
          <cell r="L199"/>
          <cell r="O199">
            <v>7051</v>
          </cell>
          <cell r="P199">
            <v>0</v>
          </cell>
        </row>
        <row r="200">
          <cell r="B200"/>
          <cell r="C200"/>
          <cell r="D200">
            <v>7063</v>
          </cell>
          <cell r="E200" t="str">
            <v>წყალმომარაგება</v>
          </cell>
          <cell r="F200">
            <v>4085016.31</v>
          </cell>
          <cell r="G200">
            <v>70922</v>
          </cell>
          <cell r="H200">
            <v>389.36</v>
          </cell>
          <cell r="I200">
            <v>0</v>
          </cell>
          <cell r="J200"/>
          <cell r="K200"/>
          <cell r="L200"/>
          <cell r="O200">
            <v>7052</v>
          </cell>
          <cell r="P200">
            <v>0</v>
          </cell>
        </row>
        <row r="201">
          <cell r="B201"/>
          <cell r="C201"/>
          <cell r="D201">
            <v>7066</v>
          </cell>
          <cell r="E201" t="str">
            <v>სხვა არაკლასიფიცირებული საქმიანობა საბინაო-კომუნალურ მეურნეობაში</v>
          </cell>
          <cell r="F201">
            <v>155213.66</v>
          </cell>
          <cell r="G201">
            <v>70724</v>
          </cell>
          <cell r="H201">
            <v>99635</v>
          </cell>
          <cell r="I201">
            <v>0</v>
          </cell>
          <cell r="J201"/>
          <cell r="K201"/>
          <cell r="L201"/>
          <cell r="O201">
            <v>7053</v>
          </cell>
          <cell r="P201">
            <v>7200</v>
          </cell>
        </row>
        <row r="202">
          <cell r="B202"/>
          <cell r="C202"/>
          <cell r="D202">
            <v>707</v>
          </cell>
          <cell r="E202" t="str">
            <v>ჯანმრთელობის დაცვა</v>
          </cell>
          <cell r="F202">
            <v>253810362.38</v>
          </cell>
          <cell r="G202">
            <v>70454</v>
          </cell>
          <cell r="H202">
            <v>297242.56</v>
          </cell>
          <cell r="I202">
            <v>0</v>
          </cell>
          <cell r="J202"/>
          <cell r="K202"/>
          <cell r="L202"/>
          <cell r="O202">
            <v>7054</v>
          </cell>
          <cell r="P202">
            <v>0</v>
          </cell>
        </row>
        <row r="203">
          <cell r="B203"/>
          <cell r="C203"/>
          <cell r="D203">
            <v>7071</v>
          </cell>
          <cell r="E203" t="str">
            <v>სამედიცინო პროდუქცია, მოწყობილობები და აპარატები</v>
          </cell>
          <cell r="F203">
            <v>9607608.9299999997</v>
          </cell>
          <cell r="G203">
            <v>7105</v>
          </cell>
          <cell r="H203">
            <v>219473.4</v>
          </cell>
          <cell r="I203">
            <v>0</v>
          </cell>
          <cell r="J203"/>
          <cell r="K203"/>
          <cell r="L203"/>
          <cell r="O203">
            <v>7056</v>
          </cell>
          <cell r="P203">
            <v>0</v>
          </cell>
        </row>
        <row r="204">
          <cell r="B204"/>
          <cell r="C204"/>
          <cell r="D204">
            <v>70711</v>
          </cell>
          <cell r="E204" t="str">
            <v>ფარმაცევტული პროდუქცია</v>
          </cell>
          <cell r="F204">
            <v>9607608.9299999997</v>
          </cell>
          <cell r="G204">
            <v>7053</v>
          </cell>
          <cell r="H204">
            <v>58674.78</v>
          </cell>
          <cell r="I204">
            <v>0</v>
          </cell>
          <cell r="J204"/>
          <cell r="K204"/>
          <cell r="L204"/>
          <cell r="O204">
            <v>706</v>
          </cell>
          <cell r="P204">
            <v>0</v>
          </cell>
        </row>
        <row r="205">
          <cell r="B205"/>
          <cell r="C205"/>
          <cell r="D205">
            <v>7072</v>
          </cell>
          <cell r="E205" t="str">
            <v>ამბულატორიული მომსახურება</v>
          </cell>
          <cell r="F205">
            <v>188023604.80000001</v>
          </cell>
          <cell r="G205">
            <v>70474</v>
          </cell>
          <cell r="H205">
            <v>53065</v>
          </cell>
          <cell r="I205">
            <v>0</v>
          </cell>
          <cell r="J205"/>
          <cell r="K205"/>
          <cell r="L205"/>
          <cell r="O205">
            <v>7061</v>
          </cell>
          <cell r="P205">
            <v>0</v>
          </cell>
        </row>
        <row r="206">
          <cell r="B206"/>
          <cell r="C206"/>
          <cell r="D206">
            <v>70721</v>
          </cell>
          <cell r="E206" t="str">
            <v>ზოგადი პროფილის ამბულატორიული მომსახურება</v>
          </cell>
          <cell r="F206">
            <v>183701988.59</v>
          </cell>
          <cell r="G206">
            <v>70473</v>
          </cell>
          <cell r="H206">
            <v>3960</v>
          </cell>
          <cell r="I206">
            <v>0</v>
          </cell>
          <cell r="J206"/>
          <cell r="K206"/>
          <cell r="L206"/>
          <cell r="O206">
            <v>7062</v>
          </cell>
          <cell r="P206">
            <v>23001338.020000007</v>
          </cell>
        </row>
        <row r="207">
          <cell r="B207"/>
          <cell r="C207"/>
          <cell r="D207">
            <v>70722</v>
          </cell>
          <cell r="E207" t="str">
            <v>სპეციალიზირებული ამბულატორიული მომსახურება</v>
          </cell>
          <cell r="F207">
            <v>4321616.21</v>
          </cell>
          <cell r="G207">
            <v>70731</v>
          </cell>
          <cell r="H207">
            <v>0</v>
          </cell>
          <cell r="I207"/>
          <cell r="J207"/>
          <cell r="K207"/>
          <cell r="L207"/>
          <cell r="O207">
            <v>7063</v>
          </cell>
          <cell r="P207">
            <v>1677523.11</v>
          </cell>
        </row>
        <row r="208">
          <cell r="B208"/>
          <cell r="C208"/>
          <cell r="D208">
            <v>7073</v>
          </cell>
          <cell r="E208" t="str">
            <v>საავადმყოფოების მომსახურება</v>
          </cell>
          <cell r="F208">
            <v>36936431.100000001</v>
          </cell>
          <cell r="G208">
            <v>70422</v>
          </cell>
          <cell r="H208">
            <v>0</v>
          </cell>
          <cell r="I208"/>
          <cell r="J208"/>
          <cell r="K208"/>
          <cell r="L208"/>
          <cell r="O208">
            <v>7064</v>
          </cell>
          <cell r="P208">
            <v>0</v>
          </cell>
        </row>
        <row r="209">
          <cell r="B209"/>
          <cell r="C209"/>
          <cell r="D209">
            <v>70732</v>
          </cell>
          <cell r="E209" t="str">
            <v>სპეციალიზებული საავადმყოფოების მომსახურება</v>
          </cell>
          <cell r="F209">
            <v>32771284.440000001</v>
          </cell>
          <cell r="G209"/>
          <cell r="H209"/>
          <cell r="I209"/>
          <cell r="J209"/>
          <cell r="K209"/>
          <cell r="L209"/>
          <cell r="O209">
            <v>7065</v>
          </cell>
          <cell r="P209">
            <v>3153.71</v>
          </cell>
        </row>
        <row r="210">
          <cell r="B210"/>
          <cell r="C210"/>
          <cell r="D210">
            <v>70733</v>
          </cell>
          <cell r="E210" t="str">
            <v>სამედიცინო ცენტრებისა და სამშობიარო სახლების მომსახურება</v>
          </cell>
          <cell r="F210">
            <v>4165146.66</v>
          </cell>
          <cell r="G210"/>
          <cell r="H210"/>
          <cell r="I210"/>
          <cell r="J210"/>
          <cell r="K210"/>
          <cell r="L210"/>
          <cell r="O210">
            <v>7066</v>
          </cell>
          <cell r="P210">
            <v>0</v>
          </cell>
        </row>
        <row r="211">
          <cell r="B211"/>
          <cell r="C211"/>
          <cell r="D211">
            <v>7074</v>
          </cell>
          <cell r="E211" t="str">
            <v>საზოგადოებრივი ჯანდაცვის მომსახურება</v>
          </cell>
          <cell r="F211">
            <v>5180047.96</v>
          </cell>
          <cell r="G211"/>
          <cell r="H211"/>
          <cell r="I211"/>
          <cell r="J211"/>
          <cell r="K211"/>
          <cell r="L211"/>
          <cell r="O211">
            <v>707</v>
          </cell>
          <cell r="P211">
            <v>0</v>
          </cell>
        </row>
        <row r="212">
          <cell r="B212"/>
          <cell r="C212"/>
          <cell r="D212">
            <v>7076</v>
          </cell>
          <cell r="E212" t="str">
            <v>სხვა არაკლასიფიცირებული საქმიანობა ჯანმრთელობის დაცვის სფეროში</v>
          </cell>
          <cell r="F212">
            <v>14062669.59</v>
          </cell>
          <cell r="G212"/>
          <cell r="H212"/>
          <cell r="I212"/>
          <cell r="J212"/>
          <cell r="K212"/>
          <cell r="L212"/>
          <cell r="O212">
            <v>7071</v>
          </cell>
          <cell r="P212">
            <v>0</v>
          </cell>
        </row>
        <row r="213">
          <cell r="B213"/>
          <cell r="C213"/>
          <cell r="D213">
            <v>708</v>
          </cell>
          <cell r="E213" t="str">
            <v>დასვენება, კულტურა და რელიგია</v>
          </cell>
          <cell r="F213">
            <v>65815632.060000002</v>
          </cell>
          <cell r="G213"/>
          <cell r="H213"/>
          <cell r="I213"/>
          <cell r="J213"/>
          <cell r="K213"/>
          <cell r="L213"/>
          <cell r="O213">
            <v>70711</v>
          </cell>
          <cell r="P213">
            <v>0</v>
          </cell>
        </row>
        <row r="214">
          <cell r="B214"/>
          <cell r="C214"/>
          <cell r="D214">
            <v>7081</v>
          </cell>
          <cell r="E214" t="str">
            <v>მომსახურება დასვენებისა და სპორტის სფეროში</v>
          </cell>
          <cell r="F214">
            <v>23207276.84</v>
          </cell>
          <cell r="G214"/>
          <cell r="H214"/>
          <cell r="I214"/>
          <cell r="J214"/>
          <cell r="K214"/>
          <cell r="L214"/>
          <cell r="O214">
            <v>7072</v>
          </cell>
          <cell r="P214"/>
        </row>
        <row r="215">
          <cell r="B215"/>
          <cell r="C215"/>
          <cell r="D215">
            <v>7082</v>
          </cell>
          <cell r="E215" t="str">
            <v>მომსახურება კულტურის სფეროში</v>
          </cell>
          <cell r="F215">
            <v>24691504.640000001</v>
          </cell>
          <cell r="G215"/>
          <cell r="H215"/>
          <cell r="I215"/>
          <cell r="J215"/>
          <cell r="K215"/>
          <cell r="L215"/>
          <cell r="O215">
            <v>70721</v>
          </cell>
          <cell r="P215"/>
        </row>
        <row r="216">
          <cell r="B216"/>
          <cell r="C216"/>
          <cell r="D216">
            <v>7083</v>
          </cell>
          <cell r="E216" t="str">
            <v>ტელერადიომაუწყებლობა და საგამომცემლო საქმიანობა</v>
          </cell>
          <cell r="F216">
            <v>14019128.68</v>
          </cell>
          <cell r="G216"/>
          <cell r="H216"/>
          <cell r="I216"/>
          <cell r="J216"/>
          <cell r="K216"/>
          <cell r="L216"/>
          <cell r="O216">
            <v>70722</v>
          </cell>
          <cell r="P216"/>
        </row>
        <row r="217">
          <cell r="B217"/>
          <cell r="C217"/>
          <cell r="D217">
            <v>7084</v>
          </cell>
          <cell r="E217" t="str">
            <v>რელიგიური და სხვა სახის საზოგადოებრივი საქმიანობა</v>
          </cell>
          <cell r="F217">
            <v>1266394.68</v>
          </cell>
          <cell r="G217"/>
          <cell r="H217"/>
          <cell r="I217"/>
          <cell r="J217"/>
          <cell r="K217"/>
          <cell r="L217"/>
          <cell r="O217">
            <v>70723</v>
          </cell>
          <cell r="P217"/>
        </row>
        <row r="218">
          <cell r="B218"/>
          <cell r="C218"/>
          <cell r="D218">
            <v>7086</v>
          </cell>
          <cell r="E218" t="str">
            <v>სხვა არაკლასიფიცირებული საქმიანობა დასვენების, კულტურისა და რელიგიის სფეროში</v>
          </cell>
          <cell r="F218">
            <v>2631327.2200000002</v>
          </cell>
          <cell r="G218"/>
          <cell r="H218"/>
          <cell r="I218"/>
          <cell r="J218"/>
          <cell r="K218"/>
          <cell r="L218"/>
          <cell r="O218">
            <v>70724</v>
          </cell>
          <cell r="P218"/>
        </row>
        <row r="219">
          <cell r="B219"/>
          <cell r="C219"/>
          <cell r="D219">
            <v>709</v>
          </cell>
          <cell r="E219" t="str">
            <v>განათლება</v>
          </cell>
          <cell r="F219">
            <v>222916503.97999999</v>
          </cell>
          <cell r="G219"/>
          <cell r="H219"/>
          <cell r="I219"/>
          <cell r="J219"/>
          <cell r="K219"/>
          <cell r="L219"/>
          <cell r="O219">
            <v>7073</v>
          </cell>
          <cell r="P219"/>
        </row>
        <row r="220">
          <cell r="B220"/>
          <cell r="C220"/>
          <cell r="D220">
            <v>7092</v>
          </cell>
          <cell r="E220" t="str">
            <v>ზოგადი განათლება</v>
          </cell>
          <cell r="F220">
            <v>143942514.63999999</v>
          </cell>
          <cell r="G220"/>
          <cell r="H220"/>
          <cell r="I220"/>
          <cell r="J220"/>
          <cell r="K220"/>
          <cell r="L220"/>
          <cell r="O220">
            <v>70731</v>
          </cell>
          <cell r="P220"/>
        </row>
        <row r="221">
          <cell r="B221"/>
          <cell r="C221"/>
          <cell r="D221">
            <v>70921</v>
          </cell>
          <cell r="E221" t="str">
            <v>დაწყებითი ზოგადი განათლება</v>
          </cell>
          <cell r="F221">
            <v>0</v>
          </cell>
          <cell r="G221"/>
          <cell r="H221"/>
          <cell r="I221"/>
          <cell r="J221"/>
          <cell r="K221"/>
          <cell r="L221"/>
          <cell r="O221">
            <v>70732</v>
          </cell>
          <cell r="P221"/>
        </row>
        <row r="222">
          <cell r="B222"/>
          <cell r="C222"/>
          <cell r="D222">
            <v>70923</v>
          </cell>
          <cell r="E222" t="str">
            <v>საშუალო ზოგადი განათლება</v>
          </cell>
          <cell r="F222">
            <v>143942514.63999999</v>
          </cell>
          <cell r="G222"/>
          <cell r="H222"/>
          <cell r="I222"/>
          <cell r="J222"/>
          <cell r="K222"/>
          <cell r="L222"/>
          <cell r="O222">
            <v>70733</v>
          </cell>
          <cell r="P222"/>
        </row>
        <row r="223">
          <cell r="B223"/>
          <cell r="C223"/>
          <cell r="D223">
            <v>7093</v>
          </cell>
          <cell r="E223" t="str">
            <v>პროფესიული განათლება</v>
          </cell>
          <cell r="F223">
            <v>7139350.79</v>
          </cell>
          <cell r="G223"/>
          <cell r="H223"/>
          <cell r="I223"/>
          <cell r="J223"/>
          <cell r="K223"/>
          <cell r="L223"/>
          <cell r="O223">
            <v>7074</v>
          </cell>
          <cell r="P223"/>
        </row>
        <row r="224">
          <cell r="B224"/>
          <cell r="C224"/>
          <cell r="D224">
            <v>7094</v>
          </cell>
          <cell r="E224" t="str">
            <v>უმაღლესი განათლება</v>
          </cell>
          <cell r="F224">
            <v>28373175.710000001</v>
          </cell>
          <cell r="G224"/>
          <cell r="H224"/>
          <cell r="I224"/>
          <cell r="J224"/>
          <cell r="K224"/>
          <cell r="L224"/>
          <cell r="O224">
            <v>7076</v>
          </cell>
          <cell r="P224"/>
        </row>
        <row r="225">
          <cell r="B225"/>
          <cell r="C225"/>
          <cell r="D225">
            <v>70941</v>
          </cell>
          <cell r="E225" t="str">
            <v>უმაღლესი პროფესიული განათლება</v>
          </cell>
          <cell r="F225">
            <v>5367385.71</v>
          </cell>
          <cell r="G225"/>
          <cell r="H225"/>
          <cell r="I225"/>
          <cell r="J225"/>
          <cell r="K225"/>
          <cell r="L225"/>
          <cell r="O225">
            <v>708</v>
          </cell>
          <cell r="P225"/>
        </row>
        <row r="226">
          <cell r="B226"/>
          <cell r="C226"/>
          <cell r="D226">
            <v>70942</v>
          </cell>
          <cell r="E226" t="str">
            <v>უმაღლესი აკადემიური განათლება</v>
          </cell>
          <cell r="F226">
            <v>23005790</v>
          </cell>
          <cell r="G226"/>
          <cell r="H226"/>
          <cell r="I226"/>
          <cell r="J226"/>
          <cell r="K226"/>
          <cell r="L226"/>
          <cell r="O226">
            <v>7081</v>
          </cell>
          <cell r="P226"/>
        </row>
        <row r="227">
          <cell r="B227"/>
          <cell r="C227"/>
          <cell r="D227">
            <v>7095</v>
          </cell>
          <cell r="E227" t="str">
            <v>უმაღლესისშემდგომი განათლება</v>
          </cell>
          <cell r="F227">
            <v>0</v>
          </cell>
          <cell r="G227"/>
          <cell r="H227"/>
          <cell r="I227"/>
          <cell r="J227"/>
          <cell r="K227"/>
          <cell r="L227"/>
          <cell r="O227">
            <v>7082</v>
          </cell>
          <cell r="P227"/>
        </row>
        <row r="228">
          <cell r="B228"/>
          <cell r="C228"/>
          <cell r="D228">
            <v>7096</v>
          </cell>
          <cell r="E228" t="str">
            <v>განათლების სფეროს დამხმარე მომსახურება</v>
          </cell>
          <cell r="F228">
            <v>15464744.35</v>
          </cell>
          <cell r="G228"/>
          <cell r="H228"/>
          <cell r="I228"/>
          <cell r="J228"/>
          <cell r="K228"/>
          <cell r="L228"/>
          <cell r="O228">
            <v>7083</v>
          </cell>
          <cell r="P228"/>
        </row>
        <row r="229">
          <cell r="B229"/>
          <cell r="C229"/>
          <cell r="D229">
            <v>7098</v>
          </cell>
          <cell r="E229" t="str">
            <v>სხვა არაკლასიფიცირებული საქმიანობა განათლების სფეროში</v>
          </cell>
          <cell r="F229">
            <v>27996718.489999998</v>
          </cell>
          <cell r="G229"/>
          <cell r="H229"/>
          <cell r="I229"/>
          <cell r="J229"/>
          <cell r="K229"/>
          <cell r="L229"/>
          <cell r="O229">
            <v>7084</v>
          </cell>
          <cell r="P229"/>
        </row>
        <row r="230">
          <cell r="B230"/>
          <cell r="C230"/>
          <cell r="D230">
            <v>710</v>
          </cell>
          <cell r="E230" t="str">
            <v>სოციალური დაცვა</v>
          </cell>
          <cell r="F230">
            <v>701710218.88</v>
          </cell>
          <cell r="G230"/>
          <cell r="H230"/>
          <cell r="I230"/>
          <cell r="J230"/>
          <cell r="K230"/>
          <cell r="L230"/>
          <cell r="O230">
            <v>7085</v>
          </cell>
          <cell r="P230"/>
        </row>
        <row r="231">
          <cell r="B231"/>
          <cell r="C231"/>
          <cell r="D231">
            <v>7101</v>
          </cell>
          <cell r="E231" t="str">
            <v>ავადმყოფთა და შეზღუდული შესაძლებლობების მქონე პირთა სოციალური დაცვა</v>
          </cell>
          <cell r="F231">
            <v>776246.82</v>
          </cell>
          <cell r="G231"/>
          <cell r="H231"/>
          <cell r="I231"/>
          <cell r="J231"/>
          <cell r="K231"/>
          <cell r="L231"/>
          <cell r="O231">
            <v>7086</v>
          </cell>
          <cell r="P231"/>
        </row>
        <row r="232">
          <cell r="B232"/>
          <cell r="C232"/>
          <cell r="D232">
            <v>71012</v>
          </cell>
          <cell r="E232" t="str">
            <v>შეზღუდული შესაძლებლობების მქონე პირთა სოციალური დაცვა</v>
          </cell>
          <cell r="F232">
            <v>776246.82</v>
          </cell>
          <cell r="G232"/>
          <cell r="H232"/>
          <cell r="I232"/>
          <cell r="J232"/>
          <cell r="K232"/>
          <cell r="L232"/>
          <cell r="O232">
            <v>709</v>
          </cell>
          <cell r="P232"/>
        </row>
        <row r="233">
          <cell r="B233"/>
          <cell r="C233"/>
          <cell r="D233">
            <v>7102</v>
          </cell>
          <cell r="E233" t="str">
            <v>ხანდაზმულთა სოციალური დაცვა</v>
          </cell>
          <cell r="F233">
            <v>453752223.99000001</v>
          </cell>
          <cell r="G233"/>
          <cell r="H233"/>
          <cell r="I233"/>
          <cell r="J233"/>
          <cell r="K233"/>
          <cell r="L233"/>
          <cell r="O233">
            <v>7091</v>
          </cell>
          <cell r="P233"/>
        </row>
        <row r="234">
          <cell r="D234">
            <v>7104</v>
          </cell>
          <cell r="E234" t="str">
            <v>ოჯახებისა და ბავშვების სოციალური დაცვა</v>
          </cell>
          <cell r="F234">
            <v>207924905.69999999</v>
          </cell>
        </row>
        <row r="235">
          <cell r="D235">
            <v>7106</v>
          </cell>
          <cell r="E235" t="str">
            <v>საცხოვრებლით უზრუნველყოფა</v>
          </cell>
          <cell r="F235">
            <v>3345689</v>
          </cell>
        </row>
        <row r="236">
          <cell r="D236">
            <v>7107</v>
          </cell>
          <cell r="E236" t="str">
            <v>სოციალური გაუცხოების საკითხები, რომლებიც არ ექვემდებარება კლასიფიკაციას</v>
          </cell>
          <cell r="F236">
            <v>23693775.370000001</v>
          </cell>
        </row>
        <row r="237">
          <cell r="D237">
            <v>7109</v>
          </cell>
          <cell r="E237" t="str">
            <v>სხვა არაკლასიფიცირებული საქმიანობა სოციალური დაცვის სფეროში</v>
          </cell>
          <cell r="F237">
            <v>12217378</v>
          </cell>
        </row>
        <row r="254">
          <cell r="D254"/>
          <cell r="E254">
            <v>3</v>
          </cell>
          <cell r="F254">
            <v>4</v>
          </cell>
        </row>
        <row r="255">
          <cell r="C255" t="str">
            <v>გადამყვანი ცხრილიდან</v>
          </cell>
          <cell r="D255" t="str">
            <v>ერთიანი ბიუჯეტის გადასახდელები</v>
          </cell>
          <cell r="E255" t="str">
            <v>სულ</v>
          </cell>
          <cell r="F255" t="str">
            <v>State
(Without Lepls and grants 7000)</v>
          </cell>
          <cell r="G255" t="str">
            <v>Lepls
STATE</v>
          </cell>
          <cell r="H255" t="str">
            <v>Municipalities</v>
          </cell>
          <cell r="I255" t="str">
            <v>Lepls
Municipalities</v>
          </cell>
          <cell r="J255" t="str">
            <v>Autonomies</v>
          </cell>
          <cell r="K255" t="str">
            <v>Lepls
Autonomies</v>
          </cell>
          <cell r="L255" t="str">
            <v>grants 7000</v>
          </cell>
        </row>
        <row r="256">
          <cell r="C256">
            <v>0</v>
          </cell>
          <cell r="D256" t="str">
            <v>ჯამური</v>
          </cell>
          <cell r="E256">
            <v>1321826173.3299999</v>
          </cell>
          <cell r="F256">
            <v>1152660114.9400001</v>
          </cell>
          <cell r="G256">
            <v>62375473.82</v>
          </cell>
          <cell r="H256">
            <v>97881663.340000004</v>
          </cell>
          <cell r="I256">
            <v>724197.06</v>
          </cell>
          <cell r="J256">
            <v>6400565.4400000004</v>
          </cell>
          <cell r="K256">
            <v>141222.15</v>
          </cell>
          <cell r="L256">
            <v>1642936.5799999998</v>
          </cell>
        </row>
        <row r="257">
          <cell r="C257">
            <v>7</v>
          </cell>
          <cell r="D257" t="str">
            <v>მთლიანი ხარჯები</v>
          </cell>
          <cell r="E257">
            <v>1321826173.3299999</v>
          </cell>
          <cell r="F257">
            <v>1152660114.9400001</v>
          </cell>
          <cell r="G257">
            <v>62375473.82</v>
          </cell>
          <cell r="H257">
            <v>97881663.340000004</v>
          </cell>
          <cell r="I257">
            <v>724197.06</v>
          </cell>
          <cell r="J257">
            <v>6400565.4400000004</v>
          </cell>
          <cell r="K257">
            <v>141222.15</v>
          </cell>
          <cell r="L257">
            <v>1642936.5799999998</v>
          </cell>
        </row>
        <row r="258">
          <cell r="C258">
            <v>701</v>
          </cell>
          <cell r="D258" t="str">
            <v>საერთო დანიშნულების სახელმწიფო მომსახურება</v>
          </cell>
          <cell r="E258">
            <v>190857560.68000001</v>
          </cell>
          <cell r="F258">
            <v>157874925.96000001</v>
          </cell>
          <cell r="G258">
            <v>11167728.24</v>
          </cell>
          <cell r="H258">
            <v>19677384.850000001</v>
          </cell>
          <cell r="I258">
            <v>90277.38</v>
          </cell>
          <cell r="J258">
            <v>1911954.46</v>
          </cell>
          <cell r="K258">
            <v>14950</v>
          </cell>
          <cell r="L258">
            <v>120339.79</v>
          </cell>
        </row>
        <row r="259">
          <cell r="C259">
            <v>7011</v>
          </cell>
          <cell r="D259" t="str">
            <v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v>
          </cell>
          <cell r="E259">
            <v>58175966.710000001</v>
          </cell>
          <cell r="F259">
            <v>36186001.030000001</v>
          </cell>
          <cell r="G259">
            <v>2690955.82</v>
          </cell>
          <cell r="H259">
            <v>17569062.510000002</v>
          </cell>
          <cell r="I259">
            <v>650</v>
          </cell>
          <cell r="J259">
            <v>1709372.85</v>
          </cell>
          <cell r="K259">
            <v>14950</v>
          </cell>
          <cell r="L259">
            <v>4974.5</v>
          </cell>
        </row>
        <row r="260">
          <cell r="C260">
            <v>70111</v>
          </cell>
          <cell r="D260" t="str">
            <v>აღმასრულებელი და წარმომადგენლობითი ორგანოების საქმიანობის უზრუნველყოფა</v>
          </cell>
          <cell r="E260">
            <v>36542350.689999998</v>
          </cell>
          <cell r="F260">
            <v>14887467.68</v>
          </cell>
          <cell r="G260">
            <v>2683082.02</v>
          </cell>
          <cell r="H260">
            <v>17565436.82</v>
          </cell>
          <cell r="I260">
            <v>650</v>
          </cell>
          <cell r="J260">
            <v>1385789.67</v>
          </cell>
          <cell r="K260">
            <v>14950</v>
          </cell>
          <cell r="L260">
            <v>4974.5</v>
          </cell>
        </row>
        <row r="261">
          <cell r="C261">
            <v>70112</v>
          </cell>
          <cell r="D261" t="str">
            <v>ფინანსური და ფისკალური საქმიანობა</v>
          </cell>
          <cell r="E261">
            <v>2903066.97</v>
          </cell>
          <cell r="F261">
            <v>2567984.2999999998</v>
          </cell>
          <cell r="G261">
            <v>7873.8</v>
          </cell>
          <cell r="H261">
            <v>3625.69</v>
          </cell>
          <cell r="I261">
            <v>0</v>
          </cell>
          <cell r="J261">
            <v>323583.18</v>
          </cell>
          <cell r="K261">
            <v>0</v>
          </cell>
          <cell r="L261">
            <v>0</v>
          </cell>
        </row>
        <row r="262">
          <cell r="C262">
            <v>70113</v>
          </cell>
          <cell r="D262" t="str">
            <v>საგარეო ურთიერთობები</v>
          </cell>
          <cell r="E262">
            <v>18730549.050000001</v>
          </cell>
          <cell r="F262">
            <v>18730549.050000001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C263">
            <v>7013</v>
          </cell>
          <cell r="D263" t="str">
            <v>საერთო დანიშნულების მომსახურება</v>
          </cell>
          <cell r="E263">
            <v>10274421.690000001</v>
          </cell>
          <cell r="F263">
            <v>1915990.84</v>
          </cell>
          <cell r="G263">
            <v>7627274.2700000005</v>
          </cell>
          <cell r="H263">
            <v>456606.86</v>
          </cell>
          <cell r="I263">
            <v>14361.65</v>
          </cell>
          <cell r="J263">
            <v>147929.9</v>
          </cell>
          <cell r="K263">
            <v>0</v>
          </cell>
          <cell r="L263">
            <v>112258.17</v>
          </cell>
        </row>
        <row r="264">
          <cell r="C264">
            <v>70131</v>
          </cell>
          <cell r="D264" t="str">
            <v>საერთო საკადრო მომსახურება</v>
          </cell>
          <cell r="E264">
            <v>121928.7</v>
          </cell>
          <cell r="F264">
            <v>110163.9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11764.8</v>
          </cell>
        </row>
        <row r="265">
          <cell r="C265">
            <v>70132</v>
          </cell>
          <cell r="D265" t="str">
            <v>საერთო დანიშნულების დაგეგმვა და სტატისტიკური მომსახურება</v>
          </cell>
          <cell r="E265">
            <v>549480.72</v>
          </cell>
          <cell r="F265">
            <v>483069.76</v>
          </cell>
          <cell r="G265">
            <v>60</v>
          </cell>
          <cell r="H265">
            <v>6666.66</v>
          </cell>
          <cell r="I265">
            <v>14361.65</v>
          </cell>
          <cell r="J265">
            <v>0</v>
          </cell>
          <cell r="K265">
            <v>0</v>
          </cell>
          <cell r="L265">
            <v>45322.65</v>
          </cell>
        </row>
        <row r="266">
          <cell r="C266">
            <v>70133</v>
          </cell>
          <cell r="D266" t="str">
            <v>საერთო დანიშნულების სხვა მომსახურება</v>
          </cell>
          <cell r="E266">
            <v>9603012.2700000014</v>
          </cell>
          <cell r="F266">
            <v>1322757.18</v>
          </cell>
          <cell r="G266">
            <v>7627214.2700000005</v>
          </cell>
          <cell r="H266">
            <v>449940.2</v>
          </cell>
          <cell r="I266">
            <v>0</v>
          </cell>
          <cell r="J266">
            <v>147929.9</v>
          </cell>
          <cell r="K266">
            <v>0</v>
          </cell>
          <cell r="L266">
            <v>55170.720000000001</v>
          </cell>
        </row>
        <row r="267">
          <cell r="C267">
            <v>7014</v>
          </cell>
          <cell r="D267" t="str">
            <v>ფუნდამენტური სამეცნიერო კვლევები</v>
          </cell>
          <cell r="E267">
            <v>330077.90999999997</v>
          </cell>
          <cell r="F267">
            <v>322935.94</v>
          </cell>
          <cell r="G267">
            <v>7141.97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C268">
            <v>7016</v>
          </cell>
          <cell r="D268" t="str">
            <v>ვალთან დაკავშირებული ოპერაციები</v>
          </cell>
          <cell r="E268">
            <v>100952661.25</v>
          </cell>
          <cell r="F268">
            <v>100405623.68000001</v>
          </cell>
          <cell r="G268">
            <v>0</v>
          </cell>
          <cell r="H268">
            <v>547037.56999999995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C269">
            <v>7017</v>
          </cell>
          <cell r="D269" t="str">
            <v>საერთო დანიშნულების ფულადი ნაკადები მთავრობის სხვადასხვა დონეს შორის</v>
          </cell>
          <cell r="E269">
            <v>16260153</v>
          </cell>
          <cell r="F269">
            <v>16260153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C270">
            <v>7018</v>
          </cell>
          <cell r="D270" t="str">
            <v>სხვა არაკლასიფიცირებული საქმიანობა საერთო დანიშნულების სახელმწიფო მომსახურებაში</v>
          </cell>
          <cell r="E270">
            <v>4864280.12</v>
          </cell>
          <cell r="F270">
            <v>2784221.4699999997</v>
          </cell>
          <cell r="G270">
            <v>842356.18</v>
          </cell>
          <cell r="H270">
            <v>1104677.9099999999</v>
          </cell>
          <cell r="I270">
            <v>75265.73</v>
          </cell>
          <cell r="J270">
            <v>54651.71</v>
          </cell>
          <cell r="K270">
            <v>0</v>
          </cell>
          <cell r="L270">
            <v>3107.12</v>
          </cell>
        </row>
        <row r="271">
          <cell r="C271">
            <v>702</v>
          </cell>
          <cell r="D271" t="str">
            <v>თავდაცვა</v>
          </cell>
          <cell r="E271">
            <v>131873824.04000001</v>
          </cell>
          <cell r="F271">
            <v>130346550.17</v>
          </cell>
          <cell r="G271">
            <v>1046771.05</v>
          </cell>
          <cell r="H271">
            <v>456948.87</v>
          </cell>
          <cell r="I271">
            <v>0</v>
          </cell>
          <cell r="J271">
            <v>0</v>
          </cell>
          <cell r="K271">
            <v>0</v>
          </cell>
          <cell r="L271">
            <v>23553.95</v>
          </cell>
        </row>
        <row r="272">
          <cell r="C272">
            <v>7021</v>
          </cell>
          <cell r="D272" t="str">
            <v>შეიარაღებული ძალები</v>
          </cell>
          <cell r="E272">
            <v>87832888.460000008</v>
          </cell>
          <cell r="F272">
            <v>87497183.700000003</v>
          </cell>
          <cell r="G272">
            <v>0</v>
          </cell>
          <cell r="H272">
            <v>335704.76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C273">
            <v>7022</v>
          </cell>
          <cell r="D273" t="str">
            <v>სამოქალაქო თავდაცვა</v>
          </cell>
          <cell r="E273">
            <v>102688.28</v>
          </cell>
          <cell r="F273">
            <v>0</v>
          </cell>
          <cell r="G273">
            <v>0</v>
          </cell>
          <cell r="H273">
            <v>102688.28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C274">
            <v>7023</v>
          </cell>
          <cell r="D274" t="str">
            <v>საგარეო სამხედრო დახმარება</v>
          </cell>
          <cell r="E274">
            <v>5550698.0599999996</v>
          </cell>
          <cell r="F274">
            <v>5550698.0599999996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C275">
            <v>7024</v>
          </cell>
          <cell r="D275" t="str">
            <v>გამოყენებითი კვლევები თავდაცვის სფეროში</v>
          </cell>
          <cell r="E275">
            <v>1826032.9100000001</v>
          </cell>
          <cell r="F275">
            <v>1430163.9000000001</v>
          </cell>
          <cell r="G275">
            <v>393190.22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2678.79</v>
          </cell>
        </row>
        <row r="276">
          <cell r="C276">
            <v>7025</v>
          </cell>
          <cell r="D276" t="str">
            <v>სხვა არაკლასიფიცირებული საქმიანობა თავდაცვის სფეროში</v>
          </cell>
          <cell r="E276">
            <v>36561516.329999998</v>
          </cell>
          <cell r="F276">
            <v>35868504.510000005</v>
          </cell>
          <cell r="G276">
            <v>653580.82999999996</v>
          </cell>
          <cell r="H276">
            <v>18555.830000000002</v>
          </cell>
          <cell r="I276">
            <v>0</v>
          </cell>
          <cell r="J276">
            <v>0</v>
          </cell>
          <cell r="K276">
            <v>0</v>
          </cell>
          <cell r="L276">
            <v>20875.16</v>
          </cell>
        </row>
        <row r="277">
          <cell r="C277">
            <v>703</v>
          </cell>
          <cell r="D277" t="str">
            <v>საზოგადოებრივი წესრიგი და უსაფრთხოება</v>
          </cell>
          <cell r="E277">
            <v>111169437.16</v>
          </cell>
          <cell r="F277">
            <v>91704075.610000014</v>
          </cell>
          <cell r="G277">
            <v>19331838.77</v>
          </cell>
          <cell r="H277">
            <v>7108.15</v>
          </cell>
          <cell r="I277">
            <v>3850</v>
          </cell>
          <cell r="J277">
            <v>0</v>
          </cell>
          <cell r="K277">
            <v>0</v>
          </cell>
          <cell r="L277">
            <v>122564.63</v>
          </cell>
        </row>
        <row r="278">
          <cell r="C278">
            <v>7031</v>
          </cell>
          <cell r="D278" t="str">
            <v>პოლიციის სამსახური და სახელმწიფო დაცვა</v>
          </cell>
          <cell r="E278">
            <v>67230234.900000006</v>
          </cell>
          <cell r="F278">
            <v>56753423.369999997</v>
          </cell>
          <cell r="G278">
            <v>10358393.899999999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118417.63</v>
          </cell>
        </row>
        <row r="279">
          <cell r="C279">
            <v>7032</v>
          </cell>
          <cell r="D279" t="str">
            <v>სახანძრო-სამაშველო სამსახური</v>
          </cell>
          <cell r="E279">
            <v>5044264.59</v>
          </cell>
          <cell r="F279">
            <v>5044264.59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C280">
            <v>7033</v>
          </cell>
          <cell r="D280" t="str">
            <v>სასამართლოები და პროკურატურა</v>
          </cell>
          <cell r="E280">
            <v>10797646.15</v>
          </cell>
          <cell r="F280">
            <v>8830645.2200000007</v>
          </cell>
          <cell r="G280">
            <v>1962853.93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4147</v>
          </cell>
        </row>
        <row r="281">
          <cell r="C281">
            <v>7034</v>
          </cell>
          <cell r="D281" t="str">
            <v>სასჯელაღსრულების დაწესებულებები</v>
          </cell>
          <cell r="E281">
            <v>7756419.8899999997</v>
          </cell>
          <cell r="F281">
            <v>7756419.8899999997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C282">
            <v>7036</v>
          </cell>
          <cell r="D282" t="str">
            <v>სხვა არაკლასიფიცირებული საქმიანობა საზოგადოებრივი წესრიგისა და უსაფრთხოების სფეროში</v>
          </cell>
          <cell r="E282">
            <v>20340871.629999999</v>
          </cell>
          <cell r="F282">
            <v>13319322.539999999</v>
          </cell>
          <cell r="G282">
            <v>7010590.9399999995</v>
          </cell>
          <cell r="H282">
            <v>7108.15</v>
          </cell>
          <cell r="I282">
            <v>3850</v>
          </cell>
          <cell r="J282">
            <v>0</v>
          </cell>
          <cell r="K282">
            <v>0</v>
          </cell>
          <cell r="L282">
            <v>0</v>
          </cell>
        </row>
        <row r="283">
          <cell r="C283">
            <v>704</v>
          </cell>
          <cell r="D283" t="str">
            <v>ეკონომიკური საქმიანობა</v>
          </cell>
          <cell r="E283">
            <v>131634350.81</v>
          </cell>
          <cell r="F283">
            <v>109245671.95</v>
          </cell>
          <cell r="G283">
            <v>4187248.25</v>
          </cell>
          <cell r="H283">
            <v>16684160.350000001</v>
          </cell>
          <cell r="I283">
            <v>27275.39</v>
          </cell>
          <cell r="J283">
            <v>1368032.19</v>
          </cell>
          <cell r="K283">
            <v>109509.22</v>
          </cell>
          <cell r="L283">
            <v>12453.46</v>
          </cell>
        </row>
        <row r="284">
          <cell r="C284">
            <v>7041</v>
          </cell>
          <cell r="D284" t="str">
            <v>საერთო ეკონომიკური, კომერციული და შრომით რესურსებთან დაკავშირებული საქმიანობა</v>
          </cell>
          <cell r="E284">
            <v>5516158.3200000003</v>
          </cell>
          <cell r="F284">
            <v>4060137.98</v>
          </cell>
          <cell r="G284">
            <v>1456020.34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70411</v>
          </cell>
          <cell r="D285" t="str">
            <v>საერთო ეკონომიკური და კომერციული საქმიანობა</v>
          </cell>
          <cell r="E285">
            <v>5276825.37</v>
          </cell>
          <cell r="F285">
            <v>3820805.03</v>
          </cell>
          <cell r="G285">
            <v>1456020.34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70412</v>
          </cell>
          <cell r="D286" t="str">
            <v>შრომით რესურსებთან დაკავშირებული საქმიანობა</v>
          </cell>
          <cell r="E286">
            <v>239332.95</v>
          </cell>
          <cell r="F286">
            <v>239332.95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C287">
            <v>7042</v>
          </cell>
          <cell r="D287" t="str">
            <v>სოფლის მეურნეობა, სატყეო მეურნეობა, მეთევზეობა და მონადირეობა</v>
          </cell>
          <cell r="E287">
            <v>36420090.889999993</v>
          </cell>
          <cell r="F287">
            <v>34928942.140000001</v>
          </cell>
          <cell r="G287">
            <v>219481.99</v>
          </cell>
          <cell r="H287">
            <v>302921.96000000002</v>
          </cell>
          <cell r="I287">
            <v>0</v>
          </cell>
          <cell r="J287">
            <v>870599.32</v>
          </cell>
          <cell r="K287">
            <v>85692.02</v>
          </cell>
          <cell r="L287">
            <v>12453.46</v>
          </cell>
        </row>
        <row r="288">
          <cell r="C288">
            <v>70421</v>
          </cell>
          <cell r="D288" t="str">
            <v>სოფლის მეურნეობა</v>
          </cell>
          <cell r="E288">
            <v>36230095.18</v>
          </cell>
          <cell r="F288">
            <v>34928942.140000001</v>
          </cell>
          <cell r="G288">
            <v>219481.99</v>
          </cell>
          <cell r="H288">
            <v>302921.96000000002</v>
          </cell>
          <cell r="I288">
            <v>0</v>
          </cell>
          <cell r="J288">
            <v>689203.61</v>
          </cell>
          <cell r="K288">
            <v>77092.02</v>
          </cell>
          <cell r="L288">
            <v>12453.46</v>
          </cell>
        </row>
        <row r="289">
          <cell r="C289">
            <v>70422</v>
          </cell>
          <cell r="D289" t="str">
            <v>სატყეო მეურნეობა</v>
          </cell>
          <cell r="E289">
            <v>189995.71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181395.71</v>
          </cell>
          <cell r="K289">
            <v>8600</v>
          </cell>
          <cell r="L289">
            <v>0</v>
          </cell>
        </row>
        <row r="290">
          <cell r="C290">
            <v>7043</v>
          </cell>
          <cell r="D290" t="str">
            <v>სათბობი და ენერგეტიკა</v>
          </cell>
          <cell r="E290">
            <v>8000000</v>
          </cell>
          <cell r="F290">
            <v>8000000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C291">
            <v>70432</v>
          </cell>
          <cell r="D291" t="str">
            <v>ნავთობი და ბუნებრივი აირი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C292">
            <v>70435</v>
          </cell>
          <cell r="D292" t="str">
            <v>ელექტროენერგეტიკა</v>
          </cell>
          <cell r="E292">
            <v>8000000</v>
          </cell>
          <cell r="F292">
            <v>8000000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C293">
            <v>7044</v>
          </cell>
          <cell r="D293" t="str">
            <v>სამთომომპოვებელი და გადამამუშავებელი მრეწველობა, მშენებლობა</v>
          </cell>
          <cell r="E293">
            <v>355160.79000000004</v>
          </cell>
          <cell r="F293">
            <v>157043.65</v>
          </cell>
          <cell r="G293">
            <v>0</v>
          </cell>
          <cell r="H293">
            <v>198117.14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C294">
            <v>70443</v>
          </cell>
          <cell r="D294" t="str">
            <v>მშენებლობა</v>
          </cell>
          <cell r="E294">
            <v>355160.79000000004</v>
          </cell>
          <cell r="F294">
            <v>157043.65</v>
          </cell>
          <cell r="G294">
            <v>0</v>
          </cell>
          <cell r="H294">
            <v>198117.14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7045</v>
          </cell>
          <cell r="D295" t="str">
            <v>ტრანსპორტი</v>
          </cell>
          <cell r="E295">
            <v>66575039.159999996</v>
          </cell>
          <cell r="F295">
            <v>49404143.789999999</v>
          </cell>
          <cell r="G295">
            <v>1114205.19</v>
          </cell>
          <cell r="H295">
            <v>15762984.34</v>
          </cell>
          <cell r="I295">
            <v>14948.53</v>
          </cell>
          <cell r="J295">
            <v>278757.31</v>
          </cell>
          <cell r="K295">
            <v>0</v>
          </cell>
          <cell r="L295">
            <v>0</v>
          </cell>
        </row>
        <row r="296">
          <cell r="C296">
            <v>70451</v>
          </cell>
          <cell r="D296" t="str">
            <v>საავტომობილო ტრანსპორტი და გზები</v>
          </cell>
          <cell r="E296">
            <v>65857464.100000001</v>
          </cell>
          <cell r="F296">
            <v>49403081.390000001</v>
          </cell>
          <cell r="G296">
            <v>405892.28</v>
          </cell>
          <cell r="H296">
            <v>15754784.59</v>
          </cell>
          <cell r="I296">
            <v>14948.53</v>
          </cell>
          <cell r="J296">
            <v>278757.31</v>
          </cell>
          <cell r="K296">
            <v>0</v>
          </cell>
          <cell r="L296">
            <v>0</v>
          </cell>
        </row>
        <row r="297">
          <cell r="C297">
            <v>70452</v>
          </cell>
          <cell r="D297" t="str">
            <v>საზღვაო ტრანსპორტი</v>
          </cell>
          <cell r="E297">
            <v>437381.91</v>
          </cell>
          <cell r="F297">
            <v>0</v>
          </cell>
          <cell r="G297">
            <v>437381.91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C298">
            <v>70454</v>
          </cell>
          <cell r="D298" t="str">
            <v>საჰაერო ტრანსპორტი</v>
          </cell>
          <cell r="E298">
            <v>270931</v>
          </cell>
          <cell r="F298">
            <v>0</v>
          </cell>
          <cell r="G298">
            <v>270931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C299">
            <v>70455</v>
          </cell>
          <cell r="D299" t="str">
            <v>მილსადენები და სხვა სახის სატრანსპორტო საშუალებები</v>
          </cell>
          <cell r="E299">
            <v>9262.15</v>
          </cell>
          <cell r="F299">
            <v>1062.4000000000001</v>
          </cell>
          <cell r="G299">
            <v>0</v>
          </cell>
          <cell r="H299">
            <v>8199.75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C300" t="e">
            <v>#N/A</v>
          </cell>
          <cell r="D300" t="str">
            <v>კავშირგაბმულობა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7047</v>
          </cell>
          <cell r="D301" t="str">
            <v>ეკონომიკის სხვა დარგები</v>
          </cell>
          <cell r="E301">
            <v>12084056.359999999</v>
          </cell>
          <cell r="F301">
            <v>11424874.289999999</v>
          </cell>
          <cell r="G301">
            <v>530651.48</v>
          </cell>
          <cell r="H301">
            <v>21665.01</v>
          </cell>
          <cell r="I301">
            <v>6342.86</v>
          </cell>
          <cell r="J301">
            <v>100522.72</v>
          </cell>
          <cell r="K301">
            <v>0</v>
          </cell>
          <cell r="L301">
            <v>0</v>
          </cell>
        </row>
        <row r="302">
          <cell r="C302">
            <v>70471</v>
          </cell>
          <cell r="D302" t="str">
            <v>ვაჭრობა, მარაგების შექმნა, შენახვა და დასაწყობება</v>
          </cell>
          <cell r="E302">
            <v>260735.71</v>
          </cell>
          <cell r="F302">
            <v>32623.18</v>
          </cell>
          <cell r="G302">
            <v>228112.53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C303">
            <v>70473</v>
          </cell>
          <cell r="D303" t="str">
            <v>ტურიზმი</v>
          </cell>
          <cell r="E303">
            <v>687914.3</v>
          </cell>
          <cell r="F303">
            <v>256844.76</v>
          </cell>
          <cell r="G303">
            <v>302538.95</v>
          </cell>
          <cell r="H303">
            <v>21665.01</v>
          </cell>
          <cell r="I303">
            <v>6342.86</v>
          </cell>
          <cell r="J303">
            <v>100522.72</v>
          </cell>
          <cell r="K303">
            <v>0</v>
          </cell>
          <cell r="L303">
            <v>0</v>
          </cell>
        </row>
        <row r="304">
          <cell r="C304">
            <v>70474</v>
          </cell>
          <cell r="D304" t="str">
            <v>მრავალმიზნობრივი განვითარების პროექტი</v>
          </cell>
          <cell r="E304">
            <v>11135406.35</v>
          </cell>
          <cell r="F304">
            <v>11135406.35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C305">
            <v>7048</v>
          </cell>
          <cell r="D305" t="str">
            <v>გამოყენებითი კვლევები ეკონომიკური საქმიანობის სფეროში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C306">
            <v>70487</v>
          </cell>
          <cell r="D306" t="str">
            <v>გამოყენებითი კვლევები სხვა სახის ეკონომიკურ საქმიანობაში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C307">
            <v>7049</v>
          </cell>
          <cell r="D307" t="str">
            <v>სხვა არაკლასიფიცირებული საქმიანობა ეკონომიკის სფეროში</v>
          </cell>
          <cell r="E307">
            <v>2683845.29</v>
          </cell>
          <cell r="F307">
            <v>1270530.1000000001</v>
          </cell>
          <cell r="G307">
            <v>866889.25</v>
          </cell>
          <cell r="H307">
            <v>398471.9</v>
          </cell>
          <cell r="I307">
            <v>5984</v>
          </cell>
          <cell r="J307">
            <v>118152.84</v>
          </cell>
          <cell r="K307">
            <v>23817.200000000001</v>
          </cell>
          <cell r="L307">
            <v>0</v>
          </cell>
        </row>
        <row r="308">
          <cell r="C308">
            <v>705</v>
          </cell>
          <cell r="D308" t="str">
            <v>გარემოს დაცვა</v>
          </cell>
          <cell r="E308">
            <v>16004363.270000001</v>
          </cell>
          <cell r="F308">
            <v>3630197.29</v>
          </cell>
          <cell r="G308">
            <v>1268100.7</v>
          </cell>
          <cell r="H308">
            <v>10958957.860000001</v>
          </cell>
          <cell r="I308">
            <v>14622.94</v>
          </cell>
          <cell r="J308">
            <v>77971.73</v>
          </cell>
          <cell r="K308">
            <v>0</v>
          </cell>
          <cell r="L308">
            <v>54512.75</v>
          </cell>
        </row>
        <row r="309">
          <cell r="C309">
            <v>7051</v>
          </cell>
          <cell r="D309" t="str">
            <v>ნარჩენების შეგროვება, გადამუშავება და განადგურება</v>
          </cell>
          <cell r="E309">
            <v>8670395.8499999996</v>
          </cell>
          <cell r="F309">
            <v>0</v>
          </cell>
          <cell r="G309">
            <v>0</v>
          </cell>
          <cell r="H309">
            <v>8658447.8499999996</v>
          </cell>
          <cell r="I309">
            <v>11948</v>
          </cell>
          <cell r="J309">
            <v>0</v>
          </cell>
          <cell r="K309">
            <v>0</v>
          </cell>
          <cell r="L309">
            <v>0</v>
          </cell>
        </row>
        <row r="310">
          <cell r="C310">
            <v>7052</v>
          </cell>
          <cell r="D310" t="str">
            <v>ჩამდინარე წყლების მართვა</v>
          </cell>
          <cell r="E310">
            <v>217299.59999999998</v>
          </cell>
          <cell r="F310">
            <v>0</v>
          </cell>
          <cell r="G310">
            <v>0</v>
          </cell>
          <cell r="H310">
            <v>217299.59999999998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C311">
            <v>7053</v>
          </cell>
          <cell r="D311" t="str">
            <v>გარემოს დაბინძურების წინააღმდეგ ბრძოლა</v>
          </cell>
          <cell r="E311">
            <v>210742.23</v>
          </cell>
          <cell r="F311">
            <v>108628.46</v>
          </cell>
          <cell r="G311">
            <v>1587.9</v>
          </cell>
          <cell r="H311">
            <v>100525.87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7054</v>
          </cell>
          <cell r="D312" t="str">
            <v>ბიომრავალფეროვნებისა და ლანდშაფტების დაცვა</v>
          </cell>
          <cell r="E312">
            <v>4475260.13</v>
          </cell>
          <cell r="F312">
            <v>2353433.8800000004</v>
          </cell>
          <cell r="G312">
            <v>508980.89</v>
          </cell>
          <cell r="H312">
            <v>1609753.88</v>
          </cell>
          <cell r="I312">
            <v>0</v>
          </cell>
          <cell r="J312">
            <v>0</v>
          </cell>
          <cell r="K312">
            <v>0</v>
          </cell>
          <cell r="L312">
            <v>3091.48</v>
          </cell>
        </row>
        <row r="313">
          <cell r="C313">
            <v>7056</v>
          </cell>
          <cell r="D313" t="str">
            <v>სხვა არაკლასიფიცირებული საქმიანობა გარემოს დაცვის სფეროში</v>
          </cell>
          <cell r="E313">
            <v>2430665.46</v>
          </cell>
          <cell r="F313">
            <v>1168134.95</v>
          </cell>
          <cell r="G313">
            <v>757531.91</v>
          </cell>
          <cell r="H313">
            <v>372930.66</v>
          </cell>
          <cell r="I313">
            <v>2674.94</v>
          </cell>
          <cell r="J313">
            <v>77971.73</v>
          </cell>
          <cell r="K313">
            <v>0</v>
          </cell>
          <cell r="L313">
            <v>51421.27</v>
          </cell>
        </row>
        <row r="314">
          <cell r="C314">
            <v>706</v>
          </cell>
          <cell r="D314" t="str">
            <v>საბინაო-კომუნალური მეურნეობა</v>
          </cell>
          <cell r="E314">
            <v>27848990.460000001</v>
          </cell>
          <cell r="F314">
            <v>20000000</v>
          </cell>
          <cell r="G314">
            <v>0</v>
          </cell>
          <cell r="H314">
            <v>7822812.3200000003</v>
          </cell>
          <cell r="I314">
            <v>26178.14</v>
          </cell>
          <cell r="J314">
            <v>0</v>
          </cell>
          <cell r="K314">
            <v>0</v>
          </cell>
          <cell r="L314">
            <v>0</v>
          </cell>
        </row>
        <row r="315">
          <cell r="C315">
            <v>7061</v>
          </cell>
          <cell r="D315" t="str">
            <v>ბინათმშენებლობა</v>
          </cell>
          <cell r="E315">
            <v>782801.34</v>
          </cell>
          <cell r="F315">
            <v>0</v>
          </cell>
          <cell r="G315">
            <v>0</v>
          </cell>
          <cell r="H315">
            <v>782801.34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7062</v>
          </cell>
          <cell r="D316" t="str">
            <v>კომუნალური მეურნეობის განვითარება</v>
          </cell>
          <cell r="E316">
            <v>534404.80000000005</v>
          </cell>
          <cell r="F316">
            <v>0</v>
          </cell>
          <cell r="G316">
            <v>0</v>
          </cell>
          <cell r="H316">
            <v>534404.80000000005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C317">
            <v>7063</v>
          </cell>
          <cell r="D317" t="str">
            <v>წყალმომარაგება</v>
          </cell>
          <cell r="E317">
            <v>21852635.719999999</v>
          </cell>
          <cell r="F317">
            <v>20000000</v>
          </cell>
          <cell r="G317">
            <v>0</v>
          </cell>
          <cell r="H317">
            <v>1852635.7200000002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C318">
            <v>7064</v>
          </cell>
          <cell r="D318" t="str">
            <v>გარე განათება</v>
          </cell>
          <cell r="E318">
            <v>2423686.73</v>
          </cell>
          <cell r="F318">
            <v>0</v>
          </cell>
          <cell r="G318">
            <v>0</v>
          </cell>
          <cell r="H318">
            <v>2416111.73</v>
          </cell>
          <cell r="I318">
            <v>7575</v>
          </cell>
          <cell r="J318">
            <v>0</v>
          </cell>
          <cell r="K318">
            <v>0</v>
          </cell>
          <cell r="L318">
            <v>0</v>
          </cell>
        </row>
        <row r="319">
          <cell r="C319">
            <v>7065</v>
          </cell>
          <cell r="D319" t="str">
            <v>გამოყენებითი კვლევები საბინაო-კომუნალურ მეურნეობაში</v>
          </cell>
          <cell r="E319">
            <v>473769.03</v>
          </cell>
          <cell r="F319">
            <v>0</v>
          </cell>
          <cell r="G319">
            <v>0</v>
          </cell>
          <cell r="H319">
            <v>473769.03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C320">
            <v>7066</v>
          </cell>
          <cell r="D320" t="str">
            <v>სხვა არაკლასიფიცირებული საქმიანობა საბინაო-კომუნალურ მეურნეობაში</v>
          </cell>
          <cell r="E320">
            <v>1781692.84</v>
          </cell>
          <cell r="F320">
            <v>0</v>
          </cell>
          <cell r="G320">
            <v>0</v>
          </cell>
          <cell r="H320">
            <v>1763089.7000000002</v>
          </cell>
          <cell r="I320">
            <v>18603.14</v>
          </cell>
          <cell r="J320">
            <v>0</v>
          </cell>
          <cell r="K320">
            <v>0</v>
          </cell>
          <cell r="L320">
            <v>0</v>
          </cell>
        </row>
        <row r="321">
          <cell r="C321">
            <v>707</v>
          </cell>
          <cell r="D321" t="str">
            <v>ჯანმრთელობის დაცვა</v>
          </cell>
          <cell r="E321">
            <v>124827150.28999999</v>
          </cell>
          <cell r="F321">
            <v>120704579.54999998</v>
          </cell>
          <cell r="G321">
            <v>587973.6</v>
          </cell>
          <cell r="H321">
            <v>1860672.06</v>
          </cell>
          <cell r="I321">
            <v>217491.63</v>
          </cell>
          <cell r="J321">
            <v>655556.97</v>
          </cell>
          <cell r="K321">
            <v>1540</v>
          </cell>
          <cell r="L321">
            <v>799336.48</v>
          </cell>
        </row>
        <row r="322">
          <cell r="C322">
            <v>7071</v>
          </cell>
          <cell r="D322" t="str">
            <v>სამედიცინო პროდუქცია, მოწყობილობები და აპარატები</v>
          </cell>
          <cell r="E322">
            <v>104545</v>
          </cell>
          <cell r="F322">
            <v>95345</v>
          </cell>
          <cell r="G322">
            <v>0</v>
          </cell>
          <cell r="H322">
            <v>9200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C323">
            <v>70711</v>
          </cell>
          <cell r="D323" t="str">
            <v>ფარმაცევტული პროდუქცია</v>
          </cell>
          <cell r="E323">
            <v>104545</v>
          </cell>
          <cell r="F323">
            <v>95345</v>
          </cell>
          <cell r="G323">
            <v>0</v>
          </cell>
          <cell r="H323">
            <v>9200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C324">
            <v>70712</v>
          </cell>
          <cell r="D324" t="str">
            <v>სხვა სამედიცინო პროდუქცია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C325">
            <v>7072</v>
          </cell>
          <cell r="D325" t="str">
            <v>ამბულატორიული მომსახურება</v>
          </cell>
          <cell r="E325">
            <v>59456411.670000002</v>
          </cell>
          <cell r="F325">
            <v>59424624.090000004</v>
          </cell>
          <cell r="G325">
            <v>0</v>
          </cell>
          <cell r="H325">
            <v>11128.18</v>
          </cell>
          <cell r="I325">
            <v>0</v>
          </cell>
          <cell r="J325">
            <v>20659.400000000001</v>
          </cell>
          <cell r="K325">
            <v>0</v>
          </cell>
          <cell r="L325">
            <v>0</v>
          </cell>
        </row>
        <row r="326">
          <cell r="C326">
            <v>70721</v>
          </cell>
          <cell r="D326" t="str">
            <v>ზოგადი პროფილის ამბულატორიული მომსახურება</v>
          </cell>
          <cell r="E326">
            <v>58974873.479999997</v>
          </cell>
          <cell r="F326">
            <v>58964745.299999997</v>
          </cell>
          <cell r="G326">
            <v>0</v>
          </cell>
          <cell r="H326">
            <v>10128.18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C327">
            <v>70722</v>
          </cell>
          <cell r="D327" t="str">
            <v>სპეციალიზირებული ამბულატორიული მომსახურება</v>
          </cell>
          <cell r="E327">
            <v>480538.19</v>
          </cell>
          <cell r="F327">
            <v>459878.79</v>
          </cell>
          <cell r="G327">
            <v>0</v>
          </cell>
          <cell r="H327">
            <v>0</v>
          </cell>
          <cell r="I327">
            <v>0</v>
          </cell>
          <cell r="J327">
            <v>20659.400000000001</v>
          </cell>
          <cell r="K327">
            <v>0</v>
          </cell>
          <cell r="L327">
            <v>0</v>
          </cell>
        </row>
        <row r="328">
          <cell r="C328">
            <v>70723</v>
          </cell>
          <cell r="D328" t="str">
            <v>სტომატოლოგიური მომსახურება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C329">
            <v>70724</v>
          </cell>
          <cell r="D329" t="str">
            <v>საშუალო სამედიცინო პერსონალის მომსახურება</v>
          </cell>
          <cell r="E329">
            <v>1000</v>
          </cell>
          <cell r="F329">
            <v>0</v>
          </cell>
          <cell r="G329">
            <v>0</v>
          </cell>
          <cell r="H329">
            <v>1000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7073</v>
          </cell>
          <cell r="D330" t="str">
            <v>საავადმყოფოების მომსახურება</v>
          </cell>
          <cell r="E330">
            <v>8024193.9800000004</v>
          </cell>
          <cell r="F330">
            <v>7528049.5899999999</v>
          </cell>
          <cell r="G330">
            <v>74240</v>
          </cell>
          <cell r="H330">
            <v>0</v>
          </cell>
          <cell r="I330">
            <v>0</v>
          </cell>
          <cell r="J330">
            <v>255541.61</v>
          </cell>
          <cell r="K330">
            <v>0</v>
          </cell>
          <cell r="L330">
            <v>166362.78</v>
          </cell>
        </row>
        <row r="331">
          <cell r="C331">
            <v>70731</v>
          </cell>
          <cell r="D331" t="str">
            <v>ზოგადი პროფილის საავადმყოფოების მომსახურება</v>
          </cell>
          <cell r="E331">
            <v>255541.61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255541.61</v>
          </cell>
          <cell r="K331">
            <v>0</v>
          </cell>
          <cell r="L331">
            <v>0</v>
          </cell>
        </row>
        <row r="332">
          <cell r="C332">
            <v>70732</v>
          </cell>
          <cell r="D332" t="str">
            <v>სპეციალიზებული საავადმყოფოების მომსახურება</v>
          </cell>
          <cell r="E332">
            <v>7629843.3700000001</v>
          </cell>
          <cell r="F332">
            <v>7389240.5899999999</v>
          </cell>
          <cell r="G332">
            <v>74240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166362.78</v>
          </cell>
        </row>
        <row r="333">
          <cell r="C333">
            <v>70733</v>
          </cell>
          <cell r="D333" t="str">
            <v>სამედიცინო ცენტრებისა და სამშობიარო სახლების მომსახურება</v>
          </cell>
          <cell r="E333">
            <v>138809</v>
          </cell>
          <cell r="F333">
            <v>138809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7074</v>
          </cell>
          <cell r="D334" t="str">
            <v>საზოგადოებრივი ჯანდაცვის მომსახურება</v>
          </cell>
          <cell r="E334">
            <v>8979179.4700000007</v>
          </cell>
          <cell r="F334">
            <v>8002021.4199999999</v>
          </cell>
          <cell r="G334">
            <v>714.86</v>
          </cell>
          <cell r="H334">
            <v>687293.18</v>
          </cell>
          <cell r="I334">
            <v>217491.63</v>
          </cell>
          <cell r="J334">
            <v>70118.38</v>
          </cell>
          <cell r="K334">
            <v>1540</v>
          </cell>
          <cell r="L334">
            <v>0</v>
          </cell>
        </row>
        <row r="335">
          <cell r="C335">
            <v>7076</v>
          </cell>
          <cell r="D335" t="str">
            <v>სხვა არაკლასიფიცირებული საქმიანობა ჯანმრთელობის დაცვის სფეროში</v>
          </cell>
          <cell r="E335">
            <v>48262820.170000002</v>
          </cell>
          <cell r="F335">
            <v>45654539.449999996</v>
          </cell>
          <cell r="G335">
            <v>513018.74</v>
          </cell>
          <cell r="H335">
            <v>1153050.7</v>
          </cell>
          <cell r="I335">
            <v>0</v>
          </cell>
          <cell r="J335">
            <v>309237.58</v>
          </cell>
          <cell r="K335">
            <v>0</v>
          </cell>
          <cell r="L335">
            <v>632973.69999999995</v>
          </cell>
        </row>
        <row r="336">
          <cell r="C336">
            <v>708</v>
          </cell>
          <cell r="D336" t="str">
            <v>დასვენება, კულტურა და რელიგია</v>
          </cell>
          <cell r="E336">
            <v>62922928.990000002</v>
          </cell>
          <cell r="F336">
            <v>44612532.619999997</v>
          </cell>
          <cell r="G336">
            <v>4684939.49</v>
          </cell>
          <cell r="H336">
            <v>12034405.559999999</v>
          </cell>
          <cell r="I336">
            <v>232904.62</v>
          </cell>
          <cell r="J336">
            <v>1231831.07</v>
          </cell>
          <cell r="K336">
            <v>13697.93</v>
          </cell>
          <cell r="L336">
            <v>112617.70000000001</v>
          </cell>
        </row>
        <row r="337">
          <cell r="C337">
            <v>7081</v>
          </cell>
          <cell r="D337" t="str">
            <v>მომსახურება დასვენებისა და სპორტის სფეროში</v>
          </cell>
          <cell r="E337">
            <v>15422583.260000002</v>
          </cell>
          <cell r="F337">
            <v>10084773.91</v>
          </cell>
          <cell r="G337">
            <v>29304.33</v>
          </cell>
          <cell r="H337">
            <v>4993118.9000000004</v>
          </cell>
          <cell r="I337">
            <v>55416.1</v>
          </cell>
          <cell r="J337">
            <v>236370.78</v>
          </cell>
          <cell r="K337">
            <v>9515</v>
          </cell>
          <cell r="L337">
            <v>14084.24</v>
          </cell>
        </row>
        <row r="338">
          <cell r="C338">
            <v>7082</v>
          </cell>
          <cell r="D338" t="str">
            <v>მომსახურება კულტურის სფეროში</v>
          </cell>
          <cell r="E338">
            <v>12988211.100000001</v>
          </cell>
          <cell r="F338">
            <v>5518780.6100000003</v>
          </cell>
          <cell r="G338">
            <v>170566.35</v>
          </cell>
          <cell r="H338">
            <v>6169441.8600000003</v>
          </cell>
          <cell r="I338">
            <v>173428.12</v>
          </cell>
          <cell r="J338">
            <v>873031.9</v>
          </cell>
          <cell r="K338">
            <v>1667</v>
          </cell>
          <cell r="L338">
            <v>81295.259999999995</v>
          </cell>
        </row>
        <row r="339">
          <cell r="C339">
            <v>7083</v>
          </cell>
          <cell r="D339" t="str">
            <v>ტელერადიომაუწყებლობა და საგამომცემლო საქმიანობა</v>
          </cell>
          <cell r="E339">
            <v>22516213.329999998</v>
          </cell>
          <cell r="F339">
            <v>17719730.59</v>
          </cell>
          <cell r="G339">
            <v>4485068.8100000005</v>
          </cell>
          <cell r="H339">
            <v>253103.62</v>
          </cell>
          <cell r="I339">
            <v>100.4</v>
          </cell>
          <cell r="J339">
            <v>40971.71</v>
          </cell>
          <cell r="K339">
            <v>0</v>
          </cell>
          <cell r="L339">
            <v>17238.2</v>
          </cell>
        </row>
        <row r="340">
          <cell r="C340">
            <v>7084</v>
          </cell>
          <cell r="D340" t="str">
            <v>რელიგიური და სხვა სახის საზოგადოებრივი საქმიანობა</v>
          </cell>
          <cell r="E340">
            <v>266457.88</v>
          </cell>
          <cell r="F340">
            <v>88176.59</v>
          </cell>
          <cell r="G340">
            <v>0</v>
          </cell>
          <cell r="H340">
            <v>167487.85999999999</v>
          </cell>
          <cell r="I340">
            <v>0</v>
          </cell>
          <cell r="J340">
            <v>10793.43</v>
          </cell>
          <cell r="K340">
            <v>0</v>
          </cell>
          <cell r="L340">
            <v>0</v>
          </cell>
        </row>
        <row r="341">
          <cell r="C341">
            <v>7085</v>
          </cell>
          <cell r="D341" t="str">
            <v>გამოყენებითი კვლევები დასვენების, კულტურისა და რელიგიის სფეროში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C342">
            <v>7086</v>
          </cell>
          <cell r="D342" t="str">
            <v>სხვა არაკლასიფიცირებული საქმიანობა დასვენების, კულტურისა და რელიგიის სფეროში</v>
          </cell>
          <cell r="E342">
            <v>11729463.42</v>
          </cell>
          <cell r="F342">
            <v>11201070.92</v>
          </cell>
          <cell r="G342">
            <v>0</v>
          </cell>
          <cell r="H342">
            <v>451253.31999999995</v>
          </cell>
          <cell r="I342">
            <v>3960</v>
          </cell>
          <cell r="J342">
            <v>70663.25</v>
          </cell>
          <cell r="K342">
            <v>2515.9299999999998</v>
          </cell>
          <cell r="L342">
            <v>0</v>
          </cell>
        </row>
        <row r="343">
          <cell r="C343">
            <v>709</v>
          </cell>
          <cell r="D343" t="str">
            <v>განათლება</v>
          </cell>
          <cell r="E343">
            <v>172442249.64000002</v>
          </cell>
          <cell r="F343">
            <v>127052556.66</v>
          </cell>
          <cell r="G343">
            <v>20006250.960000001</v>
          </cell>
          <cell r="H343">
            <v>24002895.770000003</v>
          </cell>
          <cell r="I343">
            <v>107166.96</v>
          </cell>
          <cell r="J343">
            <v>897854.97</v>
          </cell>
          <cell r="K343">
            <v>1525</v>
          </cell>
          <cell r="L343">
            <v>373999.32</v>
          </cell>
        </row>
        <row r="344">
          <cell r="C344">
            <v>7091</v>
          </cell>
          <cell r="D344" t="str">
            <v>სკოლამდელი აღზრდა</v>
          </cell>
          <cell r="E344">
            <v>22221164.260000002</v>
          </cell>
          <cell r="F344">
            <v>3600</v>
          </cell>
          <cell r="G344">
            <v>0</v>
          </cell>
          <cell r="H344">
            <v>22200134.260000002</v>
          </cell>
          <cell r="I344">
            <v>17430</v>
          </cell>
          <cell r="J344">
            <v>0</v>
          </cell>
          <cell r="K344">
            <v>0</v>
          </cell>
          <cell r="L344">
            <v>0</v>
          </cell>
        </row>
        <row r="345">
          <cell r="C345">
            <v>7092</v>
          </cell>
          <cell r="D345" t="str">
            <v>ზოგადი განათლება</v>
          </cell>
          <cell r="E345">
            <v>74084371.00999999</v>
          </cell>
          <cell r="F345">
            <v>73729664.409999996</v>
          </cell>
          <cell r="G345">
            <v>0</v>
          </cell>
          <cell r="H345">
            <v>317966.14999999997</v>
          </cell>
          <cell r="I345">
            <v>0</v>
          </cell>
          <cell r="J345">
            <v>36740.449999999997</v>
          </cell>
          <cell r="K345">
            <v>0</v>
          </cell>
          <cell r="L345">
            <v>0</v>
          </cell>
        </row>
        <row r="346">
          <cell r="C346">
            <v>70921</v>
          </cell>
          <cell r="D346" t="str">
            <v>დაწყებითი ზოგადი განათლება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C347">
            <v>70922</v>
          </cell>
          <cell r="D347" t="str">
            <v>საბაზო ზოგადი განათლება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C348">
            <v>70923</v>
          </cell>
          <cell r="D348" t="str">
            <v>საშუალო ზოგადი განათლება</v>
          </cell>
          <cell r="E348">
            <v>74084371.00999999</v>
          </cell>
          <cell r="F348">
            <v>73729664.409999996</v>
          </cell>
          <cell r="G348">
            <v>0</v>
          </cell>
          <cell r="H348">
            <v>317966.14999999997</v>
          </cell>
          <cell r="I348">
            <v>0</v>
          </cell>
          <cell r="J348">
            <v>36740.449999999997</v>
          </cell>
          <cell r="K348">
            <v>0</v>
          </cell>
          <cell r="L348">
            <v>0</v>
          </cell>
        </row>
        <row r="349">
          <cell r="C349">
            <v>7093</v>
          </cell>
          <cell r="D349" t="str">
            <v>პროფესიული განათლება</v>
          </cell>
          <cell r="E349">
            <v>9299416.9900000002</v>
          </cell>
          <cell r="F349">
            <v>8651398.0500000007</v>
          </cell>
          <cell r="G349">
            <v>588099.5</v>
          </cell>
          <cell r="H349">
            <v>55559.44</v>
          </cell>
          <cell r="I349">
            <v>470</v>
          </cell>
          <cell r="J349">
            <v>0</v>
          </cell>
          <cell r="K349">
            <v>0</v>
          </cell>
          <cell r="L349">
            <v>3890</v>
          </cell>
        </row>
        <row r="350">
          <cell r="C350">
            <v>7094</v>
          </cell>
          <cell r="D350" t="str">
            <v>უმაღლესი განათლება</v>
          </cell>
          <cell r="E350">
            <v>40012505.489999995</v>
          </cell>
          <cell r="F350">
            <v>20860078.419999998</v>
          </cell>
          <cell r="G350">
            <v>18689969.66</v>
          </cell>
          <cell r="H350">
            <v>0</v>
          </cell>
          <cell r="I350">
            <v>0</v>
          </cell>
          <cell r="J350">
            <v>158019.51999999999</v>
          </cell>
          <cell r="K350">
            <v>0</v>
          </cell>
          <cell r="L350">
            <v>304437.89</v>
          </cell>
        </row>
        <row r="351">
          <cell r="C351">
            <v>70941</v>
          </cell>
          <cell r="D351" t="str">
            <v>უმაღლესი პროფესიული განათლება</v>
          </cell>
          <cell r="E351">
            <v>1100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1100</v>
          </cell>
          <cell r="K351">
            <v>0</v>
          </cell>
          <cell r="L351">
            <v>0</v>
          </cell>
        </row>
        <row r="352">
          <cell r="C352">
            <v>70942</v>
          </cell>
          <cell r="D352" t="str">
            <v>უმაღლესი აკადემიური განათლება</v>
          </cell>
          <cell r="E352">
            <v>40011405.489999995</v>
          </cell>
          <cell r="F352">
            <v>20860078.419999998</v>
          </cell>
          <cell r="G352">
            <v>18689969.66</v>
          </cell>
          <cell r="H352">
            <v>0</v>
          </cell>
          <cell r="I352">
            <v>0</v>
          </cell>
          <cell r="J352">
            <v>156919.51999999999</v>
          </cell>
          <cell r="K352">
            <v>0</v>
          </cell>
          <cell r="L352">
            <v>304437.89</v>
          </cell>
        </row>
        <row r="353">
          <cell r="C353">
            <v>7095</v>
          </cell>
          <cell r="D353" t="str">
            <v>უმაღლესისშემდგომი განათლება</v>
          </cell>
          <cell r="E353">
            <v>421492.06</v>
          </cell>
          <cell r="F353">
            <v>0</v>
          </cell>
          <cell r="G353">
            <v>421492.06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C354">
            <v>7096</v>
          </cell>
          <cell r="D354" t="str">
            <v>განათლების სფეროს დამხმარე მომსახურება</v>
          </cell>
          <cell r="E354">
            <v>2759628.85</v>
          </cell>
          <cell r="F354">
            <v>2462006.2999999998</v>
          </cell>
          <cell r="G354">
            <v>179572.73</v>
          </cell>
          <cell r="H354">
            <v>101206.87</v>
          </cell>
          <cell r="I354">
            <v>42.95</v>
          </cell>
          <cell r="J354">
            <v>0</v>
          </cell>
          <cell r="K354">
            <v>0</v>
          </cell>
          <cell r="L354">
            <v>16800</v>
          </cell>
        </row>
        <row r="355">
          <cell r="C355">
            <v>7097</v>
          </cell>
          <cell r="D355" t="str">
            <v>გამოყენებითი კვლევები განათლების სფეროში</v>
          </cell>
          <cell r="E355">
            <v>5716052.3799999999</v>
          </cell>
          <cell r="F355">
            <v>5567267.4700000007</v>
          </cell>
          <cell r="G355">
            <v>108705.56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40079.35</v>
          </cell>
        </row>
        <row r="356">
          <cell r="C356">
            <v>7098</v>
          </cell>
          <cell r="D356" t="str">
            <v>სხვა არაკლასიფიცირებული საქმიანობა განათლების სფეროში</v>
          </cell>
          <cell r="E356">
            <v>17927618.600000001</v>
          </cell>
          <cell r="F356">
            <v>15778542.01</v>
          </cell>
          <cell r="G356">
            <v>18411.45</v>
          </cell>
          <cell r="H356">
            <v>1328029.05</v>
          </cell>
          <cell r="I356">
            <v>89224.01</v>
          </cell>
          <cell r="J356">
            <v>703095</v>
          </cell>
          <cell r="K356">
            <v>1525</v>
          </cell>
          <cell r="L356">
            <v>8792.08</v>
          </cell>
        </row>
        <row r="357">
          <cell r="C357">
            <v>710</v>
          </cell>
          <cell r="D357" t="str">
            <v>სოციალური დაცვა</v>
          </cell>
          <cell r="E357">
            <v>352245317.99000001</v>
          </cell>
          <cell r="F357">
            <v>347489025.13</v>
          </cell>
          <cell r="G357">
            <v>94622.76</v>
          </cell>
          <cell r="H357">
            <v>4376317.55</v>
          </cell>
          <cell r="I357">
            <v>4430</v>
          </cell>
          <cell r="J357">
            <v>257364.05</v>
          </cell>
          <cell r="K357">
            <v>0</v>
          </cell>
          <cell r="L357">
            <v>23558.5</v>
          </cell>
        </row>
        <row r="358">
          <cell r="C358">
            <v>7101</v>
          </cell>
          <cell r="D358" t="str">
            <v>ავადმყოფთა და შეზღუდული შესაძლებლობების მქონე პირთა სოციალური დაცვა</v>
          </cell>
          <cell r="E358">
            <v>4790447.24</v>
          </cell>
          <cell r="F358">
            <v>4494372</v>
          </cell>
          <cell r="G358">
            <v>0</v>
          </cell>
          <cell r="H358">
            <v>296075.24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C359">
            <v>71011</v>
          </cell>
          <cell r="D359" t="str">
            <v>ავადმყოფთა სოციალური დაცვა</v>
          </cell>
          <cell r="E359">
            <v>230044.26</v>
          </cell>
          <cell r="F359">
            <v>0</v>
          </cell>
          <cell r="G359">
            <v>0</v>
          </cell>
          <cell r="H359">
            <v>230044.26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71012</v>
          </cell>
          <cell r="D360" t="str">
            <v>შეზღუდული შესაძლებლობების მქონე პირთა სოციალური დაცვა</v>
          </cell>
          <cell r="E360">
            <v>4560402.9800000004</v>
          </cell>
          <cell r="F360">
            <v>4494372</v>
          </cell>
          <cell r="G360">
            <v>0</v>
          </cell>
          <cell r="H360">
            <v>66030.98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7102</v>
          </cell>
          <cell r="D361" t="str">
            <v>ხანდაზმულთა სოციალური დაცვა</v>
          </cell>
          <cell r="E361">
            <v>216880872.33000001</v>
          </cell>
          <cell r="F361">
            <v>216636853.69</v>
          </cell>
          <cell r="G361">
            <v>0</v>
          </cell>
          <cell r="H361">
            <v>196018.64</v>
          </cell>
          <cell r="I361">
            <v>0</v>
          </cell>
          <cell r="J361">
            <v>48000</v>
          </cell>
          <cell r="K361">
            <v>0</v>
          </cell>
          <cell r="L361">
            <v>0</v>
          </cell>
        </row>
        <row r="362">
          <cell r="C362">
            <v>7103</v>
          </cell>
          <cell r="D362" t="str">
            <v>მარჩენალდაკარგულ პირთა სოციალური დაცვა</v>
          </cell>
          <cell r="E362">
            <v>26698.54</v>
          </cell>
          <cell r="F362">
            <v>0</v>
          </cell>
          <cell r="G362">
            <v>0</v>
          </cell>
          <cell r="H362">
            <v>26698.54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C363">
            <v>7104</v>
          </cell>
          <cell r="D363" t="str">
            <v>ოჯახებისა და ბავშვების სოციალური დაცვა</v>
          </cell>
          <cell r="E363">
            <v>82179638.790000007</v>
          </cell>
          <cell r="F363">
            <v>80344412.129999995</v>
          </cell>
          <cell r="G363">
            <v>0</v>
          </cell>
          <cell r="H363">
            <v>1835226.66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C364">
            <v>7105</v>
          </cell>
          <cell r="D364" t="str">
            <v>უმუშევართა სოციალური დაცვა</v>
          </cell>
          <cell r="E364">
            <v>21462300</v>
          </cell>
          <cell r="F364">
            <v>21462300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C365">
            <v>7106</v>
          </cell>
          <cell r="D365" t="str">
            <v>საცხოვრებლით უზრუნველყოფა</v>
          </cell>
          <cell r="E365">
            <v>2936539.8200000003</v>
          </cell>
          <cell r="F365">
            <v>2556286.5499999998</v>
          </cell>
          <cell r="G365">
            <v>0</v>
          </cell>
          <cell r="H365">
            <v>380253.27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C366">
            <v>7107</v>
          </cell>
          <cell r="D366" t="str">
            <v>სოციალური გაუცხოების საკითხები, რომლებიც არ ექვემდებარება კლასიფიკაციას</v>
          </cell>
          <cell r="E366">
            <v>962457.72</v>
          </cell>
          <cell r="F366">
            <v>554766.82999999996</v>
          </cell>
          <cell r="G366">
            <v>1441.41</v>
          </cell>
          <cell r="H366">
            <v>382690.98</v>
          </cell>
          <cell r="I366">
            <v>0</v>
          </cell>
          <cell r="J366">
            <v>0</v>
          </cell>
          <cell r="K366">
            <v>0</v>
          </cell>
          <cell r="L366">
            <v>23558.5</v>
          </cell>
        </row>
        <row r="367">
          <cell r="C367">
            <v>7109</v>
          </cell>
          <cell r="D367" t="str">
            <v>სხვა არაკლასიფიცირებული საქმიანობა სოციალური დაცვის სფეროში</v>
          </cell>
          <cell r="E367">
            <v>23006363.550000001</v>
          </cell>
          <cell r="F367">
            <v>21440033.93</v>
          </cell>
          <cell r="G367">
            <v>93181.35</v>
          </cell>
          <cell r="H367">
            <v>1259354.22</v>
          </cell>
          <cell r="I367">
            <v>4430</v>
          </cell>
          <cell r="J367">
            <v>209364.05</v>
          </cell>
          <cell r="K367">
            <v>0</v>
          </cell>
          <cell r="L36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წმინდა_ამოღება"/>
      <sheetName val="დაგეგმილი_ამოღება(თებერვალი)"/>
      <sheetName val="AbsorptionGraph"/>
      <sheetName val="Graphs"/>
      <sheetName val="PlannedAbsorption"/>
    </sheetNames>
    <sheetDataSet>
      <sheetData sheetId="0" refreshError="1">
        <row r="1">
          <cell r="C1" t="str">
            <v xml:space="preserve">sadepozito sertifikatebis auqcionebis dinamika da saemisio kalendari </v>
          </cell>
        </row>
        <row r="3">
          <cell r="B3" t="str">
            <v>dafarvis TariRi</v>
          </cell>
          <cell r="C3" t="str">
            <v>განთავსება (ნომინალში)</v>
          </cell>
          <cell r="D3" t="str">
            <v>saangariSsworebo fasi</v>
          </cell>
        </row>
        <row r="5">
          <cell r="B5">
            <v>39006</v>
          </cell>
          <cell r="C5">
            <v>1100000</v>
          </cell>
          <cell r="D5">
            <v>1090737.398247648</v>
          </cell>
        </row>
        <row r="6">
          <cell r="B6">
            <v>39070</v>
          </cell>
          <cell r="C6">
            <v>412000</v>
          </cell>
          <cell r="D6">
            <v>400283.8560340968</v>
          </cell>
        </row>
        <row r="7">
          <cell r="B7">
            <v>39008</v>
          </cell>
          <cell r="C7">
            <v>600000</v>
          </cell>
          <cell r="D7">
            <v>594649.13528783736</v>
          </cell>
        </row>
        <row r="8">
          <cell r="B8">
            <v>39072</v>
          </cell>
          <cell r="C8">
            <v>400000</v>
          </cell>
          <cell r="D8">
            <v>388389.90835328266</v>
          </cell>
        </row>
        <row r="9">
          <cell r="B9">
            <v>39010</v>
          </cell>
          <cell r="C9">
            <v>1600000</v>
          </cell>
          <cell r="D9">
            <v>1585453.7872798825</v>
          </cell>
        </row>
        <row r="10">
          <cell r="C10">
            <v>4112000</v>
          </cell>
          <cell r="D10">
            <v>4059514.0852027475</v>
          </cell>
        </row>
        <row r="11">
          <cell r="C11">
            <v>4112000</v>
          </cell>
          <cell r="D11">
            <v>4059514.0852027475</v>
          </cell>
        </row>
        <row r="12">
          <cell r="B12">
            <v>39013</v>
          </cell>
          <cell r="C12">
            <v>1500000</v>
          </cell>
          <cell r="D12">
            <v>1486329.0306257077</v>
          </cell>
        </row>
        <row r="13">
          <cell r="B13">
            <v>39077</v>
          </cell>
          <cell r="C13">
            <v>525000</v>
          </cell>
          <cell r="D13">
            <v>509749.41476909985</v>
          </cell>
        </row>
        <row r="14">
          <cell r="B14">
            <v>39015</v>
          </cell>
          <cell r="C14">
            <v>2000000</v>
          </cell>
          <cell r="D14">
            <v>1981787.105027115</v>
          </cell>
        </row>
        <row r="15">
          <cell r="B15">
            <v>39079</v>
          </cell>
          <cell r="C15">
            <v>1000000</v>
          </cell>
          <cell r="D15">
            <v>971586.29163613264</v>
          </cell>
        </row>
        <row r="16">
          <cell r="B16">
            <v>39017</v>
          </cell>
          <cell r="C16">
            <v>2005000</v>
          </cell>
          <cell r="D16">
            <v>1986726.4709363626</v>
          </cell>
        </row>
        <row r="17">
          <cell r="C17">
            <v>7030000</v>
          </cell>
          <cell r="D17">
            <v>6936178.3129944177</v>
          </cell>
        </row>
        <row r="18">
          <cell r="C18">
            <v>11142000</v>
          </cell>
          <cell r="D18">
            <v>10995692.398197165</v>
          </cell>
        </row>
        <row r="19">
          <cell r="B19">
            <v>38992</v>
          </cell>
        </row>
        <row r="21">
          <cell r="B21">
            <v>38994</v>
          </cell>
          <cell r="C21">
            <v>0</v>
          </cell>
          <cell r="D21">
            <v>0</v>
          </cell>
        </row>
        <row r="23">
          <cell r="B23">
            <v>38996</v>
          </cell>
        </row>
        <row r="24">
          <cell r="C24">
            <v>0</v>
          </cell>
          <cell r="D24">
            <v>0</v>
          </cell>
        </row>
        <row r="25">
          <cell r="C25">
            <v>11142000</v>
          </cell>
          <cell r="D25">
            <v>10995692.398197165</v>
          </cell>
        </row>
        <row r="26">
          <cell r="B26">
            <v>39027</v>
          </cell>
          <cell r="C26">
            <v>1000000</v>
          </cell>
          <cell r="D26">
            <v>990878.48843522638</v>
          </cell>
        </row>
        <row r="27">
          <cell r="C27">
            <v>0</v>
          </cell>
          <cell r="D27">
            <v>0</v>
          </cell>
        </row>
        <row r="28">
          <cell r="B28">
            <v>39092</v>
          </cell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B30">
            <v>39031</v>
          </cell>
          <cell r="C30">
            <v>0</v>
          </cell>
          <cell r="D30">
            <v>0</v>
          </cell>
        </row>
        <row r="31">
          <cell r="C31">
            <v>1000000</v>
          </cell>
          <cell r="D31">
            <v>990878.48843522638</v>
          </cell>
        </row>
        <row r="32">
          <cell r="C32">
            <v>12142000</v>
          </cell>
          <cell r="D32">
            <v>11986570.88663239</v>
          </cell>
        </row>
        <row r="33">
          <cell r="B33">
            <v>39034</v>
          </cell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B35">
            <v>39099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B37">
            <v>39038</v>
          </cell>
          <cell r="C37">
            <v>1000000</v>
          </cell>
          <cell r="D37">
            <v>990878.48843522638</v>
          </cell>
        </row>
        <row r="38">
          <cell r="C38">
            <v>1000000</v>
          </cell>
          <cell r="D38">
            <v>990878.48843522638</v>
          </cell>
        </row>
        <row r="39">
          <cell r="C39">
            <v>13142000</v>
          </cell>
          <cell r="D39">
            <v>12977449.375067616</v>
          </cell>
        </row>
        <row r="40">
          <cell r="B40">
            <v>39041</v>
          </cell>
          <cell r="C40">
            <v>1000000</v>
          </cell>
          <cell r="D40">
            <v>990886.02041713847</v>
          </cell>
        </row>
        <row r="41">
          <cell r="C41">
            <v>0</v>
          </cell>
          <cell r="D41">
            <v>0</v>
          </cell>
        </row>
        <row r="42">
          <cell r="B42">
            <v>39106</v>
          </cell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B44">
            <v>39045</v>
          </cell>
          <cell r="C44">
            <v>1000000</v>
          </cell>
          <cell r="D44">
            <v>990886.02041713847</v>
          </cell>
        </row>
        <row r="45">
          <cell r="C45">
            <v>2000000</v>
          </cell>
          <cell r="D45">
            <v>1981772.0408342769</v>
          </cell>
        </row>
        <row r="46">
          <cell r="C46">
            <v>15142000</v>
          </cell>
          <cell r="D46">
            <v>14959221.415901892</v>
          </cell>
        </row>
        <row r="47">
          <cell r="B47">
            <v>39048</v>
          </cell>
          <cell r="C47">
            <v>1000000</v>
          </cell>
          <cell r="D47">
            <v>990886.02041713847</v>
          </cell>
        </row>
        <row r="48">
          <cell r="B48">
            <v>39021</v>
          </cell>
          <cell r="C48">
            <v>0</v>
          </cell>
          <cell r="D48">
            <v>0</v>
          </cell>
        </row>
        <row r="49">
          <cell r="B49">
            <v>39113</v>
          </cell>
          <cell r="C49">
            <v>0</v>
          </cell>
          <cell r="D49">
            <v>0</v>
          </cell>
        </row>
        <row r="50">
          <cell r="B50">
            <v>39023</v>
          </cell>
          <cell r="C50">
            <v>0</v>
          </cell>
          <cell r="D50">
            <v>0</v>
          </cell>
        </row>
        <row r="51">
          <cell r="B51">
            <v>39052</v>
          </cell>
          <cell r="C51">
            <v>0</v>
          </cell>
          <cell r="D51">
            <v>0</v>
          </cell>
        </row>
        <row r="52">
          <cell r="C52">
            <v>1000000</v>
          </cell>
          <cell r="D52">
            <v>990886.02041713847</v>
          </cell>
        </row>
        <row r="53">
          <cell r="C53">
            <v>16142000</v>
          </cell>
          <cell r="D53">
            <v>15950107.436319031</v>
          </cell>
        </row>
        <row r="54">
          <cell r="B54">
            <v>39055</v>
          </cell>
          <cell r="C54">
            <v>1000000</v>
          </cell>
          <cell r="D54">
            <v>990886.02041713847</v>
          </cell>
        </row>
        <row r="55">
          <cell r="B55">
            <v>39028</v>
          </cell>
          <cell r="C55">
            <v>0</v>
          </cell>
          <cell r="D55">
            <v>0</v>
          </cell>
        </row>
        <row r="56">
          <cell r="B56">
            <v>39120</v>
          </cell>
          <cell r="C56">
            <v>0</v>
          </cell>
          <cell r="D56">
            <v>0</v>
          </cell>
        </row>
        <row r="57">
          <cell r="B57">
            <v>39030</v>
          </cell>
          <cell r="C57">
            <v>0</v>
          </cell>
          <cell r="D57">
            <v>0</v>
          </cell>
        </row>
        <row r="58">
          <cell r="B58">
            <v>39059</v>
          </cell>
          <cell r="C58">
            <v>0</v>
          </cell>
          <cell r="D58">
            <v>0</v>
          </cell>
        </row>
        <row r="59">
          <cell r="C59">
            <v>1000000</v>
          </cell>
          <cell r="D59">
            <v>990886.02041713847</v>
          </cell>
        </row>
        <row r="60">
          <cell r="C60">
            <v>17142000</v>
          </cell>
          <cell r="D60">
            <v>16940993.45673617</v>
          </cell>
        </row>
        <row r="61">
          <cell r="B61">
            <v>39062</v>
          </cell>
          <cell r="C61">
            <v>0</v>
          </cell>
          <cell r="D61">
            <v>0</v>
          </cell>
        </row>
        <row r="62">
          <cell r="B62">
            <v>39035</v>
          </cell>
          <cell r="C62">
            <v>0</v>
          </cell>
          <cell r="D62">
            <v>0</v>
          </cell>
        </row>
        <row r="63">
          <cell r="B63">
            <v>39127</v>
          </cell>
          <cell r="C63">
            <v>0</v>
          </cell>
          <cell r="D63">
            <v>0</v>
          </cell>
        </row>
        <row r="64">
          <cell r="B64">
            <v>39037</v>
          </cell>
          <cell r="C64">
            <v>0</v>
          </cell>
          <cell r="D64">
            <v>0</v>
          </cell>
        </row>
        <row r="65">
          <cell r="B65">
            <v>39066</v>
          </cell>
          <cell r="C65">
            <v>1000000</v>
          </cell>
          <cell r="D65">
            <v>990886.02041713847</v>
          </cell>
        </row>
        <row r="66">
          <cell r="C66">
            <v>1000000</v>
          </cell>
          <cell r="D66">
            <v>990886.02041713847</v>
          </cell>
        </row>
        <row r="67">
          <cell r="C67">
            <v>18142000</v>
          </cell>
          <cell r="D67">
            <v>17931879.477153309</v>
          </cell>
        </row>
        <row r="68">
          <cell r="B68">
            <v>39069</v>
          </cell>
          <cell r="C68">
            <v>1000000</v>
          </cell>
          <cell r="D68">
            <v>990886.02041713847</v>
          </cell>
        </row>
        <row r="69">
          <cell r="B69">
            <v>39042</v>
          </cell>
          <cell r="C69">
            <v>0</v>
          </cell>
          <cell r="D69">
            <v>0</v>
          </cell>
        </row>
        <row r="70">
          <cell r="B70">
            <v>39134</v>
          </cell>
          <cell r="C70">
            <v>0</v>
          </cell>
          <cell r="D70">
            <v>0</v>
          </cell>
        </row>
        <row r="71">
          <cell r="B71">
            <v>39044</v>
          </cell>
          <cell r="C71">
            <v>0</v>
          </cell>
          <cell r="D71">
            <v>0</v>
          </cell>
        </row>
        <row r="72">
          <cell r="B72">
            <v>39073</v>
          </cell>
          <cell r="C72">
            <v>1000000</v>
          </cell>
          <cell r="D72">
            <v>990886.02041713847</v>
          </cell>
        </row>
        <row r="73">
          <cell r="C73">
            <v>2000000</v>
          </cell>
          <cell r="D73">
            <v>1981772.0408342769</v>
          </cell>
        </row>
        <row r="74">
          <cell r="C74">
            <v>20142000</v>
          </cell>
          <cell r="D74">
            <v>19913651.517987587</v>
          </cell>
        </row>
        <row r="75">
          <cell r="B75">
            <v>39076</v>
          </cell>
          <cell r="C75">
            <v>1000000</v>
          </cell>
          <cell r="D75">
            <v>990893.55251355749</v>
          </cell>
        </row>
        <row r="76">
          <cell r="B76">
            <v>39049</v>
          </cell>
          <cell r="C76">
            <v>0</v>
          </cell>
          <cell r="D76">
            <v>0</v>
          </cell>
        </row>
        <row r="77">
          <cell r="B77">
            <v>39141</v>
          </cell>
          <cell r="C77">
            <v>0</v>
          </cell>
          <cell r="D77">
            <v>0</v>
          </cell>
        </row>
        <row r="78">
          <cell r="B78">
            <v>39177</v>
          </cell>
          <cell r="C78">
            <v>5000000</v>
          </cell>
          <cell r="D78">
            <v>4801115.4372303486</v>
          </cell>
        </row>
        <row r="79">
          <cell r="B79">
            <v>39206</v>
          </cell>
          <cell r="C79">
            <v>5000000</v>
          </cell>
          <cell r="D79">
            <v>4759048.7117972253</v>
          </cell>
        </row>
        <row r="80">
          <cell r="C80">
            <v>11000000</v>
          </cell>
          <cell r="D80">
            <v>10551057.701541131</v>
          </cell>
        </row>
        <row r="81">
          <cell r="C81">
            <v>31142000</v>
          </cell>
          <cell r="D81">
            <v>30464709.21952872</v>
          </cell>
        </row>
        <row r="82">
          <cell r="B82">
            <v>39086</v>
          </cell>
          <cell r="C82">
            <v>5000000</v>
          </cell>
          <cell r="D82">
            <v>4949638.4458623463</v>
          </cell>
        </row>
        <row r="83">
          <cell r="B83">
            <v>39112</v>
          </cell>
          <cell r="C83">
            <v>5000000</v>
          </cell>
          <cell r="D83">
            <v>4909609.3834068654</v>
          </cell>
        </row>
        <row r="84">
          <cell r="B84">
            <v>39148</v>
          </cell>
          <cell r="C84">
            <v>5000000</v>
          </cell>
          <cell r="D84">
            <v>4854756.3311342839</v>
          </cell>
        </row>
        <row r="85">
          <cell r="B85">
            <v>39184</v>
          </cell>
          <cell r="C85">
            <v>4800000</v>
          </cell>
          <cell r="D85">
            <v>4609070.8197411345</v>
          </cell>
        </row>
        <row r="86">
          <cell r="B86">
            <v>39213</v>
          </cell>
          <cell r="C86">
            <v>4600000</v>
          </cell>
          <cell r="D86">
            <v>4378324.8148534475</v>
          </cell>
        </row>
        <row r="87">
          <cell r="C87">
            <v>24400000</v>
          </cell>
          <cell r="D87">
            <v>23701399.79499808</v>
          </cell>
        </row>
        <row r="88">
          <cell r="C88">
            <v>55542000</v>
          </cell>
          <cell r="D88">
            <v>54166109.014526799</v>
          </cell>
        </row>
        <row r="89">
          <cell r="B89">
            <v>39090</v>
          </cell>
          <cell r="C89">
            <v>5000000</v>
          </cell>
          <cell r="D89">
            <v>4955145.7491637347</v>
          </cell>
        </row>
        <row r="90">
          <cell r="B90">
            <v>39119</v>
          </cell>
          <cell r="C90">
            <v>5000000</v>
          </cell>
          <cell r="D90">
            <v>4909609.3834068654</v>
          </cell>
        </row>
        <row r="91">
          <cell r="B91">
            <v>39155</v>
          </cell>
          <cell r="C91">
            <v>5000000</v>
          </cell>
          <cell r="D91">
            <v>4854991.3833878953</v>
          </cell>
        </row>
        <row r="92">
          <cell r="B92">
            <v>39191</v>
          </cell>
          <cell r="C92">
            <v>4800000</v>
          </cell>
          <cell r="D92">
            <v>4609070.8197411345</v>
          </cell>
        </row>
        <row r="93">
          <cell r="B93">
            <v>39220</v>
          </cell>
          <cell r="C93">
            <v>4900000</v>
          </cell>
          <cell r="D93">
            <v>4663867.7375612808</v>
          </cell>
        </row>
        <row r="94">
          <cell r="C94">
            <v>24700000</v>
          </cell>
          <cell r="D94">
            <v>23992685.073260911</v>
          </cell>
        </row>
        <row r="95">
          <cell r="C95">
            <v>80242000</v>
          </cell>
          <cell r="D95">
            <v>78158794.087787718</v>
          </cell>
        </row>
        <row r="96">
          <cell r="B96">
            <v>39097</v>
          </cell>
          <cell r="C96">
            <v>10000000</v>
          </cell>
          <cell r="D96">
            <v>9911044.9771367125</v>
          </cell>
        </row>
        <row r="97">
          <cell r="B97">
            <v>39126</v>
          </cell>
          <cell r="C97">
            <v>5000000</v>
          </cell>
          <cell r="D97">
            <v>4909609.3834068654</v>
          </cell>
        </row>
        <row r="98">
          <cell r="B98">
            <v>39162</v>
          </cell>
          <cell r="C98">
            <v>5000000</v>
          </cell>
          <cell r="D98">
            <v>4854756.3311342839</v>
          </cell>
        </row>
        <row r="99">
          <cell r="B99">
            <v>39198</v>
          </cell>
          <cell r="C99">
            <v>5000000</v>
          </cell>
          <cell r="D99">
            <v>4801115.4372303486</v>
          </cell>
        </row>
        <row r="100">
          <cell r="B100">
            <v>39227</v>
          </cell>
          <cell r="C100">
            <v>5000000</v>
          </cell>
          <cell r="D100">
            <v>4759048.7117972253</v>
          </cell>
        </row>
        <row r="101">
          <cell r="C101">
            <v>30000000</v>
          </cell>
          <cell r="D101">
            <v>29235574.840705436</v>
          </cell>
        </row>
        <row r="102">
          <cell r="C102">
            <v>110242000</v>
          </cell>
          <cell r="D102">
            <v>107394368.92849316</v>
          </cell>
        </row>
        <row r="103">
          <cell r="B103">
            <v>39090</v>
          </cell>
          <cell r="C103">
            <v>10000000</v>
          </cell>
          <cell r="D103">
            <v>9959050.5668746158</v>
          </cell>
        </row>
        <row r="104">
          <cell r="B104">
            <v>39104</v>
          </cell>
          <cell r="C104">
            <v>10000000</v>
          </cell>
          <cell r="D104">
            <v>9914135.4384981375</v>
          </cell>
        </row>
        <row r="105">
          <cell r="B105">
            <v>39091</v>
          </cell>
          <cell r="C105">
            <v>30000000</v>
          </cell>
          <cell r="D105">
            <v>29875325.763826139</v>
          </cell>
        </row>
        <row r="106">
          <cell r="B106">
            <v>39168</v>
          </cell>
          <cell r="C106">
            <v>15000000</v>
          </cell>
          <cell r="D106">
            <v>14566032.013344878</v>
          </cell>
        </row>
        <row r="107">
          <cell r="B107">
            <v>39092</v>
          </cell>
          <cell r="C107">
            <v>15000000</v>
          </cell>
          <cell r="D107">
            <v>14937206.439559286</v>
          </cell>
        </row>
        <row r="108">
          <cell r="B108">
            <v>39106</v>
          </cell>
          <cell r="C108">
            <v>15000000</v>
          </cell>
          <cell r="D108">
            <v>14863403.287703363</v>
          </cell>
        </row>
        <row r="109">
          <cell r="B109">
            <v>39086</v>
          </cell>
          <cell r="C109">
            <v>30000000</v>
          </cell>
          <cell r="D109">
            <v>29933277.494330443</v>
          </cell>
        </row>
        <row r="110">
          <cell r="B110">
            <v>39086</v>
          </cell>
          <cell r="C110">
            <v>6274000</v>
          </cell>
          <cell r="D110">
            <v>6260936.0851439852</v>
          </cell>
        </row>
        <row r="111">
          <cell r="B111">
            <v>39093</v>
          </cell>
          <cell r="C111">
            <v>5000000</v>
          </cell>
          <cell r="D111">
            <v>4979125.8673910089</v>
          </cell>
        </row>
        <row r="112">
          <cell r="B112">
            <v>39107</v>
          </cell>
          <cell r="C112">
            <v>15000000</v>
          </cell>
          <cell r="D112">
            <v>14863177.326528395</v>
          </cell>
        </row>
        <row r="113">
          <cell r="B113">
            <v>39094</v>
          </cell>
          <cell r="C113">
            <v>5000000</v>
          </cell>
          <cell r="D113">
            <v>4979144.8857497685</v>
          </cell>
        </row>
        <row r="114">
          <cell r="B114">
            <v>39108</v>
          </cell>
          <cell r="C114">
            <v>5400000</v>
          </cell>
          <cell r="D114">
            <v>5351028.5594520727</v>
          </cell>
        </row>
        <row r="115">
          <cell r="B115">
            <v>39087</v>
          </cell>
          <cell r="C115">
            <v>10900000</v>
          </cell>
          <cell r="D115">
            <v>10878073.975277774</v>
          </cell>
        </row>
        <row r="116">
          <cell r="B116">
            <v>39086</v>
          </cell>
          <cell r="C116">
            <v>15928000</v>
          </cell>
          <cell r="D116">
            <v>15904165.538220802</v>
          </cell>
        </row>
        <row r="117">
          <cell r="C117">
            <v>188502000</v>
          </cell>
          <cell r="D117">
            <v>187264083.24190068</v>
          </cell>
        </row>
        <row r="118">
          <cell r="C118">
            <v>298744000</v>
          </cell>
          <cell r="D118">
            <v>294658452.17039382</v>
          </cell>
        </row>
        <row r="119">
          <cell r="B119">
            <v>39083</v>
          </cell>
        </row>
        <row r="120">
          <cell r="B120">
            <v>39084</v>
          </cell>
        </row>
        <row r="121">
          <cell r="B121">
            <v>39085</v>
          </cell>
        </row>
        <row r="122">
          <cell r="B122">
            <v>39086</v>
          </cell>
        </row>
        <row r="123">
          <cell r="B123">
            <v>39094</v>
          </cell>
          <cell r="C123">
            <v>5000000</v>
          </cell>
          <cell r="D123">
            <v>4990257.3769675968</v>
          </cell>
        </row>
        <row r="124">
          <cell r="B124">
            <v>39115</v>
          </cell>
          <cell r="C124">
            <v>2000000</v>
          </cell>
          <cell r="D124">
            <v>1983415.3869561909</v>
          </cell>
        </row>
        <row r="125">
          <cell r="C125">
            <v>7000000</v>
          </cell>
          <cell r="D125">
            <v>6973672.7639237875</v>
          </cell>
        </row>
        <row r="127">
          <cell r="B127">
            <v>39118</v>
          </cell>
          <cell r="C127">
            <v>2000000</v>
          </cell>
          <cell r="D127">
            <v>1983822.8755974569</v>
          </cell>
        </row>
        <row r="128">
          <cell r="B128">
            <v>39098</v>
          </cell>
          <cell r="C128">
            <v>5000000</v>
          </cell>
          <cell r="D128">
            <v>4991671.4304078948</v>
          </cell>
        </row>
        <row r="129">
          <cell r="B129">
            <v>39183</v>
          </cell>
          <cell r="C129">
            <v>4000000</v>
          </cell>
          <cell r="D129">
            <v>3898527.2111858893</v>
          </cell>
        </row>
        <row r="130">
          <cell r="B130">
            <v>39100</v>
          </cell>
          <cell r="C130">
            <v>5000000</v>
          </cell>
          <cell r="D130">
            <v>4993296.670223535</v>
          </cell>
        </row>
        <row r="131">
          <cell r="B131">
            <v>39122</v>
          </cell>
          <cell r="C131">
            <v>2000000</v>
          </cell>
          <cell r="D131">
            <v>1988225.3481845597</v>
          </cell>
        </row>
        <row r="132">
          <cell r="C132">
            <v>18000000</v>
          </cell>
          <cell r="D132">
            <v>17855543.535599336</v>
          </cell>
        </row>
        <row r="133">
          <cell r="C133">
            <v>25000000</v>
          </cell>
          <cell r="D133">
            <v>24829216.299523123</v>
          </cell>
        </row>
        <row r="134">
          <cell r="B134">
            <v>39125</v>
          </cell>
          <cell r="C134">
            <v>2000000</v>
          </cell>
          <cell r="D134">
            <v>1989332.8159251269</v>
          </cell>
        </row>
        <row r="135">
          <cell r="B135">
            <v>39105</v>
          </cell>
          <cell r="C135">
            <v>5000000</v>
          </cell>
          <cell r="D135">
            <v>4994482.8069376508</v>
          </cell>
        </row>
        <row r="136">
          <cell r="B136">
            <v>39190</v>
          </cell>
          <cell r="C136">
            <v>4000000</v>
          </cell>
          <cell r="D136">
            <v>3903649.3774213986</v>
          </cell>
        </row>
        <row r="137">
          <cell r="B137">
            <v>39107</v>
          </cell>
          <cell r="C137">
            <v>5000000</v>
          </cell>
          <cell r="D137">
            <v>4995344.0656133648</v>
          </cell>
        </row>
        <row r="138">
          <cell r="B138">
            <v>39101</v>
          </cell>
          <cell r="C138">
            <v>0</v>
          </cell>
          <cell r="D138">
            <v>0</v>
          </cell>
        </row>
        <row r="139">
          <cell r="C139">
            <v>16000000</v>
          </cell>
          <cell r="D139">
            <v>15882809.065897541</v>
          </cell>
        </row>
        <row r="140">
          <cell r="C140">
            <v>41000000</v>
          </cell>
          <cell r="D140">
            <v>40712025.365420662</v>
          </cell>
        </row>
        <row r="141">
          <cell r="B141">
            <v>39132</v>
          </cell>
          <cell r="C141">
            <v>2000000</v>
          </cell>
          <cell r="D141">
            <v>1991673.1691612599</v>
          </cell>
        </row>
        <row r="142">
          <cell r="B142">
            <v>39112</v>
          </cell>
          <cell r="C142">
            <v>5000000</v>
          </cell>
          <cell r="D142">
            <v>4996665.2393087791</v>
          </cell>
        </row>
        <row r="143">
          <cell r="B143">
            <v>39197</v>
          </cell>
          <cell r="C143">
            <v>4000000</v>
          </cell>
          <cell r="D143">
            <v>3934763.7726838454</v>
          </cell>
        </row>
        <row r="144">
          <cell r="B144">
            <v>39114</v>
          </cell>
          <cell r="C144">
            <v>5000000</v>
          </cell>
          <cell r="D144">
            <v>4997134.5198493032</v>
          </cell>
        </row>
        <row r="145">
          <cell r="B145">
            <v>39136</v>
          </cell>
          <cell r="C145">
            <v>2000000</v>
          </cell>
          <cell r="D145">
            <v>1992784.4822691318</v>
          </cell>
        </row>
        <row r="146">
          <cell r="C146">
            <v>18000000</v>
          </cell>
          <cell r="D146">
            <v>17913021.183272317</v>
          </cell>
        </row>
        <row r="147">
          <cell r="C147">
            <v>59000000</v>
          </cell>
          <cell r="D147">
            <v>58625046.548692979</v>
          </cell>
        </row>
        <row r="148">
          <cell r="B148">
            <v>39139</v>
          </cell>
          <cell r="C148">
            <v>2000000</v>
          </cell>
          <cell r="D148">
            <v>1993180.5919910183</v>
          </cell>
        </row>
        <row r="149">
          <cell r="B149">
            <v>39119</v>
          </cell>
          <cell r="C149">
            <v>5000000</v>
          </cell>
          <cell r="D149">
            <v>4997517.671359404</v>
          </cell>
        </row>
        <row r="150">
          <cell r="B150">
            <v>39204</v>
          </cell>
          <cell r="C150">
            <v>2000000</v>
          </cell>
          <cell r="D150">
            <v>1969555.5279757828</v>
          </cell>
        </row>
        <row r="151">
          <cell r="B151">
            <v>39121</v>
          </cell>
          <cell r="C151">
            <v>5000000</v>
          </cell>
          <cell r="D151">
            <v>4997747.5904695</v>
          </cell>
        </row>
        <row r="152">
          <cell r="B152">
            <v>39143</v>
          </cell>
          <cell r="C152">
            <v>6000000</v>
          </cell>
          <cell r="D152">
            <v>5981050.7204025388</v>
          </cell>
        </row>
        <row r="153">
          <cell r="C153">
            <v>20000000</v>
          </cell>
          <cell r="D153">
            <v>19939052.102198243</v>
          </cell>
        </row>
        <row r="154">
          <cell r="C154">
            <v>79000000</v>
          </cell>
          <cell r="D154">
            <v>78564098.650891215</v>
          </cell>
        </row>
        <row r="155">
          <cell r="B155">
            <v>39146</v>
          </cell>
          <cell r="C155">
            <v>6000000</v>
          </cell>
          <cell r="D155">
            <v>5980913.5121671995</v>
          </cell>
        </row>
        <row r="156">
          <cell r="B156">
            <v>39210</v>
          </cell>
          <cell r="C156">
            <v>4000000</v>
          </cell>
          <cell r="D156">
            <v>3934281.3334519011</v>
          </cell>
        </row>
        <row r="157">
          <cell r="B157">
            <v>39126</v>
          </cell>
          <cell r="C157">
            <v>5000000</v>
          </cell>
          <cell r="D157">
            <v>4997642.2082513394</v>
          </cell>
        </row>
        <row r="158">
          <cell r="B158">
            <v>39148</v>
          </cell>
          <cell r="C158">
            <v>6000000</v>
          </cell>
          <cell r="D158">
            <v>5980776.3102269638</v>
          </cell>
        </row>
        <row r="159">
          <cell r="B159">
            <v>39212</v>
          </cell>
          <cell r="C159">
            <v>4000000</v>
          </cell>
          <cell r="D159">
            <v>3928212.7197142201</v>
          </cell>
        </row>
        <row r="160">
          <cell r="B160">
            <v>39128</v>
          </cell>
          <cell r="C160">
            <v>5000000</v>
          </cell>
          <cell r="D160">
            <v>4997603.888546587</v>
          </cell>
        </row>
        <row r="161">
          <cell r="B161">
            <v>39150</v>
          </cell>
          <cell r="C161">
            <v>6000000</v>
          </cell>
          <cell r="D161">
            <v>5980639.1145813996</v>
          </cell>
        </row>
        <row r="162">
          <cell r="C162">
            <v>36000000</v>
          </cell>
          <cell r="D162">
            <v>35800069.086939611</v>
          </cell>
        </row>
        <row r="163">
          <cell r="C163">
            <v>115000000</v>
          </cell>
          <cell r="D163">
            <v>114364167.73783082</v>
          </cell>
        </row>
        <row r="164">
          <cell r="B164">
            <v>39153</v>
          </cell>
          <cell r="C164">
            <v>6000000</v>
          </cell>
          <cell r="D164">
            <v>5979038.9636769285</v>
          </cell>
        </row>
        <row r="165">
          <cell r="B165">
            <v>39217</v>
          </cell>
          <cell r="C165">
            <v>1130000</v>
          </cell>
          <cell r="D165">
            <v>1107442.4590404709</v>
          </cell>
        </row>
        <row r="166">
          <cell r="B166">
            <v>39133</v>
          </cell>
          <cell r="C166">
            <v>5000000</v>
          </cell>
          <cell r="D166">
            <v>4997402.7197371665</v>
          </cell>
        </row>
        <row r="167">
          <cell r="B167">
            <v>39155</v>
          </cell>
          <cell r="C167">
            <v>4000000</v>
          </cell>
          <cell r="D167">
            <v>3981065.3985428209</v>
          </cell>
        </row>
        <row r="168">
          <cell r="B168">
            <v>39219</v>
          </cell>
          <cell r="C168">
            <v>2900000</v>
          </cell>
          <cell r="D168">
            <v>2837948.4514882406</v>
          </cell>
        </row>
        <row r="169">
          <cell r="B169">
            <v>39135</v>
          </cell>
          <cell r="C169">
            <v>5000000</v>
          </cell>
          <cell r="D169">
            <v>4997029.1634836281</v>
          </cell>
        </row>
        <row r="170">
          <cell r="B170">
            <v>39157</v>
          </cell>
          <cell r="C170">
            <v>5000000</v>
          </cell>
          <cell r="D170">
            <v>4975420.0617660917</v>
          </cell>
        </row>
        <row r="171">
          <cell r="C171">
            <v>29030000</v>
          </cell>
          <cell r="D171">
            <v>28875347.217735346</v>
          </cell>
        </row>
        <row r="172">
          <cell r="C172">
            <v>144030000</v>
          </cell>
          <cell r="D172">
            <v>143239514.95556617</v>
          </cell>
        </row>
        <row r="173">
          <cell r="B173">
            <v>39160</v>
          </cell>
          <cell r="C173">
            <v>1500000</v>
          </cell>
          <cell r="D173">
            <v>1492067.9216570319</v>
          </cell>
        </row>
        <row r="174">
          <cell r="B174">
            <v>39224</v>
          </cell>
          <cell r="C174">
            <v>750000</v>
          </cell>
          <cell r="D174">
            <v>733558.44310359936</v>
          </cell>
        </row>
        <row r="175">
          <cell r="B175">
            <v>39140</v>
          </cell>
          <cell r="C175">
            <v>5000000</v>
          </cell>
          <cell r="D175">
            <v>4996569.4785990762</v>
          </cell>
        </row>
        <row r="176">
          <cell r="B176">
            <v>39162</v>
          </cell>
          <cell r="C176">
            <v>6000000</v>
          </cell>
          <cell r="D176">
            <v>5968727.1403201418</v>
          </cell>
        </row>
        <row r="177">
          <cell r="B177">
            <v>39226</v>
          </cell>
          <cell r="C177">
            <v>2250000</v>
          </cell>
          <cell r="D177">
            <v>2200675.3293107981</v>
          </cell>
        </row>
        <row r="178">
          <cell r="B178">
            <v>39142</v>
          </cell>
          <cell r="C178">
            <v>1950000</v>
          </cell>
          <cell r="D178">
            <v>1948598.6105882756</v>
          </cell>
        </row>
        <row r="179">
          <cell r="B179">
            <v>39164</v>
          </cell>
          <cell r="C179">
            <v>6000000</v>
          </cell>
          <cell r="D179">
            <v>5968089.5246130545</v>
          </cell>
        </row>
        <row r="180">
          <cell r="C180">
            <v>23450000</v>
          </cell>
          <cell r="D180">
            <v>23308286.448191978</v>
          </cell>
        </row>
        <row r="181">
          <cell r="C181">
            <v>167480000</v>
          </cell>
          <cell r="D181">
            <v>166547801.40375814</v>
          </cell>
        </row>
        <row r="182">
          <cell r="B182">
            <v>39167</v>
          </cell>
          <cell r="C182">
            <v>6000000</v>
          </cell>
          <cell r="D182">
            <v>5968089.5246130545</v>
          </cell>
        </row>
        <row r="183">
          <cell r="B183">
            <v>39231</v>
          </cell>
          <cell r="C183">
            <v>4000000</v>
          </cell>
          <cell r="D183">
            <v>3912216.2973284386</v>
          </cell>
        </row>
        <row r="184">
          <cell r="B184">
            <v>39147</v>
          </cell>
          <cell r="C184">
            <v>5000000</v>
          </cell>
          <cell r="D184">
            <v>4995640.7901598187</v>
          </cell>
        </row>
        <row r="185">
          <cell r="B185">
            <v>39169</v>
          </cell>
          <cell r="C185">
            <v>6000000</v>
          </cell>
          <cell r="D185">
            <v>5968043.9858467421</v>
          </cell>
        </row>
        <row r="186">
          <cell r="B186">
            <v>39233</v>
          </cell>
          <cell r="C186">
            <v>4000000</v>
          </cell>
          <cell r="D186">
            <v>3912216.2973284386</v>
          </cell>
        </row>
        <row r="187">
          <cell r="B187">
            <v>39149</v>
          </cell>
          <cell r="C187">
            <v>5000000</v>
          </cell>
          <cell r="D187">
            <v>4995210.0725331875</v>
          </cell>
        </row>
        <row r="188">
          <cell r="B188">
            <v>39171</v>
          </cell>
          <cell r="C188">
            <v>9000000</v>
          </cell>
          <cell r="D188">
            <v>8951929.365598429</v>
          </cell>
        </row>
        <row r="189">
          <cell r="C189">
            <v>39000000</v>
          </cell>
          <cell r="D189">
            <v>38703346.33340811</v>
          </cell>
        </row>
        <row r="190">
          <cell r="C190">
            <v>206480000</v>
          </cell>
          <cell r="D190">
            <v>205251147.73716626</v>
          </cell>
        </row>
        <row r="191">
          <cell r="B191">
            <v>39174</v>
          </cell>
          <cell r="C191">
            <v>9000000</v>
          </cell>
          <cell r="D191">
            <v>8952065.9787701145</v>
          </cell>
        </row>
        <row r="192">
          <cell r="B192">
            <v>39238</v>
          </cell>
          <cell r="C192">
            <v>7000000</v>
          </cell>
          <cell r="D192">
            <v>6846378.5203247676</v>
          </cell>
        </row>
        <row r="193">
          <cell r="B193">
            <v>39154</v>
          </cell>
          <cell r="C193">
            <v>5000000</v>
          </cell>
          <cell r="D193">
            <v>4995267.497258761</v>
          </cell>
        </row>
        <row r="194">
          <cell r="B194">
            <v>39176</v>
          </cell>
          <cell r="C194">
            <v>9000000</v>
          </cell>
          <cell r="D194">
            <v>8951929.365598429</v>
          </cell>
        </row>
        <row r="195">
          <cell r="B195">
            <v>39149</v>
          </cell>
        </row>
        <row r="196">
          <cell r="B196">
            <v>39149</v>
          </cell>
        </row>
        <row r="197">
          <cell r="B197">
            <v>39177</v>
          </cell>
          <cell r="C197">
            <v>9000000</v>
          </cell>
          <cell r="D197">
            <v>8953769.1143209618</v>
          </cell>
        </row>
        <row r="198">
          <cell r="C198">
            <v>39000000</v>
          </cell>
          <cell r="D198">
            <v>38699410.47627303</v>
          </cell>
        </row>
        <row r="199">
          <cell r="C199">
            <v>245480000</v>
          </cell>
          <cell r="D199">
            <v>243950558.21343929</v>
          </cell>
        </row>
        <row r="200">
          <cell r="B200">
            <v>39182</v>
          </cell>
          <cell r="C200">
            <v>9000000</v>
          </cell>
          <cell r="D200">
            <v>8950292.7712967247</v>
          </cell>
        </row>
        <row r="201">
          <cell r="B201">
            <v>39245</v>
          </cell>
          <cell r="C201">
            <v>7000000</v>
          </cell>
          <cell r="D201">
            <v>6846545.4689669274</v>
          </cell>
        </row>
        <row r="202">
          <cell r="B202">
            <v>39161</v>
          </cell>
          <cell r="C202">
            <v>5000000</v>
          </cell>
          <cell r="D202">
            <v>4995219.6432290962</v>
          </cell>
        </row>
        <row r="203">
          <cell r="B203">
            <v>39183</v>
          </cell>
          <cell r="C203">
            <v>9000000</v>
          </cell>
          <cell r="D203">
            <v>8951929.365598429</v>
          </cell>
        </row>
        <row r="204">
          <cell r="B204">
            <v>39247</v>
          </cell>
          <cell r="C204">
            <v>7000000</v>
          </cell>
          <cell r="D204">
            <v>6846378.5203247676</v>
          </cell>
        </row>
        <row r="205">
          <cell r="B205">
            <v>39163</v>
          </cell>
          <cell r="C205">
            <v>5000000</v>
          </cell>
          <cell r="D205">
            <v>4995210.0725331875</v>
          </cell>
        </row>
        <row r="206">
          <cell r="B206">
            <v>39185</v>
          </cell>
          <cell r="C206">
            <v>9000000</v>
          </cell>
          <cell r="D206">
            <v>8951997.6716630701</v>
          </cell>
        </row>
        <row r="207">
          <cell r="C207">
            <v>51000000</v>
          </cell>
          <cell r="D207">
            <v>50537573.513612203</v>
          </cell>
        </row>
        <row r="208">
          <cell r="C208">
            <v>296480000</v>
          </cell>
          <cell r="D208">
            <v>294488131.7270515</v>
          </cell>
        </row>
        <row r="209">
          <cell r="B209">
            <v>39188</v>
          </cell>
          <cell r="C209">
            <v>9000000</v>
          </cell>
          <cell r="D209">
            <v>8952065.9787701145</v>
          </cell>
        </row>
        <row r="210">
          <cell r="B210">
            <v>39252</v>
          </cell>
          <cell r="C210">
            <v>7000000</v>
          </cell>
          <cell r="D210">
            <v>6846378.5203247676</v>
          </cell>
        </row>
        <row r="211">
          <cell r="B211">
            <v>39168</v>
          </cell>
          <cell r="C211">
            <v>5000000</v>
          </cell>
          <cell r="D211">
            <v>4995219.6432290962</v>
          </cell>
        </row>
        <row r="212">
          <cell r="B212">
            <v>39190</v>
          </cell>
          <cell r="C212">
            <v>9000000</v>
          </cell>
          <cell r="D212">
            <v>8951929.365598429</v>
          </cell>
        </row>
        <row r="213">
          <cell r="B213">
            <v>39254</v>
          </cell>
          <cell r="C213">
            <v>7000000</v>
          </cell>
          <cell r="D213">
            <v>6846378.5203247676</v>
          </cell>
        </row>
        <row r="214">
          <cell r="B214">
            <v>39170</v>
          </cell>
          <cell r="C214">
            <v>5000000</v>
          </cell>
          <cell r="D214">
            <v>4995219.6432290962</v>
          </cell>
        </row>
        <row r="215">
          <cell r="B215">
            <v>39192</v>
          </cell>
          <cell r="C215">
            <v>9000000</v>
          </cell>
          <cell r="D215">
            <v>8951929.365598429</v>
          </cell>
        </row>
        <row r="216">
          <cell r="C216">
            <v>51000000</v>
          </cell>
          <cell r="D216">
            <v>50539121.0370747</v>
          </cell>
        </row>
        <row r="217">
          <cell r="C217">
            <v>347480000</v>
          </cell>
          <cell r="D217">
            <v>345027252.76412618</v>
          </cell>
        </row>
        <row r="218">
          <cell r="B218">
            <v>39195</v>
          </cell>
          <cell r="C218">
            <v>9000000</v>
          </cell>
          <cell r="D218">
            <v>8951929.365598429</v>
          </cell>
        </row>
        <row r="219">
          <cell r="B219">
            <v>39259</v>
          </cell>
          <cell r="C219">
            <v>7000000</v>
          </cell>
          <cell r="D219">
            <v>6846378.5203247676</v>
          </cell>
        </row>
        <row r="220">
          <cell r="B220">
            <v>39175</v>
          </cell>
          <cell r="C220">
            <v>5000000</v>
          </cell>
          <cell r="D220">
            <v>4995210.0725331875</v>
          </cell>
        </row>
        <row r="221">
          <cell r="B221">
            <v>39182</v>
          </cell>
          <cell r="C221">
            <v>10000000</v>
          </cell>
          <cell r="D221">
            <v>9977039.1427946649</v>
          </cell>
        </row>
        <row r="222">
          <cell r="B222">
            <v>39197</v>
          </cell>
          <cell r="C222">
            <v>9000000</v>
          </cell>
          <cell r="D222">
            <v>8951929.365598429</v>
          </cell>
        </row>
        <row r="223">
          <cell r="B223">
            <v>39176</v>
          </cell>
          <cell r="C223">
            <v>1070000</v>
          </cell>
          <cell r="D223">
            <v>1068974.9555221021</v>
          </cell>
        </row>
        <row r="224">
          <cell r="B224">
            <v>39261</v>
          </cell>
          <cell r="C224">
            <v>7000000</v>
          </cell>
          <cell r="D224">
            <v>6846378.5203247676</v>
          </cell>
        </row>
        <row r="225">
          <cell r="B225">
            <v>39177</v>
          </cell>
          <cell r="C225">
            <v>2500000</v>
          </cell>
          <cell r="D225">
            <v>2497605.0362665937</v>
          </cell>
        </row>
        <row r="226">
          <cell r="B226">
            <v>39184</v>
          </cell>
          <cell r="C226">
            <v>7000000</v>
          </cell>
          <cell r="D226">
            <v>6983927.3999562655</v>
          </cell>
        </row>
        <row r="227">
          <cell r="B227">
            <v>39199</v>
          </cell>
          <cell r="C227">
            <v>9000000</v>
          </cell>
          <cell r="D227">
            <v>8951929.365598429</v>
          </cell>
        </row>
        <row r="228">
          <cell r="B228">
            <v>39171</v>
          </cell>
        </row>
        <row r="229">
          <cell r="C229">
            <v>66570000</v>
          </cell>
          <cell r="D229">
            <v>66071301.744517639</v>
          </cell>
        </row>
        <row r="230">
          <cell r="C230">
            <v>414050000</v>
          </cell>
          <cell r="D230">
            <v>411098554.50864381</v>
          </cell>
        </row>
        <row r="231">
          <cell r="B231">
            <v>39202</v>
          </cell>
          <cell r="D231">
            <v>0</v>
          </cell>
        </row>
        <row r="232">
          <cell r="B232">
            <v>39266</v>
          </cell>
          <cell r="C232">
            <v>7000000</v>
          </cell>
          <cell r="D232">
            <v>6846378.5203247676</v>
          </cell>
        </row>
        <row r="233">
          <cell r="B233">
            <v>39182</v>
          </cell>
          <cell r="C233">
            <v>1100000</v>
          </cell>
          <cell r="D233">
            <v>1098948.3215104011</v>
          </cell>
        </row>
        <row r="234">
          <cell r="B234">
            <v>39204</v>
          </cell>
          <cell r="C234">
            <v>9000000</v>
          </cell>
          <cell r="D234">
            <v>8951997.6716630701</v>
          </cell>
        </row>
        <row r="235">
          <cell r="B235">
            <v>39268</v>
          </cell>
          <cell r="C235">
            <v>7000000</v>
          </cell>
          <cell r="D235">
            <v>6846378.5203247676</v>
          </cell>
        </row>
        <row r="236">
          <cell r="B236">
            <v>39184</v>
          </cell>
          <cell r="C236">
            <v>2000000</v>
          </cell>
          <cell r="D236">
            <v>1998087.8572916384</v>
          </cell>
        </row>
        <row r="237">
          <cell r="B237">
            <v>39178</v>
          </cell>
          <cell r="D237">
            <v>0</v>
          </cell>
        </row>
        <row r="240">
          <cell r="B240">
            <v>39181</v>
          </cell>
          <cell r="D240">
            <v>0</v>
          </cell>
        </row>
        <row r="241">
          <cell r="B241">
            <v>39273</v>
          </cell>
          <cell r="C241">
            <v>7000000</v>
          </cell>
          <cell r="D241">
            <v>6846545.4689669274</v>
          </cell>
        </row>
        <row r="242">
          <cell r="B242">
            <v>39189</v>
          </cell>
          <cell r="D242">
            <v>0</v>
          </cell>
        </row>
        <row r="243">
          <cell r="B243">
            <v>39212</v>
          </cell>
          <cell r="C243">
            <v>9000000</v>
          </cell>
          <cell r="D243">
            <v>8950292.7712967247</v>
          </cell>
        </row>
        <row r="244">
          <cell r="B244">
            <v>39275</v>
          </cell>
          <cell r="C244">
            <v>7000000</v>
          </cell>
          <cell r="D244">
            <v>6846378.5203247676</v>
          </cell>
        </row>
        <row r="245">
          <cell r="B245">
            <v>39191</v>
          </cell>
          <cell r="C245">
            <v>5000000</v>
          </cell>
          <cell r="D245">
            <v>4995210.0725331875</v>
          </cell>
        </row>
        <row r="246">
          <cell r="B246">
            <v>39213</v>
          </cell>
          <cell r="C246">
            <v>9000000</v>
          </cell>
          <cell r="D246">
            <v>8951929.365598429</v>
          </cell>
        </row>
        <row r="249">
          <cell r="B249">
            <v>39216</v>
          </cell>
          <cell r="C249">
            <v>9000000</v>
          </cell>
          <cell r="D249">
            <v>8951997.6716630701</v>
          </cell>
        </row>
        <row r="250">
          <cell r="B250">
            <v>39280</v>
          </cell>
          <cell r="C250">
            <v>7000000</v>
          </cell>
          <cell r="D250">
            <v>6846378.5203247676</v>
          </cell>
        </row>
        <row r="251">
          <cell r="B251">
            <v>39196</v>
          </cell>
          <cell r="C251">
            <v>5000000</v>
          </cell>
          <cell r="D251">
            <v>4995210.0725331875</v>
          </cell>
        </row>
        <row r="252">
          <cell r="B252">
            <v>39218</v>
          </cell>
          <cell r="C252">
            <v>6115000</v>
          </cell>
          <cell r="D252">
            <v>6082338.6745149335</v>
          </cell>
        </row>
        <row r="253">
          <cell r="B253">
            <v>39282</v>
          </cell>
          <cell r="C253">
            <v>7000000</v>
          </cell>
          <cell r="D253">
            <v>6846378.5203247676</v>
          </cell>
        </row>
        <row r="254">
          <cell r="B254">
            <v>39198</v>
          </cell>
          <cell r="C254">
            <v>5000000</v>
          </cell>
          <cell r="D254">
            <v>4995305.781142652</v>
          </cell>
        </row>
        <row r="255">
          <cell r="B255">
            <v>39220</v>
          </cell>
          <cell r="C255">
            <v>9000000</v>
          </cell>
          <cell r="D255">
            <v>8954389.0408091154</v>
          </cell>
        </row>
        <row r="258">
          <cell r="B258">
            <v>39223</v>
          </cell>
          <cell r="C258">
            <v>9000000</v>
          </cell>
          <cell r="D258">
            <v>8955482.6637122203</v>
          </cell>
        </row>
        <row r="259">
          <cell r="B259">
            <v>39287</v>
          </cell>
          <cell r="C259">
            <v>7000000</v>
          </cell>
          <cell r="D259">
            <v>6846378.5203247676</v>
          </cell>
        </row>
        <row r="260">
          <cell r="B260">
            <v>39203</v>
          </cell>
          <cell r="C260">
            <v>5000000</v>
          </cell>
          <cell r="D260">
            <v>4996454.5705923736</v>
          </cell>
        </row>
        <row r="261">
          <cell r="B261">
            <v>39225</v>
          </cell>
          <cell r="C261">
            <v>9000000</v>
          </cell>
          <cell r="D261">
            <v>8953295.6849748157</v>
          </cell>
        </row>
        <row r="262">
          <cell r="B262">
            <v>39289</v>
          </cell>
          <cell r="C262">
            <v>7000000</v>
          </cell>
          <cell r="D262">
            <v>6846378.5203247676</v>
          </cell>
        </row>
        <row r="263">
          <cell r="B263">
            <v>39205</v>
          </cell>
          <cell r="C263">
            <v>5000000</v>
          </cell>
          <cell r="D263">
            <v>4996148.1750781722</v>
          </cell>
        </row>
        <row r="264">
          <cell r="B264">
            <v>39227</v>
          </cell>
          <cell r="C264">
            <v>9000000</v>
          </cell>
          <cell r="D264">
            <v>8954730.7692727074</v>
          </cell>
        </row>
        <row r="267">
          <cell r="B267">
            <v>39230</v>
          </cell>
          <cell r="C267">
            <v>9000000</v>
          </cell>
          <cell r="D267">
            <v>8951929.365598429</v>
          </cell>
        </row>
        <row r="268">
          <cell r="B268">
            <v>39294</v>
          </cell>
          <cell r="C268">
            <v>7000000</v>
          </cell>
          <cell r="D268">
            <v>6846712.4257513555</v>
          </cell>
        </row>
        <row r="269">
          <cell r="B269">
            <v>39210</v>
          </cell>
          <cell r="C269">
            <v>5000000</v>
          </cell>
          <cell r="D269">
            <v>4996253.494297564</v>
          </cell>
        </row>
        <row r="270">
          <cell r="B270">
            <v>39232</v>
          </cell>
          <cell r="C270">
            <v>9000000</v>
          </cell>
          <cell r="D270">
            <v>8952817.4257529359</v>
          </cell>
        </row>
        <row r="271">
          <cell r="B271">
            <v>39296</v>
          </cell>
          <cell r="C271">
            <v>7000000</v>
          </cell>
          <cell r="D271">
            <v>6846378.5203247676</v>
          </cell>
        </row>
        <row r="272">
          <cell r="B272">
            <v>39212</v>
          </cell>
          <cell r="C272">
            <v>5000000</v>
          </cell>
          <cell r="D272">
            <v>4996205.6213746713</v>
          </cell>
        </row>
        <row r="273">
          <cell r="B273">
            <v>39234</v>
          </cell>
          <cell r="C273">
            <v>9000000</v>
          </cell>
          <cell r="D273">
            <v>8952749.1071778983</v>
          </cell>
        </row>
        <row r="276">
          <cell r="B276">
            <v>39237</v>
          </cell>
          <cell r="C276">
            <v>9000000</v>
          </cell>
          <cell r="D276">
            <v>8951929.365598429</v>
          </cell>
        </row>
        <row r="277">
          <cell r="B277">
            <v>39301</v>
          </cell>
          <cell r="C277">
            <v>7000000</v>
          </cell>
          <cell r="D277">
            <v>6846378.5203247676</v>
          </cell>
        </row>
        <row r="278">
          <cell r="B278">
            <v>39217</v>
          </cell>
          <cell r="C278">
            <v>5000000</v>
          </cell>
          <cell r="D278">
            <v>4996358.8179573249</v>
          </cell>
        </row>
        <row r="279">
          <cell r="B279">
            <v>39211</v>
          </cell>
          <cell r="D279">
            <v>0</v>
          </cell>
        </row>
        <row r="280">
          <cell r="B280">
            <v>39303</v>
          </cell>
          <cell r="C280">
            <v>7000000</v>
          </cell>
          <cell r="D280">
            <v>6846378.5203247676</v>
          </cell>
        </row>
        <row r="281">
          <cell r="B281">
            <v>39219</v>
          </cell>
          <cell r="C281">
            <v>5000000</v>
          </cell>
          <cell r="D281">
            <v>4996502.4482861999</v>
          </cell>
        </row>
        <row r="282">
          <cell r="B282">
            <v>39241</v>
          </cell>
          <cell r="C282">
            <v>9000000</v>
          </cell>
          <cell r="D282">
            <v>8952270.9063458927</v>
          </cell>
        </row>
        <row r="285">
          <cell r="B285">
            <v>39244</v>
          </cell>
          <cell r="C285">
            <v>9000000</v>
          </cell>
          <cell r="D285">
            <v>8952202.5961115006</v>
          </cell>
        </row>
        <row r="286">
          <cell r="B286">
            <v>39308</v>
          </cell>
          <cell r="C286">
            <v>7000000</v>
          </cell>
          <cell r="D286">
            <v>6846378.5203247676</v>
          </cell>
        </row>
        <row r="287">
          <cell r="B287">
            <v>39224</v>
          </cell>
          <cell r="C287">
            <v>5000000</v>
          </cell>
          <cell r="D287">
            <v>4996655.6630726345</v>
          </cell>
        </row>
        <row r="288">
          <cell r="B288">
            <v>39246</v>
          </cell>
          <cell r="C288">
            <v>9000000</v>
          </cell>
          <cell r="D288">
            <v>8952065.9787701145</v>
          </cell>
        </row>
        <row r="289">
          <cell r="B289">
            <v>39310</v>
          </cell>
          <cell r="C289">
            <v>7000000</v>
          </cell>
          <cell r="D289">
            <v>6846378.5203247676</v>
          </cell>
        </row>
        <row r="290">
          <cell r="B290">
            <v>39226</v>
          </cell>
          <cell r="C290">
            <v>5000000</v>
          </cell>
          <cell r="D290">
            <v>4996454.5705923736</v>
          </cell>
        </row>
        <row r="291">
          <cell r="B291">
            <v>39248</v>
          </cell>
          <cell r="C291">
            <v>9000000</v>
          </cell>
          <cell r="D291">
            <v>8952065.9787701145</v>
          </cell>
        </row>
        <row r="294">
          <cell r="B294">
            <v>39251</v>
          </cell>
          <cell r="C294">
            <v>9000000</v>
          </cell>
          <cell r="D294">
            <v>8952475.8433041479</v>
          </cell>
        </row>
        <row r="295">
          <cell r="B295">
            <v>39315</v>
          </cell>
          <cell r="C295">
            <v>7000000</v>
          </cell>
          <cell r="D295">
            <v>6846545.4689669274</v>
          </cell>
        </row>
        <row r="296">
          <cell r="B296">
            <v>39231</v>
          </cell>
          <cell r="C296">
            <v>5000000</v>
          </cell>
          <cell r="D296">
            <v>4996655.6630726345</v>
          </cell>
        </row>
        <row r="297">
          <cell r="B297">
            <v>39253</v>
          </cell>
          <cell r="C297">
            <v>9000000</v>
          </cell>
          <cell r="D297">
            <v>8952270.9063458927</v>
          </cell>
        </row>
        <row r="298">
          <cell r="B298">
            <v>39317</v>
          </cell>
          <cell r="C298">
            <v>7000000</v>
          </cell>
          <cell r="D298">
            <v>6846545.4689669274</v>
          </cell>
        </row>
        <row r="299">
          <cell r="B299">
            <v>39233</v>
          </cell>
          <cell r="C299">
            <v>5000000</v>
          </cell>
          <cell r="D299">
            <v>4995411.0648491941</v>
          </cell>
        </row>
        <row r="300">
          <cell r="B300">
            <v>39255</v>
          </cell>
          <cell r="C300">
            <v>9000000</v>
          </cell>
          <cell r="D300">
            <v>8952134.2869195826</v>
          </cell>
        </row>
        <row r="303">
          <cell r="B303">
            <v>39258</v>
          </cell>
          <cell r="C303">
            <v>9000000</v>
          </cell>
          <cell r="D303">
            <v>8952134.2869195826</v>
          </cell>
        </row>
        <row r="304">
          <cell r="B304">
            <v>39321</v>
          </cell>
          <cell r="C304">
            <v>7000000</v>
          </cell>
          <cell r="D304">
            <v>6848525.6236715056</v>
          </cell>
        </row>
        <row r="305">
          <cell r="B305">
            <v>39238</v>
          </cell>
          <cell r="C305">
            <v>5000000</v>
          </cell>
          <cell r="D305">
            <v>4996761.0036891159</v>
          </cell>
        </row>
        <row r="306">
          <cell r="B306">
            <v>39260</v>
          </cell>
          <cell r="C306">
            <v>9000000</v>
          </cell>
          <cell r="D306">
            <v>8955619.3853582572</v>
          </cell>
        </row>
        <row r="307">
          <cell r="B307">
            <v>39324</v>
          </cell>
          <cell r="C307">
            <v>7000000</v>
          </cell>
          <cell r="D307">
            <v>6850220.4001440285</v>
          </cell>
        </row>
        <row r="308">
          <cell r="B308">
            <v>39240</v>
          </cell>
          <cell r="C308">
            <v>5000000</v>
          </cell>
          <cell r="D308">
            <v>4997115.3638160108</v>
          </cell>
        </row>
        <row r="309">
          <cell r="B309">
            <v>39262</v>
          </cell>
          <cell r="C309">
            <v>10000000</v>
          </cell>
          <cell r="D309">
            <v>9954715.5896846242</v>
          </cell>
        </row>
        <row r="312">
          <cell r="B312">
            <v>39265</v>
          </cell>
          <cell r="C312">
            <v>10000000</v>
          </cell>
          <cell r="D312">
            <v>9956616.4307630546</v>
          </cell>
        </row>
        <row r="313">
          <cell r="B313">
            <v>39329</v>
          </cell>
          <cell r="C313">
            <v>7000000</v>
          </cell>
          <cell r="D313">
            <v>6855405.4133822881</v>
          </cell>
        </row>
        <row r="314">
          <cell r="B314">
            <v>39245</v>
          </cell>
          <cell r="C314">
            <v>5000000</v>
          </cell>
          <cell r="D314">
            <v>4997364.4037048956</v>
          </cell>
        </row>
        <row r="315">
          <cell r="B315">
            <v>39267</v>
          </cell>
          <cell r="C315">
            <v>10000000</v>
          </cell>
          <cell r="D315">
            <v>9954107.4738166071</v>
          </cell>
        </row>
        <row r="316">
          <cell r="B316">
            <v>39331</v>
          </cell>
          <cell r="C316">
            <v>7000000</v>
          </cell>
          <cell r="D316">
            <v>6855907.6054421142</v>
          </cell>
        </row>
        <row r="317">
          <cell r="B317">
            <v>39247</v>
          </cell>
          <cell r="C317">
            <v>5000000</v>
          </cell>
          <cell r="D317">
            <v>4997172.8323564893</v>
          </cell>
        </row>
        <row r="318">
          <cell r="B318">
            <v>39269</v>
          </cell>
          <cell r="C318">
            <v>10000000</v>
          </cell>
          <cell r="D318">
            <v>9950384.3847118486</v>
          </cell>
        </row>
        <row r="321">
          <cell r="B321">
            <v>39272</v>
          </cell>
          <cell r="C321">
            <v>15000000</v>
          </cell>
          <cell r="D321">
            <v>14920679.21657032</v>
          </cell>
        </row>
        <row r="322">
          <cell r="B322">
            <v>39336</v>
          </cell>
          <cell r="C322">
            <v>8000000</v>
          </cell>
          <cell r="D322">
            <v>7825386.6799591053</v>
          </cell>
        </row>
        <row r="323">
          <cell r="B323">
            <v>39252</v>
          </cell>
          <cell r="C323">
            <v>5000000</v>
          </cell>
          <cell r="D323">
            <v>4996646.0868731951</v>
          </cell>
        </row>
        <row r="324">
          <cell r="B324">
            <v>39428</v>
          </cell>
          <cell r="C324">
            <v>8000000</v>
          </cell>
          <cell r="D324">
            <v>7620041.7536534443</v>
          </cell>
        </row>
        <row r="325">
          <cell r="B325">
            <v>39274</v>
          </cell>
          <cell r="C325">
            <v>15000000</v>
          </cell>
          <cell r="D325">
            <v>14920906.929514455</v>
          </cell>
        </row>
        <row r="326">
          <cell r="B326">
            <v>39338</v>
          </cell>
          <cell r="C326">
            <v>8000000</v>
          </cell>
          <cell r="D326">
            <v>7824432.5946568772</v>
          </cell>
        </row>
        <row r="327">
          <cell r="B327">
            <v>39254</v>
          </cell>
          <cell r="C327">
            <v>5000000</v>
          </cell>
          <cell r="D327">
            <v>4996847.194769985</v>
          </cell>
        </row>
        <row r="328">
          <cell r="B328">
            <v>39276</v>
          </cell>
          <cell r="C328">
            <v>15000000</v>
          </cell>
          <cell r="D328">
            <v>14919996.119438451</v>
          </cell>
        </row>
        <row r="331">
          <cell r="B331">
            <v>39279</v>
          </cell>
          <cell r="C331">
            <v>15000000</v>
          </cell>
          <cell r="D331">
            <v>14919882.275997384</v>
          </cell>
        </row>
        <row r="332">
          <cell r="B332">
            <v>39343</v>
          </cell>
          <cell r="C332">
            <v>8000000</v>
          </cell>
          <cell r="D332">
            <v>7824623.3931050599</v>
          </cell>
        </row>
        <row r="333">
          <cell r="B333">
            <v>39259</v>
          </cell>
          <cell r="C333">
            <v>5000000</v>
          </cell>
          <cell r="D333">
            <v>4996607.7824424943</v>
          </cell>
        </row>
        <row r="334">
          <cell r="B334">
            <v>39435</v>
          </cell>
          <cell r="C334">
            <v>8000000</v>
          </cell>
          <cell r="D334">
            <v>7620041.7536534443</v>
          </cell>
        </row>
        <row r="335">
          <cell r="B335">
            <v>39281</v>
          </cell>
          <cell r="C335">
            <v>15000000</v>
          </cell>
          <cell r="D335">
            <v>14919882.275997384</v>
          </cell>
        </row>
        <row r="336">
          <cell r="B336">
            <v>39345</v>
          </cell>
          <cell r="C336">
            <v>8000000</v>
          </cell>
          <cell r="D336">
            <v>7824623.3931050599</v>
          </cell>
        </row>
        <row r="337">
          <cell r="B337">
            <v>39261</v>
          </cell>
          <cell r="C337">
            <v>5000000</v>
          </cell>
          <cell r="D337">
            <v>4995219.6432290962</v>
          </cell>
        </row>
        <row r="338">
          <cell r="B338">
            <v>39283</v>
          </cell>
          <cell r="C338">
            <v>4650000</v>
          </cell>
          <cell r="D338">
            <v>4625198.7970259199</v>
          </cell>
        </row>
        <row r="341">
          <cell r="B341">
            <v>39286</v>
          </cell>
          <cell r="C341">
            <v>15000000</v>
          </cell>
          <cell r="D341">
            <v>14919882.275997384</v>
          </cell>
        </row>
        <row r="342">
          <cell r="B342">
            <v>39350</v>
          </cell>
          <cell r="C342">
            <v>8000000</v>
          </cell>
          <cell r="D342">
            <v>7824623.3931050599</v>
          </cell>
        </row>
        <row r="343">
          <cell r="B343">
            <v>39266</v>
          </cell>
          <cell r="C343">
            <v>5000000</v>
          </cell>
          <cell r="D343">
            <v>4995286.6391273551</v>
          </cell>
        </row>
        <row r="344">
          <cell r="B344">
            <v>39442</v>
          </cell>
          <cell r="C344">
            <v>8000000</v>
          </cell>
          <cell r="D344">
            <v>7620041.7536534443</v>
          </cell>
        </row>
        <row r="345">
          <cell r="B345">
            <v>39288</v>
          </cell>
          <cell r="C345">
            <v>15000000</v>
          </cell>
          <cell r="D345">
            <v>14919996.119438451</v>
          </cell>
        </row>
        <row r="346">
          <cell r="B346">
            <v>39352</v>
          </cell>
          <cell r="C346">
            <v>8000000</v>
          </cell>
          <cell r="D346">
            <v>7825768.3792324476</v>
          </cell>
        </row>
        <row r="347">
          <cell r="B347">
            <v>39268</v>
          </cell>
          <cell r="C347">
            <v>5000000</v>
          </cell>
          <cell r="D347">
            <v>4996014.1388568897</v>
          </cell>
        </row>
        <row r="348">
          <cell r="B348">
            <v>39290</v>
          </cell>
          <cell r="C348">
            <v>15000000</v>
          </cell>
          <cell r="D348">
            <v>14928539.33172496</v>
          </cell>
        </row>
        <row r="351">
          <cell r="B351">
            <v>39293</v>
          </cell>
          <cell r="C351">
            <v>11000000</v>
          </cell>
          <cell r="D351">
            <v>10948431.388375629</v>
          </cell>
        </row>
        <row r="352">
          <cell r="B352">
            <v>39357</v>
          </cell>
          <cell r="C352">
            <v>8000000</v>
          </cell>
          <cell r="D352">
            <v>7828059.3570643282</v>
          </cell>
        </row>
        <row r="353">
          <cell r="B353">
            <v>39273</v>
          </cell>
          <cell r="C353">
            <v>5000000</v>
          </cell>
          <cell r="D353">
            <v>4996416.2690979457</v>
          </cell>
        </row>
        <row r="354">
          <cell r="B354">
            <v>39451</v>
          </cell>
          <cell r="C354">
            <v>5000000</v>
          </cell>
          <cell r="D354">
            <v>4763699.6170246536</v>
          </cell>
        </row>
        <row r="355">
          <cell r="B355">
            <v>39295</v>
          </cell>
          <cell r="C355">
            <v>11000000</v>
          </cell>
          <cell r="D355">
            <v>10949936.291279761</v>
          </cell>
        </row>
        <row r="356">
          <cell r="B356">
            <v>39359</v>
          </cell>
          <cell r="C356">
            <v>8000000</v>
          </cell>
          <cell r="D356">
            <v>7839725.9317729063</v>
          </cell>
        </row>
        <row r="357">
          <cell r="B357">
            <v>39275</v>
          </cell>
          <cell r="C357">
            <v>5000000</v>
          </cell>
          <cell r="D357">
            <v>4996722.6974964915</v>
          </cell>
        </row>
        <row r="358">
          <cell r="B358">
            <v>39297</v>
          </cell>
          <cell r="C358">
            <v>11000000</v>
          </cell>
          <cell r="D358">
            <v>10953365.670542402</v>
          </cell>
        </row>
        <row r="361">
          <cell r="B361">
            <v>39300</v>
          </cell>
          <cell r="C361">
            <v>11000000</v>
          </cell>
          <cell r="D361">
            <v>10957048.370388079</v>
          </cell>
        </row>
        <row r="362">
          <cell r="B362">
            <v>39364</v>
          </cell>
          <cell r="C362">
            <v>8000000</v>
          </cell>
          <cell r="D362">
            <v>7849698.7006060397</v>
          </cell>
        </row>
        <row r="363">
          <cell r="B363">
            <v>39280</v>
          </cell>
          <cell r="C363">
            <v>5000000</v>
          </cell>
          <cell r="D363">
            <v>4997172.8323564893</v>
          </cell>
        </row>
        <row r="364">
          <cell r="B364">
            <v>39456</v>
          </cell>
          <cell r="C364">
            <v>5000000</v>
          </cell>
          <cell r="D364">
            <v>4782286.7244244618</v>
          </cell>
        </row>
        <row r="365">
          <cell r="B365">
            <v>39302</v>
          </cell>
          <cell r="C365">
            <v>11000000</v>
          </cell>
          <cell r="D365">
            <v>10960984.89977592</v>
          </cell>
        </row>
        <row r="366">
          <cell r="B366">
            <v>39366</v>
          </cell>
          <cell r="C366">
            <v>8000000</v>
          </cell>
          <cell r="D366">
            <v>7861429.9133331189</v>
          </cell>
        </row>
        <row r="367">
          <cell r="B367">
            <v>39282</v>
          </cell>
          <cell r="C367">
            <v>5000000</v>
          </cell>
          <cell r="D367">
            <v>4998082.9270964554</v>
          </cell>
        </row>
        <row r="368">
          <cell r="B368">
            <v>39304</v>
          </cell>
          <cell r="C368">
            <v>11000000</v>
          </cell>
          <cell r="D368">
            <v>10965343.506113281</v>
          </cell>
        </row>
        <row r="371">
          <cell r="B371">
            <v>39307</v>
          </cell>
          <cell r="C371">
            <v>11000000</v>
          </cell>
          <cell r="D371">
            <v>10967943.555657055</v>
          </cell>
        </row>
        <row r="372">
          <cell r="B372">
            <v>39371</v>
          </cell>
          <cell r="C372">
            <v>8000000</v>
          </cell>
          <cell r="D372">
            <v>7871458.0123759806</v>
          </cell>
        </row>
        <row r="373">
          <cell r="B373">
            <v>39287</v>
          </cell>
          <cell r="C373">
            <v>5000000</v>
          </cell>
          <cell r="D373">
            <v>4997891.3006567089</v>
          </cell>
        </row>
        <row r="374">
          <cell r="B374">
            <v>39463</v>
          </cell>
          <cell r="C374">
            <v>5000000</v>
          </cell>
          <cell r="D374">
            <v>4802672.0225012423</v>
          </cell>
        </row>
        <row r="375">
          <cell r="B375">
            <v>39309</v>
          </cell>
          <cell r="C375">
            <v>11000000</v>
          </cell>
          <cell r="D375">
            <v>10968363.033966685</v>
          </cell>
        </row>
        <row r="376">
          <cell r="B376">
            <v>39373</v>
          </cell>
          <cell r="C376">
            <v>8000000</v>
          </cell>
          <cell r="D376">
            <v>7880931.0078469245</v>
          </cell>
        </row>
        <row r="377">
          <cell r="B377">
            <v>39289</v>
          </cell>
          <cell r="C377">
            <v>12000000</v>
          </cell>
          <cell r="D377">
            <v>11993858.487256799</v>
          </cell>
        </row>
        <row r="378">
          <cell r="B378">
            <v>39311</v>
          </cell>
          <cell r="C378">
            <v>11000000</v>
          </cell>
          <cell r="D378">
            <v>10967440.22403626</v>
          </cell>
        </row>
        <row r="379">
          <cell r="B379">
            <v>39290</v>
          </cell>
          <cell r="C379">
            <v>12000000</v>
          </cell>
          <cell r="D379">
            <v>11993099.860354315</v>
          </cell>
        </row>
        <row r="382">
          <cell r="B382">
            <v>39314</v>
          </cell>
          <cell r="C382">
            <v>11000000</v>
          </cell>
          <cell r="D382">
            <v>10961739.025975091</v>
          </cell>
        </row>
        <row r="383">
          <cell r="B383">
            <v>39293</v>
          </cell>
          <cell r="C383">
            <v>12000000</v>
          </cell>
          <cell r="D383">
            <v>11992961.938500749</v>
          </cell>
        </row>
        <row r="384">
          <cell r="B384">
            <v>39378</v>
          </cell>
          <cell r="C384">
            <v>8000000</v>
          </cell>
          <cell r="D384">
            <v>7876288.3260999154</v>
          </cell>
        </row>
        <row r="385">
          <cell r="B385">
            <v>39294</v>
          </cell>
          <cell r="C385">
            <v>12000000</v>
          </cell>
          <cell r="D385">
            <v>11990755.620187614</v>
          </cell>
        </row>
        <row r="386">
          <cell r="B386">
            <v>39470</v>
          </cell>
          <cell r="C386">
            <v>5000000</v>
          </cell>
          <cell r="D386">
            <v>4762526.0960334027</v>
          </cell>
        </row>
        <row r="387">
          <cell r="B387">
            <v>39316</v>
          </cell>
          <cell r="C387">
            <v>11000000</v>
          </cell>
          <cell r="D387">
            <v>10941247.002398081</v>
          </cell>
        </row>
        <row r="388">
          <cell r="B388">
            <v>39295</v>
          </cell>
          <cell r="C388">
            <v>12000000</v>
          </cell>
          <cell r="D388">
            <v>11988504.174079651</v>
          </cell>
        </row>
        <row r="389">
          <cell r="B389">
            <v>39380</v>
          </cell>
          <cell r="C389">
            <v>8000000</v>
          </cell>
          <cell r="D389">
            <v>7849890.7332846392</v>
          </cell>
        </row>
        <row r="390">
          <cell r="B390">
            <v>39296</v>
          </cell>
          <cell r="C390">
            <v>0</v>
          </cell>
          <cell r="D390">
            <v>0</v>
          </cell>
        </row>
        <row r="391">
          <cell r="B391">
            <v>39318</v>
          </cell>
          <cell r="C391">
            <v>6000000</v>
          </cell>
          <cell r="D391">
            <v>5967952.9103989536</v>
          </cell>
        </row>
        <row r="392">
          <cell r="B392">
            <v>39297</v>
          </cell>
          <cell r="C392">
            <v>4000000</v>
          </cell>
          <cell r="D392">
            <v>3996168.0580265499</v>
          </cell>
        </row>
        <row r="395">
          <cell r="B395">
            <v>39321</v>
          </cell>
          <cell r="C395">
            <v>11000000</v>
          </cell>
          <cell r="D395">
            <v>10941330.487588197</v>
          </cell>
        </row>
        <row r="396">
          <cell r="B396">
            <v>39300</v>
          </cell>
          <cell r="C396">
            <v>3500000</v>
          </cell>
          <cell r="D396">
            <v>3496667.1493116566</v>
          </cell>
        </row>
        <row r="397">
          <cell r="B397">
            <v>39385</v>
          </cell>
          <cell r="C397">
            <v>8000000</v>
          </cell>
          <cell r="D397">
            <v>7825577.5249413485</v>
          </cell>
        </row>
        <row r="398">
          <cell r="B398">
            <v>39301</v>
          </cell>
          <cell r="C398">
            <v>12000000</v>
          </cell>
          <cell r="D398">
            <v>11989354.110500785</v>
          </cell>
        </row>
        <row r="399">
          <cell r="B399">
            <v>39477</v>
          </cell>
          <cell r="C399">
            <v>7000000</v>
          </cell>
          <cell r="D399">
            <v>6670704.7710551471</v>
          </cell>
        </row>
        <row r="400">
          <cell r="B400">
            <v>39323</v>
          </cell>
          <cell r="C400">
            <v>15000000</v>
          </cell>
          <cell r="D400">
            <v>14919882.275997384</v>
          </cell>
        </row>
        <row r="401">
          <cell r="B401">
            <v>39387</v>
          </cell>
          <cell r="C401">
            <v>10000000</v>
          </cell>
          <cell r="D401">
            <v>9781971.9061766863</v>
          </cell>
        </row>
        <row r="402">
          <cell r="B402">
            <v>39303</v>
          </cell>
          <cell r="C402">
            <v>2500000</v>
          </cell>
          <cell r="D402">
            <v>2497648.1050583329</v>
          </cell>
        </row>
        <row r="403">
          <cell r="B403">
            <v>39325</v>
          </cell>
          <cell r="C403">
            <v>15000000</v>
          </cell>
          <cell r="D403">
            <v>14919882.275997384</v>
          </cell>
        </row>
        <row r="404">
          <cell r="B404">
            <v>39298</v>
          </cell>
        </row>
        <row r="405">
          <cell r="B405">
            <v>39299</v>
          </cell>
        </row>
        <row r="406">
          <cell r="B406">
            <v>39328</v>
          </cell>
          <cell r="C406">
            <v>15000000</v>
          </cell>
          <cell r="D406">
            <v>14920109.964616856</v>
          </cell>
        </row>
        <row r="407">
          <cell r="B407">
            <v>39392</v>
          </cell>
          <cell r="C407">
            <v>10000000</v>
          </cell>
          <cell r="D407">
            <v>9782687.6446799207</v>
          </cell>
        </row>
        <row r="408">
          <cell r="B408">
            <v>39308</v>
          </cell>
          <cell r="C408">
            <v>16300000</v>
          </cell>
          <cell r="D408">
            <v>16284447.237515073</v>
          </cell>
        </row>
        <row r="409">
          <cell r="B409">
            <v>39484</v>
          </cell>
          <cell r="C409">
            <v>7000000</v>
          </cell>
          <cell r="D409">
            <v>6670387.8119091615</v>
          </cell>
        </row>
        <row r="410">
          <cell r="B410">
            <v>39330</v>
          </cell>
          <cell r="C410">
            <v>15000000</v>
          </cell>
          <cell r="D410">
            <v>14921362.376254894</v>
          </cell>
        </row>
        <row r="411">
          <cell r="B411">
            <v>39394</v>
          </cell>
          <cell r="C411">
            <v>10000000</v>
          </cell>
          <cell r="D411">
            <v>9781494.8053562921</v>
          </cell>
        </row>
        <row r="412">
          <cell r="B412">
            <v>39310</v>
          </cell>
          <cell r="C412">
            <v>20000000</v>
          </cell>
          <cell r="D412">
            <v>19981031.70551791</v>
          </cell>
        </row>
        <row r="413">
          <cell r="B413">
            <v>39332</v>
          </cell>
          <cell r="C413">
            <v>15000000</v>
          </cell>
          <cell r="D413">
            <v>14920679.21657032</v>
          </cell>
        </row>
        <row r="414">
          <cell r="B414">
            <v>39305</v>
          </cell>
        </row>
        <row r="415">
          <cell r="B415">
            <v>39306</v>
          </cell>
        </row>
        <row r="416">
          <cell r="B416">
            <v>39335</v>
          </cell>
          <cell r="C416">
            <v>15000000</v>
          </cell>
          <cell r="D416">
            <v>14920109.964616856</v>
          </cell>
        </row>
        <row r="417">
          <cell r="B417">
            <v>39399</v>
          </cell>
          <cell r="C417">
            <v>10000000</v>
          </cell>
          <cell r="D417">
            <v>9781733.3499488812</v>
          </cell>
        </row>
        <row r="418">
          <cell r="B418">
            <v>39315</v>
          </cell>
          <cell r="C418">
            <v>17500000</v>
          </cell>
          <cell r="D418">
            <v>17483268.751301836</v>
          </cell>
        </row>
        <row r="419">
          <cell r="B419">
            <v>39491</v>
          </cell>
          <cell r="C419">
            <v>7000000</v>
          </cell>
          <cell r="D419">
            <v>6672924.3287769407</v>
          </cell>
        </row>
        <row r="420">
          <cell r="B420">
            <v>39337</v>
          </cell>
          <cell r="C420">
            <v>1910000</v>
          </cell>
          <cell r="D420">
            <v>1899841.8320018225</v>
          </cell>
        </row>
        <row r="421">
          <cell r="B421">
            <v>39401</v>
          </cell>
          <cell r="C421">
            <v>10000000</v>
          </cell>
          <cell r="D421">
            <v>9780540.7433210965</v>
          </cell>
        </row>
        <row r="422">
          <cell r="B422">
            <v>39317</v>
          </cell>
          <cell r="C422">
            <v>5000000</v>
          </cell>
          <cell r="D422">
            <v>4995210.0725331875</v>
          </cell>
        </row>
        <row r="423">
          <cell r="B423">
            <v>39339</v>
          </cell>
          <cell r="C423">
            <v>7500000</v>
          </cell>
          <cell r="D423">
            <v>7460111.9057663186</v>
          </cell>
        </row>
        <row r="424">
          <cell r="B424">
            <v>39312</v>
          </cell>
        </row>
        <row r="425">
          <cell r="B425">
            <v>39313</v>
          </cell>
        </row>
        <row r="426">
          <cell r="B426">
            <v>39342</v>
          </cell>
          <cell r="C426">
            <v>9500000</v>
          </cell>
          <cell r="D426">
            <v>9449402.9775906764</v>
          </cell>
        </row>
        <row r="427">
          <cell r="B427">
            <v>39406</v>
          </cell>
          <cell r="C427">
            <v>5000000</v>
          </cell>
          <cell r="D427">
            <v>4890389.6206906624</v>
          </cell>
        </row>
        <row r="428">
          <cell r="B428">
            <v>39323</v>
          </cell>
          <cell r="C428">
            <v>11055000</v>
          </cell>
          <cell r="D428">
            <v>11042922.370930204</v>
          </cell>
        </row>
        <row r="429">
          <cell r="B429">
            <v>39498</v>
          </cell>
          <cell r="C429">
            <v>7000000</v>
          </cell>
          <cell r="D429">
            <v>6667853.2226739367</v>
          </cell>
        </row>
        <row r="430">
          <cell r="B430">
            <v>39344</v>
          </cell>
          <cell r="C430">
            <v>8090000</v>
          </cell>
          <cell r="D430">
            <v>8046789.8408545889</v>
          </cell>
        </row>
        <row r="431">
          <cell r="B431">
            <v>39408</v>
          </cell>
          <cell r="C431">
            <v>10000000</v>
          </cell>
          <cell r="D431">
            <v>9780540.7433210965</v>
          </cell>
        </row>
        <row r="432">
          <cell r="B432">
            <v>39324</v>
          </cell>
          <cell r="C432">
            <v>4444000</v>
          </cell>
          <cell r="D432">
            <v>4439751.2189020207</v>
          </cell>
        </row>
        <row r="433">
          <cell r="B433">
            <v>39346</v>
          </cell>
          <cell r="C433">
            <v>3000000</v>
          </cell>
          <cell r="D433">
            <v>2983999.2238876903</v>
          </cell>
        </row>
        <row r="434">
          <cell r="B434">
            <v>39319</v>
          </cell>
        </row>
        <row r="435">
          <cell r="B435">
            <v>39320</v>
          </cell>
        </row>
        <row r="436">
          <cell r="B436">
            <v>39349</v>
          </cell>
          <cell r="C436">
            <v>15000000</v>
          </cell>
          <cell r="D436">
            <v>14919882.275997384</v>
          </cell>
        </row>
        <row r="437">
          <cell r="B437">
            <v>39329</v>
          </cell>
          <cell r="C437">
            <v>3000000</v>
          </cell>
          <cell r="D437">
            <v>2996715.927750411</v>
          </cell>
        </row>
        <row r="438">
          <cell r="B438">
            <v>39413</v>
          </cell>
          <cell r="D438">
            <v>0</v>
          </cell>
        </row>
        <row r="439">
          <cell r="B439">
            <v>39329</v>
          </cell>
          <cell r="D439">
            <v>0</v>
          </cell>
        </row>
        <row r="440">
          <cell r="B440">
            <v>39505</v>
          </cell>
          <cell r="C440">
            <v>2000000</v>
          </cell>
          <cell r="D440">
            <v>1905100.920763982</v>
          </cell>
        </row>
        <row r="441">
          <cell r="B441">
            <v>39351</v>
          </cell>
          <cell r="C441">
            <v>3000000</v>
          </cell>
          <cell r="D441">
            <v>2983999.2238876903</v>
          </cell>
        </row>
        <row r="442">
          <cell r="B442">
            <v>39415</v>
          </cell>
          <cell r="C442">
            <v>10000000</v>
          </cell>
          <cell r="D442">
            <v>9780779.2413813248</v>
          </cell>
        </row>
        <row r="443">
          <cell r="B443">
            <v>39331</v>
          </cell>
          <cell r="C443">
            <v>13555000</v>
          </cell>
          <cell r="D443">
            <v>13542040.452794079</v>
          </cell>
        </row>
        <row r="444">
          <cell r="B444">
            <v>39353</v>
          </cell>
          <cell r="C444">
            <v>15000000</v>
          </cell>
          <cell r="D444">
            <v>14919996.119438451</v>
          </cell>
        </row>
        <row r="445">
          <cell r="B445">
            <v>39326</v>
          </cell>
          <cell r="D445">
            <v>0</v>
          </cell>
        </row>
        <row r="446">
          <cell r="B446">
            <v>39327</v>
          </cell>
          <cell r="D446">
            <v>0</v>
          </cell>
        </row>
        <row r="447">
          <cell r="B447">
            <v>39356</v>
          </cell>
          <cell r="C447">
            <v>12000000</v>
          </cell>
          <cell r="D447">
            <v>11936087.971693484</v>
          </cell>
        </row>
        <row r="448">
          <cell r="B448">
            <v>39420</v>
          </cell>
          <cell r="C448">
            <v>10000000</v>
          </cell>
          <cell r="D448">
            <v>9782449.0535413548</v>
          </cell>
        </row>
        <row r="449">
          <cell r="B449">
            <v>39336</v>
          </cell>
          <cell r="C449">
            <v>15000000</v>
          </cell>
          <cell r="D449">
            <v>14986204.480259268</v>
          </cell>
        </row>
        <row r="450">
          <cell r="B450">
            <v>39512</v>
          </cell>
          <cell r="C450">
            <v>12000000</v>
          </cell>
          <cell r="D450">
            <v>11447460.859092733</v>
          </cell>
        </row>
        <row r="451">
          <cell r="B451">
            <v>39358</v>
          </cell>
          <cell r="C451">
            <v>15000000</v>
          </cell>
          <cell r="D451">
            <v>14926829.906660283</v>
          </cell>
        </row>
        <row r="452">
          <cell r="B452">
            <v>39422</v>
          </cell>
          <cell r="C452">
            <v>10000000</v>
          </cell>
          <cell r="D452">
            <v>9788417.3255523015</v>
          </cell>
        </row>
        <row r="453">
          <cell r="B453">
            <v>39338</v>
          </cell>
          <cell r="C453">
            <v>15000000</v>
          </cell>
          <cell r="D453">
            <v>14986692.63812598</v>
          </cell>
        </row>
        <row r="454">
          <cell r="B454">
            <v>39360</v>
          </cell>
          <cell r="C454">
            <v>15000000</v>
          </cell>
          <cell r="D454">
            <v>14925234.796433428</v>
          </cell>
        </row>
        <row r="455">
          <cell r="B455">
            <v>39333</v>
          </cell>
        </row>
        <row r="456">
          <cell r="B456">
            <v>39334</v>
          </cell>
        </row>
        <row r="457">
          <cell r="B457">
            <v>39363</v>
          </cell>
          <cell r="C457">
            <v>15000000</v>
          </cell>
          <cell r="D457">
            <v>14925690.507424407</v>
          </cell>
        </row>
        <row r="458">
          <cell r="B458">
            <v>39427</v>
          </cell>
          <cell r="C458">
            <v>10000000</v>
          </cell>
          <cell r="D458">
            <v>9786267.9088702723</v>
          </cell>
        </row>
        <row r="459">
          <cell r="B459">
            <v>39343</v>
          </cell>
          <cell r="C459">
            <v>15000000</v>
          </cell>
          <cell r="D459">
            <v>14985630.217599563</v>
          </cell>
        </row>
        <row r="460">
          <cell r="B460">
            <v>39519</v>
          </cell>
          <cell r="C460">
            <v>12000000</v>
          </cell>
          <cell r="D460">
            <v>11437124.278716974</v>
          </cell>
        </row>
        <row r="461">
          <cell r="B461">
            <v>39365</v>
          </cell>
          <cell r="C461">
            <v>15000000</v>
          </cell>
          <cell r="D461">
            <v>14923867.830410345</v>
          </cell>
        </row>
        <row r="462">
          <cell r="B462">
            <v>39429</v>
          </cell>
          <cell r="C462">
            <v>10000000</v>
          </cell>
          <cell r="D462">
            <v>9783642.1256289333</v>
          </cell>
        </row>
        <row r="463">
          <cell r="B463">
            <v>39345</v>
          </cell>
          <cell r="C463">
            <v>11000000</v>
          </cell>
          <cell r="D463">
            <v>10989588.493969275</v>
          </cell>
        </row>
        <row r="464">
          <cell r="B464">
            <v>39367</v>
          </cell>
          <cell r="C464">
            <v>15000000</v>
          </cell>
          <cell r="D464">
            <v>14923184.441292329</v>
          </cell>
        </row>
        <row r="465">
          <cell r="B465">
            <v>39340</v>
          </cell>
        </row>
        <row r="466">
          <cell r="B466">
            <v>39341</v>
          </cell>
        </row>
        <row r="467">
          <cell r="B467">
            <v>39370</v>
          </cell>
          <cell r="C467">
            <v>15000000</v>
          </cell>
          <cell r="D467">
            <v>14921817.850800356</v>
          </cell>
        </row>
        <row r="468">
          <cell r="B468">
            <v>39434</v>
          </cell>
          <cell r="C468">
            <v>10000000</v>
          </cell>
          <cell r="D468">
            <v>9786745.4754400942</v>
          </cell>
        </row>
        <row r="469">
          <cell r="B469">
            <v>39350</v>
          </cell>
          <cell r="C469">
            <v>15000000</v>
          </cell>
          <cell r="D469">
            <v>14985716.354192814</v>
          </cell>
        </row>
        <row r="470">
          <cell r="B470">
            <v>39526</v>
          </cell>
          <cell r="C470">
            <v>12000000</v>
          </cell>
          <cell r="D470">
            <v>11430062.630480167</v>
          </cell>
        </row>
        <row r="471">
          <cell r="B471">
            <v>39372</v>
          </cell>
          <cell r="C471">
            <v>9000000</v>
          </cell>
          <cell r="D471">
            <v>8952202.5961115006</v>
          </cell>
        </row>
        <row r="472">
          <cell r="B472">
            <v>39436</v>
          </cell>
          <cell r="C472">
            <v>10000000</v>
          </cell>
          <cell r="D472">
            <v>9783403.4879307654</v>
          </cell>
        </row>
        <row r="473">
          <cell r="B473">
            <v>39352</v>
          </cell>
          <cell r="C473">
            <v>3000000</v>
          </cell>
          <cell r="D473">
            <v>2997131.7859374578</v>
          </cell>
        </row>
        <row r="474">
          <cell r="B474">
            <v>39374</v>
          </cell>
          <cell r="C474">
            <v>1500000</v>
          </cell>
          <cell r="D474">
            <v>1492113.4649409207</v>
          </cell>
        </row>
        <row r="475">
          <cell r="B475">
            <v>39347</v>
          </cell>
        </row>
        <row r="476">
          <cell r="B476">
            <v>39348</v>
          </cell>
        </row>
        <row r="477">
          <cell r="B477">
            <v>39377</v>
          </cell>
          <cell r="C477">
            <v>5000000</v>
          </cell>
          <cell r="D477">
            <v>4973369.9882056182</v>
          </cell>
        </row>
        <row r="478">
          <cell r="B478">
            <v>39441</v>
          </cell>
          <cell r="C478">
            <v>4800000</v>
          </cell>
          <cell r="D478">
            <v>4694659.5567941265</v>
          </cell>
        </row>
        <row r="479">
          <cell r="B479">
            <v>39357</v>
          </cell>
          <cell r="C479">
            <v>0</v>
          </cell>
          <cell r="D479">
            <v>0</v>
          </cell>
        </row>
        <row r="480">
          <cell r="B480">
            <v>39533</v>
          </cell>
          <cell r="C480">
            <v>10000000</v>
          </cell>
          <cell r="D480">
            <v>9525052.1920668054</v>
          </cell>
        </row>
        <row r="481">
          <cell r="B481">
            <v>39379</v>
          </cell>
          <cell r="C481">
            <v>1000000</v>
          </cell>
          <cell r="D481">
            <v>994658.8183998256</v>
          </cell>
        </row>
        <row r="482">
          <cell r="B482">
            <v>39443</v>
          </cell>
          <cell r="C482">
            <v>6900000</v>
          </cell>
          <cell r="D482">
            <v>6748902.2482406218</v>
          </cell>
        </row>
        <row r="483">
          <cell r="B483">
            <v>39359</v>
          </cell>
          <cell r="C483">
            <v>8100000</v>
          </cell>
          <cell r="D483">
            <v>8092255.8220311357</v>
          </cell>
        </row>
        <row r="484">
          <cell r="B484">
            <v>39381</v>
          </cell>
          <cell r="C484">
            <v>9500000</v>
          </cell>
          <cell r="D484">
            <v>9449475.0806373376</v>
          </cell>
        </row>
        <row r="485">
          <cell r="B485">
            <v>39354</v>
          </cell>
        </row>
        <row r="486">
          <cell r="B486">
            <v>39355</v>
          </cell>
        </row>
        <row r="487">
          <cell r="B487">
            <v>39384</v>
          </cell>
          <cell r="C487">
            <v>17000000</v>
          </cell>
          <cell r="D487">
            <v>16909716.014877278</v>
          </cell>
        </row>
        <row r="488">
          <cell r="B488">
            <v>39364</v>
          </cell>
          <cell r="C488">
            <v>15000000</v>
          </cell>
          <cell r="D488">
            <v>14986147.052012742</v>
          </cell>
        </row>
        <row r="489">
          <cell r="B489">
            <v>39540</v>
          </cell>
          <cell r="C489">
            <v>30000000</v>
          </cell>
          <cell r="D489">
            <v>28588734.733093485</v>
          </cell>
        </row>
        <row r="490">
          <cell r="B490">
            <v>39366</v>
          </cell>
          <cell r="C490">
            <v>15000000</v>
          </cell>
          <cell r="D490">
            <v>14987152.109876217</v>
          </cell>
        </row>
        <row r="491">
          <cell r="B491">
            <v>39451</v>
          </cell>
          <cell r="C491">
            <v>22750000</v>
          </cell>
          <cell r="D491">
            <v>22259957.703734741</v>
          </cell>
        </row>
        <row r="492">
          <cell r="B492">
            <v>39361</v>
          </cell>
          <cell r="C492">
            <v>0</v>
          </cell>
        </row>
        <row r="493">
          <cell r="B493">
            <v>39362</v>
          </cell>
          <cell r="C493">
            <v>0</v>
          </cell>
        </row>
        <row r="494">
          <cell r="B494">
            <v>39391</v>
          </cell>
          <cell r="C494">
            <v>20000000</v>
          </cell>
          <cell r="D494">
            <v>19896212.633277372</v>
          </cell>
        </row>
        <row r="495">
          <cell r="B495">
            <v>39371</v>
          </cell>
          <cell r="C495">
            <v>15000000</v>
          </cell>
          <cell r="D495">
            <v>14987353.137626331</v>
          </cell>
        </row>
        <row r="496">
          <cell r="B496">
            <v>39546</v>
          </cell>
          <cell r="C496">
            <v>30000000</v>
          </cell>
          <cell r="D496">
            <v>28590720.313824277</v>
          </cell>
        </row>
        <row r="497">
          <cell r="B497">
            <v>39373</v>
          </cell>
          <cell r="C497">
            <v>15000000</v>
          </cell>
          <cell r="D497">
            <v>14988473.248107551</v>
          </cell>
        </row>
        <row r="498">
          <cell r="B498">
            <v>39458</v>
          </cell>
          <cell r="C498">
            <v>40000000</v>
          </cell>
          <cell r="D498">
            <v>39128841.896162234</v>
          </cell>
        </row>
        <row r="499">
          <cell r="B499">
            <v>39368</v>
          </cell>
          <cell r="C499">
            <v>0</v>
          </cell>
          <cell r="D499">
            <v>0</v>
          </cell>
        </row>
        <row r="500">
          <cell r="B500">
            <v>39369</v>
          </cell>
          <cell r="C500">
            <v>0</v>
          </cell>
          <cell r="D500">
            <v>0</v>
          </cell>
        </row>
        <row r="501">
          <cell r="B501">
            <v>39398</v>
          </cell>
          <cell r="C501">
            <v>20000000</v>
          </cell>
          <cell r="D501">
            <v>19896516.310782496</v>
          </cell>
        </row>
        <row r="502">
          <cell r="B502">
            <v>39378</v>
          </cell>
          <cell r="C502">
            <v>15000000</v>
          </cell>
          <cell r="D502">
            <v>14989421.164679393</v>
          </cell>
        </row>
        <row r="503">
          <cell r="B503">
            <v>39554</v>
          </cell>
          <cell r="C503">
            <v>30000000</v>
          </cell>
          <cell r="D503">
            <v>28588734.733093485</v>
          </cell>
        </row>
        <row r="504">
          <cell r="B504">
            <v>39380</v>
          </cell>
          <cell r="C504">
            <v>15000000</v>
          </cell>
          <cell r="D504">
            <v>14989047.728687013</v>
          </cell>
        </row>
        <row r="505">
          <cell r="B505">
            <v>39465</v>
          </cell>
          <cell r="C505">
            <v>16500000</v>
          </cell>
          <cell r="D505">
            <v>16141828.30830423</v>
          </cell>
        </row>
        <row r="506">
          <cell r="B506">
            <v>39375</v>
          </cell>
          <cell r="C506">
            <v>0</v>
          </cell>
          <cell r="D506">
            <v>0</v>
          </cell>
        </row>
        <row r="507">
          <cell r="B507">
            <v>39376</v>
          </cell>
          <cell r="C507">
            <v>0</v>
          </cell>
          <cell r="D507">
            <v>0</v>
          </cell>
        </row>
        <row r="508">
          <cell r="B508">
            <v>39405</v>
          </cell>
          <cell r="C508">
            <v>13700000</v>
          </cell>
          <cell r="D508">
            <v>13630778.054242892</v>
          </cell>
        </row>
        <row r="509">
          <cell r="B509">
            <v>39385</v>
          </cell>
          <cell r="C509">
            <v>1300000</v>
          </cell>
          <cell r="D509">
            <v>1298963.6761027912</v>
          </cell>
        </row>
        <row r="510">
          <cell r="B510">
            <v>39561</v>
          </cell>
          <cell r="C510">
            <v>30000000</v>
          </cell>
          <cell r="D510">
            <v>28576513.811459731</v>
          </cell>
        </row>
        <row r="511">
          <cell r="B511">
            <v>39387</v>
          </cell>
          <cell r="C511">
            <v>15000000</v>
          </cell>
          <cell r="D511">
            <v>14988013.695348842</v>
          </cell>
        </row>
        <row r="512">
          <cell r="B512">
            <v>39472</v>
          </cell>
          <cell r="C512">
            <v>19000000</v>
          </cell>
          <cell r="D512">
            <v>18550007.315684211</v>
          </cell>
        </row>
        <row r="513">
          <cell r="B513">
            <v>39382</v>
          </cell>
          <cell r="C513">
            <v>0</v>
          </cell>
          <cell r="D513">
            <v>0</v>
          </cell>
        </row>
        <row r="514">
          <cell r="B514">
            <v>39383</v>
          </cell>
          <cell r="C514">
            <v>0</v>
          </cell>
          <cell r="D514">
            <v>0</v>
          </cell>
        </row>
        <row r="515">
          <cell r="B515">
            <v>39412</v>
          </cell>
          <cell r="C515">
            <v>4000000</v>
          </cell>
          <cell r="D515">
            <v>3979880.341898981</v>
          </cell>
        </row>
        <row r="516">
          <cell r="B516">
            <v>39391</v>
          </cell>
          <cell r="C516">
            <v>9000000</v>
          </cell>
          <cell r="D516">
            <v>8990913.0196905099</v>
          </cell>
        </row>
        <row r="517">
          <cell r="B517">
            <v>39392</v>
          </cell>
          <cell r="C517">
            <v>16460000</v>
          </cell>
          <cell r="D517">
            <v>16441175.979611291</v>
          </cell>
        </row>
        <row r="518">
          <cell r="B518">
            <v>39568</v>
          </cell>
          <cell r="C518">
            <v>1000000</v>
          </cell>
          <cell r="D518">
            <v>952640.95562676736</v>
          </cell>
        </row>
        <row r="519">
          <cell r="B519">
            <v>39393</v>
          </cell>
          <cell r="C519">
            <v>2500000</v>
          </cell>
          <cell r="D519">
            <v>2497126.5940561546</v>
          </cell>
        </row>
        <row r="520">
          <cell r="B520">
            <v>39394</v>
          </cell>
          <cell r="C520">
            <v>15000000</v>
          </cell>
          <cell r="D520">
            <v>14984223.460066564</v>
          </cell>
        </row>
        <row r="521">
          <cell r="B521">
            <v>39479</v>
          </cell>
          <cell r="C521">
            <v>16500000</v>
          </cell>
          <cell r="D521">
            <v>16099419.966435147</v>
          </cell>
        </row>
        <row r="522">
          <cell r="B522">
            <v>39389</v>
          </cell>
        </row>
        <row r="523">
          <cell r="B523">
            <v>39390</v>
          </cell>
          <cell r="D523">
            <v>0</v>
          </cell>
        </row>
        <row r="524">
          <cell r="B524">
            <v>39419</v>
          </cell>
          <cell r="C524">
            <v>14000000</v>
          </cell>
          <cell r="D524">
            <v>13916622.275092676</v>
          </cell>
        </row>
        <row r="525">
          <cell r="B525">
            <v>39399</v>
          </cell>
          <cell r="C525">
            <v>15000000</v>
          </cell>
          <cell r="D525">
            <v>14980463.833466493</v>
          </cell>
        </row>
        <row r="526">
          <cell r="B526">
            <v>39575</v>
          </cell>
          <cell r="C526">
            <v>1000000</v>
          </cell>
          <cell r="D526">
            <v>948002.7011583813</v>
          </cell>
        </row>
        <row r="527">
          <cell r="B527">
            <v>39401</v>
          </cell>
          <cell r="C527">
            <v>15000000</v>
          </cell>
          <cell r="D527">
            <v>14981382.041386377</v>
          </cell>
        </row>
        <row r="528">
          <cell r="B528">
            <v>39486</v>
          </cell>
          <cell r="C528">
            <v>1000000</v>
          </cell>
          <cell r="D528">
            <v>974584.43986493594</v>
          </cell>
        </row>
        <row r="529">
          <cell r="B529">
            <v>39396</v>
          </cell>
          <cell r="C529">
            <v>0</v>
          </cell>
        </row>
        <row r="530">
          <cell r="B530">
            <v>39397</v>
          </cell>
          <cell r="C530">
            <v>0</v>
          </cell>
        </row>
        <row r="531">
          <cell r="B531">
            <v>39426</v>
          </cell>
          <cell r="C531">
            <v>500000</v>
          </cell>
          <cell r="D531">
            <v>496950.22328722361</v>
          </cell>
        </row>
        <row r="532">
          <cell r="B532">
            <v>39406</v>
          </cell>
          <cell r="C532">
            <v>14777000</v>
          </cell>
          <cell r="D532">
            <v>14758715.366879718</v>
          </cell>
        </row>
        <row r="533">
          <cell r="B533">
            <v>39582</v>
          </cell>
          <cell r="C533">
            <v>0</v>
          </cell>
          <cell r="D533">
            <v>0</v>
          </cell>
        </row>
        <row r="534">
          <cell r="B534">
            <v>39408</v>
          </cell>
          <cell r="C534">
            <v>15000000</v>
          </cell>
          <cell r="D534">
            <v>14980865.535581676</v>
          </cell>
        </row>
        <row r="535">
          <cell r="B535">
            <v>39493</v>
          </cell>
          <cell r="C535">
            <v>0</v>
          </cell>
          <cell r="D535">
            <v>0</v>
          </cell>
        </row>
        <row r="536">
          <cell r="B536">
            <v>39403</v>
          </cell>
          <cell r="C536">
            <v>0</v>
          </cell>
          <cell r="D536">
            <v>0</v>
          </cell>
        </row>
        <row r="537">
          <cell r="B537">
            <v>39404</v>
          </cell>
          <cell r="C537">
            <v>0</v>
          </cell>
          <cell r="D537">
            <v>0</v>
          </cell>
        </row>
        <row r="538">
          <cell r="B538">
            <v>39433</v>
          </cell>
          <cell r="C538">
            <v>15000000</v>
          </cell>
          <cell r="D538">
            <v>14908847.713540992</v>
          </cell>
        </row>
        <row r="539">
          <cell r="B539">
            <v>39413</v>
          </cell>
          <cell r="C539">
            <v>15000000</v>
          </cell>
          <cell r="D539">
            <v>14980607.296034588</v>
          </cell>
        </row>
        <row r="540">
          <cell r="B540">
            <v>39589</v>
          </cell>
          <cell r="C540">
            <v>0</v>
          </cell>
          <cell r="D540">
            <v>0</v>
          </cell>
        </row>
        <row r="541">
          <cell r="B541">
            <v>39415</v>
          </cell>
          <cell r="C541">
            <v>15000000</v>
          </cell>
          <cell r="D541">
            <v>14981066.394718129</v>
          </cell>
        </row>
        <row r="542">
          <cell r="B542">
            <v>39499</v>
          </cell>
          <cell r="C542">
            <v>0</v>
          </cell>
          <cell r="D542">
            <v>0</v>
          </cell>
        </row>
        <row r="543">
          <cell r="B543">
            <v>39409</v>
          </cell>
        </row>
        <row r="544">
          <cell r="B544">
            <v>39410</v>
          </cell>
          <cell r="D544">
            <v>0</v>
          </cell>
        </row>
        <row r="545">
          <cell r="B545">
            <v>39411</v>
          </cell>
          <cell r="D545">
            <v>0</v>
          </cell>
        </row>
        <row r="546">
          <cell r="B546">
            <v>39440</v>
          </cell>
          <cell r="C546">
            <v>700000</v>
          </cell>
          <cell r="D546">
            <v>695730.31260211312</v>
          </cell>
        </row>
        <row r="547">
          <cell r="B547">
            <v>39420</v>
          </cell>
          <cell r="C547">
            <v>15000000</v>
          </cell>
          <cell r="D547">
            <v>14980377.75724455</v>
          </cell>
        </row>
        <row r="548">
          <cell r="B548">
            <v>39596</v>
          </cell>
          <cell r="C548">
            <v>0</v>
          </cell>
          <cell r="D548">
            <v>0</v>
          </cell>
        </row>
        <row r="549">
          <cell r="B549">
            <v>39422</v>
          </cell>
          <cell r="C549">
            <v>15000000</v>
          </cell>
          <cell r="D549">
            <v>14975788.458166674</v>
          </cell>
        </row>
        <row r="550">
          <cell r="B550">
            <v>39507</v>
          </cell>
          <cell r="C550">
            <v>5100000</v>
          </cell>
          <cell r="D550">
            <v>4939893.3205954945</v>
          </cell>
        </row>
        <row r="551">
          <cell r="B551">
            <v>39417</v>
          </cell>
          <cell r="D551">
            <v>0</v>
          </cell>
        </row>
        <row r="552">
          <cell r="B552">
            <v>39418</v>
          </cell>
          <cell r="D552">
            <v>0</v>
          </cell>
        </row>
        <row r="553">
          <cell r="B553">
            <v>39447</v>
          </cell>
          <cell r="C553">
            <v>15000000</v>
          </cell>
          <cell r="D553">
            <v>14889094.601635816</v>
          </cell>
        </row>
        <row r="554">
          <cell r="B554">
            <v>39427</v>
          </cell>
          <cell r="C554">
            <v>15000000</v>
          </cell>
          <cell r="D554">
            <v>14975960.506135495</v>
          </cell>
        </row>
        <row r="555">
          <cell r="B555">
            <v>39603</v>
          </cell>
          <cell r="C555">
            <v>1000000</v>
          </cell>
          <cell r="D555">
            <v>939124.17022590432</v>
          </cell>
        </row>
        <row r="556">
          <cell r="B556">
            <v>39429</v>
          </cell>
          <cell r="C556">
            <v>43000000</v>
          </cell>
          <cell r="D556">
            <v>42929853.795059256</v>
          </cell>
        </row>
        <row r="557">
          <cell r="B557">
            <v>39514</v>
          </cell>
          <cell r="C557">
            <v>1000000</v>
          </cell>
          <cell r="D557">
            <v>968606.53345009696</v>
          </cell>
        </row>
        <row r="558">
          <cell r="B558">
            <v>39424</v>
          </cell>
        </row>
        <row r="559">
          <cell r="B559">
            <v>39425</v>
          </cell>
          <cell r="D559">
            <v>0</v>
          </cell>
        </row>
        <row r="560">
          <cell r="B560">
            <v>39455</v>
          </cell>
          <cell r="C560">
            <v>3100000</v>
          </cell>
          <cell r="D560">
            <v>3075564.0119597721</v>
          </cell>
        </row>
        <row r="561">
          <cell r="B561">
            <v>39434</v>
          </cell>
          <cell r="C561">
            <v>50000000</v>
          </cell>
          <cell r="D561">
            <v>49914420.700070947</v>
          </cell>
        </row>
        <row r="562">
          <cell r="B562">
            <v>39610</v>
          </cell>
          <cell r="C562">
            <v>1000000</v>
          </cell>
          <cell r="D562">
            <v>939124.17022590432</v>
          </cell>
        </row>
        <row r="563">
          <cell r="B563">
            <v>39436</v>
          </cell>
          <cell r="C563">
            <v>50000000</v>
          </cell>
          <cell r="D563">
            <v>49917383.311620414</v>
          </cell>
        </row>
        <row r="564">
          <cell r="B564">
            <v>39521</v>
          </cell>
          <cell r="C564">
            <v>3500000</v>
          </cell>
          <cell r="D564">
            <v>3390122.8670753394</v>
          </cell>
        </row>
        <row r="565">
          <cell r="B565">
            <v>39431</v>
          </cell>
        </row>
        <row r="566">
          <cell r="B566">
            <v>39432</v>
          </cell>
          <cell r="D566">
            <v>0</v>
          </cell>
        </row>
        <row r="567">
          <cell r="B567">
            <v>39461</v>
          </cell>
          <cell r="C567">
            <v>12100000</v>
          </cell>
          <cell r="D567">
            <v>12007884.719956499</v>
          </cell>
        </row>
        <row r="568">
          <cell r="B568">
            <v>39441</v>
          </cell>
          <cell r="C568">
            <v>12650000</v>
          </cell>
          <cell r="D568">
            <v>12628904.539458334</v>
          </cell>
        </row>
        <row r="569">
          <cell r="B569">
            <v>39617</v>
          </cell>
          <cell r="C569">
            <v>0</v>
          </cell>
          <cell r="D569">
            <v>0</v>
          </cell>
        </row>
        <row r="570">
          <cell r="B570">
            <v>39443</v>
          </cell>
          <cell r="C570">
            <v>10750000</v>
          </cell>
          <cell r="D570">
            <v>10731641.542522872</v>
          </cell>
        </row>
        <row r="571">
          <cell r="B571">
            <v>39528</v>
          </cell>
          <cell r="C571">
            <v>2000000</v>
          </cell>
          <cell r="D571">
            <v>1937213.0669001939</v>
          </cell>
        </row>
        <row r="572">
          <cell r="B572">
            <v>39438</v>
          </cell>
        </row>
        <row r="573">
          <cell r="B573">
            <v>39439</v>
          </cell>
          <cell r="D573">
            <v>0</v>
          </cell>
        </row>
        <row r="574">
          <cell r="B574">
            <v>39468</v>
          </cell>
          <cell r="C574">
            <v>4000000</v>
          </cell>
          <cell r="D574">
            <v>3969578.887495609</v>
          </cell>
        </row>
        <row r="575">
          <cell r="B575">
            <v>39451</v>
          </cell>
          <cell r="C575">
            <v>5900000</v>
          </cell>
          <cell r="D575">
            <v>5885520.0083083268</v>
          </cell>
        </row>
        <row r="576">
          <cell r="B576">
            <v>39624</v>
          </cell>
          <cell r="C576">
            <v>0</v>
          </cell>
          <cell r="D576">
            <v>0</v>
          </cell>
        </row>
        <row r="577">
          <cell r="B577">
            <v>39451</v>
          </cell>
          <cell r="C577">
            <v>3930000</v>
          </cell>
          <cell r="D577">
            <v>3922271.5132265412</v>
          </cell>
        </row>
        <row r="578">
          <cell r="B578">
            <v>39535</v>
          </cell>
          <cell r="C578">
            <v>3400000</v>
          </cell>
          <cell r="D578">
            <v>3293262.2137303296</v>
          </cell>
        </row>
        <row r="579">
          <cell r="B579">
            <v>39445</v>
          </cell>
        </row>
        <row r="580">
          <cell r="B580">
            <v>39446</v>
          </cell>
          <cell r="D580">
            <v>0</v>
          </cell>
        </row>
        <row r="581">
          <cell r="B581">
            <v>39475</v>
          </cell>
          <cell r="C581">
            <v>1800000</v>
          </cell>
          <cell r="D581">
            <v>1786296.9004893964</v>
          </cell>
        </row>
        <row r="582">
          <cell r="B582">
            <v>39458</v>
          </cell>
          <cell r="D582">
            <v>0</v>
          </cell>
        </row>
        <row r="583">
          <cell r="B583">
            <v>39631</v>
          </cell>
          <cell r="D583">
            <v>0</v>
          </cell>
        </row>
        <row r="584">
          <cell r="B584">
            <v>39458</v>
          </cell>
          <cell r="D584">
            <v>0</v>
          </cell>
        </row>
        <row r="585">
          <cell r="B585">
            <v>39542</v>
          </cell>
          <cell r="D585">
            <v>0</v>
          </cell>
        </row>
        <row r="588">
          <cell r="B588">
            <v>39454</v>
          </cell>
          <cell r="D588">
            <v>0</v>
          </cell>
        </row>
        <row r="589">
          <cell r="B589">
            <v>39462</v>
          </cell>
          <cell r="C589">
            <v>4400000</v>
          </cell>
          <cell r="D589">
            <v>4392418.5652162014</v>
          </cell>
        </row>
        <row r="590">
          <cell r="B590">
            <v>39456</v>
          </cell>
          <cell r="D590">
            <v>0</v>
          </cell>
        </row>
        <row r="591">
          <cell r="B591">
            <v>39464</v>
          </cell>
          <cell r="C591">
            <v>12197000</v>
          </cell>
          <cell r="D591">
            <v>12175983.91816864</v>
          </cell>
        </row>
        <row r="592">
          <cell r="B592">
            <v>39548</v>
          </cell>
          <cell r="C592">
            <v>0</v>
          </cell>
          <cell r="D592">
            <v>0</v>
          </cell>
        </row>
        <row r="593">
          <cell r="B593">
            <v>39458</v>
          </cell>
          <cell r="D593">
            <v>0</v>
          </cell>
        </row>
        <row r="596">
          <cell r="B596">
            <v>39461</v>
          </cell>
          <cell r="D596">
            <v>0</v>
          </cell>
        </row>
        <row r="597">
          <cell r="B597">
            <v>39469</v>
          </cell>
          <cell r="C597">
            <v>25000000</v>
          </cell>
          <cell r="D597">
            <v>24956923.666001149</v>
          </cell>
        </row>
        <row r="598">
          <cell r="B598">
            <v>39463</v>
          </cell>
          <cell r="D598">
            <v>0</v>
          </cell>
        </row>
        <row r="599">
          <cell r="B599">
            <v>39471</v>
          </cell>
          <cell r="C599">
            <v>7625000</v>
          </cell>
          <cell r="D599">
            <v>7611861.7181303501</v>
          </cell>
        </row>
        <row r="600">
          <cell r="B600">
            <v>39555</v>
          </cell>
          <cell r="C600">
            <v>1000000</v>
          </cell>
          <cell r="D600">
            <v>968606.53345009696</v>
          </cell>
        </row>
        <row r="601">
          <cell r="B601">
            <v>39465</v>
          </cell>
          <cell r="D601">
            <v>0</v>
          </cell>
        </row>
        <row r="604">
          <cell r="B604">
            <v>39468</v>
          </cell>
          <cell r="D604">
            <v>0</v>
          </cell>
        </row>
        <row r="605">
          <cell r="B605">
            <v>39476</v>
          </cell>
          <cell r="C605">
            <v>25000000</v>
          </cell>
          <cell r="D605">
            <v>24957162.568905704</v>
          </cell>
        </row>
        <row r="606">
          <cell r="B606">
            <v>39470</v>
          </cell>
          <cell r="D606">
            <v>0</v>
          </cell>
        </row>
        <row r="607">
          <cell r="B607">
            <v>39478</v>
          </cell>
          <cell r="C607">
            <v>25000000</v>
          </cell>
          <cell r="D607">
            <v>24957927.088937473</v>
          </cell>
        </row>
        <row r="608">
          <cell r="B608">
            <v>39562</v>
          </cell>
          <cell r="C608">
            <v>13000000</v>
          </cell>
          <cell r="D608">
            <v>12593101.369025376</v>
          </cell>
        </row>
        <row r="609">
          <cell r="B609">
            <v>39472</v>
          </cell>
          <cell r="D609">
            <v>0</v>
          </cell>
        </row>
        <row r="612">
          <cell r="B612">
            <v>39475</v>
          </cell>
          <cell r="D612">
            <v>0</v>
          </cell>
        </row>
        <row r="613">
          <cell r="B613">
            <v>39483</v>
          </cell>
          <cell r="C613">
            <v>18300000</v>
          </cell>
          <cell r="D613">
            <v>18269307.563293669</v>
          </cell>
        </row>
        <row r="614">
          <cell r="B614">
            <v>39477</v>
          </cell>
          <cell r="D614">
            <v>0</v>
          </cell>
        </row>
        <row r="615">
          <cell r="B615">
            <v>39485</v>
          </cell>
          <cell r="C615">
            <v>25000000</v>
          </cell>
          <cell r="D615">
            <v>24952863.016302079</v>
          </cell>
        </row>
        <row r="616">
          <cell r="B616">
            <v>39569</v>
          </cell>
          <cell r="C616">
            <v>4000000</v>
          </cell>
          <cell r="D616">
            <v>3865092.3915921007</v>
          </cell>
        </row>
        <row r="617">
          <cell r="B617">
            <v>39479</v>
          </cell>
          <cell r="D617">
            <v>0</v>
          </cell>
        </row>
        <row r="620">
          <cell r="B620">
            <v>39482</v>
          </cell>
          <cell r="D620">
            <v>0</v>
          </cell>
        </row>
        <row r="621">
          <cell r="B621">
            <v>39490</v>
          </cell>
          <cell r="C621">
            <v>20700000</v>
          </cell>
          <cell r="D621">
            <v>20661998.904480606</v>
          </cell>
        </row>
        <row r="622">
          <cell r="B622">
            <v>39484</v>
          </cell>
          <cell r="D622">
            <v>0</v>
          </cell>
        </row>
        <row r="623">
          <cell r="B623">
            <v>39492</v>
          </cell>
          <cell r="C623">
            <v>20180000</v>
          </cell>
          <cell r="D623">
            <v>20141526.924461003</v>
          </cell>
        </row>
        <row r="624">
          <cell r="B624">
            <v>39576</v>
          </cell>
          <cell r="C624">
            <v>2500000</v>
          </cell>
          <cell r="D624">
            <v>2409877.195299089</v>
          </cell>
        </row>
        <row r="625">
          <cell r="B625">
            <v>39486</v>
          </cell>
          <cell r="D625">
            <v>0</v>
          </cell>
        </row>
        <row r="628">
          <cell r="B628">
            <v>39489</v>
          </cell>
          <cell r="D628">
            <v>0</v>
          </cell>
        </row>
        <row r="629">
          <cell r="B629">
            <v>39497</v>
          </cell>
          <cell r="C629">
            <v>20000000</v>
          </cell>
          <cell r="D629">
            <v>19962519.685642272</v>
          </cell>
        </row>
        <row r="630">
          <cell r="B630">
            <v>39491</v>
          </cell>
          <cell r="D630">
            <v>0</v>
          </cell>
        </row>
        <row r="631">
          <cell r="B631">
            <v>39499</v>
          </cell>
          <cell r="C631">
            <v>35000000</v>
          </cell>
          <cell r="D631">
            <v>34934409.449873976</v>
          </cell>
        </row>
        <row r="632">
          <cell r="B632">
            <v>39583</v>
          </cell>
          <cell r="C632">
            <v>15500000</v>
          </cell>
          <cell r="D632">
            <v>14941238.610854352</v>
          </cell>
        </row>
        <row r="633">
          <cell r="B633">
            <v>39493</v>
          </cell>
          <cell r="D633">
            <v>0</v>
          </cell>
        </row>
        <row r="636">
          <cell r="B636">
            <v>39496</v>
          </cell>
          <cell r="D636">
            <v>0</v>
          </cell>
        </row>
        <row r="637">
          <cell r="B637">
            <v>39504</v>
          </cell>
          <cell r="C637">
            <v>33300000</v>
          </cell>
          <cell r="D637">
            <v>33237658.900593571</v>
          </cell>
        </row>
        <row r="638">
          <cell r="B638">
            <v>39498</v>
          </cell>
          <cell r="D638">
            <v>0</v>
          </cell>
        </row>
        <row r="639">
          <cell r="B639">
            <v>39506</v>
          </cell>
          <cell r="C639">
            <v>30000000</v>
          </cell>
          <cell r="D639">
            <v>29943206.351350572</v>
          </cell>
        </row>
        <row r="640">
          <cell r="B640">
            <v>39590</v>
          </cell>
          <cell r="C640">
            <v>50000000</v>
          </cell>
          <cell r="D640">
            <v>47978463.585003376</v>
          </cell>
        </row>
        <row r="641">
          <cell r="B641">
            <v>39500</v>
          </cell>
          <cell r="D641">
            <v>0</v>
          </cell>
        </row>
        <row r="644">
          <cell r="B644">
            <v>39503</v>
          </cell>
          <cell r="D644">
            <v>0</v>
          </cell>
        </row>
        <row r="645">
          <cell r="B645">
            <v>39511</v>
          </cell>
          <cell r="C645">
            <v>40000000</v>
          </cell>
          <cell r="D645">
            <v>39925803.636693783</v>
          </cell>
        </row>
        <row r="646">
          <cell r="B646">
            <v>39505</v>
          </cell>
          <cell r="D646">
            <v>0</v>
          </cell>
        </row>
        <row r="647">
          <cell r="B647">
            <v>39513</v>
          </cell>
          <cell r="C647">
            <v>25000000</v>
          </cell>
          <cell r="D647">
            <v>24956875.885969095</v>
          </cell>
        </row>
        <row r="648">
          <cell r="B648">
            <v>39597</v>
          </cell>
          <cell r="C648">
            <v>50000000</v>
          </cell>
          <cell r="D648">
            <v>47968135.490401246</v>
          </cell>
        </row>
        <row r="649">
          <cell r="B649">
            <v>39507</v>
          </cell>
          <cell r="D649">
            <v>0</v>
          </cell>
        </row>
        <row r="652">
          <cell r="B652">
            <v>39510</v>
          </cell>
          <cell r="D652">
            <v>0</v>
          </cell>
        </row>
        <row r="653">
          <cell r="B653">
            <v>39518</v>
          </cell>
          <cell r="C653">
            <v>23000000</v>
          </cell>
          <cell r="D653">
            <v>22954964.246857058</v>
          </cell>
        </row>
        <row r="654">
          <cell r="B654">
            <v>39512</v>
          </cell>
          <cell r="D654">
            <v>0</v>
          </cell>
        </row>
        <row r="655">
          <cell r="B655">
            <v>39520</v>
          </cell>
          <cell r="C655">
            <v>30000000</v>
          </cell>
          <cell r="D655">
            <v>29942690.510710187</v>
          </cell>
        </row>
        <row r="656">
          <cell r="B656">
            <v>39604</v>
          </cell>
          <cell r="C656">
            <v>11500000</v>
          </cell>
          <cell r="D656">
            <v>11032407.285725549</v>
          </cell>
        </row>
        <row r="657">
          <cell r="B657">
            <v>39514</v>
          </cell>
          <cell r="D657">
            <v>0</v>
          </cell>
        </row>
        <row r="660">
          <cell r="B660">
            <v>39517</v>
          </cell>
          <cell r="D660">
            <v>0</v>
          </cell>
        </row>
        <row r="661">
          <cell r="B661">
            <v>39525</v>
          </cell>
          <cell r="C661">
            <v>27300000</v>
          </cell>
          <cell r="D661">
            <v>27245657.975325923</v>
          </cell>
        </row>
        <row r="662">
          <cell r="B662">
            <v>39519</v>
          </cell>
          <cell r="D662">
            <v>0</v>
          </cell>
        </row>
        <row r="663">
          <cell r="B663">
            <v>39527</v>
          </cell>
          <cell r="C663">
            <v>21000000</v>
          </cell>
          <cell r="D663">
            <v>20955831.99574158</v>
          </cell>
        </row>
        <row r="664">
          <cell r="B664">
            <v>39611</v>
          </cell>
          <cell r="C664">
            <v>50000000</v>
          </cell>
          <cell r="D664">
            <v>47966988.198806733</v>
          </cell>
        </row>
        <row r="665">
          <cell r="B665">
            <v>39521</v>
          </cell>
          <cell r="D665">
            <v>0</v>
          </cell>
        </row>
        <row r="668">
          <cell r="B668">
            <v>39524</v>
          </cell>
          <cell r="D668">
            <v>0</v>
          </cell>
        </row>
        <row r="669">
          <cell r="B669">
            <v>39532</v>
          </cell>
          <cell r="C669">
            <v>25000000</v>
          </cell>
          <cell r="D669">
            <v>24949758.705073349</v>
          </cell>
        </row>
        <row r="670">
          <cell r="B670">
            <v>39526</v>
          </cell>
          <cell r="D670">
            <v>0</v>
          </cell>
        </row>
        <row r="671">
          <cell r="B671">
            <v>39534</v>
          </cell>
          <cell r="C671">
            <v>24000000</v>
          </cell>
          <cell r="D671">
            <v>23949522.28084752</v>
          </cell>
        </row>
        <row r="672">
          <cell r="B672">
            <v>39618</v>
          </cell>
          <cell r="C672">
            <v>36575000</v>
          </cell>
          <cell r="D672">
            <v>35092887.93250747</v>
          </cell>
        </row>
        <row r="673">
          <cell r="B673">
            <v>39528</v>
          </cell>
          <cell r="D673">
            <v>0</v>
          </cell>
        </row>
        <row r="676">
          <cell r="B676">
            <v>39531</v>
          </cell>
          <cell r="D676">
            <v>0</v>
          </cell>
        </row>
        <row r="677">
          <cell r="B677">
            <v>39539</v>
          </cell>
          <cell r="C677">
            <v>25000000</v>
          </cell>
          <cell r="D677">
            <v>24947371.298903685</v>
          </cell>
        </row>
        <row r="678">
          <cell r="B678">
            <v>39533</v>
          </cell>
          <cell r="D678">
            <v>0</v>
          </cell>
        </row>
        <row r="679">
          <cell r="B679">
            <v>39541</v>
          </cell>
          <cell r="C679">
            <v>36800000</v>
          </cell>
          <cell r="D679">
            <v>36724287.598854415</v>
          </cell>
        </row>
        <row r="680">
          <cell r="B680">
            <v>39625</v>
          </cell>
          <cell r="C680">
            <v>55500000</v>
          </cell>
          <cell r="D680">
            <v>53243356.900675476</v>
          </cell>
        </row>
        <row r="681">
          <cell r="B681">
            <v>39535</v>
          </cell>
        </row>
        <row r="684">
          <cell r="B684">
            <v>39538</v>
          </cell>
          <cell r="D684">
            <v>0</v>
          </cell>
        </row>
        <row r="685">
          <cell r="B685">
            <v>39546</v>
          </cell>
          <cell r="C685">
            <v>13000000</v>
          </cell>
          <cell r="D685">
            <v>12973700.709165175</v>
          </cell>
        </row>
        <row r="686">
          <cell r="B686">
            <v>39540</v>
          </cell>
          <cell r="D686">
            <v>0</v>
          </cell>
        </row>
        <row r="687">
          <cell r="B687">
            <v>39548</v>
          </cell>
          <cell r="C687">
            <v>13500000</v>
          </cell>
          <cell r="D687">
            <v>13471580.50140799</v>
          </cell>
        </row>
        <row r="688">
          <cell r="B688">
            <v>39632</v>
          </cell>
          <cell r="C688">
            <v>26200000</v>
          </cell>
          <cell r="D688">
            <v>25134701.816174727</v>
          </cell>
        </row>
        <row r="689">
          <cell r="B689">
            <v>39542</v>
          </cell>
          <cell r="D689">
            <v>0</v>
          </cell>
        </row>
        <row r="692">
          <cell r="B692">
            <v>39545</v>
          </cell>
          <cell r="D692">
            <v>0</v>
          </cell>
        </row>
        <row r="693">
          <cell r="B693">
            <v>39553</v>
          </cell>
          <cell r="C693">
            <v>25000000</v>
          </cell>
          <cell r="D693">
            <v>24950140.732465044</v>
          </cell>
        </row>
        <row r="694">
          <cell r="B694">
            <v>39547</v>
          </cell>
          <cell r="D694">
            <v>0</v>
          </cell>
        </row>
        <row r="695">
          <cell r="B695">
            <v>39555</v>
          </cell>
          <cell r="C695">
            <v>8100000</v>
          </cell>
          <cell r="D695">
            <v>8083072.0540325968</v>
          </cell>
        </row>
        <row r="696">
          <cell r="B696">
            <v>39639</v>
          </cell>
          <cell r="C696">
            <v>9000000</v>
          </cell>
          <cell r="D696">
            <v>8634057.875785213</v>
          </cell>
        </row>
        <row r="697">
          <cell r="B697">
            <v>39549</v>
          </cell>
          <cell r="D697">
            <v>0</v>
          </cell>
        </row>
        <row r="700">
          <cell r="B700">
            <v>39552</v>
          </cell>
          <cell r="D700">
            <v>0</v>
          </cell>
        </row>
        <row r="701">
          <cell r="B701">
            <v>39560</v>
          </cell>
          <cell r="C701">
            <v>16175000</v>
          </cell>
          <cell r="D701">
            <v>16141721.519333428</v>
          </cell>
        </row>
        <row r="702">
          <cell r="B702">
            <v>39554</v>
          </cell>
          <cell r="D702">
            <v>0</v>
          </cell>
        </row>
        <row r="703">
          <cell r="B703">
            <v>39562</v>
          </cell>
          <cell r="C703">
            <v>1870000</v>
          </cell>
          <cell r="D703">
            <v>1866070.5156210784</v>
          </cell>
        </row>
        <row r="704">
          <cell r="B704">
            <v>39646</v>
          </cell>
          <cell r="C704">
            <v>2200000</v>
          </cell>
          <cell r="D704">
            <v>2105511.5632702289</v>
          </cell>
        </row>
        <row r="705">
          <cell r="B705">
            <v>39556</v>
          </cell>
          <cell r="D705">
            <v>0</v>
          </cell>
        </row>
        <row r="708">
          <cell r="B708">
            <v>39559</v>
          </cell>
          <cell r="D708">
            <v>0</v>
          </cell>
        </row>
        <row r="709">
          <cell r="B709">
            <v>39567</v>
          </cell>
          <cell r="C709">
            <v>20000000</v>
          </cell>
          <cell r="D709">
            <v>19960188.992912766</v>
          </cell>
        </row>
        <row r="710">
          <cell r="B710">
            <v>39561</v>
          </cell>
          <cell r="D710">
            <v>0</v>
          </cell>
        </row>
        <row r="711">
          <cell r="B711">
            <v>39569</v>
          </cell>
          <cell r="C711">
            <v>17300000</v>
          </cell>
          <cell r="D711">
            <v>17261896.137758378</v>
          </cell>
        </row>
        <row r="712">
          <cell r="B712">
            <v>39653</v>
          </cell>
          <cell r="C712">
            <v>16601000</v>
          </cell>
          <cell r="D712">
            <v>15887998.846295033</v>
          </cell>
        </row>
        <row r="713">
          <cell r="B713">
            <v>39563</v>
          </cell>
          <cell r="D713">
            <v>0</v>
          </cell>
        </row>
        <row r="716">
          <cell r="B716">
            <v>39566</v>
          </cell>
          <cell r="D716">
            <v>0</v>
          </cell>
        </row>
        <row r="717">
          <cell r="B717">
            <v>39574</v>
          </cell>
          <cell r="C717">
            <v>20200000</v>
          </cell>
          <cell r="D717">
            <v>20154891.695818316</v>
          </cell>
        </row>
        <row r="718">
          <cell r="B718">
            <v>39575</v>
          </cell>
          <cell r="D718">
            <v>0</v>
          </cell>
        </row>
        <row r="719">
          <cell r="B719">
            <v>39576</v>
          </cell>
          <cell r="C719">
            <v>7900000</v>
          </cell>
          <cell r="D719">
            <v>7882147.4758403366</v>
          </cell>
        </row>
        <row r="720">
          <cell r="B720">
            <v>39660</v>
          </cell>
          <cell r="C720">
            <v>300000</v>
          </cell>
          <cell r="D720">
            <v>287115.21317321307</v>
          </cell>
        </row>
        <row r="721">
          <cell r="B721">
            <v>39570</v>
          </cell>
          <cell r="D721">
            <v>0</v>
          </cell>
        </row>
        <row r="724">
          <cell r="B724">
            <v>39573</v>
          </cell>
          <cell r="D724">
            <v>0</v>
          </cell>
        </row>
        <row r="725">
          <cell r="B725">
            <v>39581</v>
          </cell>
          <cell r="C725">
            <v>10000000</v>
          </cell>
          <cell r="D725">
            <v>9977611.8790986817</v>
          </cell>
        </row>
        <row r="726">
          <cell r="B726">
            <v>39575</v>
          </cell>
          <cell r="D726">
            <v>0</v>
          </cell>
        </row>
        <row r="727">
          <cell r="B727">
            <v>39583</v>
          </cell>
          <cell r="C727">
            <v>5950000</v>
          </cell>
          <cell r="D727">
            <v>5936485.9556696825</v>
          </cell>
        </row>
        <row r="728">
          <cell r="B728">
            <v>39667</v>
          </cell>
          <cell r="C728">
            <v>400000</v>
          </cell>
          <cell r="D728">
            <v>382829.41881512199</v>
          </cell>
        </row>
        <row r="729">
          <cell r="B729">
            <v>39577</v>
          </cell>
          <cell r="D729">
            <v>0</v>
          </cell>
        </row>
        <row r="732">
          <cell r="B732">
            <v>39580</v>
          </cell>
          <cell r="D732">
            <v>0</v>
          </cell>
        </row>
        <row r="733">
          <cell r="B733">
            <v>39588</v>
          </cell>
          <cell r="C733">
            <v>5000000</v>
          </cell>
          <cell r="D733">
            <v>4989035.0577443223</v>
          </cell>
        </row>
        <row r="734">
          <cell r="B734">
            <v>39582</v>
          </cell>
          <cell r="D734">
            <v>0</v>
          </cell>
        </row>
        <row r="735">
          <cell r="B735">
            <v>39590</v>
          </cell>
          <cell r="C735">
            <v>10000000</v>
          </cell>
          <cell r="D735">
            <v>9977898.2719100285</v>
          </cell>
        </row>
        <row r="736">
          <cell r="B736">
            <v>39674</v>
          </cell>
          <cell r="C736">
            <v>7400000</v>
          </cell>
          <cell r="D736">
            <v>7082175.2582725883</v>
          </cell>
        </row>
        <row r="737">
          <cell r="B737">
            <v>39584</v>
          </cell>
          <cell r="D737">
            <v>0</v>
          </cell>
        </row>
        <row r="738">
          <cell r="B738">
            <v>39585</v>
          </cell>
        </row>
        <row r="739">
          <cell r="B739">
            <v>39586</v>
          </cell>
        </row>
        <row r="740">
          <cell r="B740">
            <v>39587</v>
          </cell>
          <cell r="D740">
            <v>0</v>
          </cell>
        </row>
        <row r="741">
          <cell r="B741">
            <v>39595</v>
          </cell>
          <cell r="C741">
            <v>4210000</v>
          </cell>
          <cell r="D741">
            <v>4200614.7907893462</v>
          </cell>
        </row>
        <row r="742">
          <cell r="B742">
            <v>39589</v>
          </cell>
          <cell r="D742">
            <v>0</v>
          </cell>
        </row>
        <row r="743">
          <cell r="B743">
            <v>39597</v>
          </cell>
          <cell r="C743">
            <v>10000000</v>
          </cell>
          <cell r="D743">
            <v>9978031.9275152013</v>
          </cell>
        </row>
        <row r="744">
          <cell r="B744">
            <v>39681</v>
          </cell>
          <cell r="C744">
            <v>400000</v>
          </cell>
          <cell r="D744">
            <v>382829.41881512199</v>
          </cell>
        </row>
        <row r="745">
          <cell r="B745">
            <v>39591</v>
          </cell>
          <cell r="D745">
            <v>0</v>
          </cell>
        </row>
        <row r="746">
          <cell r="B746">
            <v>39592</v>
          </cell>
        </row>
        <row r="747">
          <cell r="B747">
            <v>39593</v>
          </cell>
        </row>
        <row r="748">
          <cell r="B748">
            <v>39594</v>
          </cell>
          <cell r="D748">
            <v>0</v>
          </cell>
        </row>
        <row r="749">
          <cell r="B749">
            <v>39602</v>
          </cell>
          <cell r="C749">
            <v>0</v>
          </cell>
          <cell r="D749">
            <v>0</v>
          </cell>
        </row>
        <row r="750">
          <cell r="B750">
            <v>39596</v>
          </cell>
          <cell r="D750">
            <v>0</v>
          </cell>
        </row>
        <row r="751">
          <cell r="B751">
            <v>39604</v>
          </cell>
          <cell r="C751">
            <v>18470000</v>
          </cell>
          <cell r="D751">
            <v>18428966.517564863</v>
          </cell>
        </row>
        <row r="752">
          <cell r="B752">
            <v>39689</v>
          </cell>
          <cell r="C752">
            <v>4900000</v>
          </cell>
          <cell r="D752">
            <v>4687336.1987629728</v>
          </cell>
        </row>
        <row r="753">
          <cell r="B753">
            <v>39598</v>
          </cell>
          <cell r="D753">
            <v>0</v>
          </cell>
        </row>
        <row r="754">
          <cell r="B754">
            <v>39599</v>
          </cell>
        </row>
        <row r="755">
          <cell r="B755">
            <v>39600</v>
          </cell>
        </row>
        <row r="756">
          <cell r="B756">
            <v>39601</v>
          </cell>
          <cell r="D756">
            <v>0</v>
          </cell>
        </row>
        <row r="757">
          <cell r="B757">
            <v>39609</v>
          </cell>
          <cell r="C757">
            <v>5000000</v>
          </cell>
          <cell r="D757">
            <v>4988538.6615846436</v>
          </cell>
        </row>
        <row r="758">
          <cell r="B758">
            <v>39603</v>
          </cell>
          <cell r="D758">
            <v>0</v>
          </cell>
        </row>
        <row r="759">
          <cell r="B759">
            <v>39611</v>
          </cell>
          <cell r="C759">
            <v>12410000</v>
          </cell>
          <cell r="D759">
            <v>12381908.333449507</v>
          </cell>
        </row>
        <row r="760">
          <cell r="B760">
            <v>39695</v>
          </cell>
          <cell r="C760">
            <v>650000</v>
          </cell>
          <cell r="D760">
            <v>622097.80557457323</v>
          </cell>
        </row>
        <row r="761">
          <cell r="B761">
            <v>39605</v>
          </cell>
          <cell r="D761">
            <v>0</v>
          </cell>
        </row>
        <row r="762">
          <cell r="B762">
            <v>39606</v>
          </cell>
        </row>
        <row r="763">
          <cell r="B763">
            <v>39607</v>
          </cell>
        </row>
        <row r="764">
          <cell r="B764">
            <v>39608</v>
          </cell>
          <cell r="D764">
            <v>0</v>
          </cell>
        </row>
        <row r="765">
          <cell r="B765">
            <v>39616</v>
          </cell>
          <cell r="C765">
            <v>0</v>
          </cell>
          <cell r="D765">
            <v>0</v>
          </cell>
        </row>
        <row r="766">
          <cell r="B766">
            <v>39610</v>
          </cell>
          <cell r="D766">
            <v>0</v>
          </cell>
        </row>
        <row r="767">
          <cell r="B767">
            <v>39618</v>
          </cell>
          <cell r="C767">
            <v>12600000</v>
          </cell>
          <cell r="D767">
            <v>12571309.859963425</v>
          </cell>
        </row>
        <row r="768">
          <cell r="B768">
            <v>39702</v>
          </cell>
          <cell r="C768">
            <v>70000000</v>
          </cell>
          <cell r="D768">
            <v>66993549.740416378</v>
          </cell>
        </row>
        <row r="769">
          <cell r="B769">
            <v>39612</v>
          </cell>
          <cell r="D769">
            <v>0</v>
          </cell>
        </row>
        <row r="770">
          <cell r="B770">
            <v>39613</v>
          </cell>
        </row>
        <row r="771">
          <cell r="B771">
            <v>39614</v>
          </cell>
        </row>
        <row r="772">
          <cell r="B772">
            <v>39615</v>
          </cell>
          <cell r="D772">
            <v>0</v>
          </cell>
        </row>
        <row r="773">
          <cell r="B773">
            <v>39623</v>
          </cell>
          <cell r="C773">
            <v>15000000</v>
          </cell>
          <cell r="D773">
            <v>14965701.891418707</v>
          </cell>
        </row>
        <row r="774">
          <cell r="B774">
            <v>39617</v>
          </cell>
          <cell r="D774">
            <v>0</v>
          </cell>
        </row>
        <row r="775">
          <cell r="B775">
            <v>39625</v>
          </cell>
          <cell r="C775">
            <v>11260000</v>
          </cell>
          <cell r="D775">
            <v>11234511.509640729</v>
          </cell>
        </row>
        <row r="776">
          <cell r="B776">
            <v>39709</v>
          </cell>
          <cell r="C776">
            <v>25000000</v>
          </cell>
          <cell r="D776">
            <v>23926267.76443442</v>
          </cell>
        </row>
        <row r="777">
          <cell r="B777">
            <v>39619</v>
          </cell>
          <cell r="D777">
            <v>0</v>
          </cell>
        </row>
        <row r="778">
          <cell r="B778">
            <v>39620</v>
          </cell>
        </row>
        <row r="779">
          <cell r="B779">
            <v>39621</v>
          </cell>
        </row>
        <row r="780">
          <cell r="B780">
            <v>39622</v>
          </cell>
          <cell r="D780">
            <v>0</v>
          </cell>
        </row>
        <row r="781">
          <cell r="B781">
            <v>39630</v>
          </cell>
          <cell r="C781">
            <v>5000000</v>
          </cell>
          <cell r="D781">
            <v>4988519.5713973325</v>
          </cell>
        </row>
        <row r="782">
          <cell r="B782">
            <v>39624</v>
          </cell>
          <cell r="D782">
            <v>0</v>
          </cell>
        </row>
        <row r="783">
          <cell r="B783">
            <v>39632</v>
          </cell>
          <cell r="C783">
            <v>15000000</v>
          </cell>
          <cell r="D783">
            <v>14965673.255754199</v>
          </cell>
        </row>
        <row r="784">
          <cell r="B784">
            <v>39716</v>
          </cell>
          <cell r="C784">
            <v>1000000</v>
          </cell>
          <cell r="D784">
            <v>954772.55486672418</v>
          </cell>
        </row>
        <row r="785">
          <cell r="B785">
            <v>39626</v>
          </cell>
          <cell r="D785">
            <v>0</v>
          </cell>
        </row>
        <row r="786">
          <cell r="B786">
            <v>39627</v>
          </cell>
        </row>
        <row r="787">
          <cell r="B787">
            <v>39628</v>
          </cell>
        </row>
        <row r="788">
          <cell r="B788">
            <v>39629</v>
          </cell>
          <cell r="D788">
            <v>0</v>
          </cell>
        </row>
        <row r="789">
          <cell r="B789">
            <v>39637</v>
          </cell>
          <cell r="C789">
            <v>15000000</v>
          </cell>
          <cell r="D789">
            <v>14965730.527192799</v>
          </cell>
        </row>
        <row r="790">
          <cell r="B790">
            <v>39631</v>
          </cell>
          <cell r="D790">
            <v>0</v>
          </cell>
        </row>
        <row r="791">
          <cell r="B791">
            <v>39639</v>
          </cell>
          <cell r="C791">
            <v>17000000</v>
          </cell>
          <cell r="D791">
            <v>16961096.356521428</v>
          </cell>
        </row>
        <row r="792">
          <cell r="B792">
            <v>39723</v>
          </cell>
          <cell r="C792">
            <v>2500000</v>
          </cell>
          <cell r="D792">
            <v>2386931.3871668102</v>
          </cell>
        </row>
        <row r="793">
          <cell r="B793">
            <v>39633</v>
          </cell>
          <cell r="D793">
            <v>0</v>
          </cell>
        </row>
        <row r="794">
          <cell r="B794">
            <v>39634</v>
          </cell>
        </row>
        <row r="795">
          <cell r="B795">
            <v>39635</v>
          </cell>
        </row>
        <row r="796">
          <cell r="B796">
            <v>39636</v>
          </cell>
          <cell r="D796">
            <v>0</v>
          </cell>
        </row>
        <row r="797">
          <cell r="B797">
            <v>39644</v>
          </cell>
          <cell r="C797">
            <v>9450000</v>
          </cell>
          <cell r="D797">
            <v>9428644.7654039469</v>
          </cell>
        </row>
        <row r="798">
          <cell r="B798">
            <v>39638</v>
          </cell>
          <cell r="D798">
            <v>0</v>
          </cell>
        </row>
        <row r="799">
          <cell r="B799">
            <v>39646</v>
          </cell>
          <cell r="C799">
            <v>11400000</v>
          </cell>
          <cell r="D799">
            <v>11373868.148412988</v>
          </cell>
        </row>
        <row r="800">
          <cell r="B800">
            <v>39730</v>
          </cell>
          <cell r="C800">
            <v>7100000</v>
          </cell>
          <cell r="D800">
            <v>6778885.1395537416</v>
          </cell>
        </row>
        <row r="801">
          <cell r="B801">
            <v>39640</v>
          </cell>
          <cell r="D801">
            <v>0</v>
          </cell>
        </row>
        <row r="802">
          <cell r="B802">
            <v>39641</v>
          </cell>
        </row>
        <row r="803">
          <cell r="B803">
            <v>39642</v>
          </cell>
        </row>
        <row r="804">
          <cell r="B804">
            <v>39643</v>
          </cell>
          <cell r="D804">
            <v>0</v>
          </cell>
        </row>
        <row r="805">
          <cell r="B805">
            <v>39651</v>
          </cell>
          <cell r="C805">
            <v>25000000</v>
          </cell>
          <cell r="D805">
            <v>24942979.665116239</v>
          </cell>
        </row>
        <row r="806">
          <cell r="B806">
            <v>39645</v>
          </cell>
          <cell r="D806">
            <v>0</v>
          </cell>
        </row>
        <row r="807">
          <cell r="B807">
            <v>39653</v>
          </cell>
          <cell r="C807">
            <v>20000000</v>
          </cell>
          <cell r="D807">
            <v>19954460.095180038</v>
          </cell>
        </row>
        <row r="808">
          <cell r="B808">
            <v>39737</v>
          </cell>
          <cell r="C808">
            <v>19700000</v>
          </cell>
          <cell r="D808">
            <v>18809019.330874465</v>
          </cell>
        </row>
        <row r="809">
          <cell r="B809">
            <v>39647</v>
          </cell>
          <cell r="D809">
            <v>0</v>
          </cell>
        </row>
        <row r="810">
          <cell r="B810">
            <v>39648</v>
          </cell>
        </row>
        <row r="811">
          <cell r="B811">
            <v>39649</v>
          </cell>
        </row>
        <row r="812">
          <cell r="B812">
            <v>39650</v>
          </cell>
          <cell r="D812">
            <v>0</v>
          </cell>
        </row>
        <row r="813">
          <cell r="B813">
            <v>39658</v>
          </cell>
          <cell r="C813">
            <v>30000000</v>
          </cell>
          <cell r="D813">
            <v>29932033.781922035</v>
          </cell>
        </row>
        <row r="814">
          <cell r="B814">
            <v>39652</v>
          </cell>
          <cell r="D814">
            <v>0</v>
          </cell>
        </row>
        <row r="815">
          <cell r="B815">
            <v>39660</v>
          </cell>
          <cell r="C815">
            <v>35000000</v>
          </cell>
          <cell r="D815">
            <v>34922242.994844086</v>
          </cell>
        </row>
        <row r="816">
          <cell r="B816">
            <v>39744</v>
          </cell>
          <cell r="C816">
            <v>11350000</v>
          </cell>
          <cell r="D816">
            <v>10836668.497737318</v>
          </cell>
        </row>
        <row r="817">
          <cell r="B817">
            <v>39654</v>
          </cell>
          <cell r="D817">
            <v>0</v>
          </cell>
        </row>
        <row r="818">
          <cell r="B818">
            <v>39655</v>
          </cell>
        </row>
        <row r="819">
          <cell r="B819">
            <v>39656</v>
          </cell>
        </row>
        <row r="820">
          <cell r="B820">
            <v>39657</v>
          </cell>
          <cell r="D820">
            <v>0</v>
          </cell>
        </row>
        <row r="821">
          <cell r="B821">
            <v>39665</v>
          </cell>
          <cell r="C821">
            <v>44470000</v>
          </cell>
          <cell r="D821">
            <v>44370779.642891705</v>
          </cell>
        </row>
        <row r="822">
          <cell r="B822">
            <v>39659</v>
          </cell>
          <cell r="D822">
            <v>0</v>
          </cell>
        </row>
        <row r="823">
          <cell r="B823">
            <v>39667</v>
          </cell>
          <cell r="C823">
            <v>10450000</v>
          </cell>
          <cell r="D823">
            <v>10426684.220108351</v>
          </cell>
        </row>
        <row r="824">
          <cell r="B824">
            <v>39751</v>
          </cell>
          <cell r="C824">
            <v>10962000</v>
          </cell>
          <cell r="D824">
            <v>10466216.746449029</v>
          </cell>
        </row>
        <row r="825">
          <cell r="B825">
            <v>39661</v>
          </cell>
          <cell r="D825">
            <v>0</v>
          </cell>
        </row>
        <row r="826">
          <cell r="B826">
            <v>39662</v>
          </cell>
        </row>
        <row r="827">
          <cell r="B827">
            <v>39663</v>
          </cell>
        </row>
        <row r="828">
          <cell r="B828">
            <v>39664</v>
          </cell>
          <cell r="D828">
            <v>0</v>
          </cell>
        </row>
        <row r="829">
          <cell r="B829">
            <v>39672</v>
          </cell>
          <cell r="C829">
            <v>40000000</v>
          </cell>
          <cell r="D829">
            <v>39912051.334552385</v>
          </cell>
        </row>
        <row r="830">
          <cell r="B830">
            <v>39666</v>
          </cell>
          <cell r="D830">
            <v>0</v>
          </cell>
        </row>
        <row r="831">
          <cell r="B831">
            <v>39674</v>
          </cell>
          <cell r="C831">
            <v>26900000</v>
          </cell>
          <cell r="D831">
            <v>26841881.810425263</v>
          </cell>
        </row>
        <row r="832">
          <cell r="B832">
            <v>39758</v>
          </cell>
          <cell r="C832">
            <v>10400000</v>
          </cell>
          <cell r="D832">
            <v>9929634.5706139319</v>
          </cell>
        </row>
        <row r="833">
          <cell r="B833">
            <v>39668</v>
          </cell>
          <cell r="D833">
            <v>0</v>
          </cell>
        </row>
        <row r="834">
          <cell r="B834">
            <v>39669</v>
          </cell>
        </row>
        <row r="835">
          <cell r="B835">
            <v>39670</v>
          </cell>
        </row>
        <row r="836">
          <cell r="B836">
            <v>39671</v>
          </cell>
          <cell r="D836">
            <v>0</v>
          </cell>
        </row>
        <row r="837">
          <cell r="B837">
            <v>39679</v>
          </cell>
          <cell r="C837">
            <v>0</v>
          </cell>
          <cell r="D837">
            <v>0</v>
          </cell>
        </row>
        <row r="838">
          <cell r="B838">
            <v>39673</v>
          </cell>
          <cell r="D838">
            <v>0</v>
          </cell>
        </row>
        <row r="839">
          <cell r="B839">
            <v>39681</v>
          </cell>
          <cell r="C839">
            <v>0</v>
          </cell>
          <cell r="D839">
            <v>0</v>
          </cell>
        </row>
        <row r="840">
          <cell r="B840">
            <v>39765</v>
          </cell>
          <cell r="C840">
            <v>7000000</v>
          </cell>
          <cell r="D840">
            <v>6683407.8840670688</v>
          </cell>
        </row>
        <row r="841">
          <cell r="B841">
            <v>39675</v>
          </cell>
          <cell r="D841">
            <v>0</v>
          </cell>
        </row>
        <row r="842">
          <cell r="B842">
            <v>39676</v>
          </cell>
        </row>
        <row r="843">
          <cell r="B843">
            <v>39677</v>
          </cell>
        </row>
        <row r="844">
          <cell r="B844">
            <v>39678</v>
          </cell>
          <cell r="D844">
            <v>0</v>
          </cell>
        </row>
        <row r="845">
          <cell r="B845">
            <v>39686</v>
          </cell>
          <cell r="C845">
            <v>0</v>
          </cell>
          <cell r="D845">
            <v>0</v>
          </cell>
        </row>
        <row r="846">
          <cell r="B846">
            <v>39680</v>
          </cell>
          <cell r="D846">
            <v>0</v>
          </cell>
        </row>
        <row r="847">
          <cell r="B847">
            <v>39688</v>
          </cell>
          <cell r="D847">
            <v>0</v>
          </cell>
        </row>
        <row r="848">
          <cell r="B848">
            <v>39772</v>
          </cell>
          <cell r="C848">
            <v>400000</v>
          </cell>
          <cell r="D848">
            <v>381918.11309432413</v>
          </cell>
        </row>
        <row r="849">
          <cell r="B849">
            <v>39682</v>
          </cell>
          <cell r="D849">
            <v>0</v>
          </cell>
        </row>
        <row r="850">
          <cell r="B850">
            <v>39683</v>
          </cell>
        </row>
        <row r="851">
          <cell r="B851">
            <v>39684</v>
          </cell>
        </row>
        <row r="852">
          <cell r="B852">
            <v>39685</v>
          </cell>
          <cell r="D852">
            <v>0</v>
          </cell>
        </row>
        <row r="853">
          <cell r="B853">
            <v>39693</v>
          </cell>
          <cell r="C853">
            <v>3800000</v>
          </cell>
          <cell r="D853">
            <v>3792486.720144284</v>
          </cell>
        </row>
        <row r="854">
          <cell r="B854">
            <v>39687</v>
          </cell>
          <cell r="D854">
            <v>0</v>
          </cell>
        </row>
        <row r="855">
          <cell r="B855">
            <v>39695</v>
          </cell>
          <cell r="D855">
            <v>0</v>
          </cell>
        </row>
        <row r="856">
          <cell r="B856">
            <v>39779</v>
          </cell>
          <cell r="D856">
            <v>0</v>
          </cell>
        </row>
        <row r="857">
          <cell r="B857">
            <v>39689</v>
          </cell>
          <cell r="D857">
            <v>0</v>
          </cell>
        </row>
        <row r="858">
          <cell r="B858">
            <v>39690</v>
          </cell>
        </row>
        <row r="859">
          <cell r="B859">
            <v>39691</v>
          </cell>
        </row>
        <row r="860">
          <cell r="B860">
            <v>39692</v>
          </cell>
          <cell r="D860">
            <v>0</v>
          </cell>
        </row>
        <row r="861">
          <cell r="B861">
            <v>39700</v>
          </cell>
          <cell r="D861">
            <v>0</v>
          </cell>
        </row>
        <row r="862">
          <cell r="B862">
            <v>39694</v>
          </cell>
          <cell r="D862">
            <v>0</v>
          </cell>
        </row>
        <row r="863">
          <cell r="B863">
            <v>39702</v>
          </cell>
          <cell r="D863">
            <v>0</v>
          </cell>
        </row>
        <row r="864">
          <cell r="B864">
            <v>39786</v>
          </cell>
          <cell r="C864">
            <v>11500000</v>
          </cell>
          <cell r="D864">
            <v>11059918.276491897</v>
          </cell>
        </row>
        <row r="865">
          <cell r="B865">
            <v>39696</v>
          </cell>
          <cell r="D865">
            <v>0</v>
          </cell>
        </row>
        <row r="866">
          <cell r="B866">
            <v>39697</v>
          </cell>
        </row>
        <row r="867">
          <cell r="B867">
            <v>39698</v>
          </cell>
        </row>
        <row r="868">
          <cell r="B868">
            <v>39699</v>
          </cell>
          <cell r="D868">
            <v>0</v>
          </cell>
        </row>
        <row r="869">
          <cell r="B869">
            <v>39707</v>
          </cell>
          <cell r="D869">
            <v>0</v>
          </cell>
        </row>
        <row r="870">
          <cell r="B870">
            <v>39701</v>
          </cell>
          <cell r="D870">
            <v>0</v>
          </cell>
        </row>
        <row r="871">
          <cell r="B871">
            <v>39709</v>
          </cell>
          <cell r="D871">
            <v>0</v>
          </cell>
        </row>
        <row r="872">
          <cell r="B872">
            <v>39793</v>
          </cell>
          <cell r="C872">
            <v>15000000</v>
          </cell>
          <cell r="D872">
            <v>14462738.965392448</v>
          </cell>
        </row>
        <row r="873">
          <cell r="B873">
            <v>39703</v>
          </cell>
          <cell r="D873">
            <v>0</v>
          </cell>
        </row>
        <row r="874">
          <cell r="B874">
            <v>39704</v>
          </cell>
        </row>
        <row r="875">
          <cell r="B875">
            <v>39705</v>
          </cell>
        </row>
        <row r="876">
          <cell r="B876">
            <v>39706</v>
          </cell>
          <cell r="D876">
            <v>0</v>
          </cell>
        </row>
        <row r="877">
          <cell r="B877">
            <v>39714</v>
          </cell>
          <cell r="D877">
            <v>0</v>
          </cell>
        </row>
        <row r="878">
          <cell r="B878">
            <v>39708</v>
          </cell>
          <cell r="D878">
            <v>0</v>
          </cell>
        </row>
        <row r="879">
          <cell r="B879">
            <v>39716</v>
          </cell>
          <cell r="D879">
            <v>0</v>
          </cell>
        </row>
        <row r="880">
          <cell r="B880">
            <v>39800</v>
          </cell>
          <cell r="C880">
            <v>25000000</v>
          </cell>
          <cell r="D880">
            <v>24236819.088148449</v>
          </cell>
        </row>
        <row r="881">
          <cell r="B881">
            <v>39710</v>
          </cell>
          <cell r="D881">
            <v>0</v>
          </cell>
        </row>
        <row r="882">
          <cell r="B882">
            <v>39711</v>
          </cell>
        </row>
        <row r="883">
          <cell r="B883">
            <v>39712</v>
          </cell>
        </row>
        <row r="884">
          <cell r="B884">
            <v>39713</v>
          </cell>
          <cell r="D884">
            <v>0</v>
          </cell>
        </row>
        <row r="885">
          <cell r="B885">
            <v>39721</v>
          </cell>
          <cell r="D885">
            <v>0</v>
          </cell>
        </row>
        <row r="886">
          <cell r="B886">
            <v>39715</v>
          </cell>
          <cell r="D886">
            <v>0</v>
          </cell>
        </row>
        <row r="887">
          <cell r="B887">
            <v>39723</v>
          </cell>
          <cell r="D887">
            <v>0</v>
          </cell>
        </row>
        <row r="888">
          <cell r="B888">
            <v>39807</v>
          </cell>
          <cell r="C888">
            <v>25000000</v>
          </cell>
          <cell r="D888">
            <v>24244437.06409831</v>
          </cell>
        </row>
        <row r="889">
          <cell r="B889">
            <v>39717</v>
          </cell>
          <cell r="D889">
            <v>0</v>
          </cell>
        </row>
        <row r="890">
          <cell r="B890">
            <v>39718</v>
          </cell>
        </row>
        <row r="891">
          <cell r="B891">
            <v>39719</v>
          </cell>
        </row>
        <row r="892">
          <cell r="B892">
            <v>39720</v>
          </cell>
          <cell r="D892">
            <v>0</v>
          </cell>
        </row>
        <row r="893">
          <cell r="B893">
            <v>39728</v>
          </cell>
          <cell r="D893">
            <v>0</v>
          </cell>
        </row>
        <row r="894">
          <cell r="B894">
            <v>39722</v>
          </cell>
          <cell r="D894">
            <v>0</v>
          </cell>
        </row>
        <row r="895">
          <cell r="B895">
            <v>39730</v>
          </cell>
          <cell r="D895">
            <v>0</v>
          </cell>
        </row>
        <row r="896">
          <cell r="B896">
            <v>39813</v>
          </cell>
          <cell r="C896">
            <v>15000000</v>
          </cell>
          <cell r="D896">
            <v>14557414.709503135</v>
          </cell>
        </row>
        <row r="897">
          <cell r="B897">
            <v>39724</v>
          </cell>
          <cell r="D897">
            <v>0</v>
          </cell>
        </row>
        <row r="898">
          <cell r="B898">
            <v>39725</v>
          </cell>
        </row>
        <row r="899">
          <cell r="B899">
            <v>39726</v>
          </cell>
        </row>
        <row r="900">
          <cell r="B900">
            <v>39727</v>
          </cell>
          <cell r="D900">
            <v>0</v>
          </cell>
        </row>
        <row r="901">
          <cell r="B901">
            <v>39735</v>
          </cell>
          <cell r="D901">
            <v>0</v>
          </cell>
        </row>
        <row r="902">
          <cell r="B902">
            <v>39729</v>
          </cell>
          <cell r="D902">
            <v>0</v>
          </cell>
        </row>
        <row r="903">
          <cell r="B903">
            <v>39737</v>
          </cell>
          <cell r="D903">
            <v>0</v>
          </cell>
        </row>
        <row r="904">
          <cell r="B904">
            <v>39821</v>
          </cell>
          <cell r="C904">
            <v>15000000</v>
          </cell>
          <cell r="D904">
            <v>14558982.493322147</v>
          </cell>
        </row>
        <row r="905">
          <cell r="B905">
            <v>39731</v>
          </cell>
          <cell r="D905">
            <v>0</v>
          </cell>
        </row>
        <row r="906">
          <cell r="B906">
            <v>39732</v>
          </cell>
        </row>
        <row r="907">
          <cell r="B907">
            <v>39733</v>
          </cell>
        </row>
        <row r="908">
          <cell r="B908">
            <v>39734</v>
          </cell>
          <cell r="D908">
            <v>0</v>
          </cell>
        </row>
        <row r="909">
          <cell r="B909">
            <v>39742</v>
          </cell>
          <cell r="D909">
            <v>0</v>
          </cell>
        </row>
        <row r="910">
          <cell r="B910">
            <v>39736</v>
          </cell>
          <cell r="D910">
            <v>0</v>
          </cell>
        </row>
        <row r="911">
          <cell r="B911">
            <v>39744</v>
          </cell>
          <cell r="D911">
            <v>0</v>
          </cell>
        </row>
        <row r="912">
          <cell r="B912">
            <v>39828</v>
          </cell>
          <cell r="C912">
            <v>15000000</v>
          </cell>
          <cell r="D912">
            <v>14529098.001751455</v>
          </cell>
        </row>
        <row r="913">
          <cell r="B913">
            <v>39738</v>
          </cell>
          <cell r="D913">
            <v>0</v>
          </cell>
        </row>
        <row r="914">
          <cell r="B914">
            <v>39739</v>
          </cell>
        </row>
        <row r="915">
          <cell r="B915">
            <v>39740</v>
          </cell>
        </row>
        <row r="916">
          <cell r="B916">
            <v>39741</v>
          </cell>
          <cell r="D916">
            <v>0</v>
          </cell>
        </row>
        <row r="917">
          <cell r="B917">
            <v>39749</v>
          </cell>
          <cell r="D917">
            <v>0</v>
          </cell>
        </row>
        <row r="918">
          <cell r="B918">
            <v>39743</v>
          </cell>
          <cell r="D918">
            <v>0</v>
          </cell>
        </row>
        <row r="919">
          <cell r="B919">
            <v>39751</v>
          </cell>
          <cell r="D919">
            <v>0</v>
          </cell>
        </row>
        <row r="920">
          <cell r="B920">
            <v>39835</v>
          </cell>
          <cell r="C920">
            <v>15000000</v>
          </cell>
          <cell r="D920">
            <v>14529098.001751455</v>
          </cell>
        </row>
        <row r="921">
          <cell r="B921">
            <v>39745</v>
          </cell>
          <cell r="D921">
            <v>0</v>
          </cell>
        </row>
        <row r="922">
          <cell r="B922">
            <v>39746</v>
          </cell>
        </row>
        <row r="923">
          <cell r="B923">
            <v>39747</v>
          </cell>
        </row>
        <row r="924">
          <cell r="B924">
            <v>39748</v>
          </cell>
          <cell r="D924">
            <v>0</v>
          </cell>
        </row>
        <row r="925">
          <cell r="B925">
            <v>39756</v>
          </cell>
          <cell r="D925">
            <v>0</v>
          </cell>
        </row>
        <row r="926">
          <cell r="B926">
            <v>39750</v>
          </cell>
          <cell r="D926">
            <v>0</v>
          </cell>
        </row>
        <row r="927">
          <cell r="B927">
            <v>39758</v>
          </cell>
          <cell r="D927">
            <v>0</v>
          </cell>
        </row>
        <row r="928">
          <cell r="B928">
            <v>39842</v>
          </cell>
          <cell r="C928">
            <v>15000000</v>
          </cell>
          <cell r="D928">
            <v>14529098.001751455</v>
          </cell>
        </row>
        <row r="929">
          <cell r="B929">
            <v>39752</v>
          </cell>
          <cell r="D929">
            <v>0</v>
          </cell>
        </row>
        <row r="930">
          <cell r="B930">
            <v>39753</v>
          </cell>
        </row>
        <row r="931">
          <cell r="B931">
            <v>39754</v>
          </cell>
        </row>
        <row r="932">
          <cell r="B932">
            <v>39755</v>
          </cell>
          <cell r="D932">
            <v>0</v>
          </cell>
        </row>
        <row r="933">
          <cell r="B933">
            <v>39763</v>
          </cell>
          <cell r="D933">
            <v>0</v>
          </cell>
        </row>
        <row r="934">
          <cell r="B934">
            <v>39757</v>
          </cell>
          <cell r="D934">
            <v>0</v>
          </cell>
        </row>
        <row r="935">
          <cell r="B935">
            <v>39765</v>
          </cell>
          <cell r="D935">
            <v>0</v>
          </cell>
        </row>
        <row r="936">
          <cell r="B936">
            <v>39849</v>
          </cell>
          <cell r="C936">
            <v>3000000</v>
          </cell>
          <cell r="D936">
            <v>2905819.600350291</v>
          </cell>
        </row>
        <row r="937">
          <cell r="B937">
            <v>39759</v>
          </cell>
          <cell r="D937">
            <v>0</v>
          </cell>
        </row>
        <row r="938">
          <cell r="B938">
            <v>39760</v>
          </cell>
        </row>
        <row r="939">
          <cell r="B939">
            <v>39761</v>
          </cell>
        </row>
        <row r="940">
          <cell r="B940">
            <v>39762</v>
          </cell>
          <cell r="D940">
            <v>0</v>
          </cell>
        </row>
        <row r="941">
          <cell r="B941">
            <v>39770</v>
          </cell>
          <cell r="D941">
            <v>0</v>
          </cell>
        </row>
        <row r="942">
          <cell r="B942">
            <v>39764</v>
          </cell>
          <cell r="D942">
            <v>0</v>
          </cell>
        </row>
        <row r="943">
          <cell r="B943">
            <v>39772</v>
          </cell>
          <cell r="D943">
            <v>0</v>
          </cell>
        </row>
        <row r="944">
          <cell r="B944">
            <v>39856</v>
          </cell>
          <cell r="D944">
            <v>0</v>
          </cell>
        </row>
        <row r="945">
          <cell r="B945">
            <v>39766</v>
          </cell>
          <cell r="D945">
            <v>0</v>
          </cell>
        </row>
        <row r="946">
          <cell r="B946">
            <v>39767</v>
          </cell>
        </row>
        <row r="947">
          <cell r="B947">
            <v>39768</v>
          </cell>
        </row>
        <row r="948">
          <cell r="B948">
            <v>39769</v>
          </cell>
          <cell r="D948">
            <v>0</v>
          </cell>
        </row>
        <row r="949">
          <cell r="B949">
            <v>39777</v>
          </cell>
          <cell r="D949">
            <v>0</v>
          </cell>
        </row>
        <row r="950">
          <cell r="B950">
            <v>39771</v>
          </cell>
          <cell r="D950">
            <v>0</v>
          </cell>
        </row>
        <row r="951">
          <cell r="B951">
            <v>39779</v>
          </cell>
          <cell r="D951">
            <v>0</v>
          </cell>
        </row>
        <row r="952">
          <cell r="B952">
            <v>39863</v>
          </cell>
          <cell r="C952">
            <v>0</v>
          </cell>
          <cell r="D952">
            <v>0</v>
          </cell>
        </row>
        <row r="953">
          <cell r="B953">
            <v>39773</v>
          </cell>
          <cell r="D953">
            <v>0</v>
          </cell>
        </row>
        <row r="954">
          <cell r="B954">
            <v>39774</v>
          </cell>
        </row>
        <row r="955">
          <cell r="B955">
            <v>39775</v>
          </cell>
        </row>
        <row r="956">
          <cell r="B956">
            <v>39776</v>
          </cell>
          <cell r="D956">
            <v>0</v>
          </cell>
        </row>
        <row r="957">
          <cell r="B957">
            <v>39784</v>
          </cell>
          <cell r="D957">
            <v>0</v>
          </cell>
        </row>
        <row r="958">
          <cell r="B958">
            <v>39778</v>
          </cell>
          <cell r="D958">
            <v>0</v>
          </cell>
        </row>
        <row r="959">
          <cell r="B959">
            <v>39786</v>
          </cell>
          <cell r="D959">
            <v>0</v>
          </cell>
        </row>
        <row r="960">
          <cell r="B960">
            <v>39870</v>
          </cell>
          <cell r="C960">
            <v>5450000</v>
          </cell>
          <cell r="D960">
            <v>5278905.607303028</v>
          </cell>
        </row>
        <row r="961">
          <cell r="B961">
            <v>39780</v>
          </cell>
          <cell r="D961">
            <v>0</v>
          </cell>
        </row>
        <row r="962">
          <cell r="B962">
            <v>39781</v>
          </cell>
        </row>
        <row r="963">
          <cell r="B963">
            <v>39782</v>
          </cell>
        </row>
        <row r="964">
          <cell r="B964">
            <v>39783</v>
          </cell>
          <cell r="D964">
            <v>0</v>
          </cell>
        </row>
        <row r="965">
          <cell r="B965">
            <v>39791</v>
          </cell>
          <cell r="D965">
            <v>0</v>
          </cell>
        </row>
        <row r="966">
          <cell r="B966">
            <v>39785</v>
          </cell>
          <cell r="D966">
            <v>0</v>
          </cell>
        </row>
        <row r="967">
          <cell r="B967">
            <v>39793</v>
          </cell>
          <cell r="D967">
            <v>0</v>
          </cell>
        </row>
        <row r="968">
          <cell r="B968">
            <v>39877</v>
          </cell>
          <cell r="C968">
            <v>4600000</v>
          </cell>
          <cell r="D968">
            <v>4455590.053870446</v>
          </cell>
        </row>
        <row r="969">
          <cell r="B969">
            <v>39787</v>
          </cell>
          <cell r="D969">
            <v>0</v>
          </cell>
        </row>
        <row r="970">
          <cell r="B970">
            <v>39788</v>
          </cell>
        </row>
        <row r="971">
          <cell r="B971">
            <v>39789</v>
          </cell>
        </row>
        <row r="972">
          <cell r="B972">
            <v>39790</v>
          </cell>
          <cell r="D972">
            <v>0</v>
          </cell>
        </row>
        <row r="973">
          <cell r="B973">
            <v>39798</v>
          </cell>
          <cell r="D973">
            <v>0</v>
          </cell>
        </row>
        <row r="974">
          <cell r="B974">
            <v>39792</v>
          </cell>
          <cell r="D974">
            <v>0</v>
          </cell>
        </row>
        <row r="975">
          <cell r="B975">
            <v>39800</v>
          </cell>
          <cell r="D975">
            <v>0</v>
          </cell>
        </row>
        <row r="976">
          <cell r="B976">
            <v>39884</v>
          </cell>
          <cell r="C976">
            <v>0</v>
          </cell>
          <cell r="D976">
            <v>0</v>
          </cell>
        </row>
        <row r="977">
          <cell r="B977">
            <v>39794</v>
          </cell>
          <cell r="D977">
            <v>0</v>
          </cell>
        </row>
        <row r="978">
          <cell r="B978">
            <v>39795</v>
          </cell>
        </row>
        <row r="979">
          <cell r="B979">
            <v>39796</v>
          </cell>
        </row>
        <row r="980">
          <cell r="B980">
            <v>39797</v>
          </cell>
          <cell r="D980">
            <v>0</v>
          </cell>
        </row>
        <row r="981">
          <cell r="B981">
            <v>39805</v>
          </cell>
          <cell r="D981">
            <v>0</v>
          </cell>
        </row>
        <row r="982">
          <cell r="B982">
            <v>39799</v>
          </cell>
          <cell r="D982">
            <v>0</v>
          </cell>
        </row>
        <row r="983">
          <cell r="B983">
            <v>39807</v>
          </cell>
          <cell r="D983">
            <v>0</v>
          </cell>
        </row>
        <row r="984">
          <cell r="B984">
            <v>39891</v>
          </cell>
          <cell r="C984">
            <v>2500000</v>
          </cell>
          <cell r="D984">
            <v>2421516.3336252426</v>
          </cell>
        </row>
        <row r="985">
          <cell r="B985">
            <v>39801</v>
          </cell>
          <cell r="D985">
            <v>0</v>
          </cell>
        </row>
        <row r="986">
          <cell r="B986">
            <v>39802</v>
          </cell>
        </row>
        <row r="987">
          <cell r="B987">
            <v>39803</v>
          </cell>
        </row>
        <row r="988">
          <cell r="B988">
            <v>39804</v>
          </cell>
          <cell r="D988">
            <v>0</v>
          </cell>
        </row>
        <row r="989">
          <cell r="B989">
            <v>39812</v>
          </cell>
          <cell r="D989">
            <v>0</v>
          </cell>
        </row>
        <row r="990">
          <cell r="B990">
            <v>39806</v>
          </cell>
          <cell r="D990">
            <v>0</v>
          </cell>
        </row>
        <row r="991">
          <cell r="B991">
            <v>39814</v>
          </cell>
          <cell r="D991">
            <v>0</v>
          </cell>
        </row>
        <row r="992">
          <cell r="B992">
            <v>39898</v>
          </cell>
          <cell r="C992">
            <v>2500000</v>
          </cell>
          <cell r="D992">
            <v>2421516.3336252426</v>
          </cell>
        </row>
        <row r="993">
          <cell r="B993">
            <v>39808</v>
          </cell>
          <cell r="D993">
            <v>0</v>
          </cell>
        </row>
        <row r="994">
          <cell r="B994">
            <v>39809</v>
          </cell>
        </row>
        <row r="995">
          <cell r="B995">
            <v>39810</v>
          </cell>
        </row>
        <row r="996">
          <cell r="B996">
            <v>39811</v>
          </cell>
          <cell r="D996">
            <v>0</v>
          </cell>
        </row>
        <row r="997">
          <cell r="B997">
            <v>39819</v>
          </cell>
          <cell r="D997">
            <v>0</v>
          </cell>
        </row>
        <row r="998">
          <cell r="B998">
            <v>39813</v>
          </cell>
          <cell r="D998">
            <v>0</v>
          </cell>
        </row>
        <row r="999">
          <cell r="B999">
            <v>39821</v>
          </cell>
          <cell r="D999">
            <v>0</v>
          </cell>
        </row>
        <row r="1000">
          <cell r="B1000">
            <v>39905</v>
          </cell>
          <cell r="D1000">
            <v>0</v>
          </cell>
        </row>
        <row r="1001">
          <cell r="B1001">
            <v>39815</v>
          </cell>
          <cell r="D1001">
            <v>0</v>
          </cell>
        </row>
        <row r="1002">
          <cell r="B1002">
            <v>39816</v>
          </cell>
        </row>
        <row r="1003">
          <cell r="B1003">
            <v>39817</v>
          </cell>
        </row>
        <row r="1004">
          <cell r="B1004">
            <v>39818</v>
          </cell>
          <cell r="D1004">
            <v>0</v>
          </cell>
        </row>
        <row r="1005">
          <cell r="B1005">
            <v>39819</v>
          </cell>
          <cell r="D1005">
            <v>0</v>
          </cell>
        </row>
        <row r="1006">
          <cell r="B1006">
            <v>39820</v>
          </cell>
          <cell r="D1006">
            <v>0</v>
          </cell>
        </row>
        <row r="1007">
          <cell r="B1007">
            <v>39911</v>
          </cell>
          <cell r="C1007">
            <v>6000000</v>
          </cell>
          <cell r="D1007">
            <v>5813644.8101937873</v>
          </cell>
        </row>
        <row r="1008">
          <cell r="B1008">
            <v>39822</v>
          </cell>
          <cell r="D1008">
            <v>0</v>
          </cell>
        </row>
        <row r="1009">
          <cell r="B1009">
            <v>39823</v>
          </cell>
          <cell r="D1009">
            <v>0</v>
          </cell>
        </row>
        <row r="1010">
          <cell r="B1010">
            <v>39824</v>
          </cell>
          <cell r="D1010">
            <v>0</v>
          </cell>
        </row>
        <row r="1011">
          <cell r="B1011">
            <v>39825</v>
          </cell>
          <cell r="D1011">
            <v>0</v>
          </cell>
        </row>
        <row r="1012">
          <cell r="B1012">
            <v>39826</v>
          </cell>
          <cell r="D1012">
            <v>0</v>
          </cell>
        </row>
        <row r="1013">
          <cell r="B1013">
            <v>39827</v>
          </cell>
          <cell r="D1013">
            <v>0</v>
          </cell>
        </row>
        <row r="1014">
          <cell r="B1014">
            <v>39919</v>
          </cell>
          <cell r="C1014">
            <v>12400000</v>
          </cell>
          <cell r="D1014">
            <v>12010721.014781201</v>
          </cell>
        </row>
        <row r="1015">
          <cell r="B1015">
            <v>39829</v>
          </cell>
          <cell r="D1015">
            <v>0</v>
          </cell>
        </row>
        <row r="1016">
          <cell r="B1016">
            <v>39830</v>
          </cell>
        </row>
        <row r="1017">
          <cell r="B1017">
            <v>39831</v>
          </cell>
        </row>
        <row r="1018">
          <cell r="B1018">
            <v>39832</v>
          </cell>
          <cell r="D1018">
            <v>0</v>
          </cell>
        </row>
        <row r="1019">
          <cell r="B1019">
            <v>39833</v>
          </cell>
          <cell r="D1019">
            <v>0</v>
          </cell>
        </row>
        <row r="1020">
          <cell r="B1020">
            <v>39834</v>
          </cell>
          <cell r="D1020">
            <v>0</v>
          </cell>
        </row>
        <row r="1021">
          <cell r="B1021">
            <v>39926</v>
          </cell>
          <cell r="C1021">
            <v>2200000</v>
          </cell>
          <cell r="D1021">
            <v>2130934.3735902132</v>
          </cell>
        </row>
        <row r="1022">
          <cell r="B1022">
            <v>39836</v>
          </cell>
          <cell r="D1022">
            <v>0</v>
          </cell>
        </row>
        <row r="1023">
          <cell r="B1023">
            <v>39837</v>
          </cell>
          <cell r="D1023">
            <v>0</v>
          </cell>
        </row>
        <row r="1024">
          <cell r="B1024">
            <v>39838</v>
          </cell>
          <cell r="C1024" t="str">
            <v>0</v>
          </cell>
          <cell r="D1024">
            <v>0</v>
          </cell>
        </row>
        <row r="1025">
          <cell r="B1025">
            <v>39839</v>
          </cell>
          <cell r="C1025" t="str">
            <v>0</v>
          </cell>
          <cell r="D1025">
            <v>0</v>
          </cell>
        </row>
        <row r="1026">
          <cell r="B1026">
            <v>39840</v>
          </cell>
          <cell r="C1026" t="str">
            <v>0</v>
          </cell>
          <cell r="D1026">
            <v>0</v>
          </cell>
        </row>
        <row r="1027">
          <cell r="B1027">
            <v>39841</v>
          </cell>
          <cell r="C1027" t="str">
            <v>0</v>
          </cell>
          <cell r="D1027">
            <v>0</v>
          </cell>
        </row>
        <row r="1028">
          <cell r="B1028">
            <v>39933</v>
          </cell>
          <cell r="C1028">
            <v>25000000</v>
          </cell>
          <cell r="D1028">
            <v>24215163.336252425</v>
          </cell>
        </row>
        <row r="1029">
          <cell r="B1029">
            <v>39843</v>
          </cell>
          <cell r="C1029" t="str">
            <v>0</v>
          </cell>
          <cell r="D1029">
            <v>0</v>
          </cell>
        </row>
        <row r="1030">
          <cell r="B1030">
            <v>39844</v>
          </cell>
          <cell r="C1030" t="str">
            <v>0</v>
          </cell>
          <cell r="D1030">
            <v>0</v>
          </cell>
        </row>
        <row r="1031">
          <cell r="B1031">
            <v>39845</v>
          </cell>
          <cell r="C1031" t="str">
            <v>0</v>
          </cell>
          <cell r="D1031">
            <v>0</v>
          </cell>
        </row>
        <row r="1032">
          <cell r="B1032">
            <v>39846</v>
          </cell>
          <cell r="C1032" t="str">
            <v>0</v>
          </cell>
          <cell r="D1032">
            <v>0</v>
          </cell>
        </row>
        <row r="1033">
          <cell r="B1033">
            <v>39847</v>
          </cell>
          <cell r="C1033" t="str">
            <v>0</v>
          </cell>
          <cell r="D1033">
            <v>0</v>
          </cell>
        </row>
        <row r="1034">
          <cell r="B1034">
            <v>39848</v>
          </cell>
          <cell r="C1034" t="str">
            <v>0</v>
          </cell>
          <cell r="D1034">
            <v>0</v>
          </cell>
        </row>
        <row r="1035">
          <cell r="B1035">
            <v>39940</v>
          </cell>
          <cell r="C1035">
            <v>13000000</v>
          </cell>
          <cell r="D1035">
            <v>12591884.934851261</v>
          </cell>
        </row>
        <row r="1036">
          <cell r="B1036">
            <v>39850</v>
          </cell>
          <cell r="C1036" t="str">
            <v>0</v>
          </cell>
          <cell r="D1036">
            <v>0</v>
          </cell>
        </row>
        <row r="1037">
          <cell r="B1037">
            <v>39851</v>
          </cell>
          <cell r="C1037" t="str">
            <v>0</v>
          </cell>
          <cell r="D1037">
            <v>0</v>
          </cell>
        </row>
        <row r="1038">
          <cell r="B1038">
            <v>39852</v>
          </cell>
          <cell r="C1038" t="str">
            <v>0</v>
          </cell>
          <cell r="D1038">
            <v>0</v>
          </cell>
        </row>
        <row r="1039">
          <cell r="B1039">
            <v>39853</v>
          </cell>
          <cell r="C1039" t="str">
            <v>0</v>
          </cell>
          <cell r="D1039">
            <v>0</v>
          </cell>
        </row>
        <row r="1040">
          <cell r="B1040">
            <v>39854</v>
          </cell>
          <cell r="C1040" t="str">
            <v>0</v>
          </cell>
          <cell r="D1040">
            <v>0</v>
          </cell>
        </row>
        <row r="1041">
          <cell r="B1041">
            <v>39855</v>
          </cell>
          <cell r="C1041" t="str">
            <v>0</v>
          </cell>
          <cell r="D1041">
            <v>0</v>
          </cell>
        </row>
        <row r="1042">
          <cell r="B1042">
            <v>39947</v>
          </cell>
          <cell r="C1042">
            <v>3300000</v>
          </cell>
          <cell r="D1042">
            <v>3196401.5603853199</v>
          </cell>
        </row>
        <row r="1043">
          <cell r="B1043">
            <v>39857</v>
          </cell>
          <cell r="C1043" t="str">
            <v>0</v>
          </cell>
          <cell r="D1043">
            <v>0</v>
          </cell>
        </row>
        <row r="1044">
          <cell r="B1044">
            <v>39858</v>
          </cell>
          <cell r="C1044" t="str">
            <v>0</v>
          </cell>
          <cell r="D1044">
            <v>0</v>
          </cell>
        </row>
        <row r="1045">
          <cell r="B1045">
            <v>39859</v>
          </cell>
          <cell r="C1045" t="str">
            <v>0</v>
          </cell>
          <cell r="D1045">
            <v>0</v>
          </cell>
        </row>
        <row r="1046">
          <cell r="B1046">
            <v>39860</v>
          </cell>
          <cell r="C1046" t="str">
            <v>0</v>
          </cell>
          <cell r="D1046">
            <v>0</v>
          </cell>
        </row>
        <row r="1047">
          <cell r="B1047">
            <v>39861</v>
          </cell>
          <cell r="C1047" t="str">
            <v>0</v>
          </cell>
          <cell r="D1047">
            <v>0</v>
          </cell>
        </row>
        <row r="1048">
          <cell r="B1048">
            <v>39862</v>
          </cell>
          <cell r="C1048" t="str">
            <v>0</v>
          </cell>
          <cell r="D1048">
            <v>0</v>
          </cell>
        </row>
        <row r="1049">
          <cell r="B1049">
            <v>39954</v>
          </cell>
          <cell r="C1049">
            <v>3500000</v>
          </cell>
          <cell r="D1049">
            <v>3390122.8670753394</v>
          </cell>
        </row>
        <row r="1050">
          <cell r="B1050">
            <v>39864</v>
          </cell>
          <cell r="C1050" t="str">
            <v>0</v>
          </cell>
          <cell r="D1050">
            <v>0</v>
          </cell>
        </row>
        <row r="1051">
          <cell r="B1051">
            <v>39865</v>
          </cell>
          <cell r="C1051" t="str">
            <v>0</v>
          </cell>
          <cell r="D1051">
            <v>0</v>
          </cell>
        </row>
        <row r="1052">
          <cell r="B1052">
            <v>39866</v>
          </cell>
          <cell r="C1052" t="str">
            <v>0</v>
          </cell>
          <cell r="D1052">
            <v>0</v>
          </cell>
        </row>
        <row r="1053">
          <cell r="B1053">
            <v>39867</v>
          </cell>
          <cell r="C1053" t="str">
            <v>0</v>
          </cell>
          <cell r="D1053">
            <v>0</v>
          </cell>
        </row>
        <row r="1054">
          <cell r="B1054">
            <v>39868</v>
          </cell>
          <cell r="C1054" t="str">
            <v>0</v>
          </cell>
          <cell r="D1054">
            <v>0</v>
          </cell>
        </row>
        <row r="1055">
          <cell r="B1055">
            <v>39869</v>
          </cell>
          <cell r="C1055" t="str">
            <v>0</v>
          </cell>
          <cell r="D1055">
            <v>0</v>
          </cell>
        </row>
        <row r="1056">
          <cell r="B1056">
            <v>39961</v>
          </cell>
          <cell r="C1056">
            <v>11000000</v>
          </cell>
          <cell r="D1056">
            <v>10654671.867951067</v>
          </cell>
        </row>
        <row r="1057">
          <cell r="B1057">
            <v>39871</v>
          </cell>
          <cell r="C1057" t="str">
            <v>0</v>
          </cell>
          <cell r="D1057">
            <v>0</v>
          </cell>
        </row>
        <row r="1058">
          <cell r="B1058">
            <v>39872</v>
          </cell>
          <cell r="C1058" t="str">
            <v>0</v>
          </cell>
          <cell r="D1058">
            <v>0</v>
          </cell>
        </row>
        <row r="1059">
          <cell r="B1059">
            <v>39873</v>
          </cell>
          <cell r="C1059" t="str">
            <v>0</v>
          </cell>
          <cell r="D1059">
            <v>0</v>
          </cell>
        </row>
        <row r="1060">
          <cell r="B1060">
            <v>39874</v>
          </cell>
          <cell r="C1060" t="str">
            <v>0</v>
          </cell>
          <cell r="D1060">
            <v>0</v>
          </cell>
        </row>
        <row r="1061">
          <cell r="B1061">
            <v>39875</v>
          </cell>
          <cell r="C1061" t="str">
            <v>0</v>
          </cell>
          <cell r="D1061">
            <v>0</v>
          </cell>
        </row>
        <row r="1062">
          <cell r="B1062">
            <v>39876</v>
          </cell>
          <cell r="C1062" t="str">
            <v>0</v>
          </cell>
          <cell r="D1062">
            <v>0</v>
          </cell>
        </row>
        <row r="1063">
          <cell r="B1063">
            <v>39968</v>
          </cell>
          <cell r="C1063">
            <v>7900000</v>
          </cell>
          <cell r="D1063">
            <v>7651991.6142557655</v>
          </cell>
        </row>
        <row r="1064">
          <cell r="B1064">
            <v>39878</v>
          </cell>
          <cell r="C1064" t="str">
            <v>0</v>
          </cell>
          <cell r="D1064">
            <v>0</v>
          </cell>
        </row>
        <row r="1065">
          <cell r="B1065">
            <v>39879</v>
          </cell>
          <cell r="C1065" t="str">
            <v>0</v>
          </cell>
          <cell r="D1065">
            <v>0</v>
          </cell>
        </row>
        <row r="1066">
          <cell r="B1066">
            <v>39880</v>
          </cell>
          <cell r="C1066" t="str">
            <v>0</v>
          </cell>
          <cell r="D1066">
            <v>0</v>
          </cell>
        </row>
        <row r="1067">
          <cell r="B1067">
            <v>39881</v>
          </cell>
          <cell r="C1067" t="str">
            <v>0</v>
          </cell>
          <cell r="D1067">
            <v>0</v>
          </cell>
        </row>
        <row r="1068">
          <cell r="B1068">
            <v>39882</v>
          </cell>
          <cell r="C1068" t="str">
            <v>0</v>
          </cell>
          <cell r="D1068">
            <v>0</v>
          </cell>
        </row>
        <row r="1069">
          <cell r="B1069">
            <v>39883</v>
          </cell>
          <cell r="C1069" t="str">
            <v>0</v>
          </cell>
          <cell r="D1069">
            <v>0</v>
          </cell>
        </row>
        <row r="1070">
          <cell r="B1070">
            <v>39975</v>
          </cell>
          <cell r="C1070">
            <v>10700000</v>
          </cell>
          <cell r="D1070">
            <v>10364089.907916037</v>
          </cell>
        </row>
        <row r="1071">
          <cell r="B1071">
            <v>39885</v>
          </cell>
          <cell r="C1071" t="str">
            <v>0</v>
          </cell>
          <cell r="D1071">
            <v>0</v>
          </cell>
        </row>
        <row r="1072">
          <cell r="B1072">
            <v>39886</v>
          </cell>
          <cell r="C1072" t="str">
            <v>0</v>
          </cell>
          <cell r="D1072">
            <v>0</v>
          </cell>
        </row>
        <row r="1073">
          <cell r="B1073">
            <v>39887</v>
          </cell>
          <cell r="C1073" t="str">
            <v>0</v>
          </cell>
          <cell r="D1073">
            <v>0</v>
          </cell>
        </row>
        <row r="1074">
          <cell r="B1074">
            <v>39888</v>
          </cell>
          <cell r="C1074" t="str">
            <v>0</v>
          </cell>
          <cell r="D1074">
            <v>0</v>
          </cell>
        </row>
        <row r="1075">
          <cell r="B1075">
            <v>39889</v>
          </cell>
          <cell r="C1075" t="str">
            <v>0</v>
          </cell>
          <cell r="D1075">
            <v>0</v>
          </cell>
        </row>
        <row r="1076">
          <cell r="B1076">
            <v>39890</v>
          </cell>
          <cell r="C1076" t="str">
            <v>0</v>
          </cell>
          <cell r="D1076">
            <v>0</v>
          </cell>
        </row>
        <row r="1077">
          <cell r="B1077">
            <v>39982</v>
          </cell>
          <cell r="C1077">
            <v>15500000</v>
          </cell>
          <cell r="D1077">
            <v>15013401.268476503</v>
          </cell>
        </row>
        <row r="1078">
          <cell r="B1078">
            <v>39892</v>
          </cell>
          <cell r="C1078" t="str">
            <v>0</v>
          </cell>
          <cell r="D1078">
            <v>0</v>
          </cell>
        </row>
        <row r="1079">
          <cell r="B1079">
            <v>39893</v>
          </cell>
          <cell r="C1079" t="str">
            <v>0</v>
          </cell>
          <cell r="D1079">
            <v>0</v>
          </cell>
        </row>
        <row r="1080">
          <cell r="B1080">
            <v>39894</v>
          </cell>
          <cell r="C1080" t="str">
            <v>0</v>
          </cell>
          <cell r="D1080">
            <v>0</v>
          </cell>
        </row>
        <row r="1081">
          <cell r="B1081">
            <v>39895</v>
          </cell>
          <cell r="C1081" t="str">
            <v>0</v>
          </cell>
          <cell r="D1081">
            <v>0</v>
          </cell>
        </row>
        <row r="1082">
          <cell r="B1082">
            <v>39896</v>
          </cell>
          <cell r="C1082" t="str">
            <v>0</v>
          </cell>
          <cell r="D1082">
            <v>0</v>
          </cell>
        </row>
        <row r="1083">
          <cell r="B1083">
            <v>39897</v>
          </cell>
          <cell r="C1083" t="str">
            <v>0</v>
          </cell>
          <cell r="D1083">
            <v>0</v>
          </cell>
        </row>
        <row r="1084">
          <cell r="B1084">
            <v>39989</v>
          </cell>
          <cell r="C1084">
            <v>5000000</v>
          </cell>
          <cell r="D1084">
            <v>4843032.6672504852</v>
          </cell>
        </row>
        <row r="1085">
          <cell r="B1085">
            <v>39899</v>
          </cell>
          <cell r="C1085" t="str">
            <v>0</v>
          </cell>
          <cell r="D1085">
            <v>0</v>
          </cell>
        </row>
        <row r="1086">
          <cell r="B1086">
            <v>39900</v>
          </cell>
          <cell r="C1086" t="str">
            <v>0</v>
          </cell>
          <cell r="D1086">
            <v>0</v>
          </cell>
        </row>
        <row r="1087">
          <cell r="B1087">
            <v>39901</v>
          </cell>
          <cell r="C1087" t="str">
            <v>0</v>
          </cell>
          <cell r="D1087">
            <v>0</v>
          </cell>
        </row>
        <row r="1088">
          <cell r="B1088">
            <v>39902</v>
          </cell>
          <cell r="C1088" t="str">
            <v>0</v>
          </cell>
          <cell r="D1088">
            <v>0</v>
          </cell>
        </row>
        <row r="1089">
          <cell r="B1089">
            <v>39903</v>
          </cell>
          <cell r="C1089" t="str">
            <v>0</v>
          </cell>
          <cell r="D1089">
            <v>0</v>
          </cell>
        </row>
        <row r="1090">
          <cell r="B1090">
            <v>39904</v>
          </cell>
          <cell r="C1090" t="str">
            <v>0</v>
          </cell>
          <cell r="D1090">
            <v>0</v>
          </cell>
        </row>
        <row r="1091">
          <cell r="B1091">
            <v>39996</v>
          </cell>
          <cell r="C1091">
            <v>5000000</v>
          </cell>
          <cell r="D1091">
            <v>4843032.6672504852</v>
          </cell>
        </row>
        <row r="1092">
          <cell r="B1092">
            <v>39906</v>
          </cell>
          <cell r="C1092" t="str">
            <v>0</v>
          </cell>
          <cell r="D1092">
            <v>0</v>
          </cell>
        </row>
        <row r="1093">
          <cell r="B1093">
            <v>39907</v>
          </cell>
          <cell r="C1093" t="str">
            <v>0</v>
          </cell>
          <cell r="D1093">
            <v>0</v>
          </cell>
        </row>
        <row r="1094">
          <cell r="B1094">
            <v>39908</v>
          </cell>
          <cell r="C1094" t="str">
            <v>0</v>
          </cell>
          <cell r="D1094">
            <v>0</v>
          </cell>
        </row>
        <row r="1095">
          <cell r="B1095">
            <v>39909</v>
          </cell>
          <cell r="C1095" t="str">
            <v>0</v>
          </cell>
          <cell r="D1095">
            <v>0</v>
          </cell>
        </row>
        <row r="1096">
          <cell r="B1096">
            <v>39910</v>
          </cell>
          <cell r="C1096" t="str">
            <v>0</v>
          </cell>
          <cell r="D1096">
            <v>0</v>
          </cell>
        </row>
        <row r="1097">
          <cell r="B1097">
            <v>40003</v>
          </cell>
          <cell r="C1097">
            <v>16000000</v>
          </cell>
          <cell r="D1097">
            <v>15492359.932088286</v>
          </cell>
        </row>
        <row r="1098">
          <cell r="B1098">
            <v>40004</v>
          </cell>
          <cell r="C1098">
            <v>0</v>
          </cell>
          <cell r="D1098">
            <v>0</v>
          </cell>
        </row>
        <row r="1099">
          <cell r="B1099">
            <v>39913</v>
          </cell>
          <cell r="C1099" t="str">
            <v>0</v>
          </cell>
          <cell r="D1099">
            <v>0</v>
          </cell>
        </row>
        <row r="1100">
          <cell r="B1100">
            <v>39914</v>
          </cell>
          <cell r="C1100" t="str">
            <v>0</v>
          </cell>
          <cell r="D1100">
            <v>0</v>
          </cell>
        </row>
        <row r="1101">
          <cell r="B1101">
            <v>39915</v>
          </cell>
          <cell r="C1101" t="str">
            <v>0</v>
          </cell>
          <cell r="D1101">
            <v>0</v>
          </cell>
        </row>
        <row r="1102">
          <cell r="B1102">
            <v>39916</v>
          </cell>
          <cell r="C1102" t="str">
            <v>0</v>
          </cell>
          <cell r="D1102">
            <v>0</v>
          </cell>
        </row>
        <row r="1103">
          <cell r="B1103">
            <v>39917</v>
          </cell>
          <cell r="C1103" t="str">
            <v>0</v>
          </cell>
          <cell r="D1103">
            <v>0</v>
          </cell>
        </row>
        <row r="1104">
          <cell r="B1104">
            <v>39918</v>
          </cell>
          <cell r="C1104" t="str">
            <v>0</v>
          </cell>
          <cell r="D1104">
            <v>0</v>
          </cell>
        </row>
        <row r="1105">
          <cell r="B1105">
            <v>40010</v>
          </cell>
          <cell r="C1105">
            <v>25000000</v>
          </cell>
          <cell r="D1105">
            <v>24215163.336252425</v>
          </cell>
        </row>
        <row r="1106">
          <cell r="B1106">
            <v>39920</v>
          </cell>
          <cell r="C1106" t="str">
            <v>0</v>
          </cell>
          <cell r="D1106">
            <v>0</v>
          </cell>
        </row>
        <row r="1107">
          <cell r="B1107">
            <v>39921</v>
          </cell>
          <cell r="C1107" t="str">
            <v>0</v>
          </cell>
          <cell r="D1107">
            <v>0</v>
          </cell>
        </row>
        <row r="1108">
          <cell r="B1108">
            <v>39922</v>
          </cell>
          <cell r="C1108" t="str">
            <v>0</v>
          </cell>
          <cell r="D1108">
            <v>0</v>
          </cell>
        </row>
        <row r="1109">
          <cell r="B1109">
            <v>39923</v>
          </cell>
          <cell r="C1109" t="str">
            <v>0</v>
          </cell>
          <cell r="D1109">
            <v>0</v>
          </cell>
        </row>
        <row r="1110">
          <cell r="B1110">
            <v>39924</v>
          </cell>
          <cell r="C1110" t="str">
            <v>0</v>
          </cell>
          <cell r="D1110">
            <v>0</v>
          </cell>
        </row>
        <row r="1111">
          <cell r="B1111">
            <v>39925</v>
          </cell>
          <cell r="C1111" t="str">
            <v>0</v>
          </cell>
          <cell r="D1111">
            <v>0</v>
          </cell>
        </row>
        <row r="1112">
          <cell r="B1112">
            <v>40017</v>
          </cell>
          <cell r="C1112">
            <v>21500000</v>
          </cell>
          <cell r="D1112">
            <v>20825040.469177086</v>
          </cell>
        </row>
        <row r="1113">
          <cell r="B1113">
            <v>39927</v>
          </cell>
          <cell r="C1113" t="str">
            <v>0</v>
          </cell>
          <cell r="D1113">
            <v>0</v>
          </cell>
        </row>
        <row r="1114">
          <cell r="B1114">
            <v>39928</v>
          </cell>
          <cell r="C1114" t="str">
            <v>0</v>
          </cell>
          <cell r="D1114">
            <v>0</v>
          </cell>
        </row>
        <row r="1115">
          <cell r="B1115">
            <v>39929</v>
          </cell>
          <cell r="C1115" t="str">
            <v>0</v>
          </cell>
          <cell r="D1115">
            <v>0</v>
          </cell>
        </row>
        <row r="1116">
          <cell r="B1116">
            <v>39930</v>
          </cell>
          <cell r="C1116" t="str">
            <v>0</v>
          </cell>
          <cell r="D1116">
            <v>0</v>
          </cell>
        </row>
        <row r="1117">
          <cell r="B1117">
            <v>39931</v>
          </cell>
          <cell r="C1117" t="str">
            <v>0</v>
          </cell>
          <cell r="D1117">
            <v>0</v>
          </cell>
        </row>
        <row r="1118">
          <cell r="B1118">
            <v>39932</v>
          </cell>
          <cell r="C1118" t="str">
            <v>0</v>
          </cell>
          <cell r="D1118">
            <v>0</v>
          </cell>
        </row>
        <row r="1119">
          <cell r="B1119">
            <v>40024</v>
          </cell>
          <cell r="C1119">
            <v>25000000</v>
          </cell>
          <cell r="D1119">
            <v>24215163.336252425</v>
          </cell>
        </row>
        <row r="1120">
          <cell r="B1120">
            <v>39934</v>
          </cell>
          <cell r="C1120" t="str">
            <v>0</v>
          </cell>
          <cell r="D1120">
            <v>0</v>
          </cell>
        </row>
        <row r="1121">
          <cell r="B1121">
            <v>39935</v>
          </cell>
          <cell r="C1121" t="str">
            <v>0</v>
          </cell>
          <cell r="D1121">
            <v>0</v>
          </cell>
        </row>
        <row r="1122">
          <cell r="B1122">
            <v>39936</v>
          </cell>
          <cell r="C1122" t="str">
            <v>0</v>
          </cell>
          <cell r="D1122">
            <v>0</v>
          </cell>
        </row>
        <row r="1123">
          <cell r="B1123">
            <v>39937</v>
          </cell>
          <cell r="C1123" t="str">
            <v>0</v>
          </cell>
          <cell r="D1123">
            <v>0</v>
          </cell>
        </row>
        <row r="1124">
          <cell r="B1124">
            <v>39938</v>
          </cell>
          <cell r="C1124" t="str">
            <v>0</v>
          </cell>
          <cell r="D1124">
            <v>0</v>
          </cell>
        </row>
        <row r="1125">
          <cell r="B1125">
            <v>39939</v>
          </cell>
          <cell r="C1125" t="str">
            <v>0</v>
          </cell>
          <cell r="D1125">
            <v>0</v>
          </cell>
        </row>
        <row r="1126">
          <cell r="B1126">
            <v>40031</v>
          </cell>
          <cell r="C1126">
            <v>25000000</v>
          </cell>
          <cell r="D1126">
            <v>24215163.336252425</v>
          </cell>
        </row>
        <row r="1127">
          <cell r="B1127">
            <v>39941</v>
          </cell>
          <cell r="C1127" t="str">
            <v>0</v>
          </cell>
          <cell r="D1127">
            <v>0</v>
          </cell>
        </row>
        <row r="1128">
          <cell r="B1128">
            <v>39942</v>
          </cell>
          <cell r="C1128" t="str">
            <v>0</v>
          </cell>
          <cell r="D1128">
            <v>0</v>
          </cell>
        </row>
        <row r="1129">
          <cell r="B1129">
            <v>39943</v>
          </cell>
          <cell r="C1129" t="str">
            <v>0</v>
          </cell>
          <cell r="D1129">
            <v>0</v>
          </cell>
        </row>
        <row r="1130">
          <cell r="B1130">
            <v>39944</v>
          </cell>
          <cell r="C1130" t="str">
            <v>0</v>
          </cell>
          <cell r="D1130">
            <v>0</v>
          </cell>
        </row>
        <row r="1131">
          <cell r="B1131">
            <v>39945</v>
          </cell>
          <cell r="C1131" t="str">
            <v>0</v>
          </cell>
          <cell r="D1131">
            <v>0</v>
          </cell>
        </row>
        <row r="1132">
          <cell r="B1132">
            <v>39946</v>
          </cell>
          <cell r="C1132" t="str">
            <v>0</v>
          </cell>
          <cell r="D1132">
            <v>0</v>
          </cell>
        </row>
        <row r="1133">
          <cell r="B1133">
            <v>40038</v>
          </cell>
          <cell r="C1133">
            <v>8000000</v>
          </cell>
          <cell r="D1133">
            <v>7862778.3612031136</v>
          </cell>
        </row>
        <row r="1134">
          <cell r="B1134">
            <v>39948</v>
          </cell>
          <cell r="C1134" t="str">
            <v>0</v>
          </cell>
          <cell r="D1134">
            <v>0</v>
          </cell>
        </row>
        <row r="1135">
          <cell r="B1135">
            <v>39949</v>
          </cell>
          <cell r="C1135" t="str">
            <v>0</v>
          </cell>
          <cell r="D1135">
            <v>0</v>
          </cell>
        </row>
        <row r="1136">
          <cell r="B1136">
            <v>39950</v>
          </cell>
          <cell r="C1136" t="str">
            <v>0</v>
          </cell>
          <cell r="D1136">
            <v>0</v>
          </cell>
        </row>
        <row r="1137">
          <cell r="B1137">
            <v>39951</v>
          </cell>
          <cell r="C1137" t="str">
            <v>0</v>
          </cell>
          <cell r="D1137">
            <v>0</v>
          </cell>
        </row>
        <row r="1138">
          <cell r="B1138">
            <v>39952</v>
          </cell>
          <cell r="C1138" t="str">
            <v>0</v>
          </cell>
          <cell r="D1138">
            <v>0</v>
          </cell>
        </row>
        <row r="1139">
          <cell r="B1139">
            <v>39953</v>
          </cell>
          <cell r="C1139" t="str">
            <v>0</v>
          </cell>
          <cell r="D1139">
            <v>0</v>
          </cell>
        </row>
        <row r="1140">
          <cell r="B1140">
            <v>40045</v>
          </cell>
          <cell r="C1140">
            <v>8500000</v>
          </cell>
          <cell r="D1140">
            <v>8354202.0087783076</v>
          </cell>
        </row>
        <row r="1141">
          <cell r="B1141">
            <v>39955</v>
          </cell>
          <cell r="C1141" t="str">
            <v>0</v>
          </cell>
          <cell r="D1141">
            <v>0</v>
          </cell>
        </row>
        <row r="1142">
          <cell r="B1142">
            <v>39956</v>
          </cell>
          <cell r="C1142" t="str">
            <v>0</v>
          </cell>
          <cell r="D1142">
            <v>0</v>
          </cell>
        </row>
        <row r="1143">
          <cell r="B1143">
            <v>39957</v>
          </cell>
          <cell r="C1143" t="str">
            <v>0</v>
          </cell>
          <cell r="D1143">
            <v>0</v>
          </cell>
        </row>
        <row r="1144">
          <cell r="B1144">
            <v>39958</v>
          </cell>
          <cell r="C1144" t="str">
            <v>0</v>
          </cell>
          <cell r="D1144">
            <v>0</v>
          </cell>
        </row>
        <row r="1145">
          <cell r="B1145">
            <v>39959</v>
          </cell>
          <cell r="C1145" t="str">
            <v>0</v>
          </cell>
          <cell r="D1145">
            <v>0</v>
          </cell>
        </row>
        <row r="1146">
          <cell r="B1146">
            <v>39960</v>
          </cell>
          <cell r="C1146" t="str">
            <v>0</v>
          </cell>
          <cell r="D1146">
            <v>0</v>
          </cell>
        </row>
        <row r="1147">
          <cell r="B1147">
            <v>40052</v>
          </cell>
          <cell r="C1147">
            <v>3000000</v>
          </cell>
          <cell r="D1147">
            <v>2948541.8854511674</v>
          </cell>
        </row>
        <row r="1148">
          <cell r="B1148">
            <v>39962</v>
          </cell>
          <cell r="C1148" t="str">
            <v>0</v>
          </cell>
          <cell r="D1148">
            <v>0</v>
          </cell>
        </row>
        <row r="1149">
          <cell r="B1149">
            <v>39963</v>
          </cell>
          <cell r="C1149" t="str">
            <v>0</v>
          </cell>
          <cell r="D1149">
            <v>0</v>
          </cell>
        </row>
        <row r="1150">
          <cell r="B1150">
            <v>39964</v>
          </cell>
          <cell r="C1150" t="str">
            <v>0</v>
          </cell>
          <cell r="D1150">
            <v>0</v>
          </cell>
        </row>
        <row r="1151">
          <cell r="B1151">
            <v>39965</v>
          </cell>
          <cell r="C1151" t="str">
            <v>0</v>
          </cell>
          <cell r="D1151">
            <v>0</v>
          </cell>
        </row>
        <row r="1152">
          <cell r="B1152">
            <v>39966</v>
          </cell>
          <cell r="C1152" t="str">
            <v>0</v>
          </cell>
          <cell r="D1152">
            <v>0</v>
          </cell>
        </row>
        <row r="1153">
          <cell r="B1153">
            <v>39967</v>
          </cell>
          <cell r="C1153" t="str">
            <v>0</v>
          </cell>
          <cell r="D1153">
            <v>0</v>
          </cell>
        </row>
        <row r="1154">
          <cell r="B1154">
            <v>40059</v>
          </cell>
          <cell r="C1154">
            <v>3000000</v>
          </cell>
          <cell r="D1154">
            <v>2963939.0126916138</v>
          </cell>
        </row>
        <row r="1155">
          <cell r="B1155">
            <v>39969</v>
          </cell>
          <cell r="C1155" t="str">
            <v>0</v>
          </cell>
          <cell r="D1155">
            <v>0</v>
          </cell>
        </row>
        <row r="1156">
          <cell r="B1156">
            <v>39970</v>
          </cell>
          <cell r="C1156" t="str">
            <v>0</v>
          </cell>
          <cell r="D1156">
            <v>0</v>
          </cell>
        </row>
        <row r="1157">
          <cell r="B1157">
            <v>39971</v>
          </cell>
          <cell r="C1157" t="str">
            <v>0</v>
          </cell>
          <cell r="D1157">
            <v>0</v>
          </cell>
        </row>
        <row r="1158">
          <cell r="B1158">
            <v>39972</v>
          </cell>
          <cell r="C1158" t="str">
            <v>0</v>
          </cell>
          <cell r="D1158">
            <v>0</v>
          </cell>
        </row>
        <row r="1159">
          <cell r="B1159">
            <v>39973</v>
          </cell>
          <cell r="C1159" t="str">
            <v>0</v>
          </cell>
          <cell r="D1159">
            <v>0</v>
          </cell>
        </row>
        <row r="1160">
          <cell r="B1160">
            <v>39974</v>
          </cell>
          <cell r="C1160" t="str">
            <v>0</v>
          </cell>
          <cell r="D1160">
            <v>0</v>
          </cell>
        </row>
        <row r="1161">
          <cell r="B1161">
            <v>40066</v>
          </cell>
          <cell r="C1161">
            <v>3000000</v>
          </cell>
          <cell r="D1161">
            <v>2966130.8488985226</v>
          </cell>
        </row>
        <row r="1162">
          <cell r="B1162">
            <v>39976</v>
          </cell>
          <cell r="C1162" t="str">
            <v>0</v>
          </cell>
          <cell r="D1162">
            <v>0</v>
          </cell>
        </row>
        <row r="1163">
          <cell r="B1163">
            <v>39977</v>
          </cell>
          <cell r="C1163" t="str">
            <v>0</v>
          </cell>
          <cell r="D1163">
            <v>0</v>
          </cell>
        </row>
        <row r="1164">
          <cell r="B1164">
            <v>39978</v>
          </cell>
          <cell r="C1164" t="str">
            <v>0</v>
          </cell>
          <cell r="D1164">
            <v>0</v>
          </cell>
        </row>
        <row r="1165">
          <cell r="B1165">
            <v>39979</v>
          </cell>
          <cell r="C1165" t="str">
            <v>0</v>
          </cell>
          <cell r="D1165">
            <v>0</v>
          </cell>
        </row>
        <row r="1166">
          <cell r="B1166">
            <v>39980</v>
          </cell>
          <cell r="C1166" t="str">
            <v>0</v>
          </cell>
          <cell r="D1166">
            <v>0</v>
          </cell>
        </row>
        <row r="1167">
          <cell r="B1167">
            <v>39981</v>
          </cell>
          <cell r="C1167" t="str">
            <v>0</v>
          </cell>
          <cell r="D1167">
            <v>0</v>
          </cell>
        </row>
        <row r="1168">
          <cell r="B1168">
            <v>40073</v>
          </cell>
          <cell r="C1168">
            <v>3000000</v>
          </cell>
          <cell r="D1168">
            <v>2976844.2297612657</v>
          </cell>
        </row>
        <row r="1169">
          <cell r="B1169">
            <v>39983</v>
          </cell>
          <cell r="C1169" t="str">
            <v>0</v>
          </cell>
          <cell r="D1169">
            <v>0</v>
          </cell>
        </row>
        <row r="1170">
          <cell r="B1170">
            <v>39984</v>
          </cell>
          <cell r="C1170" t="str">
            <v>0</v>
          </cell>
          <cell r="D1170">
            <v>0</v>
          </cell>
        </row>
        <row r="1171">
          <cell r="B1171">
            <v>39985</v>
          </cell>
          <cell r="C1171" t="str">
            <v>0</v>
          </cell>
          <cell r="D1171">
            <v>0</v>
          </cell>
        </row>
        <row r="1172">
          <cell r="B1172">
            <v>39986</v>
          </cell>
          <cell r="C1172" t="str">
            <v>0</v>
          </cell>
          <cell r="D1172">
            <v>0</v>
          </cell>
        </row>
        <row r="1173">
          <cell r="B1173">
            <v>39987</v>
          </cell>
          <cell r="C1173" t="str">
            <v>0</v>
          </cell>
          <cell r="D1173">
            <v>0</v>
          </cell>
        </row>
        <row r="1174">
          <cell r="B1174">
            <v>39988</v>
          </cell>
          <cell r="C1174" t="str">
            <v>0</v>
          </cell>
          <cell r="D1174">
            <v>0</v>
          </cell>
        </row>
        <row r="1175">
          <cell r="B1175">
            <v>40080</v>
          </cell>
          <cell r="C1175">
            <v>3000000</v>
          </cell>
          <cell r="D1175">
            <v>2982747.4618044882</v>
          </cell>
        </row>
        <row r="1176">
          <cell r="B1176">
            <v>39990</v>
          </cell>
          <cell r="C1176" t="str">
            <v>0</v>
          </cell>
          <cell r="D1176">
            <v>0</v>
          </cell>
        </row>
        <row r="1177">
          <cell r="B1177">
            <v>39991</v>
          </cell>
          <cell r="C1177" t="str">
            <v>0</v>
          </cell>
          <cell r="D1177">
            <v>0</v>
          </cell>
        </row>
        <row r="1178">
          <cell r="B1178">
            <v>39992</v>
          </cell>
          <cell r="C1178" t="str">
            <v>0</v>
          </cell>
          <cell r="D1178">
            <v>0</v>
          </cell>
        </row>
        <row r="1179">
          <cell r="B1179">
            <v>39993</v>
          </cell>
          <cell r="C1179" t="str">
            <v>0</v>
          </cell>
          <cell r="D1179">
            <v>0</v>
          </cell>
        </row>
        <row r="1180">
          <cell r="B1180">
            <v>39994</v>
          </cell>
          <cell r="C1180" t="str">
            <v>0</v>
          </cell>
          <cell r="D1180">
            <v>0</v>
          </cell>
        </row>
        <row r="1181">
          <cell r="B1181">
            <v>39995</v>
          </cell>
          <cell r="C1181" t="str">
            <v>0</v>
          </cell>
          <cell r="D1181">
            <v>0</v>
          </cell>
        </row>
        <row r="1182">
          <cell r="B1182">
            <v>40087</v>
          </cell>
          <cell r="C1182">
            <v>3000000</v>
          </cell>
          <cell r="D1182">
            <v>2982747.4618044882</v>
          </cell>
        </row>
        <row r="1183">
          <cell r="B1183">
            <v>39997</v>
          </cell>
          <cell r="C1183" t="str">
            <v>0</v>
          </cell>
          <cell r="D1183">
            <v>0</v>
          </cell>
        </row>
        <row r="1184">
          <cell r="B1184">
            <v>39998</v>
          </cell>
          <cell r="C1184" t="str">
            <v>0</v>
          </cell>
          <cell r="D1184">
            <v>0</v>
          </cell>
        </row>
        <row r="1185">
          <cell r="B1185">
            <v>39999</v>
          </cell>
          <cell r="C1185" t="str">
            <v>0</v>
          </cell>
          <cell r="D1185">
            <v>0</v>
          </cell>
        </row>
        <row r="1186">
          <cell r="B1186">
            <v>40000</v>
          </cell>
          <cell r="C1186" t="str">
            <v>0</v>
          </cell>
          <cell r="D1186">
            <v>0</v>
          </cell>
        </row>
        <row r="1187">
          <cell r="B1187">
            <v>40001</v>
          </cell>
          <cell r="C1187" t="str">
            <v>0</v>
          </cell>
          <cell r="D1187">
            <v>0</v>
          </cell>
        </row>
        <row r="1188">
          <cell r="B1188">
            <v>40002</v>
          </cell>
          <cell r="C1188" t="str">
            <v>0</v>
          </cell>
          <cell r="D1188">
            <v>0</v>
          </cell>
        </row>
        <row r="1189">
          <cell r="B1189">
            <v>40094</v>
          </cell>
          <cell r="C1189">
            <v>3000000</v>
          </cell>
          <cell r="D1189">
            <v>2982747.4618044882</v>
          </cell>
        </row>
        <row r="1190">
          <cell r="B1190">
            <v>40004</v>
          </cell>
          <cell r="C1190" t="str">
            <v>0</v>
          </cell>
          <cell r="D1190">
            <v>0</v>
          </cell>
        </row>
        <row r="1191">
          <cell r="B1191">
            <v>40005</v>
          </cell>
          <cell r="C1191" t="str">
            <v>0</v>
          </cell>
          <cell r="D1191">
            <v>0</v>
          </cell>
        </row>
        <row r="1192">
          <cell r="B1192">
            <v>40006</v>
          </cell>
          <cell r="C1192" t="str">
            <v>0</v>
          </cell>
          <cell r="D1192">
            <v>0</v>
          </cell>
        </row>
        <row r="1193">
          <cell r="B1193">
            <v>40007</v>
          </cell>
          <cell r="C1193" t="str">
            <v>0</v>
          </cell>
          <cell r="D1193">
            <v>0</v>
          </cell>
        </row>
        <row r="1194">
          <cell r="B1194">
            <v>40008</v>
          </cell>
          <cell r="C1194" t="str">
            <v>0</v>
          </cell>
          <cell r="D1194">
            <v>0</v>
          </cell>
        </row>
        <row r="1195">
          <cell r="B1195">
            <v>40009</v>
          </cell>
          <cell r="C1195" t="str">
            <v>0</v>
          </cell>
          <cell r="D1195">
            <v>0</v>
          </cell>
        </row>
        <row r="1196">
          <cell r="B1196">
            <v>40101</v>
          </cell>
          <cell r="C1196">
            <v>3000000</v>
          </cell>
          <cell r="D1196">
            <v>2981343.3252351522</v>
          </cell>
        </row>
        <row r="1197">
          <cell r="B1197">
            <v>40011</v>
          </cell>
          <cell r="C1197" t="str">
            <v>0</v>
          </cell>
          <cell r="D1197">
            <v>0</v>
          </cell>
        </row>
        <row r="1198">
          <cell r="B1198">
            <v>40012</v>
          </cell>
          <cell r="C1198" t="str">
            <v>0</v>
          </cell>
          <cell r="D1198">
            <v>0</v>
          </cell>
        </row>
        <row r="1199">
          <cell r="B1199">
            <v>40013</v>
          </cell>
          <cell r="C1199" t="str">
            <v>0</v>
          </cell>
          <cell r="D1199">
            <v>0</v>
          </cell>
        </row>
        <row r="1200">
          <cell r="B1200">
            <v>40014</v>
          </cell>
          <cell r="C1200" t="str">
            <v>0</v>
          </cell>
          <cell r="D1200">
            <v>0</v>
          </cell>
        </row>
        <row r="1201">
          <cell r="B1201">
            <v>40015</v>
          </cell>
          <cell r="C1201" t="str">
            <v>0</v>
          </cell>
          <cell r="D1201">
            <v>0</v>
          </cell>
        </row>
        <row r="1202">
          <cell r="B1202">
            <v>40016</v>
          </cell>
          <cell r="C1202" t="str">
            <v>0</v>
          </cell>
          <cell r="D1202">
            <v>0</v>
          </cell>
        </row>
        <row r="1203">
          <cell r="B1203">
            <v>40108</v>
          </cell>
          <cell r="C1203">
            <v>3000000</v>
          </cell>
          <cell r="D1203">
            <v>2981343.3252351522</v>
          </cell>
        </row>
        <row r="1204">
          <cell r="B1204">
            <v>40018</v>
          </cell>
          <cell r="C1204" t="str">
            <v>0</v>
          </cell>
          <cell r="D1204">
            <v>0</v>
          </cell>
        </row>
        <row r="1205">
          <cell r="B1205">
            <v>40019</v>
          </cell>
          <cell r="C1205" t="str">
            <v>0</v>
          </cell>
          <cell r="D1205">
            <v>0</v>
          </cell>
        </row>
        <row r="1206">
          <cell r="B1206">
            <v>40020</v>
          </cell>
          <cell r="C1206" t="str">
            <v>0</v>
          </cell>
          <cell r="D1206">
            <v>0</v>
          </cell>
        </row>
        <row r="1207">
          <cell r="B1207">
            <v>40021</v>
          </cell>
          <cell r="C1207" t="str">
            <v>0</v>
          </cell>
          <cell r="D1207">
            <v>0</v>
          </cell>
        </row>
        <row r="1208">
          <cell r="B1208">
            <v>40022</v>
          </cell>
          <cell r="C1208" t="str">
            <v>0</v>
          </cell>
          <cell r="D1208">
            <v>0</v>
          </cell>
        </row>
        <row r="1209">
          <cell r="B1209">
            <v>40023</v>
          </cell>
          <cell r="C1209" t="str">
            <v>0</v>
          </cell>
          <cell r="D1209">
            <v>0</v>
          </cell>
        </row>
        <row r="1210">
          <cell r="B1210">
            <v>40115</v>
          </cell>
          <cell r="C1210">
            <v>15000000</v>
          </cell>
          <cell r="D1210">
            <v>14822981.116740383</v>
          </cell>
        </row>
        <row r="1211">
          <cell r="B1211">
            <v>40025</v>
          </cell>
          <cell r="C1211" t="str">
            <v>0</v>
          </cell>
          <cell r="D1211">
            <v>0</v>
          </cell>
        </row>
        <row r="1212">
          <cell r="B1212">
            <v>40026</v>
          </cell>
          <cell r="C1212" t="str">
            <v>0</v>
          </cell>
          <cell r="D1212">
            <v>0</v>
          </cell>
        </row>
        <row r="1213">
          <cell r="B1213">
            <v>40027</v>
          </cell>
          <cell r="C1213" t="str">
            <v>0</v>
          </cell>
          <cell r="D1213">
            <v>0</v>
          </cell>
        </row>
        <row r="1214">
          <cell r="B1214">
            <v>40028</v>
          </cell>
          <cell r="C1214" t="str">
            <v>0</v>
          </cell>
          <cell r="D1214">
            <v>0</v>
          </cell>
        </row>
        <row r="1215">
          <cell r="B1215">
            <v>40029</v>
          </cell>
          <cell r="C1215" t="str">
            <v>0</v>
          </cell>
          <cell r="D1215">
            <v>0</v>
          </cell>
        </row>
        <row r="1216">
          <cell r="B1216">
            <v>40030</v>
          </cell>
          <cell r="C1216" t="str">
            <v>0</v>
          </cell>
          <cell r="D1216">
            <v>0</v>
          </cell>
        </row>
        <row r="1217">
          <cell r="B1217">
            <v>40122</v>
          </cell>
          <cell r="C1217">
            <v>15000000</v>
          </cell>
          <cell r="D1217">
            <v>14822981.116740383</v>
          </cell>
        </row>
        <row r="1218">
          <cell r="B1218">
            <v>40032</v>
          </cell>
          <cell r="C1218" t="str">
            <v>0</v>
          </cell>
          <cell r="D1218">
            <v>0</v>
          </cell>
        </row>
        <row r="1219">
          <cell r="B1219">
            <v>40033</v>
          </cell>
          <cell r="C1219" t="str">
            <v>0</v>
          </cell>
          <cell r="D1219">
            <v>0</v>
          </cell>
        </row>
        <row r="1220">
          <cell r="B1220">
            <v>40034</v>
          </cell>
          <cell r="C1220" t="str">
            <v>0</v>
          </cell>
          <cell r="D1220">
            <v>0</v>
          </cell>
        </row>
        <row r="1221">
          <cell r="B1221">
            <v>40035</v>
          </cell>
          <cell r="C1221" t="str">
            <v>0</v>
          </cell>
          <cell r="D1221">
            <v>0</v>
          </cell>
        </row>
        <row r="1222">
          <cell r="B1222">
            <v>40036</v>
          </cell>
          <cell r="C1222" t="str">
            <v>0</v>
          </cell>
          <cell r="D1222">
            <v>0</v>
          </cell>
        </row>
        <row r="1223">
          <cell r="B1223">
            <v>40037</v>
          </cell>
          <cell r="C1223" t="str">
            <v>0</v>
          </cell>
          <cell r="D1223">
            <v>0</v>
          </cell>
        </row>
        <row r="1224">
          <cell r="B1224">
            <v>40129</v>
          </cell>
          <cell r="C1224">
            <v>15000000</v>
          </cell>
          <cell r="D1224">
            <v>14845658.03141965</v>
          </cell>
        </row>
        <row r="1225">
          <cell r="B1225">
            <v>40039</v>
          </cell>
          <cell r="C1225" t="str">
            <v>0</v>
          </cell>
          <cell r="D1225">
            <v>0</v>
          </cell>
        </row>
        <row r="1226">
          <cell r="B1226">
            <v>40040</v>
          </cell>
          <cell r="C1226" t="str">
            <v>0</v>
          </cell>
          <cell r="D1226">
            <v>0</v>
          </cell>
        </row>
        <row r="1227">
          <cell r="B1227">
            <v>40041</v>
          </cell>
          <cell r="C1227" t="str">
            <v>0</v>
          </cell>
          <cell r="D1227">
            <v>0</v>
          </cell>
        </row>
        <row r="1228">
          <cell r="B1228">
            <v>40042</v>
          </cell>
          <cell r="C1228" t="str">
            <v>0</v>
          </cell>
          <cell r="D1228">
            <v>0</v>
          </cell>
        </row>
        <row r="1229">
          <cell r="B1229">
            <v>40043</v>
          </cell>
          <cell r="C1229" t="str">
            <v>0</v>
          </cell>
          <cell r="D1229">
            <v>0</v>
          </cell>
        </row>
        <row r="1230">
          <cell r="B1230">
            <v>40044</v>
          </cell>
          <cell r="C1230" t="str">
            <v>0</v>
          </cell>
          <cell r="D1230">
            <v>0</v>
          </cell>
        </row>
        <row r="1231">
          <cell r="B1231">
            <v>40136</v>
          </cell>
          <cell r="C1231">
            <v>15000000</v>
          </cell>
          <cell r="D1231">
            <v>14822615.927746855</v>
          </cell>
        </row>
        <row r="1232">
          <cell r="B1232">
            <v>40046</v>
          </cell>
          <cell r="C1232" t="str">
            <v>0</v>
          </cell>
          <cell r="D1232">
            <v>0</v>
          </cell>
        </row>
        <row r="1233">
          <cell r="B1233">
            <v>40047</v>
          </cell>
          <cell r="C1233" t="str">
            <v>0</v>
          </cell>
          <cell r="D1233">
            <v>0</v>
          </cell>
        </row>
        <row r="1234">
          <cell r="B1234">
            <v>40048</v>
          </cell>
          <cell r="C1234" t="str">
            <v>0</v>
          </cell>
          <cell r="D1234">
            <v>0</v>
          </cell>
        </row>
        <row r="1235">
          <cell r="B1235">
            <v>40049</v>
          </cell>
          <cell r="C1235" t="str">
            <v>0</v>
          </cell>
          <cell r="D1235">
            <v>0</v>
          </cell>
        </row>
        <row r="1236">
          <cell r="B1236">
            <v>40050</v>
          </cell>
          <cell r="C1236" t="str">
            <v>0</v>
          </cell>
          <cell r="D1236">
            <v>0</v>
          </cell>
        </row>
        <row r="1237">
          <cell r="B1237">
            <v>40051</v>
          </cell>
          <cell r="C1237" t="str">
            <v>0</v>
          </cell>
          <cell r="D1237">
            <v>0</v>
          </cell>
        </row>
        <row r="1238">
          <cell r="B1238">
            <v>40143</v>
          </cell>
          <cell r="C1238">
            <v>15000000</v>
          </cell>
          <cell r="D1238">
            <v>14815315.924773373</v>
          </cell>
        </row>
        <row r="1239">
          <cell r="B1239">
            <v>40053</v>
          </cell>
          <cell r="C1239" t="str">
            <v>0</v>
          </cell>
          <cell r="D1239">
            <v>0</v>
          </cell>
        </row>
        <row r="1240">
          <cell r="B1240">
            <v>40054</v>
          </cell>
          <cell r="C1240" t="str">
            <v>0</v>
          </cell>
          <cell r="D1240">
            <v>0</v>
          </cell>
        </row>
        <row r="1241">
          <cell r="B1241">
            <v>40055</v>
          </cell>
          <cell r="C1241" t="str">
            <v>0</v>
          </cell>
          <cell r="D1241">
            <v>0</v>
          </cell>
        </row>
        <row r="1242">
          <cell r="B1242">
            <v>40056</v>
          </cell>
          <cell r="C1242" t="str">
            <v>0</v>
          </cell>
          <cell r="D1242">
            <v>0</v>
          </cell>
        </row>
        <row r="1243">
          <cell r="B1243">
            <v>40057</v>
          </cell>
          <cell r="C1243" t="str">
            <v>0</v>
          </cell>
          <cell r="D1243">
            <v>0</v>
          </cell>
        </row>
        <row r="1244">
          <cell r="B1244">
            <v>40058</v>
          </cell>
          <cell r="C1244" t="str">
            <v>0</v>
          </cell>
          <cell r="D1244">
            <v>0</v>
          </cell>
        </row>
        <row r="1245">
          <cell r="B1245">
            <v>40150</v>
          </cell>
          <cell r="C1245">
            <v>15000000</v>
          </cell>
          <cell r="D1245">
            <v>14822981.116740383</v>
          </cell>
        </row>
        <row r="1246">
          <cell r="B1246">
            <v>40060</v>
          </cell>
          <cell r="C1246" t="str">
            <v>0</v>
          </cell>
          <cell r="D1246">
            <v>0</v>
          </cell>
        </row>
        <row r="1247">
          <cell r="B1247">
            <v>40061</v>
          </cell>
          <cell r="C1247" t="str">
            <v>0</v>
          </cell>
          <cell r="D1247">
            <v>0</v>
          </cell>
        </row>
        <row r="1248">
          <cell r="B1248">
            <v>40062</v>
          </cell>
          <cell r="C1248" t="str">
            <v>0</v>
          </cell>
          <cell r="D1248">
            <v>0</v>
          </cell>
        </row>
        <row r="1249">
          <cell r="B1249">
            <v>40063</v>
          </cell>
          <cell r="C1249" t="str">
            <v>0</v>
          </cell>
          <cell r="D1249">
            <v>0</v>
          </cell>
        </row>
        <row r="1250">
          <cell r="B1250">
            <v>40064</v>
          </cell>
          <cell r="C1250" t="str">
            <v>0</v>
          </cell>
          <cell r="D1250">
            <v>0</v>
          </cell>
        </row>
        <row r="1251">
          <cell r="B1251">
            <v>40065</v>
          </cell>
          <cell r="C1251" t="str">
            <v>0</v>
          </cell>
          <cell r="D1251">
            <v>0</v>
          </cell>
        </row>
        <row r="1252">
          <cell r="B1252">
            <v>40157</v>
          </cell>
          <cell r="C1252">
            <v>15000000</v>
          </cell>
          <cell r="D1252">
            <v>14815315.924773373</v>
          </cell>
        </row>
        <row r="1253">
          <cell r="B1253">
            <v>40067</v>
          </cell>
          <cell r="C1253" t="str">
            <v>0</v>
          </cell>
          <cell r="D1253">
            <v>0</v>
          </cell>
        </row>
        <row r="1254">
          <cell r="B1254">
            <v>40068</v>
          </cell>
          <cell r="C1254" t="str">
            <v>0</v>
          </cell>
          <cell r="D1254">
            <v>0</v>
          </cell>
        </row>
        <row r="1255">
          <cell r="B1255">
            <v>40069</v>
          </cell>
          <cell r="C1255" t="str">
            <v>0</v>
          </cell>
          <cell r="D1255">
            <v>0</v>
          </cell>
        </row>
        <row r="1256">
          <cell r="B1256">
            <v>40070</v>
          </cell>
          <cell r="C1256" t="str">
            <v>0</v>
          </cell>
          <cell r="D1256">
            <v>0</v>
          </cell>
        </row>
        <row r="1257">
          <cell r="B1257">
            <v>40071</v>
          </cell>
          <cell r="C1257" t="str">
            <v>0</v>
          </cell>
          <cell r="D1257">
            <v>0</v>
          </cell>
        </row>
        <row r="1258">
          <cell r="B1258">
            <v>40072</v>
          </cell>
          <cell r="C1258" t="str">
            <v>0</v>
          </cell>
          <cell r="D1258">
            <v>0</v>
          </cell>
        </row>
        <row r="1259">
          <cell r="B1259">
            <v>40164</v>
          </cell>
          <cell r="C1259">
            <v>15000000</v>
          </cell>
          <cell r="D1259">
            <v>14852254.653638639</v>
          </cell>
        </row>
        <row r="1260">
          <cell r="B1260">
            <v>40074</v>
          </cell>
          <cell r="C1260" t="str">
            <v>0</v>
          </cell>
          <cell r="D1260">
            <v>0</v>
          </cell>
        </row>
        <row r="1261">
          <cell r="B1261">
            <v>40075</v>
          </cell>
          <cell r="C1261" t="str">
            <v>0</v>
          </cell>
          <cell r="D1261">
            <v>0</v>
          </cell>
        </row>
        <row r="1262">
          <cell r="B1262">
            <v>40076</v>
          </cell>
          <cell r="C1262" t="str">
            <v>0</v>
          </cell>
          <cell r="D1262">
            <v>0</v>
          </cell>
        </row>
        <row r="1263">
          <cell r="B1263">
            <v>40077</v>
          </cell>
          <cell r="C1263" t="str">
            <v>0</v>
          </cell>
          <cell r="D1263">
            <v>0</v>
          </cell>
        </row>
        <row r="1264">
          <cell r="B1264">
            <v>40078</v>
          </cell>
          <cell r="C1264" t="str">
            <v>0</v>
          </cell>
          <cell r="D1264">
            <v>0</v>
          </cell>
        </row>
        <row r="1265">
          <cell r="B1265">
            <v>40079</v>
          </cell>
          <cell r="C1265" t="str">
            <v>0</v>
          </cell>
          <cell r="D1265">
            <v>0</v>
          </cell>
        </row>
        <row r="1266">
          <cell r="B1266">
            <v>40171</v>
          </cell>
          <cell r="C1266">
            <v>15000000</v>
          </cell>
          <cell r="D1266">
            <v>14852254.653638639</v>
          </cell>
        </row>
        <row r="1267">
          <cell r="B1267">
            <v>40081</v>
          </cell>
          <cell r="C1267" t="str">
            <v>0</v>
          </cell>
          <cell r="D1267">
            <v>0</v>
          </cell>
        </row>
        <row r="1268">
          <cell r="B1268">
            <v>40082</v>
          </cell>
          <cell r="C1268" t="str">
            <v>0</v>
          </cell>
          <cell r="D1268">
            <v>0</v>
          </cell>
        </row>
        <row r="1269">
          <cell r="B1269">
            <v>40083</v>
          </cell>
          <cell r="C1269" t="str">
            <v>0</v>
          </cell>
          <cell r="D1269">
            <v>0</v>
          </cell>
        </row>
        <row r="1270">
          <cell r="B1270">
            <v>40084</v>
          </cell>
          <cell r="C1270" t="str">
            <v>0</v>
          </cell>
          <cell r="D1270">
            <v>0</v>
          </cell>
        </row>
        <row r="1271">
          <cell r="B1271">
            <v>40085</v>
          </cell>
          <cell r="C1271" t="str">
            <v>0</v>
          </cell>
          <cell r="D1271">
            <v>0</v>
          </cell>
        </row>
        <row r="1272">
          <cell r="B1272">
            <v>40086</v>
          </cell>
          <cell r="C1272" t="str">
            <v>0</v>
          </cell>
          <cell r="D1272">
            <v>0</v>
          </cell>
        </row>
        <row r="1273">
          <cell r="B1273">
            <v>40178</v>
          </cell>
          <cell r="C1273">
            <v>5000000</v>
          </cell>
          <cell r="D1273">
            <v>4950751.5512128798</v>
          </cell>
        </row>
        <row r="1274">
          <cell r="B1274">
            <v>40088</v>
          </cell>
          <cell r="C1274" t="str">
            <v>0</v>
          </cell>
          <cell r="D1274">
            <v>0</v>
          </cell>
        </row>
        <row r="1275">
          <cell r="B1275">
            <v>40089</v>
          </cell>
          <cell r="C1275" t="str">
            <v>0</v>
          </cell>
          <cell r="D1275">
            <v>0</v>
          </cell>
        </row>
        <row r="1276">
          <cell r="B1276">
            <v>40090</v>
          </cell>
          <cell r="C1276" t="str">
            <v>0</v>
          </cell>
          <cell r="D1276">
            <v>0</v>
          </cell>
        </row>
        <row r="1277">
          <cell r="B1277">
            <v>40091</v>
          </cell>
          <cell r="C1277" t="str">
            <v>0</v>
          </cell>
          <cell r="D1277">
            <v>0</v>
          </cell>
        </row>
        <row r="1278">
          <cell r="B1278">
            <v>40092</v>
          </cell>
          <cell r="C1278" t="str">
            <v>0</v>
          </cell>
          <cell r="D1278">
            <v>0</v>
          </cell>
        </row>
        <row r="1279">
          <cell r="B1279">
            <v>40093</v>
          </cell>
          <cell r="C1279" t="str">
            <v>0</v>
          </cell>
          <cell r="D1279">
            <v>0</v>
          </cell>
        </row>
        <row r="1280">
          <cell r="B1280">
            <v>40185</v>
          </cell>
          <cell r="C1280">
            <v>5000000</v>
          </cell>
          <cell r="D1280">
            <v>4950751.5512128798</v>
          </cell>
        </row>
        <row r="1281">
          <cell r="B1281">
            <v>40095</v>
          </cell>
          <cell r="C1281" t="str">
            <v>0</v>
          </cell>
          <cell r="D1281">
            <v>0</v>
          </cell>
        </row>
        <row r="1282">
          <cell r="B1282">
            <v>40096</v>
          </cell>
          <cell r="C1282" t="str">
            <v>0</v>
          </cell>
          <cell r="D1282">
            <v>0</v>
          </cell>
        </row>
        <row r="1283">
          <cell r="B1283">
            <v>40097</v>
          </cell>
          <cell r="C1283" t="str">
            <v>0</v>
          </cell>
          <cell r="D1283">
            <v>0</v>
          </cell>
        </row>
        <row r="1284">
          <cell r="B1284">
            <v>40098</v>
          </cell>
          <cell r="C1284" t="str">
            <v>0</v>
          </cell>
          <cell r="D1284">
            <v>0</v>
          </cell>
        </row>
        <row r="1285">
          <cell r="B1285">
            <v>40099</v>
          </cell>
          <cell r="C1285" t="str">
            <v>0</v>
          </cell>
          <cell r="D1285">
            <v>0</v>
          </cell>
        </row>
        <row r="1286">
          <cell r="B1286">
            <v>40100</v>
          </cell>
          <cell r="C1286" t="str">
            <v>0</v>
          </cell>
          <cell r="D1286">
            <v>0</v>
          </cell>
        </row>
        <row r="1287">
          <cell r="B1287">
            <v>40192</v>
          </cell>
          <cell r="C1287">
            <v>5000000</v>
          </cell>
          <cell r="D1287">
            <v>4950751.5512128798</v>
          </cell>
        </row>
        <row r="1288">
          <cell r="B1288">
            <v>40102</v>
          </cell>
          <cell r="C1288" t="str">
            <v>0</v>
          </cell>
          <cell r="D1288">
            <v>0</v>
          </cell>
        </row>
        <row r="1289">
          <cell r="B1289">
            <v>40103</v>
          </cell>
          <cell r="C1289" t="str">
            <v>0</v>
          </cell>
          <cell r="D1289">
            <v>0</v>
          </cell>
        </row>
        <row r="1290">
          <cell r="B1290">
            <v>40104</v>
          </cell>
          <cell r="C1290" t="str">
            <v>0</v>
          </cell>
          <cell r="D1290">
            <v>0</v>
          </cell>
        </row>
        <row r="1291">
          <cell r="B1291">
            <v>40105</v>
          </cell>
          <cell r="C1291" t="str">
            <v>0</v>
          </cell>
          <cell r="D1291">
            <v>0</v>
          </cell>
        </row>
        <row r="1292">
          <cell r="B1292">
            <v>40106</v>
          </cell>
          <cell r="C1292" t="str">
            <v>0</v>
          </cell>
          <cell r="D1292">
            <v>0</v>
          </cell>
        </row>
        <row r="1293">
          <cell r="B1293">
            <v>40107</v>
          </cell>
          <cell r="C1293" t="str">
            <v>0</v>
          </cell>
          <cell r="D1293">
            <v>0</v>
          </cell>
        </row>
        <row r="1294">
          <cell r="B1294">
            <v>40199</v>
          </cell>
          <cell r="C1294">
            <v>5000000</v>
          </cell>
          <cell r="D1294">
            <v>4950751.5512128798</v>
          </cell>
        </row>
        <row r="1295">
          <cell r="B1295">
            <v>40109</v>
          </cell>
          <cell r="C1295" t="str">
            <v>0</v>
          </cell>
          <cell r="D1295">
            <v>0</v>
          </cell>
        </row>
        <row r="1296">
          <cell r="B1296">
            <v>40110</v>
          </cell>
          <cell r="C1296" t="str">
            <v>0</v>
          </cell>
          <cell r="D1296">
            <v>0</v>
          </cell>
        </row>
        <row r="1297">
          <cell r="B1297">
            <v>40111</v>
          </cell>
          <cell r="C1297" t="str">
            <v>0</v>
          </cell>
          <cell r="D1297">
            <v>0</v>
          </cell>
        </row>
        <row r="1298">
          <cell r="B1298">
            <v>40112</v>
          </cell>
          <cell r="C1298" t="str">
            <v>0</v>
          </cell>
          <cell r="D1298">
            <v>0</v>
          </cell>
        </row>
        <row r="1299">
          <cell r="B1299">
            <v>40113</v>
          </cell>
          <cell r="C1299" t="str">
            <v>0</v>
          </cell>
          <cell r="D1299">
            <v>0</v>
          </cell>
        </row>
        <row r="1300">
          <cell r="B1300">
            <v>40114</v>
          </cell>
          <cell r="C1300" t="str">
            <v>0</v>
          </cell>
          <cell r="D1300">
            <v>0</v>
          </cell>
        </row>
        <row r="1301">
          <cell r="B1301">
            <v>40206</v>
          </cell>
          <cell r="C1301">
            <v>5000000</v>
          </cell>
          <cell r="D1301">
            <v>4950629.340277778</v>
          </cell>
        </row>
        <row r="1302">
          <cell r="B1302">
            <v>40116</v>
          </cell>
          <cell r="C1302" t="str">
            <v>0</v>
          </cell>
          <cell r="D1302">
            <v>0</v>
          </cell>
        </row>
        <row r="1303">
          <cell r="B1303">
            <v>40117</v>
          </cell>
          <cell r="C1303" t="str">
            <v>0</v>
          </cell>
          <cell r="D1303">
            <v>0</v>
          </cell>
        </row>
        <row r="1304">
          <cell r="B1304">
            <v>40118</v>
          </cell>
          <cell r="C1304" t="str">
            <v>0</v>
          </cell>
          <cell r="D1304">
            <v>0</v>
          </cell>
        </row>
        <row r="1305">
          <cell r="B1305">
            <v>40119</v>
          </cell>
          <cell r="C1305" t="str">
            <v>0</v>
          </cell>
          <cell r="D1305">
            <v>0</v>
          </cell>
        </row>
        <row r="1306">
          <cell r="B1306">
            <v>40120</v>
          </cell>
          <cell r="C1306" t="str">
            <v>0</v>
          </cell>
          <cell r="D1306">
            <v>0</v>
          </cell>
        </row>
        <row r="1307">
          <cell r="B1307">
            <v>40121</v>
          </cell>
          <cell r="C1307" t="str">
            <v>0</v>
          </cell>
          <cell r="D1307">
            <v>0</v>
          </cell>
        </row>
        <row r="1308">
          <cell r="B1308">
            <v>40213</v>
          </cell>
          <cell r="C1308">
            <v>10000000</v>
          </cell>
          <cell r="D1308">
            <v>9901258.680555556</v>
          </cell>
        </row>
        <row r="1309">
          <cell r="B1309">
            <v>40123</v>
          </cell>
          <cell r="C1309" t="str">
            <v>0</v>
          </cell>
          <cell r="D1309">
            <v>0</v>
          </cell>
        </row>
        <row r="1310">
          <cell r="B1310">
            <v>40124</v>
          </cell>
          <cell r="C1310" t="str">
            <v>0</v>
          </cell>
          <cell r="D1310">
            <v>0</v>
          </cell>
        </row>
        <row r="1311">
          <cell r="B1311">
            <v>40125</v>
          </cell>
          <cell r="C1311" t="str">
            <v>0</v>
          </cell>
          <cell r="D1311">
            <v>0</v>
          </cell>
        </row>
        <row r="1312">
          <cell r="B1312">
            <v>40126</v>
          </cell>
          <cell r="C1312" t="str">
            <v>0</v>
          </cell>
          <cell r="D1312">
            <v>0</v>
          </cell>
        </row>
        <row r="1313">
          <cell r="B1313">
            <v>40127</v>
          </cell>
          <cell r="C1313" t="str">
            <v>0</v>
          </cell>
          <cell r="D1313">
            <v>0</v>
          </cell>
        </row>
        <row r="1314">
          <cell r="B1314">
            <v>40128</v>
          </cell>
          <cell r="C1314" t="str">
            <v>0</v>
          </cell>
          <cell r="D1314">
            <v>0</v>
          </cell>
        </row>
        <row r="1315">
          <cell r="B1315">
            <v>40220</v>
          </cell>
          <cell r="C1315">
            <v>10000000</v>
          </cell>
          <cell r="D1315">
            <v>9901258.680555556</v>
          </cell>
        </row>
        <row r="1316">
          <cell r="B1316">
            <v>40220</v>
          </cell>
          <cell r="C1316">
            <v>85000000</v>
          </cell>
          <cell r="D1316">
            <v>84160698.784722224</v>
          </cell>
        </row>
        <row r="1317">
          <cell r="B1317">
            <v>40130</v>
          </cell>
          <cell r="C1317" t="str">
            <v>0</v>
          </cell>
          <cell r="D1317">
            <v>0</v>
          </cell>
        </row>
        <row r="1318">
          <cell r="B1318">
            <v>40131</v>
          </cell>
          <cell r="C1318" t="str">
            <v>0</v>
          </cell>
          <cell r="D1318">
            <v>0</v>
          </cell>
        </row>
        <row r="1319">
          <cell r="B1319">
            <v>40132</v>
          </cell>
          <cell r="C1319" t="str">
            <v>0</v>
          </cell>
          <cell r="D1319">
            <v>0</v>
          </cell>
        </row>
        <row r="1320">
          <cell r="B1320">
            <v>40133</v>
          </cell>
          <cell r="C1320" t="str">
            <v>0</v>
          </cell>
          <cell r="D1320">
            <v>0</v>
          </cell>
        </row>
        <row r="1321">
          <cell r="B1321">
            <v>40134</v>
          </cell>
          <cell r="C1321" t="str">
            <v>0</v>
          </cell>
          <cell r="D1321">
            <v>0</v>
          </cell>
        </row>
        <row r="1322">
          <cell r="B1322">
            <v>40135</v>
          </cell>
          <cell r="C1322" t="str">
            <v>0</v>
          </cell>
          <cell r="D1322">
            <v>0</v>
          </cell>
        </row>
        <row r="1323">
          <cell r="B1323">
            <v>40227</v>
          </cell>
          <cell r="C1323">
            <v>10000000</v>
          </cell>
          <cell r="D1323">
            <v>9901258.680555556</v>
          </cell>
        </row>
        <row r="1324">
          <cell r="B1324">
            <v>40137</v>
          </cell>
          <cell r="C1324" t="str">
            <v>0</v>
          </cell>
          <cell r="D1324">
            <v>0</v>
          </cell>
        </row>
        <row r="1325">
          <cell r="B1325">
            <v>40138</v>
          </cell>
          <cell r="C1325" t="str">
            <v>0</v>
          </cell>
          <cell r="D1325">
            <v>0</v>
          </cell>
        </row>
        <row r="1326">
          <cell r="B1326">
            <v>40139</v>
          </cell>
          <cell r="C1326" t="str">
            <v>0</v>
          </cell>
          <cell r="D1326">
            <v>0</v>
          </cell>
        </row>
        <row r="1327">
          <cell r="B1327">
            <v>40140</v>
          </cell>
          <cell r="C1327" t="str">
            <v>0</v>
          </cell>
          <cell r="D1327">
            <v>0</v>
          </cell>
        </row>
        <row r="1328">
          <cell r="B1328">
            <v>40141</v>
          </cell>
          <cell r="C1328" t="str">
            <v>0</v>
          </cell>
          <cell r="D1328">
            <v>0</v>
          </cell>
        </row>
        <row r="1329">
          <cell r="B1329">
            <v>40142</v>
          </cell>
          <cell r="C1329" t="str">
            <v>0</v>
          </cell>
          <cell r="D1329">
            <v>0</v>
          </cell>
        </row>
        <row r="1330">
          <cell r="B1330">
            <v>40234</v>
          </cell>
          <cell r="C1330">
            <v>10000000</v>
          </cell>
          <cell r="D1330">
            <v>9901258.680555556</v>
          </cell>
        </row>
        <row r="1331">
          <cell r="B1331">
            <v>40144</v>
          </cell>
          <cell r="C1331" t="str">
            <v>0</v>
          </cell>
          <cell r="D1331">
            <v>0</v>
          </cell>
        </row>
        <row r="1332">
          <cell r="B1332">
            <v>40145</v>
          </cell>
          <cell r="C1332" t="str">
            <v>0</v>
          </cell>
          <cell r="D1332">
            <v>0</v>
          </cell>
        </row>
        <row r="1333">
          <cell r="B1333">
            <v>40146</v>
          </cell>
          <cell r="C1333" t="str">
            <v>0</v>
          </cell>
          <cell r="D1333">
            <v>0</v>
          </cell>
        </row>
        <row r="1334">
          <cell r="B1334">
            <v>40147</v>
          </cell>
          <cell r="C1334" t="str">
            <v>0</v>
          </cell>
          <cell r="D1334">
            <v>0</v>
          </cell>
        </row>
        <row r="1335">
          <cell r="B1335">
            <v>40148</v>
          </cell>
          <cell r="C1335" t="str">
            <v>0</v>
          </cell>
          <cell r="D1335">
            <v>0</v>
          </cell>
        </row>
        <row r="1336">
          <cell r="B1336">
            <v>40149</v>
          </cell>
          <cell r="C1336" t="str">
            <v>0</v>
          </cell>
          <cell r="D1336">
            <v>0</v>
          </cell>
        </row>
        <row r="1337">
          <cell r="B1337">
            <v>40241</v>
          </cell>
          <cell r="C1337">
            <v>15000000</v>
          </cell>
          <cell r="D1337">
            <v>14851888.020833334</v>
          </cell>
        </row>
        <row r="1338">
          <cell r="B1338">
            <v>40151</v>
          </cell>
          <cell r="C1338" t="str">
            <v>0</v>
          </cell>
          <cell r="D1338">
            <v>0</v>
          </cell>
        </row>
        <row r="1339">
          <cell r="B1339">
            <v>40152</v>
          </cell>
          <cell r="C1339" t="str">
            <v>0</v>
          </cell>
          <cell r="D1339">
            <v>0</v>
          </cell>
        </row>
        <row r="1340">
          <cell r="B1340">
            <v>40153</v>
          </cell>
          <cell r="C1340" t="str">
            <v>0</v>
          </cell>
          <cell r="D1340">
            <v>0</v>
          </cell>
        </row>
        <row r="1341">
          <cell r="B1341">
            <v>40154</v>
          </cell>
          <cell r="C1341" t="str">
            <v>0</v>
          </cell>
          <cell r="D1341">
            <v>0</v>
          </cell>
        </row>
        <row r="1342">
          <cell r="B1342">
            <v>40155</v>
          </cell>
          <cell r="C1342" t="str">
            <v>0</v>
          </cell>
          <cell r="D1342">
            <v>0</v>
          </cell>
        </row>
        <row r="1343">
          <cell r="B1343">
            <v>40156</v>
          </cell>
          <cell r="C1343" t="str">
            <v>0</v>
          </cell>
          <cell r="D1343">
            <v>0</v>
          </cell>
        </row>
        <row r="1344">
          <cell r="B1344">
            <v>40248</v>
          </cell>
          <cell r="C1344">
            <v>15000000</v>
          </cell>
          <cell r="D1344">
            <v>14851888.020833334</v>
          </cell>
        </row>
        <row r="1345">
          <cell r="B1345">
            <v>40158</v>
          </cell>
          <cell r="C1345" t="str">
            <v>0</v>
          </cell>
          <cell r="D1345">
            <v>0</v>
          </cell>
        </row>
        <row r="1346">
          <cell r="B1346">
            <v>40159</v>
          </cell>
          <cell r="C1346" t="str">
            <v>0</v>
          </cell>
          <cell r="D1346">
            <v>0</v>
          </cell>
        </row>
        <row r="1347">
          <cell r="B1347">
            <v>40160</v>
          </cell>
          <cell r="C1347" t="str">
            <v>0</v>
          </cell>
          <cell r="D1347">
            <v>0</v>
          </cell>
        </row>
        <row r="1348">
          <cell r="B1348">
            <v>40161</v>
          </cell>
          <cell r="C1348" t="str">
            <v>0</v>
          </cell>
          <cell r="D1348">
            <v>0</v>
          </cell>
        </row>
        <row r="1349">
          <cell r="B1349">
            <v>40162</v>
          </cell>
          <cell r="C1349" t="str">
            <v>0</v>
          </cell>
          <cell r="D1349">
            <v>0</v>
          </cell>
        </row>
        <row r="1350">
          <cell r="B1350">
            <v>40163</v>
          </cell>
          <cell r="C1350" t="str">
            <v>0</v>
          </cell>
          <cell r="D1350">
            <v>0</v>
          </cell>
        </row>
        <row r="1351">
          <cell r="B1351">
            <v>40255</v>
          </cell>
          <cell r="C1351">
            <v>15000000</v>
          </cell>
          <cell r="D1351">
            <v>14851888.020833334</v>
          </cell>
        </row>
        <row r="1352">
          <cell r="B1352">
            <v>40165</v>
          </cell>
          <cell r="C1352" t="str">
            <v>0</v>
          </cell>
          <cell r="D1352">
            <v>0</v>
          </cell>
        </row>
        <row r="1353">
          <cell r="B1353">
            <v>40166</v>
          </cell>
          <cell r="C1353" t="str">
            <v>0</v>
          </cell>
          <cell r="D1353">
            <v>0</v>
          </cell>
        </row>
        <row r="1354">
          <cell r="B1354">
            <v>40167</v>
          </cell>
          <cell r="C1354" t="str">
            <v>0</v>
          </cell>
          <cell r="D1354">
            <v>0</v>
          </cell>
        </row>
        <row r="1355">
          <cell r="B1355">
            <v>40168</v>
          </cell>
          <cell r="C1355" t="str">
            <v>0</v>
          </cell>
          <cell r="D1355">
            <v>0</v>
          </cell>
        </row>
        <row r="1356">
          <cell r="B1356">
            <v>40169</v>
          </cell>
          <cell r="C1356" t="str">
            <v>0</v>
          </cell>
          <cell r="D1356">
            <v>0</v>
          </cell>
        </row>
        <row r="1357">
          <cell r="B1357">
            <v>40170</v>
          </cell>
          <cell r="C1357" t="str">
            <v>0</v>
          </cell>
          <cell r="D1357">
            <v>0</v>
          </cell>
        </row>
        <row r="1358">
          <cell r="B1358">
            <v>40262</v>
          </cell>
          <cell r="C1358">
            <v>15000000</v>
          </cell>
          <cell r="D1358">
            <v>14851888.020833334</v>
          </cell>
        </row>
        <row r="1359">
          <cell r="B1359">
            <v>40172</v>
          </cell>
          <cell r="C1359" t="str">
            <v>0</v>
          </cell>
          <cell r="D1359">
            <v>0</v>
          </cell>
        </row>
        <row r="1360">
          <cell r="B1360">
            <v>40173</v>
          </cell>
          <cell r="C1360" t="str">
            <v>0</v>
          </cell>
          <cell r="D1360">
            <v>0</v>
          </cell>
        </row>
        <row r="1361">
          <cell r="B1361">
            <v>40174</v>
          </cell>
          <cell r="C1361" t="str">
            <v>0</v>
          </cell>
          <cell r="D1361">
            <v>0</v>
          </cell>
        </row>
        <row r="1362">
          <cell r="B1362">
            <v>40175</v>
          </cell>
          <cell r="C1362" t="str">
            <v>0</v>
          </cell>
          <cell r="D1362">
            <v>0</v>
          </cell>
        </row>
        <row r="1363">
          <cell r="B1363">
            <v>40176</v>
          </cell>
          <cell r="C1363" t="str">
            <v>0</v>
          </cell>
          <cell r="D1363">
            <v>0</v>
          </cell>
        </row>
        <row r="1364">
          <cell r="B1364">
            <v>40177</v>
          </cell>
          <cell r="C1364" t="str">
            <v>0</v>
          </cell>
          <cell r="D1364">
            <v>0</v>
          </cell>
        </row>
        <row r="1365">
          <cell r="B1365">
            <v>40269</v>
          </cell>
          <cell r="C1365">
            <v>15000000</v>
          </cell>
          <cell r="D1365">
            <v>14851888.020833334</v>
          </cell>
        </row>
        <row r="1366">
          <cell r="B1366">
            <v>40179</v>
          </cell>
          <cell r="C1366" t="str">
            <v>0</v>
          </cell>
          <cell r="D1366">
            <v>0</v>
          </cell>
        </row>
        <row r="1367">
          <cell r="B1367">
            <v>40180</v>
          </cell>
          <cell r="C1367" t="str">
            <v>0</v>
          </cell>
          <cell r="D1367">
            <v>0</v>
          </cell>
        </row>
        <row r="1368">
          <cell r="B1368">
            <v>40181</v>
          </cell>
          <cell r="C1368" t="str">
            <v>0</v>
          </cell>
          <cell r="D1368">
            <v>0</v>
          </cell>
        </row>
        <row r="1369">
          <cell r="B1369">
            <v>40182</v>
          </cell>
          <cell r="C1369" t="str">
            <v>0</v>
          </cell>
          <cell r="D1369">
            <v>0</v>
          </cell>
        </row>
        <row r="1370">
          <cell r="B1370">
            <v>40183</v>
          </cell>
          <cell r="C1370" t="str">
            <v>0</v>
          </cell>
          <cell r="D1370">
            <v>0</v>
          </cell>
        </row>
        <row r="1371">
          <cell r="B1371">
            <v>40184</v>
          </cell>
          <cell r="C1371" t="str">
            <v>0</v>
          </cell>
          <cell r="D1371">
            <v>0</v>
          </cell>
        </row>
        <row r="1372">
          <cell r="B1372">
            <v>40276</v>
          </cell>
          <cell r="C1372">
            <v>15000000</v>
          </cell>
          <cell r="D1372">
            <v>14851888.020833334</v>
          </cell>
        </row>
        <row r="1373">
          <cell r="B1373">
            <v>40186</v>
          </cell>
          <cell r="C1373" t="str">
            <v>0</v>
          </cell>
          <cell r="D1373">
            <v>0</v>
          </cell>
        </row>
        <row r="1374">
          <cell r="B1374">
            <v>40187</v>
          </cell>
          <cell r="C1374" t="str">
            <v>0</v>
          </cell>
          <cell r="D1374">
            <v>0</v>
          </cell>
        </row>
        <row r="1375">
          <cell r="B1375">
            <v>40188</v>
          </cell>
          <cell r="C1375" t="str">
            <v>0</v>
          </cell>
          <cell r="D1375">
            <v>0</v>
          </cell>
        </row>
        <row r="1376">
          <cell r="B1376">
            <v>40189</v>
          </cell>
          <cell r="C1376" t="str">
            <v>0</v>
          </cell>
          <cell r="D1376">
            <v>0</v>
          </cell>
        </row>
        <row r="1377">
          <cell r="B1377">
            <v>40190</v>
          </cell>
          <cell r="C1377" t="str">
            <v>0</v>
          </cell>
          <cell r="D1377">
            <v>0</v>
          </cell>
        </row>
        <row r="1378">
          <cell r="B1378">
            <v>40191</v>
          </cell>
          <cell r="C1378" t="str">
            <v>0</v>
          </cell>
          <cell r="D1378">
            <v>0</v>
          </cell>
        </row>
        <row r="1379">
          <cell r="B1379">
            <v>40283</v>
          </cell>
          <cell r="C1379">
            <v>15000000</v>
          </cell>
          <cell r="D1379">
            <v>14851888.020833334</v>
          </cell>
        </row>
        <row r="1380">
          <cell r="B1380">
            <v>40193</v>
          </cell>
          <cell r="C1380" t="str">
            <v>0</v>
          </cell>
          <cell r="D1380">
            <v>0</v>
          </cell>
        </row>
        <row r="1381">
          <cell r="B1381">
            <v>40194</v>
          </cell>
          <cell r="C1381" t="str">
            <v>0</v>
          </cell>
          <cell r="D1381">
            <v>0</v>
          </cell>
        </row>
        <row r="1382">
          <cell r="B1382">
            <v>40195</v>
          </cell>
          <cell r="C1382" t="str">
            <v>0</v>
          </cell>
          <cell r="D1382">
            <v>0</v>
          </cell>
        </row>
        <row r="1383">
          <cell r="B1383">
            <v>40196</v>
          </cell>
          <cell r="C1383" t="str">
            <v>0</v>
          </cell>
          <cell r="D1383">
            <v>0</v>
          </cell>
        </row>
        <row r="1384">
          <cell r="B1384">
            <v>40197</v>
          </cell>
          <cell r="C1384" t="str">
            <v>0</v>
          </cell>
          <cell r="D1384">
            <v>0</v>
          </cell>
        </row>
        <row r="1385">
          <cell r="B1385">
            <v>40198</v>
          </cell>
          <cell r="C1385" t="str">
            <v>0</v>
          </cell>
          <cell r="D1385">
            <v>0</v>
          </cell>
        </row>
        <row r="1386">
          <cell r="B1386">
            <v>40290</v>
          </cell>
          <cell r="C1386">
            <v>15000000</v>
          </cell>
          <cell r="D1386">
            <v>14851888.020833334</v>
          </cell>
        </row>
        <row r="1387">
          <cell r="B1387">
            <v>40200</v>
          </cell>
          <cell r="C1387" t="str">
            <v>0</v>
          </cell>
          <cell r="D1387">
            <v>0</v>
          </cell>
        </row>
        <row r="1388">
          <cell r="B1388">
            <v>40201</v>
          </cell>
          <cell r="C1388" t="str">
            <v>0</v>
          </cell>
          <cell r="D1388">
            <v>0</v>
          </cell>
        </row>
        <row r="1389">
          <cell r="B1389">
            <v>40202</v>
          </cell>
          <cell r="C1389" t="str">
            <v>0</v>
          </cell>
          <cell r="D1389">
            <v>0</v>
          </cell>
        </row>
        <row r="1390">
          <cell r="B1390">
            <v>40203</v>
          </cell>
          <cell r="C1390" t="str">
            <v>0</v>
          </cell>
          <cell r="D1390">
            <v>0</v>
          </cell>
        </row>
        <row r="1391">
          <cell r="B1391">
            <v>40204</v>
          </cell>
          <cell r="C1391" t="str">
            <v>0</v>
          </cell>
          <cell r="D1391">
            <v>0</v>
          </cell>
        </row>
        <row r="1392">
          <cell r="B1392">
            <v>40205</v>
          </cell>
          <cell r="C1392" t="str">
            <v>0</v>
          </cell>
          <cell r="D1392">
            <v>0</v>
          </cell>
        </row>
        <row r="1393">
          <cell r="B1393">
            <v>40297</v>
          </cell>
          <cell r="C1393">
            <v>15000000</v>
          </cell>
          <cell r="D1393">
            <v>14851888.020833334</v>
          </cell>
        </row>
        <row r="1394">
          <cell r="B1394">
            <v>40207</v>
          </cell>
          <cell r="C1394" t="str">
            <v>0</v>
          </cell>
          <cell r="D1394">
            <v>0</v>
          </cell>
        </row>
        <row r="1395">
          <cell r="B1395">
            <v>40208</v>
          </cell>
          <cell r="C1395" t="str">
            <v>0</v>
          </cell>
          <cell r="D1395">
            <v>0</v>
          </cell>
        </row>
        <row r="1396">
          <cell r="B1396">
            <v>40209</v>
          </cell>
          <cell r="C1396" t="str">
            <v>0</v>
          </cell>
          <cell r="D1396">
            <v>0</v>
          </cell>
        </row>
        <row r="1397">
          <cell r="B1397">
            <v>40210</v>
          </cell>
          <cell r="C1397" t="str">
            <v>0</v>
          </cell>
          <cell r="D1397">
            <v>0</v>
          </cell>
        </row>
        <row r="1398">
          <cell r="B1398">
            <v>40211</v>
          </cell>
          <cell r="C1398" t="str">
            <v>0</v>
          </cell>
          <cell r="D1398">
            <v>0</v>
          </cell>
        </row>
        <row r="1399">
          <cell r="B1399">
            <v>40212</v>
          </cell>
          <cell r="C1399" t="str">
            <v>0</v>
          </cell>
          <cell r="D1399">
            <v>0</v>
          </cell>
        </row>
        <row r="1400">
          <cell r="B1400">
            <v>40304</v>
          </cell>
          <cell r="C1400">
            <v>15000000</v>
          </cell>
          <cell r="D1400">
            <v>14851888.020833334</v>
          </cell>
        </row>
        <row r="1401">
          <cell r="B1401">
            <v>40214</v>
          </cell>
          <cell r="C1401" t="str">
            <v>0</v>
          </cell>
          <cell r="D1401">
            <v>0</v>
          </cell>
        </row>
        <row r="1402">
          <cell r="B1402">
            <v>40215</v>
          </cell>
          <cell r="C1402" t="str">
            <v>0</v>
          </cell>
          <cell r="D1402">
            <v>0</v>
          </cell>
        </row>
        <row r="1403">
          <cell r="B1403">
            <v>40216</v>
          </cell>
          <cell r="C1403" t="str">
            <v>0</v>
          </cell>
          <cell r="D1403">
            <v>0</v>
          </cell>
        </row>
        <row r="1404">
          <cell r="B1404">
            <v>40217</v>
          </cell>
          <cell r="C1404" t="str">
            <v>0</v>
          </cell>
          <cell r="D1404">
            <v>0</v>
          </cell>
        </row>
        <row r="1405">
          <cell r="B1405">
            <v>40218</v>
          </cell>
          <cell r="C1405" t="str">
            <v>0</v>
          </cell>
          <cell r="D1405">
            <v>0</v>
          </cell>
        </row>
        <row r="1406">
          <cell r="B1406">
            <v>40219</v>
          </cell>
          <cell r="C1406" t="str">
            <v>0</v>
          </cell>
          <cell r="D1406">
            <v>0</v>
          </cell>
        </row>
        <row r="1407">
          <cell r="B1407">
            <v>40311</v>
          </cell>
          <cell r="C1407">
            <v>15000000</v>
          </cell>
          <cell r="D1407">
            <v>14851888.020833334</v>
          </cell>
        </row>
        <row r="1408">
          <cell r="B1408">
            <v>40221</v>
          </cell>
          <cell r="C1408" t="str">
            <v>0</v>
          </cell>
          <cell r="D1408">
            <v>0</v>
          </cell>
        </row>
        <row r="1409">
          <cell r="B1409">
            <v>40222</v>
          </cell>
          <cell r="C1409" t="str">
            <v>0</v>
          </cell>
          <cell r="D1409">
            <v>0</v>
          </cell>
        </row>
        <row r="1410">
          <cell r="B1410">
            <v>40223</v>
          </cell>
          <cell r="C1410" t="str">
            <v>0</v>
          </cell>
          <cell r="D1410">
            <v>0</v>
          </cell>
        </row>
        <row r="1411">
          <cell r="B1411">
            <v>40224</v>
          </cell>
          <cell r="C1411" t="str">
            <v>0</v>
          </cell>
          <cell r="D1411">
            <v>0</v>
          </cell>
        </row>
        <row r="1412">
          <cell r="B1412">
            <v>40225</v>
          </cell>
          <cell r="C1412" t="str">
            <v>0</v>
          </cell>
          <cell r="D1412">
            <v>0</v>
          </cell>
        </row>
        <row r="1413">
          <cell r="B1413">
            <v>40226</v>
          </cell>
          <cell r="C1413" t="str">
            <v>0</v>
          </cell>
          <cell r="D1413">
            <v>0</v>
          </cell>
        </row>
        <row r="1414">
          <cell r="B1414">
            <v>40318</v>
          </cell>
          <cell r="C1414">
            <v>15000000</v>
          </cell>
          <cell r="D1414">
            <v>14851888.020833334</v>
          </cell>
        </row>
        <row r="1415">
          <cell r="B1415">
            <v>40228</v>
          </cell>
          <cell r="C1415" t="str">
            <v>0</v>
          </cell>
          <cell r="D1415">
            <v>0</v>
          </cell>
        </row>
        <row r="1416">
          <cell r="B1416">
            <v>40229</v>
          </cell>
          <cell r="C1416" t="str">
            <v>0</v>
          </cell>
          <cell r="D1416">
            <v>0</v>
          </cell>
        </row>
        <row r="1417">
          <cell r="B1417">
            <v>40230</v>
          </cell>
          <cell r="C1417" t="str">
            <v>0</v>
          </cell>
          <cell r="D1417">
            <v>0</v>
          </cell>
        </row>
        <row r="1418">
          <cell r="B1418">
            <v>40231</v>
          </cell>
          <cell r="C1418" t="str">
            <v>0</v>
          </cell>
          <cell r="D1418">
            <v>0</v>
          </cell>
        </row>
        <row r="1419">
          <cell r="B1419">
            <v>40232</v>
          </cell>
          <cell r="C1419" t="str">
            <v>0</v>
          </cell>
          <cell r="D1419">
            <v>0</v>
          </cell>
        </row>
        <row r="1420">
          <cell r="B1420">
            <v>40233</v>
          </cell>
          <cell r="C1420" t="str">
            <v>0</v>
          </cell>
          <cell r="D1420">
            <v>0</v>
          </cell>
        </row>
        <row r="1421">
          <cell r="B1421">
            <v>40325</v>
          </cell>
          <cell r="C1421">
            <v>15000000</v>
          </cell>
          <cell r="D1421">
            <v>14851888.020833334</v>
          </cell>
        </row>
        <row r="1422">
          <cell r="B1422">
            <v>40235</v>
          </cell>
          <cell r="C1422" t="str">
            <v>0</v>
          </cell>
          <cell r="D1422">
            <v>0</v>
          </cell>
        </row>
        <row r="1423">
          <cell r="B1423">
            <v>40236</v>
          </cell>
          <cell r="C1423" t="str">
            <v>0</v>
          </cell>
          <cell r="D1423">
            <v>0</v>
          </cell>
        </row>
        <row r="1424">
          <cell r="B1424">
            <v>40237</v>
          </cell>
          <cell r="C1424" t="str">
            <v>0</v>
          </cell>
          <cell r="D1424">
            <v>0</v>
          </cell>
        </row>
        <row r="1425">
          <cell r="B1425">
            <v>40238</v>
          </cell>
          <cell r="C1425" t="str">
            <v>0</v>
          </cell>
          <cell r="D1425">
            <v>0</v>
          </cell>
        </row>
        <row r="1426">
          <cell r="B1426">
            <v>40239</v>
          </cell>
          <cell r="C1426" t="str">
            <v>0</v>
          </cell>
          <cell r="D1426">
            <v>0</v>
          </cell>
        </row>
        <row r="1427">
          <cell r="B1427">
            <v>40240</v>
          </cell>
          <cell r="C1427" t="str">
            <v>0</v>
          </cell>
          <cell r="D1427">
            <v>0</v>
          </cell>
        </row>
        <row r="1428">
          <cell r="B1428">
            <v>40332</v>
          </cell>
          <cell r="C1428">
            <v>15000000</v>
          </cell>
          <cell r="D1428">
            <v>14851888.020833334</v>
          </cell>
        </row>
        <row r="1429">
          <cell r="B1429">
            <v>40242</v>
          </cell>
          <cell r="C1429" t="str">
            <v>0</v>
          </cell>
          <cell r="D1429">
            <v>0</v>
          </cell>
        </row>
        <row r="1430">
          <cell r="B1430">
            <v>40243</v>
          </cell>
          <cell r="C1430" t="str">
            <v>0</v>
          </cell>
          <cell r="D1430">
            <v>0</v>
          </cell>
        </row>
        <row r="1431">
          <cell r="B1431">
            <v>40244</v>
          </cell>
          <cell r="C1431" t="str">
            <v>0</v>
          </cell>
          <cell r="D1431">
            <v>0</v>
          </cell>
        </row>
        <row r="1432">
          <cell r="B1432">
            <v>40245</v>
          </cell>
          <cell r="C1432" t="str">
            <v>0</v>
          </cell>
          <cell r="D1432">
            <v>0</v>
          </cell>
        </row>
        <row r="1433">
          <cell r="B1433">
            <v>40246</v>
          </cell>
          <cell r="C1433" t="str">
            <v>0</v>
          </cell>
          <cell r="D1433">
            <v>0</v>
          </cell>
        </row>
        <row r="1434">
          <cell r="B1434">
            <v>40247</v>
          </cell>
          <cell r="C1434" t="str">
            <v>0</v>
          </cell>
          <cell r="D1434">
            <v>0</v>
          </cell>
        </row>
        <row r="1435">
          <cell r="B1435">
            <v>40339</v>
          </cell>
          <cell r="C1435">
            <v>15000000</v>
          </cell>
          <cell r="D1435">
            <v>14851888.020833334</v>
          </cell>
        </row>
        <row r="1436">
          <cell r="B1436">
            <v>40249</v>
          </cell>
          <cell r="C1436" t="str">
            <v>0</v>
          </cell>
          <cell r="D1436">
            <v>0</v>
          </cell>
        </row>
        <row r="1437">
          <cell r="B1437">
            <v>40250</v>
          </cell>
          <cell r="C1437" t="str">
            <v>0</v>
          </cell>
          <cell r="D1437">
            <v>0</v>
          </cell>
        </row>
        <row r="1438">
          <cell r="B1438">
            <v>40251</v>
          </cell>
          <cell r="C1438" t="str">
            <v>0</v>
          </cell>
          <cell r="D1438">
            <v>0</v>
          </cell>
        </row>
        <row r="1439">
          <cell r="B1439">
            <v>40252</v>
          </cell>
          <cell r="C1439" t="str">
            <v>0</v>
          </cell>
          <cell r="D1439">
            <v>0</v>
          </cell>
        </row>
        <row r="1440">
          <cell r="B1440">
            <v>40253</v>
          </cell>
          <cell r="C1440" t="str">
            <v>0</v>
          </cell>
          <cell r="D1440">
            <v>0</v>
          </cell>
        </row>
        <row r="1441">
          <cell r="B1441">
            <v>40254</v>
          </cell>
          <cell r="C1441" t="str">
            <v>0</v>
          </cell>
          <cell r="D1441">
            <v>0</v>
          </cell>
        </row>
        <row r="1442">
          <cell r="B1442">
            <v>40346</v>
          </cell>
          <cell r="C1442">
            <v>15000000</v>
          </cell>
          <cell r="D1442">
            <v>14851888.020833334</v>
          </cell>
        </row>
        <row r="1443">
          <cell r="B1443">
            <v>40256</v>
          </cell>
          <cell r="C1443" t="str">
            <v>0</v>
          </cell>
          <cell r="D1443">
            <v>0</v>
          </cell>
        </row>
        <row r="1444">
          <cell r="B1444">
            <v>40257</v>
          </cell>
          <cell r="C1444" t="str">
            <v>0</v>
          </cell>
          <cell r="D1444">
            <v>0</v>
          </cell>
        </row>
        <row r="1445">
          <cell r="B1445">
            <v>40258</v>
          </cell>
          <cell r="C1445" t="str">
            <v>0</v>
          </cell>
          <cell r="D1445">
            <v>0</v>
          </cell>
        </row>
        <row r="1446">
          <cell r="B1446">
            <v>40259</v>
          </cell>
          <cell r="C1446" t="str">
            <v>0</v>
          </cell>
          <cell r="D1446">
            <v>0</v>
          </cell>
        </row>
        <row r="1447">
          <cell r="B1447">
            <v>40260</v>
          </cell>
          <cell r="C1447" t="str">
            <v>0</v>
          </cell>
          <cell r="D1447">
            <v>0</v>
          </cell>
        </row>
        <row r="1448">
          <cell r="B1448">
            <v>40261</v>
          </cell>
          <cell r="C1448" t="str">
            <v>0</v>
          </cell>
          <cell r="D1448">
            <v>0</v>
          </cell>
        </row>
        <row r="1449">
          <cell r="B1449">
            <v>40353</v>
          </cell>
          <cell r="C1449">
            <v>15000000</v>
          </cell>
          <cell r="D1449">
            <v>14851888.020833334</v>
          </cell>
        </row>
        <row r="1450">
          <cell r="B1450">
            <v>40263</v>
          </cell>
          <cell r="C1450" t="str">
            <v>0</v>
          </cell>
          <cell r="D1450">
            <v>0</v>
          </cell>
        </row>
        <row r="1451">
          <cell r="B1451">
            <v>40264</v>
          </cell>
          <cell r="C1451" t="str">
            <v>0</v>
          </cell>
          <cell r="D1451">
            <v>0</v>
          </cell>
        </row>
        <row r="1452">
          <cell r="B1452">
            <v>40265</v>
          </cell>
          <cell r="C1452" t="str">
            <v>0</v>
          </cell>
          <cell r="D1452">
            <v>0</v>
          </cell>
        </row>
        <row r="1453">
          <cell r="B1453">
            <v>40266</v>
          </cell>
          <cell r="C1453" t="str">
            <v>0</v>
          </cell>
          <cell r="D1453">
            <v>0</v>
          </cell>
        </row>
        <row r="1454">
          <cell r="B1454">
            <v>40267</v>
          </cell>
          <cell r="C1454" t="str">
            <v>0</v>
          </cell>
          <cell r="D1454">
            <v>0</v>
          </cell>
        </row>
        <row r="1455">
          <cell r="B1455">
            <v>40268</v>
          </cell>
          <cell r="C1455" t="str">
            <v>0</v>
          </cell>
          <cell r="D1455">
            <v>0</v>
          </cell>
        </row>
        <row r="1456">
          <cell r="B1456">
            <v>40360</v>
          </cell>
          <cell r="C1456">
            <v>20000000</v>
          </cell>
          <cell r="D1456">
            <v>19802517.361111112</v>
          </cell>
        </row>
        <row r="1457">
          <cell r="B1457">
            <v>40270</v>
          </cell>
          <cell r="C1457" t="str">
            <v>0</v>
          </cell>
          <cell r="D1457">
            <v>0</v>
          </cell>
        </row>
        <row r="1458">
          <cell r="B1458">
            <v>40271</v>
          </cell>
          <cell r="C1458" t="str">
            <v>0</v>
          </cell>
          <cell r="D1458">
            <v>0</v>
          </cell>
        </row>
        <row r="1459">
          <cell r="B1459">
            <v>40272</v>
          </cell>
          <cell r="C1459" t="str">
            <v>0</v>
          </cell>
          <cell r="D1459">
            <v>0</v>
          </cell>
        </row>
        <row r="1460">
          <cell r="B1460">
            <v>40273</v>
          </cell>
          <cell r="C1460" t="str">
            <v>0</v>
          </cell>
          <cell r="D1460">
            <v>0</v>
          </cell>
        </row>
        <row r="1461">
          <cell r="B1461">
            <v>40274</v>
          </cell>
          <cell r="C1461" t="str">
            <v>0</v>
          </cell>
          <cell r="D1461">
            <v>0</v>
          </cell>
        </row>
        <row r="1462">
          <cell r="B1462">
            <v>40275</v>
          </cell>
          <cell r="C1462" t="str">
            <v>0</v>
          </cell>
          <cell r="D1462">
            <v>0</v>
          </cell>
        </row>
        <row r="1463">
          <cell r="B1463">
            <v>40367</v>
          </cell>
          <cell r="C1463">
            <v>20000000</v>
          </cell>
          <cell r="D1463">
            <v>19802517.361111112</v>
          </cell>
        </row>
        <row r="1464">
          <cell r="B1464">
            <v>40277</v>
          </cell>
          <cell r="C1464" t="str">
            <v>0</v>
          </cell>
          <cell r="D1464">
            <v>0</v>
          </cell>
        </row>
        <row r="1465">
          <cell r="B1465">
            <v>40278</v>
          </cell>
          <cell r="C1465" t="str">
            <v>0</v>
          </cell>
          <cell r="D1465">
            <v>0</v>
          </cell>
        </row>
        <row r="1466">
          <cell r="B1466">
            <v>40279</v>
          </cell>
          <cell r="C1466" t="str">
            <v>0</v>
          </cell>
          <cell r="D1466">
            <v>0</v>
          </cell>
        </row>
        <row r="1467">
          <cell r="B1467">
            <v>40280</v>
          </cell>
          <cell r="C1467" t="str">
            <v>0</v>
          </cell>
          <cell r="D1467">
            <v>0</v>
          </cell>
        </row>
        <row r="1468">
          <cell r="B1468">
            <v>40281</v>
          </cell>
          <cell r="C1468" t="str">
            <v>0</v>
          </cell>
          <cell r="D1468">
            <v>0</v>
          </cell>
        </row>
        <row r="1469">
          <cell r="B1469">
            <v>40282</v>
          </cell>
          <cell r="C1469" t="str">
            <v>0</v>
          </cell>
          <cell r="D1469">
            <v>0</v>
          </cell>
        </row>
        <row r="1470">
          <cell r="B1470">
            <v>40374</v>
          </cell>
          <cell r="C1470">
            <v>20000000</v>
          </cell>
          <cell r="D1470">
            <v>19802517.361111112</v>
          </cell>
        </row>
        <row r="1471">
          <cell r="B1471">
            <v>40284</v>
          </cell>
          <cell r="C1471" t="str">
            <v>0</v>
          </cell>
          <cell r="D1471">
            <v>0</v>
          </cell>
        </row>
        <row r="1472">
          <cell r="B1472">
            <v>40285</v>
          </cell>
          <cell r="C1472" t="str">
            <v>0</v>
          </cell>
          <cell r="D1472">
            <v>0</v>
          </cell>
        </row>
        <row r="1473">
          <cell r="B1473">
            <v>40286</v>
          </cell>
          <cell r="C1473" t="str">
            <v>0</v>
          </cell>
          <cell r="D1473">
            <v>0</v>
          </cell>
        </row>
        <row r="1474">
          <cell r="B1474">
            <v>40287</v>
          </cell>
          <cell r="C1474" t="str">
            <v>0</v>
          </cell>
          <cell r="D1474">
            <v>0</v>
          </cell>
        </row>
        <row r="1475">
          <cell r="B1475">
            <v>40288</v>
          </cell>
          <cell r="C1475" t="str">
            <v>0</v>
          </cell>
          <cell r="D1475">
            <v>0</v>
          </cell>
        </row>
        <row r="1476">
          <cell r="B1476">
            <v>40289</v>
          </cell>
          <cell r="C1476" t="str">
            <v>0</v>
          </cell>
          <cell r="D1476">
            <v>0</v>
          </cell>
        </row>
        <row r="1477">
          <cell r="B1477">
            <v>40381</v>
          </cell>
          <cell r="C1477">
            <v>20000000</v>
          </cell>
          <cell r="D1477">
            <v>19802517.361111112</v>
          </cell>
        </row>
        <row r="1478">
          <cell r="B1478">
            <v>40291</v>
          </cell>
          <cell r="C1478" t="str">
            <v>0</v>
          </cell>
          <cell r="D1478">
            <v>0</v>
          </cell>
        </row>
        <row r="1479">
          <cell r="B1479">
            <v>40292</v>
          </cell>
          <cell r="C1479" t="str">
            <v>0</v>
          </cell>
          <cell r="D1479">
            <v>0</v>
          </cell>
        </row>
        <row r="1480">
          <cell r="B1480">
            <v>40293</v>
          </cell>
          <cell r="C1480" t="str">
            <v>0</v>
          </cell>
          <cell r="D1480">
            <v>0</v>
          </cell>
        </row>
        <row r="1481">
          <cell r="B1481">
            <v>40294</v>
          </cell>
          <cell r="C1481" t="str">
            <v>0</v>
          </cell>
          <cell r="D1481">
            <v>0</v>
          </cell>
        </row>
        <row r="1482">
          <cell r="B1482">
            <v>40295</v>
          </cell>
          <cell r="C1482" t="str">
            <v>0</v>
          </cell>
          <cell r="D1482">
            <v>0</v>
          </cell>
        </row>
        <row r="1483">
          <cell r="B1483">
            <v>40296</v>
          </cell>
          <cell r="C1483" t="str">
            <v>0</v>
          </cell>
          <cell r="D1483">
            <v>0</v>
          </cell>
        </row>
        <row r="1484">
          <cell r="B1484">
            <v>40388</v>
          </cell>
          <cell r="C1484">
            <v>20000000</v>
          </cell>
          <cell r="D1484">
            <v>19802517.361111112</v>
          </cell>
        </row>
        <row r="1485">
          <cell r="B1485">
            <v>40298</v>
          </cell>
          <cell r="C1485" t="str">
            <v>0</v>
          </cell>
          <cell r="D1485">
            <v>0</v>
          </cell>
        </row>
        <row r="1486">
          <cell r="B1486">
            <v>40299</v>
          </cell>
          <cell r="C1486" t="str">
            <v>0</v>
          </cell>
          <cell r="D1486">
            <v>0</v>
          </cell>
        </row>
        <row r="1487">
          <cell r="B1487">
            <v>40300</v>
          </cell>
          <cell r="C1487" t="str">
            <v>0</v>
          </cell>
          <cell r="D1487">
            <v>0</v>
          </cell>
        </row>
        <row r="1488">
          <cell r="B1488">
            <v>40301</v>
          </cell>
          <cell r="C1488" t="str">
            <v>0</v>
          </cell>
          <cell r="D1488">
            <v>0</v>
          </cell>
        </row>
        <row r="1489">
          <cell r="B1489">
            <v>40302</v>
          </cell>
          <cell r="C1489" t="str">
            <v>0</v>
          </cell>
          <cell r="D1489">
            <v>0</v>
          </cell>
        </row>
        <row r="1490">
          <cell r="B1490">
            <v>40303</v>
          </cell>
          <cell r="C1490" t="str">
            <v>0</v>
          </cell>
          <cell r="D1490">
            <v>0</v>
          </cell>
        </row>
        <row r="1491">
          <cell r="B1491">
            <v>40395</v>
          </cell>
          <cell r="C1491">
            <v>20000000</v>
          </cell>
          <cell r="D1491">
            <v>19753754.566364497</v>
          </cell>
        </row>
        <row r="1492">
          <cell r="B1492">
            <v>40305</v>
          </cell>
          <cell r="C1492" t="str">
            <v>0</v>
          </cell>
          <cell r="D1492">
            <v>0</v>
          </cell>
        </row>
        <row r="1493">
          <cell r="B1493">
            <v>40306</v>
          </cell>
          <cell r="C1493" t="str">
            <v>0</v>
          </cell>
          <cell r="D1493">
            <v>0</v>
          </cell>
        </row>
        <row r="1494">
          <cell r="B1494">
            <v>40307</v>
          </cell>
          <cell r="C1494" t="str">
            <v>0</v>
          </cell>
          <cell r="D1494">
            <v>0</v>
          </cell>
        </row>
        <row r="1495">
          <cell r="B1495">
            <v>40308</v>
          </cell>
          <cell r="C1495" t="str">
            <v>0</v>
          </cell>
          <cell r="D1495">
            <v>0</v>
          </cell>
        </row>
        <row r="1496">
          <cell r="B1496">
            <v>40309</v>
          </cell>
          <cell r="C1496" t="str">
            <v>0</v>
          </cell>
          <cell r="D1496">
            <v>0</v>
          </cell>
        </row>
        <row r="1497">
          <cell r="B1497">
            <v>40310</v>
          </cell>
          <cell r="C1497" t="str">
            <v>0</v>
          </cell>
          <cell r="D1497">
            <v>0</v>
          </cell>
        </row>
        <row r="1498">
          <cell r="B1498">
            <v>40402</v>
          </cell>
          <cell r="C1498">
            <v>20000000</v>
          </cell>
          <cell r="D1498">
            <v>19705231.334017169</v>
          </cell>
        </row>
        <row r="1499">
          <cell r="B1499">
            <v>40312</v>
          </cell>
          <cell r="C1499" t="str">
            <v>0</v>
          </cell>
          <cell r="D1499">
            <v>0</v>
          </cell>
        </row>
        <row r="1500">
          <cell r="B1500">
            <v>40313</v>
          </cell>
          <cell r="C1500" t="str">
            <v>0</v>
          </cell>
          <cell r="D1500">
            <v>0</v>
          </cell>
        </row>
        <row r="1501">
          <cell r="B1501">
            <v>40314</v>
          </cell>
          <cell r="C1501" t="str">
            <v>0</v>
          </cell>
          <cell r="D1501">
            <v>0</v>
          </cell>
        </row>
        <row r="1502">
          <cell r="B1502">
            <v>40315</v>
          </cell>
          <cell r="C1502" t="str">
            <v>0</v>
          </cell>
          <cell r="D1502">
            <v>0</v>
          </cell>
        </row>
        <row r="1503">
          <cell r="B1503">
            <v>40316</v>
          </cell>
          <cell r="C1503" t="str">
            <v>0</v>
          </cell>
          <cell r="D1503">
            <v>0</v>
          </cell>
        </row>
        <row r="1504">
          <cell r="B1504">
            <v>40317</v>
          </cell>
          <cell r="C1504" t="str">
            <v>0</v>
          </cell>
          <cell r="D1504">
            <v>0</v>
          </cell>
        </row>
        <row r="1505">
          <cell r="B1505">
            <v>40409</v>
          </cell>
          <cell r="C1505">
            <v>20000000</v>
          </cell>
          <cell r="D1505">
            <v>19705231.334017169</v>
          </cell>
        </row>
        <row r="1506">
          <cell r="B1506">
            <v>40319</v>
          </cell>
          <cell r="C1506" t="str">
            <v>0</v>
          </cell>
          <cell r="D1506">
            <v>0</v>
          </cell>
        </row>
        <row r="1507">
          <cell r="B1507">
            <v>40320</v>
          </cell>
          <cell r="C1507" t="str">
            <v>0</v>
          </cell>
          <cell r="D1507">
            <v>0</v>
          </cell>
        </row>
        <row r="1508">
          <cell r="B1508">
            <v>40321</v>
          </cell>
          <cell r="C1508" t="str">
            <v>0</v>
          </cell>
          <cell r="D1508">
            <v>0</v>
          </cell>
        </row>
        <row r="1509">
          <cell r="B1509">
            <v>40322</v>
          </cell>
          <cell r="C1509" t="str">
            <v>0</v>
          </cell>
          <cell r="D1509">
            <v>0</v>
          </cell>
        </row>
        <row r="1510">
          <cell r="B1510">
            <v>40323</v>
          </cell>
          <cell r="C1510" t="str">
            <v>0</v>
          </cell>
          <cell r="D1510">
            <v>0</v>
          </cell>
        </row>
        <row r="1511">
          <cell r="B1511">
            <v>40324</v>
          </cell>
          <cell r="C1511" t="str">
            <v>0</v>
          </cell>
          <cell r="D1511">
            <v>0</v>
          </cell>
        </row>
        <row r="1512">
          <cell r="B1512">
            <v>40416</v>
          </cell>
          <cell r="C1512">
            <v>4800000</v>
          </cell>
          <cell r="D1512">
            <v>4729255.52016412</v>
          </cell>
        </row>
        <row r="1513">
          <cell r="B1513">
            <v>40326</v>
          </cell>
          <cell r="C1513" t="str">
            <v>0</v>
          </cell>
          <cell r="D1513">
            <v>0</v>
          </cell>
        </row>
        <row r="1514">
          <cell r="B1514">
            <v>40327</v>
          </cell>
          <cell r="C1514" t="str">
            <v>0</v>
          </cell>
          <cell r="D1514">
            <v>0</v>
          </cell>
        </row>
        <row r="1515">
          <cell r="B1515">
            <v>40328</v>
          </cell>
          <cell r="C1515" t="str">
            <v>0</v>
          </cell>
          <cell r="D1515">
            <v>0</v>
          </cell>
        </row>
        <row r="1516">
          <cell r="B1516">
            <v>40329</v>
          </cell>
          <cell r="C1516" t="str">
            <v>0</v>
          </cell>
          <cell r="D1516">
            <v>0</v>
          </cell>
        </row>
        <row r="1517">
          <cell r="B1517">
            <v>40330</v>
          </cell>
          <cell r="C1517" t="str">
            <v>0</v>
          </cell>
          <cell r="D1517">
            <v>0</v>
          </cell>
        </row>
        <row r="1518">
          <cell r="B1518">
            <v>40331</v>
          </cell>
          <cell r="C1518" t="str">
            <v>0</v>
          </cell>
          <cell r="D1518">
            <v>0</v>
          </cell>
        </row>
        <row r="1519">
          <cell r="B1519">
            <v>40423</v>
          </cell>
          <cell r="C1519">
            <v>2100000</v>
          </cell>
          <cell r="D1519">
            <v>2069049.2900718027</v>
          </cell>
        </row>
        <row r="1520">
          <cell r="B1520">
            <v>40333</v>
          </cell>
          <cell r="C1520" t="str">
            <v>0</v>
          </cell>
          <cell r="D1520">
            <v>0</v>
          </cell>
        </row>
        <row r="1521">
          <cell r="B1521">
            <v>40334</v>
          </cell>
          <cell r="C1521" t="str">
            <v>0</v>
          </cell>
          <cell r="D1521">
            <v>0</v>
          </cell>
        </row>
        <row r="1522">
          <cell r="B1522">
            <v>40335</v>
          </cell>
          <cell r="C1522" t="str">
            <v>0</v>
          </cell>
          <cell r="D1522">
            <v>0</v>
          </cell>
        </row>
        <row r="1523">
          <cell r="B1523">
            <v>40336</v>
          </cell>
          <cell r="C1523" t="str">
            <v>0</v>
          </cell>
          <cell r="D1523">
            <v>0</v>
          </cell>
        </row>
        <row r="1524">
          <cell r="B1524">
            <v>40337</v>
          </cell>
          <cell r="C1524" t="str">
            <v>0</v>
          </cell>
          <cell r="D1524">
            <v>0</v>
          </cell>
        </row>
        <row r="1525">
          <cell r="B1525">
            <v>40338</v>
          </cell>
          <cell r="C1525" t="str">
            <v>0</v>
          </cell>
          <cell r="D1525">
            <v>0</v>
          </cell>
        </row>
        <row r="1526">
          <cell r="B1526">
            <v>40430</v>
          </cell>
          <cell r="C1526">
            <v>11000000</v>
          </cell>
          <cell r="D1526">
            <v>10784893.091221662</v>
          </cell>
        </row>
        <row r="1527">
          <cell r="B1527">
            <v>40340</v>
          </cell>
          <cell r="C1527" t="str">
            <v>0</v>
          </cell>
          <cell r="D1527">
            <v>0</v>
          </cell>
        </row>
        <row r="1528">
          <cell r="B1528">
            <v>40341</v>
          </cell>
          <cell r="C1528" t="str">
            <v>0</v>
          </cell>
          <cell r="D1528">
            <v>0</v>
          </cell>
        </row>
        <row r="1529">
          <cell r="B1529">
            <v>40342</v>
          </cell>
          <cell r="C1529" t="str">
            <v>0</v>
          </cell>
          <cell r="D1529">
            <v>0</v>
          </cell>
        </row>
        <row r="1530">
          <cell r="B1530">
            <v>40343</v>
          </cell>
          <cell r="C1530" t="str">
            <v>0</v>
          </cell>
          <cell r="D1530">
            <v>0</v>
          </cell>
        </row>
        <row r="1531">
          <cell r="B1531">
            <v>40344</v>
          </cell>
          <cell r="C1531" t="str">
            <v>0</v>
          </cell>
          <cell r="D1531">
            <v>0</v>
          </cell>
        </row>
        <row r="1532">
          <cell r="B1532">
            <v>40345</v>
          </cell>
          <cell r="C1532" t="str">
            <v>0</v>
          </cell>
          <cell r="D1532">
            <v>0</v>
          </cell>
        </row>
        <row r="1533">
          <cell r="B1533">
            <v>40437</v>
          </cell>
          <cell r="C1533">
            <v>2500000</v>
          </cell>
          <cell r="D1533">
            <v>2452790.8324489845</v>
          </cell>
        </row>
        <row r="1534">
          <cell r="B1534">
            <v>40347</v>
          </cell>
          <cell r="C1534" t="str">
            <v>0</v>
          </cell>
          <cell r="D1534">
            <v>0</v>
          </cell>
        </row>
        <row r="1535">
          <cell r="B1535">
            <v>40348</v>
          </cell>
          <cell r="C1535" t="str">
            <v>0</v>
          </cell>
          <cell r="D1535">
            <v>0</v>
          </cell>
        </row>
        <row r="1536">
          <cell r="B1536">
            <v>40349</v>
          </cell>
          <cell r="C1536" t="str">
            <v>0</v>
          </cell>
          <cell r="D1536">
            <v>0</v>
          </cell>
        </row>
        <row r="1537">
          <cell r="B1537">
            <v>40350</v>
          </cell>
          <cell r="C1537" t="str">
            <v>0</v>
          </cell>
          <cell r="D1537">
            <v>0</v>
          </cell>
        </row>
        <row r="1538">
          <cell r="B1538">
            <v>40351</v>
          </cell>
          <cell r="C1538" t="str">
            <v>0</v>
          </cell>
          <cell r="D1538">
            <v>0</v>
          </cell>
        </row>
        <row r="1539">
          <cell r="B1539">
            <v>40352</v>
          </cell>
          <cell r="C1539" t="str">
            <v>0</v>
          </cell>
          <cell r="D1539">
            <v>0</v>
          </cell>
        </row>
        <row r="1540">
          <cell r="B1540">
            <v>40444</v>
          </cell>
          <cell r="C1540">
            <v>10800000</v>
          </cell>
          <cell r="D1540">
            <v>10640824.920369271</v>
          </cell>
        </row>
        <row r="1541">
          <cell r="B1541">
            <v>40354</v>
          </cell>
          <cell r="C1541" t="str">
            <v>0</v>
          </cell>
          <cell r="D1541">
            <v>0</v>
          </cell>
        </row>
        <row r="1542">
          <cell r="B1542">
            <v>40355</v>
          </cell>
          <cell r="C1542" t="str">
            <v>0</v>
          </cell>
          <cell r="D1542">
            <v>0</v>
          </cell>
        </row>
        <row r="1543">
          <cell r="B1543">
            <v>40356</v>
          </cell>
          <cell r="C1543" t="str">
            <v>0</v>
          </cell>
          <cell r="D1543">
            <v>0</v>
          </cell>
        </row>
        <row r="1544">
          <cell r="B1544">
            <v>40357</v>
          </cell>
          <cell r="C1544" t="str">
            <v>0</v>
          </cell>
          <cell r="D1544">
            <v>0</v>
          </cell>
        </row>
        <row r="1545">
          <cell r="B1545">
            <v>40358</v>
          </cell>
          <cell r="C1545" t="str">
            <v>0</v>
          </cell>
          <cell r="D1545">
            <v>0</v>
          </cell>
        </row>
        <row r="1546">
          <cell r="B1546">
            <v>40359</v>
          </cell>
          <cell r="C1546" t="str">
            <v>0</v>
          </cell>
          <cell r="D1546">
            <v>0</v>
          </cell>
        </row>
        <row r="1547">
          <cell r="B1547">
            <v>40451</v>
          </cell>
          <cell r="C1547">
            <v>20000000</v>
          </cell>
          <cell r="D1547">
            <v>19705231.334017169</v>
          </cell>
        </row>
        <row r="1548">
          <cell r="B1548">
            <v>40361</v>
          </cell>
          <cell r="C1548" t="str">
            <v>0</v>
          </cell>
          <cell r="D1548">
            <v>0</v>
          </cell>
        </row>
        <row r="1549">
          <cell r="B1549">
            <v>40362</v>
          </cell>
          <cell r="C1549" t="str">
            <v>0</v>
          </cell>
          <cell r="D1549">
            <v>0</v>
          </cell>
        </row>
        <row r="1550">
          <cell r="B1550">
            <v>40363</v>
          </cell>
          <cell r="C1550" t="str">
            <v>0</v>
          </cell>
          <cell r="D1550">
            <v>0</v>
          </cell>
        </row>
        <row r="1551">
          <cell r="B1551">
            <v>40364</v>
          </cell>
          <cell r="C1551" t="str">
            <v>0</v>
          </cell>
          <cell r="D1551">
            <v>0</v>
          </cell>
        </row>
        <row r="1552">
          <cell r="B1552">
            <v>40365</v>
          </cell>
          <cell r="C1552" t="str">
            <v>0</v>
          </cell>
          <cell r="D1552">
            <v>0</v>
          </cell>
        </row>
        <row r="1553">
          <cell r="B1553">
            <v>40366</v>
          </cell>
          <cell r="C1553" t="str">
            <v>0</v>
          </cell>
          <cell r="D1553">
            <v>0</v>
          </cell>
        </row>
        <row r="1554">
          <cell r="B1554">
            <v>40458</v>
          </cell>
          <cell r="C1554">
            <v>20000000</v>
          </cell>
          <cell r="D1554">
            <v>19705231.334017169</v>
          </cell>
        </row>
        <row r="1555">
          <cell r="B1555">
            <v>40368</v>
          </cell>
          <cell r="C1555" t="str">
            <v>0</v>
          </cell>
          <cell r="D1555">
            <v>0</v>
          </cell>
        </row>
        <row r="1556">
          <cell r="B1556">
            <v>40369</v>
          </cell>
          <cell r="C1556" t="str">
            <v>0</v>
          </cell>
          <cell r="D1556">
            <v>0</v>
          </cell>
        </row>
        <row r="1557">
          <cell r="B1557">
            <v>40370</v>
          </cell>
          <cell r="C1557" t="str">
            <v>0</v>
          </cell>
          <cell r="D1557">
            <v>0</v>
          </cell>
        </row>
        <row r="1558">
          <cell r="B1558">
            <v>40371</v>
          </cell>
          <cell r="C1558" t="str">
            <v>0</v>
          </cell>
          <cell r="D1558">
            <v>0</v>
          </cell>
        </row>
        <row r="1559">
          <cell r="B1559">
            <v>40372</v>
          </cell>
          <cell r="C1559" t="str">
            <v>0</v>
          </cell>
          <cell r="D1559">
            <v>0</v>
          </cell>
        </row>
        <row r="1560">
          <cell r="B1560">
            <v>40373</v>
          </cell>
          <cell r="C1560" t="str">
            <v>0</v>
          </cell>
          <cell r="D1560">
            <v>0</v>
          </cell>
        </row>
        <row r="1561">
          <cell r="B1561">
            <v>40464</v>
          </cell>
          <cell r="C1561">
            <v>11500000</v>
          </cell>
          <cell r="D1561">
            <v>11332343.412526999</v>
          </cell>
        </row>
        <row r="1562">
          <cell r="B1562">
            <v>40375</v>
          </cell>
          <cell r="C1562" t="str">
            <v>0</v>
          </cell>
          <cell r="D1562">
            <v>0</v>
          </cell>
        </row>
        <row r="1563">
          <cell r="B1563">
            <v>40376</v>
          </cell>
          <cell r="C1563" t="str">
            <v>0</v>
          </cell>
          <cell r="D1563">
            <v>0</v>
          </cell>
        </row>
        <row r="1564">
          <cell r="B1564">
            <v>40377</v>
          </cell>
          <cell r="C1564" t="str">
            <v>0</v>
          </cell>
          <cell r="D1564">
            <v>0</v>
          </cell>
        </row>
        <row r="1565">
          <cell r="B1565">
            <v>40378</v>
          </cell>
          <cell r="C1565" t="str">
            <v>0</v>
          </cell>
          <cell r="D1565">
            <v>0</v>
          </cell>
        </row>
        <row r="1566">
          <cell r="B1566">
            <v>40379</v>
          </cell>
          <cell r="C1566" t="str">
            <v>0</v>
          </cell>
          <cell r="D1566">
            <v>0</v>
          </cell>
        </row>
        <row r="1567">
          <cell r="B1567">
            <v>40380</v>
          </cell>
          <cell r="C1567" t="str">
            <v>0</v>
          </cell>
          <cell r="D1567">
            <v>0</v>
          </cell>
        </row>
        <row r="1568">
          <cell r="B1568">
            <v>40472</v>
          </cell>
          <cell r="C1568">
            <v>20000000</v>
          </cell>
          <cell r="D1568">
            <v>19705231.334017169</v>
          </cell>
        </row>
        <row r="1569">
          <cell r="B1569">
            <v>40382</v>
          </cell>
          <cell r="C1569" t="str">
            <v>0</v>
          </cell>
          <cell r="D1569">
            <v>0</v>
          </cell>
        </row>
        <row r="1570">
          <cell r="B1570">
            <v>40383</v>
          </cell>
          <cell r="C1570" t="str">
            <v>0</v>
          </cell>
          <cell r="D1570">
            <v>0</v>
          </cell>
        </row>
        <row r="1571">
          <cell r="B1571">
            <v>40384</v>
          </cell>
          <cell r="C1571" t="str">
            <v>0</v>
          </cell>
          <cell r="D1571">
            <v>0</v>
          </cell>
        </row>
        <row r="1572">
          <cell r="B1572">
            <v>40385</v>
          </cell>
          <cell r="C1572" t="str">
            <v>0</v>
          </cell>
          <cell r="D1572">
            <v>0</v>
          </cell>
        </row>
        <row r="1573">
          <cell r="B1573">
            <v>40386</v>
          </cell>
          <cell r="C1573" t="str">
            <v>0</v>
          </cell>
          <cell r="D1573">
            <v>0</v>
          </cell>
        </row>
        <row r="1574">
          <cell r="B1574">
            <v>40387</v>
          </cell>
          <cell r="C1574" t="str">
            <v>0</v>
          </cell>
          <cell r="D1574">
            <v>0</v>
          </cell>
        </row>
        <row r="1575">
          <cell r="B1575">
            <v>40479</v>
          </cell>
          <cell r="C1575">
            <v>20000000</v>
          </cell>
          <cell r="D1575">
            <v>19705231.334017169</v>
          </cell>
        </row>
        <row r="1576">
          <cell r="B1576">
            <v>40389</v>
          </cell>
          <cell r="C1576" t="str">
            <v>0</v>
          </cell>
          <cell r="D1576">
            <v>0</v>
          </cell>
        </row>
        <row r="1577">
          <cell r="B1577">
            <v>40390</v>
          </cell>
          <cell r="C1577" t="str">
            <v>0</v>
          </cell>
          <cell r="D1577">
            <v>0</v>
          </cell>
        </row>
        <row r="1578">
          <cell r="B1578">
            <v>40391</v>
          </cell>
          <cell r="C1578" t="str">
            <v>0</v>
          </cell>
          <cell r="D1578">
            <v>0</v>
          </cell>
        </row>
        <row r="1579">
          <cell r="B1579">
            <v>40392</v>
          </cell>
          <cell r="C1579" t="str">
            <v>0</v>
          </cell>
          <cell r="D1579">
            <v>0</v>
          </cell>
        </row>
        <row r="1580">
          <cell r="B1580">
            <v>40393</v>
          </cell>
          <cell r="C1580" t="str">
            <v>0</v>
          </cell>
          <cell r="D1580">
            <v>0</v>
          </cell>
        </row>
        <row r="1581">
          <cell r="B1581">
            <v>40394</v>
          </cell>
          <cell r="C1581" t="str">
            <v>0</v>
          </cell>
          <cell r="D1581">
            <v>0</v>
          </cell>
        </row>
        <row r="1582">
          <cell r="B1582">
            <v>40486</v>
          </cell>
          <cell r="C1582">
            <v>12288000</v>
          </cell>
          <cell r="D1582">
            <v>12018328.465392964</v>
          </cell>
        </row>
        <row r="1583">
          <cell r="B1583">
            <v>40396</v>
          </cell>
          <cell r="C1583" t="str">
            <v>0</v>
          </cell>
          <cell r="D1583">
            <v>0</v>
          </cell>
        </row>
        <row r="1584">
          <cell r="B1584">
            <v>40397</v>
          </cell>
          <cell r="C1584" t="str">
            <v>0</v>
          </cell>
          <cell r="D1584">
            <v>0</v>
          </cell>
        </row>
        <row r="1585">
          <cell r="B1585">
            <v>40398</v>
          </cell>
          <cell r="C1585" t="str">
            <v>0</v>
          </cell>
          <cell r="D1585">
            <v>0</v>
          </cell>
        </row>
        <row r="1586">
          <cell r="B1586">
            <v>40399</v>
          </cell>
          <cell r="C1586" t="str">
            <v>0</v>
          </cell>
          <cell r="D1586">
            <v>0</v>
          </cell>
        </row>
        <row r="1587">
          <cell r="B1587">
            <v>40400</v>
          </cell>
          <cell r="C1587" t="str">
            <v>0</v>
          </cell>
          <cell r="D1587">
            <v>0</v>
          </cell>
        </row>
        <row r="1588">
          <cell r="B1588">
            <v>40401</v>
          </cell>
          <cell r="C1588" t="str">
            <v>0</v>
          </cell>
          <cell r="D1588">
            <v>0</v>
          </cell>
        </row>
        <row r="1589">
          <cell r="B1589">
            <v>40493</v>
          </cell>
          <cell r="C1589">
            <v>9800000</v>
          </cell>
          <cell r="D1589">
            <v>9584929.9284546748</v>
          </cell>
        </row>
        <row r="1590">
          <cell r="B1590">
            <v>40403</v>
          </cell>
          <cell r="C1590" t="str">
            <v>0</v>
          </cell>
          <cell r="D1590">
            <v>0</v>
          </cell>
        </row>
        <row r="1591">
          <cell r="B1591">
            <v>40404</v>
          </cell>
          <cell r="C1591" t="str">
            <v>0</v>
          </cell>
          <cell r="D1591">
            <v>0</v>
          </cell>
        </row>
        <row r="1592">
          <cell r="B1592">
            <v>40405</v>
          </cell>
          <cell r="C1592" t="str">
            <v>0</v>
          </cell>
          <cell r="D1592">
            <v>0</v>
          </cell>
        </row>
        <row r="1593">
          <cell r="B1593">
            <v>40406</v>
          </cell>
          <cell r="C1593" t="str">
            <v>0</v>
          </cell>
          <cell r="D1593">
            <v>0</v>
          </cell>
        </row>
        <row r="1594">
          <cell r="B1594">
            <v>40407</v>
          </cell>
          <cell r="C1594" t="str">
            <v>0</v>
          </cell>
          <cell r="D1594">
            <v>0</v>
          </cell>
        </row>
        <row r="1595">
          <cell r="B1595">
            <v>40408</v>
          </cell>
          <cell r="C1595" t="str">
            <v>0</v>
          </cell>
          <cell r="D1595">
            <v>0</v>
          </cell>
        </row>
        <row r="1596">
          <cell r="B1596">
            <v>40500</v>
          </cell>
          <cell r="C1596">
            <v>20000000</v>
          </cell>
          <cell r="D1596">
            <v>19561081.486642193</v>
          </cell>
        </row>
        <row r="1597">
          <cell r="C1597" t="str">
            <v>0</v>
          </cell>
        </row>
        <row r="1598">
          <cell r="C1598" t="str">
            <v>0</v>
          </cell>
        </row>
        <row r="1599">
          <cell r="C1599" t="str">
            <v>0</v>
          </cell>
        </row>
        <row r="1600">
          <cell r="C1600" t="str">
            <v>0</v>
          </cell>
        </row>
        <row r="1601">
          <cell r="C1601" t="str">
            <v>0</v>
          </cell>
        </row>
        <row r="1602">
          <cell r="C1602" t="str">
            <v>0</v>
          </cell>
        </row>
        <row r="1603">
          <cell r="B1603">
            <v>40507</v>
          </cell>
          <cell r="C1603">
            <v>5100000</v>
          </cell>
          <cell r="D1603">
            <v>4988075.7790937591</v>
          </cell>
        </row>
        <row r="1604">
          <cell r="C1604" t="str">
            <v>0</v>
          </cell>
        </row>
        <row r="1605">
          <cell r="C1605" t="str">
            <v>0</v>
          </cell>
        </row>
        <row r="1606">
          <cell r="C1606" t="str">
            <v>0</v>
          </cell>
        </row>
        <row r="1607">
          <cell r="C1607" t="str">
            <v>0</v>
          </cell>
        </row>
        <row r="1608">
          <cell r="C1608" t="str">
            <v>0</v>
          </cell>
        </row>
        <row r="1609">
          <cell r="C1609" t="str">
            <v>0</v>
          </cell>
        </row>
        <row r="1610">
          <cell r="B1610">
            <v>40514</v>
          </cell>
          <cell r="C1610">
            <v>8500000</v>
          </cell>
          <cell r="D1610">
            <v>8313459.6318229325</v>
          </cell>
        </row>
        <row r="1611">
          <cell r="C1611" t="str">
            <v>0</v>
          </cell>
        </row>
        <row r="1612">
          <cell r="C1612" t="str">
            <v>0</v>
          </cell>
        </row>
        <row r="1613">
          <cell r="C1613" t="str">
            <v>0</v>
          </cell>
        </row>
        <row r="1614">
          <cell r="C1614" t="str">
            <v>0</v>
          </cell>
        </row>
        <row r="1615">
          <cell r="C1615" t="str">
            <v>0</v>
          </cell>
        </row>
        <row r="1616">
          <cell r="C1616" t="str">
            <v>0</v>
          </cell>
        </row>
        <row r="1617">
          <cell r="B1617">
            <v>40521</v>
          </cell>
          <cell r="C1617">
            <v>10500000</v>
          </cell>
          <cell r="D1617">
            <v>10257561.823723566</v>
          </cell>
        </row>
        <row r="1618">
          <cell r="C1618" t="str">
            <v>0</v>
          </cell>
        </row>
        <row r="1619">
          <cell r="C1619" t="str">
            <v>0</v>
          </cell>
        </row>
        <row r="1620">
          <cell r="C1620" t="str">
            <v>0</v>
          </cell>
        </row>
        <row r="1621">
          <cell r="C1621" t="str">
            <v>0</v>
          </cell>
        </row>
        <row r="1622">
          <cell r="C1622" t="str">
            <v>0</v>
          </cell>
        </row>
        <row r="1623">
          <cell r="C1623" t="str">
            <v>0</v>
          </cell>
        </row>
        <row r="1624">
          <cell r="B1624">
            <v>40528</v>
          </cell>
          <cell r="C1624">
            <v>16970000</v>
          </cell>
          <cell r="D1624">
            <v>16564053.619606933</v>
          </cell>
        </row>
        <row r="1625">
          <cell r="C1625" t="str">
            <v>0</v>
          </cell>
        </row>
        <row r="1626">
          <cell r="C1626" t="str">
            <v>0</v>
          </cell>
        </row>
        <row r="1627">
          <cell r="C1627" t="str">
            <v>0</v>
          </cell>
        </row>
        <row r="1628">
          <cell r="C1628" t="str">
            <v>0</v>
          </cell>
        </row>
        <row r="1629">
          <cell r="C1629" t="str">
            <v>0</v>
          </cell>
        </row>
        <row r="1630">
          <cell r="C1630" t="str">
            <v>0</v>
          </cell>
        </row>
        <row r="1631">
          <cell r="B1631">
            <v>40535</v>
          </cell>
          <cell r="C1631">
            <v>20000000</v>
          </cell>
          <cell r="D1631">
            <v>19521571.737898566</v>
          </cell>
        </row>
        <row r="1632">
          <cell r="C1632" t="str">
            <v>0</v>
          </cell>
        </row>
        <row r="1633">
          <cell r="C1633" t="str">
            <v>0</v>
          </cell>
        </row>
        <row r="1634">
          <cell r="C1634" t="str">
            <v>0</v>
          </cell>
        </row>
        <row r="1635">
          <cell r="C1635" t="str">
            <v>0</v>
          </cell>
        </row>
        <row r="1636">
          <cell r="C1636" t="str">
            <v>0</v>
          </cell>
        </row>
        <row r="1637">
          <cell r="C1637" t="str">
            <v>0</v>
          </cell>
        </row>
        <row r="1638">
          <cell r="B1638">
            <v>40542</v>
          </cell>
          <cell r="C1638">
            <v>20000000</v>
          </cell>
          <cell r="D1638">
            <v>19521571.737898566</v>
          </cell>
        </row>
        <row r="1639">
          <cell r="C1639" t="str">
            <v>0</v>
          </cell>
        </row>
        <row r="1640">
          <cell r="C1640" t="str">
            <v>0</v>
          </cell>
        </row>
        <row r="1641">
          <cell r="C1641" t="str">
            <v>0</v>
          </cell>
        </row>
        <row r="1642">
          <cell r="C1642" t="str">
            <v>0</v>
          </cell>
        </row>
        <row r="1643">
          <cell r="C1643" t="str">
            <v>0</v>
          </cell>
        </row>
        <row r="1644">
          <cell r="C1644" t="str">
            <v>0</v>
          </cell>
        </row>
        <row r="1645">
          <cell r="B1645">
            <v>40549</v>
          </cell>
          <cell r="C1645">
            <v>20000000</v>
          </cell>
          <cell r="D1645">
            <v>19525848.210870601</v>
          </cell>
        </row>
        <row r="1646">
          <cell r="C1646" t="str">
            <v>0</v>
          </cell>
        </row>
        <row r="1647">
          <cell r="C1647" t="str">
            <v>0</v>
          </cell>
        </row>
        <row r="1648">
          <cell r="C1648" t="str">
            <v>0</v>
          </cell>
        </row>
        <row r="1649">
          <cell r="C1649" t="str">
            <v>0</v>
          </cell>
        </row>
        <row r="1650">
          <cell r="C1650" t="str">
            <v>0</v>
          </cell>
        </row>
        <row r="1651">
          <cell r="B1651">
            <v>40556</v>
          </cell>
          <cell r="C1651">
            <v>20000000</v>
          </cell>
          <cell r="D1651">
            <v>19531333.610161003</v>
          </cell>
        </row>
        <row r="1652">
          <cell r="C1652">
            <v>0</v>
          </cell>
        </row>
        <row r="1653">
          <cell r="C1653">
            <v>0</v>
          </cell>
        </row>
        <row r="1654">
          <cell r="C1654" t="str">
            <v>0</v>
          </cell>
        </row>
        <row r="1655">
          <cell r="C1655" t="str">
            <v>0</v>
          </cell>
        </row>
        <row r="1656">
          <cell r="C1656" t="str">
            <v>0</v>
          </cell>
        </row>
        <row r="1657">
          <cell r="C1657" t="str">
            <v>0</v>
          </cell>
        </row>
        <row r="1658">
          <cell r="C1658" t="str">
            <v>0</v>
          </cell>
        </row>
        <row r="1659">
          <cell r="B1659">
            <v>40563</v>
          </cell>
          <cell r="C1659">
            <v>20000000</v>
          </cell>
          <cell r="D1659">
            <v>19544877.448263638</v>
          </cell>
        </row>
        <row r="1660">
          <cell r="C1660" t="str">
            <v>0</v>
          </cell>
        </row>
        <row r="1661">
          <cell r="C1661" t="str">
            <v>0</v>
          </cell>
        </row>
        <row r="1662">
          <cell r="C1662" t="str">
            <v>0</v>
          </cell>
        </row>
        <row r="1663">
          <cell r="C1663" t="str">
            <v>0</v>
          </cell>
        </row>
        <row r="1664">
          <cell r="C1664" t="str">
            <v>0</v>
          </cell>
        </row>
        <row r="1665">
          <cell r="C1665" t="str">
            <v>0</v>
          </cell>
        </row>
        <row r="1666">
          <cell r="B1666">
            <v>40570</v>
          </cell>
          <cell r="C1666">
            <v>25000000</v>
          </cell>
          <cell r="D1666">
            <v>24425145.828158326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"/>
      <sheetName val="US"/>
      <sheetName val="Transfers"/>
      <sheetName val="Sheet2"/>
      <sheetName val="Codes"/>
      <sheetName val="Sheet1"/>
      <sheetName val="წმინდა_ამოღება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საკუთარი</v>
          </cell>
        </row>
        <row r="2">
          <cell r="A2" t="str">
            <v>პარტიის</v>
          </cell>
        </row>
        <row r="3">
          <cell r="A3" t="str">
            <v>დავალებების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Info"/>
      <sheetName val="RI-Data"/>
      <sheetName val="A"/>
      <sheetName val="A-Data"/>
      <sheetName val="RC"/>
      <sheetName val="A-Can"/>
      <sheetName val="RC-D"/>
      <sheetName val="RI"/>
      <sheetName val="Info-Data"/>
      <sheetName val="RC-Data"/>
      <sheetName val="RC-D-Data"/>
      <sheetName val="FXD-Data"/>
      <sheetName val="A-LS-Data"/>
      <sheetName val="RC-SD-Data"/>
      <sheetName val="RC-B-Data"/>
      <sheetName val="RC-S-Data"/>
      <sheetName val="RC-I-Data"/>
      <sheetName val="A-LD-Data (1)"/>
      <sheetName val="A-LD-Data (2)"/>
      <sheetName val="FX-Data"/>
      <sheetName val="A-G-Data (2)"/>
      <sheetName val="A-CI-Data"/>
      <sheetName val="A-CP-Data"/>
      <sheetName val="A-D-Data"/>
      <sheetName val="RI-A-Data"/>
      <sheetName val="A-L-Data (1)"/>
      <sheetName val="A-L-Data (2)"/>
      <sheetName val="A-L"/>
      <sheetName val="RI-AC-Data (1)"/>
      <sheetName val="RI-AC-Data (2)"/>
      <sheetName val="RI-AC-Data (3)"/>
      <sheetName val="RI-AC-Data (4)"/>
      <sheetName val="RI-AC-Data (5)"/>
      <sheetName val="RC-P-Data"/>
      <sheetName val="RC-C-Data"/>
      <sheetName val="RC-L-Data"/>
      <sheetName val="RI-C-Data"/>
      <sheetName val="A-Can-Data (1)"/>
      <sheetName val="A-Can-Data (2)"/>
      <sheetName val="RC-O-Data"/>
      <sheetName val="RC-A-Data"/>
      <sheetName val="RC-L"/>
      <sheetName val="RC-A"/>
      <sheetName val="RC-C"/>
      <sheetName val="RC-O"/>
      <sheetName val="RI-C"/>
      <sheetName val="RC-P"/>
      <sheetName val="RI-AC"/>
      <sheetName val="RI-A"/>
      <sheetName val="A-D"/>
      <sheetName val="A-CP"/>
      <sheetName val="A-CI"/>
      <sheetName val="A-G-Data (1)"/>
      <sheetName val="A-G"/>
      <sheetName val="FX"/>
      <sheetName val="A-LD"/>
      <sheetName val="RC-S"/>
      <sheetName val="RC-I"/>
      <sheetName val="RC-B"/>
      <sheetName val="RC-SD"/>
      <sheetName val="A-LS"/>
      <sheetName val="FXD"/>
      <sheetName val="Sheet2"/>
    </sheetNames>
    <sheetDataSet>
      <sheetData sheetId="0"/>
      <sheetData sheetId="1">
        <row r="1">
          <cell r="B1" t="str">
            <v>კონსოლიდირებული</v>
          </cell>
          <cell r="C1" t="str">
            <v>ALL</v>
          </cell>
        </row>
        <row r="2">
          <cell r="C2">
            <v>40451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D1">
            <v>4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G Q"/>
      <sheetName val="Mon-In"/>
      <sheetName val="Mon-Out"/>
      <sheetName val="NBG table new (2)"/>
      <sheetName val="NBG table (prog)"/>
      <sheetName val="NIR"/>
      <sheetName val="NBG table"/>
      <sheetName val="MS table"/>
      <sheetName val="NBG M"/>
      <sheetName val="MS M"/>
      <sheetName val="WEOREO"/>
      <sheetName val="NBG M (prog)"/>
      <sheetName val="MS M (prog)"/>
      <sheetName val="Chart4"/>
      <sheetName val="Chart3"/>
      <sheetName val="Chart5"/>
      <sheetName val="Chart7"/>
      <sheetName val="Chart11"/>
      <sheetName val="RM comp (2)"/>
      <sheetName val="Chart12"/>
      <sheetName val="Chart8"/>
      <sheetName val="Chart10"/>
      <sheetName val="Chart9"/>
      <sheetName val="Chart13"/>
      <sheetName val="M2 vs M3 m"/>
      <sheetName val="RM comp"/>
      <sheetName val="Chart1"/>
      <sheetName val="Chart2"/>
      <sheetName val="Sheet1"/>
      <sheetName val="deposits"/>
      <sheetName val="RM and sterlization"/>
      <sheetName val="Dom vs for deposits (actual (2)"/>
      <sheetName val="RM comp (actl) (2)"/>
      <sheetName val="RM comp (actl)"/>
      <sheetName val="Dom vs for deposits (actual)"/>
      <sheetName val="Dom vs for deposits"/>
      <sheetName val="M3 m"/>
      <sheetName val="M2 m"/>
      <sheetName val="BM RM CPI"/>
      <sheetName val="BM and Prices"/>
      <sheetName val="Inter &amp; Ster"/>
      <sheetName val="BM RM"/>
      <sheetName val="BM vs RM"/>
      <sheetName val="private credit"/>
      <sheetName val="excess liquidity"/>
      <sheetName val="Dom Fin"/>
      <sheetName val="Medium Term OUT"/>
      <sheetName val="NBG table old"/>
      <sheetName val="MS table old"/>
      <sheetName val="DOC"/>
      <sheetName val="Insheets"/>
      <sheetName val="FSI"/>
      <sheetName val="Program"/>
      <sheetName val="Out SEI"/>
      <sheetName val="NBG old"/>
      <sheetName val="DMB prog"/>
      <sheetName val="MS data prog"/>
      <sheetName val="Dom. Fin. for fiscal"/>
      <sheetName val="EDSS Despot&amp;lending"/>
      <sheetName val="ControlSheet"/>
      <sheetName val="Main Output Table I--OLD base"/>
      <sheetName val="Main Output Table II--OLD base"/>
      <sheetName val="Summary Q1"/>
      <sheetName val="Summary 07"/>
      <sheetName val="assumption"/>
      <sheetName val="T-bills"/>
      <sheetName val="Cashflow"/>
      <sheetName val="Cashflow2004"/>
      <sheetName val="int_calc"/>
      <sheetName val="mof tBILL PROJ"/>
      <sheetName val="fis_input"/>
      <sheetName val="PC-input"/>
      <sheetName val="resold"/>
      <sheetName val="red"/>
      <sheetName val="Domdebt"/>
      <sheetName val="fis_backup '02"/>
      <sheetName val="Deposit&amp;Lending Rates, Treaus"/>
      <sheetName val="GEO_M"/>
      <sheetName val="OUTREO"/>
      <sheetName val="EDSS Mon panel for BR"/>
      <sheetName val="FSUOUT"/>
      <sheetName val="OUTREO _History"/>
      <sheetName val="WEO_Q4"/>
      <sheetName val="Interest Rates on Loans (EN)"/>
      <sheetName val="FC Dep.volume&amp;Int.rates-eng"/>
      <sheetName val="Real (P) IN"/>
      <sheetName val="Table. NBG Accounts-Auth "/>
      <sheetName val="Table. Monetary Survey-Auth"/>
      <sheetName val="Forex"/>
      <sheetName val="GEOMon (SBA)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6">
          <cell r="A6" t="str">
            <v>EDF_Save_Database</v>
          </cell>
          <cell r="B6" t="str">
            <v>Edf_srs_code</v>
          </cell>
          <cell r="C6" t="str">
            <v>Units</v>
          </cell>
          <cell r="D6" t="str">
            <v>Data_type</v>
          </cell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R6">
            <v>36130</v>
          </cell>
          <cell r="AS6">
            <v>36161</v>
          </cell>
          <cell r="AT6">
            <v>36192</v>
          </cell>
          <cell r="AU6">
            <v>36220</v>
          </cell>
        </row>
        <row r="9">
          <cell r="E9" t="str">
            <v>Table 1. Georgia: Summary Accounts of the Banking System at program exchange rates</v>
          </cell>
        </row>
        <row r="10">
          <cell r="E10" t="str">
            <v xml:space="preserve">Be careful: need for manual addition of the US$/SRD exchange rate in line 151; also, check consistency of NBG and IMF data on stock of Fund obligations in line 165 </v>
          </cell>
        </row>
        <row r="11">
          <cell r="E11" t="str">
            <v xml:space="preserve">Be careful: need for manual addition of the US$/SRD exchange rate in line 151 and 155; also, check consistency of NBG and IMF data on stock of Fund obligations in line 165 </v>
          </cell>
        </row>
        <row r="13">
          <cell r="E13">
            <v>39691.917272453706</v>
          </cell>
        </row>
        <row r="14">
          <cell r="E14">
            <v>39691.917272453706</v>
          </cell>
          <cell r="F14" t="str">
            <v>Dec95</v>
          </cell>
          <cell r="G14" t="str">
            <v>Jan96</v>
          </cell>
          <cell r="H14" t="str">
            <v>Feb96</v>
          </cell>
          <cell r="I14" t="str">
            <v>Mar96</v>
          </cell>
          <cell r="J14" t="str">
            <v>Apr96</v>
          </cell>
          <cell r="K14" t="str">
            <v>May96</v>
          </cell>
          <cell r="L14" t="str">
            <v>Jun96</v>
          </cell>
          <cell r="M14" t="str">
            <v>Jul96</v>
          </cell>
          <cell r="N14" t="str">
            <v>Aug96</v>
          </cell>
          <cell r="O14" t="str">
            <v>Sept96</v>
          </cell>
          <cell r="P14" t="str">
            <v>Oct96</v>
          </cell>
          <cell r="Q14" t="str">
            <v>Nov96</v>
          </cell>
          <cell r="R14" t="str">
            <v>Dec96</v>
          </cell>
          <cell r="S14" t="str">
            <v>Jan97</v>
          </cell>
          <cell r="T14" t="str">
            <v>Feb97</v>
          </cell>
          <cell r="U14" t="str">
            <v>Mar97</v>
          </cell>
          <cell r="V14" t="str">
            <v>Apr97</v>
          </cell>
          <cell r="W14" t="str">
            <v>May97</v>
          </cell>
          <cell r="X14" t="str">
            <v>Jun97</v>
          </cell>
          <cell r="Y14" t="str">
            <v>Jul97</v>
          </cell>
          <cell r="Z14" t="str">
            <v>Aug97</v>
          </cell>
          <cell r="AA14" t="str">
            <v>Sept97</v>
          </cell>
          <cell r="AB14" t="str">
            <v>Oct97</v>
          </cell>
          <cell r="AC14" t="str">
            <v>Nov97</v>
          </cell>
          <cell r="AD14" t="str">
            <v>Dec97</v>
          </cell>
          <cell r="AE14" t="str">
            <v>Jan98</v>
          </cell>
          <cell r="AF14" t="str">
            <v>Feb98</v>
          </cell>
          <cell r="AG14" t="str">
            <v>Mar98</v>
          </cell>
          <cell r="AH14" t="str">
            <v>Apr98</v>
          </cell>
          <cell r="AI14" t="str">
            <v>May98</v>
          </cell>
          <cell r="AJ14" t="str">
            <v>Jun98</v>
          </cell>
          <cell r="AK14" t="str">
            <v>Jul98</v>
          </cell>
          <cell r="AL14" t="str">
            <v>Aug98</v>
          </cell>
          <cell r="AM14" t="str">
            <v>Sep98</v>
          </cell>
          <cell r="AN14">
            <v>36069</v>
          </cell>
          <cell r="AO14">
            <v>36100</v>
          </cell>
          <cell r="AP14" t="str">
            <v>Dec-98</v>
          </cell>
          <cell r="AR14" t="str">
            <v>Dec-98</v>
          </cell>
          <cell r="AS14" t="str">
            <v>Jan-99</v>
          </cell>
          <cell r="AT14" t="str">
            <v>Feb-99</v>
          </cell>
          <cell r="AU14" t="str">
            <v>Mar-99</v>
          </cell>
        </row>
        <row r="15">
          <cell r="AP15" t="str">
            <v>ESAF</v>
          </cell>
          <cell r="AQ15" t="str">
            <v>Shadow</v>
          </cell>
          <cell r="AR15" t="str">
            <v>Act.</v>
          </cell>
        </row>
        <row r="16">
          <cell r="E16" t="str">
            <v>At program exchange rates</v>
          </cell>
        </row>
        <row r="17">
          <cell r="E17" t="str">
            <v>National Bank of Georgia</v>
          </cell>
        </row>
        <row r="19">
          <cell r="A19" t="str">
            <v>c:\my documents\geo\edf\geomon[temp]</v>
          </cell>
          <cell r="B19" t="str">
            <v>FAFA_N_E</v>
          </cell>
          <cell r="C19" t="str">
            <v>Millions of lari</v>
          </cell>
          <cell r="D19" t="str">
            <v>Stock</v>
          </cell>
          <cell r="E19" t="str">
            <v>Net foreign assets</v>
          </cell>
          <cell r="F19">
            <v>93.341608731707311</v>
          </cell>
          <cell r="G19">
            <v>80.345144389111255</v>
          </cell>
          <cell r="H19">
            <v>61.611354190476213</v>
          </cell>
          <cell r="I19">
            <v>43.237458530903318</v>
          </cell>
          <cell r="J19">
            <v>21.050972729729686</v>
          </cell>
          <cell r="K19">
            <v>13.56648395238093</v>
          </cell>
          <cell r="L19">
            <v>44.850140848605569</v>
          </cell>
          <cell r="M19">
            <v>40.088452213661661</v>
          </cell>
          <cell r="N19">
            <v>29.653105036306265</v>
          </cell>
          <cell r="O19">
            <v>1.9145337086613892</v>
          </cell>
          <cell r="P19">
            <v>-24.92414318110233</v>
          </cell>
          <cell r="Q19">
            <v>-44.82633012500002</v>
          </cell>
          <cell r="R19">
            <v>-9.7909790643641763</v>
          </cell>
          <cell r="S19">
            <v>-40.429349494949442</v>
          </cell>
          <cell r="T19">
            <v>-63.643303875969004</v>
          </cell>
          <cell r="U19">
            <v>-75.271552395672288</v>
          </cell>
          <cell r="V19">
            <v>-105.63429969207083</v>
          </cell>
          <cell r="W19">
            <v>-133.08199999999999</v>
          </cell>
          <cell r="X19">
            <v>-139.93049999999997</v>
          </cell>
          <cell r="Y19">
            <v>-139.32402713178294</v>
          </cell>
          <cell r="Z19">
            <v>-173.62397832817339</v>
          </cell>
          <cell r="AA19">
            <v>-171.78867103235743</v>
          </cell>
          <cell r="AB19">
            <v>-172.13689999999991</v>
          </cell>
          <cell r="AC19">
            <v>-128.33298323170723</v>
          </cell>
          <cell r="AD19">
            <v>-132.06826963190184</v>
          </cell>
          <cell r="AE19">
            <v>-122.47518100784316</v>
          </cell>
          <cell r="AF19">
            <v>-137.40497573608397</v>
          </cell>
          <cell r="AG19">
            <v>-149.45373514531838</v>
          </cell>
          <cell r="AH19">
            <v>-155.72690308539325</v>
          </cell>
          <cell r="AI19">
            <v>-173.68483803102441</v>
          </cell>
          <cell r="AJ19">
            <v>-196.69466024359042</v>
          </cell>
          <cell r="AK19">
            <v>-219.84740282519289</v>
          </cell>
          <cell r="AL19">
            <v>-215.7030758172223</v>
          </cell>
          <cell r="AM19">
            <v>-263.0124875539442</v>
          </cell>
          <cell r="AN19">
            <v>-280.01810525693179</v>
          </cell>
          <cell r="AO19">
            <v>-305.05594132730027</v>
          </cell>
          <cell r="AP19">
            <v>-264.74675552752495</v>
          </cell>
          <cell r="AQ19">
            <v>-420.01195910999991</v>
          </cell>
          <cell r="AR19">
            <v>-389.89942261600015</v>
          </cell>
          <cell r="AS19">
            <v>-430.19027881785257</v>
          </cell>
          <cell r="AT19">
            <v>-433.70113713352794</v>
          </cell>
          <cell r="AU19">
            <v>-460.17809383377949</v>
          </cell>
        </row>
        <row r="20">
          <cell r="A20" t="str">
            <v>c:\my documents\geo\edf\geomon[temp]</v>
          </cell>
          <cell r="B20" t="str">
            <v>FAFAENC_E</v>
          </cell>
          <cell r="C20" t="str">
            <v>Millions of lari</v>
          </cell>
          <cell r="D20" t="str">
            <v>Stock</v>
          </cell>
          <cell r="E20" t="str">
            <v xml:space="preserve">  Encumbered reserves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c:\my documents\geo\edf\geomon[temp]</v>
          </cell>
          <cell r="B21" t="str">
            <v>FAFRA_N_E</v>
          </cell>
          <cell r="C21" t="str">
            <v>Millions of lari</v>
          </cell>
          <cell r="D21" t="str">
            <v>Stock</v>
          </cell>
          <cell r="E21" t="str">
            <v>Net international reserves (NIR)</v>
          </cell>
          <cell r="F21">
            <v>93.341608731707311</v>
          </cell>
          <cell r="G21">
            <v>80.345144389111255</v>
          </cell>
          <cell r="H21">
            <v>61.611354190476213</v>
          </cell>
          <cell r="I21">
            <v>43.237458530903318</v>
          </cell>
          <cell r="J21">
            <v>21.050972729729686</v>
          </cell>
          <cell r="K21">
            <v>13.56648395238093</v>
          </cell>
          <cell r="L21">
            <v>44.850140848605569</v>
          </cell>
          <cell r="M21">
            <v>40.088452213661661</v>
          </cell>
          <cell r="N21">
            <v>29.653105036306265</v>
          </cell>
          <cell r="O21">
            <v>1.9145337086613892</v>
          </cell>
          <cell r="P21">
            <v>-24.92414318110233</v>
          </cell>
          <cell r="Q21">
            <v>-44.82633012500002</v>
          </cell>
          <cell r="R21">
            <v>-9.7909790643641763</v>
          </cell>
          <cell r="S21">
            <v>-40.429349494949442</v>
          </cell>
          <cell r="T21">
            <v>-63.643303875969004</v>
          </cell>
          <cell r="U21">
            <v>-75.271552395672288</v>
          </cell>
          <cell r="V21">
            <v>-105.63429969207083</v>
          </cell>
          <cell r="W21">
            <v>-133.08199999999999</v>
          </cell>
          <cell r="X21">
            <v>-139.93049999999997</v>
          </cell>
          <cell r="Y21">
            <v>-139.32402713178294</v>
          </cell>
          <cell r="Z21">
            <v>-173.62397832817339</v>
          </cell>
          <cell r="AA21">
            <v>-171.78867103235743</v>
          </cell>
          <cell r="AB21">
            <v>-172.13689999999991</v>
          </cell>
          <cell r="AC21">
            <v>-128.33298323170723</v>
          </cell>
          <cell r="AD21">
            <v>-132.06826963190184</v>
          </cell>
          <cell r="AE21">
            <v>-122.47518100784316</v>
          </cell>
          <cell r="AF21">
            <v>-137.40497573608397</v>
          </cell>
          <cell r="AG21">
            <v>-149.45373514531838</v>
          </cell>
          <cell r="AH21">
            <v>-155.72690308539325</v>
          </cell>
          <cell r="AI21">
            <v>-173.68483803102441</v>
          </cell>
          <cell r="AJ21">
            <v>-196.69466024359042</v>
          </cell>
          <cell r="AK21">
            <v>-219.84740282519289</v>
          </cell>
          <cell r="AL21">
            <v>-215.7030758172223</v>
          </cell>
          <cell r="AM21">
            <v>-263.0124875539442</v>
          </cell>
          <cell r="AN21">
            <v>-280.01810525693179</v>
          </cell>
          <cell r="AO21">
            <v>-305.05594132730027</v>
          </cell>
          <cell r="AP21">
            <v>-264.74675552752495</v>
          </cell>
          <cell r="AQ21">
            <v>-420.01195910999991</v>
          </cell>
          <cell r="AR21">
            <v>-389.89942261600015</v>
          </cell>
          <cell r="AS21">
            <v>-430.19027881785257</v>
          </cell>
          <cell r="AT21">
            <v>-433.70113713352794</v>
          </cell>
          <cell r="AU21">
            <v>-460.17809383377949</v>
          </cell>
        </row>
        <row r="22">
          <cell r="A22" t="str">
            <v>c:\my documents\geo\edf\geomon[temp]</v>
          </cell>
          <cell r="B22" t="str">
            <v>FAFRAGOLD_E</v>
          </cell>
          <cell r="C22" t="str">
            <v>Millions of lari</v>
          </cell>
          <cell r="D22" t="str">
            <v>Stock</v>
          </cell>
          <cell r="E22" t="str">
            <v xml:space="preserve">  Gold</v>
          </cell>
          <cell r="F22">
            <v>1.5</v>
          </cell>
          <cell r="G22">
            <v>1.5</v>
          </cell>
          <cell r="H22">
            <v>1.5</v>
          </cell>
          <cell r="I22">
            <v>1.5</v>
          </cell>
          <cell r="J22">
            <v>1.5</v>
          </cell>
          <cell r="K22">
            <v>1.5</v>
          </cell>
          <cell r="L22">
            <v>1.5</v>
          </cell>
          <cell r="M22">
            <v>1.5</v>
          </cell>
          <cell r="N22">
            <v>1.5</v>
          </cell>
          <cell r="O22">
            <v>1.5</v>
          </cell>
          <cell r="P22">
            <v>1.5</v>
          </cell>
          <cell r="Q22">
            <v>1.5</v>
          </cell>
          <cell r="R22">
            <v>1.5344</v>
          </cell>
          <cell r="S22">
            <v>1.5344</v>
          </cell>
          <cell r="T22">
            <v>0.876</v>
          </cell>
          <cell r="U22">
            <v>0.876</v>
          </cell>
          <cell r="V22">
            <v>0.876</v>
          </cell>
          <cell r="W22">
            <v>0.876</v>
          </cell>
          <cell r="X22">
            <v>0.876</v>
          </cell>
          <cell r="Y22">
            <v>0.80820000000000003</v>
          </cell>
          <cell r="Z22">
            <v>0.80820000000000003</v>
          </cell>
          <cell r="AA22">
            <v>0.80820000000000003</v>
          </cell>
          <cell r="AB22">
            <v>0.80820000000000003</v>
          </cell>
          <cell r="AC22">
            <v>0.80820000000000003</v>
          </cell>
          <cell r="AD22">
            <v>0.69930000000000003</v>
          </cell>
          <cell r="AE22">
            <v>0.69930000000000003</v>
          </cell>
          <cell r="AF22">
            <v>0.69930000000000003</v>
          </cell>
          <cell r="AG22">
            <v>0.74619999999999997</v>
          </cell>
          <cell r="AH22">
            <v>0.74619999999999997</v>
          </cell>
          <cell r="AI22">
            <v>0.74619999999999997</v>
          </cell>
          <cell r="AJ22">
            <v>0.74280000000000002</v>
          </cell>
          <cell r="AK22">
            <v>0.74280000000000002</v>
          </cell>
          <cell r="AL22">
            <v>0.74280000000000002</v>
          </cell>
          <cell r="AM22">
            <v>0.74429999999999996</v>
          </cell>
          <cell r="AN22">
            <v>0.74429999999999996</v>
          </cell>
          <cell r="AO22">
            <v>0.74429999999999996</v>
          </cell>
          <cell r="AP22">
            <v>0.74429999999999996</v>
          </cell>
          <cell r="AQ22">
            <v>0.74429999999999996</v>
          </cell>
          <cell r="AR22">
            <v>0.95689999999999997</v>
          </cell>
          <cell r="AS22">
            <v>0.95689999999999997</v>
          </cell>
          <cell r="AT22">
            <v>0.95689999999999997</v>
          </cell>
          <cell r="AU22">
            <v>1.1452</v>
          </cell>
        </row>
        <row r="23">
          <cell r="A23" t="str">
            <v>c:\my documents\geo\edf\geomon[temp]</v>
          </cell>
          <cell r="B23" t="str">
            <v>FAFRA_E</v>
          </cell>
          <cell r="C23" t="str">
            <v>Millions of lari</v>
          </cell>
          <cell r="D23" t="str">
            <v>Stock</v>
          </cell>
          <cell r="E23" t="str">
            <v xml:space="preserve">  Foreign exchange reserves </v>
          </cell>
          <cell r="F23">
            <v>231.29345073170728</v>
          </cell>
          <cell r="G23">
            <v>218.29698638911125</v>
          </cell>
          <cell r="H23">
            <v>199.56319619047619</v>
          </cell>
          <cell r="I23">
            <v>230.9578155309033</v>
          </cell>
          <cell r="J23">
            <v>208.7713297297297</v>
          </cell>
          <cell r="K23">
            <v>201.28684095238091</v>
          </cell>
          <cell r="L23">
            <v>232.57049784860558</v>
          </cell>
          <cell r="M23">
            <v>227.8088092136617</v>
          </cell>
          <cell r="N23">
            <v>217.37346203630628</v>
          </cell>
          <cell r="O23">
            <v>189.63489070866137</v>
          </cell>
          <cell r="P23">
            <v>212.56472881889763</v>
          </cell>
          <cell r="Q23">
            <v>192.63714187499997</v>
          </cell>
          <cell r="R23">
            <v>227.63849293563578</v>
          </cell>
          <cell r="S23">
            <v>210.92505050505056</v>
          </cell>
          <cell r="T23">
            <v>188.369496124031</v>
          </cell>
          <cell r="U23">
            <v>176.72364760432765</v>
          </cell>
          <cell r="V23">
            <v>199.0304003079292</v>
          </cell>
          <cell r="W23">
            <v>171.58269999999999</v>
          </cell>
          <cell r="X23">
            <v>164.73420000000002</v>
          </cell>
          <cell r="Y23">
            <v>165.40847286821705</v>
          </cell>
          <cell r="Z23">
            <v>164.69822755417954</v>
          </cell>
          <cell r="AA23">
            <v>167.22957627118646</v>
          </cell>
          <cell r="AB23">
            <v>220.32110000000006</v>
          </cell>
          <cell r="AC23">
            <v>265.63448932926832</v>
          </cell>
          <cell r="AD23">
            <v>261.4647929447853</v>
          </cell>
          <cell r="AE23">
            <v>245.1503282051282</v>
          </cell>
          <cell r="AF23">
            <v>230.45651672918231</v>
          </cell>
          <cell r="AG23">
            <v>219.33377677902624</v>
          </cell>
          <cell r="AH23">
            <v>217.97576089887639</v>
          </cell>
          <cell r="AI23">
            <v>208.42214253897552</v>
          </cell>
          <cell r="AJ23">
            <v>185.23778635014838</v>
          </cell>
          <cell r="AK23">
            <v>164.03307418397625</v>
          </cell>
          <cell r="AL23">
            <v>217.17710777777768</v>
          </cell>
          <cell r="AM23">
            <v>173.44977712609969</v>
          </cell>
          <cell r="AN23">
            <v>157.18326029829547</v>
          </cell>
          <cell r="AO23">
            <v>129.47082214983712</v>
          </cell>
          <cell r="AP23">
            <v>164.27471666666665</v>
          </cell>
          <cell r="AQ23">
            <v>246.10444444444443</v>
          </cell>
          <cell r="AR23">
            <v>221.494</v>
          </cell>
          <cell r="AS23">
            <v>238.24767546301888</v>
          </cell>
          <cell r="AT23">
            <v>224.44664397659574</v>
          </cell>
          <cell r="AU23">
            <v>209.07800453514739</v>
          </cell>
        </row>
        <row r="24">
          <cell r="E24" t="str">
            <v xml:space="preserve">      forex reserves in US$ million</v>
          </cell>
          <cell r="F24">
            <v>192.74454227642275</v>
          </cell>
          <cell r="G24">
            <v>181.91415532425938</v>
          </cell>
          <cell r="H24">
            <v>166.30266349206349</v>
          </cell>
          <cell r="I24">
            <v>192.46484627575276</v>
          </cell>
          <cell r="J24">
            <v>173.97610810810809</v>
          </cell>
          <cell r="K24">
            <v>167.73903412698411</v>
          </cell>
          <cell r="L24">
            <v>193.80874820717133</v>
          </cell>
          <cell r="M24">
            <v>189.84067434471808</v>
          </cell>
          <cell r="N24">
            <v>181.14455169692189</v>
          </cell>
          <cell r="O24">
            <v>158.02907559055114</v>
          </cell>
          <cell r="P24">
            <v>177.13727401574803</v>
          </cell>
          <cell r="Q24">
            <v>160.53095156249998</v>
          </cell>
          <cell r="R24">
            <v>189.69874411302982</v>
          </cell>
          <cell r="S24">
            <v>162.25003885003889</v>
          </cell>
          <cell r="T24">
            <v>144.89961240310078</v>
          </cell>
          <cell r="U24">
            <v>135.94126738794435</v>
          </cell>
          <cell r="V24">
            <v>153.1003079291763</v>
          </cell>
          <cell r="W24">
            <v>131.98669230769229</v>
          </cell>
          <cell r="X24">
            <v>126.71861538461539</v>
          </cell>
          <cell r="Y24">
            <v>127.23728682170542</v>
          </cell>
          <cell r="Z24">
            <v>126.6909442724458</v>
          </cell>
          <cell r="AA24">
            <v>128.63813559322034</v>
          </cell>
          <cell r="AB24">
            <v>169.47776923076927</v>
          </cell>
          <cell r="AC24">
            <v>204.3342225609756</v>
          </cell>
          <cell r="AD24">
            <v>201.12676380368097</v>
          </cell>
          <cell r="AE24">
            <v>187.99871794871794</v>
          </cell>
          <cell r="AF24">
            <v>176.7304576144036</v>
          </cell>
          <cell r="AG24">
            <v>168.20074906367043</v>
          </cell>
          <cell r="AH24">
            <v>167.1593258426966</v>
          </cell>
          <cell r="AI24">
            <v>156.12145508537492</v>
          </cell>
          <cell r="AJ24">
            <v>138.75489614243324</v>
          </cell>
          <cell r="AK24">
            <v>122.87121661721068</v>
          </cell>
          <cell r="AL24">
            <v>162.67948148148142</v>
          </cell>
          <cell r="AM24">
            <v>129.92492668621699</v>
          </cell>
          <cell r="AN24">
            <v>117.74026988636365</v>
          </cell>
          <cell r="AO24">
            <v>96.981889250814334</v>
          </cell>
          <cell r="AP24">
            <v>123.05222222222221</v>
          </cell>
          <cell r="AQ24">
            <v>123.05222222222221</v>
          </cell>
          <cell r="AR24">
            <v>123.05222222222221</v>
          </cell>
          <cell r="AS24">
            <v>119.12383773150944</v>
          </cell>
          <cell r="AT24">
            <v>112.22332198829787</v>
          </cell>
          <cell r="AU24">
            <v>104.53900226757369</v>
          </cell>
        </row>
        <row r="25">
          <cell r="A25" t="str">
            <v>c:\my documents\geo\edf\geomon[temp]</v>
          </cell>
          <cell r="B25" t="str">
            <v>FAFRAxDA_E</v>
          </cell>
          <cell r="C25" t="str">
            <v>Millions of lari</v>
          </cell>
          <cell r="D25" t="str">
            <v>Stock</v>
          </cell>
          <cell r="E25" t="str">
            <v xml:space="preserve">  Foreign exchange reserves excl. Dutch account</v>
          </cell>
          <cell r="F25">
            <v>192.89345073170728</v>
          </cell>
          <cell r="G25">
            <v>179.89698638911125</v>
          </cell>
          <cell r="H25">
            <v>161.16319619047619</v>
          </cell>
          <cell r="I25">
            <v>182.9578155309033</v>
          </cell>
          <cell r="J25">
            <v>184.41132972972969</v>
          </cell>
          <cell r="K25">
            <v>176.92684095238093</v>
          </cell>
          <cell r="L25">
            <v>203.77049784860557</v>
          </cell>
          <cell r="M25">
            <v>199.00880921366172</v>
          </cell>
          <cell r="N25">
            <v>188.5734620363063</v>
          </cell>
          <cell r="O25">
            <v>155.91489070866137</v>
          </cell>
          <cell r="P25">
            <v>178.84472881889764</v>
          </cell>
          <cell r="Q25">
            <v>158.91714187499997</v>
          </cell>
          <cell r="R25">
            <v>189.83849293563577</v>
          </cell>
          <cell r="S25">
            <v>176.99505050505056</v>
          </cell>
          <cell r="T25">
            <v>154.439496124031</v>
          </cell>
          <cell r="U25">
            <v>139.65255023183926</v>
          </cell>
          <cell r="V25">
            <v>161.80436489607393</v>
          </cell>
          <cell r="W25">
            <v>135.09690000000001</v>
          </cell>
          <cell r="X25">
            <v>130.05860000000001</v>
          </cell>
          <cell r="Y25">
            <v>130.73283720930232</v>
          </cell>
          <cell r="Z25">
            <v>130.02253869969039</v>
          </cell>
          <cell r="AA25">
            <v>131.53005392912175</v>
          </cell>
          <cell r="AB25">
            <v>184.62110000000007</v>
          </cell>
          <cell r="AC25">
            <v>229.93452743902441</v>
          </cell>
          <cell r="AD25">
            <v>225.24334355828222</v>
          </cell>
          <cell r="AE25">
            <v>208.81740693815988</v>
          </cell>
          <cell r="AF25">
            <v>194.13723090772694</v>
          </cell>
          <cell r="AG25">
            <v>182.77293782771537</v>
          </cell>
          <cell r="AH25">
            <v>182.5110633707865</v>
          </cell>
          <cell r="AI25">
            <v>172.73175501113587</v>
          </cell>
          <cell r="AJ25">
            <v>158.90817952522258</v>
          </cell>
          <cell r="AK25">
            <v>128.21338019287833</v>
          </cell>
          <cell r="AL25">
            <v>182.81628444444436</v>
          </cell>
          <cell r="AM25">
            <v>136.50972030791786</v>
          </cell>
          <cell r="AN25">
            <v>120.61023366477275</v>
          </cell>
          <cell r="AO25">
            <v>94.160724429967416</v>
          </cell>
          <cell r="AP25">
            <v>158.12036666666665</v>
          </cell>
          <cell r="AQ25">
            <v>236.88444444444443</v>
          </cell>
          <cell r="AR25">
            <v>213.196</v>
          </cell>
          <cell r="AS25">
            <v>229.02424528301887</v>
          </cell>
          <cell r="AT25">
            <v>217.44502127659572</v>
          </cell>
          <cell r="AU25">
            <v>198.8780045351474</v>
          </cell>
        </row>
        <row r="26">
          <cell r="E26" t="str">
            <v xml:space="preserve">    [forex reserves x DA in US$ millions]</v>
          </cell>
          <cell r="F26">
            <v>160.74454227642275</v>
          </cell>
          <cell r="G26">
            <v>149.91415532425938</v>
          </cell>
          <cell r="H26">
            <v>134.30266349206349</v>
          </cell>
          <cell r="I26">
            <v>152.46484627575276</v>
          </cell>
          <cell r="J26">
            <v>153.67610810810811</v>
          </cell>
          <cell r="K26">
            <v>147.4390341269841</v>
          </cell>
          <cell r="L26">
            <v>169.80874820717133</v>
          </cell>
          <cell r="M26">
            <v>165.84067434471805</v>
          </cell>
          <cell r="N26">
            <v>157.14455169692189</v>
          </cell>
          <cell r="O26">
            <v>129.92907559055115</v>
          </cell>
          <cell r="P26">
            <v>149.03727401574801</v>
          </cell>
          <cell r="Q26">
            <v>132.43095156249998</v>
          </cell>
          <cell r="R26">
            <v>158.19874411302982</v>
          </cell>
          <cell r="S26">
            <v>136.15003885003887</v>
          </cell>
          <cell r="T26">
            <v>118.79961240310077</v>
          </cell>
          <cell r="U26">
            <v>107.42503863987633</v>
          </cell>
          <cell r="V26">
            <v>124.46489607390299</v>
          </cell>
          <cell r="W26">
            <v>103.92069230769231</v>
          </cell>
          <cell r="X26">
            <v>100.04507692307693</v>
          </cell>
          <cell r="Y26">
            <v>100.56372093023256</v>
          </cell>
          <cell r="Z26">
            <v>100.0173374613003</v>
          </cell>
          <cell r="AA26">
            <v>101.17696456086286</v>
          </cell>
          <cell r="AB26">
            <v>142.01623076923079</v>
          </cell>
          <cell r="AC26">
            <v>176.87271341463412</v>
          </cell>
          <cell r="AD26">
            <v>173.26411042944784</v>
          </cell>
          <cell r="AE26">
            <v>160.13604826546</v>
          </cell>
          <cell r="AF26">
            <v>148.87824456114029</v>
          </cell>
          <cell r="AG26">
            <v>140.1632958801498</v>
          </cell>
          <cell r="AH26">
            <v>139.96247191011236</v>
          </cell>
          <cell r="AI26">
            <v>129.38708240534521</v>
          </cell>
          <cell r="AJ26">
            <v>119.03234421364985</v>
          </cell>
          <cell r="AK26">
            <v>96.039985163204747</v>
          </cell>
          <cell r="AL26">
            <v>136.94103703703701</v>
          </cell>
          <cell r="AM26">
            <v>102.25447214076246</v>
          </cell>
          <cell r="AN26">
            <v>90.344744318181824</v>
          </cell>
          <cell r="AO26">
            <v>70.532377850162874</v>
          </cell>
          <cell r="AP26">
            <v>118.44222222222221</v>
          </cell>
          <cell r="AQ26">
            <v>118.44222222222221</v>
          </cell>
          <cell r="AR26">
            <v>118.44222222222221</v>
          </cell>
          <cell r="AS26">
            <v>114.51212264150944</v>
          </cell>
          <cell r="AT26">
            <v>108.72251063829786</v>
          </cell>
          <cell r="AU26">
            <v>99.439002267573699</v>
          </cell>
        </row>
        <row r="27">
          <cell r="A27" t="str">
            <v>c:\my documents\geo\edf\geomon[temp]</v>
          </cell>
          <cell r="B27" t="str">
            <v>FAFRADA_E</v>
          </cell>
          <cell r="C27" t="str">
            <v>Millions of lari</v>
          </cell>
          <cell r="D27" t="str">
            <v>Stock</v>
          </cell>
          <cell r="E27" t="str">
            <v xml:space="preserve">  Dutch account</v>
          </cell>
          <cell r="F27">
            <v>38.4</v>
          </cell>
          <cell r="G27">
            <v>38.4</v>
          </cell>
          <cell r="H27">
            <v>38.4</v>
          </cell>
          <cell r="I27">
            <v>47.999999999999993</v>
          </cell>
          <cell r="J27">
            <v>24.36</v>
          </cell>
          <cell r="K27">
            <v>24.359999999999996</v>
          </cell>
          <cell r="L27">
            <v>28.8</v>
          </cell>
          <cell r="M27">
            <v>28.799999999999997</v>
          </cell>
          <cell r="N27">
            <v>28.799999999999997</v>
          </cell>
          <cell r="O27">
            <v>33.720000000000006</v>
          </cell>
          <cell r="P27">
            <v>33.720000000000006</v>
          </cell>
          <cell r="Q27">
            <v>33.72</v>
          </cell>
          <cell r="R27">
            <v>37.799999999999997</v>
          </cell>
          <cell r="S27">
            <v>33.93</v>
          </cell>
          <cell r="T27">
            <v>33.930000000000007</v>
          </cell>
          <cell r="U27">
            <v>37.071097372488403</v>
          </cell>
          <cell r="V27">
            <v>37.226035411855278</v>
          </cell>
          <cell r="W27">
            <v>36.485799999999998</v>
          </cell>
          <cell r="X27">
            <v>34.675600000000003</v>
          </cell>
          <cell r="Y27">
            <v>34.675635658914729</v>
          </cell>
          <cell r="Z27">
            <v>34.675688854489159</v>
          </cell>
          <cell r="AA27">
            <v>35.699522342064711</v>
          </cell>
          <cell r="AB27">
            <v>35.700000000000003</v>
          </cell>
          <cell r="AC27">
            <v>35.699961890243898</v>
          </cell>
          <cell r="AD27">
            <v>36.221449386503068</v>
          </cell>
          <cell r="AE27">
            <v>36.332921266968327</v>
          </cell>
          <cell r="AF27">
            <v>36.319285821455367</v>
          </cell>
          <cell r="AG27">
            <v>36.560838951310863</v>
          </cell>
          <cell r="AH27">
            <v>35.464697528089893</v>
          </cell>
          <cell r="AI27">
            <v>35.690387527839647</v>
          </cell>
          <cell r="AJ27">
            <v>26.329606824925818</v>
          </cell>
          <cell r="AK27">
            <v>35.819693991097921</v>
          </cell>
          <cell r="AL27">
            <v>34.360823333333329</v>
          </cell>
          <cell r="AM27">
            <v>36.940056818181816</v>
          </cell>
          <cell r="AN27">
            <v>36.573026633522723</v>
          </cell>
          <cell r="AO27">
            <v>35.310097719869709</v>
          </cell>
          <cell r="AP27">
            <v>6.15435</v>
          </cell>
          <cell r="AQ27">
            <v>9.2200000000000006</v>
          </cell>
          <cell r="AR27">
            <v>8.298</v>
          </cell>
          <cell r="AS27">
            <v>9.2234301799999994</v>
          </cell>
          <cell r="AT27">
            <v>7.0016226999999995</v>
          </cell>
          <cell r="AU27">
            <v>10.199999999999999</v>
          </cell>
        </row>
        <row r="28">
          <cell r="A28" t="str">
            <v>c:\my documents\geo\edf\geomon[temp]</v>
          </cell>
          <cell r="B28" t="str">
            <v>FAFRLIMF_E</v>
          </cell>
          <cell r="C28" t="str">
            <v>Millions of lari</v>
          </cell>
          <cell r="D28" t="str">
            <v>Stock</v>
          </cell>
          <cell r="E28" t="str">
            <v xml:space="preserve">  Use of Fund Resources</v>
          </cell>
          <cell r="F28">
            <v>-139.35184199999998</v>
          </cell>
          <cell r="G28">
            <v>-139.351842</v>
          </cell>
          <cell r="H28">
            <v>-139.35184199999998</v>
          </cell>
          <cell r="I28">
            <v>-189.12035699999998</v>
          </cell>
          <cell r="J28">
            <v>-189.12035700000001</v>
          </cell>
          <cell r="K28">
            <v>-189.12035699999998</v>
          </cell>
          <cell r="L28">
            <v>-189.12035700000001</v>
          </cell>
          <cell r="M28">
            <v>-189.12035700000004</v>
          </cell>
          <cell r="N28">
            <v>-189.12035700000001</v>
          </cell>
          <cell r="O28">
            <v>-189.12035699999998</v>
          </cell>
          <cell r="P28">
            <v>-238.88887199999996</v>
          </cell>
          <cell r="Q28">
            <v>-238.88887199999999</v>
          </cell>
          <cell r="R28">
            <v>-238.88887199999996</v>
          </cell>
          <cell r="S28">
            <v>-252.81360000000001</v>
          </cell>
          <cell r="T28">
            <v>-252.81360000000001</v>
          </cell>
          <cell r="U28">
            <v>-252.81359999999995</v>
          </cell>
          <cell r="V28">
            <v>-305.48310000000004</v>
          </cell>
          <cell r="W28">
            <v>-305.48309999999998</v>
          </cell>
          <cell r="X28">
            <v>-305.48309999999998</v>
          </cell>
          <cell r="Y28">
            <v>-305.48309999999998</v>
          </cell>
          <cell r="Z28">
            <v>-305.48309999999998</v>
          </cell>
          <cell r="AA28">
            <v>-305.48309999999998</v>
          </cell>
          <cell r="AB28">
            <v>-358.15259999999995</v>
          </cell>
          <cell r="AC28">
            <v>-358.15259999999995</v>
          </cell>
          <cell r="AD28">
            <v>-358.15260000000001</v>
          </cell>
          <cell r="AE28">
            <v>-332.00293140000002</v>
          </cell>
          <cell r="AF28">
            <v>-332.00293139999997</v>
          </cell>
          <cell r="AG28">
            <v>-332.00293140000002</v>
          </cell>
          <cell r="AH28">
            <v>-332.00293139999997</v>
          </cell>
          <cell r="AI28">
            <v>-339.24318056999994</v>
          </cell>
          <cell r="AJ28">
            <v>-339.24318056999994</v>
          </cell>
          <cell r="AK28">
            <v>-339.24318056999999</v>
          </cell>
          <cell r="AL28">
            <v>-389.13188359499998</v>
          </cell>
          <cell r="AM28">
            <v>-389.13188359499992</v>
          </cell>
          <cell r="AN28">
            <v>-389.13188359499998</v>
          </cell>
          <cell r="AO28">
            <v>-387.88421657159995</v>
          </cell>
          <cell r="AP28">
            <v>-387.88421657160001</v>
          </cell>
          <cell r="AQ28">
            <v>-604.11680000000001</v>
          </cell>
          <cell r="AR28">
            <v>-546.33432261600012</v>
          </cell>
          <cell r="AS28">
            <v>-596.4</v>
          </cell>
          <cell r="AT28">
            <v>-596.4</v>
          </cell>
          <cell r="AU28">
            <v>-596.4</v>
          </cell>
        </row>
        <row r="29">
          <cell r="A29" t="str">
            <v>c:\my documents\geo\edf\geomon[temp]</v>
          </cell>
          <cell r="B29" t="str">
            <v>FAFRLOKFW_E</v>
          </cell>
          <cell r="C29" t="str">
            <v>Millions of lari</v>
          </cell>
          <cell r="D29" t="str">
            <v>Stock</v>
          </cell>
          <cell r="E29" t="str">
            <v xml:space="preserve">  Other liabilities (KFW loan &amp; mushrooms)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-33.589705882352952</v>
          </cell>
          <cell r="AA29">
            <v>-34.285747303543907</v>
          </cell>
          <cell r="AB29">
            <v>-35.055999999999997</v>
          </cell>
          <cell r="AC29">
            <v>-36.565472560975614</v>
          </cell>
          <cell r="AD29">
            <v>-36.022162576687123</v>
          </cell>
          <cell r="AE29">
            <v>-36.266147812971347</v>
          </cell>
          <cell r="AF29">
            <v>-36.500261065266315</v>
          </cell>
          <cell r="AG29">
            <v>-37.530780524344578</v>
          </cell>
          <cell r="AH29">
            <v>-42.445932584269663</v>
          </cell>
          <cell r="AI29">
            <v>-43.609999999999992</v>
          </cell>
          <cell r="AJ29">
            <v>-43.432066023738869</v>
          </cell>
          <cell r="AK29">
            <v>-45.380096439169144</v>
          </cell>
          <cell r="AL29">
            <v>-44.491099999999989</v>
          </cell>
          <cell r="AM29">
            <v>-48.074681085043984</v>
          </cell>
          <cell r="AN29">
            <v>-48.813781960227267</v>
          </cell>
          <cell r="AO29">
            <v>-47.38684690553746</v>
          </cell>
          <cell r="AP29">
            <v>-41.881555622591605</v>
          </cell>
          <cell r="AQ29">
            <v>-62.743903554444358</v>
          </cell>
          <cell r="AR29">
            <v>-66.01600000000002</v>
          </cell>
          <cell r="AS29">
            <v>-72.994854280871422</v>
          </cell>
          <cell r="AT29">
            <v>-62.704681110123694</v>
          </cell>
          <cell r="AU29">
            <v>-74.001298368926868</v>
          </cell>
        </row>
        <row r="30">
          <cell r="A30" t="str">
            <v>c:\my documents\geo\edf\geomon[temp]</v>
          </cell>
          <cell r="B30" t="str">
            <v>FAFRLOO_N_E</v>
          </cell>
          <cell r="C30" t="str">
            <v>Millions of lari</v>
          </cell>
          <cell r="D30" t="str">
            <v>Stock</v>
          </cell>
          <cell r="E30" t="str">
            <v xml:space="preserve">  Other official foreign claims (net)</v>
          </cell>
          <cell r="F30">
            <v>-0.1</v>
          </cell>
          <cell r="G30">
            <v>-0.1</v>
          </cell>
          <cell r="H30">
            <v>-0.1</v>
          </cell>
          <cell r="I30">
            <v>-0.1</v>
          </cell>
          <cell r="J30">
            <v>-0.1</v>
          </cell>
          <cell r="K30">
            <v>-0.1</v>
          </cell>
          <cell r="L30">
            <v>-0.1</v>
          </cell>
          <cell r="M30">
            <v>-0.1</v>
          </cell>
          <cell r="N30">
            <v>-0.1</v>
          </cell>
          <cell r="O30">
            <v>-0.1</v>
          </cell>
          <cell r="P30">
            <v>-0.1</v>
          </cell>
          <cell r="Q30">
            <v>-7.46E-2</v>
          </cell>
          <cell r="R30">
            <v>-7.4999999999999997E-2</v>
          </cell>
          <cell r="S30">
            <v>-7.5200000000000003E-2</v>
          </cell>
          <cell r="T30">
            <v>-7.5200000000000003E-2</v>
          </cell>
          <cell r="U30">
            <v>-5.7599999999999998E-2</v>
          </cell>
          <cell r="V30">
            <v>-5.7599999999999998E-2</v>
          </cell>
          <cell r="W30">
            <v>-5.7599999999999998E-2</v>
          </cell>
          <cell r="X30">
            <v>-5.7599999999999998E-2</v>
          </cell>
          <cell r="Y30">
            <v>-5.7599999999999998E-2</v>
          </cell>
          <cell r="Z30">
            <v>-5.7599999999999998E-2</v>
          </cell>
          <cell r="AA30">
            <v>-5.7599999999999998E-2</v>
          </cell>
          <cell r="AB30">
            <v>-5.7599999999999998E-2</v>
          </cell>
          <cell r="AC30">
            <v>-5.7599999999999998E-2</v>
          </cell>
          <cell r="AD30">
            <v>-5.7599999999999998E-2</v>
          </cell>
          <cell r="AE30">
            <v>-5.5730000000000002E-2</v>
          </cell>
          <cell r="AF30">
            <v>-5.7599999999999998E-2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c:\my documents\geo\edf\geomon[temp]</v>
          </cell>
          <cell r="B31" t="str">
            <v>FAFLCL_E</v>
          </cell>
          <cell r="C31" t="str">
            <v>Millions of lari</v>
          </cell>
          <cell r="D31" t="str">
            <v>Stock</v>
          </cell>
          <cell r="E31" t="str">
            <v>Contingent liabilities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3">
          <cell r="A33" t="str">
            <v>c:\my documents\geo\edf\geomon[temp]</v>
          </cell>
          <cell r="B33" t="str">
            <v>FADC_N_E</v>
          </cell>
          <cell r="C33" t="str">
            <v>Millions of lari</v>
          </cell>
          <cell r="D33" t="str">
            <v>Stock</v>
          </cell>
          <cell r="E33" t="str">
            <v>Net domestic assets</v>
          </cell>
          <cell r="F33">
            <v>60.458391268292701</v>
          </cell>
          <cell r="G33">
            <v>70.254855610888768</v>
          </cell>
          <cell r="H33">
            <v>91.588645809523797</v>
          </cell>
          <cell r="I33">
            <v>112.36254146909667</v>
          </cell>
          <cell r="J33">
            <v>138.81902727027031</v>
          </cell>
          <cell r="K33">
            <v>150.62351604761906</v>
          </cell>
          <cell r="L33">
            <v>128.23985915139443</v>
          </cell>
          <cell r="M33">
            <v>144.22644778633833</v>
          </cell>
          <cell r="N33">
            <v>164.82999496369374</v>
          </cell>
          <cell r="O33">
            <v>206.37446629133859</v>
          </cell>
          <cell r="P33">
            <v>230.51894318110234</v>
          </cell>
          <cell r="Q33">
            <v>239.34463012500001</v>
          </cell>
          <cell r="R33">
            <v>218.75067906436419</v>
          </cell>
          <cell r="S33">
            <v>238.91134949494946</v>
          </cell>
          <cell r="T33">
            <v>258.93020387596897</v>
          </cell>
          <cell r="U33">
            <v>275.54335239567229</v>
          </cell>
          <cell r="V33">
            <v>314.80059969207082</v>
          </cell>
          <cell r="W33">
            <v>338.91679999999997</v>
          </cell>
          <cell r="X33">
            <v>348.09549999999996</v>
          </cell>
          <cell r="Y33">
            <v>363.44222713178294</v>
          </cell>
          <cell r="Z33">
            <v>418.50177832817343</v>
          </cell>
          <cell r="AA33">
            <v>421.67677103235746</v>
          </cell>
          <cell r="AB33">
            <v>425.45589999999993</v>
          </cell>
          <cell r="AC33">
            <v>381.88408323170722</v>
          </cell>
          <cell r="AD33">
            <v>409.13456963190185</v>
          </cell>
          <cell r="AE33">
            <v>382.36948100784315</v>
          </cell>
          <cell r="AF33">
            <v>392.20167573608398</v>
          </cell>
          <cell r="AG33">
            <v>409.24423514531833</v>
          </cell>
          <cell r="AH33">
            <v>426.69590308539324</v>
          </cell>
          <cell r="AI33">
            <v>440.3076380310244</v>
          </cell>
          <cell r="AJ33">
            <v>468.72436024359047</v>
          </cell>
          <cell r="AK33">
            <v>497.96190282519291</v>
          </cell>
          <cell r="AL33">
            <v>497.51387581722224</v>
          </cell>
          <cell r="AM33">
            <v>508.71238755394421</v>
          </cell>
          <cell r="AN33">
            <v>512.88970525693185</v>
          </cell>
          <cell r="AO33">
            <v>513.02724132730032</v>
          </cell>
          <cell r="AP33">
            <v>524.46565552752497</v>
          </cell>
          <cell r="AQ33">
            <v>679.73085910999998</v>
          </cell>
          <cell r="AR33">
            <v>649.61832261600011</v>
          </cell>
          <cell r="AS33">
            <v>703.52857881785258</v>
          </cell>
          <cell r="AT33">
            <v>700.98263713352799</v>
          </cell>
          <cell r="AU33">
            <v>722.88309383377953</v>
          </cell>
        </row>
        <row r="34">
          <cell r="E34" t="str">
            <v xml:space="preserve">  Net claims on General Government</v>
          </cell>
        </row>
        <row r="35">
          <cell r="E35" t="str">
            <v xml:space="preserve">     Claims on General Government</v>
          </cell>
        </row>
        <row r="36">
          <cell r="E36" t="str">
            <v>Govt debt stock held by NBG (nonarketable)</v>
          </cell>
        </row>
        <row r="37">
          <cell r="E37" t="str">
            <v>Securitzed govt debt (tradable)</v>
          </cell>
        </row>
        <row r="38">
          <cell r="E38" t="str">
            <v xml:space="preserve">     Deposits of the General Government</v>
          </cell>
        </row>
        <row r="39">
          <cell r="E39" t="str">
            <v xml:space="preserve">  Claims on rest of economy (including staff loans)</v>
          </cell>
        </row>
        <row r="40">
          <cell r="E40" t="str">
            <v xml:space="preserve">    o/w: Credit to the energy sector</v>
          </cell>
        </row>
        <row r="41">
          <cell r="E41" t="str">
            <v xml:space="preserve">  Claims on banks</v>
          </cell>
        </row>
        <row r="42">
          <cell r="E42" t="str">
            <v xml:space="preserve">  Other assets, net</v>
          </cell>
        </row>
        <row r="44">
          <cell r="A44" t="str">
            <v>c:\my documents\geo\edf\geomon[temp]</v>
          </cell>
          <cell r="B44" t="str">
            <v>FACGG_N_E</v>
          </cell>
          <cell r="C44" t="str">
            <v>Millions of lari</v>
          </cell>
          <cell r="D44" t="str">
            <v>Stock</v>
          </cell>
          <cell r="E44" t="str">
            <v xml:space="preserve">  Net claims on General Government</v>
          </cell>
          <cell r="F44">
            <v>55.2</v>
          </cell>
          <cell r="G44">
            <v>63.932000000000002</v>
          </cell>
          <cell r="H44">
            <v>85.47999999999999</v>
          </cell>
          <cell r="I44">
            <v>98.22</v>
          </cell>
          <cell r="J44">
            <v>134.285</v>
          </cell>
          <cell r="K44">
            <v>147.38800000000001</v>
          </cell>
          <cell r="L44">
            <v>137.345</v>
          </cell>
          <cell r="M44">
            <v>156.01</v>
          </cell>
          <cell r="N44">
            <v>176.25720000000001</v>
          </cell>
          <cell r="O44">
            <v>213.24199999999999</v>
          </cell>
          <cell r="P44">
            <v>231.45310000000001</v>
          </cell>
          <cell r="Q44">
            <v>233.21190000000001</v>
          </cell>
          <cell r="R44">
            <v>208.8621</v>
          </cell>
          <cell r="S44">
            <v>229.50640000000001</v>
          </cell>
          <cell r="T44">
            <v>240.07639999999998</v>
          </cell>
          <cell r="U44">
            <v>265.86470000000003</v>
          </cell>
          <cell r="V44">
            <v>301.84519999999998</v>
          </cell>
          <cell r="W44">
            <v>313.70540000000005</v>
          </cell>
          <cell r="X44">
            <v>332.06849999999997</v>
          </cell>
          <cell r="Y44">
            <v>344.75329999999997</v>
          </cell>
          <cell r="Z44">
            <v>358.16629999999998</v>
          </cell>
          <cell r="AA44">
            <v>376.75290000000001</v>
          </cell>
          <cell r="AB44">
            <v>377.21109999999999</v>
          </cell>
          <cell r="AC44">
            <v>331.67670000000004</v>
          </cell>
          <cell r="AD44">
            <v>361.74850000000004</v>
          </cell>
          <cell r="AE44">
            <v>373.41950000000003</v>
          </cell>
          <cell r="AF44">
            <v>382.97489999999999</v>
          </cell>
          <cell r="AG44">
            <v>392.61509999999998</v>
          </cell>
          <cell r="AH44">
            <v>408.20310000000001</v>
          </cell>
          <cell r="AI44">
            <v>418.75439999999998</v>
          </cell>
          <cell r="AJ44">
            <v>453.47160000000002</v>
          </cell>
          <cell r="AK44">
            <v>487.17119999999994</v>
          </cell>
          <cell r="AL44">
            <v>487.3565000000001</v>
          </cell>
          <cell r="AM44">
            <v>501.72289999999992</v>
          </cell>
          <cell r="AN44">
            <v>503.12950000000001</v>
          </cell>
          <cell r="AO44">
            <v>506.37259999999998</v>
          </cell>
          <cell r="AP44">
            <v>499.5856</v>
          </cell>
          <cell r="AQ44">
            <v>499.5856</v>
          </cell>
          <cell r="AR44">
            <v>499.5856</v>
          </cell>
          <cell r="AS44">
            <v>514.42276400920002</v>
          </cell>
          <cell r="AT44">
            <v>521.00309332749998</v>
          </cell>
          <cell r="AU44">
            <v>610.47450000000003</v>
          </cell>
        </row>
        <row r="45">
          <cell r="A45" t="str">
            <v>c:\my documents\geo\edf\geomon[temp]</v>
          </cell>
          <cell r="B45" t="str">
            <v>FACGG_E</v>
          </cell>
          <cell r="C45" t="str">
            <v>Millions of lari</v>
          </cell>
          <cell r="D45" t="str">
            <v>Stock</v>
          </cell>
          <cell r="E45" t="str">
            <v xml:space="preserve">     Loans to the General Government</v>
          </cell>
          <cell r="F45">
            <v>110.7</v>
          </cell>
          <cell r="G45">
            <v>110.7</v>
          </cell>
          <cell r="H45">
            <v>149.19999999999999</v>
          </cell>
          <cell r="I45">
            <v>166.2</v>
          </cell>
          <cell r="J45">
            <v>180.91720000000001</v>
          </cell>
          <cell r="K45">
            <v>187.91720000000001</v>
          </cell>
          <cell r="L45">
            <v>196</v>
          </cell>
          <cell r="M45">
            <v>206</v>
          </cell>
          <cell r="N45">
            <v>221.71719999999999</v>
          </cell>
          <cell r="O45">
            <v>257.71719999999999</v>
          </cell>
          <cell r="P45">
            <v>271.71719999999999</v>
          </cell>
          <cell r="Q45">
            <v>276.5172</v>
          </cell>
          <cell r="R45">
            <v>296.71839999999997</v>
          </cell>
          <cell r="S45">
            <v>296.71839999999997</v>
          </cell>
          <cell r="T45">
            <v>296.71839999999997</v>
          </cell>
          <cell r="U45">
            <v>333.41800000000001</v>
          </cell>
          <cell r="V45">
            <v>350.51839999999999</v>
          </cell>
          <cell r="W45">
            <v>360.41800000000001</v>
          </cell>
          <cell r="X45">
            <v>372.8184</v>
          </cell>
          <cell r="Y45">
            <v>392.05939999999998</v>
          </cell>
          <cell r="Z45">
            <v>410.05939999999998</v>
          </cell>
          <cell r="AA45">
            <v>424.75940000000003</v>
          </cell>
          <cell r="AB45">
            <v>427.74930000000001</v>
          </cell>
          <cell r="AC45">
            <v>386.3184</v>
          </cell>
          <cell r="AD45">
            <v>412.72539999999998</v>
          </cell>
          <cell r="AE45">
            <v>424.92540000000002</v>
          </cell>
          <cell r="AF45">
            <v>436.58339999999998</v>
          </cell>
          <cell r="AG45">
            <v>446.10039999999998</v>
          </cell>
          <cell r="AH45">
            <v>460.60039999999998</v>
          </cell>
          <cell r="AI45">
            <v>466.7004</v>
          </cell>
          <cell r="AJ45">
            <v>493.65039999999999</v>
          </cell>
          <cell r="AK45">
            <v>538.05709999999999</v>
          </cell>
          <cell r="AL45">
            <v>535.21510000000001</v>
          </cell>
          <cell r="AM45">
            <v>547.76009999999997</v>
          </cell>
          <cell r="AN45">
            <v>556.16010000000006</v>
          </cell>
          <cell r="AO45">
            <v>561.63810000000001</v>
          </cell>
          <cell r="AP45">
            <v>541.5231</v>
          </cell>
          <cell r="AQ45">
            <v>541.5231</v>
          </cell>
          <cell r="AR45">
            <v>541.5231</v>
          </cell>
          <cell r="AS45">
            <v>547.51229999999998</v>
          </cell>
          <cell r="AT45">
            <v>547.51229999999998</v>
          </cell>
          <cell r="AU45">
            <v>570.49199999999996</v>
          </cell>
        </row>
        <row r="46">
          <cell r="A46" t="str">
            <v>c:\my documents\geo\edf\geomon[temp]</v>
          </cell>
          <cell r="B46" t="str">
            <v>FADGG_E</v>
          </cell>
          <cell r="C46" t="str">
            <v>Millions of lari</v>
          </cell>
          <cell r="D46" t="str">
            <v>Stock</v>
          </cell>
          <cell r="E46" t="str">
            <v xml:space="preserve">     Deposits of the General Government</v>
          </cell>
          <cell r="F46">
            <v>-55.499999999999993</v>
          </cell>
          <cell r="G46">
            <v>-46.667999999999999</v>
          </cell>
          <cell r="H46">
            <v>-63.619999999999976</v>
          </cell>
          <cell r="I46">
            <v>-67.97999999999999</v>
          </cell>
          <cell r="J46">
            <v>-199.35719999999998</v>
          </cell>
          <cell r="K46">
            <v>-201.18720000000002</v>
          </cell>
          <cell r="L46">
            <v>-58.44639999999999</v>
          </cell>
          <cell r="M46">
            <v>-49.951100000000018</v>
          </cell>
          <cell r="N46">
            <v>-45.45999999999998</v>
          </cell>
          <cell r="O46">
            <v>-44.474699999999991</v>
          </cell>
          <cell r="P46">
            <v>-40.264099999999978</v>
          </cell>
          <cell r="Q46">
            <v>-43.305400000000006</v>
          </cell>
          <cell r="R46">
            <v>-87.856299999999976</v>
          </cell>
          <cell r="S46">
            <v>-67.211999999999975</v>
          </cell>
          <cell r="T46">
            <v>-56.641999999999975</v>
          </cell>
          <cell r="U46">
            <v>-67.552800000000005</v>
          </cell>
          <cell r="V46">
            <v>-48.673200000000037</v>
          </cell>
          <cell r="W46">
            <v>-46.713399999999993</v>
          </cell>
          <cell r="X46">
            <v>-40.749900000000018</v>
          </cell>
          <cell r="Y46">
            <v>-47.306100000000015</v>
          </cell>
          <cell r="Z46">
            <v>-51.892999999999958</v>
          </cell>
          <cell r="AA46">
            <v>-48.00650000000001</v>
          </cell>
          <cell r="AB46">
            <v>-50.538200000000018</v>
          </cell>
          <cell r="AC46">
            <v>-54.641599999999954</v>
          </cell>
          <cell r="AD46">
            <v>-50.976899999999951</v>
          </cell>
          <cell r="AE46">
            <v>-51.505800000000008</v>
          </cell>
          <cell r="AF46">
            <v>-53.599700000000034</v>
          </cell>
          <cell r="AG46">
            <v>-53.485299999999988</v>
          </cell>
          <cell r="AH46">
            <v>-52.397299999999987</v>
          </cell>
          <cell r="AI46">
            <v>-47.945999999999948</v>
          </cell>
          <cell r="AJ46">
            <v>-40.17880000000001</v>
          </cell>
          <cell r="AK46">
            <v>-50.890899999999974</v>
          </cell>
          <cell r="AL46">
            <v>-47.859400000000001</v>
          </cell>
          <cell r="AM46">
            <v>-46.037200000000013</v>
          </cell>
          <cell r="AN46">
            <v>-53.030700000000081</v>
          </cell>
          <cell r="AO46">
            <v>-55.265500000000038</v>
          </cell>
          <cell r="AP46">
            <v>-41.937500000000028</v>
          </cell>
          <cell r="AQ46">
            <v>-41.937500000000028</v>
          </cell>
          <cell r="AR46">
            <v>-41.937500000000028</v>
          </cell>
          <cell r="AS46">
            <v>-33.089535990800002</v>
          </cell>
          <cell r="AT46">
            <v>-26.51140667250003</v>
          </cell>
          <cell r="AU46">
            <v>-30.312499999999925</v>
          </cell>
        </row>
        <row r="47">
          <cell r="A47" t="str">
            <v>c:\my documents\geo\edf\geomon[temp]</v>
          </cell>
          <cell r="B47" t="str">
            <v>FACGC_N_E</v>
          </cell>
          <cell r="C47" t="str">
            <v>Millions of lari</v>
          </cell>
          <cell r="D47" t="str">
            <v>Stock</v>
          </cell>
          <cell r="E47" t="str">
            <v xml:space="preserve">    Net claims on Republican Government</v>
          </cell>
          <cell r="F47">
            <v>56.4</v>
          </cell>
          <cell r="G47">
            <v>64.731999999999999</v>
          </cell>
          <cell r="H47">
            <v>86.580000000000013</v>
          </cell>
          <cell r="I47">
            <v>99.12</v>
          </cell>
          <cell r="L47">
            <v>150.30000000000001</v>
          </cell>
          <cell r="M47">
            <v>172.2</v>
          </cell>
          <cell r="N47">
            <v>185.63120000000001</v>
          </cell>
          <cell r="O47">
            <v>217.0532</v>
          </cell>
          <cell r="P47">
            <v>234.40100000000001</v>
          </cell>
          <cell r="Q47">
            <v>234.4819</v>
          </cell>
          <cell r="R47">
            <v>218.61920000000001</v>
          </cell>
          <cell r="S47">
            <v>242.7277</v>
          </cell>
          <cell r="T47">
            <v>252.0282</v>
          </cell>
          <cell r="U47">
            <v>280.25200000000001</v>
          </cell>
          <cell r="V47">
            <v>305.59009999999995</v>
          </cell>
          <cell r="W47">
            <v>316.44220000000001</v>
          </cell>
          <cell r="X47">
            <v>333.40499999999997</v>
          </cell>
          <cell r="Y47">
            <v>348.03929999999997</v>
          </cell>
          <cell r="Z47">
            <v>360.01260000000002</v>
          </cell>
          <cell r="AA47">
            <v>379.48250000000002</v>
          </cell>
          <cell r="AB47">
            <v>380.90219999999999</v>
          </cell>
          <cell r="AC47">
            <v>334.74530000000004</v>
          </cell>
          <cell r="AD47">
            <v>364.29970000000003</v>
          </cell>
          <cell r="AE47">
            <v>376.12630000000001</v>
          </cell>
          <cell r="AF47">
            <v>386.84529999999995</v>
          </cell>
          <cell r="AG47">
            <v>396.6574</v>
          </cell>
          <cell r="AH47">
            <v>412.33969999999999</v>
          </cell>
          <cell r="AI47">
            <v>423.73550000000006</v>
          </cell>
          <cell r="AJ47">
            <v>457.64749999999998</v>
          </cell>
          <cell r="AK47">
            <v>491.51690000000002</v>
          </cell>
          <cell r="AL47">
            <v>491.56020000000001</v>
          </cell>
          <cell r="AM47">
            <v>505.97369999999995</v>
          </cell>
          <cell r="AN47">
            <v>508.22969999999998</v>
          </cell>
          <cell r="AO47">
            <v>512.87239999999997</v>
          </cell>
          <cell r="AP47">
            <v>515.70119999999997</v>
          </cell>
          <cell r="AQ47">
            <v>515.70119999999997</v>
          </cell>
          <cell r="AR47">
            <v>515.70119999999997</v>
          </cell>
          <cell r="AS47">
            <v>517.58686400919999</v>
          </cell>
          <cell r="AT47">
            <v>523.91309332749995</v>
          </cell>
          <cell r="AU47">
            <v>612.97450000000003</v>
          </cell>
        </row>
        <row r="48">
          <cell r="A48" t="str">
            <v>c:\my documents\geo\edf\geomon[temp]</v>
          </cell>
          <cell r="B48" t="str">
            <v>FACGC_E</v>
          </cell>
          <cell r="C48" t="str">
            <v>Millions of lari</v>
          </cell>
          <cell r="D48" t="str">
            <v>Stock</v>
          </cell>
          <cell r="E48" t="str">
            <v xml:space="preserve">      Loans to Republican Govt</v>
          </cell>
          <cell r="F48">
            <v>110.7</v>
          </cell>
          <cell r="G48">
            <v>110.7</v>
          </cell>
          <cell r="H48">
            <v>149.19999999999999</v>
          </cell>
          <cell r="I48">
            <v>166.2</v>
          </cell>
          <cell r="J48">
            <v>180.91720000000001</v>
          </cell>
          <cell r="K48">
            <v>187.91720000000001</v>
          </cell>
          <cell r="L48">
            <v>196</v>
          </cell>
          <cell r="M48">
            <v>206</v>
          </cell>
          <cell r="N48">
            <v>221.71719999999999</v>
          </cell>
          <cell r="O48">
            <v>257.71719999999999</v>
          </cell>
          <cell r="P48">
            <v>271.71719999999999</v>
          </cell>
          <cell r="Q48">
            <v>276.5172</v>
          </cell>
          <cell r="R48">
            <v>296.71839999999997</v>
          </cell>
          <cell r="S48">
            <v>296.71839999999997</v>
          </cell>
          <cell r="T48">
            <v>296.71839999999997</v>
          </cell>
          <cell r="U48">
            <v>333.41800000000001</v>
          </cell>
          <cell r="V48">
            <v>350.51839999999999</v>
          </cell>
          <cell r="W48">
            <v>360.41800000000001</v>
          </cell>
          <cell r="X48">
            <v>372.8184</v>
          </cell>
          <cell r="Y48">
            <v>392.05939999999998</v>
          </cell>
          <cell r="Z48">
            <v>410.05939999999998</v>
          </cell>
          <cell r="AA48">
            <v>424.75940000000003</v>
          </cell>
          <cell r="AB48">
            <v>427.74930000000001</v>
          </cell>
          <cell r="AC48">
            <v>386.3184</v>
          </cell>
          <cell r="AD48">
            <v>412.72539999999998</v>
          </cell>
          <cell r="AE48">
            <v>424.92540000000002</v>
          </cell>
          <cell r="AF48">
            <v>436.58339999999998</v>
          </cell>
          <cell r="AG48">
            <v>446.10039999999998</v>
          </cell>
          <cell r="AH48">
            <v>460.60039999999998</v>
          </cell>
          <cell r="AI48">
            <v>466.7004</v>
          </cell>
          <cell r="AJ48">
            <v>493.65039999999999</v>
          </cell>
          <cell r="AK48">
            <v>538.05709999999999</v>
          </cell>
          <cell r="AL48">
            <v>535.21510000000001</v>
          </cell>
          <cell r="AM48">
            <v>547.76009999999997</v>
          </cell>
          <cell r="AN48">
            <v>556.16010000000006</v>
          </cell>
          <cell r="AO48">
            <v>561.63810000000001</v>
          </cell>
          <cell r="AP48">
            <v>541.5231</v>
          </cell>
          <cell r="AQ48">
            <v>541.5231</v>
          </cell>
          <cell r="AR48">
            <v>541.5231</v>
          </cell>
          <cell r="AS48">
            <v>547.51229999999998</v>
          </cell>
          <cell r="AT48">
            <v>547.51229999999998</v>
          </cell>
          <cell r="AU48">
            <v>570.49199999999996</v>
          </cell>
        </row>
        <row r="49">
          <cell r="A49" t="str">
            <v>c:\my documents\geo\edf\geomon[temp]</v>
          </cell>
          <cell r="B49" t="str">
            <v>FACGCGB_E</v>
          </cell>
          <cell r="C49" t="str">
            <v>Millions of lari</v>
          </cell>
          <cell r="D49" t="str">
            <v>Stock</v>
          </cell>
          <cell r="E49" t="str">
            <v xml:space="preserve">      Government bonds issued to cover NGB losses</v>
          </cell>
          <cell r="AU49">
            <v>70.3</v>
          </cell>
        </row>
        <row r="50">
          <cell r="A50" t="str">
            <v>c:\my documents\geo\edf\geomon[temp]</v>
          </cell>
          <cell r="B50" t="str">
            <v>FADGC_E</v>
          </cell>
          <cell r="C50" t="str">
            <v>Millions of lari</v>
          </cell>
          <cell r="D50" t="str">
            <v>Stock</v>
          </cell>
          <cell r="E50" t="str">
            <v xml:space="preserve">      Deposits of Republican Govt</v>
          </cell>
          <cell r="F50">
            <v>-54.3</v>
          </cell>
          <cell r="G50">
            <v>-45.968000000000004</v>
          </cell>
          <cell r="H50">
            <v>-62.619999999999976</v>
          </cell>
          <cell r="I50">
            <v>-67.079999999999984</v>
          </cell>
          <cell r="J50">
            <v>-180.91719999999998</v>
          </cell>
          <cell r="K50">
            <v>-187.91720000000001</v>
          </cell>
          <cell r="L50">
            <v>-45.699999999999989</v>
          </cell>
          <cell r="M50">
            <v>-33.800000000000011</v>
          </cell>
          <cell r="N50">
            <v>-36.085999999999984</v>
          </cell>
          <cell r="O50">
            <v>-40.663999999999987</v>
          </cell>
          <cell r="P50">
            <v>-37.316199999999981</v>
          </cell>
          <cell r="Q50">
            <v>-42.035300000000007</v>
          </cell>
          <cell r="R50">
            <v>-78.099199999999968</v>
          </cell>
          <cell r="S50">
            <v>-53.990699999999975</v>
          </cell>
          <cell r="T50">
            <v>-44.690199999999976</v>
          </cell>
          <cell r="U50">
            <v>-53.165999999999997</v>
          </cell>
          <cell r="V50">
            <v>-44.928300000000036</v>
          </cell>
          <cell r="W50">
            <v>-43.975799999999992</v>
          </cell>
          <cell r="X50">
            <v>-39.413400000000024</v>
          </cell>
          <cell r="Y50">
            <v>-44.020100000000014</v>
          </cell>
          <cell r="Z50">
            <v>-50.046799999999962</v>
          </cell>
          <cell r="AA50">
            <v>-45.276900000000012</v>
          </cell>
          <cell r="AB50">
            <v>-46.847100000000012</v>
          </cell>
          <cell r="AC50">
            <v>-51.573099999999954</v>
          </cell>
          <cell r="AD50">
            <v>-48.425699999999949</v>
          </cell>
          <cell r="AE50">
            <v>-48.79910000000001</v>
          </cell>
          <cell r="AF50">
            <v>-49.738100000000031</v>
          </cell>
          <cell r="AG50">
            <v>-49.442999999999984</v>
          </cell>
          <cell r="AH50">
            <v>-48.260699999999986</v>
          </cell>
          <cell r="AI50">
            <v>-42.964899999999943</v>
          </cell>
          <cell r="AJ50">
            <v>-36.002900000000011</v>
          </cell>
          <cell r="AK50">
            <v>-46.54019999999997</v>
          </cell>
          <cell r="AL50">
            <v>-43.654899999999998</v>
          </cell>
          <cell r="AM50">
            <v>-41.786400000000015</v>
          </cell>
          <cell r="AN50">
            <v>-47.930400000000077</v>
          </cell>
          <cell r="AO50">
            <v>-48.765700000000038</v>
          </cell>
          <cell r="AP50">
            <v>-25.821900000000028</v>
          </cell>
          <cell r="AQ50">
            <v>-25.821900000000028</v>
          </cell>
          <cell r="AR50">
            <v>-25.821900000000028</v>
          </cell>
          <cell r="AS50">
            <v>-29.925435990799997</v>
          </cell>
          <cell r="AT50">
            <v>-23.599206672500031</v>
          </cell>
          <cell r="AU50">
            <v>-27.817499999999924</v>
          </cell>
        </row>
        <row r="51">
          <cell r="A51" t="str">
            <v>c:\my documents\geo\edf\geomon[temp]</v>
          </cell>
          <cell r="B51" t="str">
            <v>FADGO_N_E</v>
          </cell>
          <cell r="C51" t="str">
            <v>Millions of lari</v>
          </cell>
          <cell r="D51" t="str">
            <v>Stock</v>
          </cell>
          <cell r="E51" t="str">
            <v xml:space="preserve">          Other Budget accounts (net)</v>
          </cell>
          <cell r="F51">
            <v>-12.9</v>
          </cell>
          <cell r="G51">
            <v>-5</v>
          </cell>
          <cell r="H51">
            <v>-21.299999999999976</v>
          </cell>
          <cell r="I51">
            <v>-15.598499999999987</v>
          </cell>
          <cell r="J51">
            <v>-154.5872</v>
          </cell>
          <cell r="K51">
            <v>-161.75720000000001</v>
          </cell>
          <cell r="L51">
            <v>-6.8704999999999856</v>
          </cell>
          <cell r="M51">
            <v>-3.2360000000000113</v>
          </cell>
          <cell r="N51">
            <v>-5.3165999999999833</v>
          </cell>
          <cell r="O51">
            <v>-5.1639999999999873</v>
          </cell>
          <cell r="P51">
            <v>-1.8451999999999842</v>
          </cell>
          <cell r="Q51">
            <v>-5.8279000000000067</v>
          </cell>
          <cell r="R51">
            <v>-0.28909999999996217</v>
          </cell>
          <cell r="S51">
            <v>-1.9120999999999739</v>
          </cell>
          <cell r="T51">
            <v>-2.3057999999999765</v>
          </cell>
          <cell r="U51">
            <v>-5.5209999999999937</v>
          </cell>
          <cell r="V51">
            <v>-7.4442000000000377</v>
          </cell>
          <cell r="W51">
            <v>-6.7179999999999964</v>
          </cell>
          <cell r="X51">
            <v>-3.072000000000024</v>
          </cell>
          <cell r="Y51">
            <v>-8.6469000000000094</v>
          </cell>
          <cell r="Z51">
            <v>-14.828799999999966</v>
          </cell>
          <cell r="AA51">
            <v>-9.1675000000000182</v>
          </cell>
          <cell r="AB51">
            <v>-4.7870000000000061</v>
          </cell>
          <cell r="AC51">
            <v>-14.389799999999958</v>
          </cell>
          <cell r="AD51">
            <v>-10.829299999999947</v>
          </cell>
          <cell r="AE51">
            <v>-9.3594000000000079</v>
          </cell>
          <cell r="AF51">
            <v>-10.525000000000027</v>
          </cell>
          <cell r="AG51">
            <v>-8.8836999999999833</v>
          </cell>
          <cell r="AH51">
            <v>-10.010999999999989</v>
          </cell>
          <cell r="AI51">
            <v>-4.5609999999999431</v>
          </cell>
          <cell r="AJ51">
            <v>-7.1306000000000083</v>
          </cell>
          <cell r="AK51">
            <v>-8.0118999999999687</v>
          </cell>
          <cell r="AL51">
            <v>-6.0951999999999984</v>
          </cell>
          <cell r="AM51">
            <v>-1.7028000000000176</v>
          </cell>
          <cell r="AN51">
            <v>-5.2335000000000775</v>
          </cell>
          <cell r="AO51">
            <v>-1.7640000000000384</v>
          </cell>
          <cell r="AP51">
            <v>-13.655800000000028</v>
          </cell>
          <cell r="AQ51">
            <v>-13.655800000000028</v>
          </cell>
          <cell r="AR51">
            <v>-13.655800000000028</v>
          </cell>
          <cell r="AS51">
            <v>-15.351899999999997</v>
          </cell>
          <cell r="AT51">
            <v>-10.299400000000031</v>
          </cell>
          <cell r="AU51">
            <v>-13.434999999999924</v>
          </cell>
        </row>
        <row r="52">
          <cell r="A52" t="str">
            <v>c:\my documents\geo\edf\geomon[temp]</v>
          </cell>
          <cell r="B52" t="str">
            <v>FADGOFC_E</v>
          </cell>
          <cell r="C52" t="str">
            <v>Millions of lari</v>
          </cell>
          <cell r="D52" t="str">
            <v>Stock</v>
          </cell>
          <cell r="E52" t="str">
            <v xml:space="preserve">          Foreign currency fund</v>
          </cell>
          <cell r="F52">
            <v>-41.4</v>
          </cell>
          <cell r="G52">
            <v>-40.968000000000004</v>
          </cell>
          <cell r="H52">
            <v>-41.32</v>
          </cell>
          <cell r="I52">
            <v>-51.481499999999997</v>
          </cell>
          <cell r="J52">
            <v>-26.33</v>
          </cell>
          <cell r="K52">
            <v>-26.16</v>
          </cell>
          <cell r="L52">
            <v>-38.829500000000003</v>
          </cell>
          <cell r="M52">
            <v>-30.564</v>
          </cell>
          <cell r="N52">
            <v>-30.769400000000001</v>
          </cell>
          <cell r="O52">
            <v>-35.5</v>
          </cell>
          <cell r="P52">
            <v>-35.470999999999997</v>
          </cell>
          <cell r="Q52">
            <v>-36.2074</v>
          </cell>
          <cell r="R52">
            <v>-77.810100000000006</v>
          </cell>
          <cell r="S52">
            <v>-52.078600000000002</v>
          </cell>
          <cell r="T52">
            <v>-42.384399999999999</v>
          </cell>
          <cell r="U52">
            <v>-47.645000000000003</v>
          </cell>
          <cell r="V52">
            <v>-37.484099999999998</v>
          </cell>
          <cell r="W52">
            <v>-37.257799999999996</v>
          </cell>
          <cell r="X52">
            <v>-36.3414</v>
          </cell>
          <cell r="Y52">
            <v>-35.373200000000004</v>
          </cell>
          <cell r="Z52">
            <v>-35.217999999999996</v>
          </cell>
          <cell r="AA52">
            <v>-36.109399999999994</v>
          </cell>
          <cell r="AB52">
            <v>-42.060100000000006</v>
          </cell>
          <cell r="AC52">
            <v>-37.183299999999996</v>
          </cell>
          <cell r="AD52">
            <v>-37.596400000000003</v>
          </cell>
          <cell r="AE52">
            <v>-39.439700000000002</v>
          </cell>
          <cell r="AF52">
            <v>-39.213100000000004</v>
          </cell>
          <cell r="AG52">
            <v>-40.5593</v>
          </cell>
          <cell r="AH52">
            <v>-38.249699999999997</v>
          </cell>
          <cell r="AI52">
            <v>-38.4039</v>
          </cell>
          <cell r="AJ52">
            <v>-28.872300000000003</v>
          </cell>
          <cell r="AK52">
            <v>-38.528300000000002</v>
          </cell>
          <cell r="AL52">
            <v>-37.559699999999999</v>
          </cell>
          <cell r="AM52">
            <v>-40.083599999999997</v>
          </cell>
          <cell r="AN52">
            <v>-42.696899999999999</v>
          </cell>
          <cell r="AO52">
            <v>-47.0017</v>
          </cell>
          <cell r="AP52">
            <v>-12.1661</v>
          </cell>
          <cell r="AQ52">
            <v>-12.1661</v>
          </cell>
          <cell r="AR52">
            <v>-12.1661</v>
          </cell>
          <cell r="AS52">
            <v>-14.5735359908</v>
          </cell>
          <cell r="AT52">
            <v>-13.299806672500001</v>
          </cell>
          <cell r="AU52">
            <v>-14.3825</v>
          </cell>
        </row>
        <row r="53">
          <cell r="E53" t="str">
            <v xml:space="preserve">    Net claims on local government</v>
          </cell>
        </row>
        <row r="54">
          <cell r="A54" t="str">
            <v>c:\my documents\geo\edf\geomon[temp]</v>
          </cell>
          <cell r="B54" t="str">
            <v>FADGOSS_N_E</v>
          </cell>
          <cell r="C54" t="str">
            <v>Millions of lari</v>
          </cell>
          <cell r="D54" t="str">
            <v>Stock</v>
          </cell>
          <cell r="E54" t="str">
            <v xml:space="preserve">    Net claims on Social Security Fund</v>
          </cell>
          <cell r="F54">
            <v>1.1000000000000001</v>
          </cell>
          <cell r="G54">
            <v>1.2</v>
          </cell>
          <cell r="H54">
            <v>1.7</v>
          </cell>
          <cell r="I54">
            <v>0.5</v>
          </cell>
          <cell r="L54">
            <v>1.3747</v>
          </cell>
          <cell r="M54">
            <v>1.3747</v>
          </cell>
          <cell r="N54">
            <v>1.5722</v>
          </cell>
          <cell r="O54">
            <v>1.5249999999999999</v>
          </cell>
          <cell r="P54">
            <v>1.4418</v>
          </cell>
          <cell r="Q54">
            <v>1.5111000000000001</v>
          </cell>
          <cell r="R54">
            <v>-7.0300000000000001E-2</v>
          </cell>
          <cell r="S54">
            <v>-0.308</v>
          </cell>
          <cell r="T54">
            <v>-0.14199999999999999</v>
          </cell>
          <cell r="U54">
            <v>-0.21290000000000001</v>
          </cell>
          <cell r="V54">
            <v>-0.38279999999999997</v>
          </cell>
          <cell r="W54">
            <v>-0.32519999999999999</v>
          </cell>
          <cell r="X54">
            <v>-0.30149999999999999</v>
          </cell>
          <cell r="Y54">
            <v>-0.18540000000000001</v>
          </cell>
          <cell r="Z54">
            <v>-0.4259</v>
          </cell>
          <cell r="AA54">
            <v>-0.38400000000000001</v>
          </cell>
          <cell r="AB54">
            <v>-0.1799</v>
          </cell>
          <cell r="AC54">
            <v>-0.39029999999999998</v>
          </cell>
          <cell r="AD54">
            <v>-1.0999999999999999E-2</v>
          </cell>
          <cell r="AE54">
            <v>-0.3664</v>
          </cell>
          <cell r="AF54">
            <v>0</v>
          </cell>
          <cell r="AG54">
            <v>-0.06</v>
          </cell>
          <cell r="AH54">
            <v>-2.0000000000000001E-4</v>
          </cell>
          <cell r="AI54">
            <v>-1.8499999999999999E-2</v>
          </cell>
          <cell r="AJ54">
            <v>-0.37609999999999999</v>
          </cell>
          <cell r="AK54">
            <v>-4.8800000000000003E-2</v>
          </cell>
          <cell r="AL54">
            <v>-2.3800000000000002E-2</v>
          </cell>
          <cell r="AM54">
            <v>-2.2700000000000001E-2</v>
          </cell>
          <cell r="AN54">
            <v>-0.16769999999999999</v>
          </cell>
          <cell r="AO54">
            <v>-0.74509999999999998</v>
          </cell>
          <cell r="AP54">
            <v>-0.64990000000000003</v>
          </cell>
          <cell r="AQ54">
            <v>-0.64990000000000003</v>
          </cell>
          <cell r="AR54">
            <v>-0.64990000000000003</v>
          </cell>
          <cell r="AS54">
            <v>-0.1026</v>
          </cell>
          <cell r="AT54">
            <v>-0.3342</v>
          </cell>
          <cell r="AU54">
            <v>-3.3000000000000002E-2</v>
          </cell>
        </row>
        <row r="55">
          <cell r="A55" t="str">
            <v>c:\my documents\geo\edf\geomon[temp]</v>
          </cell>
          <cell r="B55" t="str">
            <v>FADGOEB_N_E</v>
          </cell>
          <cell r="C55" t="str">
            <v>Millions of lari</v>
          </cell>
          <cell r="D55" t="str">
            <v>Stock</v>
          </cell>
          <cell r="E55" t="str">
            <v xml:space="preserve">    Other extrabudget funds (net)</v>
          </cell>
          <cell r="F55">
            <v>-2.2999999999999998</v>
          </cell>
          <cell r="G55">
            <v>-1.9</v>
          </cell>
          <cell r="H55">
            <v>-2.7</v>
          </cell>
          <cell r="I55">
            <v>-1.4</v>
          </cell>
          <cell r="J55">
            <v>-18.440000000000001</v>
          </cell>
          <cell r="K55">
            <v>-13.27</v>
          </cell>
          <cell r="L55">
            <v>-14.1211</v>
          </cell>
          <cell r="M55">
            <v>-17.5258</v>
          </cell>
          <cell r="N55">
            <v>-10.946199999999999</v>
          </cell>
          <cell r="O55">
            <v>-5.3357000000000001</v>
          </cell>
          <cell r="P55">
            <v>-4.3897000000000004</v>
          </cell>
          <cell r="Q55">
            <v>-2.7812000000000001</v>
          </cell>
          <cell r="R55">
            <v>-9.6867999999999999</v>
          </cell>
          <cell r="S55">
            <v>-12.9133</v>
          </cell>
          <cell r="T55">
            <v>-11.809799999999999</v>
          </cell>
          <cell r="U55">
            <v>-14.1739</v>
          </cell>
          <cell r="V55">
            <v>-3.3620999999999999</v>
          </cell>
          <cell r="W55">
            <v>-2.4123999999999999</v>
          </cell>
          <cell r="X55">
            <v>-1.0349999999999999</v>
          </cell>
          <cell r="Y55">
            <v>-3.1006</v>
          </cell>
          <cell r="Z55">
            <v>-1.4202999999999999</v>
          </cell>
          <cell r="AA55">
            <v>-2.3456000000000001</v>
          </cell>
          <cell r="AB55">
            <v>-3.5112000000000001</v>
          </cell>
          <cell r="AC55">
            <v>-2.6781999999999999</v>
          </cell>
          <cell r="AD55">
            <v>-2.5402</v>
          </cell>
          <cell r="AE55">
            <v>-2.3403</v>
          </cell>
          <cell r="AF55">
            <v>-3.8616000000000001</v>
          </cell>
          <cell r="AG55">
            <v>-3.9823</v>
          </cell>
          <cell r="AH55">
            <v>-4.1364000000000001</v>
          </cell>
          <cell r="AI55">
            <v>-4.9626000000000001</v>
          </cell>
          <cell r="AJ55">
            <v>-3.7997999999999998</v>
          </cell>
          <cell r="AK55">
            <v>-4.3018999999999998</v>
          </cell>
          <cell r="AL55">
            <v>-4.1806999999999999</v>
          </cell>
          <cell r="AM55">
            <v>-4.2281000000000004</v>
          </cell>
          <cell r="AN55">
            <v>-4.9325999999999999</v>
          </cell>
          <cell r="AO55">
            <v>-5.7546999999999997</v>
          </cell>
          <cell r="AP55">
            <v>-15.4657</v>
          </cell>
          <cell r="AQ55">
            <v>-15.4657</v>
          </cell>
          <cell r="AR55">
            <v>-15.4657</v>
          </cell>
          <cell r="AS55">
            <v>-3.0615000000000001</v>
          </cell>
          <cell r="AT55">
            <v>-2.5779999999999998</v>
          </cell>
          <cell r="AU55">
            <v>-2.4620000000000002</v>
          </cell>
        </row>
        <row r="56">
          <cell r="A56" t="str">
            <v>c:\my documents\geo\edf\geomon[temp]</v>
          </cell>
          <cell r="B56" t="str">
            <v>FADOIEU_E</v>
          </cell>
          <cell r="C56" t="str">
            <v>Millions of lari</v>
          </cell>
          <cell r="D56" t="str">
            <v>Stock</v>
          </cell>
          <cell r="E56" t="str">
            <v xml:space="preserve">  EU Counterpart Funds</v>
          </cell>
          <cell r="I56">
            <v>-11</v>
          </cell>
          <cell r="L56">
            <v>-12.7</v>
          </cell>
          <cell r="M56">
            <v>-11.6</v>
          </cell>
          <cell r="S56">
            <v>-0.9</v>
          </cell>
          <cell r="T56">
            <v>-1.7</v>
          </cell>
          <cell r="U56">
            <v>-1.3</v>
          </cell>
          <cell r="V56">
            <v>-0.9</v>
          </cell>
          <cell r="W56">
            <v>-0.3</v>
          </cell>
          <cell r="X56">
            <v>-0.1</v>
          </cell>
          <cell r="Y56">
            <v>-0.5</v>
          </cell>
          <cell r="Z56">
            <v>-0.5</v>
          </cell>
          <cell r="AA56">
            <v>-1.2</v>
          </cell>
          <cell r="AB56">
            <v>-2.5</v>
          </cell>
          <cell r="AC56">
            <v>-1.5</v>
          </cell>
          <cell r="AD56">
            <v>-1.1000000000000001</v>
          </cell>
          <cell r="AE56">
            <v>-1.6</v>
          </cell>
          <cell r="AF56">
            <v>-1.2</v>
          </cell>
          <cell r="AG56">
            <v>-1</v>
          </cell>
          <cell r="AH56">
            <v>-1.5</v>
          </cell>
          <cell r="AI56">
            <v>-1.8</v>
          </cell>
          <cell r="AJ56">
            <v>-1.8</v>
          </cell>
          <cell r="AK56">
            <v>-1.2</v>
          </cell>
          <cell r="AL56">
            <v>-1.1000000000000001</v>
          </cell>
          <cell r="AM56">
            <v>-1.9</v>
          </cell>
          <cell r="AN56">
            <v>-1.9</v>
          </cell>
          <cell r="AO56">
            <v>-3.7</v>
          </cell>
          <cell r="AP56">
            <v>-4.4000000000000004</v>
          </cell>
          <cell r="AQ56">
            <v>-4.4000000000000004</v>
          </cell>
          <cell r="AR56">
            <v>-4.4000000000000004</v>
          </cell>
          <cell r="AS56">
            <v>-5.3</v>
          </cell>
          <cell r="AT56">
            <v>-7.1</v>
          </cell>
          <cell r="AU56">
            <v>-7.3989380000000002</v>
          </cell>
        </row>
        <row r="57">
          <cell r="A57" t="str">
            <v>c:\my documents\geo\edf\geomon[temp]</v>
          </cell>
          <cell r="B57" t="str">
            <v>FACNG_E</v>
          </cell>
          <cell r="C57" t="str">
            <v>Millions of lari</v>
          </cell>
          <cell r="D57" t="str">
            <v>Stock</v>
          </cell>
          <cell r="E57" t="str">
            <v xml:space="preserve">  Claims on rest of economy (including staff loans)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0.17</v>
          </cell>
          <cell r="U57">
            <v>0.28000000000000003</v>
          </cell>
          <cell r="V57">
            <v>0.37</v>
          </cell>
          <cell r="W57">
            <v>0.38</v>
          </cell>
          <cell r="X57">
            <v>0.39</v>
          </cell>
          <cell r="Y57">
            <v>0.41</v>
          </cell>
          <cell r="Z57">
            <v>34.009705882352954</v>
          </cell>
          <cell r="AA57">
            <v>34.705747303543909</v>
          </cell>
          <cell r="AB57">
            <v>35.506</v>
          </cell>
          <cell r="AC57">
            <v>37.075472560975612</v>
          </cell>
          <cell r="AD57">
            <v>36.562162576687122</v>
          </cell>
          <cell r="AE57">
            <v>36.796147812971348</v>
          </cell>
          <cell r="AF57">
            <v>37.040261065266314</v>
          </cell>
          <cell r="AG57">
            <v>38.160780524344581</v>
          </cell>
          <cell r="AH57">
            <v>43.085932584269663</v>
          </cell>
          <cell r="AI57">
            <v>44.249999999999993</v>
          </cell>
          <cell r="AJ57">
            <v>44.062066023738872</v>
          </cell>
          <cell r="AK57">
            <v>46.000096439169141</v>
          </cell>
          <cell r="AL57">
            <v>45.16109999999999</v>
          </cell>
          <cell r="AM57">
            <v>48.734681085043981</v>
          </cell>
          <cell r="AN57">
            <v>49.463781960227266</v>
          </cell>
          <cell r="AO57">
            <v>48.056846905537462</v>
          </cell>
          <cell r="AP57">
            <v>42.531555622591611</v>
          </cell>
          <cell r="AQ57">
            <v>63.393903554444378</v>
          </cell>
          <cell r="AR57">
            <v>66.666000000000025</v>
          </cell>
          <cell r="AS57">
            <v>73.633854280871418</v>
          </cell>
          <cell r="AT57">
            <v>63.343681110123697</v>
          </cell>
          <cell r="AU57">
            <v>74.785298368926874</v>
          </cell>
        </row>
        <row r="58">
          <cell r="E58" t="str">
            <v xml:space="preserve">    o/w: Credit to the energy sector</v>
          </cell>
        </row>
        <row r="59">
          <cell r="A59" t="str">
            <v>c:\my documents\geo\edf\geomon[temp]</v>
          </cell>
          <cell r="B59" t="str">
            <v>FACB_N_E</v>
          </cell>
          <cell r="C59" t="str">
            <v>Millions of lari</v>
          </cell>
          <cell r="D59" t="str">
            <v>Stock</v>
          </cell>
          <cell r="E59" t="str">
            <v xml:space="preserve">  Claims on banks</v>
          </cell>
          <cell r="F59">
            <v>4.1999999999999993</v>
          </cell>
          <cell r="G59">
            <v>4.4000000000000004</v>
          </cell>
          <cell r="H59">
            <v>3.5</v>
          </cell>
          <cell r="I59">
            <v>3.6</v>
          </cell>
          <cell r="L59">
            <v>2.1533000000000002</v>
          </cell>
          <cell r="M59">
            <v>3.702</v>
          </cell>
          <cell r="N59">
            <v>2.6516000000000002</v>
          </cell>
          <cell r="O59">
            <v>3.0952999999999999</v>
          </cell>
          <cell r="P59">
            <v>8.2144999999999992</v>
          </cell>
          <cell r="Q59">
            <v>8.5545000000000009</v>
          </cell>
          <cell r="R59">
            <v>13.7195</v>
          </cell>
          <cell r="S59">
            <v>11.2257</v>
          </cell>
          <cell r="T59">
            <v>10.7599</v>
          </cell>
          <cell r="U59">
            <v>10.5617</v>
          </cell>
          <cell r="V59">
            <v>10.623799999999999</v>
          </cell>
          <cell r="W59">
            <v>9.0242000000000004</v>
          </cell>
          <cell r="X59">
            <v>5.3112000000000004</v>
          </cell>
          <cell r="Y59">
            <v>6.4776999999999996</v>
          </cell>
          <cell r="Z59">
            <v>7.8372000000000002</v>
          </cell>
          <cell r="AA59">
            <v>4.3926999999999996</v>
          </cell>
          <cell r="AB59">
            <v>7.0225</v>
          </cell>
          <cell r="AC59">
            <v>4.4588999999999999</v>
          </cell>
          <cell r="AD59">
            <v>3.4695</v>
          </cell>
          <cell r="AE59">
            <v>2.5152000000000001</v>
          </cell>
          <cell r="AF59">
            <v>2.4718</v>
          </cell>
          <cell r="AG59">
            <v>2.3967000000000001</v>
          </cell>
          <cell r="AH59">
            <v>2.7450999999999999</v>
          </cell>
          <cell r="AI59">
            <v>2.7124999999999999</v>
          </cell>
          <cell r="AJ59">
            <v>2.1541000000000001</v>
          </cell>
          <cell r="AK59">
            <v>1.0624</v>
          </cell>
          <cell r="AL59">
            <v>1.7211000000000001</v>
          </cell>
          <cell r="AM59">
            <v>-1.0244</v>
          </cell>
          <cell r="AN59">
            <v>3.5756999999999999</v>
          </cell>
          <cell r="AO59">
            <v>1.7927999999999999</v>
          </cell>
          <cell r="AP59">
            <v>6.556</v>
          </cell>
          <cell r="AQ59">
            <v>6.556</v>
          </cell>
          <cell r="AR59">
            <v>6.556</v>
          </cell>
          <cell r="AS59">
            <v>6.0932000000000004</v>
          </cell>
          <cell r="AT59">
            <v>4.0720000000000001</v>
          </cell>
          <cell r="AU59">
            <v>3.6025</v>
          </cell>
        </row>
        <row r="60">
          <cell r="E60" t="str">
            <v xml:space="preserve">    Credit to banks</v>
          </cell>
          <cell r="F60">
            <v>2.8</v>
          </cell>
          <cell r="G60">
            <v>2.7</v>
          </cell>
          <cell r="AP60">
            <v>0</v>
          </cell>
        </row>
        <row r="61">
          <cell r="E61" t="str">
            <v xml:space="preserve">    Overdrafts on correspondent a/cs</v>
          </cell>
          <cell r="F61">
            <v>1.4</v>
          </cell>
          <cell r="G61">
            <v>1.7</v>
          </cell>
          <cell r="AP61">
            <v>0</v>
          </cell>
        </row>
        <row r="62">
          <cell r="A62" t="str">
            <v>c:\my documents\geo\edf\geomon[temp]</v>
          </cell>
          <cell r="B62" t="str">
            <v>FAOITGC_E</v>
          </cell>
          <cell r="C62" t="str">
            <v>Millions of lari</v>
          </cell>
          <cell r="D62" t="str">
            <v>Stock</v>
          </cell>
          <cell r="E62" t="str">
            <v xml:space="preserve">  Temporary credit for gas</v>
          </cell>
          <cell r="F62">
            <v>3.69</v>
          </cell>
          <cell r="G62">
            <v>3.7</v>
          </cell>
          <cell r="H62">
            <v>3.7</v>
          </cell>
          <cell r="I62">
            <v>3.69</v>
          </cell>
          <cell r="J62">
            <v>3.7</v>
          </cell>
          <cell r="K62">
            <v>3.7</v>
          </cell>
          <cell r="L62">
            <v>3.7</v>
          </cell>
          <cell r="M62">
            <v>3.7</v>
          </cell>
          <cell r="N62">
            <v>3.7</v>
          </cell>
          <cell r="O62">
            <v>3.7</v>
          </cell>
          <cell r="P62">
            <v>3.7</v>
          </cell>
          <cell r="Q62">
            <v>3.7</v>
          </cell>
          <cell r="R62">
            <v>3.7</v>
          </cell>
          <cell r="S62">
            <v>3.7</v>
          </cell>
          <cell r="T62">
            <v>3.4</v>
          </cell>
          <cell r="U62">
            <v>3.4</v>
          </cell>
          <cell r="V62">
            <v>2.7</v>
          </cell>
          <cell r="W62">
            <v>2.7</v>
          </cell>
          <cell r="X62">
            <v>2.4</v>
          </cell>
          <cell r="Y62">
            <v>2.4</v>
          </cell>
          <cell r="Z62">
            <v>2.4</v>
          </cell>
          <cell r="AA62">
            <v>1</v>
          </cell>
          <cell r="AB62">
            <v>1.1000000000000001</v>
          </cell>
          <cell r="AC62">
            <v>1.1000000000000001</v>
          </cell>
          <cell r="AD62">
            <v>1.1000000000000001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c:\my documents\geo\edf\geomon[temp]</v>
          </cell>
          <cell r="B63" t="str">
            <v>FAOI_N_E</v>
          </cell>
          <cell r="C63" t="str">
            <v>Millions of lari</v>
          </cell>
          <cell r="D63" t="str">
            <v>Stock</v>
          </cell>
          <cell r="E63" t="str">
            <v xml:space="preserve">  Other assets, net</v>
          </cell>
          <cell r="F63">
            <v>-2.6316087317073014</v>
          </cell>
          <cell r="G63">
            <v>-1.7771443891112346</v>
          </cell>
          <cell r="H63">
            <v>-1.091354190476193</v>
          </cell>
          <cell r="I63">
            <v>17.852541469096671</v>
          </cell>
          <cell r="L63">
            <v>-2.2584408486055736</v>
          </cell>
          <cell r="M63">
            <v>-7.585552213661666</v>
          </cell>
          <cell r="N63">
            <v>-17.778805036306277</v>
          </cell>
          <cell r="O63">
            <v>-13.662833708661399</v>
          </cell>
          <cell r="P63">
            <v>-12.848656818897663</v>
          </cell>
          <cell r="Q63">
            <v>-6.1217698750000062</v>
          </cell>
          <cell r="R63">
            <v>-7.5309209356358062</v>
          </cell>
          <cell r="S63">
            <v>-4.6207505050505508</v>
          </cell>
          <cell r="T63">
            <v>6.2239038759689924</v>
          </cell>
          <cell r="U63">
            <v>-3.2630476043277419</v>
          </cell>
          <cell r="V63">
            <v>0.16159969207084202</v>
          </cell>
          <cell r="W63">
            <v>13.407199999999913</v>
          </cell>
          <cell r="X63">
            <v>8.0257999999999861</v>
          </cell>
          <cell r="Y63">
            <v>9.9012271317829761</v>
          </cell>
          <cell r="Z63">
            <v>16.588572445820496</v>
          </cell>
          <cell r="AA63">
            <v>6.0254237288135499</v>
          </cell>
          <cell r="AB63">
            <v>7.1162999999999386</v>
          </cell>
          <cell r="AC63">
            <v>9.0730106707315699</v>
          </cell>
          <cell r="AD63">
            <v>7.3544070552147005</v>
          </cell>
          <cell r="AE63">
            <v>-28.761366805128226</v>
          </cell>
          <cell r="AF63">
            <v>-29.085285329182319</v>
          </cell>
          <cell r="AG63">
            <v>-22.928345379026236</v>
          </cell>
          <cell r="AH63">
            <v>-25.83822949887643</v>
          </cell>
          <cell r="AI63">
            <v>-23.60926196897557</v>
          </cell>
          <cell r="AJ63">
            <v>-29.163405780148427</v>
          </cell>
          <cell r="AK63">
            <v>-35.071793613976176</v>
          </cell>
          <cell r="AL63">
            <v>-35.624824182777843</v>
          </cell>
          <cell r="AM63">
            <v>-38.820793531099696</v>
          </cell>
          <cell r="AN63">
            <v>-41.379276703295425</v>
          </cell>
          <cell r="AO63">
            <v>-39.495005578237127</v>
          </cell>
          <cell r="AP63">
            <v>-19.807500095066636</v>
          </cell>
          <cell r="AQ63">
            <v>114.5953555555556</v>
          </cell>
          <cell r="AR63">
            <v>81.210722616000083</v>
          </cell>
          <cell r="AS63">
            <v>114.67876052778115</v>
          </cell>
          <cell r="AT63">
            <v>119.6638626959043</v>
          </cell>
          <cell r="AU63">
            <v>41.419733464852612</v>
          </cell>
        </row>
        <row r="65">
          <cell r="A65" t="str">
            <v>c:\my documents\geo\edf\geomon[temp]</v>
          </cell>
          <cell r="B65" t="str">
            <v>FRM_E</v>
          </cell>
          <cell r="C65" t="str">
            <v>Millions of lari</v>
          </cell>
          <cell r="D65" t="str">
            <v>Stock</v>
          </cell>
          <cell r="E65" t="str">
            <v>Reserve money (RM)</v>
          </cell>
          <cell r="F65">
            <v>153.80000000000001</v>
          </cell>
          <cell r="G65">
            <v>150.60000000000002</v>
          </cell>
          <cell r="H65">
            <v>153.20000000000002</v>
          </cell>
          <cell r="I65">
            <v>155.6</v>
          </cell>
          <cell r="J65">
            <v>159.87</v>
          </cell>
          <cell r="K65">
            <v>164.19</v>
          </cell>
          <cell r="L65">
            <v>173.09</v>
          </cell>
          <cell r="M65">
            <v>184.31489999999999</v>
          </cell>
          <cell r="N65">
            <v>194.48310000000001</v>
          </cell>
          <cell r="O65">
            <v>208.28899999999999</v>
          </cell>
          <cell r="P65">
            <v>205.59480000000002</v>
          </cell>
          <cell r="Q65">
            <v>194.51829999999998</v>
          </cell>
          <cell r="R65">
            <v>208.95970000000003</v>
          </cell>
          <cell r="S65">
            <v>198.48200000000003</v>
          </cell>
          <cell r="T65">
            <v>195.28689999999997</v>
          </cell>
          <cell r="U65">
            <v>200.27180000000001</v>
          </cell>
          <cell r="V65">
            <v>209.16630000000001</v>
          </cell>
          <cell r="W65">
            <v>205.8348</v>
          </cell>
          <cell r="X65">
            <v>208.16499999999999</v>
          </cell>
          <cell r="Y65">
            <v>224.1182</v>
          </cell>
          <cell r="Z65">
            <v>244.87780000000004</v>
          </cell>
          <cell r="AA65">
            <v>249.88810000000001</v>
          </cell>
          <cell r="AB65">
            <v>253.31899999999999</v>
          </cell>
          <cell r="AC65">
            <v>253.55109999999999</v>
          </cell>
          <cell r="AD65">
            <v>277.06630000000001</v>
          </cell>
          <cell r="AE65">
            <v>259.89429999999999</v>
          </cell>
          <cell r="AF65">
            <v>254.79670000000002</v>
          </cell>
          <cell r="AG65">
            <v>259.79049999999995</v>
          </cell>
          <cell r="AH65">
            <v>270.96899999999999</v>
          </cell>
          <cell r="AI65">
            <v>266.62279999999998</v>
          </cell>
          <cell r="AJ65">
            <v>272.02970000000005</v>
          </cell>
          <cell r="AK65">
            <v>278.11450000000002</v>
          </cell>
          <cell r="AL65">
            <v>281.81079999999997</v>
          </cell>
          <cell r="AM65">
            <v>245.69990000000001</v>
          </cell>
          <cell r="AN65">
            <v>232.8716</v>
          </cell>
          <cell r="AO65">
            <v>207.97130000000001</v>
          </cell>
          <cell r="AP65">
            <v>259.71890000000002</v>
          </cell>
          <cell r="AQ65">
            <v>259.71890000000002</v>
          </cell>
          <cell r="AR65">
            <v>259.71890000000002</v>
          </cell>
          <cell r="AS65">
            <v>273.3383</v>
          </cell>
          <cell r="AT65">
            <v>267.28149999999999</v>
          </cell>
          <cell r="AU65">
            <v>262.70500000000004</v>
          </cell>
        </row>
        <row r="66">
          <cell r="A66" t="str">
            <v>c:\my documents\geo\edf\geomon[temp]</v>
          </cell>
          <cell r="B66" t="str">
            <v>FAC_E</v>
          </cell>
          <cell r="C66" t="str">
            <v>Millions of lari</v>
          </cell>
          <cell r="D66" t="str">
            <v>Stock</v>
          </cell>
          <cell r="E66" t="str">
            <v xml:space="preserve">  Currency in circulation (M0)</v>
          </cell>
          <cell r="F66">
            <v>131.4</v>
          </cell>
          <cell r="G66">
            <v>129.30000000000001</v>
          </cell>
          <cell r="H66">
            <v>128.80000000000001</v>
          </cell>
          <cell r="I66">
            <v>129</v>
          </cell>
          <cell r="J66">
            <v>132.19999999999999</v>
          </cell>
          <cell r="K66">
            <v>133.97</v>
          </cell>
          <cell r="L66">
            <v>139.66</v>
          </cell>
          <cell r="M66">
            <v>151.959</v>
          </cell>
          <cell r="N66">
            <v>162.393</v>
          </cell>
          <cell r="O66">
            <v>171.98699999999999</v>
          </cell>
          <cell r="P66">
            <v>168.3159</v>
          </cell>
          <cell r="Q66">
            <v>164.59449999999998</v>
          </cell>
          <cell r="R66">
            <v>185.57400000000001</v>
          </cell>
          <cell r="S66">
            <v>169.69300000000001</v>
          </cell>
          <cell r="T66">
            <v>167.61859999999999</v>
          </cell>
          <cell r="U66">
            <v>170.5694</v>
          </cell>
          <cell r="V66">
            <v>183.02359999999999</v>
          </cell>
          <cell r="W66">
            <v>175.28129999999999</v>
          </cell>
          <cell r="X66">
            <v>178.18289999999999</v>
          </cell>
          <cell r="Y66">
            <v>195.7901</v>
          </cell>
          <cell r="Z66">
            <v>207.39680000000001</v>
          </cell>
          <cell r="AA66">
            <v>220.32980000000001</v>
          </cell>
          <cell r="AB66">
            <v>222.0727</v>
          </cell>
          <cell r="AC66">
            <v>222.70949999999999</v>
          </cell>
          <cell r="AD66">
            <v>254.5549</v>
          </cell>
          <cell r="AE66">
            <v>231.31059999999999</v>
          </cell>
          <cell r="AF66">
            <v>227.33109999999999</v>
          </cell>
          <cell r="AG66">
            <v>228.98509999999999</v>
          </cell>
          <cell r="AH66">
            <v>237.55969999999999</v>
          </cell>
          <cell r="AI66">
            <v>238.96969999999999</v>
          </cell>
          <cell r="AJ66">
            <v>236.76840000000001</v>
          </cell>
          <cell r="AK66">
            <v>246.9117</v>
          </cell>
          <cell r="AL66">
            <v>250.23589999999999</v>
          </cell>
          <cell r="AM66">
            <v>211.8398</v>
          </cell>
          <cell r="AN66">
            <v>195.4648</v>
          </cell>
          <cell r="AO66">
            <v>179.57740000000001</v>
          </cell>
          <cell r="AP66">
            <v>221.97489999999999</v>
          </cell>
          <cell r="AQ66">
            <v>221.97489999999999</v>
          </cell>
          <cell r="AR66">
            <v>221.97489999999999</v>
          </cell>
          <cell r="AS66">
            <v>238.3845</v>
          </cell>
          <cell r="AT66">
            <v>231.12799999999999</v>
          </cell>
          <cell r="AU66">
            <v>221.71700000000001</v>
          </cell>
        </row>
        <row r="67">
          <cell r="A67" t="str">
            <v>c:\my documents\geo\edf\geomon[temp]</v>
          </cell>
          <cell r="B67" t="str">
            <v>FRR_E</v>
          </cell>
          <cell r="C67" t="str">
            <v>Millions of lari</v>
          </cell>
          <cell r="D67" t="str">
            <v>Stock</v>
          </cell>
          <cell r="E67" t="str">
            <v xml:space="preserve">  Required reserves</v>
          </cell>
          <cell r="F67">
            <v>11.9</v>
          </cell>
          <cell r="G67">
            <v>11.4</v>
          </cell>
          <cell r="H67">
            <v>10.8</v>
          </cell>
          <cell r="I67">
            <v>11.6</v>
          </cell>
          <cell r="J67">
            <v>11.72</v>
          </cell>
          <cell r="K67">
            <v>11.85</v>
          </cell>
          <cell r="L67">
            <v>12.47</v>
          </cell>
          <cell r="M67">
            <v>14.065</v>
          </cell>
          <cell r="N67">
            <v>13.8895</v>
          </cell>
          <cell r="O67">
            <v>12.554</v>
          </cell>
          <cell r="P67">
            <v>14.231400000000001</v>
          </cell>
          <cell r="Q67">
            <v>13.3727</v>
          </cell>
          <cell r="R67">
            <v>13.723000000000001</v>
          </cell>
          <cell r="S67">
            <v>12.936</v>
          </cell>
          <cell r="T67">
            <v>13.776199999999999</v>
          </cell>
          <cell r="U67">
            <v>12.7357</v>
          </cell>
          <cell r="V67">
            <v>13.8423</v>
          </cell>
          <cell r="W67">
            <v>13.654999999999999</v>
          </cell>
          <cell r="X67">
            <v>14.3012</v>
          </cell>
          <cell r="Y67">
            <v>14.4359</v>
          </cell>
          <cell r="Z67">
            <v>16.2117</v>
          </cell>
          <cell r="AA67">
            <v>15.157400000000001</v>
          </cell>
          <cell r="AB67">
            <v>14.614100000000001</v>
          </cell>
          <cell r="AC67">
            <v>15.045199999999999</v>
          </cell>
          <cell r="AD67">
            <v>15.652900000000001</v>
          </cell>
          <cell r="AE67">
            <v>14.9458</v>
          </cell>
          <cell r="AF67">
            <v>16.984999999999999</v>
          </cell>
          <cell r="AG67">
            <v>17.436399999999999</v>
          </cell>
          <cell r="AH67">
            <v>17.093</v>
          </cell>
          <cell r="AI67">
            <v>16.846</v>
          </cell>
          <cell r="AJ67">
            <v>17.872599999999998</v>
          </cell>
          <cell r="AK67">
            <v>18.343</v>
          </cell>
          <cell r="AL67">
            <v>18.309200000000001</v>
          </cell>
          <cell r="AM67">
            <v>24.287099999999999</v>
          </cell>
          <cell r="AN67">
            <v>22.616599999999998</v>
          </cell>
          <cell r="AO67">
            <v>22.020900000000001</v>
          </cell>
          <cell r="AP67">
            <v>18.049900000000001</v>
          </cell>
          <cell r="AQ67">
            <v>18.049900000000001</v>
          </cell>
          <cell r="AR67">
            <v>18.049900000000001</v>
          </cell>
          <cell r="AS67">
            <v>22.860199999999999</v>
          </cell>
          <cell r="AT67">
            <v>27.517199999999999</v>
          </cell>
          <cell r="AU67">
            <v>28.768999999999998</v>
          </cell>
        </row>
        <row r="68">
          <cell r="A68" t="str">
            <v>c:\my documents\geo\edf\geomon[temp]</v>
          </cell>
          <cell r="B68" t="str">
            <v>FRO_E</v>
          </cell>
          <cell r="C68" t="str">
            <v>Millions of lari</v>
          </cell>
          <cell r="D68" t="str">
            <v>Stock</v>
          </cell>
          <cell r="E68" t="str">
            <v xml:space="preserve">  Balances on banks' correspondent accounts</v>
          </cell>
          <cell r="F68">
            <v>10.5</v>
          </cell>
          <cell r="G68">
            <v>9.9</v>
          </cell>
          <cell r="H68">
            <v>13.6</v>
          </cell>
          <cell r="I68">
            <v>15</v>
          </cell>
          <cell r="J68">
            <v>15.950000000000015</v>
          </cell>
          <cell r="K68">
            <v>18.369999999999997</v>
          </cell>
          <cell r="L68">
            <v>20.96</v>
          </cell>
          <cell r="M68">
            <v>18.290900000000001</v>
          </cell>
          <cell r="N68">
            <v>18.200600000000001</v>
          </cell>
          <cell r="O68">
            <v>23.747999999999998</v>
          </cell>
          <cell r="P68">
            <v>23.047499999999999</v>
          </cell>
          <cell r="Q68">
            <v>16.551100000000002</v>
          </cell>
          <cell r="R68">
            <v>9.6626999999999992</v>
          </cell>
          <cell r="S68">
            <v>15.853</v>
          </cell>
          <cell r="T68">
            <v>13.892099999999999</v>
          </cell>
          <cell r="U68">
            <v>16.966699999999999</v>
          </cell>
          <cell r="V68">
            <v>12.3002</v>
          </cell>
          <cell r="W68">
            <v>16.898499999999999</v>
          </cell>
          <cell r="X68">
            <v>15.680899999999999</v>
          </cell>
          <cell r="Y68">
            <v>13.892200000000001</v>
          </cell>
          <cell r="Z68">
            <v>21.269300000000001</v>
          </cell>
          <cell r="AA68">
            <v>14.4009</v>
          </cell>
          <cell r="AB68">
            <v>16.632300000000001</v>
          </cell>
          <cell r="AC68">
            <v>15.7964</v>
          </cell>
          <cell r="AD68">
            <v>6.8585000000000003</v>
          </cell>
          <cell r="AE68">
            <v>13.6379</v>
          </cell>
          <cell r="AF68">
            <v>10.480600000000001</v>
          </cell>
          <cell r="AG68">
            <v>13.369</v>
          </cell>
          <cell r="AH68">
            <v>16.316299999999998</v>
          </cell>
          <cell r="AI68">
            <v>10.8071</v>
          </cell>
          <cell r="AJ68">
            <v>17.3887</v>
          </cell>
          <cell r="AK68">
            <v>12.8598</v>
          </cell>
          <cell r="AL68">
            <v>13.265700000000001</v>
          </cell>
          <cell r="AM68">
            <v>9.5730000000000004</v>
          </cell>
          <cell r="AN68">
            <v>14.7902</v>
          </cell>
          <cell r="AO68">
            <v>6.3730000000000002</v>
          </cell>
          <cell r="AP68">
            <v>19.694099999999999</v>
          </cell>
          <cell r="AQ68">
            <v>19.694099999999999</v>
          </cell>
          <cell r="AR68">
            <v>19.694099999999999</v>
          </cell>
          <cell r="AS68">
            <v>12.0936</v>
          </cell>
          <cell r="AT68">
            <v>8.6363000000000003</v>
          </cell>
          <cell r="AU68">
            <v>12.218999999999999</v>
          </cell>
        </row>
        <row r="69">
          <cell r="E69" t="str">
            <v xml:space="preserve">  Overnight deposits from banks</v>
          </cell>
        </row>
        <row r="71">
          <cell r="E71" t="str">
            <v>V-CHECK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7">
          <cell r="E77" t="str">
            <v>At actual exchange rates</v>
          </cell>
        </row>
        <row r="79">
          <cell r="A79" t="str">
            <v>|</v>
          </cell>
          <cell r="E79">
            <v>39691.917272453706</v>
          </cell>
        </row>
        <row r="80">
          <cell r="A80" t="str">
            <v>|</v>
          </cell>
          <cell r="E80">
            <v>39691.917272453706</v>
          </cell>
          <cell r="F80" t="str">
            <v>Dec95</v>
          </cell>
          <cell r="G80" t="str">
            <v>Jan96</v>
          </cell>
          <cell r="H80" t="str">
            <v>Feb96</v>
          </cell>
          <cell r="I80" t="str">
            <v>Mar96</v>
          </cell>
          <cell r="J80" t="str">
            <v>Apr96</v>
          </cell>
          <cell r="K80" t="str">
            <v>May96</v>
          </cell>
          <cell r="L80" t="str">
            <v>Jun96</v>
          </cell>
          <cell r="M80" t="str">
            <v>Jul96</v>
          </cell>
          <cell r="N80" t="str">
            <v>Aug96</v>
          </cell>
          <cell r="O80" t="str">
            <v>Sept96</v>
          </cell>
          <cell r="P80" t="str">
            <v>Oct96</v>
          </cell>
          <cell r="Q80" t="str">
            <v>Nov96</v>
          </cell>
          <cell r="R80" t="str">
            <v>Dec96</v>
          </cell>
          <cell r="S80" t="str">
            <v>Jan97</v>
          </cell>
          <cell r="T80" t="str">
            <v>Feb97</v>
          </cell>
          <cell r="U80" t="str">
            <v>Mar97</v>
          </cell>
          <cell r="V80" t="str">
            <v>Apr97</v>
          </cell>
          <cell r="W80" t="str">
            <v>May97</v>
          </cell>
          <cell r="X80" t="str">
            <v>Jun97</v>
          </cell>
          <cell r="Y80" t="str">
            <v>Jul97</v>
          </cell>
          <cell r="Z80" t="str">
            <v>Aug97</v>
          </cell>
          <cell r="AA80" t="str">
            <v>Sept97</v>
          </cell>
          <cell r="AB80" t="str">
            <v>Oct97</v>
          </cell>
          <cell r="AC80" t="str">
            <v>Nov97</v>
          </cell>
          <cell r="AD80" t="str">
            <v>Dec97</v>
          </cell>
          <cell r="AE80" t="str">
            <v>Jan98</v>
          </cell>
          <cell r="AF80" t="str">
            <v>Feb98</v>
          </cell>
          <cell r="AG80" t="str">
            <v>Mar98</v>
          </cell>
          <cell r="AH80" t="str">
            <v>Apr98</v>
          </cell>
          <cell r="AI80" t="str">
            <v>May98</v>
          </cell>
          <cell r="AJ80" t="str">
            <v>Jun98</v>
          </cell>
          <cell r="AK80" t="str">
            <v>Jul98</v>
          </cell>
          <cell r="AL80" t="str">
            <v>Aug98</v>
          </cell>
          <cell r="AM80" t="str">
            <v>Sep98</v>
          </cell>
          <cell r="AN80">
            <v>36069</v>
          </cell>
          <cell r="AO80">
            <v>36100</v>
          </cell>
          <cell r="AP80" t="str">
            <v>Dec-98</v>
          </cell>
          <cell r="AR80" t="str">
            <v>Dec-98</v>
          </cell>
          <cell r="AS80" t="str">
            <v>Jan-99</v>
          </cell>
          <cell r="AT80" t="str">
            <v>Feb-99</v>
          </cell>
          <cell r="AU80" t="str">
            <v>Mar-99</v>
          </cell>
        </row>
        <row r="81">
          <cell r="A81" t="str">
            <v>|</v>
          </cell>
          <cell r="AP81" t="str">
            <v>ESAF</v>
          </cell>
          <cell r="AQ81" t="str">
            <v>Shadow</v>
          </cell>
          <cell r="AR81" t="str">
            <v>Act.</v>
          </cell>
        </row>
        <row r="82">
          <cell r="A82" t="str">
            <v>|</v>
          </cell>
        </row>
        <row r="83">
          <cell r="E83" t="str">
            <v>National Bank of Georgia</v>
          </cell>
        </row>
        <row r="85">
          <cell r="A85" t="str">
            <v>c:\my documents\geo\edf\geomon[temp]</v>
          </cell>
          <cell r="B85" t="str">
            <v>FAFA_N</v>
          </cell>
          <cell r="C85" t="str">
            <v>Millions of lari</v>
          </cell>
          <cell r="D85" t="str">
            <v>Stock</v>
          </cell>
          <cell r="E85" t="str">
            <v>Net foreign assets</v>
          </cell>
          <cell r="F85">
            <v>96.447951209999985</v>
          </cell>
          <cell r="G85">
            <v>87.789435062999985</v>
          </cell>
          <cell r="H85">
            <v>67.22964663999997</v>
          </cell>
          <cell r="I85">
            <v>49.913377740999969</v>
          </cell>
          <cell r="J85">
            <v>27.97513963399998</v>
          </cell>
          <cell r="K85">
            <v>21.20672426999996</v>
          </cell>
          <cell r="L85">
            <v>53.64461568979285</v>
          </cell>
          <cell r="M85">
            <v>45.915797013000024</v>
          </cell>
          <cell r="N85">
            <v>36.243014051000038</v>
          </cell>
          <cell r="O85">
            <v>9.421836544999957</v>
          </cell>
          <cell r="P85">
            <v>-18.198213719999963</v>
          </cell>
          <cell r="Q85">
            <v>-39.296913520000054</v>
          </cell>
          <cell r="R85">
            <v>-0.78698919466664274</v>
          </cell>
          <cell r="S85">
            <v>-28.824676343999958</v>
          </cell>
          <cell r="T85">
            <v>-50.256908781538478</v>
          </cell>
          <cell r="U85">
            <v>-62.323112988923064</v>
          </cell>
          <cell r="V85">
            <v>-85.801861342653794</v>
          </cell>
          <cell r="W85">
            <v>-118.81008065000002</v>
          </cell>
          <cell r="X85">
            <v>-124.89487289999995</v>
          </cell>
          <cell r="Y85">
            <v>-117.20367373307688</v>
          </cell>
          <cell r="Z85">
            <v>-152.50558923046157</v>
          </cell>
          <cell r="AA85">
            <v>-151.72159663561538</v>
          </cell>
          <cell r="AB85">
            <v>-153.40012219999991</v>
          </cell>
          <cell r="AC85">
            <v>-105.21516058830763</v>
          </cell>
          <cell r="AD85">
            <v>-105.22277970769237</v>
          </cell>
          <cell r="AE85">
            <v>-123.61146882586503</v>
          </cell>
          <cell r="AF85">
            <v>-140.748386615822</v>
          </cell>
          <cell r="AG85">
            <v>-149.64112198782206</v>
          </cell>
          <cell r="AH85">
            <v>-158.77654115282206</v>
          </cell>
          <cell r="AI85">
            <v>-172.37382848826968</v>
          </cell>
          <cell r="AJ85">
            <v>-194.76400084557298</v>
          </cell>
          <cell r="AK85">
            <v>-217.62074726557304</v>
          </cell>
          <cell r="AL85">
            <v>-216.82930458258431</v>
          </cell>
          <cell r="AM85">
            <v>-277.35862070539321</v>
          </cell>
          <cell r="AN85">
            <v>-314.13069980943817</v>
          </cell>
          <cell r="AO85">
            <v>-361.85523071022237</v>
          </cell>
          <cell r="AP85">
            <v>-390.3421066622023</v>
          </cell>
          <cell r="AQ85">
            <v>-390.18645261600017</v>
          </cell>
          <cell r="AR85">
            <v>-389.89942261600015</v>
          </cell>
          <cell r="AS85">
            <v>-461.62915000919998</v>
          </cell>
          <cell r="AT85">
            <v>-499.42583582750007</v>
          </cell>
          <cell r="AU85">
            <v>-491.86691700000006</v>
          </cell>
        </row>
        <row r="86">
          <cell r="A86" t="str">
            <v>c:\my documents\geo\edf\geomon[temp]</v>
          </cell>
          <cell r="B86" t="str">
            <v>FAFAENC</v>
          </cell>
          <cell r="C86" t="str">
            <v>Millions of lari</v>
          </cell>
          <cell r="D86" t="str">
            <v>Stock</v>
          </cell>
          <cell r="E86" t="str">
            <v xml:space="preserve">  Encumbered reserves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c:\my documents\geo\edf\geomon[temp]</v>
          </cell>
          <cell r="B87" t="str">
            <v>FAFRA_N</v>
          </cell>
          <cell r="C87" t="str">
            <v>Millions of lari</v>
          </cell>
          <cell r="D87" t="str">
            <v>Stock</v>
          </cell>
          <cell r="E87" t="str">
            <v>Net international reserves (NIR)</v>
          </cell>
          <cell r="F87">
            <v>96.447951209999985</v>
          </cell>
          <cell r="G87">
            <v>87.789435062999985</v>
          </cell>
          <cell r="H87">
            <v>67.22964663999997</v>
          </cell>
          <cell r="I87">
            <v>49.913377740999969</v>
          </cell>
          <cell r="J87">
            <v>27.97513963399998</v>
          </cell>
          <cell r="K87">
            <v>21.20672426999996</v>
          </cell>
          <cell r="L87">
            <v>53.64461568979285</v>
          </cell>
          <cell r="M87">
            <v>45.915797013000024</v>
          </cell>
          <cell r="N87">
            <v>36.243014051000038</v>
          </cell>
          <cell r="O87">
            <v>9.421836544999957</v>
          </cell>
          <cell r="P87">
            <v>-18.198213719999963</v>
          </cell>
          <cell r="Q87">
            <v>-39.296913520000054</v>
          </cell>
          <cell r="R87">
            <v>-0.78698919466664274</v>
          </cell>
          <cell r="S87">
            <v>-28.824676343999958</v>
          </cell>
          <cell r="T87">
            <v>-50.256908781538478</v>
          </cell>
          <cell r="U87">
            <v>-62.323112988923064</v>
          </cell>
          <cell r="V87">
            <v>-85.801861342653794</v>
          </cell>
          <cell r="W87">
            <v>-118.81008065000002</v>
          </cell>
          <cell r="X87">
            <v>-124.89487289999995</v>
          </cell>
          <cell r="Y87">
            <v>-117.20367373307688</v>
          </cell>
          <cell r="Z87">
            <v>-152.50558923046157</v>
          </cell>
          <cell r="AA87">
            <v>-151.72159663561538</v>
          </cell>
          <cell r="AB87">
            <v>-153.40012219999991</v>
          </cell>
          <cell r="AC87">
            <v>-105.21516058830763</v>
          </cell>
          <cell r="AD87">
            <v>-105.22277970769237</v>
          </cell>
          <cell r="AE87">
            <v>-123.61146882586503</v>
          </cell>
          <cell r="AF87">
            <v>-140.748386615822</v>
          </cell>
          <cell r="AG87">
            <v>-149.64112198782206</v>
          </cell>
          <cell r="AH87">
            <v>-158.77654115282206</v>
          </cell>
          <cell r="AI87">
            <v>-172.37382848826968</v>
          </cell>
          <cell r="AJ87">
            <v>-194.76400084557298</v>
          </cell>
          <cell r="AK87">
            <v>-217.62074726557304</v>
          </cell>
          <cell r="AL87">
            <v>-216.82930458258431</v>
          </cell>
          <cell r="AM87">
            <v>-277.35862070539321</v>
          </cell>
          <cell r="AN87">
            <v>-314.13069980943817</v>
          </cell>
          <cell r="AO87">
            <v>-361.85523071022237</v>
          </cell>
          <cell r="AP87">
            <v>-390.3421066622023</v>
          </cell>
          <cell r="AQ87">
            <v>-390.18645261600017</v>
          </cell>
          <cell r="AR87">
            <v>-389.89942261600015</v>
          </cell>
          <cell r="AS87">
            <v>-461.62915000919998</v>
          </cell>
          <cell r="AT87">
            <v>-499.42583582750007</v>
          </cell>
          <cell r="AU87">
            <v>-491.86691700000006</v>
          </cell>
        </row>
        <row r="88">
          <cell r="A88" t="str">
            <v>c:\my documents\geo\edf\geomon[temp]</v>
          </cell>
          <cell r="B88" t="str">
            <v>FAFRAGOLD</v>
          </cell>
          <cell r="C88" t="str">
            <v>Millions of lari</v>
          </cell>
          <cell r="D88" t="str">
            <v>Stock</v>
          </cell>
          <cell r="E88" t="str">
            <v xml:space="preserve">  Gold</v>
          </cell>
          <cell r="F88">
            <v>1.5375000000000001</v>
          </cell>
          <cell r="G88">
            <v>1.5612500000000002</v>
          </cell>
          <cell r="H88">
            <v>1.5750000000000002</v>
          </cell>
          <cell r="I88">
            <v>1.5775000000000001</v>
          </cell>
          <cell r="J88">
            <v>1.5725</v>
          </cell>
          <cell r="K88">
            <v>1.5750000000000002</v>
          </cell>
          <cell r="L88">
            <v>1.5675000000000001</v>
          </cell>
          <cell r="M88">
            <v>1.57375</v>
          </cell>
          <cell r="N88">
            <v>1.58375</v>
          </cell>
          <cell r="O88">
            <v>1.5875000000000001</v>
          </cell>
          <cell r="P88">
            <v>1.5875000000000001</v>
          </cell>
          <cell r="Q88">
            <v>1.6</v>
          </cell>
          <cell r="R88">
            <v>1.6290213333333334</v>
          </cell>
          <cell r="S88">
            <v>1.5190559999999997</v>
          </cell>
          <cell r="T88">
            <v>0.86926153846153842</v>
          </cell>
          <cell r="U88">
            <v>0.87195692307692318</v>
          </cell>
          <cell r="V88">
            <v>0.87532615384615375</v>
          </cell>
          <cell r="W88">
            <v>0.876</v>
          </cell>
          <cell r="X88">
            <v>0.876</v>
          </cell>
          <cell r="Y88">
            <v>0.80198307692307691</v>
          </cell>
          <cell r="Z88">
            <v>0.80322646153846156</v>
          </cell>
          <cell r="AA88">
            <v>0.80695661538461538</v>
          </cell>
          <cell r="AB88">
            <v>0.80820000000000014</v>
          </cell>
          <cell r="AC88">
            <v>0.8156603076923078</v>
          </cell>
          <cell r="AD88">
            <v>0.70145169230769233</v>
          </cell>
          <cell r="AE88">
            <v>0.71109800613496932</v>
          </cell>
          <cell r="AF88">
            <v>0.71485191717791408</v>
          </cell>
          <cell r="AG88">
            <v>0.76393941717791403</v>
          </cell>
          <cell r="AH88">
            <v>0.76393941717791403</v>
          </cell>
          <cell r="AI88">
            <v>0.75290741573033715</v>
          </cell>
          <cell r="AJ88">
            <v>0.75003325842696644</v>
          </cell>
          <cell r="AK88">
            <v>0.75003325842696644</v>
          </cell>
          <cell r="AL88">
            <v>0.75114606741573031</v>
          </cell>
          <cell r="AM88">
            <v>0.76046831460674158</v>
          </cell>
          <cell r="AN88">
            <v>0.78499955056179771</v>
          </cell>
          <cell r="AO88">
            <v>0.85580561797752808</v>
          </cell>
          <cell r="AP88">
            <v>1.0035505617977527</v>
          </cell>
          <cell r="AQ88">
            <v>0.66986999999999997</v>
          </cell>
          <cell r="AR88">
            <v>0.95689999999999997</v>
          </cell>
          <cell r="AS88">
            <v>1.0143139999999999</v>
          </cell>
          <cell r="AT88">
            <v>1.1243575000000001</v>
          </cell>
          <cell r="AU88">
            <v>1.262583</v>
          </cell>
        </row>
        <row r="89">
          <cell r="A89" t="str">
            <v>c:\my documents\geo\edf\geomon[temp]</v>
          </cell>
          <cell r="B89" t="str">
            <v>FAFRA</v>
          </cell>
          <cell r="C89" t="str">
            <v>Millions of lari</v>
          </cell>
          <cell r="D89" t="str">
            <v>Stock</v>
          </cell>
          <cell r="E89" t="str">
            <v xml:space="preserve">  Foreign exchange holdings</v>
          </cell>
          <cell r="F89">
            <v>237.07578699999999</v>
          </cell>
          <cell r="G89">
            <v>227.21078</v>
          </cell>
          <cell r="H89">
            <v>209.54135599999998</v>
          </cell>
          <cell r="I89">
            <v>242.89063599999997</v>
          </cell>
          <cell r="J89">
            <v>218.86194399999999</v>
          </cell>
          <cell r="K89">
            <v>211.35118299999996</v>
          </cell>
          <cell r="L89">
            <v>243.03617025179287</v>
          </cell>
          <cell r="M89">
            <v>239.00940900000003</v>
          </cell>
          <cell r="N89">
            <v>229.51014700000002</v>
          </cell>
          <cell r="O89">
            <v>200.69692599999996</v>
          </cell>
          <cell r="P89">
            <v>224.964338</v>
          </cell>
          <cell r="Q89">
            <v>205.47961799999996</v>
          </cell>
          <cell r="R89">
            <v>241.67619999999999</v>
          </cell>
          <cell r="S89">
            <v>208.81580000000002</v>
          </cell>
          <cell r="T89">
            <v>186.9205</v>
          </cell>
          <cell r="U89">
            <v>175.90799999999999</v>
          </cell>
          <cell r="V89">
            <v>198.87729999999999</v>
          </cell>
          <cell r="W89">
            <v>171.58269999999999</v>
          </cell>
          <cell r="X89">
            <v>164.73420000000002</v>
          </cell>
          <cell r="Y89">
            <v>164.1361</v>
          </cell>
          <cell r="Z89">
            <v>163.68469999999999</v>
          </cell>
          <cell r="AA89">
            <v>166.97229999999999</v>
          </cell>
          <cell r="AB89">
            <v>220.32110000000006</v>
          </cell>
          <cell r="AC89">
            <v>268.0865</v>
          </cell>
          <cell r="AD89">
            <v>262.26929999999999</v>
          </cell>
          <cell r="AE89">
            <v>249.28629999999998</v>
          </cell>
          <cell r="AF89">
            <v>235.58170000000001</v>
          </cell>
          <cell r="AG89">
            <v>224.548</v>
          </cell>
          <cell r="AH89">
            <v>223.15769999999998</v>
          </cell>
          <cell r="AI89">
            <v>210.29560000000001</v>
          </cell>
          <cell r="AJ89">
            <v>187.04160000000002</v>
          </cell>
          <cell r="AK89">
            <v>165.63040000000001</v>
          </cell>
          <cell r="AL89">
            <v>219.61729999999994</v>
          </cell>
          <cell r="AM89">
            <v>177.2176</v>
          </cell>
          <cell r="AN89">
            <v>165.7783</v>
          </cell>
          <cell r="AO89">
            <v>148.8672</v>
          </cell>
          <cell r="AP89">
            <v>221.494</v>
          </cell>
          <cell r="AQ89">
            <v>221.494</v>
          </cell>
          <cell r="AR89">
            <v>221.494</v>
          </cell>
          <cell r="AS89">
            <v>252.54253599080002</v>
          </cell>
          <cell r="AT89">
            <v>263.72480667249999</v>
          </cell>
          <cell r="AU89">
            <v>230.5085</v>
          </cell>
        </row>
        <row r="90">
          <cell r="A90" t="str">
            <v>c:\my documents\geo\edf\geomon[temp]</v>
          </cell>
          <cell r="B90" t="str">
            <v>FAFRAD</v>
          </cell>
          <cell r="C90" t="str">
            <v>Millions of lari</v>
          </cell>
          <cell r="D90" t="str">
            <v>Stock</v>
          </cell>
          <cell r="E90" t="str">
            <v xml:space="preserve">  Foreign exchange reserves excl. Dutch account</v>
          </cell>
          <cell r="F90">
            <v>197.71578699999998</v>
          </cell>
          <cell r="G90">
            <v>187.24277999999998</v>
          </cell>
          <cell r="H90">
            <v>169.22135599999999</v>
          </cell>
          <cell r="I90">
            <v>192.41063599999998</v>
          </cell>
          <cell r="J90">
            <v>193.324544</v>
          </cell>
          <cell r="K90">
            <v>185.77318299999996</v>
          </cell>
          <cell r="L90">
            <v>212.94017025179286</v>
          </cell>
          <cell r="M90">
            <v>208.79340900000003</v>
          </cell>
          <cell r="N90">
            <v>199.10214700000003</v>
          </cell>
          <cell r="O90">
            <v>165.00992599999995</v>
          </cell>
          <cell r="P90">
            <v>189.27733799999999</v>
          </cell>
          <cell r="Q90">
            <v>169.51161799999997</v>
          </cell>
          <cell r="R90">
            <v>201.54519999999999</v>
          </cell>
          <cell r="S90">
            <v>175.22510000000003</v>
          </cell>
          <cell r="T90">
            <v>153.25149999999999</v>
          </cell>
          <cell r="U90">
            <v>139.00799999999998</v>
          </cell>
          <cell r="V90">
            <v>161.67989999999998</v>
          </cell>
          <cell r="W90">
            <v>135.09690000000001</v>
          </cell>
          <cell r="X90">
            <v>130.05860000000001</v>
          </cell>
          <cell r="Y90">
            <v>129.72720000000001</v>
          </cell>
          <cell r="Z90">
            <v>129.22239999999999</v>
          </cell>
          <cell r="AA90">
            <v>131.32769999999999</v>
          </cell>
          <cell r="AB90">
            <v>184.62110000000004</v>
          </cell>
          <cell r="AC90">
            <v>232.05699999999999</v>
          </cell>
          <cell r="AD90">
            <v>225.93639999999999</v>
          </cell>
          <cell r="AE90">
            <v>212.34039999999999</v>
          </cell>
          <cell r="AF90">
            <v>198.4547</v>
          </cell>
          <cell r="AG90">
            <v>187.11799999999999</v>
          </cell>
          <cell r="AH90">
            <v>186.84989999999999</v>
          </cell>
          <cell r="AI90">
            <v>174.28440000000001</v>
          </cell>
          <cell r="AJ90">
            <v>160.4556</v>
          </cell>
          <cell r="AK90">
            <v>129.46190000000001</v>
          </cell>
          <cell r="AL90">
            <v>184.87039999999996</v>
          </cell>
          <cell r="AM90">
            <v>139.4751</v>
          </cell>
          <cell r="AN90">
            <v>127.2054</v>
          </cell>
          <cell r="AO90">
            <v>108.2672</v>
          </cell>
          <cell r="AP90">
            <v>213.196</v>
          </cell>
          <cell r="AQ90">
            <v>213.196</v>
          </cell>
          <cell r="AR90">
            <v>213.196</v>
          </cell>
          <cell r="AS90">
            <v>242.76570000000001</v>
          </cell>
          <cell r="AT90">
            <v>255.49789999999999</v>
          </cell>
          <cell r="AU90">
            <v>219.26300000000001</v>
          </cell>
        </row>
        <row r="91">
          <cell r="A91" t="str">
            <v>c:\my documents\geo\edf\geomon[temp]</v>
          </cell>
          <cell r="B91" t="str">
            <v>FAFRAxDA</v>
          </cell>
          <cell r="C91" t="str">
            <v>Millions of lari</v>
          </cell>
          <cell r="D91" t="str">
            <v>Stock</v>
          </cell>
          <cell r="E91" t="str">
            <v xml:space="preserve">    [forex reserves in US$ millions, excl. DA]</v>
          </cell>
          <cell r="F91">
            <v>160.74454227642275</v>
          </cell>
          <cell r="G91">
            <v>149.91415532425938</v>
          </cell>
          <cell r="H91">
            <v>134.30266349206349</v>
          </cell>
          <cell r="I91">
            <v>152.46484627575276</v>
          </cell>
          <cell r="J91">
            <v>153.67610810810811</v>
          </cell>
          <cell r="K91">
            <v>147.4390341269841</v>
          </cell>
          <cell r="L91">
            <v>169.80874820717133</v>
          </cell>
          <cell r="M91">
            <v>165.84067434471805</v>
          </cell>
          <cell r="N91">
            <v>157.14455169692189</v>
          </cell>
          <cell r="O91">
            <v>129.92907559055115</v>
          </cell>
          <cell r="P91">
            <v>149.03727401574801</v>
          </cell>
          <cell r="Q91">
            <v>132.43095156249998</v>
          </cell>
          <cell r="R91">
            <v>158.19874411302982</v>
          </cell>
          <cell r="S91">
            <v>136.15003885003887</v>
          </cell>
          <cell r="T91">
            <v>118.79961240310077</v>
          </cell>
          <cell r="U91">
            <v>107.42503863987633</v>
          </cell>
          <cell r="V91">
            <v>124.46489607390299</v>
          </cell>
          <cell r="W91">
            <v>103.92069230769231</v>
          </cell>
          <cell r="X91">
            <v>100.04507692307693</v>
          </cell>
          <cell r="Y91">
            <v>100.56372093023256</v>
          </cell>
          <cell r="Z91">
            <v>100.0173374613003</v>
          </cell>
          <cell r="AA91">
            <v>101.17696456086286</v>
          </cell>
          <cell r="AB91">
            <v>142.01623076923079</v>
          </cell>
          <cell r="AC91">
            <v>176.87271341463412</v>
          </cell>
          <cell r="AD91">
            <v>173.26411042944784</v>
          </cell>
          <cell r="AE91">
            <v>160.13604826546</v>
          </cell>
          <cell r="AF91">
            <v>148.87824456114029</v>
          </cell>
          <cell r="AG91">
            <v>140.1632958801498</v>
          </cell>
          <cell r="AH91">
            <v>139.96247191011236</v>
          </cell>
          <cell r="AI91">
            <v>129.38708240534521</v>
          </cell>
          <cell r="AJ91">
            <v>119.03234421364985</v>
          </cell>
          <cell r="AK91">
            <v>96.039985163204747</v>
          </cell>
          <cell r="AL91">
            <v>136.94103703703701</v>
          </cell>
          <cell r="AM91">
            <v>102.25447214076246</v>
          </cell>
          <cell r="AN91">
            <v>90.344744318181824</v>
          </cell>
          <cell r="AO91">
            <v>70.532377850162874</v>
          </cell>
          <cell r="AP91">
            <v>118.44222222222221</v>
          </cell>
          <cell r="AQ91">
            <v>118.44222222222221</v>
          </cell>
          <cell r="AR91">
            <v>118.44222222222221</v>
          </cell>
          <cell r="AS91">
            <v>114.51212264150944</v>
          </cell>
          <cell r="AT91">
            <v>108.72251063829786</v>
          </cell>
          <cell r="AU91">
            <v>99.439002267573699</v>
          </cell>
        </row>
        <row r="92">
          <cell r="A92" t="str">
            <v>c:\my documents\geo\edf\geomon[temp]</v>
          </cell>
          <cell r="B92" t="str">
            <v>FAFRADA</v>
          </cell>
          <cell r="C92" t="str">
            <v>Millions of lari</v>
          </cell>
          <cell r="D92" t="str">
            <v>Stock</v>
          </cell>
          <cell r="E92" t="str">
            <v xml:space="preserve">  Dutch account</v>
          </cell>
          <cell r="F92">
            <v>39.36</v>
          </cell>
          <cell r="G92">
            <v>39.968000000000004</v>
          </cell>
          <cell r="H92">
            <v>40.32</v>
          </cell>
          <cell r="I92">
            <v>50.48</v>
          </cell>
          <cell r="J92">
            <v>25.537400000000002</v>
          </cell>
          <cell r="K92">
            <v>25.577999999999999</v>
          </cell>
          <cell r="L92">
            <v>30.096</v>
          </cell>
          <cell r="M92">
            <v>30.215999999999998</v>
          </cell>
          <cell r="N92">
            <v>30.407999999999998</v>
          </cell>
          <cell r="O92">
            <v>35.687000000000005</v>
          </cell>
          <cell r="P92">
            <v>35.687000000000005</v>
          </cell>
          <cell r="Q92">
            <v>35.968000000000004</v>
          </cell>
          <cell r="R92">
            <v>40.131</v>
          </cell>
          <cell r="S92">
            <v>33.590699999999998</v>
          </cell>
          <cell r="T92">
            <v>33.669000000000004</v>
          </cell>
          <cell r="U92">
            <v>36.9</v>
          </cell>
          <cell r="V92">
            <v>37.197400000000002</v>
          </cell>
          <cell r="W92">
            <v>36.485799999999998</v>
          </cell>
          <cell r="X92">
            <v>34.675600000000003</v>
          </cell>
          <cell r="Y92">
            <v>34.408900000000003</v>
          </cell>
          <cell r="Z92">
            <v>34.462299999999999</v>
          </cell>
          <cell r="AA92">
            <v>35.644599999999997</v>
          </cell>
          <cell r="AB92">
            <v>35.700000000000003</v>
          </cell>
          <cell r="AC92">
            <v>36.029499999999999</v>
          </cell>
          <cell r="AD92">
            <v>36.332900000000002</v>
          </cell>
          <cell r="AE92">
            <v>36.945900000000002</v>
          </cell>
          <cell r="AF92">
            <v>37.127000000000002</v>
          </cell>
          <cell r="AG92">
            <v>37.43</v>
          </cell>
          <cell r="AH92">
            <v>36.3078</v>
          </cell>
          <cell r="AI92">
            <v>36.011200000000002</v>
          </cell>
          <cell r="AJ92">
            <v>26.586000000000002</v>
          </cell>
          <cell r="AK92">
            <v>36.168500000000002</v>
          </cell>
          <cell r="AL92">
            <v>34.746899999999997</v>
          </cell>
          <cell r="AM92">
            <v>37.7425</v>
          </cell>
          <cell r="AN92">
            <v>38.572899999999997</v>
          </cell>
          <cell r="AO92">
            <v>40.6</v>
          </cell>
          <cell r="AP92">
            <v>8.298</v>
          </cell>
          <cell r="AQ92">
            <v>8.298</v>
          </cell>
          <cell r="AR92">
            <v>8.298</v>
          </cell>
          <cell r="AS92">
            <v>9.7768359908000004</v>
          </cell>
          <cell r="AT92">
            <v>8.2269066725000002</v>
          </cell>
          <cell r="AU92">
            <v>11.2455</v>
          </cell>
        </row>
        <row r="93">
          <cell r="A93" t="str">
            <v>c:\my documents\geo\edf\geomon[temp]</v>
          </cell>
          <cell r="B93" t="str">
            <v>FAFRLIMF</v>
          </cell>
          <cell r="C93" t="str">
            <v>Millions of lari</v>
          </cell>
          <cell r="D93" t="str">
            <v>Stock</v>
          </cell>
          <cell r="E93" t="str">
            <v xml:space="preserve">  Use of Fund Resources</v>
          </cell>
          <cell r="F93">
            <v>-142.06533579000001</v>
          </cell>
          <cell r="G93">
            <v>-140.88259493700002</v>
          </cell>
          <cell r="H93">
            <v>-143.78670936</v>
          </cell>
          <cell r="I93">
            <v>-194.45475825899999</v>
          </cell>
          <cell r="J93">
            <v>-192.359304366</v>
          </cell>
          <cell r="K93">
            <v>-191.61945872999999</v>
          </cell>
          <cell r="L93">
            <v>-190.85905456200001</v>
          </cell>
          <cell r="M93">
            <v>-194.567361987</v>
          </cell>
          <cell r="N93">
            <v>-194.75088294899999</v>
          </cell>
          <cell r="O93">
            <v>-192.76258945500001</v>
          </cell>
          <cell r="P93">
            <v>-244.65005171999996</v>
          </cell>
          <cell r="Q93">
            <v>-246.30193152000001</v>
          </cell>
          <cell r="R93">
            <v>-244.01721052799996</v>
          </cell>
          <cell r="S93">
            <v>-239.08433234399999</v>
          </cell>
          <cell r="T93">
            <v>-237.97147032000001</v>
          </cell>
          <cell r="U93">
            <v>-239.04546991199999</v>
          </cell>
          <cell r="V93">
            <v>-285.49688749649994</v>
          </cell>
          <cell r="W93">
            <v>-291.21118065000002</v>
          </cell>
          <cell r="X93">
            <v>-290.44747289999998</v>
          </cell>
          <cell r="Y93">
            <v>-282.08415680999997</v>
          </cell>
          <cell r="Z93">
            <v>-283.552915692</v>
          </cell>
          <cell r="AA93">
            <v>-285.21025325099998</v>
          </cell>
          <cell r="AB93">
            <v>-339.41582219999998</v>
          </cell>
          <cell r="AC93">
            <v>-337.15672089599997</v>
          </cell>
          <cell r="AD93">
            <v>-332.00293140000002</v>
          </cell>
          <cell r="AE93">
            <v>-336.63086683199998</v>
          </cell>
          <cell r="AF93">
            <v>-339.63293853299996</v>
          </cell>
          <cell r="AG93">
            <v>-336.53006140499997</v>
          </cell>
          <cell r="AH93">
            <v>-339.24318056999994</v>
          </cell>
          <cell r="AI93">
            <v>-339.42033590400001</v>
          </cell>
          <cell r="AJ93">
            <v>-338.70063410399996</v>
          </cell>
          <cell r="AK93">
            <v>-338.179180524</v>
          </cell>
          <cell r="AL93">
            <v>-392.20675065</v>
          </cell>
          <cell r="AM93">
            <v>-406.21768901999997</v>
          </cell>
          <cell r="AN93">
            <v>-429.21099935999996</v>
          </cell>
          <cell r="AO93">
            <v>-457.09223632819993</v>
          </cell>
          <cell r="AP93">
            <v>-546.82365722400004</v>
          </cell>
          <cell r="AQ93">
            <v>-546.33432261600012</v>
          </cell>
          <cell r="AR93">
            <v>-546.33432261600012</v>
          </cell>
          <cell r="AS93">
            <v>-627.50800000000004</v>
          </cell>
          <cell r="AT93">
            <v>-683.47</v>
          </cell>
          <cell r="AU93">
            <v>-636.40100000000007</v>
          </cell>
        </row>
        <row r="94">
          <cell r="A94" t="str">
            <v>c:\my documents\geo\edf\geomon[temp]</v>
          </cell>
          <cell r="B94" t="str">
            <v>FAFRLOKFW</v>
          </cell>
          <cell r="C94" t="str">
            <v>Millions of lari</v>
          </cell>
          <cell r="D94" t="str">
            <v>Stock</v>
          </cell>
          <cell r="E94" t="str">
            <v xml:space="preserve">  Other liabilities (KFW loan)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-33.383000000000003</v>
          </cell>
          <cell r="AA94">
            <v>-34.232999999999997</v>
          </cell>
          <cell r="AB94">
            <v>-35.055999999999997</v>
          </cell>
          <cell r="AC94">
            <v>-36.902999999999999</v>
          </cell>
          <cell r="AD94">
            <v>-36.133000000000003</v>
          </cell>
          <cell r="AE94">
            <v>-36.878</v>
          </cell>
          <cell r="AF94">
            <v>-37.311999999999998</v>
          </cell>
          <cell r="AG94">
            <v>-38.423000000000002</v>
          </cell>
          <cell r="AH94">
            <v>-43.454999999999998</v>
          </cell>
          <cell r="AI94">
            <v>-44.002000000000002</v>
          </cell>
          <cell r="AJ94">
            <v>-43.854999999999997</v>
          </cell>
          <cell r="AK94">
            <v>-45.822000000000003</v>
          </cell>
          <cell r="AL94">
            <v>-44.991</v>
          </cell>
          <cell r="AM94">
            <v>-49.119</v>
          </cell>
          <cell r="AN94">
            <v>-51.482999999999997</v>
          </cell>
          <cell r="AO94">
            <v>-54.485999999999997</v>
          </cell>
          <cell r="AP94">
            <v>-66.016000000000005</v>
          </cell>
          <cell r="AQ94">
            <v>-66.016000000000005</v>
          </cell>
          <cell r="AR94">
            <v>-66.016000000000005</v>
          </cell>
          <cell r="AS94">
            <v>-87.677999999999997</v>
          </cell>
          <cell r="AT94">
            <v>-80.805000000000007</v>
          </cell>
          <cell r="AU94">
            <v>-87.236999999999995</v>
          </cell>
        </row>
        <row r="95">
          <cell r="A95" t="str">
            <v>c:\my documents\geo\edf\geomon[temp]</v>
          </cell>
          <cell r="B95" t="str">
            <v>FAFRLOO_N</v>
          </cell>
          <cell r="C95" t="str">
            <v>Millions of lari</v>
          </cell>
          <cell r="D95" t="str">
            <v>Stock</v>
          </cell>
          <cell r="E95" t="str">
            <v xml:space="preserve">  Other official foreign claims (net)</v>
          </cell>
          <cell r="F95">
            <v>-0.1</v>
          </cell>
          <cell r="G95">
            <v>-0.1</v>
          </cell>
          <cell r="H95">
            <v>-0.1</v>
          </cell>
          <cell r="I95">
            <v>-0.1</v>
          </cell>
          <cell r="J95">
            <v>-0.1</v>
          </cell>
          <cell r="K95">
            <v>-0.1</v>
          </cell>
          <cell r="L95">
            <v>-0.1</v>
          </cell>
          <cell r="M95">
            <v>-0.1</v>
          </cell>
          <cell r="N95">
            <v>-0.1</v>
          </cell>
          <cell r="O95">
            <v>-0.1</v>
          </cell>
          <cell r="P95">
            <v>-0.1</v>
          </cell>
          <cell r="Q95">
            <v>-7.46E-2</v>
          </cell>
          <cell r="R95">
            <v>-7.4999999999999997E-2</v>
          </cell>
          <cell r="S95">
            <v>-7.5200000000000003E-2</v>
          </cell>
          <cell r="T95">
            <v>-7.5200000000000003E-2</v>
          </cell>
          <cell r="U95">
            <v>-5.7599999999999998E-2</v>
          </cell>
          <cell r="V95">
            <v>-5.7599999999999998E-2</v>
          </cell>
          <cell r="W95">
            <v>-5.7599999999999998E-2</v>
          </cell>
          <cell r="X95">
            <v>-5.7599999999999998E-2</v>
          </cell>
          <cell r="Y95">
            <v>-5.7599999999999998E-2</v>
          </cell>
          <cell r="Z95">
            <v>-5.7599999999999998E-2</v>
          </cell>
          <cell r="AA95">
            <v>-5.7599999999999998E-2</v>
          </cell>
          <cell r="AB95">
            <v>-5.7599999999999998E-2</v>
          </cell>
          <cell r="AC95">
            <v>-5.7599999999999998E-2</v>
          </cell>
          <cell r="AD95">
            <v>-5.7599999999999998E-2</v>
          </cell>
          <cell r="AE95">
            <v>-0.1</v>
          </cell>
          <cell r="AF95">
            <v>-0.1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c:\my documents\geo\edf\geomon[temp]</v>
          </cell>
          <cell r="B96" t="str">
            <v>FAFLCL</v>
          </cell>
          <cell r="C96" t="str">
            <v>Millions of lari</v>
          </cell>
          <cell r="D96" t="str">
            <v>Stock</v>
          </cell>
          <cell r="E96" t="str">
            <v>Contingent liabilities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8">
          <cell r="A98" t="str">
            <v>c:\my documents\geo\edf\geomon[temp]</v>
          </cell>
          <cell r="B98" t="str">
            <v>FADC_N</v>
          </cell>
          <cell r="C98" t="str">
            <v>Millions of lari</v>
          </cell>
          <cell r="D98" t="str">
            <v>Stock</v>
          </cell>
          <cell r="E98" t="str">
            <v>Net domestic assets</v>
          </cell>
          <cell r="F98">
            <v>57.352048790000026</v>
          </cell>
          <cell r="G98">
            <v>62.810564937000009</v>
          </cell>
          <cell r="H98">
            <v>85.970353360000018</v>
          </cell>
          <cell r="I98">
            <v>105.68662225900002</v>
          </cell>
          <cell r="J98">
            <v>131.89486036600002</v>
          </cell>
          <cell r="K98">
            <v>142.98327573000003</v>
          </cell>
          <cell r="L98">
            <v>119.44538431020715</v>
          </cell>
          <cell r="M98">
            <v>138.39910298699996</v>
          </cell>
          <cell r="N98">
            <v>158.24008594899996</v>
          </cell>
          <cell r="O98">
            <v>198.86716345500002</v>
          </cell>
          <cell r="P98">
            <v>223.79301371999998</v>
          </cell>
          <cell r="Q98">
            <v>233.81521352000004</v>
          </cell>
          <cell r="R98">
            <v>209.74668919466666</v>
          </cell>
          <cell r="S98">
            <v>227.30667634399998</v>
          </cell>
          <cell r="T98">
            <v>245.54380878153844</v>
          </cell>
          <cell r="U98">
            <v>262.59491298892306</v>
          </cell>
          <cell r="V98">
            <v>294.96816134265379</v>
          </cell>
          <cell r="W98">
            <v>324.64488065</v>
          </cell>
          <cell r="X98">
            <v>333.05987289999996</v>
          </cell>
          <cell r="Y98">
            <v>341.32187373307687</v>
          </cell>
          <cell r="Z98">
            <v>397.3833892304616</v>
          </cell>
          <cell r="AA98">
            <v>401.60969663561536</v>
          </cell>
          <cell r="AB98">
            <v>406.7191221999999</v>
          </cell>
          <cell r="AC98">
            <v>358.7662605883076</v>
          </cell>
          <cell r="AD98">
            <v>382.28907970769239</v>
          </cell>
          <cell r="AE98">
            <v>383.505768825865</v>
          </cell>
          <cell r="AF98">
            <v>395.54508661582202</v>
          </cell>
          <cell r="AG98">
            <v>409.43162198782204</v>
          </cell>
          <cell r="AH98">
            <v>429.74554115282206</v>
          </cell>
          <cell r="AI98">
            <v>438.99662848826966</v>
          </cell>
          <cell r="AJ98">
            <v>466.79370084557303</v>
          </cell>
          <cell r="AK98">
            <v>495.73524726557309</v>
          </cell>
          <cell r="AL98">
            <v>498.64010458258429</v>
          </cell>
          <cell r="AM98">
            <v>523.05852070539322</v>
          </cell>
          <cell r="AN98">
            <v>547.00229980943823</v>
          </cell>
          <cell r="AO98">
            <v>569.82653071022241</v>
          </cell>
          <cell r="AP98">
            <v>650.06100666220232</v>
          </cell>
          <cell r="AQ98">
            <v>649.90535261600019</v>
          </cell>
          <cell r="AR98">
            <v>649.61832261600011</v>
          </cell>
          <cell r="AS98">
            <v>734.96745000919998</v>
          </cell>
          <cell r="AT98">
            <v>766.70733582750006</v>
          </cell>
          <cell r="AU98">
            <v>754.57191699999998</v>
          </cell>
        </row>
        <row r="99">
          <cell r="E99" t="str">
            <v xml:space="preserve">  Net claims on General Government</v>
          </cell>
        </row>
        <row r="100">
          <cell r="E100" t="str">
            <v xml:space="preserve">     Claims on General Government</v>
          </cell>
        </row>
        <row r="101">
          <cell r="E101" t="str">
            <v xml:space="preserve">        o/w Treasury bills purchased by NBG</v>
          </cell>
        </row>
        <row r="102">
          <cell r="E102" t="str">
            <v xml:space="preserve">                 Bond issued to cover NBG losses</v>
          </cell>
        </row>
        <row r="103">
          <cell r="E103" t="str">
            <v>Non-securitized govt debt held by NBG (converted from line items (loans) and (coupon securities")</v>
          </cell>
        </row>
        <row r="104">
          <cell r="E104" t="str">
            <v>Securitized govt debt (marketable)</v>
          </cell>
        </row>
        <row r="105">
          <cell r="E105" t="str">
            <v xml:space="preserve">     Deposits of the General Government</v>
          </cell>
        </row>
        <row r="106">
          <cell r="E106" t="str">
            <v>of which: deposits of central govt.</v>
          </cell>
        </row>
        <row r="107">
          <cell r="E107" t="str">
            <v>of which: deposits of local govt.</v>
          </cell>
        </row>
        <row r="108">
          <cell r="E108" t="str">
            <v xml:space="preserve">  Claims on rest of economy (including staff loans)</v>
          </cell>
        </row>
        <row r="109">
          <cell r="E109" t="str">
            <v xml:space="preserve">    o/w: Credit to the energy sector</v>
          </cell>
        </row>
        <row r="110">
          <cell r="E110" t="str">
            <v xml:space="preserve">  Claims on banks</v>
          </cell>
        </row>
        <row r="111">
          <cell r="E111" t="str">
            <v xml:space="preserve">  Other assets, net</v>
          </cell>
        </row>
        <row r="113">
          <cell r="A113" t="str">
            <v>c:\my documents\geo\edf\geomon[temp]</v>
          </cell>
          <cell r="B113" t="str">
            <v>FACGG_N</v>
          </cell>
          <cell r="C113" t="str">
            <v>Millions of lari</v>
          </cell>
          <cell r="D113" t="str">
            <v>Stock</v>
          </cell>
          <cell r="E113" t="str">
            <v xml:space="preserve">  Net claims on General Government</v>
          </cell>
          <cell r="F113">
            <v>55.20000000000001</v>
          </cell>
          <cell r="G113">
            <v>64.032000000000011</v>
          </cell>
          <cell r="H113">
            <v>85.580000000000013</v>
          </cell>
          <cell r="I113">
            <v>98.22</v>
          </cell>
          <cell r="J113">
            <v>134.27719999999999</v>
          </cell>
          <cell r="K113">
            <v>147.37720000000002</v>
          </cell>
          <cell r="L113">
            <v>137.55360000000002</v>
          </cell>
          <cell r="M113">
            <v>156.04889999999997</v>
          </cell>
          <cell r="N113">
            <v>176.25720000000001</v>
          </cell>
          <cell r="O113">
            <v>213.24250000000001</v>
          </cell>
          <cell r="P113">
            <v>231.45310000000001</v>
          </cell>
          <cell r="Q113">
            <v>233.21179999999998</v>
          </cell>
          <cell r="R113">
            <v>208.8621</v>
          </cell>
          <cell r="S113">
            <v>229.50639999999999</v>
          </cell>
          <cell r="T113">
            <v>240.07640000000001</v>
          </cell>
          <cell r="U113">
            <v>265.86520000000002</v>
          </cell>
          <cell r="V113">
            <v>301.84519999999998</v>
          </cell>
          <cell r="W113">
            <v>313.70460000000003</v>
          </cell>
          <cell r="X113">
            <v>332.06849999999997</v>
          </cell>
          <cell r="Y113">
            <v>344.75329999999997</v>
          </cell>
          <cell r="Z113">
            <v>358.16640000000001</v>
          </cell>
          <cell r="AA113">
            <v>376.75290000000001</v>
          </cell>
          <cell r="AB113">
            <v>377.21109999999999</v>
          </cell>
          <cell r="AC113">
            <v>331.67680000000007</v>
          </cell>
          <cell r="AD113">
            <v>361.74850000000004</v>
          </cell>
          <cell r="AE113">
            <v>373.4196</v>
          </cell>
          <cell r="AF113">
            <v>382.98369999999994</v>
          </cell>
          <cell r="AG113">
            <v>392.61609999999996</v>
          </cell>
          <cell r="AH113">
            <v>408.20310000000001</v>
          </cell>
          <cell r="AI113">
            <v>418.75440000000003</v>
          </cell>
          <cell r="AJ113">
            <v>453.47159999999997</v>
          </cell>
          <cell r="AK113">
            <v>487.1662</v>
          </cell>
          <cell r="AL113">
            <v>487.35570000000001</v>
          </cell>
          <cell r="AM113">
            <v>501.72289999999998</v>
          </cell>
          <cell r="AN113">
            <v>503.12939999999998</v>
          </cell>
          <cell r="AO113">
            <v>506.37259999999998</v>
          </cell>
          <cell r="AP113">
            <v>499.5856</v>
          </cell>
          <cell r="AQ113">
            <v>499.5856</v>
          </cell>
          <cell r="AR113">
            <v>499.5856</v>
          </cell>
          <cell r="AS113">
            <v>514.42276400920002</v>
          </cell>
          <cell r="AT113">
            <v>521.00089332749997</v>
          </cell>
          <cell r="AU113">
            <v>610.47950000000003</v>
          </cell>
        </row>
        <row r="114">
          <cell r="A114" t="str">
            <v>c:\my documents\geo\edf\geomon[temp]</v>
          </cell>
          <cell r="B114" t="str">
            <v>FACGG</v>
          </cell>
          <cell r="C114" t="str">
            <v>Millions of lari</v>
          </cell>
          <cell r="D114" t="str">
            <v>Stock</v>
          </cell>
          <cell r="E114" t="str">
            <v xml:space="preserve">     Loans to the General Government</v>
          </cell>
          <cell r="F114">
            <v>110.7</v>
          </cell>
          <cell r="G114">
            <v>110.7</v>
          </cell>
          <cell r="H114">
            <v>149.19999999999999</v>
          </cell>
          <cell r="I114">
            <v>166.2</v>
          </cell>
          <cell r="J114">
            <v>180.91720000000001</v>
          </cell>
          <cell r="K114">
            <v>187.91720000000001</v>
          </cell>
          <cell r="L114">
            <v>196</v>
          </cell>
          <cell r="M114">
            <v>206</v>
          </cell>
          <cell r="N114">
            <v>221.71719999999999</v>
          </cell>
          <cell r="O114">
            <v>257.71719999999999</v>
          </cell>
          <cell r="P114">
            <v>271.71719999999999</v>
          </cell>
          <cell r="Q114">
            <v>276.5172</v>
          </cell>
          <cell r="R114">
            <v>296.71839999999997</v>
          </cell>
          <cell r="S114">
            <v>296.71839999999997</v>
          </cell>
          <cell r="T114">
            <v>296.71839999999997</v>
          </cell>
          <cell r="U114">
            <v>333.41800000000001</v>
          </cell>
          <cell r="V114">
            <v>350.51839999999999</v>
          </cell>
          <cell r="W114">
            <v>360.41800000000001</v>
          </cell>
          <cell r="X114">
            <v>372.8184</v>
          </cell>
          <cell r="Y114">
            <v>392.05939999999998</v>
          </cell>
          <cell r="Z114">
            <v>410.05939999999998</v>
          </cell>
          <cell r="AA114">
            <v>424.75940000000003</v>
          </cell>
          <cell r="AB114">
            <v>427.74930000000001</v>
          </cell>
          <cell r="AC114">
            <v>386.3184</v>
          </cell>
          <cell r="AD114">
            <v>412.72539999999998</v>
          </cell>
          <cell r="AE114">
            <v>424.92540000000002</v>
          </cell>
          <cell r="AF114">
            <v>436.58339999999998</v>
          </cell>
          <cell r="AG114">
            <v>446.10039999999998</v>
          </cell>
          <cell r="AH114">
            <v>460.60039999999998</v>
          </cell>
          <cell r="AI114">
            <v>466.7004</v>
          </cell>
          <cell r="AJ114">
            <v>493.65039999999999</v>
          </cell>
          <cell r="AK114">
            <v>538.05709999999999</v>
          </cell>
          <cell r="AL114">
            <v>535.21510000000001</v>
          </cell>
          <cell r="AM114">
            <v>547.76009999999997</v>
          </cell>
          <cell r="AN114">
            <v>556.16010000000006</v>
          </cell>
          <cell r="AO114">
            <v>561.63810000000001</v>
          </cell>
          <cell r="AP114">
            <v>541.5231</v>
          </cell>
          <cell r="AQ114">
            <v>541.5231</v>
          </cell>
          <cell r="AR114">
            <v>541.5231</v>
          </cell>
          <cell r="AS114">
            <v>547.51229999999998</v>
          </cell>
          <cell r="AT114">
            <v>547.51229999999998</v>
          </cell>
          <cell r="AU114">
            <v>570.49199999999996</v>
          </cell>
        </row>
        <row r="115">
          <cell r="A115" t="str">
            <v>c:\my documents\geo\edf\geomon[temp]</v>
          </cell>
          <cell r="B115" t="str">
            <v>FADGG</v>
          </cell>
          <cell r="C115" t="str">
            <v>Millions of lari</v>
          </cell>
          <cell r="D115" t="str">
            <v>Stock</v>
          </cell>
          <cell r="E115" t="str">
            <v xml:space="preserve">     Deposits of the General Government</v>
          </cell>
          <cell r="F115">
            <v>-55.499999999999993</v>
          </cell>
          <cell r="G115">
            <v>-46.667999999999999</v>
          </cell>
          <cell r="H115">
            <v>-63.619999999999976</v>
          </cell>
          <cell r="I115">
            <v>-67.97999999999999</v>
          </cell>
          <cell r="J115">
            <v>-46.64</v>
          </cell>
          <cell r="K115">
            <v>-40.54</v>
          </cell>
          <cell r="L115">
            <v>-58.44639999999999</v>
          </cell>
          <cell r="M115">
            <v>-49.951100000000018</v>
          </cell>
          <cell r="N115">
            <v>-45.45999999999998</v>
          </cell>
          <cell r="O115">
            <v>-44.474699999999991</v>
          </cell>
          <cell r="P115">
            <v>-40.264099999999978</v>
          </cell>
          <cell r="Q115">
            <v>-43.305400000000006</v>
          </cell>
          <cell r="R115">
            <v>-87.856299999999976</v>
          </cell>
          <cell r="S115">
            <v>-67.211999999999975</v>
          </cell>
          <cell r="T115">
            <v>-56.641999999999975</v>
          </cell>
          <cell r="U115">
            <v>-67.552800000000005</v>
          </cell>
          <cell r="V115">
            <v>-48.673200000000037</v>
          </cell>
          <cell r="W115">
            <v>-46.713399999999993</v>
          </cell>
          <cell r="X115">
            <v>-40.749900000000018</v>
          </cell>
          <cell r="Y115">
            <v>-47.306100000000015</v>
          </cell>
          <cell r="Z115">
            <v>-51.892999999999958</v>
          </cell>
          <cell r="AA115">
            <v>-48.00650000000001</v>
          </cell>
          <cell r="AB115">
            <v>-50.538200000000018</v>
          </cell>
          <cell r="AC115">
            <v>-54.641599999999954</v>
          </cell>
          <cell r="AD115">
            <v>-50.976899999999951</v>
          </cell>
          <cell r="AE115">
            <v>-51.505800000000008</v>
          </cell>
          <cell r="AF115">
            <v>-53.599700000000034</v>
          </cell>
          <cell r="AG115">
            <v>-53.484300000000012</v>
          </cell>
          <cell r="AH115">
            <v>-52.397299999999987</v>
          </cell>
          <cell r="AI115">
            <v>-47.945999999999948</v>
          </cell>
          <cell r="AJ115">
            <v>-40.17880000000001</v>
          </cell>
          <cell r="AK115">
            <v>-50.890899999999974</v>
          </cell>
          <cell r="AL115">
            <v>-47.859400000000001</v>
          </cell>
          <cell r="AM115">
            <v>-46.037200000000013</v>
          </cell>
          <cell r="AN115">
            <v>-53.030700000000081</v>
          </cell>
          <cell r="AO115">
            <v>-55.265500000000038</v>
          </cell>
          <cell r="AP115">
            <v>-41.937500000000028</v>
          </cell>
          <cell r="AQ115">
            <v>-41.937500000000028</v>
          </cell>
          <cell r="AR115">
            <v>-41.937500000000028</v>
          </cell>
          <cell r="AS115">
            <v>-33.089535990800002</v>
          </cell>
          <cell r="AT115">
            <v>-26.51140667250003</v>
          </cell>
          <cell r="AU115">
            <v>-30.312499999999925</v>
          </cell>
        </row>
        <row r="116">
          <cell r="A116" t="str">
            <v>c:\my documents\geo\edf\geomon[temp]</v>
          </cell>
          <cell r="B116" t="str">
            <v>FACGC_N</v>
          </cell>
          <cell r="C116" t="str">
            <v>Millions of lari</v>
          </cell>
          <cell r="D116" t="str">
            <v>Stock</v>
          </cell>
          <cell r="E116" t="str">
            <v xml:space="preserve">    Net claims on Republican Government</v>
          </cell>
          <cell r="F116">
            <v>56.4</v>
          </cell>
          <cell r="G116">
            <v>64.731999999999999</v>
          </cell>
          <cell r="H116">
            <v>86.580000000000013</v>
          </cell>
          <cell r="I116">
            <v>99.12</v>
          </cell>
          <cell r="J116">
            <v>151.28720000000001</v>
          </cell>
          <cell r="K116">
            <v>159.24720000000002</v>
          </cell>
          <cell r="L116">
            <v>150.30000000000001</v>
          </cell>
          <cell r="M116">
            <v>172.2</v>
          </cell>
          <cell r="N116">
            <v>185.63120000000001</v>
          </cell>
          <cell r="O116">
            <v>217.0532</v>
          </cell>
          <cell r="P116">
            <v>234.40100000000001</v>
          </cell>
          <cell r="Q116">
            <v>234.4819</v>
          </cell>
          <cell r="R116">
            <v>218.61920000000001</v>
          </cell>
          <cell r="S116">
            <v>242.7277</v>
          </cell>
          <cell r="T116">
            <v>252.0282</v>
          </cell>
          <cell r="U116">
            <v>280.25200000000001</v>
          </cell>
          <cell r="V116">
            <v>305.59009999999995</v>
          </cell>
          <cell r="W116">
            <v>316.44220000000001</v>
          </cell>
          <cell r="X116">
            <v>333.40499999999997</v>
          </cell>
          <cell r="Y116">
            <v>348.03929999999997</v>
          </cell>
          <cell r="Z116">
            <v>360.01260000000002</v>
          </cell>
          <cell r="AA116">
            <v>379.48250000000002</v>
          </cell>
          <cell r="AB116">
            <v>380.90219999999999</v>
          </cell>
          <cell r="AC116">
            <v>334.74530000000004</v>
          </cell>
          <cell r="AD116">
            <v>364.29970000000003</v>
          </cell>
          <cell r="AE116">
            <v>376.12630000000001</v>
          </cell>
          <cell r="AF116">
            <v>386.84529999999995</v>
          </cell>
          <cell r="AG116">
            <v>396.65839999999997</v>
          </cell>
          <cell r="AH116">
            <v>412.33969999999999</v>
          </cell>
          <cell r="AI116">
            <v>423.73550000000006</v>
          </cell>
          <cell r="AJ116">
            <v>457.64749999999998</v>
          </cell>
          <cell r="AK116">
            <v>491.51690000000002</v>
          </cell>
          <cell r="AL116">
            <v>491.56020000000001</v>
          </cell>
          <cell r="AM116">
            <v>505.97369999999995</v>
          </cell>
          <cell r="AN116">
            <v>508.22969999999998</v>
          </cell>
          <cell r="AO116">
            <v>512.87239999999997</v>
          </cell>
          <cell r="AP116">
            <v>515.70119999999997</v>
          </cell>
          <cell r="AQ116">
            <v>515.70119999999997</v>
          </cell>
          <cell r="AR116">
            <v>515.70119999999997</v>
          </cell>
          <cell r="AS116">
            <v>517.58686400919999</v>
          </cell>
          <cell r="AT116">
            <v>523.91309332749995</v>
          </cell>
          <cell r="AU116">
            <v>612.97450000000003</v>
          </cell>
        </row>
      </sheetData>
      <sheetData sheetId="55" refreshError="1">
        <row r="6"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Q6">
            <v>36130</v>
          </cell>
          <cell r="AR6">
            <v>36161</v>
          </cell>
          <cell r="AS6">
            <v>36192</v>
          </cell>
          <cell r="AT6">
            <v>36220</v>
          </cell>
        </row>
        <row r="8">
          <cell r="E8" t="str">
            <v>Table 2. Georgia: Summary Accounts of Commercial Banks</v>
          </cell>
        </row>
        <row r="11">
          <cell r="E11">
            <v>39691.917272453706</v>
          </cell>
          <cell r="F11">
            <v>35034</v>
          </cell>
          <cell r="G11">
            <v>35065</v>
          </cell>
          <cell r="H11">
            <v>35096</v>
          </cell>
          <cell r="I11">
            <v>35125</v>
          </cell>
          <cell r="J11">
            <v>35156</v>
          </cell>
          <cell r="K11">
            <v>35186</v>
          </cell>
          <cell r="L11">
            <v>35217</v>
          </cell>
          <cell r="M11">
            <v>35247</v>
          </cell>
          <cell r="N11">
            <v>35278</v>
          </cell>
          <cell r="O11">
            <v>35309</v>
          </cell>
          <cell r="P11">
            <v>35339</v>
          </cell>
          <cell r="Q11">
            <v>35370</v>
          </cell>
          <cell r="R11">
            <v>35400</v>
          </cell>
          <cell r="S11">
            <v>35431</v>
          </cell>
          <cell r="T11">
            <v>35462</v>
          </cell>
          <cell r="U11">
            <v>35490</v>
          </cell>
          <cell r="V11">
            <v>35521</v>
          </cell>
          <cell r="W11">
            <v>35551</v>
          </cell>
          <cell r="X11">
            <v>35582</v>
          </cell>
          <cell r="Y11">
            <v>35612</v>
          </cell>
          <cell r="Z11">
            <v>35643</v>
          </cell>
          <cell r="AA11">
            <v>35674</v>
          </cell>
          <cell r="AB11">
            <v>35704</v>
          </cell>
          <cell r="AC11">
            <v>35735</v>
          </cell>
          <cell r="AD11">
            <v>35765</v>
          </cell>
          <cell r="AE11">
            <v>35796</v>
          </cell>
          <cell r="AF11">
            <v>35827</v>
          </cell>
          <cell r="AG11">
            <v>35855</v>
          </cell>
          <cell r="AH11">
            <v>35886</v>
          </cell>
          <cell r="AI11">
            <v>35916</v>
          </cell>
          <cell r="AJ11">
            <v>35947</v>
          </cell>
          <cell r="AK11">
            <v>35977</v>
          </cell>
          <cell r="AL11">
            <v>36008</v>
          </cell>
          <cell r="AM11">
            <v>36039</v>
          </cell>
          <cell r="AN11">
            <v>36069</v>
          </cell>
          <cell r="AO11">
            <v>36100</v>
          </cell>
          <cell r="AP11">
            <v>36130</v>
          </cell>
          <cell r="AR11">
            <v>36161</v>
          </cell>
          <cell r="AS11">
            <v>36192</v>
          </cell>
          <cell r="AT11">
            <v>36220</v>
          </cell>
        </row>
        <row r="12">
          <cell r="E12">
            <v>39691.917272453706</v>
          </cell>
          <cell r="AP12" t="str">
            <v>ESAF</v>
          </cell>
        </row>
        <row r="13">
          <cell r="E13" t="str">
            <v>At program exchange rates</v>
          </cell>
        </row>
        <row r="14">
          <cell r="E14" t="str">
            <v>Net foreign assets</v>
          </cell>
          <cell r="F14">
            <v>-38.385590243902435</v>
          </cell>
          <cell r="G14">
            <v>-36.586397437950353</v>
          </cell>
          <cell r="H14">
            <v>-29.811843809523804</v>
          </cell>
          <cell r="I14">
            <v>-27.315641838351819</v>
          </cell>
          <cell r="J14">
            <v>-35.821058823529413</v>
          </cell>
          <cell r="K14">
            <v>9.8023361904761881</v>
          </cell>
          <cell r="L14">
            <v>12.019986602870809</v>
          </cell>
          <cell r="M14">
            <v>9.3686754567116761</v>
          </cell>
          <cell r="N14">
            <v>9.5502639305445935</v>
          </cell>
          <cell r="O14">
            <v>9.6089283779527506</v>
          </cell>
          <cell r="P14">
            <v>12.741277795275593</v>
          </cell>
          <cell r="Q14">
            <v>19.624218749999997</v>
          </cell>
          <cell r="R14">
            <v>20.774411302982731</v>
          </cell>
          <cell r="S14">
            <v>22.936161616161623</v>
          </cell>
          <cell r="T14">
            <v>20.946124031007752</v>
          </cell>
          <cell r="U14">
            <v>25.924149922720254</v>
          </cell>
          <cell r="V14">
            <v>27.895958429561201</v>
          </cell>
          <cell r="W14">
            <v>26.255500000000005</v>
          </cell>
          <cell r="X14">
            <v>25.898600000000005</v>
          </cell>
          <cell r="Y14">
            <v>40.103186046511631</v>
          </cell>
          <cell r="Z14">
            <v>48.501369969040248</v>
          </cell>
          <cell r="AA14">
            <v>37.198228043143295</v>
          </cell>
          <cell r="AB14">
            <v>35.5749</v>
          </cell>
          <cell r="AC14">
            <v>34.151455792682931</v>
          </cell>
          <cell r="AD14">
            <v>32.903957055214725</v>
          </cell>
          <cell r="AE14">
            <v>26.132415686274506</v>
          </cell>
          <cell r="AF14">
            <v>16.31692363090772</v>
          </cell>
          <cell r="AG14">
            <v>22.686278951310861</v>
          </cell>
          <cell r="AH14">
            <v>13.229885842696634</v>
          </cell>
          <cell r="AI14">
            <v>21.881314031180406</v>
          </cell>
          <cell r="AJ14">
            <v>24.388310830860533</v>
          </cell>
          <cell r="AK14">
            <v>21.185400222551927</v>
          </cell>
          <cell r="AL14">
            <v>19.012575555555564</v>
          </cell>
          <cell r="AM14">
            <v>11.188846407624638</v>
          </cell>
          <cell r="AN14">
            <v>15.108729758522724</v>
          </cell>
          <cell r="AO14">
            <v>10.649734201954393</v>
          </cell>
          <cell r="AP14">
            <v>10.196507499999999</v>
          </cell>
          <cell r="AQ14">
            <v>15.275666666666659</v>
          </cell>
          <cell r="AR14">
            <v>8.0329245283019013</v>
          </cell>
          <cell r="AS14">
            <v>7.2291914893616944</v>
          </cell>
          <cell r="AT14">
            <v>1.1398639455782167</v>
          </cell>
        </row>
        <row r="15">
          <cell r="E15" t="str">
            <v xml:space="preserve">  NFA convertible</v>
          </cell>
          <cell r="F15">
            <v>-38.249727804878042</v>
          </cell>
          <cell r="G15">
            <v>-36.449199679743785</v>
          </cell>
          <cell r="H15">
            <v>-30.041865714285709</v>
          </cell>
          <cell r="I15">
            <v>-27.402491600633912</v>
          </cell>
          <cell r="J15">
            <v>-35.998938314785377</v>
          </cell>
          <cell r="K15">
            <v>9.6841266666666641</v>
          </cell>
          <cell r="L15">
            <v>11.90485454545454</v>
          </cell>
          <cell r="M15">
            <v>9.3517134233518675</v>
          </cell>
          <cell r="N15">
            <v>9.5257089187056039</v>
          </cell>
          <cell r="O15">
            <v>9.5202500787401529</v>
          </cell>
          <cell r="P15">
            <v>12.548956535433074</v>
          </cell>
          <cell r="Q15">
            <v>19.550624999999997</v>
          </cell>
          <cell r="R15">
            <v>20.715259026687598</v>
          </cell>
          <cell r="S15">
            <v>22.805252525252531</v>
          </cell>
          <cell r="T15">
            <v>20.798186046511628</v>
          </cell>
          <cell r="U15">
            <v>25.724126738794443</v>
          </cell>
          <cell r="V15">
            <v>27.632055427251732</v>
          </cell>
          <cell r="W15">
            <v>25.694600000000005</v>
          </cell>
          <cell r="X15">
            <v>25.324100000000005</v>
          </cell>
          <cell r="Y15">
            <v>39.585201550387602</v>
          </cell>
          <cell r="Z15">
            <v>47.979055727554183</v>
          </cell>
          <cell r="AA15">
            <v>36.734514637904468</v>
          </cell>
          <cell r="AB15">
            <v>34.996499999999997</v>
          </cell>
          <cell r="AC15">
            <v>33.802972560975611</v>
          </cell>
          <cell r="AD15">
            <v>32.645751533742335</v>
          </cell>
          <cell r="AE15">
            <v>25.885088386123677</v>
          </cell>
          <cell r="AF15">
            <v>16.061797449362334</v>
          </cell>
          <cell r="AG15">
            <v>22.469140973782771</v>
          </cell>
          <cell r="AH15">
            <v>12.624673558052439</v>
          </cell>
          <cell r="AI15">
            <v>21.285668151447666</v>
          </cell>
          <cell r="AJ15">
            <v>23.706549703264095</v>
          </cell>
          <cell r="AK15">
            <v>20.640011127596438</v>
          </cell>
          <cell r="AL15">
            <v>18.596352222222229</v>
          </cell>
          <cell r="AM15">
            <v>10.797350806451618</v>
          </cell>
          <cell r="AN15">
            <v>14.952189630681815</v>
          </cell>
          <cell r="AO15">
            <v>10.541803583061885</v>
          </cell>
          <cell r="AP15">
            <v>10.133688333333332</v>
          </cell>
          <cell r="AQ15">
            <v>15.181555555555548</v>
          </cell>
          <cell r="AR15">
            <v>7.891981132075486</v>
          </cell>
          <cell r="AS15">
            <v>7.1071489361702049</v>
          </cell>
          <cell r="AT15">
            <v>1.0089795918367201</v>
          </cell>
        </row>
        <row r="16">
          <cell r="E16" t="str">
            <v xml:space="preserve">    Gold</v>
          </cell>
          <cell r="F16">
            <v>0.40586829268292679</v>
          </cell>
          <cell r="G16">
            <v>0.23874043234587666</v>
          </cell>
          <cell r="H16">
            <v>0.19195428571428569</v>
          </cell>
          <cell r="I16">
            <v>0.20853375594294771</v>
          </cell>
          <cell r="J16">
            <v>0.21823306836248013</v>
          </cell>
          <cell r="K16">
            <v>0.13418952380952381</v>
          </cell>
          <cell r="L16">
            <v>0.15655789473684209</v>
          </cell>
          <cell r="M16">
            <v>0.1529842732327244</v>
          </cell>
          <cell r="N16">
            <v>0.1671665351223362</v>
          </cell>
          <cell r="O16">
            <v>0.18929669291338583</v>
          </cell>
          <cell r="P16">
            <v>0.1912100787401575</v>
          </cell>
          <cell r="Q16">
            <v>0.2101875</v>
          </cell>
          <cell r="R16">
            <v>0.18376766091051802</v>
          </cell>
          <cell r="S16">
            <v>0.22545454545454549</v>
          </cell>
          <cell r="T16">
            <v>0.24770542635658913</v>
          </cell>
          <cell r="U16">
            <v>0.8399768160741885</v>
          </cell>
          <cell r="V16">
            <v>0.81362586605080833</v>
          </cell>
          <cell r="W16">
            <v>0.84509999999999996</v>
          </cell>
          <cell r="X16">
            <v>0.79730000000000001</v>
          </cell>
          <cell r="Y16">
            <v>0.79531782945736429</v>
          </cell>
          <cell r="Z16">
            <v>0.81833591331269351</v>
          </cell>
          <cell r="AA16">
            <v>0.84560092449922963</v>
          </cell>
          <cell r="AB16">
            <v>0.85650000000000004</v>
          </cell>
          <cell r="AC16">
            <v>0.86590701219512201</v>
          </cell>
          <cell r="AD16">
            <v>1.0977223926380368</v>
          </cell>
          <cell r="AE16">
            <v>1.0591312217194571</v>
          </cell>
          <cell r="AF16">
            <v>1.0155156789197299</v>
          </cell>
          <cell r="AG16">
            <v>1.1056161797752808</v>
          </cell>
          <cell r="AH16">
            <v>1.0539445692883895</v>
          </cell>
          <cell r="AI16">
            <v>1.0817761692650334</v>
          </cell>
          <cell r="AJ16">
            <v>1.3461910237388721</v>
          </cell>
          <cell r="AK16">
            <v>1.2476505934718101</v>
          </cell>
          <cell r="AL16">
            <v>1.2463955555555555</v>
          </cell>
          <cell r="AM16">
            <v>1.2614967008797653</v>
          </cell>
          <cell r="AN16">
            <v>0.97906321022727272</v>
          </cell>
          <cell r="AO16">
            <v>0.79056351791530954</v>
          </cell>
          <cell r="AP16">
            <v>0.39553083333333333</v>
          </cell>
          <cell r="AQ16">
            <v>0.5925555555555555</v>
          </cell>
          <cell r="AR16">
            <v>0.57990566037735847</v>
          </cell>
          <cell r="AS16">
            <v>0.14629787234042552</v>
          </cell>
          <cell r="AT16">
            <v>0.15074829931972789</v>
          </cell>
        </row>
        <row r="17">
          <cell r="E17" t="str">
            <v xml:space="preserve">    Foreign exchange</v>
          </cell>
          <cell r="F17">
            <v>20.616013658536584</v>
          </cell>
          <cell r="G17">
            <v>23.015566693354682</v>
          </cell>
          <cell r="H17">
            <v>27.553799047619052</v>
          </cell>
          <cell r="I17">
            <v>30.003903328050711</v>
          </cell>
          <cell r="J17">
            <v>21.747025755166931</v>
          </cell>
          <cell r="K17">
            <v>15.123746666666666</v>
          </cell>
          <cell r="L17">
            <v>19.692889952153106</v>
          </cell>
          <cell r="M17">
            <v>17.231675933280382</v>
          </cell>
          <cell r="N17">
            <v>17.546861247040251</v>
          </cell>
          <cell r="O17">
            <v>17.609441574803146</v>
          </cell>
          <cell r="P17">
            <v>20.190155905511812</v>
          </cell>
          <cell r="Q17">
            <v>27.638999999999999</v>
          </cell>
          <cell r="R17">
            <v>26.290832025117737</v>
          </cell>
          <cell r="S17">
            <v>28.78414141414142</v>
          </cell>
          <cell r="T17">
            <v>26.625108527131783</v>
          </cell>
          <cell r="U17">
            <v>35.054389489953635</v>
          </cell>
          <cell r="V17">
            <v>39.536913010007702</v>
          </cell>
          <cell r="W17">
            <v>39.472700000000003</v>
          </cell>
          <cell r="X17">
            <v>42.029000000000003</v>
          </cell>
          <cell r="Y17">
            <v>56.506465116279074</v>
          </cell>
          <cell r="Z17">
            <v>64.059210526315795</v>
          </cell>
          <cell r="AA17">
            <v>55.583713405238825</v>
          </cell>
          <cell r="AB17">
            <v>53.896700000000003</v>
          </cell>
          <cell r="AC17">
            <v>52.762461890243905</v>
          </cell>
          <cell r="AD17">
            <v>47.078343558282214</v>
          </cell>
          <cell r="AE17">
            <v>47.464321568627447</v>
          </cell>
          <cell r="AF17">
            <v>40.244296474118528</v>
          </cell>
          <cell r="AG17">
            <v>45.355366591760301</v>
          </cell>
          <cell r="AH17">
            <v>42.144791610486898</v>
          </cell>
          <cell r="AI17">
            <v>53.647871937639202</v>
          </cell>
          <cell r="AJ17">
            <v>57.393313798219573</v>
          </cell>
          <cell r="AK17">
            <v>55.584032270029667</v>
          </cell>
          <cell r="AL17">
            <v>53.515205555555553</v>
          </cell>
          <cell r="AM17">
            <v>47.981700879765391</v>
          </cell>
          <cell r="AN17">
            <v>51.197344815340905</v>
          </cell>
          <cell r="AO17">
            <v>55.04713778501629</v>
          </cell>
          <cell r="AP17">
            <v>61.408961666666663</v>
          </cell>
          <cell r="AQ17">
            <v>91.998444444444431</v>
          </cell>
          <cell r="AR17">
            <v>85.962075471698114</v>
          </cell>
          <cell r="AS17">
            <v>79.764170212765947</v>
          </cell>
          <cell r="AT17">
            <v>79.317913832199537</v>
          </cell>
        </row>
        <row r="18">
          <cell r="E18" t="str">
            <v xml:space="preserve">    Foreign liabilities</v>
          </cell>
          <cell r="F18">
            <v>-59.271609756097554</v>
          </cell>
          <cell r="G18">
            <v>-59.703506805444349</v>
          </cell>
          <cell r="H18">
            <v>-57.787619047619046</v>
          </cell>
          <cell r="I18">
            <v>-57.614928684627571</v>
          </cell>
          <cell r="J18">
            <v>-57.964197138314788</v>
          </cell>
          <cell r="K18">
            <v>-5.5738095238095235</v>
          </cell>
          <cell r="L18">
            <v>-7.9445933014354067</v>
          </cell>
          <cell r="M18">
            <v>-8.0329467831612398</v>
          </cell>
          <cell r="N18">
            <v>-8.1883188634569848</v>
          </cell>
          <cell r="O18">
            <v>-8.2784881889763771</v>
          </cell>
          <cell r="P18">
            <v>-7.8324094488188969</v>
          </cell>
          <cell r="Q18">
            <v>-8.298562500000001</v>
          </cell>
          <cell r="R18">
            <v>-5.7593406593406584</v>
          </cell>
          <cell r="S18">
            <v>-6.2043434343434347</v>
          </cell>
          <cell r="T18">
            <v>-6.0746279069767439</v>
          </cell>
          <cell r="U18">
            <v>-10.170239567233384</v>
          </cell>
          <cell r="V18">
            <v>-12.718483448806776</v>
          </cell>
          <cell r="W18">
            <v>-14.623200000000001</v>
          </cell>
          <cell r="X18">
            <v>-17.502199999999998</v>
          </cell>
          <cell r="Y18">
            <v>-17.71658139534884</v>
          </cell>
          <cell r="Z18">
            <v>-16.898490712074302</v>
          </cell>
          <cell r="AA18">
            <v>-19.694799691833591</v>
          </cell>
          <cell r="AB18">
            <v>-19.756699999999999</v>
          </cell>
          <cell r="AC18">
            <v>-19.825396341463417</v>
          </cell>
          <cell r="AD18">
            <v>-15.530314417177914</v>
          </cell>
          <cell r="AE18">
            <v>-22.638364404223225</v>
          </cell>
          <cell r="AF18">
            <v>-25.19801470367592</v>
          </cell>
          <cell r="AG18">
            <v>-23.991841797752812</v>
          </cell>
          <cell r="AH18">
            <v>-30.574062621722849</v>
          </cell>
          <cell r="AI18">
            <v>-33.44397995545657</v>
          </cell>
          <cell r="AJ18">
            <v>-35.032955118694353</v>
          </cell>
          <cell r="AK18">
            <v>-36.191671735905039</v>
          </cell>
          <cell r="AL18">
            <v>-36.165248888888883</v>
          </cell>
          <cell r="AM18">
            <v>-38.445846774193541</v>
          </cell>
          <cell r="AN18">
            <v>-37.224218394886364</v>
          </cell>
          <cell r="AO18">
            <v>-45.295897719869714</v>
          </cell>
          <cell r="AP18">
            <v>-51.670804166666663</v>
          </cell>
          <cell r="AQ18">
            <v>-77.409444444444432</v>
          </cell>
          <cell r="AR18">
            <v>-78.649999999999991</v>
          </cell>
          <cell r="AS18">
            <v>-72.803319148936168</v>
          </cell>
          <cell r="AT18">
            <v>-78.459682539682547</v>
          </cell>
        </row>
        <row r="19">
          <cell r="E19" t="str">
            <v xml:space="preserve">  NFA nonconvertible</v>
          </cell>
          <cell r="F19">
            <v>-0.13586243902439024</v>
          </cell>
          <cell r="G19">
            <v>-0.13719775820656524</v>
          </cell>
          <cell r="H19">
            <v>0.23002190476190473</v>
          </cell>
          <cell r="I19">
            <v>8.6849762282091916E-2</v>
          </cell>
          <cell r="J19">
            <v>0.17787949125596186</v>
          </cell>
          <cell r="K19">
            <v>0.11820952380952382</v>
          </cell>
          <cell r="L19">
            <v>0.11513205741626793</v>
          </cell>
          <cell r="M19">
            <v>1.6962033359809375E-2</v>
          </cell>
          <cell r="N19">
            <v>2.4555011838989737E-2</v>
          </cell>
          <cell r="O19">
            <v>8.8678299212598413E-2</v>
          </cell>
          <cell r="P19">
            <v>0.19232125984251969</v>
          </cell>
          <cell r="Q19">
            <v>7.3593749999999999E-2</v>
          </cell>
          <cell r="R19">
            <v>5.9152276295133428E-2</v>
          </cell>
          <cell r="S19">
            <v>0.13090909090909092</v>
          </cell>
          <cell r="T19">
            <v>0.14793798449612405</v>
          </cell>
          <cell r="U19">
            <v>0.20002318392581142</v>
          </cell>
          <cell r="V19">
            <v>0.26390300230946884</v>
          </cell>
          <cell r="W19">
            <v>0.56089999999999995</v>
          </cell>
          <cell r="X19">
            <v>0.57450000000000001</v>
          </cell>
          <cell r="Y19">
            <v>0.51798449612403097</v>
          </cell>
          <cell r="Z19">
            <v>0.52231424148606809</v>
          </cell>
          <cell r="AA19">
            <v>0.46371340523882898</v>
          </cell>
          <cell r="AB19">
            <v>0.57840000000000003</v>
          </cell>
          <cell r="AC19">
            <v>0.3484832317073171</v>
          </cell>
          <cell r="AD19">
            <v>0.25820552147239267</v>
          </cell>
          <cell r="AE19">
            <v>0.24732730015082957</v>
          </cell>
          <cell r="AF19">
            <v>0.2551261815453863</v>
          </cell>
          <cell r="AG19">
            <v>0.21713797752808991</v>
          </cell>
          <cell r="AH19">
            <v>0.60521228464419485</v>
          </cell>
          <cell r="AI19">
            <v>0.59564587973273941</v>
          </cell>
          <cell r="AJ19">
            <v>0.68176112759643914</v>
          </cell>
          <cell r="AK19">
            <v>0.54538909495548948</v>
          </cell>
          <cell r="AL19">
            <v>0.41622333333333333</v>
          </cell>
          <cell r="AM19">
            <v>0.39149560117302051</v>
          </cell>
          <cell r="AN19">
            <v>0.15654012784090909</v>
          </cell>
          <cell r="AO19">
            <v>0.10793061889250816</v>
          </cell>
          <cell r="AP19">
            <v>6.2819166666666662E-2</v>
          </cell>
          <cell r="AQ19">
            <v>9.4111111111111104E-2</v>
          </cell>
          <cell r="AR19">
            <v>0.14094339622641508</v>
          </cell>
          <cell r="AS19">
            <v>0.12204255319148935</v>
          </cell>
          <cell r="AT19">
            <v>0.1308843537414966</v>
          </cell>
        </row>
        <row r="21">
          <cell r="E21" t="str">
            <v>Net domestic assets</v>
          </cell>
          <cell r="F21">
            <v>94.170932243902428</v>
          </cell>
          <cell r="G21">
            <v>95.382375437950358</v>
          </cell>
          <cell r="H21">
            <v>93.986080809523813</v>
          </cell>
          <cell r="I21">
            <v>96.801626838351822</v>
          </cell>
          <cell r="J21">
            <v>105.49581482352941</v>
          </cell>
          <cell r="K21">
            <v>56.383723809523808</v>
          </cell>
          <cell r="L21">
            <v>63.979530397129203</v>
          </cell>
          <cell r="M21">
            <v>65.345547543288333</v>
          </cell>
          <cell r="N21">
            <v>62.446293069455415</v>
          </cell>
          <cell r="O21">
            <v>69.496844622047249</v>
          </cell>
          <cell r="P21">
            <v>67.708562204724402</v>
          </cell>
          <cell r="Q21">
            <v>65.840481249999996</v>
          </cell>
          <cell r="R21">
            <v>58.740388697017281</v>
          </cell>
          <cell r="S21">
            <v>59.811338383838375</v>
          </cell>
          <cell r="T21">
            <v>56.943575968992249</v>
          </cell>
          <cell r="U21">
            <v>61.591150077279742</v>
          </cell>
          <cell r="V21">
            <v>70.240241570438798</v>
          </cell>
          <cell r="W21">
            <v>73.082099999999997</v>
          </cell>
          <cell r="X21">
            <v>77.093999999999994</v>
          </cell>
          <cell r="Y21">
            <v>69.279513953488362</v>
          </cell>
          <cell r="Z21">
            <v>78.486730030959762</v>
          </cell>
          <cell r="AA21">
            <v>95.769571956856709</v>
          </cell>
          <cell r="AB21">
            <v>99.559600000000003</v>
          </cell>
          <cell r="AC21">
            <v>104.60704420731707</v>
          </cell>
          <cell r="AD21">
            <v>100.27304294478529</v>
          </cell>
          <cell r="AE21">
            <v>119.33808431372549</v>
          </cell>
          <cell r="AF21">
            <v>133.52457636909227</v>
          </cell>
          <cell r="AG21">
            <v>125.51062104868913</v>
          </cell>
          <cell r="AH21">
            <v>140.38651415730337</v>
          </cell>
          <cell r="AI21">
            <v>138.78658596881959</v>
          </cell>
          <cell r="AJ21">
            <v>141.9940891691395</v>
          </cell>
          <cell r="AK21">
            <v>140.05299977744809</v>
          </cell>
          <cell r="AL21">
            <v>150.37552444444444</v>
          </cell>
          <cell r="AM21">
            <v>140.41735359237538</v>
          </cell>
          <cell r="AN21">
            <v>126.81647024147726</v>
          </cell>
          <cell r="AO21">
            <v>122.5126657980456</v>
          </cell>
          <cell r="AP21">
            <v>146.15309250000001</v>
          </cell>
          <cell r="AQ21">
            <v>141.07393333333334</v>
          </cell>
          <cell r="AR21">
            <v>172.77487547169812</v>
          </cell>
          <cell r="AS21">
            <v>197.08940851063832</v>
          </cell>
          <cell r="AT21">
            <v>195.45513605442179</v>
          </cell>
        </row>
        <row r="22">
          <cell r="E22" t="str">
            <v xml:space="preserve">  Domestic credit</v>
          </cell>
          <cell r="F22">
            <v>131.93358197560974</v>
          </cell>
          <cell r="G22">
            <v>132.3881740888711</v>
          </cell>
          <cell r="H22">
            <v>132.75912738095235</v>
          </cell>
          <cell r="I22">
            <v>142.75667637083993</v>
          </cell>
          <cell r="J22">
            <v>149.88726308108107</v>
          </cell>
          <cell r="K22">
            <v>100.9666970952381</v>
          </cell>
          <cell r="L22">
            <v>94.28554991866028</v>
          </cell>
          <cell r="M22">
            <v>105.69386207069104</v>
          </cell>
          <cell r="N22">
            <v>108.41474905130229</v>
          </cell>
          <cell r="O22">
            <v>80.262052826771665</v>
          </cell>
          <cell r="P22">
            <v>96.951455299212611</v>
          </cell>
          <cell r="Q22">
            <v>102.26511875</v>
          </cell>
          <cell r="R22">
            <v>112.37954772370487</v>
          </cell>
          <cell r="S22">
            <v>114.53934444444445</v>
          </cell>
          <cell r="T22">
            <v>114.99646821705426</v>
          </cell>
          <cell r="U22">
            <v>120.02191329211746</v>
          </cell>
          <cell r="V22">
            <v>127.17809522709776</v>
          </cell>
          <cell r="W22">
            <v>128.8021</v>
          </cell>
          <cell r="X22">
            <v>137.44719999999998</v>
          </cell>
          <cell r="Y22">
            <v>137.27787519379845</v>
          </cell>
          <cell r="Z22">
            <v>133.79764241486066</v>
          </cell>
          <cell r="AA22">
            <v>145.3651215716487</v>
          </cell>
          <cell r="AB22">
            <v>154.33199999999999</v>
          </cell>
          <cell r="AC22">
            <v>156.90105548780491</v>
          </cell>
          <cell r="AD22">
            <v>169.79132760736198</v>
          </cell>
          <cell r="AE22">
            <v>182.19071644042234</v>
          </cell>
          <cell r="AF22">
            <v>190.27807861965491</v>
          </cell>
          <cell r="AG22">
            <v>186.53895910112362</v>
          </cell>
          <cell r="AH22">
            <v>187.25727318352062</v>
          </cell>
          <cell r="AI22">
            <v>191.56198440979955</v>
          </cell>
          <cell r="AJ22">
            <v>198.41684599406528</v>
          </cell>
          <cell r="AK22">
            <v>201.09390348664687</v>
          </cell>
          <cell r="AL22">
            <v>216.6128788888889</v>
          </cell>
          <cell r="AM22">
            <v>213.32860373900294</v>
          </cell>
          <cell r="AN22">
            <v>199.25460276988636</v>
          </cell>
          <cell r="AO22">
            <v>197.27549185667752</v>
          </cell>
          <cell r="AP22">
            <v>184.31184166666665</v>
          </cell>
          <cell r="AQ22">
            <v>241.3692111111111</v>
          </cell>
          <cell r="AR22">
            <v>252.08680000000001</v>
          </cell>
          <cell r="AS22">
            <v>257.8963255319149</v>
          </cell>
          <cell r="AT22">
            <v>259.34896485260771</v>
          </cell>
        </row>
        <row r="23">
          <cell r="E23" t="str">
            <v xml:space="preserve">    Net claims on gen govt</v>
          </cell>
          <cell r="F23">
            <v>-15.532326999999999</v>
          </cell>
          <cell r="G23">
            <v>-18.298576000000001</v>
          </cell>
          <cell r="H23">
            <v>-23.281628000000001</v>
          </cell>
          <cell r="I23">
            <v>-22.746273000000002</v>
          </cell>
          <cell r="J23">
            <v>-18.903051999999999</v>
          </cell>
          <cell r="K23">
            <v>-24.170677000000001</v>
          </cell>
          <cell r="L23">
            <v>-30.832854000000001</v>
          </cell>
          <cell r="M23">
            <v>-23.266953000000001</v>
          </cell>
          <cell r="N23">
            <v>-21.339483999999999</v>
          </cell>
          <cell r="O23">
            <v>-26.816830999999997</v>
          </cell>
          <cell r="P23">
            <v>-25.694474</v>
          </cell>
          <cell r="Q23">
            <v>-25.612400000000001</v>
          </cell>
          <cell r="R23">
            <v>-13.2102</v>
          </cell>
          <cell r="S23">
            <v>-16.258800000000001</v>
          </cell>
          <cell r="T23">
            <v>-17.677</v>
          </cell>
          <cell r="U23">
            <v>-18.516200000000001</v>
          </cell>
          <cell r="V23">
            <v>-12.539899999999999</v>
          </cell>
          <cell r="W23">
            <v>-14.108000000000001</v>
          </cell>
          <cell r="X23">
            <v>-10.876099999999999</v>
          </cell>
          <cell r="Y23">
            <v>-10.303699999999999</v>
          </cell>
          <cell r="Z23">
            <v>-15.200200000000001</v>
          </cell>
          <cell r="AA23">
            <v>-9.6669999999999998</v>
          </cell>
          <cell r="AB23">
            <v>-9.6157000000000004</v>
          </cell>
          <cell r="AC23">
            <v>-12.718999999999999</v>
          </cell>
          <cell r="AD23">
            <v>-2.9127000000000001</v>
          </cell>
          <cell r="AE23">
            <v>-5.7496</v>
          </cell>
          <cell r="AF23">
            <v>-8.0547000000000004</v>
          </cell>
          <cell r="AG23">
            <v>-7.19</v>
          </cell>
          <cell r="AH23">
            <v>-5.5518999999999998</v>
          </cell>
          <cell r="AI23">
            <v>-7.2946999999999997</v>
          </cell>
          <cell r="AJ23">
            <v>-2.0874000000000001</v>
          </cell>
          <cell r="AK23">
            <v>-3.7010999999999998</v>
          </cell>
          <cell r="AL23">
            <v>5.1161000000000003</v>
          </cell>
          <cell r="AM23">
            <v>-0.59470000000000001</v>
          </cell>
          <cell r="AN23">
            <v>-8.6859000000000002</v>
          </cell>
          <cell r="AO23">
            <v>-9.8019999999999996</v>
          </cell>
          <cell r="AP23">
            <v>-13.9498</v>
          </cell>
          <cell r="AQ23">
            <v>-13.9498</v>
          </cell>
          <cell r="AR23">
            <v>-10.415900000000001</v>
          </cell>
          <cell r="AS23">
            <v>-10.6248</v>
          </cell>
          <cell r="AT23">
            <v>-13.5625</v>
          </cell>
        </row>
        <row r="24">
          <cell r="E24" t="str">
            <v xml:space="preserve">      Net claims on rep govt</v>
          </cell>
          <cell r="F24">
            <v>-7.3338649999999994</v>
          </cell>
          <cell r="G24">
            <v>-12.042116</v>
          </cell>
          <cell r="H24">
            <v>-16.695779999999999</v>
          </cell>
          <cell r="I24">
            <v>-15.944430000000001</v>
          </cell>
          <cell r="J24">
            <v>-13.241227</v>
          </cell>
          <cell r="K24">
            <v>-17.846871</v>
          </cell>
          <cell r="L24">
            <v>-20.180228</v>
          </cell>
          <cell r="M24">
            <v>-15.295018000000001</v>
          </cell>
          <cell r="N24">
            <v>-12.249345</v>
          </cell>
          <cell r="O24">
            <v>-15.504359000000001</v>
          </cell>
          <cell r="P24">
            <v>-15.574245999999999</v>
          </cell>
          <cell r="Q24">
            <v>-15.5031</v>
          </cell>
          <cell r="R24">
            <v>-6.6801000000000004</v>
          </cell>
          <cell r="S24">
            <v>-8.1462000000000003</v>
          </cell>
          <cell r="T24">
            <v>-10.3714</v>
          </cell>
          <cell r="U24">
            <v>-10.1693</v>
          </cell>
          <cell r="V24">
            <v>-8.2423000000000002</v>
          </cell>
          <cell r="W24">
            <v>-9.4166000000000007</v>
          </cell>
          <cell r="X24">
            <v>-5.5780000000000003</v>
          </cell>
          <cell r="Y24">
            <v>-5.2403000000000004</v>
          </cell>
          <cell r="Z24">
            <v>-9.4222999999999999</v>
          </cell>
          <cell r="AA24">
            <v>-4.5773000000000001</v>
          </cell>
          <cell r="AB24">
            <v>-4.1820000000000004</v>
          </cell>
          <cell r="AC24">
            <v>-4.0891999999999999</v>
          </cell>
          <cell r="AD24">
            <v>0.39029999999999998</v>
          </cell>
          <cell r="AE24">
            <v>-0.81220000000000003</v>
          </cell>
          <cell r="AF24">
            <v>-1.8244</v>
          </cell>
          <cell r="AG24">
            <v>-1.5165</v>
          </cell>
          <cell r="AH24">
            <v>-1.5973999999999999</v>
          </cell>
          <cell r="AI24">
            <v>-1.9539</v>
          </cell>
          <cell r="AJ24">
            <v>1.6661999999999999</v>
          </cell>
          <cell r="AK24">
            <v>0.36609999999999998</v>
          </cell>
          <cell r="AL24">
            <v>9.8160000000000007</v>
          </cell>
          <cell r="AM24">
            <v>3.4392999999999998</v>
          </cell>
          <cell r="AN24">
            <v>-5.0679999999999996</v>
          </cell>
          <cell r="AO24">
            <v>-6.9683999999999999</v>
          </cell>
          <cell r="AP24">
            <v>-5.8769</v>
          </cell>
          <cell r="AQ24">
            <v>-5.8769</v>
          </cell>
          <cell r="AR24">
            <v>-4.3354999999999997</v>
          </cell>
          <cell r="AS24">
            <v>-4.7153999999999998</v>
          </cell>
          <cell r="AT24">
            <v>-8.3870000000000005</v>
          </cell>
        </row>
        <row r="25">
          <cell r="E25" t="str">
            <v xml:space="preserve">    Claims on private sector</v>
          </cell>
          <cell r="F25">
            <v>147.46590897560975</v>
          </cell>
          <cell r="G25">
            <v>150.68675008887109</v>
          </cell>
          <cell r="H25">
            <v>156.04075538095236</v>
          </cell>
          <cell r="I25">
            <v>165.50294937083993</v>
          </cell>
          <cell r="J25">
            <v>168.79031508108108</v>
          </cell>
          <cell r="K25">
            <v>125.1373740952381</v>
          </cell>
          <cell r="L25">
            <v>125.11840391866028</v>
          </cell>
          <cell r="M25">
            <v>128.96081507069104</v>
          </cell>
          <cell r="N25">
            <v>129.75423305130229</v>
          </cell>
          <cell r="O25">
            <v>107.07888382677166</v>
          </cell>
          <cell r="P25">
            <v>122.64592929921261</v>
          </cell>
          <cell r="Q25">
            <v>127.87751875000001</v>
          </cell>
          <cell r="R25">
            <v>125.58974772370487</v>
          </cell>
          <cell r="S25">
            <v>130.79814444444446</v>
          </cell>
          <cell r="T25">
            <v>132.67346821705425</v>
          </cell>
          <cell r="U25">
            <v>138.53811329211746</v>
          </cell>
          <cell r="V25">
            <v>139.71799522709776</v>
          </cell>
          <cell r="W25">
            <v>142.9101</v>
          </cell>
          <cell r="X25">
            <v>148.32329999999999</v>
          </cell>
          <cell r="Y25">
            <v>147.58157519379844</v>
          </cell>
          <cell r="Z25">
            <v>148.99784241486066</v>
          </cell>
          <cell r="AA25">
            <v>155.0321215716487</v>
          </cell>
          <cell r="AB25">
            <v>163.9477</v>
          </cell>
          <cell r="AC25">
            <v>169.6200554878049</v>
          </cell>
          <cell r="AD25">
            <v>172.70402760736198</v>
          </cell>
          <cell r="AE25">
            <v>187.94031644042232</v>
          </cell>
          <cell r="AF25">
            <v>198.3327786196549</v>
          </cell>
          <cell r="AG25">
            <v>193.72895910112362</v>
          </cell>
          <cell r="AH25">
            <v>192.80917318352061</v>
          </cell>
          <cell r="AI25">
            <v>198.85668440979956</v>
          </cell>
          <cell r="AJ25">
            <v>200.50424599406529</v>
          </cell>
          <cell r="AK25">
            <v>204.79500348664686</v>
          </cell>
          <cell r="AL25">
            <v>211.49677888888891</v>
          </cell>
          <cell r="AM25">
            <v>213.92330373900293</v>
          </cell>
          <cell r="AN25">
            <v>207.94050276988636</v>
          </cell>
          <cell r="AO25">
            <v>207.07749185667751</v>
          </cell>
          <cell r="AP25">
            <v>198.26164166666666</v>
          </cell>
          <cell r="AQ25">
            <v>255.31901111111111</v>
          </cell>
          <cell r="AR25">
            <v>262.5027</v>
          </cell>
          <cell r="AS25">
            <v>268.52112553191489</v>
          </cell>
          <cell r="AT25">
            <v>272.91146485260771</v>
          </cell>
        </row>
        <row r="26">
          <cell r="E26" t="str">
            <v xml:space="preserve">           of which forex loans</v>
          </cell>
          <cell r="F26">
            <v>62.145560975609747</v>
          </cell>
          <cell r="G26">
            <v>59.861361088871092</v>
          </cell>
          <cell r="H26">
            <v>56.884952380952377</v>
          </cell>
          <cell r="I26">
            <v>53.690586370839931</v>
          </cell>
          <cell r="J26">
            <v>51.44108108108108</v>
          </cell>
          <cell r="K26">
            <v>31.217238095238095</v>
          </cell>
          <cell r="L26">
            <v>31.019712918660279</v>
          </cell>
          <cell r="M26">
            <v>29.952629070691028</v>
          </cell>
          <cell r="N26">
            <v>32.580805051302292</v>
          </cell>
          <cell r="O26">
            <v>35.48938582677166</v>
          </cell>
          <cell r="P26">
            <v>40.5976062992126</v>
          </cell>
          <cell r="Q26">
            <v>43.792218750000004</v>
          </cell>
          <cell r="R26">
            <v>42.42084772370486</v>
          </cell>
          <cell r="S26">
            <v>46.594444444444456</v>
          </cell>
          <cell r="T26">
            <v>47.835868217054262</v>
          </cell>
          <cell r="U26">
            <v>47.106213292117467</v>
          </cell>
          <cell r="V26">
            <v>48.873795227097773</v>
          </cell>
          <cell r="W26">
            <v>50.929600000000001</v>
          </cell>
          <cell r="X26">
            <v>53.764299999999999</v>
          </cell>
          <cell r="Y26">
            <v>61.369775193798446</v>
          </cell>
          <cell r="Z26">
            <v>62.325642414860688</v>
          </cell>
          <cell r="AA26">
            <v>69.044021571648685</v>
          </cell>
          <cell r="AB26">
            <v>72.819400000000002</v>
          </cell>
          <cell r="AC26">
            <v>77.723155487804888</v>
          </cell>
          <cell r="AD26">
            <v>76.756027607361972</v>
          </cell>
          <cell r="AE26">
            <v>91.320516440422324</v>
          </cell>
          <cell r="AF26">
            <v>99.995278619654911</v>
          </cell>
          <cell r="AG26">
            <v>101.21735910112361</v>
          </cell>
          <cell r="AH26">
            <v>101.74257318352061</v>
          </cell>
          <cell r="AI26">
            <v>108.11448440979956</v>
          </cell>
          <cell r="AJ26">
            <v>108.14054599406528</v>
          </cell>
          <cell r="AK26">
            <v>112.78660348664687</v>
          </cell>
          <cell r="AL26">
            <v>111.10057888888889</v>
          </cell>
          <cell r="AM26">
            <v>117.84810373900292</v>
          </cell>
          <cell r="AN26">
            <v>110.23620276988636</v>
          </cell>
          <cell r="AO26">
            <v>122.68989185667753</v>
          </cell>
          <cell r="AP26">
            <v>114.54374166666668</v>
          </cell>
          <cell r="AQ26">
            <v>171.60111111111112</v>
          </cell>
          <cell r="AR26">
            <v>178.88</v>
          </cell>
          <cell r="AS26">
            <v>183.22042553191488</v>
          </cell>
          <cell r="AT26">
            <v>185.1954648526077</v>
          </cell>
        </row>
        <row r="27">
          <cell r="E27" t="str">
            <v xml:space="preserve">  Other assets (net)</v>
          </cell>
          <cell r="F27">
            <v>-37.762649731707313</v>
          </cell>
          <cell r="G27">
            <v>-37.005798650920738</v>
          </cell>
          <cell r="H27">
            <v>-38.773046571428537</v>
          </cell>
          <cell r="I27">
            <v>-45.955049532488104</v>
          </cell>
          <cell r="J27">
            <v>-44.391448257551659</v>
          </cell>
          <cell r="K27">
            <v>-44.582973285714296</v>
          </cell>
          <cell r="L27">
            <v>-30.306019521531077</v>
          </cell>
          <cell r="M27">
            <v>-40.348314527402707</v>
          </cell>
          <cell r="N27">
            <v>-45.96845598184688</v>
          </cell>
          <cell r="O27">
            <v>-10.765208204724416</v>
          </cell>
          <cell r="P27">
            <v>-29.24289309448821</v>
          </cell>
          <cell r="Q27">
            <v>-36.424637500000003</v>
          </cell>
          <cell r="R27">
            <v>-53.639159026687594</v>
          </cell>
          <cell r="S27">
            <v>-54.728006060606077</v>
          </cell>
          <cell r="T27">
            <v>-58.052892248062008</v>
          </cell>
          <cell r="U27">
            <v>-58.430763214837718</v>
          </cell>
          <cell r="V27">
            <v>-56.937853656658959</v>
          </cell>
          <cell r="W27">
            <v>-55.72</v>
          </cell>
          <cell r="X27">
            <v>-60.353199999999987</v>
          </cell>
          <cell r="Y27">
            <v>-67.998361240310089</v>
          </cell>
          <cell r="Z27">
            <v>-55.310912383900899</v>
          </cell>
          <cell r="AA27">
            <v>-49.595549614791992</v>
          </cell>
          <cell r="AB27">
            <v>-54.77239999999999</v>
          </cell>
          <cell r="AC27">
            <v>-52.294011280487837</v>
          </cell>
          <cell r="AD27">
            <v>-69.51828466257669</v>
          </cell>
          <cell r="AE27">
            <v>-62.852632126696847</v>
          </cell>
          <cell r="AF27">
            <v>-56.753502250562633</v>
          </cell>
          <cell r="AG27">
            <v>-61.028338052434492</v>
          </cell>
          <cell r="AH27">
            <v>-46.870759026217257</v>
          </cell>
          <cell r="AI27">
            <v>-52.775398440979956</v>
          </cell>
          <cell r="AJ27">
            <v>-56.422756824925784</v>
          </cell>
          <cell r="AK27">
            <v>-61.040903709198773</v>
          </cell>
          <cell r="AL27">
            <v>-66.237354444444463</v>
          </cell>
          <cell r="AM27">
            <v>-72.911250146627566</v>
          </cell>
          <cell r="AN27">
            <v>-72.438132528409099</v>
          </cell>
          <cell r="AO27">
            <v>-74.762826058631916</v>
          </cell>
          <cell r="AP27">
            <v>-38.158749166666638</v>
          </cell>
          <cell r="AQ27">
            <v>-100.29527777777776</v>
          </cell>
          <cell r="AR27">
            <v>-79.311924528301887</v>
          </cell>
          <cell r="AS27">
            <v>-60.806917021276575</v>
          </cell>
          <cell r="AT27">
            <v>-63.893828798185922</v>
          </cell>
        </row>
        <row r="29">
          <cell r="E29" t="str">
            <v>Deposit liabilities</v>
          </cell>
          <cell r="F29">
            <v>55.785342</v>
          </cell>
          <cell r="G29">
            <v>58.795978000000005</v>
          </cell>
          <cell r="H29">
            <v>64.174237000000005</v>
          </cell>
          <cell r="I29">
            <v>69.485984999999999</v>
          </cell>
          <cell r="J29">
            <v>69.674756000000002</v>
          </cell>
          <cell r="K29">
            <v>66.186059999999998</v>
          </cell>
          <cell r="L29">
            <v>75.999517000000012</v>
          </cell>
          <cell r="M29">
            <v>74.714223000000004</v>
          </cell>
          <cell r="N29">
            <v>71.99655700000001</v>
          </cell>
          <cell r="O29">
            <v>79.105772999999999</v>
          </cell>
          <cell r="P29">
            <v>80.449839999999995</v>
          </cell>
          <cell r="Q29">
            <v>85.464699999999993</v>
          </cell>
          <cell r="R29">
            <v>79.514800000000008</v>
          </cell>
          <cell r="S29">
            <v>82.747500000000002</v>
          </cell>
          <cell r="T29">
            <v>77.889700000000005</v>
          </cell>
          <cell r="U29">
            <v>87.515299999999996</v>
          </cell>
          <cell r="V29">
            <v>98.136200000000002</v>
          </cell>
          <cell r="W29">
            <v>99.337599999999995</v>
          </cell>
          <cell r="X29">
            <v>102.9926</v>
          </cell>
          <cell r="Y29">
            <v>109.3827</v>
          </cell>
          <cell r="Z29">
            <v>126.9881</v>
          </cell>
          <cell r="AA29">
            <v>132.96780000000001</v>
          </cell>
          <cell r="AB29">
            <v>135.1345</v>
          </cell>
          <cell r="AC29">
            <v>138.7585</v>
          </cell>
          <cell r="AD29">
            <v>133.17700000000002</v>
          </cell>
          <cell r="AE29">
            <v>145.47049999999999</v>
          </cell>
          <cell r="AF29">
            <v>149.8415</v>
          </cell>
          <cell r="AG29">
            <v>148.1969</v>
          </cell>
          <cell r="AH29">
            <v>153.6164</v>
          </cell>
          <cell r="AI29">
            <v>160.6679</v>
          </cell>
          <cell r="AJ29">
            <v>166.38240000000002</v>
          </cell>
          <cell r="AK29">
            <v>161.23840000000001</v>
          </cell>
          <cell r="AL29">
            <v>169.38810000000001</v>
          </cell>
          <cell r="AM29">
            <v>151.6062</v>
          </cell>
          <cell r="AN29">
            <v>141.92519999999999</v>
          </cell>
          <cell r="AO29">
            <v>133.16239999999999</v>
          </cell>
          <cell r="AP29">
            <v>156.34960000000001</v>
          </cell>
          <cell r="AQ29">
            <v>156.34960000000001</v>
          </cell>
          <cell r="AR29">
            <v>180.80780000000001</v>
          </cell>
          <cell r="AS29">
            <v>204.3186</v>
          </cell>
          <cell r="AT29">
            <v>196.595</v>
          </cell>
        </row>
        <row r="30">
          <cell r="E30" t="str">
            <v xml:space="preserve">  Domestic currency deposits </v>
          </cell>
          <cell r="F30">
            <v>32.860748000000001</v>
          </cell>
          <cell r="G30">
            <v>29.009588000000001</v>
          </cell>
          <cell r="H30">
            <v>29.790616999999997</v>
          </cell>
          <cell r="I30">
            <v>30.461732999999999</v>
          </cell>
          <cell r="J30">
            <v>35.887315999999998</v>
          </cell>
          <cell r="K30">
            <v>37.654705999999997</v>
          </cell>
          <cell r="L30">
            <v>45.726116000000005</v>
          </cell>
          <cell r="M30">
            <v>45.911781000000005</v>
          </cell>
          <cell r="N30">
            <v>41.600514000000004</v>
          </cell>
          <cell r="O30">
            <v>44.368928999999994</v>
          </cell>
          <cell r="P30">
            <v>42.952218999999999</v>
          </cell>
          <cell r="Q30">
            <v>43.3172</v>
          </cell>
          <cell r="R30">
            <v>41.194400000000002</v>
          </cell>
          <cell r="S30">
            <v>43.946100000000001</v>
          </cell>
          <cell r="T30">
            <v>40.161700000000003</v>
          </cell>
          <cell r="U30">
            <v>46.775599999999997</v>
          </cell>
          <cell r="V30">
            <v>47.0593</v>
          </cell>
          <cell r="W30">
            <v>49.798699999999997</v>
          </cell>
          <cell r="X30">
            <v>46.906599999999997</v>
          </cell>
          <cell r="Y30">
            <v>52.194400000000002</v>
          </cell>
          <cell r="Z30">
            <v>60.929000000000002</v>
          </cell>
          <cell r="AA30">
            <v>62.054600000000001</v>
          </cell>
          <cell r="AB30">
            <v>56.906999999999996</v>
          </cell>
          <cell r="AC30">
            <v>59.034199999999998</v>
          </cell>
          <cell r="AD30">
            <v>55.345500000000001</v>
          </cell>
          <cell r="AE30">
            <v>59.609299999999998</v>
          </cell>
          <cell r="AF30">
            <v>61.218899999999998</v>
          </cell>
          <cell r="AG30">
            <v>57.797499999999999</v>
          </cell>
          <cell r="AH30">
            <v>58.512599999999999</v>
          </cell>
          <cell r="AI30">
            <v>58.538600000000002</v>
          </cell>
          <cell r="AJ30">
            <v>60.761899999999997</v>
          </cell>
          <cell r="AK30">
            <v>57.342399999999998</v>
          </cell>
          <cell r="AL30">
            <v>63.756</v>
          </cell>
          <cell r="AM30">
            <v>53.261200000000002</v>
          </cell>
          <cell r="AN30">
            <v>45.112699999999997</v>
          </cell>
          <cell r="AO30">
            <v>41.5002</v>
          </cell>
          <cell r="AP30">
            <v>48.942799999999998</v>
          </cell>
          <cell r="AQ30">
            <v>48.942799999999998</v>
          </cell>
          <cell r="AR30">
            <v>48.443800000000003</v>
          </cell>
          <cell r="AS30">
            <v>47.533799999999999</v>
          </cell>
          <cell r="AT30">
            <v>47.183999999999997</v>
          </cell>
        </row>
        <row r="31">
          <cell r="E31" t="str">
            <v xml:space="preserve">  Foreign currency deposits</v>
          </cell>
          <cell r="F31">
            <v>22.924594000000003</v>
          </cell>
          <cell r="G31">
            <v>29.786390000000001</v>
          </cell>
          <cell r="H31">
            <v>34.383620000000001</v>
          </cell>
          <cell r="I31">
            <v>39.024251999999997</v>
          </cell>
          <cell r="J31">
            <v>33.787440000000004</v>
          </cell>
          <cell r="K31">
            <v>28.531354</v>
          </cell>
          <cell r="L31">
            <v>30.273401000000003</v>
          </cell>
          <cell r="M31">
            <v>28.802441999999999</v>
          </cell>
          <cell r="N31">
            <v>30.396043000000002</v>
          </cell>
          <cell r="O31">
            <v>34.736843999999998</v>
          </cell>
          <cell r="P31">
            <v>37.497621000000002</v>
          </cell>
          <cell r="Q31">
            <v>42.147500000000001</v>
          </cell>
          <cell r="R31">
            <v>38.320399999999999</v>
          </cell>
          <cell r="S31">
            <v>38.801400000000001</v>
          </cell>
          <cell r="T31">
            <v>37.728000000000002</v>
          </cell>
          <cell r="U31">
            <v>40.739699999999999</v>
          </cell>
          <cell r="V31">
            <v>51.076900000000002</v>
          </cell>
          <cell r="W31">
            <v>49.538899999999998</v>
          </cell>
          <cell r="X31">
            <v>56.085999999999999</v>
          </cell>
          <cell r="Y31">
            <v>57.188299999999998</v>
          </cell>
          <cell r="Z31">
            <v>66.059100000000001</v>
          </cell>
          <cell r="AA31">
            <v>70.913200000000003</v>
          </cell>
          <cell r="AB31">
            <v>78.227500000000006</v>
          </cell>
          <cell r="AC31">
            <v>79.724299999999999</v>
          </cell>
          <cell r="AD31">
            <v>77.831500000000005</v>
          </cell>
          <cell r="AE31">
            <v>85.861199999999997</v>
          </cell>
          <cell r="AF31">
            <v>88.622600000000006</v>
          </cell>
          <cell r="AG31">
            <v>90.3994</v>
          </cell>
          <cell r="AH31">
            <v>95.103800000000007</v>
          </cell>
          <cell r="AI31">
            <v>102.1293</v>
          </cell>
          <cell r="AJ31">
            <v>105.62050000000001</v>
          </cell>
          <cell r="AK31">
            <v>103.896</v>
          </cell>
          <cell r="AL31">
            <v>105.63209999999999</v>
          </cell>
          <cell r="AM31">
            <v>98.344999999999999</v>
          </cell>
          <cell r="AN31">
            <v>96.8125</v>
          </cell>
          <cell r="AO31">
            <v>91.662199999999999</v>
          </cell>
          <cell r="AP31">
            <v>107.4068</v>
          </cell>
          <cell r="AQ31">
            <v>107.4068</v>
          </cell>
          <cell r="AR31">
            <v>132.364</v>
          </cell>
          <cell r="AS31">
            <v>156.78479999999999</v>
          </cell>
          <cell r="AT31">
            <v>149.411</v>
          </cell>
        </row>
        <row r="34">
          <cell r="E34" t="str">
            <v>Memorandum items</v>
          </cell>
        </row>
        <row r="35">
          <cell r="E35" t="str">
            <v xml:space="preserve">   share of forex deposits</v>
          </cell>
          <cell r="F35">
            <v>0.41094296777816658</v>
          </cell>
          <cell r="G35">
            <v>0.50660591103697605</v>
          </cell>
          <cell r="H35">
            <v>0.53578541183123063</v>
          </cell>
          <cell r="I35">
            <v>0.56161328072128502</v>
          </cell>
          <cell r="J35">
            <v>0.48493086936680485</v>
          </cell>
          <cell r="K35">
            <v>0.43107799436920707</v>
          </cell>
          <cell r="L35">
            <v>0.39833675521911538</v>
          </cell>
          <cell r="M35">
            <v>0.38550145934061308</v>
          </cell>
          <cell r="N35">
            <v>0.42218745265832641</v>
          </cell>
          <cell r="O35">
            <v>0.43911895026928055</v>
          </cell>
          <cell r="P35">
            <v>0.46609938565446501</v>
          </cell>
          <cell r="Q35">
            <v>0.49315682381146841</v>
          </cell>
          <cell r="R35">
            <v>0.48192789266903768</v>
          </cell>
          <cell r="S35">
            <v>0.46891326021934199</v>
          </cell>
          <cell r="T35">
            <v>0.48437726682732118</v>
          </cell>
          <cell r="U35">
            <v>0.46551517277550325</v>
          </cell>
          <cell r="V35">
            <v>0.52046951074119441</v>
          </cell>
          <cell r="W35">
            <v>0.49869233804722485</v>
          </cell>
          <cell r="X35">
            <v>0.54456339581678681</v>
          </cell>
          <cell r="Y35">
            <v>0.52282765007629173</v>
          </cell>
          <cell r="Z35">
            <v>0.52019913676950835</v>
          </cell>
          <cell r="AA35">
            <v>0.53331107230472341</v>
          </cell>
          <cell r="AB35">
            <v>0.57888622076523766</v>
          </cell>
          <cell r="AC35">
            <v>0.57455435162530588</v>
          </cell>
          <cell r="AD35">
            <v>0.584421484190213</v>
          </cell>
          <cell r="AE35">
            <v>0.59023100903619641</v>
          </cell>
          <cell r="AF35">
            <v>0.59144229068715948</v>
          </cell>
          <cell r="AG35">
            <v>0.60999521582435257</v>
          </cell>
          <cell r="AH35">
            <v>0.61909926283912398</v>
          </cell>
          <cell r="AI35">
            <v>0.63565466406170745</v>
          </cell>
          <cell r="AJ35">
            <v>0.63480572464395268</v>
          </cell>
          <cell r="AK35">
            <v>0.64436263321888576</v>
          </cell>
          <cell r="AL35">
            <v>0.6236099230111205</v>
          </cell>
          <cell r="AM35">
            <v>0.64868719089324844</v>
          </cell>
          <cell r="AN35">
            <v>0.68213749214374897</v>
          </cell>
          <cell r="AO35">
            <v>0.68834896337104168</v>
          </cell>
          <cell r="AP35">
            <v>0.6869656206347825</v>
          </cell>
          <cell r="AQ35">
            <v>0.6869656206347825</v>
          </cell>
          <cell r="AR35">
            <v>0.7320701872374975</v>
          </cell>
          <cell r="AS35">
            <v>0.76735451397963761</v>
          </cell>
          <cell r="AT35">
            <v>0.75999389608077517</v>
          </cell>
        </row>
        <row r="36">
          <cell r="E36" t="str">
            <v xml:space="preserve">    current exchange rate</v>
          </cell>
          <cell r="F36">
            <v>1.23</v>
          </cell>
          <cell r="G36">
            <v>1.2490000000000001</v>
          </cell>
          <cell r="H36">
            <v>1.26</v>
          </cell>
          <cell r="I36">
            <v>1.262</v>
          </cell>
          <cell r="J36">
            <v>1.258</v>
          </cell>
          <cell r="K36">
            <v>1.26</v>
          </cell>
          <cell r="L36">
            <v>1.254</v>
          </cell>
          <cell r="M36">
            <v>1.2589999999999999</v>
          </cell>
          <cell r="N36">
            <v>1.2669999999999999</v>
          </cell>
          <cell r="O36">
            <v>1.27</v>
          </cell>
          <cell r="P36">
            <v>1.27</v>
          </cell>
          <cell r="Q36">
            <v>1.28</v>
          </cell>
          <cell r="R36">
            <v>1.274</v>
          </cell>
          <cell r="S36">
            <v>1.2869999999999999</v>
          </cell>
          <cell r="T36">
            <v>1.29</v>
          </cell>
          <cell r="U36">
            <v>1.294</v>
          </cell>
          <cell r="V36">
            <v>1.2989999999999999</v>
          </cell>
          <cell r="W36">
            <v>1.3</v>
          </cell>
          <cell r="X36">
            <v>1.3</v>
          </cell>
          <cell r="Y36">
            <v>1.29</v>
          </cell>
          <cell r="Z36">
            <v>1.292</v>
          </cell>
          <cell r="AA36">
            <v>1.298</v>
          </cell>
          <cell r="AB36">
            <v>1.3</v>
          </cell>
          <cell r="AC36">
            <v>1.3120000000000001</v>
          </cell>
          <cell r="AD36">
            <v>1.304</v>
          </cell>
          <cell r="AE36">
            <v>1.3260000000000001</v>
          </cell>
          <cell r="AF36">
            <v>1.333</v>
          </cell>
          <cell r="AG36">
            <v>1.335</v>
          </cell>
          <cell r="AH36">
            <v>1.335</v>
          </cell>
          <cell r="AI36">
            <v>1.347</v>
          </cell>
          <cell r="AJ36">
            <v>1.3480000000000001</v>
          </cell>
          <cell r="AK36">
            <v>1.3480000000000001</v>
          </cell>
          <cell r="AL36">
            <v>1.35</v>
          </cell>
          <cell r="AM36">
            <v>1.3640000000000001</v>
          </cell>
          <cell r="AN36">
            <v>1.4079999999999999</v>
          </cell>
          <cell r="AO36">
            <v>1.5349999999999999</v>
          </cell>
          <cell r="AP36">
            <v>1.8</v>
          </cell>
          <cell r="AQ36">
            <v>1.8</v>
          </cell>
          <cell r="AR36">
            <v>2.12</v>
          </cell>
          <cell r="AS36">
            <v>2.35</v>
          </cell>
          <cell r="AT36">
            <v>2.2050000000000001</v>
          </cell>
        </row>
        <row r="37">
          <cell r="E37" t="str">
            <v xml:space="preserve">    program rate</v>
          </cell>
          <cell r="F37">
            <v>1.2</v>
          </cell>
          <cell r="G37">
            <v>1.2</v>
          </cell>
          <cell r="H37">
            <v>1.2</v>
          </cell>
          <cell r="I37">
            <v>1.2</v>
          </cell>
          <cell r="J37">
            <v>1.2</v>
          </cell>
          <cell r="K37">
            <v>1.2</v>
          </cell>
          <cell r="L37">
            <v>1.2</v>
          </cell>
          <cell r="M37">
            <v>1.2</v>
          </cell>
          <cell r="N37">
            <v>1.2</v>
          </cell>
          <cell r="O37">
            <v>1.2</v>
          </cell>
          <cell r="P37">
            <v>1.2</v>
          </cell>
          <cell r="Q37">
            <v>1.2</v>
          </cell>
          <cell r="R37">
            <v>1.2</v>
          </cell>
          <cell r="S37">
            <v>1.3</v>
          </cell>
          <cell r="T37">
            <v>1.3</v>
          </cell>
          <cell r="U37">
            <v>1.3</v>
          </cell>
          <cell r="V37">
            <v>1.3</v>
          </cell>
          <cell r="W37">
            <v>1.3</v>
          </cell>
          <cell r="X37">
            <v>1.3</v>
          </cell>
          <cell r="Y37">
            <v>1.3</v>
          </cell>
          <cell r="Z37">
            <v>1.3</v>
          </cell>
          <cell r="AA37">
            <v>1.3</v>
          </cell>
          <cell r="AB37">
            <v>1.3</v>
          </cell>
          <cell r="AC37">
            <v>1.3</v>
          </cell>
          <cell r="AD37">
            <v>1.3</v>
          </cell>
          <cell r="AE37">
            <v>1.304</v>
          </cell>
          <cell r="AF37">
            <v>1.304</v>
          </cell>
          <cell r="AG37">
            <v>1.304</v>
          </cell>
          <cell r="AH37">
            <v>1.304</v>
          </cell>
          <cell r="AI37">
            <v>1.335</v>
          </cell>
          <cell r="AJ37">
            <v>1.335</v>
          </cell>
          <cell r="AK37">
            <v>1.335</v>
          </cell>
          <cell r="AL37">
            <v>1.335</v>
          </cell>
          <cell r="AM37">
            <v>1.335</v>
          </cell>
          <cell r="AN37">
            <v>1.335</v>
          </cell>
          <cell r="AO37">
            <v>1.335</v>
          </cell>
          <cell r="AP37">
            <v>1.335</v>
          </cell>
          <cell r="AQ37">
            <v>2</v>
          </cell>
          <cell r="AR37">
            <v>2</v>
          </cell>
          <cell r="AS37">
            <v>2</v>
          </cell>
          <cell r="AT37">
            <v>2</v>
          </cell>
        </row>
        <row r="40">
          <cell r="E40" t="str">
            <v>Source: National Bank of Georgia.</v>
          </cell>
        </row>
        <row r="49">
          <cell r="E49" t="str">
            <v>Table 2.  Georgia: Summary Accounts of Commercial Banks</v>
          </cell>
        </row>
        <row r="50">
          <cell r="E50" t="str">
            <v>(in millions of lari, at current rates)</v>
          </cell>
        </row>
        <row r="52">
          <cell r="E52" t="str">
            <v>At actual rates</v>
          </cell>
          <cell r="F52">
            <v>35034</v>
          </cell>
          <cell r="G52">
            <v>35065</v>
          </cell>
          <cell r="H52">
            <v>35096</v>
          </cell>
          <cell r="I52">
            <v>35125</v>
          </cell>
          <cell r="J52">
            <v>35156</v>
          </cell>
          <cell r="K52">
            <v>35186</v>
          </cell>
          <cell r="L52">
            <v>35217</v>
          </cell>
          <cell r="M52">
            <v>35247</v>
          </cell>
          <cell r="N52">
            <v>35278</v>
          </cell>
          <cell r="O52">
            <v>35309</v>
          </cell>
          <cell r="P52">
            <v>35339</v>
          </cell>
          <cell r="Q52">
            <v>35370</v>
          </cell>
          <cell r="R52">
            <v>35400</v>
          </cell>
          <cell r="S52">
            <v>35431</v>
          </cell>
          <cell r="T52">
            <v>35462</v>
          </cell>
          <cell r="U52">
            <v>35490</v>
          </cell>
          <cell r="V52">
            <v>35521</v>
          </cell>
          <cell r="W52">
            <v>35551</v>
          </cell>
          <cell r="X52">
            <v>35582</v>
          </cell>
          <cell r="Y52">
            <v>35612</v>
          </cell>
          <cell r="Z52">
            <v>35643</v>
          </cell>
          <cell r="AA52">
            <v>35674</v>
          </cell>
          <cell r="AB52">
            <v>35704</v>
          </cell>
          <cell r="AC52">
            <v>35735</v>
          </cell>
          <cell r="AD52">
            <v>35765</v>
          </cell>
          <cell r="AE52">
            <v>35796</v>
          </cell>
          <cell r="AF52">
            <v>35827</v>
          </cell>
          <cell r="AG52">
            <v>35855</v>
          </cell>
          <cell r="AH52">
            <v>35886</v>
          </cell>
          <cell r="AI52">
            <v>35916</v>
          </cell>
          <cell r="AJ52">
            <v>35947</v>
          </cell>
          <cell r="AK52">
            <v>35977</v>
          </cell>
          <cell r="AL52">
            <v>36008</v>
          </cell>
          <cell r="AM52">
            <v>36039</v>
          </cell>
          <cell r="AN52">
            <v>36069</v>
          </cell>
          <cell r="AO52">
            <v>36100</v>
          </cell>
          <cell r="AP52">
            <v>36130</v>
          </cell>
          <cell r="AR52">
            <v>36161</v>
          </cell>
          <cell r="AS52">
            <v>36192</v>
          </cell>
          <cell r="AT52">
            <v>36220</v>
          </cell>
        </row>
        <row r="53">
          <cell r="E53">
            <v>39691.917272453706</v>
          </cell>
          <cell r="AP53" t="str">
            <v>ESAF</v>
          </cell>
          <cell r="AQ53" t="str">
            <v>Shadow</v>
          </cell>
        </row>
        <row r="55">
          <cell r="E55" t="str">
            <v>Net foreign assets</v>
          </cell>
          <cell r="F55">
            <v>-39.345230000000001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22.055499999999999</v>
          </cell>
          <cell r="S55">
            <v>22.706800000000001</v>
          </cell>
          <cell r="T55">
            <v>20.785</v>
          </cell>
          <cell r="U55">
            <v>25.804500000000004</v>
          </cell>
          <cell r="V55">
            <v>27.874500000000005</v>
          </cell>
          <cell r="W55">
            <v>26.255500000000005</v>
          </cell>
          <cell r="X55">
            <v>25.898600000000005</v>
          </cell>
          <cell r="Y55">
            <v>39.794700000000006</v>
          </cell>
          <cell r="Z55">
            <v>48.202900000000007</v>
          </cell>
          <cell r="AA55">
            <v>37.140999999999998</v>
          </cell>
          <cell r="AB55">
            <v>35.5749</v>
          </cell>
          <cell r="AC55">
            <v>34.466699999999996</v>
          </cell>
          <cell r="AD55">
            <v>33.005200000000002</v>
          </cell>
          <cell r="AE55">
            <v>26.573299999999996</v>
          </cell>
          <cell r="AF55">
            <v>16.679799999999997</v>
          </cell>
          <cell r="AG55">
            <v>23.2256</v>
          </cell>
          <cell r="AH55">
            <v>13.544400000000005</v>
          </cell>
          <cell r="AI55">
            <v>22.077999999999996</v>
          </cell>
          <cell r="AJ55">
            <v>24.625799999999998</v>
          </cell>
          <cell r="AK55">
            <v>21.3917</v>
          </cell>
          <cell r="AL55">
            <v>19.226200000000002</v>
          </cell>
          <cell r="AM55">
            <v>11.431900000000001</v>
          </cell>
          <cell r="AN55">
            <v>15.934899999999997</v>
          </cell>
          <cell r="AO55">
            <v>12.245199999999999</v>
          </cell>
          <cell r="AP55">
            <v>13.748099999999996</v>
          </cell>
          <cell r="AQ55">
            <v>13.748099999999996</v>
          </cell>
          <cell r="AR55">
            <v>8.5148999999999972</v>
          </cell>
          <cell r="AS55">
            <v>8.4942999999999955</v>
          </cell>
          <cell r="AT55">
            <v>1.2566999999999939</v>
          </cell>
        </row>
        <row r="56">
          <cell r="E56" t="str">
            <v xml:space="preserve">  NFA convertible</v>
          </cell>
          <cell r="F56">
            <v>-39.205970999999998</v>
          </cell>
          <cell r="G56">
            <v>-37.937542000000008</v>
          </cell>
          <cell r="H56">
            <v>-31.543958999999997</v>
          </cell>
          <cell r="I56">
            <v>-28.818286999999994</v>
          </cell>
          <cell r="J56">
            <v>-37.738887000000005</v>
          </cell>
          <cell r="K56">
            <v>10.168333000000001</v>
          </cell>
          <cell r="L56">
            <v>12.440572999999995</v>
          </cell>
          <cell r="M56">
            <v>9.8115060000000032</v>
          </cell>
          <cell r="N56">
            <v>10.057561000000002</v>
          </cell>
          <cell r="O56">
            <v>10.075597999999998</v>
          </cell>
          <cell r="P56">
            <v>13.280979</v>
          </cell>
          <cell r="Q56">
            <v>20.853999999999999</v>
          </cell>
          <cell r="R56">
            <v>21.992699999999999</v>
          </cell>
          <cell r="S56">
            <v>22.577200000000001</v>
          </cell>
          <cell r="T56">
            <v>20.638200000000001</v>
          </cell>
          <cell r="U56">
            <v>25.605400000000003</v>
          </cell>
          <cell r="V56">
            <v>27.610800000000005</v>
          </cell>
          <cell r="W56">
            <v>25.694600000000005</v>
          </cell>
          <cell r="X56">
            <v>25.324100000000005</v>
          </cell>
          <cell r="Y56">
            <v>39.280700000000003</v>
          </cell>
          <cell r="Z56">
            <v>47.683800000000005</v>
          </cell>
          <cell r="AA56">
            <v>36.677999999999997</v>
          </cell>
          <cell r="AB56">
            <v>34.996499999999997</v>
          </cell>
          <cell r="AC56">
            <v>34.114999999999995</v>
          </cell>
          <cell r="AD56">
            <v>32.746200000000002</v>
          </cell>
          <cell r="AE56">
            <v>26.321799999999996</v>
          </cell>
          <cell r="AF56">
            <v>16.418999999999997</v>
          </cell>
          <cell r="AG56">
            <v>23.003299999999999</v>
          </cell>
          <cell r="AH56">
            <v>12.924800000000005</v>
          </cell>
          <cell r="AI56">
            <v>21.476999999999997</v>
          </cell>
          <cell r="AJ56">
            <v>23.937399999999997</v>
          </cell>
          <cell r="AK56">
            <v>20.841000000000001</v>
          </cell>
          <cell r="AL56">
            <v>18.805300000000003</v>
          </cell>
          <cell r="AM56">
            <v>11.0319</v>
          </cell>
          <cell r="AN56">
            <v>15.769799999999996</v>
          </cell>
          <cell r="AO56">
            <v>12.121099999999998</v>
          </cell>
          <cell r="AP56">
            <v>13.663399999999996</v>
          </cell>
          <cell r="AQ56">
            <v>13.663399999999996</v>
          </cell>
          <cell r="AR56">
            <v>8.3654999999999973</v>
          </cell>
          <cell r="AS56">
            <v>8.3508999999999958</v>
          </cell>
          <cell r="AT56">
            <v>1.1123999999999938</v>
          </cell>
        </row>
        <row r="57">
          <cell r="E57" t="str">
            <v xml:space="preserve">    Gold</v>
          </cell>
          <cell r="F57">
            <v>0.41601499999999997</v>
          </cell>
          <cell r="G57">
            <v>0.24848900000000002</v>
          </cell>
          <cell r="H57">
            <v>0.20155199999999998</v>
          </cell>
          <cell r="I57">
            <v>0.219308</v>
          </cell>
          <cell r="J57">
            <v>0.22878100000000001</v>
          </cell>
          <cell r="K57">
            <v>0.140899</v>
          </cell>
          <cell r="L57">
            <v>0.163603</v>
          </cell>
          <cell r="M57">
            <v>0.16050600000000001</v>
          </cell>
          <cell r="N57">
            <v>0.17649999999999999</v>
          </cell>
          <cell r="O57">
            <v>0.20033899999999999</v>
          </cell>
          <cell r="P57">
            <v>0.20236400000000002</v>
          </cell>
          <cell r="Q57">
            <v>0.22420000000000001</v>
          </cell>
          <cell r="R57">
            <v>0.1951</v>
          </cell>
          <cell r="S57">
            <v>0.22320000000000001</v>
          </cell>
          <cell r="T57">
            <v>0.24579999999999999</v>
          </cell>
          <cell r="U57">
            <v>0.83609999999999995</v>
          </cell>
          <cell r="V57">
            <v>0.81299999999999994</v>
          </cell>
          <cell r="W57">
            <v>0.84509999999999996</v>
          </cell>
          <cell r="X57">
            <v>0.79730000000000001</v>
          </cell>
          <cell r="Y57">
            <v>0.78920000000000001</v>
          </cell>
          <cell r="Z57">
            <v>0.81330000000000002</v>
          </cell>
          <cell r="AA57">
            <v>0.84430000000000005</v>
          </cell>
          <cell r="AB57">
            <v>0.85650000000000004</v>
          </cell>
          <cell r="AC57">
            <v>0.87390000000000001</v>
          </cell>
          <cell r="AD57">
            <v>1.1011</v>
          </cell>
          <cell r="AE57">
            <v>1.077</v>
          </cell>
          <cell r="AF57">
            <v>1.0381</v>
          </cell>
          <cell r="AG57">
            <v>1.1318999999999999</v>
          </cell>
          <cell r="AH57">
            <v>1.079</v>
          </cell>
          <cell r="AI57">
            <v>1.0914999999999999</v>
          </cell>
          <cell r="AJ57">
            <v>1.3593</v>
          </cell>
          <cell r="AK57">
            <v>1.2598</v>
          </cell>
          <cell r="AL57">
            <v>1.2604</v>
          </cell>
          <cell r="AM57">
            <v>1.2888999999999999</v>
          </cell>
          <cell r="AN57">
            <v>1.0326</v>
          </cell>
          <cell r="AO57">
            <v>0.90900000000000003</v>
          </cell>
          <cell r="AP57">
            <v>0.5333</v>
          </cell>
          <cell r="AQ57">
            <v>0.5333</v>
          </cell>
          <cell r="AR57">
            <v>0.61470000000000002</v>
          </cell>
          <cell r="AS57">
            <v>0.1719</v>
          </cell>
          <cell r="AT57">
            <v>0.16619999999999999</v>
          </cell>
        </row>
        <row r="58">
          <cell r="E58" t="str">
            <v xml:space="preserve">    Foreign exchange</v>
          </cell>
          <cell r="F58">
            <v>21.131413999999999</v>
          </cell>
          <cell r="G58">
            <v>23.955368999999997</v>
          </cell>
          <cell r="H58">
            <v>28.931489000000003</v>
          </cell>
          <cell r="I58">
            <v>31.554105</v>
          </cell>
          <cell r="J58">
            <v>22.798132000000003</v>
          </cell>
          <cell r="K58">
            <v>15.879933999999999</v>
          </cell>
          <cell r="L58">
            <v>20.579069999999998</v>
          </cell>
          <cell r="M58">
            <v>18.078900000000001</v>
          </cell>
          <cell r="N58">
            <v>18.526561000000001</v>
          </cell>
          <cell r="O58">
            <v>18.636658999999998</v>
          </cell>
          <cell r="P58">
            <v>21.367915</v>
          </cell>
          <cell r="Q58">
            <v>29.4816</v>
          </cell>
          <cell r="R58">
            <v>27.912099999999999</v>
          </cell>
          <cell r="S58">
            <v>28.496300000000002</v>
          </cell>
          <cell r="T58">
            <v>26.420300000000001</v>
          </cell>
          <cell r="U58">
            <v>34.892600000000002</v>
          </cell>
          <cell r="V58">
            <v>39.506500000000003</v>
          </cell>
          <cell r="W58">
            <v>39.472700000000003</v>
          </cell>
          <cell r="X58">
            <v>42.029000000000003</v>
          </cell>
          <cell r="Y58">
            <v>56.071800000000003</v>
          </cell>
          <cell r="Z58">
            <v>63.664999999999999</v>
          </cell>
          <cell r="AA58">
            <v>55.498199999999997</v>
          </cell>
          <cell r="AB58">
            <v>53.896700000000003</v>
          </cell>
          <cell r="AC58">
            <v>53.249499999999998</v>
          </cell>
          <cell r="AD58">
            <v>47.223199999999999</v>
          </cell>
          <cell r="AE58">
            <v>48.265099999999997</v>
          </cell>
          <cell r="AF58">
            <v>41.139299999999999</v>
          </cell>
          <cell r="AG58">
            <v>46.433599999999998</v>
          </cell>
          <cell r="AH58">
            <v>43.146700000000003</v>
          </cell>
          <cell r="AI58">
            <v>54.130099999999999</v>
          </cell>
          <cell r="AJ58">
            <v>57.952199999999998</v>
          </cell>
          <cell r="AK58">
            <v>56.125300000000003</v>
          </cell>
          <cell r="AL58">
            <v>54.116500000000002</v>
          </cell>
          <cell r="AM58">
            <v>49.024000000000001</v>
          </cell>
          <cell r="AN58">
            <v>53.996899999999997</v>
          </cell>
          <cell r="AO58">
            <v>63.293900000000001</v>
          </cell>
          <cell r="AP58">
            <v>82.798599999999993</v>
          </cell>
          <cell r="AQ58">
            <v>82.798599999999993</v>
          </cell>
          <cell r="AR58">
            <v>91.119799999999998</v>
          </cell>
          <cell r="AS58">
            <v>93.722899999999996</v>
          </cell>
          <cell r="AT58">
            <v>87.447999999999993</v>
          </cell>
        </row>
        <row r="59">
          <cell r="E59" t="str">
            <v xml:space="preserve">    Foreign liabilities</v>
          </cell>
          <cell r="F59">
            <v>-60.753399999999999</v>
          </cell>
          <cell r="G59">
            <v>-62.141400000000004</v>
          </cell>
          <cell r="H59">
            <v>-60.677</v>
          </cell>
          <cell r="I59">
            <v>-60.591699999999996</v>
          </cell>
          <cell r="J59">
            <v>-60.765800000000006</v>
          </cell>
          <cell r="K59">
            <v>-5.8525</v>
          </cell>
          <cell r="L59">
            <v>-8.3021000000000011</v>
          </cell>
          <cell r="M59">
            <v>-8.4278999999999993</v>
          </cell>
          <cell r="N59">
            <v>-8.6455000000000002</v>
          </cell>
          <cell r="O59">
            <v>-8.7614000000000001</v>
          </cell>
          <cell r="P59">
            <v>-8.289299999999999</v>
          </cell>
          <cell r="Q59">
            <v>-8.8518000000000008</v>
          </cell>
          <cell r="R59">
            <v>-6.1144999999999996</v>
          </cell>
          <cell r="S59">
            <v>-6.1422999999999996</v>
          </cell>
          <cell r="T59">
            <v>-6.0278999999999998</v>
          </cell>
          <cell r="U59">
            <v>-10.1233</v>
          </cell>
          <cell r="V59">
            <v>-12.7087</v>
          </cell>
          <cell r="W59">
            <v>-14.623200000000001</v>
          </cell>
          <cell r="X59">
            <v>-17.502199999999998</v>
          </cell>
          <cell r="Y59">
            <v>-17.580300000000001</v>
          </cell>
          <cell r="Z59">
            <v>-16.794499999999999</v>
          </cell>
          <cell r="AA59">
            <v>-19.6645</v>
          </cell>
          <cell r="AB59">
            <v>-19.756699999999999</v>
          </cell>
          <cell r="AC59">
            <v>-20.008400000000002</v>
          </cell>
          <cell r="AD59">
            <v>-15.578099999999999</v>
          </cell>
          <cell r="AE59">
            <v>-23.020299999999999</v>
          </cell>
          <cell r="AF59">
            <v>-25.758400000000002</v>
          </cell>
          <cell r="AG59">
            <v>-24.562200000000001</v>
          </cell>
          <cell r="AH59">
            <v>-31.300899999999999</v>
          </cell>
          <cell r="AI59">
            <v>-33.744599999999998</v>
          </cell>
          <cell r="AJ59">
            <v>-35.374099999999999</v>
          </cell>
          <cell r="AK59">
            <v>-36.5441</v>
          </cell>
          <cell r="AL59">
            <v>-36.571599999999997</v>
          </cell>
          <cell r="AM59">
            <v>-39.280999999999999</v>
          </cell>
          <cell r="AN59">
            <v>-39.259700000000002</v>
          </cell>
          <cell r="AO59">
            <v>-52.081800000000001</v>
          </cell>
          <cell r="AP59">
            <v>-69.668499999999995</v>
          </cell>
          <cell r="AQ59">
            <v>-69.668499999999995</v>
          </cell>
          <cell r="AR59">
            <v>-83.369</v>
          </cell>
          <cell r="AS59">
            <v>-85.543899999999994</v>
          </cell>
          <cell r="AT59">
            <v>-86.501800000000003</v>
          </cell>
        </row>
        <row r="60">
          <cell r="E60" t="str">
            <v xml:space="preserve">  NFA nonconvertible</v>
          </cell>
          <cell r="F60">
            <v>-0.13925899999999999</v>
          </cell>
          <cell r="G60">
            <v>-0.14280000000000001</v>
          </cell>
          <cell r="H60">
            <v>0.24152299999999999</v>
          </cell>
          <cell r="I60">
            <v>9.1337000000000002E-2</v>
          </cell>
          <cell r="J60">
            <v>0.186477</v>
          </cell>
          <cell r="K60">
            <v>0.12412000000000001</v>
          </cell>
          <cell r="L60">
            <v>0.120313</v>
          </cell>
          <cell r="M60">
            <v>1.7795999999999999E-2</v>
          </cell>
          <cell r="N60">
            <v>2.5925999999999998E-2</v>
          </cell>
          <cell r="O60">
            <v>3.8511999999999998E-2</v>
          </cell>
          <cell r="P60">
            <v>0.20354</v>
          </cell>
          <cell r="Q60">
            <v>7.85E-2</v>
          </cell>
          <cell r="R60">
            <v>6.2799999999999995E-2</v>
          </cell>
          <cell r="S60">
            <v>0.12959999999999999</v>
          </cell>
          <cell r="T60">
            <v>0.14680000000000001</v>
          </cell>
          <cell r="U60">
            <v>0.1991</v>
          </cell>
          <cell r="V60">
            <v>0.26369999999999999</v>
          </cell>
          <cell r="W60">
            <v>0.56089999999999995</v>
          </cell>
          <cell r="X60">
            <v>0.57450000000000001</v>
          </cell>
          <cell r="Y60">
            <v>0.51400000000000001</v>
          </cell>
          <cell r="Z60">
            <v>0.51910000000000001</v>
          </cell>
          <cell r="AA60">
            <v>0.46300000000000002</v>
          </cell>
          <cell r="AB60">
            <v>0.57840000000000003</v>
          </cell>
          <cell r="AC60">
            <v>0.35170000000000001</v>
          </cell>
          <cell r="AD60">
            <v>0.25900000000000001</v>
          </cell>
          <cell r="AE60">
            <v>0.2515</v>
          </cell>
          <cell r="AF60">
            <v>0.26079999999999998</v>
          </cell>
          <cell r="AG60">
            <v>0.2223</v>
          </cell>
          <cell r="AH60">
            <v>0.61960000000000004</v>
          </cell>
          <cell r="AI60">
            <v>0.60099999999999998</v>
          </cell>
          <cell r="AJ60">
            <v>0.68840000000000001</v>
          </cell>
          <cell r="AK60">
            <v>0.55069999999999997</v>
          </cell>
          <cell r="AL60">
            <v>0.4209</v>
          </cell>
          <cell r="AM60">
            <v>0.4</v>
          </cell>
          <cell r="AN60">
            <v>0.1651</v>
          </cell>
          <cell r="AO60">
            <v>0.1241</v>
          </cell>
          <cell r="AP60">
            <v>8.4699999999999998E-2</v>
          </cell>
          <cell r="AQ60">
            <v>8.4699999999999998E-2</v>
          </cell>
          <cell r="AR60">
            <v>0.14940000000000001</v>
          </cell>
          <cell r="AS60">
            <v>0.1434</v>
          </cell>
          <cell r="AT60">
            <v>0.14430000000000001</v>
          </cell>
        </row>
        <row r="62">
          <cell r="E62" t="str">
            <v>Net domestic assets</v>
          </cell>
          <cell r="F62">
            <v>95.130572000000001</v>
          </cell>
          <cell r="G62">
            <v>96.876320000000021</v>
          </cell>
          <cell r="H62">
            <v>95.476673000000005</v>
          </cell>
          <cell r="I62">
            <v>98.212934999999987</v>
          </cell>
          <cell r="J62">
            <v>107.22716600000001</v>
          </cell>
          <cell r="K62">
            <v>55.893606999999996</v>
          </cell>
          <cell r="L62">
            <v>63.438631000000015</v>
          </cell>
          <cell r="M62">
            <v>64.884921000000006</v>
          </cell>
          <cell r="N62">
            <v>61.913070000000005</v>
          </cell>
          <cell r="O62">
            <v>68.991663000000003</v>
          </cell>
          <cell r="P62">
            <v>66.965320999999989</v>
          </cell>
          <cell r="Q62">
            <v>64.532199999999989</v>
          </cell>
          <cell r="R62">
            <v>57.459300000000013</v>
          </cell>
          <cell r="S62">
            <v>60.040700000000001</v>
          </cell>
          <cell r="T62">
            <v>57.104700000000008</v>
          </cell>
          <cell r="U62">
            <v>61.710799999999992</v>
          </cell>
          <cell r="V62">
            <v>70.26169999999999</v>
          </cell>
          <cell r="W62">
            <v>73.082099999999997</v>
          </cell>
          <cell r="X62">
            <v>77.093999999999994</v>
          </cell>
          <cell r="Y62">
            <v>69.587999999999994</v>
          </cell>
          <cell r="Z62">
            <v>78.785200000000003</v>
          </cell>
          <cell r="AA62">
            <v>95.82680000000002</v>
          </cell>
          <cell r="AB62">
            <v>99.559600000000003</v>
          </cell>
          <cell r="AC62">
            <v>104.29179999999999</v>
          </cell>
          <cell r="AD62">
            <v>100.17180000000002</v>
          </cell>
          <cell r="AE62">
            <v>118.8972</v>
          </cell>
          <cell r="AF62">
            <v>133.1617</v>
          </cell>
          <cell r="AG62">
            <v>124.9713</v>
          </cell>
          <cell r="AH62">
            <v>140.072</v>
          </cell>
          <cell r="AI62">
            <v>138.5899</v>
          </cell>
          <cell r="AJ62">
            <v>141.75660000000002</v>
          </cell>
          <cell r="AK62">
            <v>139.8467</v>
          </cell>
          <cell r="AL62">
            <v>150.1619</v>
          </cell>
          <cell r="AM62">
            <v>140.17429999999999</v>
          </cell>
          <cell r="AN62">
            <v>125.99029999999999</v>
          </cell>
          <cell r="AO62">
            <v>120.91719999999999</v>
          </cell>
          <cell r="AP62">
            <v>142.60150000000002</v>
          </cell>
          <cell r="AQ62">
            <v>142.60150000000002</v>
          </cell>
          <cell r="AR62">
            <v>172.29290000000003</v>
          </cell>
          <cell r="AS62">
            <v>195.82429999999999</v>
          </cell>
          <cell r="AT62">
            <v>195.3383</v>
          </cell>
        </row>
        <row r="63">
          <cell r="E63" t="str">
            <v xml:space="preserve">  Domestic credit</v>
          </cell>
          <cell r="F63">
            <v>133.48722100000001</v>
          </cell>
          <cell r="G63">
            <v>134.83251300000001</v>
          </cell>
          <cell r="H63">
            <v>135.60337499999997</v>
          </cell>
          <cell r="I63">
            <v>145.53068999999999</v>
          </cell>
          <cell r="J63">
            <v>152.373582</v>
          </cell>
          <cell r="K63">
            <v>102.52755900000001</v>
          </cell>
          <cell r="L63">
            <v>95.681437000000003</v>
          </cell>
          <cell r="M63">
            <v>107.16653300000002</v>
          </cell>
          <cell r="N63">
            <v>110.233844</v>
          </cell>
          <cell r="O63">
            <v>82.332267000000002</v>
          </cell>
          <cell r="P63">
            <v>99.319649000000013</v>
          </cell>
          <cell r="Q63">
            <v>105.18459999999999</v>
          </cell>
          <cell r="R63">
            <v>114.99550000000001</v>
          </cell>
          <cell r="S63">
            <v>114.07339999999999</v>
          </cell>
          <cell r="T63">
            <v>114.6285</v>
          </cell>
          <cell r="U63">
            <v>119.80449999999999</v>
          </cell>
          <cell r="V63">
            <v>127.14049999999999</v>
          </cell>
          <cell r="W63">
            <v>128.8021</v>
          </cell>
          <cell r="X63">
            <v>137.44719999999998</v>
          </cell>
          <cell r="Y63">
            <v>136.8058</v>
          </cell>
          <cell r="Z63">
            <v>133.41409999999999</v>
          </cell>
          <cell r="AA63">
            <v>145.25890000000001</v>
          </cell>
          <cell r="AB63">
            <v>154.33199999999999</v>
          </cell>
          <cell r="AC63">
            <v>157.61850000000001</v>
          </cell>
          <cell r="AD63">
            <v>170.0275</v>
          </cell>
          <cell r="AE63">
            <v>183.73140000000001</v>
          </cell>
          <cell r="AF63">
            <v>192.50190000000001</v>
          </cell>
          <cell r="AG63">
            <v>188.9452</v>
          </cell>
          <cell r="AH63">
            <v>189.67600000000002</v>
          </cell>
          <cell r="AI63">
            <v>192.53379999999999</v>
          </cell>
          <cell r="AJ63">
            <v>199.4699</v>
          </cell>
          <cell r="AK63">
            <v>202.19220000000001</v>
          </cell>
          <cell r="AL63">
            <v>217.8612</v>
          </cell>
          <cell r="AM63">
            <v>215.88860000000003</v>
          </cell>
          <cell r="AN63">
            <v>205.2825</v>
          </cell>
          <cell r="AO63">
            <v>215.65600000000001</v>
          </cell>
          <cell r="AP63">
            <v>224.20909999999998</v>
          </cell>
          <cell r="AQ63">
            <v>224.20909999999998</v>
          </cell>
          <cell r="AR63">
            <v>262.81959999999998</v>
          </cell>
          <cell r="AS63">
            <v>289.9599</v>
          </cell>
          <cell r="AT63">
            <v>278.33150000000001</v>
          </cell>
        </row>
        <row r="64">
          <cell r="E64" t="str">
            <v xml:space="preserve">    Net claims on gen govt</v>
          </cell>
          <cell r="F64">
            <v>-15.532326999999999</v>
          </cell>
          <cell r="G64">
            <v>-18.298576000000001</v>
          </cell>
          <cell r="H64">
            <v>-23.281628000000001</v>
          </cell>
          <cell r="I64">
            <v>-22.746273000000002</v>
          </cell>
          <cell r="J64">
            <v>-18.903051999999999</v>
          </cell>
          <cell r="K64">
            <v>-24.170677000000001</v>
          </cell>
          <cell r="L64">
            <v>-30.832854000000001</v>
          </cell>
          <cell r="M64">
            <v>-23.266953000000001</v>
          </cell>
          <cell r="N64">
            <v>-21.339483999999999</v>
          </cell>
          <cell r="O64">
            <v>-26.816830999999997</v>
          </cell>
          <cell r="P64">
            <v>-25.694474</v>
          </cell>
          <cell r="Q64">
            <v>-25.612400000000001</v>
          </cell>
          <cell r="R64">
            <v>-13.2102</v>
          </cell>
          <cell r="S64">
            <v>-16.258800000000001</v>
          </cell>
          <cell r="T64">
            <v>-17.677</v>
          </cell>
          <cell r="U64">
            <v>-18.516200000000001</v>
          </cell>
          <cell r="V64">
            <v>-12.539899999999999</v>
          </cell>
          <cell r="W64">
            <v>-14.108000000000001</v>
          </cell>
          <cell r="X64">
            <v>-10.876099999999999</v>
          </cell>
          <cell r="Y64">
            <v>-10.303699999999999</v>
          </cell>
          <cell r="Z64">
            <v>-15.200200000000001</v>
          </cell>
          <cell r="AA64">
            <v>-9.6669999999999998</v>
          </cell>
          <cell r="AB64">
            <v>-9.6157000000000004</v>
          </cell>
          <cell r="AC64">
            <v>-12.718999999999999</v>
          </cell>
          <cell r="AD64">
            <v>-2.9127000000000001</v>
          </cell>
          <cell r="AE64">
            <v>-5.7496</v>
          </cell>
          <cell r="AF64">
            <v>-8.0547000000000004</v>
          </cell>
          <cell r="AG64">
            <v>-7.19</v>
          </cell>
          <cell r="AH64">
            <v>-5.5518999999999998</v>
          </cell>
          <cell r="AI64">
            <v>-7.2946999999999997</v>
          </cell>
          <cell r="AJ64">
            <v>-2.0874000000000001</v>
          </cell>
          <cell r="AK64">
            <v>-3.7010999999999998</v>
          </cell>
          <cell r="AL64">
            <v>5.1161000000000003</v>
          </cell>
          <cell r="AM64">
            <v>-0.59470000000000001</v>
          </cell>
          <cell r="AN64">
            <v>-8.6859000000000002</v>
          </cell>
          <cell r="AO64">
            <v>-9.8019999999999996</v>
          </cell>
          <cell r="AP64">
            <v>-13.9498</v>
          </cell>
          <cell r="AQ64">
            <v>-13.9498</v>
          </cell>
          <cell r="AR64">
            <v>-10.415900000000001</v>
          </cell>
          <cell r="AS64">
            <v>-10.6248</v>
          </cell>
          <cell r="AT64">
            <v>-13.5625</v>
          </cell>
        </row>
        <row r="65">
          <cell r="E65" t="str">
            <v xml:space="preserve">      Net claims on rep govt</v>
          </cell>
          <cell r="F65">
            <v>-7.3338649999999994</v>
          </cell>
          <cell r="G65">
            <v>-12.042116</v>
          </cell>
          <cell r="H65">
            <v>-16.695779999999999</v>
          </cell>
          <cell r="I65">
            <v>-15.944430000000001</v>
          </cell>
          <cell r="J65">
            <v>-13.241227</v>
          </cell>
          <cell r="K65">
            <v>-17.846871</v>
          </cell>
          <cell r="L65">
            <v>-20.180228</v>
          </cell>
          <cell r="M65">
            <v>-15.295018000000001</v>
          </cell>
          <cell r="N65">
            <v>-12.249345</v>
          </cell>
          <cell r="O65">
            <v>-15.504359000000001</v>
          </cell>
          <cell r="P65">
            <v>-15.574245999999999</v>
          </cell>
          <cell r="Q65">
            <v>-15.5031</v>
          </cell>
          <cell r="R65">
            <v>-6.6801000000000004</v>
          </cell>
          <cell r="S65">
            <v>-8.1462000000000003</v>
          </cell>
          <cell r="T65">
            <v>-10.3714</v>
          </cell>
          <cell r="U65">
            <v>-10.1693</v>
          </cell>
          <cell r="V65">
            <v>-8.2423000000000002</v>
          </cell>
          <cell r="W65">
            <v>-9.4166000000000007</v>
          </cell>
          <cell r="X65">
            <v>-5.5780000000000003</v>
          </cell>
          <cell r="Y65">
            <v>-5.2403000000000004</v>
          </cell>
          <cell r="Z65">
            <v>-9.4222999999999999</v>
          </cell>
          <cell r="AA65">
            <v>-4.5773000000000001</v>
          </cell>
          <cell r="AB65">
            <v>-4.1820000000000004</v>
          </cell>
          <cell r="AC65">
            <v>-4.0891999999999999</v>
          </cell>
          <cell r="AD65">
            <v>0.39029999999999998</v>
          </cell>
          <cell r="AE65">
            <v>-0.81220000000000003</v>
          </cell>
          <cell r="AF65">
            <v>-1.8244</v>
          </cell>
          <cell r="AG65">
            <v>-1.5165</v>
          </cell>
          <cell r="AH65">
            <v>-1.5973999999999999</v>
          </cell>
          <cell r="AI65">
            <v>-1.9539</v>
          </cell>
          <cell r="AJ65">
            <v>1.6661999999999999</v>
          </cell>
          <cell r="AK65">
            <v>0.36609999999999998</v>
          </cell>
          <cell r="AL65">
            <v>9.8160000000000007</v>
          </cell>
          <cell r="AM65">
            <v>3.4392999999999998</v>
          </cell>
          <cell r="AN65">
            <v>-5.0679999999999996</v>
          </cell>
          <cell r="AO65">
            <v>-6.9683999999999999</v>
          </cell>
          <cell r="AP65">
            <v>-5.8769</v>
          </cell>
          <cell r="AQ65">
            <v>-5.8769</v>
          </cell>
          <cell r="AR65">
            <v>-4.3354999999999997</v>
          </cell>
          <cell r="AS65">
            <v>-4.7153999999999998</v>
          </cell>
          <cell r="AT65">
            <v>-8.3870000000000005</v>
          </cell>
        </row>
        <row r="66">
          <cell r="E66" t="str">
            <v>of which: Treasury bills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D66">
            <v>3.7784</v>
          </cell>
          <cell r="AE66">
            <v>2.9260000000000002</v>
          </cell>
          <cell r="AF66">
            <v>3.0569000000000002</v>
          </cell>
          <cell r="AG66">
            <v>3.1871</v>
          </cell>
          <cell r="AH66">
            <v>5.4880000000000004</v>
          </cell>
          <cell r="AI66">
            <v>4.7531999999999996</v>
          </cell>
          <cell r="AJ66">
            <v>9.3481000000000005</v>
          </cell>
          <cell r="AK66">
            <v>8.3375000000000004</v>
          </cell>
          <cell r="AL66">
            <v>17.337499999999999</v>
          </cell>
          <cell r="AM66">
            <v>10.368399999999999</v>
          </cell>
          <cell r="AN66">
            <v>4.3152999999999997</v>
          </cell>
          <cell r="AO66">
            <v>2.4981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E67" t="str">
            <v xml:space="preserve">    Claims on private sector</v>
          </cell>
          <cell r="F67">
            <v>149.01954800000001</v>
          </cell>
          <cell r="G67">
            <v>153.131089</v>
          </cell>
          <cell r="H67">
            <v>158.88500299999998</v>
          </cell>
          <cell r="I67">
            <v>168.27696299999999</v>
          </cell>
          <cell r="J67">
            <v>171.276634</v>
          </cell>
          <cell r="K67">
            <v>126.69823600000001</v>
          </cell>
          <cell r="L67">
            <v>126.514291</v>
          </cell>
          <cell r="M67">
            <v>130.43348600000002</v>
          </cell>
          <cell r="N67">
            <v>131.573328</v>
          </cell>
          <cell r="O67">
            <v>109.149098</v>
          </cell>
          <cell r="P67">
            <v>125.01412300000001</v>
          </cell>
          <cell r="Q67">
            <v>130.797</v>
          </cell>
          <cell r="R67">
            <v>128.20570000000001</v>
          </cell>
          <cell r="S67">
            <v>130.3322</v>
          </cell>
          <cell r="T67">
            <v>132.30549999999999</v>
          </cell>
          <cell r="U67">
            <v>138.32069999999999</v>
          </cell>
          <cell r="V67">
            <v>139.68039999999999</v>
          </cell>
          <cell r="W67">
            <v>142.9101</v>
          </cell>
          <cell r="X67">
            <v>148.32329999999999</v>
          </cell>
          <cell r="Y67">
            <v>147.1095</v>
          </cell>
          <cell r="Z67">
            <v>148.61429999999999</v>
          </cell>
          <cell r="AA67">
            <v>154.92590000000001</v>
          </cell>
          <cell r="AB67">
            <v>163.9477</v>
          </cell>
          <cell r="AC67">
            <v>170.33750000000001</v>
          </cell>
          <cell r="AD67">
            <v>172.9402</v>
          </cell>
          <cell r="AE67">
            <v>189.48099999999999</v>
          </cell>
          <cell r="AF67">
            <v>200.5566</v>
          </cell>
          <cell r="AG67">
            <v>196.1352</v>
          </cell>
          <cell r="AH67">
            <v>195.22790000000001</v>
          </cell>
          <cell r="AI67">
            <v>199.82849999999999</v>
          </cell>
          <cell r="AJ67">
            <v>201.5573</v>
          </cell>
          <cell r="AK67">
            <v>205.89330000000001</v>
          </cell>
          <cell r="AL67">
            <v>212.74510000000001</v>
          </cell>
          <cell r="AM67">
            <v>216.48330000000001</v>
          </cell>
          <cell r="AN67">
            <v>213.9684</v>
          </cell>
          <cell r="AO67">
            <v>225.458</v>
          </cell>
          <cell r="AP67">
            <v>238.15889999999999</v>
          </cell>
          <cell r="AQ67">
            <v>238.15889999999999</v>
          </cell>
          <cell r="AR67">
            <v>273.2355</v>
          </cell>
          <cell r="AS67">
            <v>300.5847</v>
          </cell>
          <cell r="AT67">
            <v>291.89400000000001</v>
          </cell>
        </row>
        <row r="68">
          <cell r="E68" t="str">
            <v xml:space="preserve">           of which forex loans</v>
          </cell>
          <cell r="F68">
            <v>63.699199999999998</v>
          </cell>
          <cell r="G68">
            <v>62.305700000000002</v>
          </cell>
          <cell r="H68">
            <v>59.729199999999999</v>
          </cell>
          <cell r="I68">
            <v>56.464599999999997</v>
          </cell>
          <cell r="J68">
            <v>53.927399999999999</v>
          </cell>
          <cell r="K68">
            <v>32.778100000000002</v>
          </cell>
          <cell r="L68">
            <v>32.415599999999998</v>
          </cell>
          <cell r="M68">
            <v>31.4253</v>
          </cell>
          <cell r="N68">
            <v>34.399900000000002</v>
          </cell>
          <cell r="O68">
            <v>37.559600000000003</v>
          </cell>
          <cell r="P68">
            <v>42.965800000000002</v>
          </cell>
          <cell r="Q68">
            <v>46.7117</v>
          </cell>
          <cell r="R68">
            <v>45.036799999999999</v>
          </cell>
          <cell r="S68">
            <v>46.128500000000003</v>
          </cell>
          <cell r="T68">
            <v>47.4679</v>
          </cell>
          <cell r="U68">
            <v>46.888800000000003</v>
          </cell>
          <cell r="V68">
            <v>48.836199999999998</v>
          </cell>
          <cell r="W68">
            <v>50.929600000000001</v>
          </cell>
          <cell r="X68">
            <v>53.764299999999999</v>
          </cell>
          <cell r="Y68">
            <v>60.8977</v>
          </cell>
          <cell r="Z68">
            <v>61.942100000000003</v>
          </cell>
          <cell r="AA68">
            <v>68.937799999999996</v>
          </cell>
          <cell r="AB68">
            <v>72.819400000000002</v>
          </cell>
          <cell r="AC68">
            <v>78.440600000000003</v>
          </cell>
          <cell r="AD68">
            <v>76.992199999999997</v>
          </cell>
          <cell r="AE68">
            <v>92.861199999999997</v>
          </cell>
          <cell r="AF68">
            <v>102.2191</v>
          </cell>
          <cell r="AG68">
            <v>103.6236</v>
          </cell>
          <cell r="AH68">
            <v>104.1613</v>
          </cell>
          <cell r="AI68">
            <v>109.08629999999999</v>
          </cell>
          <cell r="AJ68">
            <v>109.1936</v>
          </cell>
          <cell r="AK68">
            <v>113.8849</v>
          </cell>
          <cell r="AL68">
            <v>112.3489</v>
          </cell>
          <cell r="AM68">
            <v>120.4081</v>
          </cell>
          <cell r="AN68">
            <v>116.2641</v>
          </cell>
          <cell r="AO68">
            <v>141.07040000000001</v>
          </cell>
          <cell r="AP68">
            <v>154.441</v>
          </cell>
          <cell r="AQ68">
            <v>154.441</v>
          </cell>
          <cell r="AR68">
            <v>189.61279999999999</v>
          </cell>
          <cell r="AS68">
            <v>215.28399999999999</v>
          </cell>
          <cell r="AT68">
            <v>204.178</v>
          </cell>
        </row>
        <row r="69">
          <cell r="E69" t="str">
            <v xml:space="preserve">  Other assets (net)</v>
          </cell>
          <cell r="F69">
            <v>-38.356649000000004</v>
          </cell>
          <cell r="G69">
            <v>-37.956192999999985</v>
          </cell>
          <cell r="H69">
            <v>-40.126701999999966</v>
          </cell>
          <cell r="I69">
            <v>-47.317755000000005</v>
          </cell>
          <cell r="J69">
            <v>-45.146415999999988</v>
          </cell>
          <cell r="K69">
            <v>-46.633952000000015</v>
          </cell>
          <cell r="L69">
            <v>-32.242805999999987</v>
          </cell>
          <cell r="M69">
            <v>-42.28161200000001</v>
          </cell>
          <cell r="N69">
            <v>-48.320774</v>
          </cell>
          <cell r="O69">
            <v>-13.340603999999999</v>
          </cell>
          <cell r="P69">
            <v>-32.354328000000024</v>
          </cell>
          <cell r="Q69">
            <v>-40.6524</v>
          </cell>
          <cell r="R69">
            <v>-57.536199999999994</v>
          </cell>
          <cell r="S69">
            <v>-54.032699999999991</v>
          </cell>
          <cell r="T69">
            <v>-57.523799999999994</v>
          </cell>
          <cell r="U69">
            <v>-58.093699999999998</v>
          </cell>
          <cell r="V69">
            <v>-56.878999999999998</v>
          </cell>
          <cell r="W69">
            <v>-56.72</v>
          </cell>
          <cell r="X69">
            <v>-60.353099999999998</v>
          </cell>
          <cell r="Y69">
            <v>-67.218000000000004</v>
          </cell>
          <cell r="Z69">
            <v>-54.530999999999999</v>
          </cell>
          <cell r="AA69">
            <v>-49.432099999999991</v>
          </cell>
          <cell r="AB69">
            <v>-54.77239999999999</v>
          </cell>
          <cell r="AC69">
            <v>-53.326700000000017</v>
          </cell>
          <cell r="AD69">
            <v>-69.855699999999985</v>
          </cell>
          <cell r="AE69">
            <v>-64.83420000000001</v>
          </cell>
          <cell r="AF69">
            <v>-59.34020000000001</v>
          </cell>
          <cell r="AG69">
            <v>-63.9739</v>
          </cell>
          <cell r="AH69">
            <v>-49.604000000000013</v>
          </cell>
          <cell r="AI69">
            <v>-53.943899999999985</v>
          </cell>
          <cell r="AJ69">
            <v>-57.713299999999975</v>
          </cell>
          <cell r="AK69">
            <v>-62.345500000000015</v>
          </cell>
          <cell r="AL69">
            <v>-67.699299999999994</v>
          </cell>
          <cell r="AM69">
            <v>-75.714300000000037</v>
          </cell>
          <cell r="AN69">
            <v>-79.292200000000008</v>
          </cell>
          <cell r="AO69">
            <v>-94.738800000000012</v>
          </cell>
          <cell r="AP69">
            <v>-81.607599999999962</v>
          </cell>
          <cell r="AQ69">
            <v>-81.607599999999962</v>
          </cell>
          <cell r="AR69">
            <v>-90.526699999999948</v>
          </cell>
          <cell r="AS69">
            <v>-94.135600000000011</v>
          </cell>
          <cell r="AT69">
            <v>-82.993200000000002</v>
          </cell>
        </row>
        <row r="71">
          <cell r="E71" t="str">
            <v>Deposit liabilities</v>
          </cell>
          <cell r="F71">
            <v>55.785342</v>
          </cell>
          <cell r="G71">
            <v>58.795978000000005</v>
          </cell>
          <cell r="H71">
            <v>64.174237000000005</v>
          </cell>
          <cell r="I71">
            <v>69.485984999999999</v>
          </cell>
          <cell r="J71">
            <v>69.674756000000002</v>
          </cell>
          <cell r="K71">
            <v>66.186059999999998</v>
          </cell>
          <cell r="L71">
            <v>75.999517000000012</v>
          </cell>
          <cell r="M71">
            <v>74.714223000000004</v>
          </cell>
          <cell r="N71">
            <v>71.99655700000001</v>
          </cell>
          <cell r="O71">
            <v>79.105772999999999</v>
          </cell>
          <cell r="P71">
            <v>80.449839999999995</v>
          </cell>
          <cell r="Q71">
            <v>85.464699999999993</v>
          </cell>
          <cell r="R71">
            <v>79.514800000000008</v>
          </cell>
          <cell r="S71">
            <v>82.747500000000002</v>
          </cell>
          <cell r="T71">
            <v>77.889700000000005</v>
          </cell>
          <cell r="U71">
            <v>87.515299999999996</v>
          </cell>
          <cell r="V71">
            <v>98.136200000000002</v>
          </cell>
          <cell r="W71">
            <v>99.337599999999995</v>
          </cell>
          <cell r="X71">
            <v>102.9926</v>
          </cell>
          <cell r="Y71">
            <v>109.3827</v>
          </cell>
          <cell r="Z71">
            <v>126.9881</v>
          </cell>
          <cell r="AA71">
            <v>132.96780000000001</v>
          </cell>
          <cell r="AB71">
            <v>135.1345</v>
          </cell>
          <cell r="AC71">
            <v>138.7585</v>
          </cell>
          <cell r="AD71">
            <v>133.17700000000002</v>
          </cell>
          <cell r="AE71">
            <v>145.47049999999999</v>
          </cell>
          <cell r="AF71">
            <v>149.8415</v>
          </cell>
          <cell r="AG71">
            <v>148.1969</v>
          </cell>
          <cell r="AH71">
            <v>153.6164</v>
          </cell>
          <cell r="AI71">
            <v>160.6679</v>
          </cell>
          <cell r="AJ71">
            <v>166.38240000000002</v>
          </cell>
          <cell r="AK71">
            <v>161.23840000000001</v>
          </cell>
          <cell r="AL71">
            <v>169.38810000000001</v>
          </cell>
          <cell r="AM71">
            <v>151.6062</v>
          </cell>
          <cell r="AN71">
            <v>141.92519999999999</v>
          </cell>
          <cell r="AO71">
            <v>133.16239999999999</v>
          </cell>
          <cell r="AP71">
            <v>156.34960000000001</v>
          </cell>
          <cell r="AQ71">
            <v>156.34960000000001</v>
          </cell>
          <cell r="AR71">
            <v>180.80780000000001</v>
          </cell>
          <cell r="AS71">
            <v>204.3186</v>
          </cell>
          <cell r="AT71">
            <v>196.595</v>
          </cell>
        </row>
        <row r="72">
          <cell r="E72" t="str">
            <v xml:space="preserve">  Domestic currency deposits </v>
          </cell>
          <cell r="F72">
            <v>32.860748000000001</v>
          </cell>
          <cell r="G72">
            <v>29.009588000000001</v>
          </cell>
          <cell r="H72">
            <v>29.790616999999997</v>
          </cell>
          <cell r="I72">
            <v>30.461732999999999</v>
          </cell>
          <cell r="J72">
            <v>35.887315999999998</v>
          </cell>
          <cell r="K72">
            <v>37.654705999999997</v>
          </cell>
          <cell r="L72">
            <v>45.726116000000005</v>
          </cell>
          <cell r="M72">
            <v>45.911781000000005</v>
          </cell>
          <cell r="N72">
            <v>41.600514000000004</v>
          </cell>
          <cell r="O72">
            <v>44.368928999999994</v>
          </cell>
          <cell r="P72">
            <v>42.952218999999999</v>
          </cell>
          <cell r="Q72">
            <v>43.3172</v>
          </cell>
          <cell r="R72">
            <v>41.194400000000002</v>
          </cell>
          <cell r="S72">
            <v>43.946100000000001</v>
          </cell>
          <cell r="T72">
            <v>40.161700000000003</v>
          </cell>
          <cell r="U72">
            <v>46.775599999999997</v>
          </cell>
          <cell r="V72">
            <v>47.0593</v>
          </cell>
          <cell r="W72">
            <v>49.798699999999997</v>
          </cell>
          <cell r="X72">
            <v>46.906599999999997</v>
          </cell>
          <cell r="Y72">
            <v>52.194400000000002</v>
          </cell>
          <cell r="Z72">
            <v>60.929000000000002</v>
          </cell>
          <cell r="AA72">
            <v>62.054600000000001</v>
          </cell>
          <cell r="AB72">
            <v>56.906999999999996</v>
          </cell>
          <cell r="AC72">
            <v>59.034199999999998</v>
          </cell>
          <cell r="AD72">
            <v>55.345500000000001</v>
          </cell>
          <cell r="AE72">
            <v>59.609299999999998</v>
          </cell>
          <cell r="AF72">
            <v>61.218899999999998</v>
          </cell>
          <cell r="AG72">
            <v>57.797499999999999</v>
          </cell>
          <cell r="AH72">
            <v>58.512599999999999</v>
          </cell>
          <cell r="AI72">
            <v>58.538600000000002</v>
          </cell>
          <cell r="AJ72">
            <v>60.761899999999997</v>
          </cell>
          <cell r="AK72">
            <v>57.342399999999998</v>
          </cell>
          <cell r="AL72">
            <v>63.756</v>
          </cell>
          <cell r="AM72">
            <v>53.261200000000002</v>
          </cell>
          <cell r="AN72">
            <v>45.112699999999997</v>
          </cell>
          <cell r="AO72">
            <v>41.5002</v>
          </cell>
          <cell r="AP72">
            <v>48.942799999999998</v>
          </cell>
          <cell r="AQ72">
            <v>48.942799999999998</v>
          </cell>
          <cell r="AR72">
            <v>48.443800000000003</v>
          </cell>
          <cell r="AS72">
            <v>47.533799999999999</v>
          </cell>
          <cell r="AT72">
            <v>47.183999999999997</v>
          </cell>
        </row>
        <row r="73">
          <cell r="E73" t="str">
            <v xml:space="preserve">  Foreign currency deposits</v>
          </cell>
          <cell r="F73">
            <v>22.924594000000003</v>
          </cell>
          <cell r="G73">
            <v>29.786390000000001</v>
          </cell>
          <cell r="H73">
            <v>34.383620000000001</v>
          </cell>
          <cell r="I73">
            <v>39.024251999999997</v>
          </cell>
          <cell r="J73">
            <v>33.787440000000004</v>
          </cell>
          <cell r="K73">
            <v>28.531354</v>
          </cell>
          <cell r="L73">
            <v>30.273401000000003</v>
          </cell>
          <cell r="M73">
            <v>28.802441999999999</v>
          </cell>
          <cell r="N73">
            <v>30.396043000000002</v>
          </cell>
          <cell r="O73">
            <v>34.736843999999998</v>
          </cell>
          <cell r="P73">
            <v>37.497621000000002</v>
          </cell>
          <cell r="Q73">
            <v>42.147500000000001</v>
          </cell>
          <cell r="R73">
            <v>38.320399999999999</v>
          </cell>
          <cell r="S73">
            <v>38.801400000000001</v>
          </cell>
          <cell r="T73">
            <v>37.728000000000002</v>
          </cell>
          <cell r="U73">
            <v>40.739699999999999</v>
          </cell>
          <cell r="V73">
            <v>51.076900000000002</v>
          </cell>
          <cell r="W73">
            <v>49.538899999999998</v>
          </cell>
          <cell r="X73">
            <v>56.085999999999999</v>
          </cell>
          <cell r="Y73">
            <v>57.188299999999998</v>
          </cell>
          <cell r="Z73">
            <v>66.059100000000001</v>
          </cell>
          <cell r="AA73">
            <v>70.913200000000003</v>
          </cell>
          <cell r="AB73">
            <v>78.227500000000006</v>
          </cell>
          <cell r="AC73">
            <v>79.724299999999999</v>
          </cell>
          <cell r="AD73">
            <v>77.831500000000005</v>
          </cell>
          <cell r="AE73">
            <v>85.861199999999997</v>
          </cell>
          <cell r="AF73">
            <v>88.622600000000006</v>
          </cell>
          <cell r="AG73">
            <v>90.3994</v>
          </cell>
          <cell r="AH73">
            <v>95.103800000000007</v>
          </cell>
          <cell r="AI73">
            <v>102.1293</v>
          </cell>
          <cell r="AJ73">
            <v>105.62050000000001</v>
          </cell>
          <cell r="AK73">
            <v>103.896</v>
          </cell>
          <cell r="AL73">
            <v>105.63209999999999</v>
          </cell>
          <cell r="AM73">
            <v>98.344999999999999</v>
          </cell>
          <cell r="AN73">
            <v>96.8125</v>
          </cell>
          <cell r="AO73">
            <v>91.662199999999999</v>
          </cell>
          <cell r="AP73">
            <v>107.4068</v>
          </cell>
          <cell r="AQ73">
            <v>107.4068</v>
          </cell>
          <cell r="AR73">
            <v>132.364</v>
          </cell>
          <cell r="AS73">
            <v>156.78479999999999</v>
          </cell>
          <cell r="AT73">
            <v>149.411</v>
          </cell>
        </row>
        <row r="74">
          <cell r="F74">
            <v>58.905703222183348</v>
          </cell>
          <cell r="G74">
            <v>49.339408896302395</v>
          </cell>
          <cell r="H74">
            <v>46.421458816876928</v>
          </cell>
          <cell r="I74">
            <v>43.838671927871495</v>
          </cell>
          <cell r="J74">
            <v>51.506913063319516</v>
          </cell>
          <cell r="K74">
            <v>56.8922005630793</v>
          </cell>
          <cell r="L74">
            <v>60.166324478088448</v>
          </cell>
          <cell r="M74">
            <v>61.449854065938695</v>
          </cell>
          <cell r="N74">
            <v>57.781254734167355</v>
          </cell>
          <cell r="O74">
            <v>56.088104973071928</v>
          </cell>
          <cell r="P74">
            <v>53.390061434553502</v>
          </cell>
          <cell r="Q74">
            <v>50.684317618853171</v>
          </cell>
          <cell r="R74">
            <v>51.80721073309622</v>
          </cell>
          <cell r="S74">
            <v>53.108673978065802</v>
          </cell>
          <cell r="T74">
            <v>51.562273317267881</v>
          </cell>
          <cell r="U74">
            <v>53.448482722449675</v>
          </cell>
          <cell r="V74">
            <v>47.953048925880559</v>
          </cell>
          <cell r="W74">
            <v>50.130766195277523</v>
          </cell>
          <cell r="X74">
            <v>45.543660418321316</v>
          </cell>
          <cell r="Y74">
            <v>47.71723499237082</v>
          </cell>
          <cell r="Z74">
            <v>47.980086323049171</v>
          </cell>
          <cell r="AA74">
            <v>46.668892769527659</v>
          </cell>
          <cell r="AB74">
            <v>42.111377923476233</v>
          </cell>
          <cell r="AC74">
            <v>42.544564837469416</v>
          </cell>
          <cell r="AD74">
            <v>41.557851580978692</v>
          </cell>
          <cell r="AE74">
            <v>40.976899096380372</v>
          </cell>
          <cell r="AF74">
            <v>40.855770931284056</v>
          </cell>
          <cell r="AG74">
            <v>39.000478417564736</v>
          </cell>
          <cell r="AH74">
            <v>38.090073716087602</v>
          </cell>
          <cell r="AI74">
            <v>36.434533593829258</v>
          </cell>
          <cell r="AJ74">
            <v>36.51942753560472</v>
          </cell>
          <cell r="AK74">
            <v>35.563736678111411</v>
          </cell>
          <cell r="AL74">
            <v>37.639007698887937</v>
          </cell>
          <cell r="AM74">
            <v>35.131280910675159</v>
          </cell>
          <cell r="AN74">
            <v>31.786250785625104</v>
          </cell>
          <cell r="AO74">
            <v>31.165103662895831</v>
          </cell>
          <cell r="AP74">
            <v>31.303437936521739</v>
          </cell>
          <cell r="AQ74">
            <v>31.303437936521739</v>
          </cell>
          <cell r="AR74">
            <v>26.792981276250249</v>
          </cell>
          <cell r="AS74">
            <v>23.264548602036232</v>
          </cell>
          <cell r="AT74">
            <v>24.000610391922478</v>
          </cell>
        </row>
        <row r="75">
          <cell r="F75">
            <v>41.094296777816659</v>
          </cell>
          <cell r="G75">
            <v>50.660591103697605</v>
          </cell>
          <cell r="H75">
            <v>53.578541183123065</v>
          </cell>
          <cell r="I75">
            <v>56.161328072128505</v>
          </cell>
          <cell r="J75">
            <v>48.493086936680484</v>
          </cell>
          <cell r="K75">
            <v>43.107799436920708</v>
          </cell>
          <cell r="L75">
            <v>39.833675521911537</v>
          </cell>
          <cell r="M75">
            <v>38.550145934061305</v>
          </cell>
          <cell r="N75">
            <v>42.218745265832638</v>
          </cell>
          <cell r="O75">
            <v>43.911895026928057</v>
          </cell>
          <cell r="P75">
            <v>46.609938565446498</v>
          </cell>
          <cell r="Q75">
            <v>49.315682381146843</v>
          </cell>
          <cell r="R75">
            <v>48.192789266903766</v>
          </cell>
          <cell r="S75">
            <v>46.891326021934198</v>
          </cell>
          <cell r="T75">
            <v>48.437726682732119</v>
          </cell>
          <cell r="U75">
            <v>46.551517277550325</v>
          </cell>
          <cell r="V75">
            <v>52.046951074119441</v>
          </cell>
          <cell r="W75">
            <v>49.869233804722484</v>
          </cell>
          <cell r="X75">
            <v>54.456339581678684</v>
          </cell>
          <cell r="Y75">
            <v>52.282765007629173</v>
          </cell>
          <cell r="Z75">
            <v>52.019913676950836</v>
          </cell>
          <cell r="AA75">
            <v>53.331107230472341</v>
          </cell>
          <cell r="AB75">
            <v>57.888622076523767</v>
          </cell>
          <cell r="AC75">
            <v>57.455435162530591</v>
          </cell>
          <cell r="AD75">
            <v>58.442148419021301</v>
          </cell>
          <cell r="AE75">
            <v>59.023100903619643</v>
          </cell>
          <cell r="AF75">
            <v>59.144229068715944</v>
          </cell>
          <cell r="AG75">
            <v>60.999521582435257</v>
          </cell>
          <cell r="AH75">
            <v>61.909926283912398</v>
          </cell>
          <cell r="AI75">
            <v>63.565466406170742</v>
          </cell>
          <cell r="AJ75">
            <v>63.480572464395266</v>
          </cell>
          <cell r="AK75">
            <v>64.436263321888575</v>
          </cell>
          <cell r="AL75">
            <v>62.360992301112049</v>
          </cell>
          <cell r="AM75">
            <v>64.868719089324841</v>
          </cell>
          <cell r="AN75">
            <v>68.2137492143749</v>
          </cell>
          <cell r="AO75">
            <v>68.834896337104169</v>
          </cell>
          <cell r="AP75">
            <v>68.696562063478254</v>
          </cell>
          <cell r="AQ75">
            <v>68.696562063478254</v>
          </cell>
          <cell r="AR75">
            <v>73.207018723749755</v>
          </cell>
          <cell r="AS75">
            <v>76.735451397963757</v>
          </cell>
          <cell r="AT75">
            <v>75.999389608077522</v>
          </cell>
        </row>
        <row r="76">
          <cell r="E76" t="str">
            <v>Memorandum items</v>
          </cell>
        </row>
        <row r="77">
          <cell r="E77" t="str">
            <v xml:space="preserve">   share of forex deposits</v>
          </cell>
          <cell r="F77">
            <v>0.41094296777816658</v>
          </cell>
          <cell r="G77">
            <v>0.50660591103697605</v>
          </cell>
          <cell r="H77">
            <v>0.53578541183123063</v>
          </cell>
          <cell r="I77">
            <v>0.56161328072128502</v>
          </cell>
          <cell r="J77">
            <v>0.48493086936680485</v>
          </cell>
          <cell r="K77">
            <v>0.43107799436920707</v>
          </cell>
          <cell r="L77">
            <v>0.39833675521911538</v>
          </cell>
          <cell r="M77">
            <v>0.38550145934061308</v>
          </cell>
          <cell r="N77">
            <v>0.42218745265832641</v>
          </cell>
          <cell r="O77">
            <v>0.43911895026928055</v>
          </cell>
          <cell r="P77">
            <v>0.46609938565446501</v>
          </cell>
          <cell r="Q77">
            <v>0.49315682381146841</v>
          </cell>
          <cell r="R77">
            <v>0.48192789266903768</v>
          </cell>
          <cell r="S77">
            <v>0.46891326021934199</v>
          </cell>
          <cell r="T77">
            <v>0.48437726682732118</v>
          </cell>
          <cell r="U77">
            <v>0.46551517277550325</v>
          </cell>
          <cell r="V77">
            <v>0.52046951074119441</v>
          </cell>
          <cell r="W77">
            <v>0.49869233804722485</v>
          </cell>
          <cell r="X77">
            <v>0.54456339581678681</v>
          </cell>
          <cell r="Y77">
            <v>0.52282765007629173</v>
          </cell>
          <cell r="Z77">
            <v>0.52019913676950835</v>
          </cell>
          <cell r="AA77">
            <v>0.53331107230472341</v>
          </cell>
          <cell r="AB77">
            <v>0.57888622076523766</v>
          </cell>
          <cell r="AC77">
            <v>0.57455435162530588</v>
          </cell>
          <cell r="AD77">
            <v>0.584421484190213</v>
          </cell>
          <cell r="AE77">
            <v>0.59023100903619641</v>
          </cell>
          <cell r="AF77">
            <v>0.59144229068715948</v>
          </cell>
          <cell r="AG77">
            <v>0.60999521582435257</v>
          </cell>
          <cell r="AH77">
            <v>0.61909926283912398</v>
          </cell>
          <cell r="AI77">
            <v>0.63565466406170745</v>
          </cell>
          <cell r="AJ77">
            <v>0.63480572464395268</v>
          </cell>
          <cell r="AK77">
            <v>0.64436263321888576</v>
          </cell>
          <cell r="AL77">
            <v>0.6236099230111205</v>
          </cell>
          <cell r="AM77">
            <v>0.64868719089324844</v>
          </cell>
          <cell r="AN77">
            <v>0.68213749214374897</v>
          </cell>
          <cell r="AO77">
            <v>0.68834896337104168</v>
          </cell>
          <cell r="AP77">
            <v>0.6869656206347825</v>
          </cell>
          <cell r="AQ77">
            <v>0.6869656206347825</v>
          </cell>
          <cell r="AR77">
            <v>0.7320701872374975</v>
          </cell>
          <cell r="AS77">
            <v>0.76735451397963761</v>
          </cell>
          <cell r="AT77">
            <v>0.75999389608077517</v>
          </cell>
        </row>
        <row r="78">
          <cell r="E78" t="str">
            <v>share of forex loans</v>
          </cell>
          <cell r="F78">
            <v>0.42745532955179805</v>
          </cell>
          <cell r="G78">
            <v>0.406878187877316</v>
          </cell>
          <cell r="H78">
            <v>0.37592723587637789</v>
          </cell>
          <cell r="I78">
            <v>0.33554563258905495</v>
          </cell>
          <cell r="J78">
            <v>0.31485555700493273</v>
          </cell>
          <cell r="K78">
            <v>0.25870999498367125</v>
          </cell>
          <cell r="L78">
            <v>0.25622085650387116</v>
          </cell>
          <cell r="M78">
            <v>0.2409296950017881</v>
          </cell>
          <cell r="N78">
            <v>0.26145040581477125</v>
          </cell>
          <cell r="O78">
            <v>0.34411278414779023</v>
          </cell>
          <cell r="P78">
            <v>0.34368756880372625</v>
          </cell>
          <cell r="Q78">
            <v>0.35713127976941367</v>
          </cell>
          <cell r="R78">
            <v>0.35128547326678922</v>
          </cell>
          <cell r="S78">
            <v>0.35393018762823003</v>
          </cell>
          <cell r="T78">
            <v>0.35877495644549928</v>
          </cell>
          <cell r="U78">
            <v>0.33898613873411576</v>
          </cell>
          <cell r="V78">
            <v>0.34962815112213308</v>
          </cell>
          <cell r="W78">
            <v>0.35637509175348697</v>
          </cell>
          <cell r="X78">
            <v>0.36248047339831302</v>
          </cell>
          <cell r="Y78">
            <v>0.41396170879514921</v>
          </cell>
          <cell r="Z78">
            <v>0.41679771058370568</v>
          </cell>
          <cell r="AA78">
            <v>0.44497272567078838</v>
          </cell>
          <cell r="AB78">
            <v>0.44416237617240134</v>
          </cell>
          <cell r="AC78">
            <v>0.46050106406399061</v>
          </cell>
          <cell r="AD78">
            <v>0.4451955068861953</v>
          </cell>
          <cell r="AE78">
            <v>0.49008185517281416</v>
          </cell>
          <cell r="AF78">
            <v>0.50967706871775842</v>
          </cell>
          <cell r="AG78">
            <v>0.52832739865154243</v>
          </cell>
          <cell r="AH78">
            <v>0.53353695860069172</v>
          </cell>
          <cell r="AI78">
            <v>0.54589960891464429</v>
          </cell>
          <cell r="AJ78">
            <v>0.54174966622394727</v>
          </cell>
          <cell r="AK78">
            <v>0.55312581808150141</v>
          </cell>
          <cell r="AL78">
            <v>0.52809159881943224</v>
          </cell>
          <cell r="AM78">
            <v>0.55620040899228718</v>
          </cell>
          <cell r="AN78">
            <v>0.54337042292226323</v>
          </cell>
          <cell r="AO78">
            <v>0.62570589644190944</v>
          </cell>
          <cell r="AP78">
            <v>0.64847880973585292</v>
          </cell>
          <cell r="AQ78">
            <v>0.64847880973585292</v>
          </cell>
          <cell r="AR78">
            <v>0.69395375051924069</v>
          </cell>
          <cell r="AS78">
            <v>0.71621742557089563</v>
          </cell>
          <cell r="AT78">
            <v>0.69949365180510736</v>
          </cell>
        </row>
        <row r="79">
          <cell r="E79" t="str">
            <v xml:space="preserve">    current exchange rate</v>
          </cell>
          <cell r="F79">
            <v>1.23</v>
          </cell>
          <cell r="G79">
            <v>1.2490000000000001</v>
          </cell>
          <cell r="H79">
            <v>1.26</v>
          </cell>
          <cell r="I79">
            <v>1.262</v>
          </cell>
          <cell r="J79">
            <v>1.258</v>
          </cell>
          <cell r="K79">
            <v>1.26</v>
          </cell>
          <cell r="L79">
            <v>1.254</v>
          </cell>
          <cell r="M79">
            <v>1.2589999999999999</v>
          </cell>
          <cell r="N79">
            <v>1.2669999999999999</v>
          </cell>
          <cell r="O79">
            <v>1.27</v>
          </cell>
          <cell r="P79">
            <v>1.27</v>
          </cell>
          <cell r="Q79">
            <v>1.28</v>
          </cell>
          <cell r="R79">
            <v>1.274</v>
          </cell>
          <cell r="S79">
            <v>1.2869999999999999</v>
          </cell>
          <cell r="T79">
            <v>1.29</v>
          </cell>
          <cell r="U79">
            <v>1.294</v>
          </cell>
          <cell r="V79">
            <v>1.2989999999999999</v>
          </cell>
          <cell r="W79">
            <v>1.3</v>
          </cell>
          <cell r="X79">
            <v>1.3</v>
          </cell>
          <cell r="Y79">
            <v>1.29</v>
          </cell>
          <cell r="Z79">
            <v>1.292</v>
          </cell>
          <cell r="AA79">
            <v>1.298</v>
          </cell>
          <cell r="AB79">
            <v>1.3</v>
          </cell>
          <cell r="AC79">
            <v>1.3120000000000001</v>
          </cell>
          <cell r="AD79">
            <v>1.304</v>
          </cell>
          <cell r="AE79">
            <v>1.5349999999999999</v>
          </cell>
          <cell r="AF79">
            <v>1.8</v>
          </cell>
          <cell r="AG79">
            <v>1.8</v>
          </cell>
          <cell r="AH79">
            <v>1.8</v>
          </cell>
          <cell r="AI79">
            <v>2.12</v>
          </cell>
          <cell r="AJ79">
            <v>2.35</v>
          </cell>
          <cell r="AK79">
            <v>2.2050000000000001</v>
          </cell>
          <cell r="AL79">
            <v>1.95</v>
          </cell>
          <cell r="AM79">
            <v>1.95</v>
          </cell>
          <cell r="AN79">
            <v>1.97</v>
          </cell>
          <cell r="AO79">
            <v>1.94</v>
          </cell>
          <cell r="AP79">
            <v>1.82</v>
          </cell>
          <cell r="AQ79">
            <v>1.86</v>
          </cell>
          <cell r="AR79">
            <v>1.88</v>
          </cell>
          <cell r="AS79">
            <v>2</v>
          </cell>
          <cell r="AT79">
            <v>1.93</v>
          </cell>
        </row>
        <row r="80">
          <cell r="E80" t="str">
            <v xml:space="preserve">    program rate</v>
          </cell>
          <cell r="F80">
            <v>1.2</v>
          </cell>
          <cell r="G80">
            <v>1.2</v>
          </cell>
          <cell r="H80">
            <v>1.2</v>
          </cell>
          <cell r="I80">
            <v>1.2</v>
          </cell>
          <cell r="J80">
            <v>1.2</v>
          </cell>
          <cell r="K80">
            <v>1.2</v>
          </cell>
          <cell r="L80">
            <v>1.2</v>
          </cell>
          <cell r="M80">
            <v>1.2</v>
          </cell>
          <cell r="N80">
            <v>1.2</v>
          </cell>
          <cell r="O80">
            <v>1.2</v>
          </cell>
          <cell r="P80">
            <v>1.2</v>
          </cell>
          <cell r="Q80">
            <v>1.2</v>
          </cell>
          <cell r="R80">
            <v>1.2</v>
          </cell>
          <cell r="S80">
            <v>1.3</v>
          </cell>
          <cell r="T80">
            <v>1.3</v>
          </cell>
          <cell r="U80">
            <v>1.3</v>
          </cell>
          <cell r="V80">
            <v>1.3</v>
          </cell>
          <cell r="W80">
            <v>1.3</v>
          </cell>
          <cell r="X80">
            <v>1.3</v>
          </cell>
          <cell r="Y80">
            <v>1.3</v>
          </cell>
          <cell r="Z80">
            <v>1.3</v>
          </cell>
          <cell r="AA80">
            <v>1.3</v>
          </cell>
          <cell r="AB80">
            <v>1.3</v>
          </cell>
          <cell r="AC80">
            <v>1.3</v>
          </cell>
          <cell r="AD80">
            <v>1.3</v>
          </cell>
          <cell r="AE80">
            <v>1.304</v>
          </cell>
          <cell r="AF80">
            <v>1.304</v>
          </cell>
          <cell r="AG80">
            <v>1.304</v>
          </cell>
          <cell r="AH80">
            <v>1.304</v>
          </cell>
          <cell r="AI80">
            <v>1.335</v>
          </cell>
          <cell r="AJ80">
            <v>1.335</v>
          </cell>
          <cell r="AK80">
            <v>1.335</v>
          </cell>
          <cell r="AL80">
            <v>1.335</v>
          </cell>
          <cell r="AM80">
            <v>1.335</v>
          </cell>
          <cell r="AN80">
            <v>1.335</v>
          </cell>
          <cell r="AO80">
            <v>1.335</v>
          </cell>
          <cell r="AP80">
            <v>1.335</v>
          </cell>
          <cell r="AQ80">
            <v>2</v>
          </cell>
          <cell r="AR80">
            <v>2</v>
          </cell>
          <cell r="AS80">
            <v>2</v>
          </cell>
          <cell r="AT80">
            <v>2</v>
          </cell>
        </row>
        <row r="81">
          <cell r="E81" t="str">
            <v xml:space="preserve">12-month growth PS credit </v>
          </cell>
        </row>
        <row r="82">
          <cell r="E82" t="str">
            <v>o/w in GEL</v>
          </cell>
        </row>
        <row r="83">
          <cell r="E83" t="str">
            <v>FOREX</v>
          </cell>
        </row>
        <row r="84">
          <cell r="E84" t="str">
            <v>quarterly GDP</v>
          </cell>
        </row>
        <row r="85">
          <cell r="E85" t="str">
            <v>Source: National Bank of Georgia.</v>
          </cell>
        </row>
      </sheetData>
      <sheetData sheetId="56" refreshError="1">
        <row r="48">
          <cell r="E48" t="str">
            <v>Georgia: Monetary Survey (millions of lari at actual exchange rates)</v>
          </cell>
        </row>
        <row r="50">
          <cell r="E50" t="str">
            <v>actual exchange rates</v>
          </cell>
        </row>
        <row r="51">
          <cell r="F51" t="str">
            <v>Dec95</v>
          </cell>
          <cell r="G51" t="str">
            <v>Jan96</v>
          </cell>
          <cell r="H51" t="str">
            <v>Feb96</v>
          </cell>
          <cell r="I51" t="str">
            <v>Mar96</v>
          </cell>
          <cell r="J51" t="str">
            <v>Apr96</v>
          </cell>
          <cell r="K51" t="str">
            <v>May96</v>
          </cell>
          <cell r="L51" t="str">
            <v>Jun96</v>
          </cell>
          <cell r="M51" t="str">
            <v>Jul97</v>
          </cell>
          <cell r="N51" t="str">
            <v>Aug96</v>
          </cell>
          <cell r="O51" t="str">
            <v>Sept96</v>
          </cell>
          <cell r="P51" t="str">
            <v>Oct96</v>
          </cell>
          <cell r="Q51" t="str">
            <v>Nov96</v>
          </cell>
          <cell r="R51" t="str">
            <v>Dec96</v>
          </cell>
          <cell r="S51" t="str">
            <v>Jan97</v>
          </cell>
          <cell r="T51" t="str">
            <v>Feb97</v>
          </cell>
          <cell r="U51" t="str">
            <v>Mar97</v>
          </cell>
          <cell r="V51" t="str">
            <v>Apr97</v>
          </cell>
          <cell r="W51" t="str">
            <v>May97</v>
          </cell>
          <cell r="X51" t="str">
            <v>Jun97</v>
          </cell>
          <cell r="Y51" t="str">
            <v>Jul97</v>
          </cell>
          <cell r="Z51" t="str">
            <v>Aug97</v>
          </cell>
          <cell r="AA51" t="str">
            <v>Sept97</v>
          </cell>
          <cell r="AB51" t="str">
            <v>Oct97</v>
          </cell>
          <cell r="AC51" t="str">
            <v>Nov97</v>
          </cell>
          <cell r="AD51" t="str">
            <v>Dec97</v>
          </cell>
          <cell r="AE51" t="str">
            <v>Jan98</v>
          </cell>
          <cell r="AF51" t="str">
            <v>Feb98</v>
          </cell>
          <cell r="AG51" t="str">
            <v>Mar98</v>
          </cell>
          <cell r="AH51" t="str">
            <v>Apr98</v>
          </cell>
          <cell r="AI51" t="str">
            <v>May98</v>
          </cell>
          <cell r="AJ51" t="str">
            <v>Jun98</v>
          </cell>
          <cell r="AK51" t="str">
            <v>Jul98</v>
          </cell>
          <cell r="AL51" t="str">
            <v>Aug98</v>
          </cell>
          <cell r="AM51" t="str">
            <v>Sep98</v>
          </cell>
          <cell r="AN51">
            <v>36069</v>
          </cell>
          <cell r="AO51">
            <v>36100</v>
          </cell>
          <cell r="AP51" t="str">
            <v>Dec-98</v>
          </cell>
          <cell r="AR51" t="str">
            <v>Dec-98</v>
          </cell>
          <cell r="AS51" t="str">
            <v>Jan-99</v>
          </cell>
          <cell r="AT51" t="str">
            <v>Feb-99</v>
          </cell>
          <cell r="AU51" t="str">
            <v>Mar-99</v>
          </cell>
        </row>
        <row r="52">
          <cell r="AP52" t="str">
            <v>ESAF</v>
          </cell>
          <cell r="AQ52" t="str">
            <v>Shadow</v>
          </cell>
        </row>
        <row r="55">
          <cell r="E55" t="str">
            <v>Net foreign assets</v>
          </cell>
          <cell r="F55">
            <v>57.102721209999984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21.268510805333356</v>
          </cell>
          <cell r="S55">
            <v>-6.1178763439999564</v>
          </cell>
          <cell r="T55">
            <v>-29.471908781538477</v>
          </cell>
          <cell r="U55">
            <v>-36.51861298892306</v>
          </cell>
          <cell r="V55">
            <v>-57.927361342653789</v>
          </cell>
          <cell r="W55">
            <v>-92.55458065000002</v>
          </cell>
          <cell r="X55">
            <v>-98.996272899999951</v>
          </cell>
          <cell r="Y55">
            <v>-77.408973733076877</v>
          </cell>
          <cell r="Z55">
            <v>-104.30268923046157</v>
          </cell>
          <cell r="AA55">
            <v>-114.58059663561539</v>
          </cell>
          <cell r="AB55">
            <v>-117.82522219999991</v>
          </cell>
          <cell r="AC55">
            <v>-70.748460588307637</v>
          </cell>
          <cell r="AD55">
            <v>-72.217579707692366</v>
          </cell>
          <cell r="AE55">
            <v>-97.038168825865029</v>
          </cell>
          <cell r="AF55">
            <v>-124.068586615822</v>
          </cell>
          <cell r="AG55">
            <v>-126.41552198782206</v>
          </cell>
          <cell r="AH55">
            <v>-145.23214115282207</v>
          </cell>
          <cell r="AI55">
            <v>-150.29582848826968</v>
          </cell>
          <cell r="AJ55">
            <v>-170.13820084557298</v>
          </cell>
          <cell r="AK55">
            <v>-196.22904726557306</v>
          </cell>
          <cell r="AL55">
            <v>-197.60310458258431</v>
          </cell>
          <cell r="AM55">
            <v>-265.92672070539322</v>
          </cell>
          <cell r="AN55">
            <v>-298.1957998094382</v>
          </cell>
          <cell r="AO55">
            <v>-349.61003071022236</v>
          </cell>
          <cell r="AP55">
            <v>-376.59400666220228</v>
          </cell>
          <cell r="AQ55">
            <v>-376.43835261600015</v>
          </cell>
          <cell r="AR55">
            <v>-376.15132261600013</v>
          </cell>
          <cell r="AS55">
            <v>-453.11425000919996</v>
          </cell>
          <cell r="AT55">
            <v>-490.93153582750006</v>
          </cell>
          <cell r="AU55">
            <v>-490.61021700000009</v>
          </cell>
        </row>
        <row r="56">
          <cell r="E56" t="str">
            <v xml:space="preserve">  Gold</v>
          </cell>
        </row>
        <row r="57">
          <cell r="E57" t="str">
            <v xml:space="preserve">  Foreign exchange reserves</v>
          </cell>
        </row>
        <row r="58">
          <cell r="E58" t="str">
            <v xml:space="preserve">  Other foreign assets (net)</v>
          </cell>
        </row>
        <row r="60">
          <cell r="E60" t="str">
            <v>Net domestic assets</v>
          </cell>
          <cell r="F60">
            <v>123.48262079000004</v>
          </cell>
          <cell r="G60">
            <v>167.38034200000001</v>
          </cell>
          <cell r="H60">
            <v>160.10243600000001</v>
          </cell>
          <cell r="I60">
            <v>157.72694999999999</v>
          </cell>
          <cell r="J60">
            <v>169.75241</v>
          </cell>
          <cell r="K60">
            <v>123.677547</v>
          </cell>
          <cell r="L60">
            <v>127.099114</v>
          </cell>
          <cell r="M60">
            <v>142.12969799999999</v>
          </cell>
          <cell r="N60">
            <v>152.30951300000001</v>
          </cell>
          <cell r="O60">
            <v>161.87288999999998</v>
          </cell>
          <cell r="P60">
            <v>154.83138099999999</v>
          </cell>
          <cell r="Q60">
            <v>143.66199999999998</v>
          </cell>
          <cell r="R60">
            <v>235.00368919466663</v>
          </cell>
          <cell r="S60">
            <v>249.29367634399998</v>
          </cell>
          <cell r="T60">
            <v>265.31360878153851</v>
          </cell>
          <cell r="U60">
            <v>282.32651298892307</v>
          </cell>
          <cell r="V60">
            <v>327.37646134265378</v>
          </cell>
          <cell r="W60">
            <v>358.28598065000006</v>
          </cell>
          <cell r="X60">
            <v>370.64457289999996</v>
          </cell>
          <cell r="Y60">
            <v>370.85497373307692</v>
          </cell>
          <cell r="Z60">
            <v>426.12848923046158</v>
          </cell>
          <cell r="AA60">
            <v>449.95019663561544</v>
          </cell>
          <cell r="AB60">
            <v>458.74252219999994</v>
          </cell>
          <cell r="AC60">
            <v>418.75846058830763</v>
          </cell>
          <cell r="AD60">
            <v>445.26047970769241</v>
          </cell>
          <cell r="AE60">
            <v>457.20616882586501</v>
          </cell>
          <cell r="AF60">
            <v>484.79898661582206</v>
          </cell>
          <cell r="AG60">
            <v>486.51412198782202</v>
          </cell>
          <cell r="AH60">
            <v>518.78254115282198</v>
          </cell>
          <cell r="AI60">
            <v>532.59662848826963</v>
          </cell>
          <cell r="AJ60">
            <v>557.46900084557296</v>
          </cell>
          <cell r="AK60">
            <v>591.2501472655731</v>
          </cell>
          <cell r="AL60">
            <v>597.47300458258428</v>
          </cell>
          <cell r="AM60">
            <v>616.44202070539325</v>
          </cell>
          <cell r="AN60">
            <v>623.79199980943815</v>
          </cell>
          <cell r="AO60">
            <v>651.60743071022239</v>
          </cell>
          <cell r="AP60">
            <v>745.13750666220221</v>
          </cell>
          <cell r="AQ60">
            <v>744.9818526160002</v>
          </cell>
          <cell r="AR60">
            <v>744.69482261600012</v>
          </cell>
          <cell r="AS60">
            <v>860.80535000919997</v>
          </cell>
          <cell r="AT60">
            <v>915.90383582750007</v>
          </cell>
          <cell r="AU60">
            <v>894.10971700000005</v>
          </cell>
        </row>
        <row r="61">
          <cell r="E61" t="str">
            <v xml:space="preserve">  Domestic credit</v>
          </cell>
          <cell r="F61">
            <v>188.68722100000002</v>
          </cell>
          <cell r="G61">
            <v>198.86451300000002</v>
          </cell>
          <cell r="H61">
            <v>221.18337500000001</v>
          </cell>
          <cell r="I61">
            <v>243.75068999999999</v>
          </cell>
          <cell r="J61">
            <v>286.65078199999999</v>
          </cell>
          <cell r="K61">
            <v>249.90475900000001</v>
          </cell>
          <cell r="L61">
            <v>233.23503700000003</v>
          </cell>
          <cell r="M61">
            <v>263.21543299999996</v>
          </cell>
          <cell r="N61">
            <v>286.49104399999999</v>
          </cell>
          <cell r="O61">
            <v>295.57476700000001</v>
          </cell>
          <cell r="P61">
            <v>330.77274899999998</v>
          </cell>
          <cell r="Q61">
            <v>338.39639999999997</v>
          </cell>
          <cell r="R61">
            <v>323.85760000000005</v>
          </cell>
          <cell r="S61">
            <v>343.57979999999998</v>
          </cell>
          <cell r="T61">
            <v>354.87490000000003</v>
          </cell>
          <cell r="U61">
            <v>385.94970000000001</v>
          </cell>
          <cell r="V61">
            <v>429.35569999999996</v>
          </cell>
          <cell r="W61">
            <v>442.88670000000002</v>
          </cell>
          <cell r="X61">
            <v>469.90569999999991</v>
          </cell>
          <cell r="Y61">
            <v>481.96909999999997</v>
          </cell>
          <cell r="Z61">
            <v>525.38350000000003</v>
          </cell>
          <cell r="AA61">
            <v>556.66480000000001</v>
          </cell>
          <cell r="AB61">
            <v>567.04909999999995</v>
          </cell>
          <cell r="AC61">
            <v>526.70830000000001</v>
          </cell>
          <cell r="AD61">
            <v>568.44900000000007</v>
          </cell>
          <cell r="AE61">
            <v>594.55899999999997</v>
          </cell>
          <cell r="AF61">
            <v>613.33759999999984</v>
          </cell>
          <cell r="AG61">
            <v>620.61429999999996</v>
          </cell>
          <cell r="AH61">
            <v>641.97410000000002</v>
          </cell>
          <cell r="AI61">
            <v>655.93020000000001</v>
          </cell>
          <cell r="AJ61">
            <v>697.42650000000003</v>
          </cell>
          <cell r="AK61">
            <v>735.80040000000008</v>
          </cell>
          <cell r="AL61">
            <v>750.87790000000007</v>
          </cell>
          <cell r="AM61">
            <v>767.39049999999997</v>
          </cell>
          <cell r="AN61">
            <v>760.54489999999998</v>
          </cell>
          <cell r="AO61">
            <v>777.18459999999993</v>
          </cell>
          <cell r="AP61">
            <v>789.8107</v>
          </cell>
          <cell r="AQ61">
            <v>789.8107</v>
          </cell>
          <cell r="AR61">
            <v>790.46070000000009</v>
          </cell>
          <cell r="AS61">
            <v>865.55936400919995</v>
          </cell>
          <cell r="AT61">
            <v>890.67889817750006</v>
          </cell>
          <cell r="AU61">
            <v>975.85233205999998</v>
          </cell>
        </row>
        <row r="62">
          <cell r="E62" t="str">
            <v xml:space="preserve">    Net claims on General Govt</v>
          </cell>
          <cell r="F62">
            <v>39.667673000000008</v>
          </cell>
          <cell r="G62">
            <v>45.733424000000014</v>
          </cell>
          <cell r="H62">
            <v>62.298372000000015</v>
          </cell>
          <cell r="I62">
            <v>75.473726999999997</v>
          </cell>
          <cell r="J62">
            <v>115.37414799999999</v>
          </cell>
          <cell r="K62">
            <v>123.20652300000002</v>
          </cell>
          <cell r="L62">
            <v>106.72074600000002</v>
          </cell>
          <cell r="M62">
            <v>132.78194699999997</v>
          </cell>
          <cell r="N62">
            <v>154.91771600000001</v>
          </cell>
          <cell r="O62">
            <v>186.425669</v>
          </cell>
          <cell r="P62">
            <v>205.75862599999999</v>
          </cell>
          <cell r="Q62">
            <v>207.59939999999997</v>
          </cell>
          <cell r="R62">
            <v>195.65190000000001</v>
          </cell>
          <cell r="S62">
            <v>213.24759999999998</v>
          </cell>
          <cell r="T62">
            <v>222.39940000000001</v>
          </cell>
          <cell r="U62">
            <v>247.34900000000002</v>
          </cell>
          <cell r="V62">
            <v>289.30529999999999</v>
          </cell>
          <cell r="W62">
            <v>299.59660000000002</v>
          </cell>
          <cell r="X62">
            <v>321.19239999999996</v>
          </cell>
          <cell r="Y62">
            <v>334.44959999999998</v>
          </cell>
          <cell r="Z62">
            <v>342.96620000000001</v>
          </cell>
          <cell r="AA62">
            <v>367.08590000000004</v>
          </cell>
          <cell r="AB62">
            <v>367.59539999999998</v>
          </cell>
          <cell r="AC62">
            <v>318.95780000000008</v>
          </cell>
          <cell r="AD62">
            <v>358.83580000000006</v>
          </cell>
          <cell r="AE62">
            <v>367.67</v>
          </cell>
          <cell r="AF62">
            <v>374.92899999999992</v>
          </cell>
          <cell r="AG62">
            <v>385.42609999999996</v>
          </cell>
          <cell r="AH62">
            <v>402.65120000000002</v>
          </cell>
          <cell r="AI62">
            <v>411.45970000000005</v>
          </cell>
          <cell r="AJ62">
            <v>451.38419999999996</v>
          </cell>
          <cell r="AK62">
            <v>483.46510000000001</v>
          </cell>
          <cell r="AL62">
            <v>492.47180000000003</v>
          </cell>
          <cell r="AM62">
            <v>501.12819999999999</v>
          </cell>
          <cell r="AN62">
            <v>494.44349999999997</v>
          </cell>
          <cell r="AO62">
            <v>496.57059999999996</v>
          </cell>
          <cell r="AP62">
            <v>485.63580000000002</v>
          </cell>
          <cell r="AQ62">
            <v>485.63580000000002</v>
          </cell>
          <cell r="AR62">
            <v>496.54212200000001</v>
          </cell>
          <cell r="AS62">
            <v>514.85658940919996</v>
          </cell>
          <cell r="AT62">
            <v>520.23835132750003</v>
          </cell>
          <cell r="AU62">
            <v>606.47473600000001</v>
          </cell>
        </row>
        <row r="63">
          <cell r="E63" t="str">
            <v xml:space="preserve">      Net claims on Republican Govt</v>
          </cell>
          <cell r="F63">
            <v>49.066135000000003</v>
          </cell>
          <cell r="G63">
            <v>52.689883999999999</v>
          </cell>
          <cell r="H63">
            <v>69.884220000000013</v>
          </cell>
          <cell r="I63">
            <v>83.175570000000008</v>
          </cell>
          <cell r="J63">
            <v>138.045973</v>
          </cell>
          <cell r="K63">
            <v>141.40032900000003</v>
          </cell>
          <cell r="L63">
            <v>130.11977200000001</v>
          </cell>
          <cell r="M63">
            <v>156.90498199999999</v>
          </cell>
          <cell r="N63">
            <v>173.381855</v>
          </cell>
          <cell r="O63">
            <v>201.54884100000001</v>
          </cell>
          <cell r="P63">
            <v>218.82675400000002</v>
          </cell>
          <cell r="Q63">
            <v>218.97880000000001</v>
          </cell>
          <cell r="R63">
            <v>211.9391</v>
          </cell>
          <cell r="S63">
            <v>234.58150000000001</v>
          </cell>
          <cell r="T63">
            <v>241.6568</v>
          </cell>
          <cell r="U63">
            <v>270.08269999999999</v>
          </cell>
          <cell r="V63">
            <v>297.34779999999995</v>
          </cell>
          <cell r="W63">
            <v>307.0256</v>
          </cell>
          <cell r="X63">
            <v>327.827</v>
          </cell>
          <cell r="Y63">
            <v>342.79899999999998</v>
          </cell>
          <cell r="Z63">
            <v>350.59030000000001</v>
          </cell>
          <cell r="AA63">
            <v>374.90520000000004</v>
          </cell>
          <cell r="AB63">
            <v>376.72019999999998</v>
          </cell>
          <cell r="AC63">
            <v>330.65610000000004</v>
          </cell>
          <cell r="AD63">
            <v>364.69000000000005</v>
          </cell>
          <cell r="AE63">
            <v>375.3141</v>
          </cell>
          <cell r="AF63">
            <v>385.02089999999993</v>
          </cell>
          <cell r="AG63">
            <v>395.14189999999996</v>
          </cell>
          <cell r="AH63">
            <v>410.7423</v>
          </cell>
          <cell r="AI63">
            <v>421.78160000000008</v>
          </cell>
          <cell r="AJ63">
            <v>459.31369999999998</v>
          </cell>
          <cell r="AK63">
            <v>491.88300000000004</v>
          </cell>
          <cell r="AL63">
            <v>501.37619999999998</v>
          </cell>
          <cell r="AM63">
            <v>509.41299999999995</v>
          </cell>
          <cell r="AN63">
            <v>503.1617</v>
          </cell>
          <cell r="AO63">
            <v>505.904</v>
          </cell>
          <cell r="AP63">
            <v>509.82429999999999</v>
          </cell>
          <cell r="AQ63">
            <v>509.82429999999999</v>
          </cell>
          <cell r="AR63">
            <v>520.73062200000004</v>
          </cell>
          <cell r="AS63">
            <v>523.48695400919996</v>
          </cell>
          <cell r="AT63">
            <v>530.78584647749994</v>
          </cell>
          <cell r="AU63">
            <v>615.12490394000008</v>
          </cell>
        </row>
        <row r="64">
          <cell r="E64" t="str">
            <v xml:space="preserve">    Credit to the nongovernment sector</v>
          </cell>
          <cell r="F64">
            <v>149.01954800000001</v>
          </cell>
          <cell r="G64">
            <v>153.131089</v>
          </cell>
          <cell r="H64">
            <v>158.88500299999998</v>
          </cell>
          <cell r="I64">
            <v>168.27696299999999</v>
          </cell>
          <cell r="J64">
            <v>171.276634</v>
          </cell>
          <cell r="K64">
            <v>126.69823600000001</v>
          </cell>
          <cell r="L64">
            <v>126.514291</v>
          </cell>
          <cell r="M64">
            <v>130.43348600000002</v>
          </cell>
          <cell r="N64">
            <v>131.573328</v>
          </cell>
          <cell r="O64">
            <v>109.149098</v>
          </cell>
          <cell r="P64">
            <v>125.01412300000001</v>
          </cell>
          <cell r="Q64">
            <v>130.797</v>
          </cell>
          <cell r="R64">
            <v>128.20570000000001</v>
          </cell>
          <cell r="S64">
            <v>130.3322</v>
          </cell>
          <cell r="T64">
            <v>132.47549999999998</v>
          </cell>
          <cell r="U64">
            <v>138.60069999999999</v>
          </cell>
          <cell r="V64">
            <v>140.0504</v>
          </cell>
          <cell r="W64">
            <v>143.2901</v>
          </cell>
          <cell r="X64">
            <v>148.71329999999998</v>
          </cell>
          <cell r="Y64">
            <v>147.51949999999999</v>
          </cell>
          <cell r="Z64">
            <v>182.41729999999998</v>
          </cell>
          <cell r="AA64">
            <v>189.5789</v>
          </cell>
          <cell r="AB64">
            <v>199.4537</v>
          </cell>
          <cell r="AC64">
            <v>207.75049999999999</v>
          </cell>
          <cell r="AD64">
            <v>209.61320000000001</v>
          </cell>
          <cell r="AE64">
            <v>226.88899999999998</v>
          </cell>
          <cell r="AF64">
            <v>238.40859999999998</v>
          </cell>
          <cell r="AG64">
            <v>235.18819999999999</v>
          </cell>
          <cell r="AH64">
            <v>239.3229</v>
          </cell>
          <cell r="AI64">
            <v>244.47049999999999</v>
          </cell>
          <cell r="AJ64">
            <v>246.04230000000001</v>
          </cell>
          <cell r="AK64">
            <v>252.33530000000002</v>
          </cell>
          <cell r="AL64">
            <v>258.40610000000004</v>
          </cell>
          <cell r="AM64">
            <v>266.26229999999998</v>
          </cell>
          <cell r="AN64">
            <v>266.10140000000001</v>
          </cell>
          <cell r="AO64">
            <v>280.61399999999998</v>
          </cell>
          <cell r="AP64">
            <v>304.17489999999998</v>
          </cell>
          <cell r="AQ64">
            <v>304.17489999999998</v>
          </cell>
          <cell r="AR64">
            <v>293.91857800000002</v>
          </cell>
          <cell r="AS64">
            <v>350.7027746</v>
          </cell>
          <cell r="AT64">
            <v>370.44054685000003</v>
          </cell>
          <cell r="AU64">
            <v>369.37759606000003</v>
          </cell>
        </row>
        <row r="65">
          <cell r="E65" t="str">
            <v xml:space="preserve">       Credit to the nongovernment sector excluding KFW loan</v>
          </cell>
          <cell r="F65">
            <v>149.01954800000001</v>
          </cell>
          <cell r="G65">
            <v>133.48722100000001</v>
          </cell>
          <cell r="H65">
            <v>134.83251300000001</v>
          </cell>
          <cell r="I65">
            <v>135.60337499999997</v>
          </cell>
          <cell r="J65">
            <v>145.53068999999999</v>
          </cell>
          <cell r="K65">
            <v>152.373582</v>
          </cell>
          <cell r="L65">
            <v>102.52755900000001</v>
          </cell>
          <cell r="M65">
            <v>95.681437000000003</v>
          </cell>
          <cell r="N65">
            <v>107.16653300000002</v>
          </cell>
          <cell r="O65">
            <v>110.233844</v>
          </cell>
          <cell r="P65">
            <v>82.332267000000002</v>
          </cell>
          <cell r="Q65">
            <v>99.319649000000013</v>
          </cell>
          <cell r="R65">
            <v>128.20570000000001</v>
          </cell>
          <cell r="S65">
            <v>130.3322</v>
          </cell>
          <cell r="T65">
            <v>132.30549999999999</v>
          </cell>
          <cell r="U65">
            <v>138.32069999999999</v>
          </cell>
          <cell r="V65">
            <v>139.68039999999999</v>
          </cell>
          <cell r="W65">
            <v>142.9101</v>
          </cell>
          <cell r="X65">
            <v>148.32329999999999</v>
          </cell>
          <cell r="Y65">
            <v>147.1095</v>
          </cell>
          <cell r="Z65">
            <v>148.61429999999999</v>
          </cell>
          <cell r="AA65">
            <v>154.92590000000001</v>
          </cell>
          <cell r="AB65">
            <v>163.9477</v>
          </cell>
          <cell r="AC65">
            <v>170.33750000000001</v>
          </cell>
          <cell r="AD65">
            <v>172.9402</v>
          </cell>
          <cell r="AE65">
            <v>189.48099999999999</v>
          </cell>
          <cell r="AF65">
            <v>200.5566</v>
          </cell>
          <cell r="AG65">
            <v>196.1352</v>
          </cell>
          <cell r="AH65">
            <v>195.22790000000001</v>
          </cell>
          <cell r="AI65">
            <v>199.82849999999999</v>
          </cell>
          <cell r="AJ65">
            <v>201.5573</v>
          </cell>
          <cell r="AK65">
            <v>205.89330000000001</v>
          </cell>
          <cell r="AL65">
            <v>212.74510000000001</v>
          </cell>
          <cell r="AM65">
            <v>216.48330000000001</v>
          </cell>
          <cell r="AN65">
            <v>213.9684</v>
          </cell>
          <cell r="AO65">
            <v>225.458</v>
          </cell>
          <cell r="AP65">
            <v>238.15889999999999</v>
          </cell>
          <cell r="AQ65">
            <v>238.15889999999999</v>
          </cell>
          <cell r="AR65">
            <v>238.15889999999999</v>
          </cell>
          <cell r="AS65">
            <v>273.2355</v>
          </cell>
          <cell r="AT65">
            <v>300.5847</v>
          </cell>
          <cell r="AU65">
            <v>291.89400000000001</v>
          </cell>
        </row>
        <row r="66">
          <cell r="E66" t="str">
            <v xml:space="preserve">  Other items, net</v>
          </cell>
          <cell r="F66">
            <v>-65.204600209999981</v>
          </cell>
          <cell r="G66">
            <v>-31.484171000000003</v>
          </cell>
          <cell r="H66">
            <v>-61.080939000000001</v>
          </cell>
          <cell r="I66">
            <v>-86.023740000000004</v>
          </cell>
          <cell r="J66">
            <v>-116.89837199999999</v>
          </cell>
          <cell r="K66">
            <v>-126.22721200000001</v>
          </cell>
          <cell r="L66">
            <v>-106.13592300000003</v>
          </cell>
          <cell r="M66">
            <v>-121.08573499999997</v>
          </cell>
          <cell r="N66">
            <v>-134.18153099999998</v>
          </cell>
          <cell r="O66">
            <v>-133.70187700000002</v>
          </cell>
          <cell r="P66">
            <v>-175.94136799999998</v>
          </cell>
          <cell r="Q66">
            <v>-194.73439999999999</v>
          </cell>
          <cell r="R66">
            <v>-88.853910805333413</v>
          </cell>
          <cell r="S66">
            <v>-94.286123656000001</v>
          </cell>
          <cell r="T66">
            <v>-89.56129121846152</v>
          </cell>
          <cell r="U66">
            <v>-103.62318701107694</v>
          </cell>
          <cell r="V66">
            <v>-101.97923865734617</v>
          </cell>
          <cell r="W66">
            <v>-84.600719349999963</v>
          </cell>
          <cell r="X66">
            <v>-99.261127099999953</v>
          </cell>
          <cell r="Y66">
            <v>-111.11412626692305</v>
          </cell>
          <cell r="Z66">
            <v>-99.255010769538444</v>
          </cell>
          <cell r="AA66">
            <v>-106.71460336438457</v>
          </cell>
          <cell r="AB66">
            <v>-108.30657780000001</v>
          </cell>
          <cell r="AC66">
            <v>-107.94983941169238</v>
          </cell>
          <cell r="AD66">
            <v>-123.18852029230766</v>
          </cell>
          <cell r="AE66">
            <v>-137.35283117413496</v>
          </cell>
          <cell r="AF66">
            <v>-128.53861338417778</v>
          </cell>
          <cell r="AG66">
            <v>-134.10017801217793</v>
          </cell>
          <cell r="AH66">
            <v>-123.19155884717804</v>
          </cell>
          <cell r="AI66">
            <v>-123.33357151173038</v>
          </cell>
          <cell r="AJ66">
            <v>-139.95749915442707</v>
          </cell>
          <cell r="AK66">
            <v>-144.55025273442698</v>
          </cell>
          <cell r="AL66">
            <v>-153.40489541741579</v>
          </cell>
          <cell r="AM66">
            <v>-150.94847929460673</v>
          </cell>
          <cell r="AN66">
            <v>-136.75290019056183</v>
          </cell>
          <cell r="AO66">
            <v>-125.57716928977754</v>
          </cell>
          <cell r="AP66">
            <v>-44.673193337797784</v>
          </cell>
          <cell r="AQ66">
            <v>-44.828847383999801</v>
          </cell>
          <cell r="AR66">
            <v>-45.765877383999964</v>
          </cell>
          <cell r="AS66">
            <v>-4.7540139999999838</v>
          </cell>
          <cell r="AT66">
            <v>25.224937650000015</v>
          </cell>
          <cell r="AU66">
            <v>-81.742615059999935</v>
          </cell>
        </row>
        <row r="68">
          <cell r="E68" t="str">
            <v>Broad money (M3)</v>
          </cell>
          <cell r="F68">
            <v>180.58534200000003</v>
          </cell>
          <cell r="G68">
            <v>179.13567800000001</v>
          </cell>
          <cell r="H68">
            <v>182.33523700000001</v>
          </cell>
          <cell r="I68">
            <v>189.58598499999999</v>
          </cell>
          <cell r="J68">
            <v>201.87475599999999</v>
          </cell>
          <cell r="K68">
            <v>200.15606</v>
          </cell>
          <cell r="L68">
            <v>206.44351700000001</v>
          </cell>
          <cell r="M68">
            <v>217.786023</v>
          </cell>
          <cell r="N68">
            <v>224.640557</v>
          </cell>
          <cell r="O68">
            <v>236.78877299999996</v>
          </cell>
          <cell r="P68">
            <v>235.83344000000002</v>
          </cell>
          <cell r="Q68">
            <v>238.3133</v>
          </cell>
          <cell r="R68">
            <v>256.2722</v>
          </cell>
          <cell r="S68">
            <v>243.17580000000001</v>
          </cell>
          <cell r="T68">
            <v>235.8417</v>
          </cell>
          <cell r="U68">
            <v>245.80789999999999</v>
          </cell>
          <cell r="V68">
            <v>269.44909999999999</v>
          </cell>
          <cell r="W68">
            <v>265.73140000000001</v>
          </cell>
          <cell r="X68">
            <v>271.64830000000001</v>
          </cell>
          <cell r="Y68">
            <v>293.44600000000003</v>
          </cell>
          <cell r="Z68">
            <v>321.82580000000002</v>
          </cell>
          <cell r="AA68">
            <v>335.36960000000005</v>
          </cell>
          <cell r="AB68">
            <v>340.91730000000001</v>
          </cell>
          <cell r="AC68">
            <v>348.01</v>
          </cell>
          <cell r="AD68">
            <v>373.04290000000003</v>
          </cell>
          <cell r="AE68">
            <v>360.16800000000001</v>
          </cell>
          <cell r="AF68">
            <v>360.73040000000003</v>
          </cell>
          <cell r="AG68">
            <v>360.09859999999998</v>
          </cell>
          <cell r="AH68">
            <v>373.55039999999997</v>
          </cell>
          <cell r="AI68">
            <v>382.30079999999998</v>
          </cell>
          <cell r="AJ68">
            <v>387.33080000000001</v>
          </cell>
          <cell r="AK68">
            <v>395.02109999999999</v>
          </cell>
          <cell r="AL68">
            <v>399.86989999999997</v>
          </cell>
          <cell r="AM68">
            <v>350.51530000000002</v>
          </cell>
          <cell r="AN68">
            <v>325.59619999999995</v>
          </cell>
          <cell r="AO68">
            <v>301.99740000000003</v>
          </cell>
          <cell r="AP68">
            <v>368.54349999999999</v>
          </cell>
          <cell r="AQ68">
            <v>368.54349999999999</v>
          </cell>
          <cell r="AR68">
            <v>368.54349999999999</v>
          </cell>
          <cell r="AS68">
            <v>407.69110000000001</v>
          </cell>
          <cell r="AT68">
            <v>424.97230000000002</v>
          </cell>
          <cell r="AU68">
            <v>403.49950000000001</v>
          </cell>
          <cell r="CE68">
            <v>635.10204399999998</v>
          </cell>
        </row>
        <row r="69">
          <cell r="E69" t="str">
            <v xml:space="preserve">  Broad money, excl forex deposits (M2)</v>
          </cell>
          <cell r="F69">
            <v>157.66074800000001</v>
          </cell>
          <cell r="G69">
            <v>149.349288</v>
          </cell>
          <cell r="H69">
            <v>147.951617</v>
          </cell>
          <cell r="I69">
            <v>150.561733</v>
          </cell>
          <cell r="J69">
            <v>168.08731599999999</v>
          </cell>
          <cell r="K69">
            <v>171.624706</v>
          </cell>
          <cell r="L69">
            <v>176.17011600000001</v>
          </cell>
          <cell r="M69">
            <v>188.98358100000002</v>
          </cell>
          <cell r="N69">
            <v>194.24451400000001</v>
          </cell>
          <cell r="O69">
            <v>202.05192899999997</v>
          </cell>
          <cell r="P69">
            <v>198.33581900000001</v>
          </cell>
          <cell r="Q69">
            <v>196.16579999999999</v>
          </cell>
          <cell r="R69">
            <v>217.95180000000002</v>
          </cell>
          <cell r="S69">
            <v>204.37440000000001</v>
          </cell>
          <cell r="T69">
            <v>198.11369999999999</v>
          </cell>
          <cell r="U69">
            <v>205.06819999999999</v>
          </cell>
          <cell r="V69">
            <v>218.37219999999999</v>
          </cell>
          <cell r="W69">
            <v>216.1925</v>
          </cell>
          <cell r="X69">
            <v>215.56229999999999</v>
          </cell>
          <cell r="Y69">
            <v>236.2577</v>
          </cell>
          <cell r="Z69">
            <v>255.76670000000001</v>
          </cell>
          <cell r="AA69">
            <v>264.45640000000003</v>
          </cell>
          <cell r="AB69">
            <v>262.68979999999999</v>
          </cell>
          <cell r="AC69">
            <v>268.28570000000002</v>
          </cell>
          <cell r="AD69">
            <v>295.21140000000003</v>
          </cell>
          <cell r="AE69">
            <v>274.30680000000001</v>
          </cell>
          <cell r="AF69">
            <v>272.1078</v>
          </cell>
          <cell r="AG69">
            <v>269.69919999999996</v>
          </cell>
          <cell r="AH69">
            <v>278.44659999999999</v>
          </cell>
          <cell r="AI69">
            <v>280.17149999999998</v>
          </cell>
          <cell r="AJ69">
            <v>281.71030000000002</v>
          </cell>
          <cell r="AK69">
            <v>291.12509999999997</v>
          </cell>
          <cell r="AL69">
            <v>294.23779999999999</v>
          </cell>
          <cell r="AM69">
            <v>252.1703</v>
          </cell>
          <cell r="AN69">
            <v>228.78369999999998</v>
          </cell>
          <cell r="AO69">
            <v>210.33520000000001</v>
          </cell>
          <cell r="AP69">
            <v>261.13669999999996</v>
          </cell>
          <cell r="AQ69">
            <v>261.13669999999996</v>
          </cell>
          <cell r="AR69">
            <v>261.13669999999996</v>
          </cell>
          <cell r="AS69">
            <v>275.32709999999997</v>
          </cell>
          <cell r="AT69">
            <v>268.1875</v>
          </cell>
          <cell r="AU69">
            <v>254.08850000000001</v>
          </cell>
        </row>
        <row r="70">
          <cell r="E70" t="str">
            <v xml:space="preserve">    Currency held by the public</v>
          </cell>
          <cell r="F70">
            <v>124.80000000000001</v>
          </cell>
          <cell r="G70">
            <v>120.33970000000001</v>
          </cell>
          <cell r="H70">
            <v>118.16100000000002</v>
          </cell>
          <cell r="I70">
            <v>120.1</v>
          </cell>
          <cell r="J70">
            <v>132.19999999999999</v>
          </cell>
          <cell r="K70">
            <v>133.97</v>
          </cell>
          <cell r="L70">
            <v>130.44399999999999</v>
          </cell>
          <cell r="M70">
            <v>143.0718</v>
          </cell>
          <cell r="N70">
            <v>152.64400000000001</v>
          </cell>
          <cell r="O70">
            <v>157.68299999999999</v>
          </cell>
          <cell r="P70">
            <v>155.3836</v>
          </cell>
          <cell r="Q70">
            <v>152.84859999999998</v>
          </cell>
          <cell r="R70">
            <v>176.75740000000002</v>
          </cell>
          <cell r="S70">
            <v>160.42830000000001</v>
          </cell>
          <cell r="T70">
            <v>157.952</v>
          </cell>
          <cell r="U70">
            <v>158.29259999999999</v>
          </cell>
          <cell r="V70">
            <v>171.31289999999998</v>
          </cell>
          <cell r="W70">
            <v>166.3938</v>
          </cell>
          <cell r="X70">
            <v>168.6557</v>
          </cell>
          <cell r="Y70">
            <v>184.0633</v>
          </cell>
          <cell r="Z70">
            <v>194.83770000000001</v>
          </cell>
          <cell r="AA70">
            <v>202.40180000000001</v>
          </cell>
          <cell r="AB70">
            <v>205.78280000000001</v>
          </cell>
          <cell r="AC70">
            <v>209.25149999999999</v>
          </cell>
          <cell r="AD70">
            <v>239.86590000000001</v>
          </cell>
          <cell r="AE70">
            <v>214.69749999999999</v>
          </cell>
          <cell r="AF70">
            <v>210.88889999999998</v>
          </cell>
          <cell r="AG70">
            <v>211.90169999999998</v>
          </cell>
          <cell r="AH70">
            <v>219.934</v>
          </cell>
          <cell r="AI70">
            <v>221.63289999999998</v>
          </cell>
          <cell r="AJ70">
            <v>220.94840000000002</v>
          </cell>
          <cell r="AK70">
            <v>233.78270000000001</v>
          </cell>
          <cell r="AL70">
            <v>230.48179999999999</v>
          </cell>
          <cell r="AM70">
            <v>198.9091</v>
          </cell>
          <cell r="AN70">
            <v>183.67099999999999</v>
          </cell>
          <cell r="AO70">
            <v>168.83500000000001</v>
          </cell>
          <cell r="AP70">
            <v>212.19389999999999</v>
          </cell>
          <cell r="AQ70">
            <v>212.19389999999999</v>
          </cell>
          <cell r="AR70">
            <v>212.19389999999999</v>
          </cell>
          <cell r="AS70">
            <v>226.88329999999999</v>
          </cell>
          <cell r="AT70">
            <v>220.65369999999999</v>
          </cell>
          <cell r="AU70">
            <v>206.90450000000001</v>
          </cell>
        </row>
        <row r="71">
          <cell r="E71" t="str">
            <v xml:space="preserve">      Currency in circulation (NBG)</v>
          </cell>
          <cell r="F71">
            <v>131.4</v>
          </cell>
          <cell r="G71">
            <v>129.30000000000001</v>
          </cell>
          <cell r="H71">
            <v>128.80000000000001</v>
          </cell>
          <cell r="I71">
            <v>129</v>
          </cell>
          <cell r="J71">
            <v>132.19999999999999</v>
          </cell>
          <cell r="K71">
            <v>133.97</v>
          </cell>
          <cell r="L71">
            <v>139.66</v>
          </cell>
          <cell r="M71">
            <v>151.959</v>
          </cell>
          <cell r="N71">
            <v>162.393</v>
          </cell>
          <cell r="O71">
            <v>171.98699999999999</v>
          </cell>
          <cell r="P71">
            <v>168.3159</v>
          </cell>
          <cell r="Q71">
            <v>164.59449999999998</v>
          </cell>
          <cell r="R71">
            <v>185.57400000000001</v>
          </cell>
          <cell r="S71">
            <v>169.69300000000001</v>
          </cell>
          <cell r="T71">
            <v>167.61859999999999</v>
          </cell>
          <cell r="U71">
            <v>170.5694</v>
          </cell>
          <cell r="V71">
            <v>183.02359999999999</v>
          </cell>
          <cell r="W71">
            <v>175.28129999999999</v>
          </cell>
          <cell r="X71">
            <v>178.18289999999999</v>
          </cell>
          <cell r="Y71">
            <v>195.7901</v>
          </cell>
          <cell r="Z71">
            <v>207.39680000000001</v>
          </cell>
          <cell r="AA71">
            <v>220.32980000000001</v>
          </cell>
          <cell r="AB71">
            <v>222.0727</v>
          </cell>
          <cell r="AC71">
            <v>222.70949999999999</v>
          </cell>
          <cell r="AD71">
            <v>254.5549</v>
          </cell>
          <cell r="AE71">
            <v>231.31059999999999</v>
          </cell>
          <cell r="AF71">
            <v>227.33109999999999</v>
          </cell>
          <cell r="AG71">
            <v>228.98509999999999</v>
          </cell>
          <cell r="AH71">
            <v>237.55969999999999</v>
          </cell>
          <cell r="AI71">
            <v>238.96969999999999</v>
          </cell>
          <cell r="AJ71">
            <v>236.76840000000001</v>
          </cell>
          <cell r="AK71">
            <v>246.9117</v>
          </cell>
          <cell r="AL71">
            <v>250.23589999999999</v>
          </cell>
          <cell r="AM71">
            <v>211.8398</v>
          </cell>
          <cell r="AN71">
            <v>195.4648</v>
          </cell>
          <cell r="AO71">
            <v>179.57740000000001</v>
          </cell>
          <cell r="AP71">
            <v>221.97489999999999</v>
          </cell>
          <cell r="AQ71">
            <v>221.97489999999999</v>
          </cell>
          <cell r="AR71">
            <v>221.97489999999999</v>
          </cell>
          <cell r="AS71">
            <v>238.3845</v>
          </cell>
          <cell r="AT71">
            <v>231.12799999999999</v>
          </cell>
          <cell r="AU71">
            <v>221.71700000000001</v>
          </cell>
        </row>
        <row r="72">
          <cell r="E72" t="str">
            <v xml:space="preserve">      Less: banks' vault cash</v>
          </cell>
          <cell r="F72">
            <v>-6.6</v>
          </cell>
          <cell r="G72">
            <v>-8.9603000000000002</v>
          </cell>
          <cell r="H72">
            <v>-10.638999999999999</v>
          </cell>
          <cell r="I72">
            <v>-8.9</v>
          </cell>
          <cell r="L72">
            <v>-9.2159999999999993</v>
          </cell>
          <cell r="M72">
            <v>-8.8872</v>
          </cell>
          <cell r="N72">
            <v>-9.7490000000000006</v>
          </cell>
          <cell r="O72">
            <v>-14.304</v>
          </cell>
          <cell r="P72">
            <v>-12.9323</v>
          </cell>
          <cell r="Q72">
            <v>-11.745900000000001</v>
          </cell>
          <cell r="R72">
            <v>-8.8165999999999993</v>
          </cell>
          <cell r="S72">
            <v>-9.2646999999999995</v>
          </cell>
          <cell r="T72">
            <v>-9.6666000000000007</v>
          </cell>
          <cell r="U72">
            <v>-12.2768</v>
          </cell>
          <cell r="V72">
            <v>-11.710699999999999</v>
          </cell>
          <cell r="W72">
            <v>-8.8874999999999993</v>
          </cell>
          <cell r="X72">
            <v>-9.5272000000000006</v>
          </cell>
          <cell r="Y72">
            <v>-11.726800000000001</v>
          </cell>
          <cell r="Z72">
            <v>-12.559100000000001</v>
          </cell>
          <cell r="AA72">
            <v>-17.928000000000001</v>
          </cell>
          <cell r="AB72">
            <v>-16.289899999999999</v>
          </cell>
          <cell r="AC72">
            <v>-13.458</v>
          </cell>
          <cell r="AD72">
            <v>-14.689</v>
          </cell>
          <cell r="AE72">
            <v>-16.613099999999999</v>
          </cell>
          <cell r="AF72">
            <v>-16.4422</v>
          </cell>
          <cell r="AG72">
            <v>-17.083400000000001</v>
          </cell>
          <cell r="AH72">
            <v>-17.625699999999998</v>
          </cell>
          <cell r="AI72">
            <v>-17.3368</v>
          </cell>
          <cell r="AJ72">
            <v>-15.82</v>
          </cell>
          <cell r="AK72">
            <v>-13.129</v>
          </cell>
          <cell r="AL72">
            <v>-19.754100000000001</v>
          </cell>
          <cell r="AM72">
            <v>-12.9307</v>
          </cell>
          <cell r="AN72">
            <v>-11.793799999999999</v>
          </cell>
          <cell r="AO72">
            <v>-10.7424</v>
          </cell>
          <cell r="AP72">
            <v>-9.7810000000000006</v>
          </cell>
          <cell r="AQ72">
            <v>-9.7810000000000006</v>
          </cell>
          <cell r="AR72">
            <v>-9.7810000000000006</v>
          </cell>
          <cell r="AS72">
            <v>-11.501200000000001</v>
          </cell>
          <cell r="AT72">
            <v>-10.474299999999999</v>
          </cell>
          <cell r="AU72">
            <v>-14.8125</v>
          </cell>
        </row>
        <row r="73">
          <cell r="E73" t="str">
            <v xml:space="preserve">    Deposit liabilities (domestic currency)</v>
          </cell>
          <cell r="F73">
            <v>32.860748000000001</v>
          </cell>
          <cell r="G73">
            <v>29.009588000000001</v>
          </cell>
          <cell r="H73">
            <v>29.790616999999997</v>
          </cell>
          <cell r="I73">
            <v>30.461732999999999</v>
          </cell>
          <cell r="J73">
            <v>35.887315999999998</v>
          </cell>
          <cell r="K73">
            <v>37.654705999999997</v>
          </cell>
          <cell r="L73">
            <v>45.726116000000005</v>
          </cell>
          <cell r="M73">
            <v>45.911781000000005</v>
          </cell>
          <cell r="N73">
            <v>41.600514000000004</v>
          </cell>
          <cell r="O73">
            <v>44.368928999999994</v>
          </cell>
          <cell r="P73">
            <v>42.952218999999999</v>
          </cell>
          <cell r="Q73">
            <v>43.3172</v>
          </cell>
          <cell r="R73">
            <v>41.194400000000002</v>
          </cell>
          <cell r="S73">
            <v>43.946100000000001</v>
          </cell>
          <cell r="T73">
            <v>40.161700000000003</v>
          </cell>
          <cell r="U73">
            <v>46.775599999999997</v>
          </cell>
          <cell r="V73">
            <v>47.0593</v>
          </cell>
          <cell r="W73">
            <v>49.798699999999997</v>
          </cell>
          <cell r="X73">
            <v>46.906599999999997</v>
          </cell>
          <cell r="Y73">
            <v>52.194400000000002</v>
          </cell>
          <cell r="Z73">
            <v>60.929000000000002</v>
          </cell>
          <cell r="AA73">
            <v>62.054600000000001</v>
          </cell>
          <cell r="AB73">
            <v>56.906999999999996</v>
          </cell>
          <cell r="AC73">
            <v>59.034199999999998</v>
          </cell>
          <cell r="AD73">
            <v>55.345500000000001</v>
          </cell>
          <cell r="AE73">
            <v>59.609299999999998</v>
          </cell>
          <cell r="AF73">
            <v>61.218899999999998</v>
          </cell>
          <cell r="AG73">
            <v>57.797499999999999</v>
          </cell>
          <cell r="AH73">
            <v>58.512599999999999</v>
          </cell>
          <cell r="AI73">
            <v>58.538600000000002</v>
          </cell>
          <cell r="AJ73">
            <v>60.761899999999997</v>
          </cell>
          <cell r="AK73">
            <v>57.342399999999998</v>
          </cell>
          <cell r="AL73">
            <v>63.756</v>
          </cell>
          <cell r="AM73">
            <v>53.261200000000002</v>
          </cell>
          <cell r="AN73">
            <v>45.112699999999997</v>
          </cell>
          <cell r="AO73">
            <v>41.5002</v>
          </cell>
          <cell r="AP73">
            <v>48.942799999999998</v>
          </cell>
          <cell r="AQ73">
            <v>48.942799999999998</v>
          </cell>
          <cell r="AR73">
            <v>48.942799999999998</v>
          </cell>
          <cell r="AS73">
            <v>48.443800000000003</v>
          </cell>
          <cell r="AT73">
            <v>47.533799999999999</v>
          </cell>
          <cell r="AU73">
            <v>47.183999999999997</v>
          </cell>
        </row>
        <row r="74">
          <cell r="E74" t="str">
            <v xml:space="preserve">  Foreign currency deposits</v>
          </cell>
          <cell r="F74">
            <v>22.924594000000003</v>
          </cell>
          <cell r="G74">
            <v>29.786390000000001</v>
          </cell>
          <cell r="H74">
            <v>34.383620000000001</v>
          </cell>
          <cell r="I74">
            <v>39.024251999999997</v>
          </cell>
          <cell r="J74">
            <v>33.787440000000004</v>
          </cell>
          <cell r="K74">
            <v>28.531354</v>
          </cell>
          <cell r="L74">
            <v>30.273401000000003</v>
          </cell>
          <cell r="M74">
            <v>28.802441999999999</v>
          </cell>
          <cell r="N74">
            <v>30.396043000000002</v>
          </cell>
          <cell r="O74">
            <v>34.736843999999998</v>
          </cell>
          <cell r="P74">
            <v>37.497621000000002</v>
          </cell>
          <cell r="Q74">
            <v>42.147500000000001</v>
          </cell>
          <cell r="R74">
            <v>38.320399999999999</v>
          </cell>
          <cell r="S74">
            <v>38.801400000000001</v>
          </cell>
          <cell r="T74">
            <v>37.728000000000002</v>
          </cell>
          <cell r="U74">
            <v>40.739699999999999</v>
          </cell>
          <cell r="V74">
            <v>51.076900000000002</v>
          </cell>
          <cell r="W74">
            <v>49.538899999999998</v>
          </cell>
          <cell r="X74">
            <v>56.085999999999999</v>
          </cell>
          <cell r="Y74">
            <v>57.188299999999998</v>
          </cell>
          <cell r="Z74">
            <v>66.059100000000001</v>
          </cell>
          <cell r="AA74">
            <v>70.913200000000003</v>
          </cell>
          <cell r="AB74">
            <v>78.227500000000006</v>
          </cell>
          <cell r="AC74">
            <v>79.724299999999999</v>
          </cell>
          <cell r="AD74">
            <v>77.831500000000005</v>
          </cell>
          <cell r="AE74">
            <v>85.861199999999997</v>
          </cell>
          <cell r="AF74">
            <v>88.622600000000006</v>
          </cell>
          <cell r="AG74">
            <v>90.3994</v>
          </cell>
          <cell r="AH74">
            <v>95.103800000000007</v>
          </cell>
          <cell r="AI74">
            <v>102.1293</v>
          </cell>
          <cell r="AJ74">
            <v>105.62050000000001</v>
          </cell>
          <cell r="AK74">
            <v>103.896</v>
          </cell>
          <cell r="AL74">
            <v>105.63209999999999</v>
          </cell>
          <cell r="AM74">
            <v>98.344999999999999</v>
          </cell>
          <cell r="AN74">
            <v>96.8125</v>
          </cell>
          <cell r="AO74">
            <v>91.662199999999999</v>
          </cell>
          <cell r="AP74">
            <v>107.4068</v>
          </cell>
          <cell r="AQ74">
            <v>107.4068</v>
          </cell>
          <cell r="AR74">
            <v>107.4068</v>
          </cell>
          <cell r="AS74">
            <v>132.364</v>
          </cell>
          <cell r="AT74">
            <v>156.78479999999999</v>
          </cell>
          <cell r="AU74">
            <v>149.411</v>
          </cell>
        </row>
        <row r="76">
          <cell r="E76" t="str">
            <v>Memorandum Items:</v>
          </cell>
        </row>
        <row r="78">
          <cell r="E78" t="str">
            <v>Total deposit liabilities</v>
          </cell>
          <cell r="F78">
            <v>55.785342</v>
          </cell>
          <cell r="G78">
            <v>58.7956</v>
          </cell>
          <cell r="H78">
            <v>64.177199999999999</v>
          </cell>
          <cell r="I78">
            <v>69.484999999999999</v>
          </cell>
          <cell r="J78">
            <v>0</v>
          </cell>
          <cell r="K78">
            <v>0</v>
          </cell>
          <cell r="L78">
            <v>69.841148325358859</v>
          </cell>
          <cell r="M78">
            <v>74.714200000000005</v>
          </cell>
          <cell r="N78">
            <v>71.996000000000009</v>
          </cell>
          <cell r="O78">
            <v>79.105699999999999</v>
          </cell>
          <cell r="P78">
            <v>80.449799999999996</v>
          </cell>
          <cell r="Q78">
            <v>85.464699999999993</v>
          </cell>
          <cell r="R78">
            <v>79.514800000000008</v>
          </cell>
          <cell r="S78">
            <v>82.747500000000002</v>
          </cell>
          <cell r="T78">
            <v>77.889700000000005</v>
          </cell>
          <cell r="U78">
            <v>87.515299999999996</v>
          </cell>
          <cell r="V78">
            <v>98.136200000000002</v>
          </cell>
          <cell r="W78">
            <v>99.337599999999995</v>
          </cell>
          <cell r="X78">
            <v>102.9926</v>
          </cell>
          <cell r="Y78">
            <v>109.3827</v>
          </cell>
          <cell r="Z78">
            <v>126.9881</v>
          </cell>
          <cell r="AA78">
            <v>132.96780000000001</v>
          </cell>
          <cell r="AB78">
            <v>135.1345</v>
          </cell>
          <cell r="AC78">
            <v>138.7585</v>
          </cell>
          <cell r="AD78">
            <v>133.17700000000002</v>
          </cell>
          <cell r="AE78">
            <v>145.47049999999999</v>
          </cell>
          <cell r="AF78">
            <v>149.8415</v>
          </cell>
          <cell r="AG78">
            <v>148.1969</v>
          </cell>
          <cell r="AH78">
            <v>153.6164</v>
          </cell>
          <cell r="AI78">
            <v>160.6679</v>
          </cell>
          <cell r="AJ78">
            <v>166.38240000000002</v>
          </cell>
          <cell r="AK78">
            <v>161.23840000000001</v>
          </cell>
          <cell r="AL78">
            <v>169.38810000000001</v>
          </cell>
          <cell r="AM78">
            <v>151.6062</v>
          </cell>
          <cell r="AN78">
            <v>141.92519999999999</v>
          </cell>
          <cell r="AO78">
            <v>133.16239999999999</v>
          </cell>
          <cell r="AP78">
            <v>156.34960000000001</v>
          </cell>
          <cell r="AQ78">
            <v>156.34960000000001</v>
          </cell>
          <cell r="AR78">
            <v>156.34960000000001</v>
          </cell>
          <cell r="AS78">
            <v>180.80780000000001</v>
          </cell>
          <cell r="AT78">
            <v>204.3186</v>
          </cell>
          <cell r="AU78">
            <v>196.595</v>
          </cell>
        </row>
        <row r="79">
          <cell r="E79" t="str">
            <v>Currency (held by public)/broad money</v>
          </cell>
          <cell r="F79">
            <v>0.69108599079985122</v>
          </cell>
          <cell r="G79">
            <v>0.67178105041273273</v>
          </cell>
          <cell r="H79">
            <v>0.64803206349519737</v>
          </cell>
          <cell r="I79">
            <v>0.63348893636099901</v>
          </cell>
          <cell r="L79">
            <v>0.65137967613298964</v>
          </cell>
          <cell r="M79">
            <v>0.64918645124492758</v>
          </cell>
          <cell r="N79">
            <v>0.67950498575498586</v>
          </cell>
          <cell r="O79">
            <v>0.66592282486453103</v>
          </cell>
          <cell r="P79">
            <v>0.65887020243951877</v>
          </cell>
          <cell r="Q79">
            <v>0.64137670872754471</v>
          </cell>
          <cell r="R79">
            <v>0.68972522185395069</v>
          </cell>
          <cell r="S79">
            <v>0.65972148544386411</v>
          </cell>
          <cell r="T79">
            <v>0.66973737044805903</v>
          </cell>
          <cell r="U79">
            <v>0.64396872517116011</v>
          </cell>
          <cell r="V79">
            <v>0.63578946821496152</v>
          </cell>
          <cell r="W79">
            <v>0.62617289488558747</v>
          </cell>
          <cell r="X79">
            <v>0.62086050234807277</v>
          </cell>
          <cell r="Y79">
            <v>0.62724760262535517</v>
          </cell>
          <cell r="Z79">
            <v>0.60541354981483775</v>
          </cell>
          <cell r="AA79">
            <v>0.60351862542102797</v>
          </cell>
          <cell r="AB79">
            <v>0.60361501161718689</v>
          </cell>
          <cell r="AC79">
            <v>0.60128013562828653</v>
          </cell>
          <cell r="AD79">
            <v>0.6429981645542644</v>
          </cell>
          <cell r="AE79">
            <v>0.59610376268852305</v>
          </cell>
          <cell r="AF79">
            <v>0.58461637832575231</v>
          </cell>
          <cell r="AG79">
            <v>0.58845466213975839</v>
          </cell>
          <cell r="AH79">
            <v>0.58876660284663063</v>
          </cell>
          <cell r="AI79">
            <v>0.57973433484837067</v>
          </cell>
          <cell r="AJ79">
            <v>0.57043849856505091</v>
          </cell>
          <cell r="AK79">
            <v>0.59182332285541206</v>
          </cell>
          <cell r="AL79">
            <v>0.57639197148872678</v>
          </cell>
          <cell r="AM79">
            <v>0.56747622714329438</v>
          </cell>
          <cell r="AN79">
            <v>0.56410670640505023</v>
          </cell>
          <cell r="AO79">
            <v>0.55906110449957513</v>
          </cell>
          <cell r="AP79">
            <v>0.57576351231265777</v>
          </cell>
          <cell r="AQ79">
            <v>0.57576351231265777</v>
          </cell>
          <cell r="AR79">
            <v>0.57576351231265777</v>
          </cell>
          <cell r="AS79">
            <v>0.55650785607044151</v>
          </cell>
          <cell r="AT79">
            <v>0.51921901733360032</v>
          </cell>
          <cell r="AU79">
            <v>0.51277510876717325</v>
          </cell>
        </row>
        <row r="80">
          <cell r="E80" t="str">
            <v>Forex deposits/total deposits (in percent)</v>
          </cell>
          <cell r="F80">
            <v>41.094296777816659</v>
          </cell>
          <cell r="G80">
            <v>50.660253488356275</v>
          </cell>
          <cell r="H80">
            <v>53.58071090667714</v>
          </cell>
          <cell r="I80">
            <v>56.161761531265739</v>
          </cell>
          <cell r="J80" t="e">
            <v>#DIV/0!</v>
          </cell>
          <cell r="K80" t="e">
            <v>#DIV/0!</v>
          </cell>
          <cell r="L80">
            <v>34.565795242792937</v>
          </cell>
          <cell r="M80">
            <v>38.550101587114625</v>
          </cell>
          <cell r="N80">
            <v>42.219012167342626</v>
          </cell>
          <cell r="O80">
            <v>43.911879927742255</v>
          </cell>
          <cell r="P80">
            <v>46.60993563688163</v>
          </cell>
          <cell r="Q80">
            <v>49.315682381146843</v>
          </cell>
          <cell r="R80">
            <v>48.192789266903766</v>
          </cell>
          <cell r="S80">
            <v>46.891326021934198</v>
          </cell>
          <cell r="T80">
            <v>48.437726682732119</v>
          </cell>
          <cell r="U80">
            <v>46.551517277550325</v>
          </cell>
          <cell r="V80">
            <v>52.046951074119441</v>
          </cell>
          <cell r="W80">
            <v>49.869233804722484</v>
          </cell>
          <cell r="X80">
            <v>54.456339581678684</v>
          </cell>
          <cell r="Y80">
            <v>52.282765007629173</v>
          </cell>
          <cell r="Z80">
            <v>52.019913676950836</v>
          </cell>
          <cell r="AA80">
            <v>53.331107230472341</v>
          </cell>
          <cell r="AB80">
            <v>57.888622076523767</v>
          </cell>
          <cell r="AC80">
            <v>57.455435162530591</v>
          </cell>
          <cell r="AD80">
            <v>58.442148419021301</v>
          </cell>
          <cell r="AE80">
            <v>59.023100903619643</v>
          </cell>
          <cell r="AF80">
            <v>59.144229068715944</v>
          </cell>
          <cell r="AG80">
            <v>60.999521582435257</v>
          </cell>
          <cell r="AH80">
            <v>61.909926283912398</v>
          </cell>
          <cell r="AI80">
            <v>63.565466406170742</v>
          </cell>
          <cell r="AJ80">
            <v>63.480572464395266</v>
          </cell>
          <cell r="AK80">
            <v>64.436263321888575</v>
          </cell>
          <cell r="AL80">
            <v>62.360992301112049</v>
          </cell>
          <cell r="AM80">
            <v>64.868719089324841</v>
          </cell>
          <cell r="AN80">
            <v>68.2137492143749</v>
          </cell>
          <cell r="AO80">
            <v>68.834896337104169</v>
          </cell>
          <cell r="AP80">
            <v>68.696562063478254</v>
          </cell>
          <cell r="AQ80">
            <v>68.696562063478254</v>
          </cell>
          <cell r="AR80">
            <v>68.696562063478254</v>
          </cell>
          <cell r="AS80">
            <v>73.207018723749755</v>
          </cell>
          <cell r="AT80">
            <v>76.735451397963757</v>
          </cell>
          <cell r="AU80">
            <v>75.999389608077522</v>
          </cell>
        </row>
        <row r="81">
          <cell r="E81" t="str">
            <v>Money multiplier (M3/RM)</v>
          </cell>
          <cell r="F81">
            <v>1.1741569700910275</v>
          </cell>
          <cell r="G81">
            <v>1.1894799335989377</v>
          </cell>
          <cell r="H81">
            <v>1.1901777872062664</v>
          </cell>
          <cell r="I81">
            <v>1.2184189267352186</v>
          </cell>
          <cell r="J81">
            <v>1.2627432038531305</v>
          </cell>
          <cell r="K81">
            <v>1.2190514647664292</v>
          </cell>
          <cell r="L81">
            <v>1.1926946501819864</v>
          </cell>
          <cell r="M81">
            <v>1.1815974888628105</v>
          </cell>
          <cell r="N81">
            <v>1.1550646662871993</v>
          </cell>
          <cell r="O81">
            <v>1.1368280274042315</v>
          </cell>
          <cell r="P81">
            <v>1.1470788171685276</v>
          </cell>
          <cell r="Q81">
            <v>1.2251459117214165</v>
          </cell>
          <cell r="R81">
            <v>1.2264192569189176</v>
          </cell>
          <cell r="S81">
            <v>1.2251781017926058</v>
          </cell>
          <cell r="T81">
            <v>1.2076677954332833</v>
          </cell>
          <cell r="U81">
            <v>1.2273715021286071</v>
          </cell>
          <cell r="V81">
            <v>1.2882051267340866</v>
          </cell>
          <cell r="W81">
            <v>1.2909935540540278</v>
          </cell>
          <cell r="X81">
            <v>1.3049662527322077</v>
          </cell>
          <cell r="Y81">
            <v>1.3093358772290695</v>
          </cell>
          <cell r="Z81">
            <v>1.3142301997159398</v>
          </cell>
          <cell r="AA81">
            <v>1.3420791146117004</v>
          </cell>
          <cell r="AB81">
            <v>1.345802328289627</v>
          </cell>
          <cell r="AC81">
            <v>1.372543838303206</v>
          </cell>
          <cell r="AD81">
            <v>1.3464030089548964</v>
          </cell>
          <cell r="AE81">
            <v>1.3858249295963783</v>
          </cell>
          <cell r="AF81">
            <v>1.4157577394055731</v>
          </cell>
          <cell r="AG81">
            <v>1.3861115013828451</v>
          </cell>
          <cell r="AH81">
            <v>1.3785724566278799</v>
          </cell>
          <cell r="AI81">
            <v>1.4338638706067148</v>
          </cell>
          <cell r="AJ81">
            <v>1.4238548217345384</v>
          </cell>
          <cell r="AK81">
            <v>1.4203542066307222</v>
          </cell>
          <cell r="AL81">
            <v>1.4189303603694394</v>
          </cell>
          <cell r="AM81">
            <v>1.4265992782251844</v>
          </cell>
          <cell r="AN81">
            <v>1.3981790823784435</v>
          </cell>
          <cell r="AO81">
            <v>1.4521109403076291</v>
          </cell>
          <cell r="AP81">
            <v>1.4190091672188661</v>
          </cell>
          <cell r="AQ81">
            <v>1.4190091672188661</v>
          </cell>
          <cell r="AR81">
            <v>1.4190091672188661</v>
          </cell>
          <cell r="AS81">
            <v>1.4915257027646693</v>
          </cell>
          <cell r="AT81">
            <v>1.5899802268394934</v>
          </cell>
          <cell r="AU81">
            <v>1.5359414552444759</v>
          </cell>
        </row>
        <row r="82">
          <cell r="E82" t="str">
            <v>currency/deposit ratio</v>
          </cell>
          <cell r="F82">
            <v>2.2371468117915279</v>
          </cell>
          <cell r="G82">
            <v>2.0467466953309432</v>
          </cell>
          <cell r="H82">
            <v>1.8411678914006846</v>
          </cell>
          <cell r="I82">
            <v>1.7284305965316256</v>
          </cell>
          <cell r="L82">
            <v>1.8684500918009423</v>
          </cell>
          <cell r="M82">
            <v>1.9149211261045422</v>
          </cell>
          <cell r="N82">
            <v>2.1201733429634979</v>
          </cell>
          <cell r="O82">
            <v>1.9933203296349062</v>
          </cell>
          <cell r="P82">
            <v>1.931435503879438</v>
          </cell>
          <cell r="Q82">
            <v>1.7884413096869232</v>
          </cell>
          <cell r="R82">
            <v>2.2229496898690559</v>
          </cell>
          <cell r="S82">
            <v>1.9387691471041422</v>
          </cell>
          <cell r="T82">
            <v>2.027893290126936</v>
          </cell>
          <cell r="U82">
            <v>1.8087420142535078</v>
          </cell>
          <cell r="V82">
            <v>1.7456646986535038</v>
          </cell>
          <cell r="W82">
            <v>1.6750334213832427</v>
          </cell>
          <cell r="X82">
            <v>1.6375516299229265</v>
          </cell>
          <cell r="Y82">
            <v>1.6827459918250327</v>
          </cell>
          <cell r="Z82">
            <v>1.5342988831236943</v>
          </cell>
          <cell r="AA82">
            <v>1.5221865744939751</v>
          </cell>
          <cell r="AB82">
            <v>1.5227998771594227</v>
          </cell>
          <cell r="AC82">
            <v>1.5080265353113502</v>
          </cell>
          <cell r="AD82">
            <v>1.8011060468399196</v>
          </cell>
          <cell r="AE82">
            <v>1.4758834265366518</v>
          </cell>
          <cell r="AF82">
            <v>1.4074131665793521</v>
          </cell>
          <cell r="AG82">
            <v>1.4298659418651805</v>
          </cell>
          <cell r="AH82">
            <v>1.4317091143914322</v>
          </cell>
          <cell r="AI82">
            <v>1.3794472946991898</v>
          </cell>
          <cell r="AJ82">
            <v>1.3279553606631471</v>
          </cell>
          <cell r="AK82">
            <v>1.4499194980848233</v>
          </cell>
          <cell r="AL82">
            <v>1.3606729162202067</v>
          </cell>
          <cell r="AM82">
            <v>1.3120116459617086</v>
          </cell>
          <cell r="AN82">
            <v>1.294139448103649</v>
          </cell>
          <cell r="AO82">
            <v>1.2678879323292462</v>
          </cell>
          <cell r="AP82">
            <v>1.3571758418313828</v>
          </cell>
          <cell r="AQ82">
            <v>1.3571758418313828</v>
          </cell>
          <cell r="AR82">
            <v>1.3571758418313828</v>
          </cell>
          <cell r="AS82">
            <v>1.2548313734252614</v>
          </cell>
          <cell r="AT82">
            <v>1.0799491578348714</v>
          </cell>
          <cell r="AU82">
            <v>1.0524402960400825</v>
          </cell>
        </row>
        <row r="83">
          <cell r="E83" t="str">
            <v>reserve/deposit ratio</v>
          </cell>
          <cell r="F83">
            <v>0.51984982004771085</v>
          </cell>
          <cell r="G83">
            <v>0.5146694650620115</v>
          </cell>
          <cell r="H83">
            <v>0.5459727130507408</v>
          </cell>
          <cell r="I83">
            <v>0.51090163344606754</v>
          </cell>
          <cell r="L83">
            <v>0.61061424421791077</v>
          </cell>
          <cell r="M83">
            <v>0.55201153194439601</v>
          </cell>
          <cell r="N83">
            <v>0.58113089616089775</v>
          </cell>
          <cell r="O83">
            <v>0.63972634083258229</v>
          </cell>
          <cell r="P83">
            <v>0.62413082443958845</v>
          </cell>
          <cell r="Q83">
            <v>0.48756621154698959</v>
          </cell>
          <cell r="R83">
            <v>0.40498498392752058</v>
          </cell>
          <cell r="S83">
            <v>0.45987733768391809</v>
          </cell>
          <cell r="T83">
            <v>0.4793303864310684</v>
          </cell>
          <cell r="U83">
            <v>0.47967841051793247</v>
          </cell>
          <cell r="V83">
            <v>0.38572310727336112</v>
          </cell>
          <cell r="W83">
            <v>0.39703999291305625</v>
          </cell>
          <cell r="X83">
            <v>0.38361299743865096</v>
          </cell>
          <cell r="Y83">
            <v>0.36619044876383561</v>
          </cell>
          <cell r="Z83">
            <v>0.39405345855241575</v>
          </cell>
          <cell r="AA83">
            <v>0.35712631178375515</v>
          </cell>
          <cell r="AB83">
            <v>0.35176953331680655</v>
          </cell>
          <cell r="AC83">
            <v>0.31925683831981461</v>
          </cell>
          <cell r="AD83">
            <v>0.27933051502887135</v>
          </cell>
          <cell r="AE83">
            <v>0.31069392076056657</v>
          </cell>
          <cell r="AF83">
            <v>0.29302829990356494</v>
          </cell>
          <cell r="AG83">
            <v>0.32314306169697182</v>
          </cell>
          <cell r="AH83">
            <v>0.33222364278813976</v>
          </cell>
          <cell r="AI83">
            <v>0.28001797496575226</v>
          </cell>
          <cell r="AJ83">
            <v>0.30701143870986369</v>
          </cell>
          <cell r="AK83">
            <v>0.27494567051025076</v>
          </cell>
          <cell r="AL83">
            <v>0.30302600950125769</v>
          </cell>
          <cell r="AM83">
            <v>0.30863381576742915</v>
          </cell>
          <cell r="AN83">
            <v>0.34666570841541888</v>
          </cell>
          <cell r="AO83">
            <v>0.29389902855460709</v>
          </cell>
          <cell r="AP83">
            <v>0.30396623976012743</v>
          </cell>
          <cell r="AQ83">
            <v>0.30396623976012743</v>
          </cell>
          <cell r="AR83">
            <v>0.30396623976012743</v>
          </cell>
          <cell r="AS83">
            <v>0.25693028729955231</v>
          </cell>
          <cell r="AT83">
            <v>0.22821123480681646</v>
          </cell>
          <cell r="AU83">
            <v>0.28383478725298189</v>
          </cell>
        </row>
        <row r="84">
          <cell r="E84" t="str">
            <v>multiplier {(c+1)/(c+r)}</v>
          </cell>
          <cell r="F84">
            <v>1.1741569700910273</v>
          </cell>
          <cell r="G84">
            <v>1.1894774236387782</v>
          </cell>
          <cell r="H84">
            <v>1.1901971279373367</v>
          </cell>
          <cell r="I84">
            <v>1.2184125964010282</v>
          </cell>
          <cell r="L84">
            <v>1.1570696452385769</v>
          </cell>
          <cell r="M84">
            <v>1.1815973640763715</v>
          </cell>
          <cell r="N84">
            <v>1.1550618022851342</v>
          </cell>
          <cell r="O84">
            <v>1.1368276769296506</v>
          </cell>
          <cell r="P84">
            <v>1.1470786226110778</v>
          </cell>
          <cell r="Q84">
            <v>1.2251459117214163</v>
          </cell>
          <cell r="R84">
            <v>1.2264192569189178</v>
          </cell>
          <cell r="S84">
            <v>1.2251781017926058</v>
          </cell>
          <cell r="T84">
            <v>1.2076677954332831</v>
          </cell>
          <cell r="U84">
            <v>1.2273715021286071</v>
          </cell>
          <cell r="V84">
            <v>1.2882051267340866</v>
          </cell>
          <cell r="W84">
            <v>1.2909935540540276</v>
          </cell>
          <cell r="X84">
            <v>1.3049662527322075</v>
          </cell>
          <cell r="Y84">
            <v>1.3093358772290691</v>
          </cell>
          <cell r="Z84">
            <v>1.3142301997159398</v>
          </cell>
          <cell r="AA84">
            <v>1.3420791146117004</v>
          </cell>
          <cell r="AB84">
            <v>1.3458023282896268</v>
          </cell>
          <cell r="AC84">
            <v>1.3725438383032058</v>
          </cell>
          <cell r="AD84">
            <v>1.3464030089548964</v>
          </cell>
          <cell r="AE84">
            <v>1.3858249295963783</v>
          </cell>
          <cell r="AF84">
            <v>1.4157577394055729</v>
          </cell>
          <cell r="AG84">
            <v>1.3861115013828451</v>
          </cell>
          <cell r="AH84">
            <v>1.3785724566278799</v>
          </cell>
          <cell r="AI84">
            <v>1.4338638706067148</v>
          </cell>
          <cell r="AJ84">
            <v>1.4238548217345384</v>
          </cell>
          <cell r="AK84">
            <v>1.4203542066307222</v>
          </cell>
          <cell r="AL84">
            <v>1.4189303603694392</v>
          </cell>
          <cell r="AM84">
            <v>1.4265992782251844</v>
          </cell>
          <cell r="AN84">
            <v>1.3981790823784437</v>
          </cell>
          <cell r="AO84">
            <v>1.4521109403076289</v>
          </cell>
          <cell r="AP84">
            <v>1.4190091672188663</v>
          </cell>
          <cell r="AQ84">
            <v>1.4190091672188663</v>
          </cell>
          <cell r="AR84">
            <v>1.4190091672188663</v>
          </cell>
          <cell r="AS84">
            <v>1.4915257027646696</v>
          </cell>
          <cell r="AT84">
            <v>1.5899802268394934</v>
          </cell>
          <cell r="AU84">
            <v>1.5359414552444759</v>
          </cell>
        </row>
        <row r="85">
          <cell r="E85" t="str">
            <v>Velocity based on quarterly GDP</v>
          </cell>
          <cell r="R85">
            <v>17.627287422529569</v>
          </cell>
          <cell r="AD85">
            <v>14.048946495844737</v>
          </cell>
          <cell r="AR85">
            <v>14.93070384796923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29">
          <cell r="A29" t="str">
            <v>Interest rate calculations for 2002</v>
          </cell>
          <cell r="B29" t="str">
            <v>Orig.</v>
          </cell>
          <cell r="C29" t="str">
            <v>Resched.</v>
          </cell>
          <cell r="E29" t="str">
            <v>(mil. Of lari)</v>
          </cell>
          <cell r="F29" t="str">
            <v>(annual basis)</v>
          </cell>
          <cell r="G29" t="str">
            <v>payment</v>
          </cell>
          <cell r="H29" t="str">
            <v>Payment</v>
          </cell>
        </row>
        <row r="31">
          <cell r="A31" t="str">
            <v>NBG Gross credit to Government</v>
          </cell>
        </row>
        <row r="32">
          <cell r="A32" t="str">
            <v>1994 credit</v>
          </cell>
          <cell r="B32">
            <v>0.01</v>
          </cell>
          <cell r="C32">
            <v>6.0000000000000005E-2</v>
          </cell>
          <cell r="E32">
            <v>18.3</v>
          </cell>
          <cell r="F32">
            <v>1.0980000000000001</v>
          </cell>
        </row>
        <row r="33">
          <cell r="A33" t="str">
            <v>1995 credit</v>
          </cell>
        </row>
        <row r="34">
          <cell r="A34" t="str">
            <v xml:space="preserve">      issued Jan-June 1995</v>
          </cell>
          <cell r="B34">
            <v>0.01</v>
          </cell>
          <cell r="C34">
            <v>6.0000000000000005E-2</v>
          </cell>
          <cell r="E34">
            <v>67.400000000000006</v>
          </cell>
          <cell r="F34">
            <v>4.0440000000000005</v>
          </cell>
        </row>
        <row r="35">
          <cell r="A35" t="str">
            <v xml:space="preserve">      issued July-Sep 1995</v>
          </cell>
          <cell r="B35">
            <v>0.01</v>
          </cell>
          <cell r="C35">
            <v>6.0000000000000005E-2</v>
          </cell>
          <cell r="E35">
            <v>25</v>
          </cell>
          <cell r="F35">
            <v>0.87500000000000011</v>
          </cell>
        </row>
        <row r="36">
          <cell r="A36">
            <v>1996</v>
          </cell>
          <cell r="B36">
            <v>0.15</v>
          </cell>
          <cell r="C36">
            <v>0.09</v>
          </cell>
          <cell r="E36">
            <v>185.9</v>
          </cell>
          <cell r="F36">
            <v>16.731000000000002</v>
          </cell>
        </row>
        <row r="37">
          <cell r="A37">
            <v>1997</v>
          </cell>
          <cell r="B37">
            <v>0.15</v>
          </cell>
          <cell r="C37">
            <v>0.09</v>
          </cell>
          <cell r="E37">
            <v>116.00700000000001</v>
          </cell>
          <cell r="F37">
            <v>10.440630000000001</v>
          </cell>
          <cell r="G37" t="str">
            <v>assumes this is rescheduled at 9%</v>
          </cell>
        </row>
        <row r="38">
          <cell r="A38">
            <v>1998</v>
          </cell>
          <cell r="B38">
            <v>0.11</v>
          </cell>
          <cell r="C38">
            <v>0.09</v>
          </cell>
          <cell r="E38">
            <v>128.79770000000002</v>
          </cell>
          <cell r="F38">
            <v>11.591793000000001</v>
          </cell>
        </row>
        <row r="39">
          <cell r="A39">
            <v>1999</v>
          </cell>
          <cell r="B39">
            <v>0.12</v>
          </cell>
          <cell r="C39">
            <v>0.09</v>
          </cell>
          <cell r="E39">
            <v>97.5</v>
          </cell>
          <cell r="F39">
            <v>8.7750000000000004</v>
          </cell>
        </row>
      </sheetData>
      <sheetData sheetId="69" refreshError="1"/>
      <sheetData sheetId="70" refreshError="1"/>
      <sheetData sheetId="71" refreshError="1"/>
      <sheetData sheetId="72" refreshError="1">
        <row r="3">
          <cell r="A3" t="str">
            <v>Table 3. National  Bank of Georgia: Gross International Reserves</v>
          </cell>
        </row>
        <row r="6">
          <cell r="B6">
            <v>35034</v>
          </cell>
          <cell r="C6">
            <v>35065</v>
          </cell>
          <cell r="D6">
            <v>35096</v>
          </cell>
          <cell r="E6">
            <v>35125</v>
          </cell>
          <cell r="F6">
            <v>35156</v>
          </cell>
          <cell r="G6">
            <v>35186</v>
          </cell>
          <cell r="H6">
            <v>35217</v>
          </cell>
          <cell r="I6">
            <v>35247</v>
          </cell>
          <cell r="J6">
            <v>35278</v>
          </cell>
          <cell r="K6">
            <v>35309</v>
          </cell>
          <cell r="L6">
            <v>35339</v>
          </cell>
          <cell r="M6">
            <v>35370</v>
          </cell>
          <cell r="N6">
            <v>35400</v>
          </cell>
        </row>
        <row r="9">
          <cell r="A9" t="str">
            <v>International Dept (US$mn)</v>
          </cell>
          <cell r="B9">
            <v>156.69999999999999</v>
          </cell>
          <cell r="C9">
            <v>147.5</v>
          </cell>
          <cell r="D9">
            <v>131.6</v>
          </cell>
          <cell r="E9">
            <v>157.1</v>
          </cell>
          <cell r="F9">
            <v>150.4</v>
          </cell>
          <cell r="G9">
            <v>143.9</v>
          </cell>
          <cell r="H9">
            <v>164.8</v>
          </cell>
          <cell r="I9">
            <v>163.30000000000001</v>
          </cell>
          <cell r="J9">
            <v>151.80000000000001</v>
          </cell>
          <cell r="K9">
            <v>127</v>
          </cell>
          <cell r="L9">
            <v>145.1</v>
          </cell>
          <cell r="M9">
            <v>130.1</v>
          </cell>
          <cell r="N9">
            <v>157.1</v>
          </cell>
        </row>
        <row r="11">
          <cell r="A11" t="str">
            <v>Balance sheet, encumbered+unencumbered reserves</v>
          </cell>
        </row>
        <row r="13">
          <cell r="A13" t="str">
            <v>Balance sheet (encumbered reserves, incl. Special acct as of 12/99)</v>
          </cell>
        </row>
        <row r="15">
          <cell r="A15" t="str">
            <v>Balance sheet (lari mn) Unencumbered reserves excluding dutch account</v>
          </cell>
          <cell r="B15">
            <v>202.7432</v>
          </cell>
          <cell r="C15">
            <v>192.38499999999999</v>
          </cell>
          <cell r="D15">
            <v>175.55459999999999</v>
          </cell>
          <cell r="E15">
            <v>197.10179999999997</v>
          </cell>
          <cell r="F15">
            <v>197.95740000000001</v>
          </cell>
          <cell r="G15">
            <v>188.40279999999998</v>
          </cell>
          <cell r="H15">
            <v>216.97499999999999</v>
          </cell>
          <cell r="I15">
            <v>210.84039999999999</v>
          </cell>
          <cell r="J15">
            <v>202.90910000000002</v>
          </cell>
          <cell r="K15">
            <v>168.13109999999998</v>
          </cell>
          <cell r="L15">
            <v>194.89049999999997</v>
          </cell>
          <cell r="M15">
            <v>171.1619</v>
          </cell>
          <cell r="N15">
            <v>207.34520000000001</v>
          </cell>
        </row>
        <row r="16">
          <cell r="A16" t="str">
            <v xml:space="preserve"> </v>
          </cell>
        </row>
        <row r="17">
          <cell r="A17" t="str">
            <v>Balance sheet (US$mn)</v>
          </cell>
          <cell r="B17">
            <v>164.8318699186992</v>
          </cell>
          <cell r="C17">
            <v>154.03122497998396</v>
          </cell>
          <cell r="D17">
            <v>139.3290476190476</v>
          </cell>
          <cell r="E17">
            <v>156.18209191759109</v>
          </cell>
          <cell r="F17">
            <v>157.35882352941178</v>
          </cell>
          <cell r="G17">
            <v>149.52603174603172</v>
          </cell>
          <cell r="H17">
            <v>172.88844621513945</v>
          </cell>
          <cell r="I17">
            <v>167.46656076250994</v>
          </cell>
          <cell r="J17">
            <v>160.14925019731652</v>
          </cell>
          <cell r="K17">
            <v>132.38669291338582</v>
          </cell>
          <cell r="L17">
            <v>153.45708661417319</v>
          </cell>
          <cell r="M17">
            <v>133.72023437499999</v>
          </cell>
          <cell r="N17">
            <v>162.75133437990581</v>
          </cell>
        </row>
        <row r="19">
          <cell r="A19" t="str">
            <v>Netherlands account (US$mn)</v>
          </cell>
          <cell r="B19">
            <v>32</v>
          </cell>
          <cell r="C19">
            <v>32</v>
          </cell>
          <cell r="D19">
            <v>32</v>
          </cell>
          <cell r="E19">
            <v>40</v>
          </cell>
          <cell r="F19">
            <v>20.3</v>
          </cell>
          <cell r="G19">
            <v>20.3</v>
          </cell>
          <cell r="H19">
            <v>24</v>
          </cell>
          <cell r="I19">
            <v>24</v>
          </cell>
          <cell r="J19">
            <v>24</v>
          </cell>
          <cell r="K19">
            <v>28.1</v>
          </cell>
          <cell r="L19">
            <v>28.1</v>
          </cell>
          <cell r="M19">
            <v>28.1</v>
          </cell>
          <cell r="N19">
            <v>31.5</v>
          </cell>
        </row>
        <row r="21">
          <cell r="A21" t="str">
            <v>Exchange rate (lari/US$)  -- actual</v>
          </cell>
          <cell r="B21">
            <v>1.23</v>
          </cell>
          <cell r="C21">
            <v>1.2490000000000001</v>
          </cell>
          <cell r="D21">
            <v>1.26</v>
          </cell>
          <cell r="E21">
            <v>1.262</v>
          </cell>
          <cell r="F21">
            <v>1.258</v>
          </cell>
          <cell r="G21">
            <v>1.26</v>
          </cell>
          <cell r="H21">
            <v>1.2549999999999999</v>
          </cell>
          <cell r="I21">
            <v>1.2589999999999999</v>
          </cell>
          <cell r="J21">
            <v>1.2669999999999999</v>
          </cell>
          <cell r="K21">
            <v>1.27</v>
          </cell>
          <cell r="L21">
            <v>1.27</v>
          </cell>
          <cell r="M21">
            <v>1.28</v>
          </cell>
          <cell r="N21">
            <v>1.274</v>
          </cell>
        </row>
        <row r="22">
          <cell r="A22" t="str">
            <v>Exchange rate (US$/Euro)  -- actual</v>
          </cell>
        </row>
        <row r="23">
          <cell r="A23" t="str">
            <v>exchange rate (lari/Euro)  -- actual</v>
          </cell>
        </row>
        <row r="25">
          <cell r="A25" t="str">
            <v>Encumbered reserves (US$ mn)</v>
          </cell>
        </row>
        <row r="27">
          <cell r="A27" t="str">
            <v>Reserves in Euros</v>
          </cell>
        </row>
        <row r="28">
          <cell r="A28" t="str">
            <v>Reserves in Euros (millions of lari)</v>
          </cell>
        </row>
        <row r="31">
          <cell r="A31" t="str">
            <v>Balance sheet (US$mn), unencumbered reserves excl Dutch acct.</v>
          </cell>
          <cell r="B31">
            <v>160.74454227642275</v>
          </cell>
          <cell r="C31">
            <v>149.91415532425938</v>
          </cell>
          <cell r="D31">
            <v>134.30266349206349</v>
          </cell>
          <cell r="E31">
            <v>152.46484627575276</v>
          </cell>
          <cell r="F31">
            <v>153.67610810810811</v>
          </cell>
          <cell r="G31">
            <v>147.4390341269841</v>
          </cell>
          <cell r="H31">
            <v>169.80874820717133</v>
          </cell>
          <cell r="I31">
            <v>165.84067434471805</v>
          </cell>
          <cell r="J31">
            <v>157.14455169692189</v>
          </cell>
          <cell r="K31">
            <v>129.92907559055115</v>
          </cell>
          <cell r="L31">
            <v>149.03727401574801</v>
          </cell>
          <cell r="M31">
            <v>132.43095156249998</v>
          </cell>
          <cell r="N31">
            <v>158.19874411302982</v>
          </cell>
        </row>
        <row r="33">
          <cell r="A33" t="str">
            <v>Unencumbered +encumbered reserves (US$ mln)+dutch acct., incl. SDRs</v>
          </cell>
          <cell r="B33">
            <v>192.74454227642275</v>
          </cell>
          <cell r="C33">
            <v>181.91415532425938</v>
          </cell>
          <cell r="D33">
            <v>166.30266349206349</v>
          </cell>
          <cell r="E33">
            <v>192.46484627575276</v>
          </cell>
          <cell r="F33">
            <v>173.97610810810812</v>
          </cell>
          <cell r="G33">
            <v>167.73903412698411</v>
          </cell>
          <cell r="H33">
            <v>193.80874820717133</v>
          </cell>
          <cell r="I33">
            <v>189.84067434471805</v>
          </cell>
          <cell r="J33">
            <v>181.14455169692189</v>
          </cell>
          <cell r="K33">
            <v>158.02907559055114</v>
          </cell>
          <cell r="L33">
            <v>177.13727401574801</v>
          </cell>
          <cell r="M33">
            <v>160.53095156249998</v>
          </cell>
          <cell r="N33">
            <v>189.69874411302982</v>
          </cell>
        </row>
        <row r="37">
          <cell r="A37" t="str">
            <v>discrepancy (US$mn)</v>
          </cell>
          <cell r="B37">
            <v>4.0445422764227601</v>
          </cell>
          <cell r="C37">
            <v>2.414155324259383</v>
          </cell>
          <cell r="D37">
            <v>2.7026634920634933</v>
          </cell>
          <cell r="E37">
            <v>-4.6351537242472318</v>
          </cell>
          <cell r="F37">
            <v>3.2761081081081045</v>
          </cell>
          <cell r="G37">
            <v>3.5390341269840917</v>
          </cell>
          <cell r="H37">
            <v>5.0087482071713225</v>
          </cell>
          <cell r="I37">
            <v>2.5406743447180418</v>
          </cell>
          <cell r="J37">
            <v>5.3445516969218829</v>
          </cell>
          <cell r="K37">
            <v>2.9290755905511503</v>
          </cell>
          <cell r="L37">
            <v>3.9372740157480166</v>
          </cell>
          <cell r="M37">
            <v>2.3309515624999904</v>
          </cell>
          <cell r="N37">
            <v>1.0987441130298237</v>
          </cell>
        </row>
        <row r="40">
          <cell r="A40" t="str">
            <v>adjustments to balance sheet data</v>
          </cell>
        </row>
        <row r="42">
          <cell r="A42" t="str">
            <v>(- ) account 706 (transit account)/ 1</v>
          </cell>
          <cell r="B42">
            <v>0</v>
          </cell>
          <cell r="C42">
            <v>1.351</v>
          </cell>
          <cell r="D42">
            <v>1.3620000000000001E-3</v>
          </cell>
          <cell r="E42">
            <v>2.1180000000000001E-3</v>
          </cell>
          <cell r="F42">
            <v>1.2137550000000001</v>
          </cell>
          <cell r="G42">
            <v>1.1998550000000001</v>
          </cell>
          <cell r="H42">
            <v>1.2167139999999999</v>
          </cell>
          <cell r="I42">
            <v>3.3929999999999997E-3</v>
          </cell>
          <cell r="J42">
            <v>3.4150000000000001E-3</v>
          </cell>
          <cell r="K42">
            <v>2.4027999999999997E-2</v>
          </cell>
          <cell r="L42">
            <v>0</v>
          </cell>
          <cell r="M42">
            <v>0</v>
          </cell>
          <cell r="N42">
            <v>3.4</v>
          </cell>
        </row>
        <row r="43">
          <cell r="A43" t="str">
            <v>(-) account 703 (banks' forex deposits)</v>
          </cell>
          <cell r="B43">
            <v>2.582713</v>
          </cell>
          <cell r="C43">
            <v>3.79122</v>
          </cell>
          <cell r="D43">
            <v>6.3318820000000002</v>
          </cell>
          <cell r="E43">
            <v>4.6890460000000003</v>
          </cell>
          <cell r="F43">
            <v>3.4191009999999999</v>
          </cell>
          <cell r="G43">
            <v>1.429762</v>
          </cell>
          <cell r="H43">
            <v>2.648307</v>
          </cell>
          <cell r="I43">
            <v>2.0435979999999998</v>
          </cell>
          <cell r="J43">
            <v>3.8035380000000001</v>
          </cell>
          <cell r="K43">
            <v>3.097146</v>
          </cell>
          <cell r="L43">
            <v>5.613162</v>
          </cell>
          <cell r="M43">
            <v>1.650282</v>
          </cell>
          <cell r="N43">
            <v>2.4</v>
          </cell>
        </row>
        <row r="44">
          <cell r="A44" t="str">
            <v>(-) account 815 (req.reserves in forex)</v>
          </cell>
          <cell r="B44">
            <v>2.4447000000000001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adjusted balance sheet (lari mn)</v>
          </cell>
          <cell r="B46">
            <v>197.71578699999998</v>
          </cell>
          <cell r="C46">
            <v>187.24277999999998</v>
          </cell>
          <cell r="D46">
            <v>169.22135599999999</v>
          </cell>
          <cell r="E46">
            <v>192.41063599999998</v>
          </cell>
          <cell r="F46">
            <v>193.324544</v>
          </cell>
          <cell r="G46">
            <v>185.77318299999996</v>
          </cell>
          <cell r="H46">
            <v>213.10997900000001</v>
          </cell>
          <cell r="I46">
            <v>208.793409</v>
          </cell>
          <cell r="J46">
            <v>199.10214700000003</v>
          </cell>
          <cell r="K46">
            <v>165.00992599999998</v>
          </cell>
          <cell r="L46">
            <v>189.27733799999999</v>
          </cell>
          <cell r="M46">
            <v>169.511618</v>
          </cell>
          <cell r="N46">
            <v>201.54519999999999</v>
          </cell>
        </row>
        <row r="48">
          <cell r="A48" t="str">
            <v>adjusted balance sheet (in US$mn)</v>
          </cell>
          <cell r="B48">
            <v>160.74454227642275</v>
          </cell>
          <cell r="C48">
            <v>149.91415532425938</v>
          </cell>
          <cell r="D48">
            <v>134.30266349206349</v>
          </cell>
          <cell r="E48">
            <v>152.46484627575276</v>
          </cell>
          <cell r="F48">
            <v>153.67610810810811</v>
          </cell>
          <cell r="G48">
            <v>147.4390341269841</v>
          </cell>
          <cell r="H48">
            <v>169.80874820717133</v>
          </cell>
          <cell r="I48">
            <v>165.84067434471805</v>
          </cell>
          <cell r="J48">
            <v>157.14455169692189</v>
          </cell>
          <cell r="K48">
            <v>129.92907559055115</v>
          </cell>
          <cell r="L48">
            <v>149.03727401574801</v>
          </cell>
          <cell r="M48">
            <v>132.43095156249998</v>
          </cell>
          <cell r="N48">
            <v>158.19874411302982</v>
          </cell>
        </row>
        <row r="50">
          <cell r="A50" t="str">
            <v>(-) Netherlands account (in US$ mn)</v>
          </cell>
        </row>
        <row r="52">
          <cell r="A52" t="str">
            <v>adjusted foreign exchange reserves</v>
          </cell>
        </row>
        <row r="53">
          <cell r="A53" t="str">
            <v>in US$</v>
          </cell>
          <cell r="B53">
            <v>160.74454227642275</v>
          </cell>
          <cell r="C53">
            <v>149.91415532425938</v>
          </cell>
          <cell r="D53">
            <v>134.30266349206349</v>
          </cell>
          <cell r="E53">
            <v>152.46484627575276</v>
          </cell>
          <cell r="F53">
            <v>153.67610810810811</v>
          </cell>
          <cell r="G53">
            <v>147.4390341269841</v>
          </cell>
          <cell r="H53">
            <v>169.80874820717133</v>
          </cell>
          <cell r="I53">
            <v>165.84067434471805</v>
          </cell>
          <cell r="J53">
            <v>157.14455169692189</v>
          </cell>
          <cell r="K53">
            <v>129.92907559055115</v>
          </cell>
          <cell r="L53">
            <v>149.03727401574801</v>
          </cell>
          <cell r="M53">
            <v>132.43095156249998</v>
          </cell>
          <cell r="N53">
            <v>158.19874411302982</v>
          </cell>
        </row>
        <row r="55">
          <cell r="A55" t="str">
            <v>adjusted discrepancy</v>
          </cell>
          <cell r="B55">
            <v>4.0445422764227601</v>
          </cell>
          <cell r="C55">
            <v>2.414155324259383</v>
          </cell>
          <cell r="D55">
            <v>2.7026634920634933</v>
          </cell>
          <cell r="E55">
            <v>-4.6351537242472318</v>
          </cell>
          <cell r="F55">
            <v>3.2761081081081045</v>
          </cell>
          <cell r="G55">
            <v>3.5390341269840917</v>
          </cell>
          <cell r="H55">
            <v>5.0087482071713225</v>
          </cell>
          <cell r="I55">
            <v>2.5406743447180418</v>
          </cell>
          <cell r="J55">
            <v>5.3445516969218829</v>
          </cell>
          <cell r="K55">
            <v>2.9290755905511503</v>
          </cell>
          <cell r="L55">
            <v>3.9372740157480166</v>
          </cell>
          <cell r="M55">
            <v>2.3309515624999904</v>
          </cell>
          <cell r="N55">
            <v>1.0987441130298237</v>
          </cell>
        </row>
        <row r="58">
          <cell r="A58" t="str">
            <v>1/  This account was closed in October 1996, but in December contains lari 3.4 mn as provisioning for wheat import guarantees.</v>
          </cell>
        </row>
      </sheetData>
      <sheetData sheetId="73" refreshError="1">
        <row r="1">
          <cell r="A1" t="str">
            <v>Table x. Georgia: Accounts of the National Bank of Georgia 1/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1997</v>
          </cell>
          <cell r="F4">
            <v>1997</v>
          </cell>
          <cell r="O4">
            <v>1997</v>
          </cell>
          <cell r="S4">
            <v>1998</v>
          </cell>
          <cell r="AB4">
            <v>1998</v>
          </cell>
        </row>
        <row r="5">
          <cell r="B5" t="str">
            <v>Dec.</v>
          </cell>
          <cell r="C5" t="str">
            <v>Dec.</v>
          </cell>
          <cell r="D5" t="str">
            <v>Jan.</v>
          </cell>
          <cell r="E5" t="str">
            <v>Feb.</v>
          </cell>
          <cell r="F5" t="str">
            <v>Mar.</v>
          </cell>
          <cell r="G5" t="str">
            <v>Apr.</v>
          </cell>
          <cell r="H5" t="str">
            <v>May</v>
          </cell>
          <cell r="I5" t="str">
            <v>Jun.</v>
          </cell>
          <cell r="J5" t="str">
            <v>Jul.</v>
          </cell>
          <cell r="K5" t="str">
            <v>Aug.</v>
          </cell>
          <cell r="L5" t="str">
            <v>Sep.</v>
          </cell>
          <cell r="M5" t="str">
            <v>Oct.</v>
          </cell>
          <cell r="N5" t="str">
            <v>Nov.</v>
          </cell>
          <cell r="O5" t="str">
            <v>Dec.</v>
          </cell>
          <cell r="Q5" t="str">
            <v>Jan</v>
          </cell>
          <cell r="R5" t="str">
            <v>Feb</v>
          </cell>
          <cell r="S5" t="str">
            <v>Mar</v>
          </cell>
          <cell r="T5" t="str">
            <v>Apr</v>
          </cell>
          <cell r="U5" t="str">
            <v>May</v>
          </cell>
          <cell r="V5" t="str">
            <v>Jun</v>
          </cell>
          <cell r="W5" t="str">
            <v>Jul</v>
          </cell>
          <cell r="X5" t="str">
            <v>Aug</v>
          </cell>
          <cell r="Y5" t="str">
            <v>Sep</v>
          </cell>
          <cell r="Z5" t="str">
            <v>Oct</v>
          </cell>
          <cell r="AA5" t="str">
            <v>Nov</v>
          </cell>
          <cell r="AB5" t="str">
            <v>Dec</v>
          </cell>
        </row>
        <row r="10">
          <cell r="A10" t="str">
            <v>Net foreign assets</v>
          </cell>
          <cell r="B10">
            <v>96.447951209999985</v>
          </cell>
          <cell r="C10">
            <v>-0.78698919466664274</v>
          </cell>
          <cell r="D10">
            <v>-28.824676343999958</v>
          </cell>
          <cell r="E10">
            <v>-50.256908781538478</v>
          </cell>
          <cell r="F10">
            <v>-62.323112988923064</v>
          </cell>
          <cell r="G10">
            <v>-85.801861342653794</v>
          </cell>
          <cell r="H10">
            <v>-118.81008065000002</v>
          </cell>
          <cell r="I10">
            <v>-124.89487289999995</v>
          </cell>
          <cell r="J10">
            <v>-117.20367373307688</v>
          </cell>
          <cell r="K10">
            <v>-152.50558923046157</v>
          </cell>
          <cell r="L10">
            <v>-151.72159663561536</v>
          </cell>
          <cell r="M10">
            <v>-153.40012219999991</v>
          </cell>
          <cell r="N10">
            <v>-105.21516058830764</v>
          </cell>
          <cell r="O10">
            <v>-105.22277970769237</v>
          </cell>
          <cell r="Q10">
            <v>-123.61146882586505</v>
          </cell>
          <cell r="R10">
            <v>-140.74838661582203</v>
          </cell>
          <cell r="S10">
            <v>-149.64112198782206</v>
          </cell>
          <cell r="T10">
            <v>-158.77654115282206</v>
          </cell>
          <cell r="U10">
            <v>-172.37382848826968</v>
          </cell>
          <cell r="V10">
            <v>-194.76400084557298</v>
          </cell>
          <cell r="W10">
            <v>-217.62074726557304</v>
          </cell>
          <cell r="X10">
            <v>-216.82930458258431</v>
          </cell>
          <cell r="Y10">
            <v>-277.35862070539321</v>
          </cell>
          <cell r="Z10">
            <v>-314.13069980943817</v>
          </cell>
          <cell r="AA10">
            <v>-361.85523071022237</v>
          </cell>
          <cell r="AB10">
            <v>-389.89942261600015</v>
          </cell>
        </row>
        <row r="11">
          <cell r="A11" t="str">
            <v xml:space="preserve"> Encumbered reserves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 t="str">
            <v xml:space="preserve"> Net international reserves</v>
          </cell>
          <cell r="B12">
            <v>96.447951209999985</v>
          </cell>
          <cell r="C12">
            <v>-0.78698919466664274</v>
          </cell>
          <cell r="D12">
            <v>-28.824676343999958</v>
          </cell>
          <cell r="E12">
            <v>-50.256908781538478</v>
          </cell>
          <cell r="F12">
            <v>-62.323112988923064</v>
          </cell>
          <cell r="G12">
            <v>-85.801861342653794</v>
          </cell>
          <cell r="H12">
            <v>-118.81008065000002</v>
          </cell>
          <cell r="I12">
            <v>-124.89487289999995</v>
          </cell>
          <cell r="J12">
            <v>-117.20367373307688</v>
          </cell>
          <cell r="K12">
            <v>-152.50558923046157</v>
          </cell>
          <cell r="L12">
            <v>-151.72159663561536</v>
          </cell>
          <cell r="M12">
            <v>-153.40012219999991</v>
          </cell>
          <cell r="N12">
            <v>-105.21516058830764</v>
          </cell>
          <cell r="O12">
            <v>-105.22277970769237</v>
          </cell>
          <cell r="Q12">
            <v>-123.61146882586505</v>
          </cell>
          <cell r="R12">
            <v>-140.74838661582203</v>
          </cell>
          <cell r="S12">
            <v>-149.64112198782206</v>
          </cell>
          <cell r="T12">
            <v>-158.77654115282206</v>
          </cell>
          <cell r="U12">
            <v>-172.37382848826968</v>
          </cell>
          <cell r="V12">
            <v>-194.76400084557298</v>
          </cell>
          <cell r="W12">
            <v>-217.62074726557304</v>
          </cell>
          <cell r="X12">
            <v>-216.82930458258431</v>
          </cell>
          <cell r="Y12">
            <v>-277.35862070539321</v>
          </cell>
          <cell r="Z12">
            <v>-314.13069980943817</v>
          </cell>
          <cell r="AA12">
            <v>-361.85523071022237</v>
          </cell>
          <cell r="AB12">
            <v>-389.89942261600015</v>
          </cell>
        </row>
        <row r="13">
          <cell r="A13" t="str">
            <v xml:space="preserve">   Gold</v>
          </cell>
          <cell r="B13">
            <v>1.5375000000000001</v>
          </cell>
          <cell r="C13">
            <v>1.6290213333333334</v>
          </cell>
          <cell r="D13">
            <v>1.5190559999999997</v>
          </cell>
          <cell r="E13">
            <v>0.86926153846153842</v>
          </cell>
          <cell r="F13">
            <v>0.87195692307692318</v>
          </cell>
          <cell r="G13">
            <v>0.87532615384615375</v>
          </cell>
          <cell r="H13">
            <v>0.876</v>
          </cell>
          <cell r="I13">
            <v>0.876</v>
          </cell>
          <cell r="J13">
            <v>0.80198307692307691</v>
          </cell>
          <cell r="K13">
            <v>0.80322646153846156</v>
          </cell>
          <cell r="L13">
            <v>0.80695661538461538</v>
          </cell>
          <cell r="M13">
            <v>0.80820000000000014</v>
          </cell>
          <cell r="N13">
            <v>0.8156603076923078</v>
          </cell>
          <cell r="O13">
            <v>0.70145169230769233</v>
          </cell>
          <cell r="Q13">
            <v>0.71109800613496932</v>
          </cell>
          <cell r="R13">
            <v>0.71485191717791408</v>
          </cell>
          <cell r="S13">
            <v>0.76393941717791403</v>
          </cell>
          <cell r="T13">
            <v>0.76393941717791403</v>
          </cell>
          <cell r="U13">
            <v>0.75290741573033715</v>
          </cell>
          <cell r="V13">
            <v>0.75003325842696644</v>
          </cell>
          <cell r="W13">
            <v>0.75003325842696644</v>
          </cell>
          <cell r="X13">
            <v>0.75114606741573031</v>
          </cell>
          <cell r="Y13">
            <v>0.76046831460674158</v>
          </cell>
          <cell r="Z13">
            <v>0.78499955056179771</v>
          </cell>
          <cell r="AA13">
            <v>0.85580561797752808</v>
          </cell>
          <cell r="AB13">
            <v>0.95689999999999997</v>
          </cell>
        </row>
        <row r="14">
          <cell r="A14" t="str">
            <v xml:space="preserve">   Foreign exchange reserves</v>
          </cell>
          <cell r="B14">
            <v>237.07578699999999</v>
          </cell>
          <cell r="C14">
            <v>241.67619999999999</v>
          </cell>
          <cell r="D14">
            <v>208.81580000000002</v>
          </cell>
          <cell r="E14">
            <v>186.9205</v>
          </cell>
          <cell r="F14">
            <v>175.90799999999999</v>
          </cell>
          <cell r="G14">
            <v>198.87729999999999</v>
          </cell>
          <cell r="H14">
            <v>171.58269999999999</v>
          </cell>
          <cell r="I14">
            <v>164.73420000000002</v>
          </cell>
          <cell r="J14">
            <v>164.1361</v>
          </cell>
          <cell r="K14">
            <v>163.68469999999999</v>
          </cell>
          <cell r="L14">
            <v>166.97229999999999</v>
          </cell>
          <cell r="M14">
            <v>220.32110000000006</v>
          </cell>
          <cell r="N14">
            <v>268.0865</v>
          </cell>
          <cell r="O14">
            <v>262.26929999999999</v>
          </cell>
          <cell r="Q14">
            <v>249.28629999999998</v>
          </cell>
          <cell r="R14">
            <v>235.58170000000001</v>
          </cell>
          <cell r="S14">
            <v>224.548</v>
          </cell>
          <cell r="T14">
            <v>223.15769999999998</v>
          </cell>
          <cell r="U14">
            <v>210.29560000000001</v>
          </cell>
          <cell r="V14">
            <v>187.04160000000002</v>
          </cell>
          <cell r="W14">
            <v>165.63040000000001</v>
          </cell>
          <cell r="X14">
            <v>219.61729999999994</v>
          </cell>
          <cell r="Y14">
            <v>177.2176</v>
          </cell>
          <cell r="Z14">
            <v>165.7783</v>
          </cell>
          <cell r="AA14">
            <v>148.8672</v>
          </cell>
          <cell r="AB14">
            <v>221.494</v>
          </cell>
        </row>
        <row r="15">
          <cell r="A15" t="str">
            <v xml:space="preserve">   Use of Fund Resources</v>
          </cell>
          <cell r="B15">
            <v>-142.06533579000001</v>
          </cell>
          <cell r="C15">
            <v>-244.01721052799996</v>
          </cell>
          <cell r="D15">
            <v>-239.08433234399999</v>
          </cell>
          <cell r="E15">
            <v>-237.97147032000001</v>
          </cell>
          <cell r="F15">
            <v>-239.04546991199999</v>
          </cell>
          <cell r="G15">
            <v>-285.49688749649994</v>
          </cell>
          <cell r="H15">
            <v>-291.21118065000002</v>
          </cell>
          <cell r="I15">
            <v>-290.44747289999998</v>
          </cell>
          <cell r="J15">
            <v>-282.08415680999997</v>
          </cell>
          <cell r="K15">
            <v>-283.552915692</v>
          </cell>
          <cell r="L15">
            <v>-285.21025325099998</v>
          </cell>
          <cell r="M15">
            <v>-339.41582219999998</v>
          </cell>
          <cell r="N15">
            <v>-337.15672089599997</v>
          </cell>
          <cell r="O15">
            <v>-332.00293140000002</v>
          </cell>
          <cell r="Q15">
            <v>-336.63086683199998</v>
          </cell>
          <cell r="R15">
            <v>-339.63293853299996</v>
          </cell>
          <cell r="S15">
            <v>-336.53006140499997</v>
          </cell>
          <cell r="T15">
            <v>-339.24318056999994</v>
          </cell>
          <cell r="U15">
            <v>-339.42033590400001</v>
          </cell>
          <cell r="V15">
            <v>-338.70063410399996</v>
          </cell>
          <cell r="W15">
            <v>-338.179180524</v>
          </cell>
          <cell r="X15">
            <v>-392.20675065</v>
          </cell>
          <cell r="Y15">
            <v>-406.21768901999997</v>
          </cell>
          <cell r="Z15">
            <v>-429.21099935999996</v>
          </cell>
          <cell r="AA15">
            <v>-457.09223632819993</v>
          </cell>
          <cell r="AB15">
            <v>-546.33432261600012</v>
          </cell>
        </row>
        <row r="16">
          <cell r="A16" t="str">
            <v xml:space="preserve">   Other foreign assets, net</v>
          </cell>
          <cell r="B16">
            <v>-0.1</v>
          </cell>
          <cell r="C16">
            <v>-7.4999999999999997E-2</v>
          </cell>
          <cell r="D16">
            <v>-7.5200000000000003E-2</v>
          </cell>
          <cell r="E16">
            <v>-7.5200000000000003E-2</v>
          </cell>
          <cell r="F16">
            <v>-5.7599999999999998E-2</v>
          </cell>
          <cell r="G16">
            <v>-5.7599999999999998E-2</v>
          </cell>
          <cell r="H16">
            <v>-5.7599999999999998E-2</v>
          </cell>
          <cell r="I16">
            <v>-5.7599999999999998E-2</v>
          </cell>
          <cell r="J16">
            <v>-5.7599999999999998E-2</v>
          </cell>
          <cell r="K16">
            <v>-33.440600000000003</v>
          </cell>
          <cell r="L16">
            <v>-34.290599999999998</v>
          </cell>
          <cell r="M16">
            <v>-35.113599999999998</v>
          </cell>
          <cell r="N16">
            <v>-36.960599999999999</v>
          </cell>
          <cell r="O16">
            <v>-36.190600000000003</v>
          </cell>
          <cell r="Q16">
            <v>-36.978000000000002</v>
          </cell>
          <cell r="R16">
            <v>-37.411999999999999</v>
          </cell>
          <cell r="S16">
            <v>-38.423000000000002</v>
          </cell>
          <cell r="T16">
            <v>-43.454999999999998</v>
          </cell>
          <cell r="U16">
            <v>-44.002000000000002</v>
          </cell>
          <cell r="V16">
            <v>-43.854999999999997</v>
          </cell>
          <cell r="W16">
            <v>-45.822000000000003</v>
          </cell>
          <cell r="X16">
            <v>-44.991</v>
          </cell>
          <cell r="Y16">
            <v>-49.119</v>
          </cell>
          <cell r="Z16">
            <v>-51.482999999999997</v>
          </cell>
          <cell r="AA16">
            <v>-54.485999999999997</v>
          </cell>
          <cell r="AB16">
            <v>-66.016000000000005</v>
          </cell>
        </row>
        <row r="17">
          <cell r="A17" t="str">
            <v xml:space="preserve"> Contingent liabilities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9">
          <cell r="A19" t="str">
            <v>Net domestic assets</v>
          </cell>
          <cell r="B19">
            <v>57.352048790000026</v>
          </cell>
          <cell r="C19">
            <v>209.74668919466666</v>
          </cell>
          <cell r="D19">
            <v>227.30667634399998</v>
          </cell>
          <cell r="E19">
            <v>245.54380878153844</v>
          </cell>
          <cell r="F19">
            <v>262.59491298892306</v>
          </cell>
          <cell r="G19">
            <v>294.96816134265379</v>
          </cell>
          <cell r="H19">
            <v>324.64488065</v>
          </cell>
          <cell r="I19">
            <v>333.05987289999996</v>
          </cell>
          <cell r="J19">
            <v>341.32187373307687</v>
          </cell>
          <cell r="K19">
            <v>397.3833892304616</v>
          </cell>
          <cell r="L19">
            <v>401.60969663561536</v>
          </cell>
          <cell r="M19">
            <v>406.7191221999999</v>
          </cell>
          <cell r="N19">
            <v>358.76626058830766</v>
          </cell>
          <cell r="O19">
            <v>382.28907970769239</v>
          </cell>
          <cell r="Q19">
            <v>383.50576882586506</v>
          </cell>
          <cell r="R19">
            <v>395.54508661582202</v>
          </cell>
          <cell r="S19">
            <v>409.43162198782204</v>
          </cell>
          <cell r="T19">
            <v>429.74554115282206</v>
          </cell>
          <cell r="U19">
            <v>438.99662848826966</v>
          </cell>
          <cell r="V19">
            <v>466.79370084557303</v>
          </cell>
          <cell r="W19">
            <v>495.73524726557309</v>
          </cell>
          <cell r="X19">
            <v>498.64010458258429</v>
          </cell>
          <cell r="Y19">
            <v>523.05852070539322</v>
          </cell>
          <cell r="Z19">
            <v>547.00229980943823</v>
          </cell>
          <cell r="AA19">
            <v>569.82653071022241</v>
          </cell>
          <cell r="AB19">
            <v>649.61832261600011</v>
          </cell>
          <cell r="AC19">
            <v>0</v>
          </cell>
        </row>
        <row r="20">
          <cell r="A20" t="str">
            <v xml:space="preserve">   Net claims on general government 3/</v>
          </cell>
          <cell r="B20">
            <v>55.20000000000001</v>
          </cell>
          <cell r="C20">
            <v>208.8621</v>
          </cell>
          <cell r="D20">
            <v>229.50639999999999</v>
          </cell>
          <cell r="E20">
            <v>240.07640000000001</v>
          </cell>
          <cell r="F20">
            <v>265.86520000000002</v>
          </cell>
          <cell r="G20">
            <v>301.84519999999998</v>
          </cell>
          <cell r="H20">
            <v>313.70460000000003</v>
          </cell>
          <cell r="I20">
            <v>332.06849999999997</v>
          </cell>
          <cell r="J20">
            <v>344.75329999999997</v>
          </cell>
          <cell r="K20">
            <v>358.16640000000001</v>
          </cell>
          <cell r="L20">
            <v>376.75290000000001</v>
          </cell>
          <cell r="M20">
            <v>377.21109999999999</v>
          </cell>
          <cell r="N20">
            <v>331.67680000000007</v>
          </cell>
          <cell r="O20">
            <v>361.74850000000004</v>
          </cell>
          <cell r="Q20">
            <v>373.4196</v>
          </cell>
          <cell r="R20">
            <v>382.98369999999994</v>
          </cell>
          <cell r="S20">
            <v>392.61609999999996</v>
          </cell>
          <cell r="T20">
            <v>408.20310000000001</v>
          </cell>
          <cell r="U20">
            <v>418.75440000000003</v>
          </cell>
          <cell r="V20">
            <v>453.47159999999997</v>
          </cell>
          <cell r="W20">
            <v>487.1662</v>
          </cell>
          <cell r="X20">
            <v>487.35570000000001</v>
          </cell>
          <cell r="Y20">
            <v>501.72289999999998</v>
          </cell>
          <cell r="Z20">
            <v>503.12939999999998</v>
          </cell>
          <cell r="AA20">
            <v>506.37259999999998</v>
          </cell>
          <cell r="AB20">
            <v>499.5856</v>
          </cell>
        </row>
        <row r="21">
          <cell r="A21" t="str">
            <v xml:space="preserve">   Claims on banks</v>
          </cell>
          <cell r="B21">
            <v>4.2</v>
          </cell>
          <cell r="C21">
            <v>13.7195</v>
          </cell>
          <cell r="D21">
            <v>11.2257</v>
          </cell>
          <cell r="E21">
            <v>10.7599</v>
          </cell>
          <cell r="F21">
            <v>10.5617</v>
          </cell>
          <cell r="G21">
            <v>10.623799999999999</v>
          </cell>
          <cell r="H21">
            <v>9.0242000000000004</v>
          </cell>
          <cell r="I21">
            <v>5.3112000000000004</v>
          </cell>
          <cell r="J21">
            <v>6.4776999999999996</v>
          </cell>
          <cell r="K21">
            <v>7.8372000000000002</v>
          </cell>
          <cell r="L21">
            <v>4.3926999999999996</v>
          </cell>
          <cell r="M21">
            <v>7.0225</v>
          </cell>
          <cell r="N21">
            <v>4.4588999999999999</v>
          </cell>
          <cell r="O21">
            <v>3.4695</v>
          </cell>
          <cell r="Q21">
            <v>2.5152000000000001</v>
          </cell>
          <cell r="R21">
            <v>2.4718</v>
          </cell>
          <cell r="S21">
            <v>2.3967000000000001</v>
          </cell>
          <cell r="T21">
            <v>2.7450999999999999</v>
          </cell>
          <cell r="U21">
            <v>2.7124999999999999</v>
          </cell>
          <cell r="V21">
            <v>2.1541000000000001</v>
          </cell>
          <cell r="W21">
            <v>1.0624</v>
          </cell>
          <cell r="X21">
            <v>1.7211000000000001</v>
          </cell>
          <cell r="Y21">
            <v>-1.0244</v>
          </cell>
          <cell r="Z21">
            <v>3.5756999999999999</v>
          </cell>
          <cell r="AA21">
            <v>1.7927999999999999</v>
          </cell>
          <cell r="AB21">
            <v>6.556</v>
          </cell>
        </row>
        <row r="22">
          <cell r="A22" t="str">
            <v xml:space="preserve">   Claims on rest of economy</v>
          </cell>
          <cell r="B22">
            <v>0</v>
          </cell>
          <cell r="C22">
            <v>0</v>
          </cell>
          <cell r="D22">
            <v>0</v>
          </cell>
          <cell r="E22">
            <v>0.17</v>
          </cell>
          <cell r="F22">
            <v>0.28000000000000003</v>
          </cell>
          <cell r="G22">
            <v>0.37</v>
          </cell>
          <cell r="H22">
            <v>0.38</v>
          </cell>
          <cell r="I22">
            <v>0.39</v>
          </cell>
          <cell r="J22">
            <v>0.41</v>
          </cell>
          <cell r="K22">
            <v>33.803000000000004</v>
          </cell>
          <cell r="L22">
            <v>34.652999999999999</v>
          </cell>
          <cell r="M22">
            <v>35.506</v>
          </cell>
          <cell r="N22">
            <v>37.412999999999997</v>
          </cell>
          <cell r="O22">
            <v>36.673000000000002</v>
          </cell>
          <cell r="Q22">
            <v>37.407999999999994</v>
          </cell>
          <cell r="R22">
            <v>37.85199999999999</v>
          </cell>
          <cell r="S22">
            <v>39.052999999999997</v>
          </cell>
          <cell r="T22">
            <v>44.094999999999999</v>
          </cell>
          <cell r="U22">
            <v>44.642000000000003</v>
          </cell>
          <cell r="V22">
            <v>44.484999999999999</v>
          </cell>
          <cell r="W22">
            <v>46.442</v>
          </cell>
          <cell r="X22">
            <v>45.661000000000001</v>
          </cell>
          <cell r="Y22">
            <v>49.778999999999989</v>
          </cell>
          <cell r="Z22">
            <v>52.133000000000003</v>
          </cell>
          <cell r="AA22">
            <v>55.155999999999999</v>
          </cell>
          <cell r="AB22">
            <v>66.666000000000011</v>
          </cell>
        </row>
        <row r="23">
          <cell r="A23" t="str">
            <v xml:space="preserve">   Other items, net 3/</v>
          </cell>
          <cell r="B23">
            <v>-2.0479512099999839</v>
          </cell>
          <cell r="C23">
            <v>-12.83491080533334</v>
          </cell>
          <cell r="D23">
            <v>-13.425423656000003</v>
          </cell>
          <cell r="E23">
            <v>-5.4624912184615617</v>
          </cell>
          <cell r="F23">
            <v>-14.111987011076959</v>
          </cell>
          <cell r="G23">
            <v>-17.870838657346191</v>
          </cell>
          <cell r="H23">
            <v>1.5360806499999766</v>
          </cell>
          <cell r="I23">
            <v>-4.7098271000000125</v>
          </cell>
          <cell r="J23">
            <v>-10.319126266923096</v>
          </cell>
          <cell r="K23">
            <v>-2.4232107695384109</v>
          </cell>
          <cell r="L23">
            <v>-14.188903364384643</v>
          </cell>
          <cell r="M23">
            <v>-13.020477800000087</v>
          </cell>
          <cell r="N23">
            <v>-14.782439411692408</v>
          </cell>
          <cell r="O23">
            <v>-19.601920292307643</v>
          </cell>
          <cell r="Q23">
            <v>-29.837031174134935</v>
          </cell>
          <cell r="R23">
            <v>-27.762413384177918</v>
          </cell>
          <cell r="S23">
            <v>-24.634178012177916</v>
          </cell>
          <cell r="T23">
            <v>-25.297658847177949</v>
          </cell>
          <cell r="U23">
            <v>-27.11227151173037</v>
          </cell>
          <cell r="V23">
            <v>-33.316999154426938</v>
          </cell>
          <cell r="W23">
            <v>-38.935352734426914</v>
          </cell>
          <cell r="X23">
            <v>-36.097695417415729</v>
          </cell>
          <cell r="Y23">
            <v>-27.41897929460675</v>
          </cell>
          <cell r="Z23">
            <v>-11.835800190561748</v>
          </cell>
          <cell r="AA23">
            <v>6.5051307102224385</v>
          </cell>
          <cell r="AB23">
            <v>76.810722616000092</v>
          </cell>
        </row>
        <row r="25">
          <cell r="A25" t="str">
            <v>Reserve money</v>
          </cell>
          <cell r="B25">
            <v>153.80000000000001</v>
          </cell>
          <cell r="C25">
            <v>208.95970000000003</v>
          </cell>
          <cell r="D25">
            <v>198.48200000000003</v>
          </cell>
          <cell r="E25">
            <v>195.28689999999997</v>
          </cell>
          <cell r="F25">
            <v>200.27180000000001</v>
          </cell>
          <cell r="G25">
            <v>209.16630000000001</v>
          </cell>
          <cell r="H25">
            <v>205.8348</v>
          </cell>
          <cell r="I25">
            <v>208.16499999999999</v>
          </cell>
          <cell r="J25">
            <v>224.1182</v>
          </cell>
          <cell r="K25">
            <v>244.87780000000004</v>
          </cell>
          <cell r="L25">
            <v>249.88810000000001</v>
          </cell>
          <cell r="M25">
            <v>253.31899999999999</v>
          </cell>
          <cell r="N25">
            <v>253.55109999999999</v>
          </cell>
          <cell r="O25">
            <v>277.06630000000001</v>
          </cell>
          <cell r="Q25">
            <v>259.89429999999999</v>
          </cell>
          <cell r="R25">
            <v>254.79670000000002</v>
          </cell>
          <cell r="S25">
            <v>259.79049999999995</v>
          </cell>
          <cell r="T25">
            <v>270.96899999999999</v>
          </cell>
          <cell r="U25">
            <v>266.62279999999998</v>
          </cell>
          <cell r="V25">
            <v>272.02970000000005</v>
          </cell>
          <cell r="W25">
            <v>278.11450000000002</v>
          </cell>
          <cell r="X25">
            <v>281.81079999999997</v>
          </cell>
          <cell r="Y25">
            <v>245.69990000000001</v>
          </cell>
          <cell r="Z25">
            <v>232.8716</v>
          </cell>
          <cell r="AA25">
            <v>207.97130000000001</v>
          </cell>
          <cell r="AB25">
            <v>259.71890000000002</v>
          </cell>
        </row>
        <row r="26">
          <cell r="A26" t="str">
            <v xml:space="preserve">   Currency in circulation</v>
          </cell>
          <cell r="B26">
            <v>131.4</v>
          </cell>
          <cell r="C26">
            <v>185.57400000000001</v>
          </cell>
          <cell r="D26">
            <v>169.69300000000001</v>
          </cell>
          <cell r="E26">
            <v>167.61859999999999</v>
          </cell>
          <cell r="F26">
            <v>170.5694</v>
          </cell>
          <cell r="G26">
            <v>183.02359999999999</v>
          </cell>
          <cell r="H26">
            <v>175.28129999999999</v>
          </cell>
          <cell r="I26">
            <v>178.18289999999999</v>
          </cell>
          <cell r="J26">
            <v>195.7901</v>
          </cell>
          <cell r="K26">
            <v>207.39680000000001</v>
          </cell>
          <cell r="L26">
            <v>220.32980000000001</v>
          </cell>
          <cell r="M26">
            <v>222.0727</v>
          </cell>
          <cell r="N26">
            <v>222.70949999999999</v>
          </cell>
          <cell r="O26">
            <v>254.5549</v>
          </cell>
          <cell r="Q26">
            <v>231.31059999999999</v>
          </cell>
          <cell r="R26">
            <v>227.33109999999999</v>
          </cell>
          <cell r="S26">
            <v>228.98509999999999</v>
          </cell>
          <cell r="T26">
            <v>237.55969999999999</v>
          </cell>
          <cell r="U26">
            <v>238.96969999999999</v>
          </cell>
          <cell r="V26">
            <v>236.76840000000001</v>
          </cell>
          <cell r="W26">
            <v>246.9117</v>
          </cell>
          <cell r="X26">
            <v>250.23589999999999</v>
          </cell>
          <cell r="Y26">
            <v>211.8398</v>
          </cell>
          <cell r="Z26">
            <v>195.4648</v>
          </cell>
          <cell r="AA26">
            <v>179.57740000000001</v>
          </cell>
          <cell r="AB26">
            <v>221.97489999999999</v>
          </cell>
        </row>
        <row r="27">
          <cell r="A27" t="str">
            <v xml:space="preserve">   Required reserves</v>
          </cell>
          <cell r="B27">
            <v>11.9</v>
          </cell>
          <cell r="C27">
            <v>13.723000000000001</v>
          </cell>
          <cell r="D27">
            <v>12.936</v>
          </cell>
          <cell r="E27">
            <v>13.776199999999999</v>
          </cell>
          <cell r="F27">
            <v>12.7357</v>
          </cell>
          <cell r="G27">
            <v>13.8423</v>
          </cell>
          <cell r="H27">
            <v>13.654999999999999</v>
          </cell>
          <cell r="I27">
            <v>14.3012</v>
          </cell>
          <cell r="J27">
            <v>14.4359</v>
          </cell>
          <cell r="K27">
            <v>16.2117</v>
          </cell>
          <cell r="L27">
            <v>15.157400000000001</v>
          </cell>
          <cell r="M27">
            <v>14.614100000000001</v>
          </cell>
          <cell r="N27">
            <v>15.045199999999999</v>
          </cell>
          <cell r="O27">
            <v>15.652900000000001</v>
          </cell>
          <cell r="Q27">
            <v>14.9458</v>
          </cell>
          <cell r="R27">
            <v>16.984999999999999</v>
          </cell>
          <cell r="S27">
            <v>17.436399999999999</v>
          </cell>
          <cell r="T27">
            <v>17.093</v>
          </cell>
          <cell r="U27">
            <v>16.846</v>
          </cell>
          <cell r="V27">
            <v>17.872599999999998</v>
          </cell>
          <cell r="W27">
            <v>18.343</v>
          </cell>
          <cell r="X27">
            <v>18.309200000000001</v>
          </cell>
          <cell r="Y27">
            <v>24.287099999999999</v>
          </cell>
          <cell r="Z27">
            <v>22.616599999999998</v>
          </cell>
          <cell r="AA27">
            <v>22.020900000000001</v>
          </cell>
          <cell r="AB27">
            <v>18.049900000000001</v>
          </cell>
        </row>
        <row r="28">
          <cell r="A28" t="str">
            <v xml:space="preserve">   Balances on banks' correspondent a/cs</v>
          </cell>
          <cell r="B28">
            <v>10.500000000000005</v>
          </cell>
          <cell r="C28">
            <v>9.6627000000000134</v>
          </cell>
          <cell r="D28">
            <v>15.853000000000016</v>
          </cell>
          <cell r="E28">
            <v>13.892099999999989</v>
          </cell>
          <cell r="F28">
            <v>16.96670000000001</v>
          </cell>
          <cell r="G28">
            <v>12.300400000000019</v>
          </cell>
          <cell r="H28">
            <v>16.898500000000013</v>
          </cell>
          <cell r="I28">
            <v>15.680900000000003</v>
          </cell>
          <cell r="J28">
            <v>13.892200000000006</v>
          </cell>
          <cell r="K28">
            <v>21.269300000000023</v>
          </cell>
          <cell r="L28">
            <v>14.400900000000002</v>
          </cell>
          <cell r="M28">
            <v>16.63219999999999</v>
          </cell>
          <cell r="N28">
            <v>15.7964</v>
          </cell>
          <cell r="O28">
            <v>6.8585000000000083</v>
          </cell>
          <cell r="Q28">
            <v>13.637899999999993</v>
          </cell>
          <cell r="R28">
            <v>10.480600000000024</v>
          </cell>
          <cell r="S28">
            <v>13.368999999999964</v>
          </cell>
          <cell r="T28">
            <v>16.316300000000002</v>
          </cell>
          <cell r="U28">
            <v>10.807099999999995</v>
          </cell>
          <cell r="V28">
            <v>17.388700000000036</v>
          </cell>
          <cell r="W28">
            <v>12.859800000000025</v>
          </cell>
          <cell r="X28">
            <v>13.265699999999985</v>
          </cell>
          <cell r="Y28">
            <v>9.5730000000000182</v>
          </cell>
          <cell r="Z28">
            <v>14.790200000000006</v>
          </cell>
          <cell r="AA28">
            <v>6.3730000000000011</v>
          </cell>
          <cell r="AB28">
            <v>19.694100000000027</v>
          </cell>
        </row>
        <row r="32">
          <cell r="A32" t="str">
            <v>Net foreign assets</v>
          </cell>
          <cell r="B32" t="str">
            <v>…</v>
          </cell>
          <cell r="C32">
            <v>-97.234940404666631</v>
          </cell>
          <cell r="D32" t="str">
            <v>…</v>
          </cell>
          <cell r="E32" t="str">
            <v>…</v>
          </cell>
          <cell r="F32">
            <v>-61.536123794256419</v>
          </cell>
          <cell r="G32" t="str">
            <v>…</v>
          </cell>
          <cell r="H32" t="str">
            <v>…</v>
          </cell>
          <cell r="I32">
            <v>-62.571759911076889</v>
          </cell>
          <cell r="J32" t="str">
            <v>…</v>
          </cell>
          <cell r="K32" t="str">
            <v>…</v>
          </cell>
          <cell r="L32">
            <v>-26.826723735615403</v>
          </cell>
          <cell r="M32" t="str">
            <v>…</v>
          </cell>
          <cell r="N32" t="str">
            <v>…</v>
          </cell>
          <cell r="O32">
            <v>-104.43579051302572</v>
          </cell>
          <cell r="Q32" t="str">
            <v>...</v>
          </cell>
          <cell r="R32" t="str">
            <v>...</v>
          </cell>
          <cell r="S32">
            <v>-44.418342280129693</v>
          </cell>
          <cell r="T32" t="str">
            <v>...</v>
          </cell>
          <cell r="U32" t="str">
            <v>...</v>
          </cell>
          <cell r="V32">
            <v>-45.122878857750919</v>
          </cell>
          <cell r="W32" t="str">
            <v>...</v>
          </cell>
          <cell r="X32" t="str">
            <v>...</v>
          </cell>
          <cell r="Y32">
            <v>-82.594619859820227</v>
          </cell>
          <cell r="Z32" t="str">
            <v>...</v>
          </cell>
          <cell r="AA32" t="str">
            <v>...</v>
          </cell>
          <cell r="AB32">
            <v>-284.67664290830777</v>
          </cell>
        </row>
        <row r="33">
          <cell r="A33" t="str">
            <v xml:space="preserve"> Net international reserves</v>
          </cell>
          <cell r="B33" t="str">
            <v>…</v>
          </cell>
          <cell r="C33">
            <v>-97.234940404666631</v>
          </cell>
          <cell r="D33" t="str">
            <v>…</v>
          </cell>
          <cell r="E33" t="str">
            <v>…</v>
          </cell>
          <cell r="F33">
            <v>-61.536123794256419</v>
          </cell>
          <cell r="G33" t="str">
            <v>…</v>
          </cell>
          <cell r="H33" t="str">
            <v>…</v>
          </cell>
          <cell r="I33">
            <v>-62.571759911076889</v>
          </cell>
          <cell r="J33" t="str">
            <v>…</v>
          </cell>
          <cell r="K33" t="str">
            <v>…</v>
          </cell>
          <cell r="L33">
            <v>-26.826723735615403</v>
          </cell>
          <cell r="M33" t="str">
            <v>…</v>
          </cell>
          <cell r="N33" t="str">
            <v>…</v>
          </cell>
          <cell r="O33">
            <v>-104.43579051302572</v>
          </cell>
          <cell r="Q33" t="str">
            <v>...</v>
          </cell>
          <cell r="R33" t="str">
            <v>...</v>
          </cell>
          <cell r="S33">
            <v>-44.418342280129693</v>
          </cell>
          <cell r="T33" t="str">
            <v>...</v>
          </cell>
          <cell r="U33" t="str">
            <v>...</v>
          </cell>
          <cell r="V33">
            <v>-45.122878857750919</v>
          </cell>
          <cell r="W33" t="str">
            <v>...</v>
          </cell>
          <cell r="X33" t="str">
            <v>...</v>
          </cell>
          <cell r="Y33">
            <v>-82.594619859820227</v>
          </cell>
          <cell r="Z33" t="str">
            <v>...</v>
          </cell>
          <cell r="AA33" t="str">
            <v>...</v>
          </cell>
          <cell r="AB33">
            <v>-284.67664290830777</v>
          </cell>
        </row>
        <row r="34">
          <cell r="B34" t="str">
            <v>…</v>
          </cell>
        </row>
        <row r="35">
          <cell r="A35" t="str">
            <v>Net domestic assets</v>
          </cell>
          <cell r="B35" t="str">
            <v>…</v>
          </cell>
          <cell r="C35">
            <v>152.39464040466663</v>
          </cell>
          <cell r="D35" t="str">
            <v>…</v>
          </cell>
          <cell r="E35" t="str">
            <v>…</v>
          </cell>
          <cell r="F35">
            <v>52.848223794256398</v>
          </cell>
          <cell r="G35" t="str">
            <v>…</v>
          </cell>
          <cell r="H35" t="str">
            <v>…</v>
          </cell>
          <cell r="I35">
            <v>70.464959911076903</v>
          </cell>
          <cell r="J35" t="str">
            <v>…</v>
          </cell>
          <cell r="K35" t="str">
            <v>…</v>
          </cell>
          <cell r="L35">
            <v>68.549823735615405</v>
          </cell>
          <cell r="M35" t="str">
            <v>…</v>
          </cell>
          <cell r="N35" t="str">
            <v>…</v>
          </cell>
          <cell r="O35">
            <v>172.54239051302574</v>
          </cell>
          <cell r="Q35" t="str">
            <v>...</v>
          </cell>
          <cell r="R35" t="str">
            <v>...</v>
          </cell>
          <cell r="S35">
            <v>27.142542280129646</v>
          </cell>
          <cell r="T35" t="str">
            <v>...</v>
          </cell>
          <cell r="U35" t="str">
            <v>...</v>
          </cell>
          <cell r="V35">
            <v>57.362078857750987</v>
          </cell>
          <cell r="W35" t="str">
            <v>...</v>
          </cell>
          <cell r="X35" t="str">
            <v>...</v>
          </cell>
          <cell r="Y35">
            <v>56.264819859820193</v>
          </cell>
          <cell r="Z35" t="str">
            <v>...</v>
          </cell>
          <cell r="AA35" t="str">
            <v>...</v>
          </cell>
          <cell r="AB35">
            <v>267.32924290830772</v>
          </cell>
        </row>
        <row r="36">
          <cell r="A36" t="str">
            <v xml:space="preserve">   Net claims on general government</v>
          </cell>
          <cell r="B36" t="str">
            <v>…</v>
          </cell>
          <cell r="C36">
            <v>153.66209999999998</v>
          </cell>
          <cell r="D36" t="str">
            <v>…</v>
          </cell>
          <cell r="E36" t="str">
            <v>…</v>
          </cell>
          <cell r="F36">
            <v>57.003100000000018</v>
          </cell>
          <cell r="G36" t="str">
            <v>…</v>
          </cell>
          <cell r="H36" t="str">
            <v>…</v>
          </cell>
          <cell r="I36">
            <v>66.203299999999956</v>
          </cell>
          <cell r="J36" t="str">
            <v>…</v>
          </cell>
          <cell r="K36" t="str">
            <v>…</v>
          </cell>
          <cell r="L36">
            <v>44.684400000000039</v>
          </cell>
          <cell r="M36" t="str">
            <v>…</v>
          </cell>
          <cell r="N36" t="str">
            <v>…</v>
          </cell>
          <cell r="O36">
            <v>152.88640000000004</v>
          </cell>
          <cell r="Q36" t="str">
            <v>...</v>
          </cell>
          <cell r="R36" t="str">
            <v>...</v>
          </cell>
          <cell r="S36">
            <v>30.867599999999925</v>
          </cell>
          <cell r="T36" t="str">
            <v>...</v>
          </cell>
          <cell r="U36" t="str">
            <v>...</v>
          </cell>
          <cell r="V36">
            <v>60.855500000000006</v>
          </cell>
          <cell r="W36" t="str">
            <v>...</v>
          </cell>
          <cell r="X36" t="str">
            <v>...</v>
          </cell>
          <cell r="Y36">
            <v>48.251300000000015</v>
          </cell>
          <cell r="Z36" t="str">
            <v>...</v>
          </cell>
          <cell r="AA36" t="str">
            <v>...</v>
          </cell>
          <cell r="AB36">
            <v>137.83709999999996</v>
          </cell>
        </row>
        <row r="37">
          <cell r="A37" t="str">
            <v xml:space="preserve">   Claims on banks</v>
          </cell>
          <cell r="B37" t="str">
            <v>…</v>
          </cell>
          <cell r="C37">
            <v>9.5195000000000007</v>
          </cell>
          <cell r="D37" t="str">
            <v>…</v>
          </cell>
          <cell r="E37" t="str">
            <v>…</v>
          </cell>
          <cell r="F37">
            <v>-3.1577999999999999</v>
          </cell>
          <cell r="G37" t="str">
            <v>…</v>
          </cell>
          <cell r="H37" t="str">
            <v>…</v>
          </cell>
          <cell r="I37">
            <v>-5.2504999999999997</v>
          </cell>
          <cell r="J37" t="str">
            <v>…</v>
          </cell>
          <cell r="K37" t="str">
            <v>…</v>
          </cell>
          <cell r="L37">
            <v>-0.91850000000000076</v>
          </cell>
          <cell r="M37" t="str">
            <v>…</v>
          </cell>
          <cell r="N37" t="str">
            <v>…</v>
          </cell>
          <cell r="O37">
            <v>-10.25</v>
          </cell>
          <cell r="Q37" t="str">
            <v>...</v>
          </cell>
          <cell r="R37" t="str">
            <v>...</v>
          </cell>
          <cell r="S37">
            <v>-1.0728</v>
          </cell>
          <cell r="T37" t="str">
            <v>...</v>
          </cell>
          <cell r="U37" t="str">
            <v>...</v>
          </cell>
          <cell r="V37">
            <v>-0.24259999999999993</v>
          </cell>
          <cell r="W37" t="str">
            <v>...</v>
          </cell>
          <cell r="X37" t="str">
            <v>...</v>
          </cell>
          <cell r="Y37">
            <v>-3.1785000000000001</v>
          </cell>
          <cell r="Z37" t="str">
            <v>...</v>
          </cell>
          <cell r="AA37" t="str">
            <v>...</v>
          </cell>
          <cell r="AB37">
            <v>3.0865</v>
          </cell>
        </row>
        <row r="38">
          <cell r="A38" t="str">
            <v xml:space="preserve">   Other items, net</v>
          </cell>
          <cell r="B38" t="str">
            <v>…</v>
          </cell>
          <cell r="C38">
            <v>-10.786959595333357</v>
          </cell>
          <cell r="D38" t="str">
            <v>…</v>
          </cell>
          <cell r="E38" t="str">
            <v>…</v>
          </cell>
          <cell r="F38">
            <v>-1.2770762057436187</v>
          </cell>
          <cell r="G38" t="str">
            <v>…</v>
          </cell>
          <cell r="H38" t="str">
            <v>…</v>
          </cell>
          <cell r="I38">
            <v>9.4021599110769465</v>
          </cell>
          <cell r="J38" t="str">
            <v>…</v>
          </cell>
          <cell r="K38" t="str">
            <v>…</v>
          </cell>
          <cell r="L38">
            <v>-9.4790762643846307</v>
          </cell>
          <cell r="M38" t="str">
            <v>…</v>
          </cell>
          <cell r="N38" t="str">
            <v>…</v>
          </cell>
          <cell r="O38">
            <v>-6.7670094869743025</v>
          </cell>
          <cell r="Q38" t="str">
            <v>...</v>
          </cell>
          <cell r="R38" t="str">
            <v>...</v>
          </cell>
          <cell r="S38">
            <v>-5.0322577198702731</v>
          </cell>
          <cell r="T38" t="str">
            <v>...</v>
          </cell>
          <cell r="U38" t="str">
            <v>...</v>
          </cell>
          <cell r="V38">
            <v>-8.682821142249022</v>
          </cell>
          <cell r="W38" t="str">
            <v>...</v>
          </cell>
          <cell r="X38" t="str">
            <v>...</v>
          </cell>
          <cell r="Y38">
            <v>5.8980198598201881</v>
          </cell>
          <cell r="Z38" t="str">
            <v>...</v>
          </cell>
          <cell r="AA38" t="str">
            <v>...</v>
          </cell>
          <cell r="AB38">
            <v>96.412642908307731</v>
          </cell>
        </row>
        <row r="39">
          <cell r="B39" t="str">
            <v>…</v>
          </cell>
        </row>
        <row r="40">
          <cell r="A40" t="str">
            <v>Reserve money</v>
          </cell>
          <cell r="B40" t="str">
            <v>…</v>
          </cell>
          <cell r="C40">
            <v>55.159700000000015</v>
          </cell>
          <cell r="D40" t="str">
            <v>…</v>
          </cell>
          <cell r="E40" t="str">
            <v>…</v>
          </cell>
          <cell r="F40">
            <v>-8.6879000000000133</v>
          </cell>
          <cell r="G40" t="str">
            <v>…</v>
          </cell>
          <cell r="H40" t="str">
            <v>…</v>
          </cell>
          <cell r="I40">
            <v>7.8931999999999789</v>
          </cell>
          <cell r="J40" t="str">
            <v>…</v>
          </cell>
          <cell r="K40" t="str">
            <v>…</v>
          </cell>
          <cell r="L40">
            <v>41.723100000000017</v>
          </cell>
          <cell r="M40" t="str">
            <v>…</v>
          </cell>
          <cell r="N40" t="str">
            <v>…</v>
          </cell>
          <cell r="O40">
            <v>68.106599999999986</v>
          </cell>
          <cell r="Q40" t="str">
            <v>...</v>
          </cell>
          <cell r="R40" t="str">
            <v>...</v>
          </cell>
          <cell r="S40">
            <v>-17.275800000000061</v>
          </cell>
          <cell r="T40" t="str">
            <v>...</v>
          </cell>
          <cell r="U40" t="str">
            <v>...</v>
          </cell>
          <cell r="V40">
            <v>12.239200000000096</v>
          </cell>
          <cell r="W40" t="str">
            <v>...</v>
          </cell>
          <cell r="X40" t="str">
            <v>...</v>
          </cell>
          <cell r="Y40">
            <v>-26.329800000000034</v>
          </cell>
          <cell r="Z40" t="str">
            <v>...</v>
          </cell>
          <cell r="AA40" t="str">
            <v>...</v>
          </cell>
          <cell r="AB40">
            <v>-17.347399999999993</v>
          </cell>
        </row>
        <row r="41">
          <cell r="A41" t="str">
            <v xml:space="preserve">   Currency in circulation</v>
          </cell>
          <cell r="B41" t="str">
            <v>…</v>
          </cell>
          <cell r="C41">
            <v>54.174000000000007</v>
          </cell>
          <cell r="D41" t="str">
            <v>…</v>
          </cell>
          <cell r="E41" t="str">
            <v>…</v>
          </cell>
          <cell r="F41">
            <v>-15.004600000000011</v>
          </cell>
          <cell r="G41" t="str">
            <v>…</v>
          </cell>
          <cell r="H41" t="str">
            <v>…</v>
          </cell>
          <cell r="I41">
            <v>7.6134999999999877</v>
          </cell>
          <cell r="J41" t="str">
            <v>…</v>
          </cell>
          <cell r="K41" t="str">
            <v>…</v>
          </cell>
          <cell r="L41">
            <v>42.146900000000016</v>
          </cell>
          <cell r="M41" t="str">
            <v>…</v>
          </cell>
          <cell r="N41" t="str">
            <v>…</v>
          </cell>
          <cell r="O41">
            <v>68.980899999999991</v>
          </cell>
          <cell r="Q41" t="str">
            <v>...</v>
          </cell>
          <cell r="R41" t="str">
            <v>...</v>
          </cell>
          <cell r="S41">
            <v>-25.569800000000015</v>
          </cell>
          <cell r="T41" t="str">
            <v>...</v>
          </cell>
          <cell r="U41" t="str">
            <v>...</v>
          </cell>
          <cell r="V41">
            <v>7.7833000000000254</v>
          </cell>
          <cell r="W41" t="str">
            <v>...</v>
          </cell>
          <cell r="X41" t="str">
            <v>...</v>
          </cell>
          <cell r="Y41">
            <v>-24.928600000000017</v>
          </cell>
          <cell r="Z41" t="str">
            <v>...</v>
          </cell>
          <cell r="AA41" t="str">
            <v>...</v>
          </cell>
          <cell r="AB41">
            <v>-32.580000000000013</v>
          </cell>
        </row>
        <row r="42">
          <cell r="A42" t="str">
            <v xml:space="preserve">   Required reserves</v>
          </cell>
          <cell r="B42" t="str">
            <v>…</v>
          </cell>
          <cell r="C42">
            <v>1.8230000000000004</v>
          </cell>
          <cell r="D42" t="str">
            <v>…</v>
          </cell>
          <cell r="E42" t="str">
            <v>…</v>
          </cell>
          <cell r="F42">
            <v>-0.98730000000000118</v>
          </cell>
          <cell r="G42" t="str">
            <v>…</v>
          </cell>
          <cell r="H42" t="str">
            <v>…</v>
          </cell>
          <cell r="I42">
            <v>1.5655000000000001</v>
          </cell>
          <cell r="J42" t="str">
            <v>…</v>
          </cell>
          <cell r="K42" t="str">
            <v>…</v>
          </cell>
          <cell r="L42">
            <v>0.85620000000000118</v>
          </cell>
          <cell r="M42" t="str">
            <v>…</v>
          </cell>
          <cell r="N42" t="str">
            <v>…</v>
          </cell>
          <cell r="O42">
            <v>1.9298999999999999</v>
          </cell>
          <cell r="Q42" t="str">
            <v>...</v>
          </cell>
          <cell r="R42" t="str">
            <v>...</v>
          </cell>
          <cell r="S42">
            <v>1.7834999999999983</v>
          </cell>
          <cell r="T42" t="str">
            <v>...</v>
          </cell>
          <cell r="U42" t="str">
            <v>...</v>
          </cell>
          <cell r="V42">
            <v>0.43619999999999948</v>
          </cell>
          <cell r="W42" t="str">
            <v>...</v>
          </cell>
          <cell r="X42" t="str">
            <v>...</v>
          </cell>
          <cell r="Y42">
            <v>6.4145000000000003</v>
          </cell>
          <cell r="Z42" t="str">
            <v>...</v>
          </cell>
          <cell r="AA42" t="str">
            <v>...</v>
          </cell>
          <cell r="AB42">
            <v>2.3970000000000002</v>
          </cell>
        </row>
        <row r="43">
          <cell r="A43" t="str">
            <v xml:space="preserve">   Balances on banks' correspondent a/cs</v>
          </cell>
          <cell r="B43" t="str">
            <v>…</v>
          </cell>
          <cell r="C43">
            <v>-0.83729999999999194</v>
          </cell>
          <cell r="D43" t="str">
            <v>…</v>
          </cell>
          <cell r="E43" t="str">
            <v>…</v>
          </cell>
          <cell r="F43">
            <v>7.3039999999999967</v>
          </cell>
          <cell r="G43" t="str">
            <v>…</v>
          </cell>
          <cell r="H43" t="str">
            <v>…</v>
          </cell>
          <cell r="I43">
            <v>-1.2858000000000072</v>
          </cell>
          <cell r="J43" t="str">
            <v>…</v>
          </cell>
          <cell r="K43" t="str">
            <v>…</v>
          </cell>
          <cell r="L43">
            <v>-1.2800000000000011</v>
          </cell>
          <cell r="M43" t="str">
            <v>…</v>
          </cell>
          <cell r="N43" t="str">
            <v>…</v>
          </cell>
          <cell r="O43">
            <v>-2.8042000000000051</v>
          </cell>
          <cell r="Q43" t="str">
            <v>...</v>
          </cell>
          <cell r="R43" t="str">
            <v>...</v>
          </cell>
          <cell r="S43">
            <v>6.510499999999956</v>
          </cell>
          <cell r="T43" t="str">
            <v>...</v>
          </cell>
          <cell r="U43" t="str">
            <v>...</v>
          </cell>
          <cell r="V43">
            <v>4.0197000000000713</v>
          </cell>
          <cell r="W43" t="str">
            <v>...</v>
          </cell>
          <cell r="X43" t="str">
            <v>...</v>
          </cell>
          <cell r="Y43">
            <v>-7.8157000000000174</v>
          </cell>
          <cell r="Z43" t="str">
            <v>...</v>
          </cell>
          <cell r="AA43" t="str">
            <v>...</v>
          </cell>
          <cell r="AB43">
            <v>12.835600000000019</v>
          </cell>
        </row>
        <row r="47">
          <cell r="A47" t="str">
            <v>Net international reserves</v>
          </cell>
          <cell r="B47" t="str">
            <v>…</v>
          </cell>
          <cell r="C47">
            <v>-63.221677766363214</v>
          </cell>
          <cell r="D47">
            <v>-13.417748565552742</v>
          </cell>
          <cell r="E47">
            <v>-23.674382948899634</v>
          </cell>
          <cell r="F47">
            <v>-29.448799837603335</v>
          </cell>
          <cell r="G47">
            <v>-40.684817286772109</v>
          </cell>
          <cell r="H47">
            <v>-56.481269572713479</v>
          </cell>
          <cell r="I47">
            <v>-59.39321491432716</v>
          </cell>
          <cell r="J47">
            <v>-55.712505587637338</v>
          </cell>
          <cell r="K47">
            <v>-72.606631822210176</v>
          </cell>
          <cell r="L47">
            <v>-72.231443403177124</v>
          </cell>
          <cell r="M47">
            <v>-73.034720573073784</v>
          </cell>
          <cell r="N47">
            <v>-49.97526862530956</v>
          </cell>
          <cell r="O47">
            <v>-49.978914840050834</v>
          </cell>
          <cell r="Q47" t="str">
            <v>...</v>
          </cell>
          <cell r="R47" t="str">
            <v>...</v>
          </cell>
          <cell r="S47">
            <v>-16.031665446187318</v>
          </cell>
          <cell r="T47" t="str">
            <v>...</v>
          </cell>
          <cell r="U47" t="str">
            <v>...</v>
          </cell>
          <cell r="V47">
            <v>-32.317615364221709</v>
          </cell>
          <cell r="W47" t="str">
            <v>...</v>
          </cell>
          <cell r="X47" t="str">
            <v>...</v>
          </cell>
          <cell r="Y47">
            <v>-62.128032531455766</v>
          </cell>
          <cell r="Z47" t="str">
            <v>...</v>
          </cell>
          <cell r="AA47" t="str">
            <v>...</v>
          </cell>
          <cell r="AB47">
            <v>-102.74675877517683</v>
          </cell>
        </row>
        <row r="51">
          <cell r="A51" t="str">
            <v>Net domestic assets</v>
          </cell>
          <cell r="B51" t="str">
            <v>…</v>
          </cell>
          <cell r="C51">
            <v>265.71786644043715</v>
          </cell>
          <cell r="D51">
            <v>8.3719972967181597</v>
          </cell>
          <cell r="E51">
            <v>17.066834153290667</v>
          </cell>
          <cell r="F51">
            <v>25.19621358371371</v>
          </cell>
          <cell r="G51">
            <v>40.630663814146196</v>
          </cell>
          <cell r="H51">
            <v>54.77950183456575</v>
          </cell>
          <cell r="I51">
            <v>58.791480418022665</v>
          </cell>
          <cell r="J51">
            <v>62.730517961260787</v>
          </cell>
          <cell r="K51">
            <v>89.458718398004677</v>
          </cell>
          <cell r="L51">
            <v>91.473676260453374</v>
          </cell>
          <cell r="M51">
            <v>93.909674456182927</v>
          </cell>
          <cell r="N51">
            <v>71.04740101777503</v>
          </cell>
          <cell r="O51">
            <v>82.262271302355813</v>
          </cell>
          <cell r="Q51" t="str">
            <v>...</v>
          </cell>
          <cell r="R51" t="str">
            <v>...</v>
          </cell>
          <cell r="S51">
            <v>7.1000046093086189</v>
          </cell>
          <cell r="T51" t="str">
            <v>...</v>
          </cell>
          <cell r="U51" t="str">
            <v>...</v>
          </cell>
          <cell r="V51">
            <v>22.104900616699517</v>
          </cell>
          <cell r="W51" t="str">
            <v>...</v>
          </cell>
          <cell r="X51" t="str">
            <v>...</v>
          </cell>
          <cell r="Y51">
            <v>36.822773254558207</v>
          </cell>
          <cell r="Z51" t="str">
            <v>...</v>
          </cell>
          <cell r="AA51" t="str">
            <v>...</v>
          </cell>
          <cell r="AB51">
            <v>69.92855854337094</v>
          </cell>
        </row>
        <row r="53">
          <cell r="A53" t="str">
            <v>Reserve money</v>
          </cell>
          <cell r="B53" t="str">
            <v>…</v>
          </cell>
          <cell r="C53">
            <v>35.864564369310806</v>
          </cell>
          <cell r="D53">
            <v>-5.0142204453777488</v>
          </cell>
          <cell r="E53">
            <v>-6.5432712623534783</v>
          </cell>
          <cell r="F53">
            <v>-4.1576916505909995</v>
          </cell>
          <cell r="G53">
            <v>9.8870739190370927E-2</v>
          </cell>
          <cell r="H53">
            <v>-1.4954558223427838</v>
          </cell>
          <cell r="I53">
            <v>-0.38031256744722741</v>
          </cell>
          <cell r="J53">
            <v>7.254269603181851</v>
          </cell>
          <cell r="K53">
            <v>17.189008215459722</v>
          </cell>
          <cell r="L53">
            <v>19.586743281120711</v>
          </cell>
          <cell r="M53">
            <v>21.228638823658329</v>
          </cell>
          <cell r="N53">
            <v>21.339712872864936</v>
          </cell>
          <cell r="O53">
            <v>32.593174664779845</v>
          </cell>
          <cell r="Q53" t="str">
            <v>...</v>
          </cell>
          <cell r="R53" t="str">
            <v>...</v>
          </cell>
          <cell r="S53">
            <v>-6.2352584922814707</v>
          </cell>
          <cell r="T53" t="str">
            <v>...</v>
          </cell>
          <cell r="U53" t="str">
            <v>...</v>
          </cell>
          <cell r="V53">
            <v>-1.8178320495852329</v>
          </cell>
          <cell r="W53" t="str">
            <v>...</v>
          </cell>
          <cell r="X53" t="str">
            <v>...</v>
          </cell>
          <cell r="Y53">
            <v>-11.320900448737358</v>
          </cell>
          <cell r="Z53" t="str">
            <v>...</v>
          </cell>
          <cell r="AA53" t="str">
            <v>...</v>
          </cell>
          <cell r="AB53">
            <v>-6.261100682399845</v>
          </cell>
        </row>
        <row r="54">
          <cell r="A54" t="str">
            <v xml:space="preserve">   Currency in circulation</v>
          </cell>
          <cell r="B54" t="str">
            <v>…</v>
          </cell>
          <cell r="C54">
            <v>41.228310502283108</v>
          </cell>
          <cell r="D54">
            <v>-8.5577721016952815</v>
          </cell>
          <cell r="E54">
            <v>-9.6756011079138347</v>
          </cell>
          <cell r="F54">
            <v>-8.0855076681000675</v>
          </cell>
          <cell r="G54">
            <v>-1.3743304557750635</v>
          </cell>
          <cell r="H54">
            <v>-5.5464127517863666</v>
          </cell>
          <cell r="I54">
            <v>-3.9828316466746561</v>
          </cell>
          <cell r="J54">
            <v>5.5051354176770317</v>
          </cell>
          <cell r="K54">
            <v>11.759621498701334</v>
          </cell>
          <cell r="L54">
            <v>18.728808992639046</v>
          </cell>
          <cell r="M54">
            <v>19.668003060773586</v>
          </cell>
          <cell r="N54">
            <v>20.011154579844149</v>
          </cell>
          <cell r="O54">
            <v>37.171640423766263</v>
          </cell>
          <cell r="Q54" t="str">
            <v>...</v>
          </cell>
          <cell r="R54" t="str">
            <v>...</v>
          </cell>
          <cell r="S54">
            <v>-10.044905833672823</v>
          </cell>
          <cell r="T54" t="str">
            <v>...</v>
          </cell>
          <cell r="U54" t="str">
            <v>...</v>
          </cell>
          <cell r="V54">
            <v>-6.9872942929010584</v>
          </cell>
          <cell r="W54" t="str">
            <v>...</v>
          </cell>
          <cell r="X54" t="str">
            <v>...</v>
          </cell>
          <cell r="Y54">
            <v>-16.780309473516319</v>
          </cell>
          <cell r="Z54" t="str">
            <v>...</v>
          </cell>
          <cell r="AA54" t="str">
            <v>...</v>
          </cell>
          <cell r="AB54">
            <v>-12.798810786985449</v>
          </cell>
        </row>
        <row r="57">
          <cell r="A57" t="str">
            <v xml:space="preserve">   Sources: National Bank of Georgia; and Fund staff estimates.</v>
          </cell>
        </row>
        <row r="59">
          <cell r="A59" t="str">
            <v xml:space="preserve">   1/ Valued at end-period actual exchange rates.</v>
          </cell>
        </row>
        <row r="60">
          <cell r="A60" t="str">
            <v xml:space="preserve"> 2/  US$25 million earmarked in the 1999 budget as partial payment to Turkmenistan in lieu of principal obligations falling due are escrowed in an NBG account.</v>
          </cell>
        </row>
        <row r="61">
          <cell r="A61" t="str">
            <v>3/ Data for end-March 1999 reflect the issuance of a lari 70.3 million government bond to recapitalize the NBG  for losses from revaluation of its net international reserves.</v>
          </cell>
        </row>
        <row r="66">
          <cell r="Y66" t="str">
            <v>APPENDIX I</v>
          </cell>
        </row>
        <row r="68">
          <cell r="A68" t="str">
            <v>Table x.  Georgia: Monetary Survey 1/</v>
          </cell>
        </row>
        <row r="71">
          <cell r="B71">
            <v>1995</v>
          </cell>
          <cell r="C71">
            <v>1996</v>
          </cell>
          <cell r="D71">
            <v>1997</v>
          </cell>
          <cell r="E71">
            <v>1997</v>
          </cell>
          <cell r="F71">
            <v>1997</v>
          </cell>
          <cell r="O71">
            <v>1997</v>
          </cell>
          <cell r="P71">
            <v>1998</v>
          </cell>
          <cell r="Q71">
            <v>1998</v>
          </cell>
          <cell r="S71">
            <v>1998</v>
          </cell>
          <cell r="AB71">
            <v>1998</v>
          </cell>
          <cell r="AC71">
            <v>1999</v>
          </cell>
        </row>
        <row r="72">
          <cell r="B72" t="str">
            <v>Dec.</v>
          </cell>
          <cell r="C72" t="str">
            <v>Dec.</v>
          </cell>
          <cell r="D72" t="str">
            <v>Jan.</v>
          </cell>
          <cell r="E72" t="str">
            <v>Feb.</v>
          </cell>
          <cell r="F72" t="str">
            <v>Mar.</v>
          </cell>
          <cell r="G72" t="str">
            <v>Apr.</v>
          </cell>
          <cell r="H72" t="str">
            <v>May</v>
          </cell>
          <cell r="I72" t="str">
            <v>Jun.</v>
          </cell>
          <cell r="J72" t="str">
            <v>Jul.</v>
          </cell>
          <cell r="K72" t="str">
            <v>Aug.</v>
          </cell>
          <cell r="L72" t="str">
            <v>Sep.</v>
          </cell>
          <cell r="M72" t="str">
            <v>Oct.</v>
          </cell>
          <cell r="N72" t="str">
            <v>Nov.</v>
          </cell>
          <cell r="O72" t="str">
            <v>Dec.</v>
          </cell>
          <cell r="Q72" t="str">
            <v>Jan</v>
          </cell>
          <cell r="R72" t="str">
            <v>Feb</v>
          </cell>
          <cell r="S72" t="str">
            <v>Mar</v>
          </cell>
          <cell r="T72" t="str">
            <v>Apr</v>
          </cell>
          <cell r="U72" t="str">
            <v>May</v>
          </cell>
          <cell r="V72" t="str">
            <v>Jun</v>
          </cell>
          <cell r="W72" t="str">
            <v>Jul</v>
          </cell>
          <cell r="X72" t="str">
            <v>Aug</v>
          </cell>
          <cell r="Y72" t="str">
            <v>Sep</v>
          </cell>
          <cell r="Z72" t="str">
            <v>Oct</v>
          </cell>
          <cell r="AA72" t="str">
            <v>Nov</v>
          </cell>
          <cell r="AB72" t="str">
            <v>Dec</v>
          </cell>
        </row>
        <row r="77">
          <cell r="A77" t="str">
            <v>Net foreign assets</v>
          </cell>
          <cell r="B77">
            <v>57.102721209999984</v>
          </cell>
          <cell r="C77">
            <v>21.268510805333356</v>
          </cell>
          <cell r="D77">
            <v>-6.1178763439999564</v>
          </cell>
          <cell r="E77">
            <v>-29.471908781538477</v>
          </cell>
          <cell r="F77">
            <v>-36.51861298892306</v>
          </cell>
          <cell r="G77">
            <v>-57.927361342653789</v>
          </cell>
          <cell r="H77">
            <v>-92.55458065000002</v>
          </cell>
          <cell r="I77">
            <v>-98.996272899999951</v>
          </cell>
          <cell r="J77">
            <v>-77.408973733076877</v>
          </cell>
          <cell r="K77">
            <v>-104.30268923046157</v>
          </cell>
          <cell r="L77">
            <v>-114.58059663561536</v>
          </cell>
          <cell r="M77">
            <v>-117.82522219999991</v>
          </cell>
          <cell r="N77">
            <v>-70.748460588307637</v>
          </cell>
          <cell r="O77">
            <v>-72.217579707692366</v>
          </cell>
          <cell r="Q77">
            <v>-97.038168825865057</v>
          </cell>
          <cell r="R77">
            <v>-124.06858661582203</v>
          </cell>
          <cell r="S77">
            <v>-126.41552198782206</v>
          </cell>
          <cell r="T77">
            <v>-145.23214115282207</v>
          </cell>
          <cell r="U77">
            <v>-150.29582848826968</v>
          </cell>
          <cell r="V77">
            <v>-170.13820084557298</v>
          </cell>
          <cell r="W77">
            <v>-196.22904726557306</v>
          </cell>
          <cell r="X77">
            <v>-197.60310458258431</v>
          </cell>
          <cell r="Y77">
            <v>-265.92672070539322</v>
          </cell>
          <cell r="Z77">
            <v>-298.1957998094382</v>
          </cell>
          <cell r="AA77">
            <v>-349.61003071022236</v>
          </cell>
          <cell r="AB77">
            <v>-376.15132261600013</v>
          </cell>
        </row>
        <row r="79">
          <cell r="A79" t="str">
            <v>Net domestic assets</v>
          </cell>
          <cell r="B79">
            <v>123.48262079000004</v>
          </cell>
          <cell r="C79">
            <v>235.00368919466663</v>
          </cell>
          <cell r="D79">
            <v>249.29367634399998</v>
          </cell>
          <cell r="E79">
            <v>265.31360878153851</v>
          </cell>
          <cell r="F79">
            <v>282.32651298892307</v>
          </cell>
          <cell r="G79">
            <v>327.37646134265378</v>
          </cell>
          <cell r="H79">
            <v>358.28598065000006</v>
          </cell>
          <cell r="I79">
            <v>370.64457289999996</v>
          </cell>
          <cell r="J79">
            <v>370.85497373307692</v>
          </cell>
          <cell r="K79">
            <v>426.12848923046158</v>
          </cell>
          <cell r="L79">
            <v>449.95019663561538</v>
          </cell>
          <cell r="M79">
            <v>458.74252219999994</v>
          </cell>
          <cell r="N79">
            <v>418.75846058830763</v>
          </cell>
          <cell r="O79">
            <v>445.26047970769241</v>
          </cell>
          <cell r="Q79">
            <v>457.20616882586506</v>
          </cell>
          <cell r="R79">
            <v>484.79898661582206</v>
          </cell>
          <cell r="S79">
            <v>486.51412198782202</v>
          </cell>
          <cell r="T79">
            <v>518.78254115282198</v>
          </cell>
          <cell r="U79">
            <v>532.59662848826963</v>
          </cell>
          <cell r="V79">
            <v>557.46900084557296</v>
          </cell>
          <cell r="W79">
            <v>591.2501472655731</v>
          </cell>
          <cell r="X79">
            <v>597.47300458258428</v>
          </cell>
          <cell r="Y79">
            <v>616.44202070539325</v>
          </cell>
          <cell r="Z79">
            <v>623.79199980943815</v>
          </cell>
          <cell r="AA79">
            <v>651.60743071022239</v>
          </cell>
          <cell r="AB79">
            <v>744.69482261600012</v>
          </cell>
        </row>
        <row r="80">
          <cell r="A80" t="str">
            <v xml:space="preserve">   Domestic credit</v>
          </cell>
          <cell r="B80">
            <v>188.68722100000002</v>
          </cell>
          <cell r="C80">
            <v>323.85760000000005</v>
          </cell>
          <cell r="D80">
            <v>343.57979999999998</v>
          </cell>
          <cell r="E80">
            <v>354.70490000000001</v>
          </cell>
          <cell r="F80">
            <v>385.66970000000003</v>
          </cell>
          <cell r="G80">
            <v>428.98569999999995</v>
          </cell>
          <cell r="H80">
            <v>442.50670000000002</v>
          </cell>
          <cell r="I80">
            <v>469.51569999999992</v>
          </cell>
          <cell r="J80">
            <v>481.55909999999994</v>
          </cell>
          <cell r="K80">
            <v>491.58050000000003</v>
          </cell>
          <cell r="L80">
            <v>522.01179999999999</v>
          </cell>
          <cell r="M80">
            <v>531.54309999999998</v>
          </cell>
          <cell r="N80">
            <v>489.29530000000011</v>
          </cell>
          <cell r="O80">
            <v>568.44900000000007</v>
          </cell>
          <cell r="Q80">
            <v>557.15100000000007</v>
          </cell>
          <cell r="R80">
            <v>575.48559999999998</v>
          </cell>
          <cell r="S80">
            <v>581.56129999999996</v>
          </cell>
          <cell r="T80">
            <v>597.87909999999999</v>
          </cell>
          <cell r="U80">
            <v>611.28820000000007</v>
          </cell>
          <cell r="V80">
            <v>652.94149999999991</v>
          </cell>
          <cell r="W80">
            <v>689.35840000000007</v>
          </cell>
          <cell r="X80">
            <v>705.21690000000001</v>
          </cell>
          <cell r="Y80">
            <v>717.61149999999998</v>
          </cell>
          <cell r="Z80">
            <v>708.41189999999995</v>
          </cell>
          <cell r="AA80">
            <v>722.02859999999998</v>
          </cell>
          <cell r="AB80">
            <v>790.46070000000009</v>
          </cell>
        </row>
        <row r="81">
          <cell r="A81" t="str">
            <v xml:space="preserve">      Net claims on general government</v>
          </cell>
          <cell r="B81">
            <v>39.667673000000008</v>
          </cell>
          <cell r="C81">
            <v>195.65190000000001</v>
          </cell>
          <cell r="D81">
            <v>213.24759999999998</v>
          </cell>
          <cell r="E81">
            <v>222.39940000000001</v>
          </cell>
          <cell r="F81">
            <v>247.34900000000002</v>
          </cell>
          <cell r="G81">
            <v>289.30529999999999</v>
          </cell>
          <cell r="H81">
            <v>299.59660000000002</v>
          </cell>
          <cell r="I81">
            <v>321.19239999999996</v>
          </cell>
          <cell r="J81">
            <v>334.44959999999998</v>
          </cell>
          <cell r="K81">
            <v>342.96620000000001</v>
          </cell>
          <cell r="L81">
            <v>367.08590000000004</v>
          </cell>
          <cell r="M81">
            <v>367.59539999999998</v>
          </cell>
          <cell r="N81">
            <v>318.95780000000008</v>
          </cell>
          <cell r="O81">
            <v>358.83580000000006</v>
          </cell>
          <cell r="Q81">
            <v>367.67</v>
          </cell>
          <cell r="R81">
            <v>374.92899999999992</v>
          </cell>
          <cell r="S81">
            <v>385.42609999999996</v>
          </cell>
          <cell r="T81">
            <v>402.65120000000002</v>
          </cell>
          <cell r="U81">
            <v>411.45970000000005</v>
          </cell>
          <cell r="V81">
            <v>451.38419999999996</v>
          </cell>
          <cell r="W81">
            <v>483.46510000000001</v>
          </cell>
          <cell r="X81">
            <v>492.47180000000003</v>
          </cell>
          <cell r="Y81">
            <v>501.12819999999999</v>
          </cell>
          <cell r="Z81">
            <v>494.44349999999997</v>
          </cell>
          <cell r="AA81">
            <v>496.57059999999996</v>
          </cell>
          <cell r="AB81">
            <v>496.54212200000001</v>
          </cell>
        </row>
        <row r="82">
          <cell r="A82" t="str">
            <v xml:space="preserve">        public borrowing from DMBs</v>
          </cell>
          <cell r="C82">
            <v>0</v>
          </cell>
          <cell r="O82">
            <v>0</v>
          </cell>
          <cell r="AB82">
            <v>10.906321999999999</v>
          </cell>
        </row>
        <row r="83">
          <cell r="A83" t="str">
            <v xml:space="preserve">      Credit to the rest of the economy</v>
          </cell>
          <cell r="B83">
            <v>149.01954800000001</v>
          </cell>
          <cell r="C83">
            <v>128.20570000000001</v>
          </cell>
          <cell r="D83">
            <v>130.3322</v>
          </cell>
          <cell r="E83">
            <v>132.30549999999999</v>
          </cell>
          <cell r="F83">
            <v>138.32069999999999</v>
          </cell>
          <cell r="G83">
            <v>139.68039999999999</v>
          </cell>
          <cell r="H83">
            <v>142.9101</v>
          </cell>
          <cell r="I83">
            <v>148.32329999999999</v>
          </cell>
          <cell r="J83">
            <v>147.1095</v>
          </cell>
          <cell r="K83">
            <v>148.61429999999999</v>
          </cell>
          <cell r="L83">
            <v>154.92590000000001</v>
          </cell>
          <cell r="M83">
            <v>163.9477</v>
          </cell>
          <cell r="N83">
            <v>170.33750000000001</v>
          </cell>
          <cell r="O83">
            <v>209.61320000000001</v>
          </cell>
          <cell r="Q83">
            <v>189.48099999999999</v>
          </cell>
          <cell r="R83">
            <v>200.5566</v>
          </cell>
          <cell r="S83">
            <v>196.1352</v>
          </cell>
          <cell r="T83">
            <v>195.22790000000001</v>
          </cell>
          <cell r="U83">
            <v>199.82849999999999</v>
          </cell>
          <cell r="V83">
            <v>201.5573</v>
          </cell>
          <cell r="W83">
            <v>205.89330000000001</v>
          </cell>
          <cell r="X83">
            <v>212.74510000000001</v>
          </cell>
          <cell r="Y83">
            <v>216.48330000000001</v>
          </cell>
          <cell r="Z83">
            <v>213.9684</v>
          </cell>
          <cell r="AA83">
            <v>225.458</v>
          </cell>
          <cell r="AB83">
            <v>293.91857800000002</v>
          </cell>
        </row>
        <row r="84">
          <cell r="A84" t="str">
            <v xml:space="preserve">   Other items, net</v>
          </cell>
          <cell r="B84">
            <v>-65.204600209999981</v>
          </cell>
          <cell r="C84">
            <v>-88.853910805333413</v>
          </cell>
          <cell r="D84">
            <v>-94.286123656000001</v>
          </cell>
          <cell r="E84">
            <v>-89.391291218461504</v>
          </cell>
          <cell r="F84">
            <v>-103.34318701107696</v>
          </cell>
          <cell r="G84">
            <v>-101.60923865734617</v>
          </cell>
          <cell r="H84">
            <v>-84.220719349999968</v>
          </cell>
          <cell r="I84">
            <v>-98.871127099999967</v>
          </cell>
          <cell r="J84">
            <v>-110.70412626692303</v>
          </cell>
          <cell r="K84">
            <v>-65.452010769538447</v>
          </cell>
          <cell r="L84">
            <v>-72.061603364384609</v>
          </cell>
          <cell r="M84">
            <v>-72.800577800000042</v>
          </cell>
          <cell r="N84">
            <v>-70.536839411692483</v>
          </cell>
          <cell r="O84">
            <v>-123.18852029230766</v>
          </cell>
          <cell r="Q84">
            <v>-99.944831174135004</v>
          </cell>
          <cell r="R84">
            <v>-90.686613384177917</v>
          </cell>
          <cell r="S84">
            <v>-95.047178012177937</v>
          </cell>
          <cell r="T84">
            <v>-79.096558847178017</v>
          </cell>
          <cell r="U84">
            <v>-78.691571511730444</v>
          </cell>
          <cell r="V84">
            <v>-95.472499154426941</v>
          </cell>
          <cell r="W84">
            <v>-98.108252734426969</v>
          </cell>
          <cell r="X84">
            <v>-107.74389541741573</v>
          </cell>
          <cell r="Y84">
            <v>-101.16947929460673</v>
          </cell>
          <cell r="Z84">
            <v>-84.619900190561793</v>
          </cell>
          <cell r="AA84">
            <v>-70.421169289777595</v>
          </cell>
          <cell r="AB84">
            <v>-45.765877383999964</v>
          </cell>
        </row>
        <row r="86">
          <cell r="A86" t="str">
            <v>Broad money (M3)</v>
          </cell>
          <cell r="B86">
            <v>180.58534200000003</v>
          </cell>
          <cell r="C86">
            <v>256.2722</v>
          </cell>
          <cell r="D86">
            <v>243.17580000000001</v>
          </cell>
          <cell r="E86">
            <v>235.8417</v>
          </cell>
          <cell r="F86">
            <v>245.80789999999999</v>
          </cell>
          <cell r="G86">
            <v>269.44909999999999</v>
          </cell>
          <cell r="H86">
            <v>265.73140000000001</v>
          </cell>
          <cell r="I86">
            <v>271.64830000000001</v>
          </cell>
          <cell r="J86">
            <v>293.44600000000003</v>
          </cell>
          <cell r="K86">
            <v>321.82580000000002</v>
          </cell>
          <cell r="L86">
            <v>335.36960000000005</v>
          </cell>
          <cell r="M86">
            <v>340.91730000000001</v>
          </cell>
          <cell r="N86">
            <v>348.01</v>
          </cell>
          <cell r="O86">
            <v>373.04290000000003</v>
          </cell>
          <cell r="Q86">
            <v>360.16800000000001</v>
          </cell>
          <cell r="R86">
            <v>360.73040000000003</v>
          </cell>
          <cell r="S86">
            <v>360.09859999999998</v>
          </cell>
          <cell r="T86">
            <v>373.55039999999997</v>
          </cell>
          <cell r="U86">
            <v>382.30079999999998</v>
          </cell>
          <cell r="V86">
            <v>387.33080000000001</v>
          </cell>
          <cell r="W86">
            <v>395.02109999999999</v>
          </cell>
          <cell r="X86">
            <v>399.86989999999997</v>
          </cell>
          <cell r="Y86">
            <v>350.51530000000002</v>
          </cell>
          <cell r="Z86">
            <v>325.59619999999995</v>
          </cell>
          <cell r="AA86">
            <v>301.99740000000003</v>
          </cell>
          <cell r="AB86">
            <v>368.54349999999999</v>
          </cell>
        </row>
        <row r="87">
          <cell r="A87" t="str">
            <v xml:space="preserve">   Broad money, excluding forex deposits (M2)</v>
          </cell>
          <cell r="B87">
            <v>157.66074800000001</v>
          </cell>
          <cell r="C87">
            <v>217.95180000000002</v>
          </cell>
          <cell r="D87">
            <v>204.37440000000001</v>
          </cell>
          <cell r="E87">
            <v>198.11369999999999</v>
          </cell>
          <cell r="F87">
            <v>205.06819999999999</v>
          </cell>
          <cell r="G87">
            <v>218.37219999999999</v>
          </cell>
          <cell r="H87">
            <v>216.1925</v>
          </cell>
          <cell r="I87">
            <v>215.56229999999999</v>
          </cell>
          <cell r="J87">
            <v>236.2577</v>
          </cell>
          <cell r="K87">
            <v>255.76670000000001</v>
          </cell>
          <cell r="L87">
            <v>264.45640000000003</v>
          </cell>
          <cell r="M87">
            <v>262.68979999999999</v>
          </cell>
          <cell r="N87">
            <v>268.28570000000002</v>
          </cell>
          <cell r="O87">
            <v>295.21140000000003</v>
          </cell>
          <cell r="Q87">
            <v>274.30680000000001</v>
          </cell>
          <cell r="R87">
            <v>272.1078</v>
          </cell>
          <cell r="S87">
            <v>269.69919999999996</v>
          </cell>
          <cell r="T87">
            <v>278.44659999999999</v>
          </cell>
          <cell r="U87">
            <v>280.17149999999998</v>
          </cell>
          <cell r="V87">
            <v>281.71030000000002</v>
          </cell>
          <cell r="W87">
            <v>291.12509999999997</v>
          </cell>
          <cell r="X87">
            <v>294.23779999999999</v>
          </cell>
          <cell r="Y87">
            <v>252.1703</v>
          </cell>
          <cell r="Z87">
            <v>228.78369999999998</v>
          </cell>
          <cell r="AA87">
            <v>210.33520000000001</v>
          </cell>
          <cell r="AB87">
            <v>261.13669999999996</v>
          </cell>
        </row>
        <row r="88">
          <cell r="A88" t="str">
            <v xml:space="preserve">      Currency held by the public</v>
          </cell>
          <cell r="B88">
            <v>124.80000000000001</v>
          </cell>
          <cell r="C88">
            <v>176.75740000000002</v>
          </cell>
          <cell r="D88">
            <v>160.42830000000001</v>
          </cell>
          <cell r="E88">
            <v>157.952</v>
          </cell>
          <cell r="F88">
            <v>158.29259999999999</v>
          </cell>
          <cell r="G88">
            <v>171.31289999999998</v>
          </cell>
          <cell r="H88">
            <v>166.3938</v>
          </cell>
          <cell r="I88">
            <v>168.6557</v>
          </cell>
          <cell r="J88">
            <v>184.0633</v>
          </cell>
          <cell r="K88">
            <v>194.83770000000001</v>
          </cell>
          <cell r="L88">
            <v>202.40180000000001</v>
          </cell>
          <cell r="M88">
            <v>205.78280000000001</v>
          </cell>
          <cell r="N88">
            <v>209.25149999999999</v>
          </cell>
          <cell r="O88">
            <v>239.86590000000001</v>
          </cell>
          <cell r="Q88">
            <v>214.69749999999999</v>
          </cell>
          <cell r="R88">
            <v>210.88889999999998</v>
          </cell>
          <cell r="S88">
            <v>211.90169999999998</v>
          </cell>
          <cell r="T88">
            <v>219.934</v>
          </cell>
          <cell r="U88">
            <v>221.63289999999998</v>
          </cell>
          <cell r="V88">
            <v>220.94840000000002</v>
          </cell>
          <cell r="W88">
            <v>233.78270000000001</v>
          </cell>
          <cell r="X88">
            <v>230.48179999999999</v>
          </cell>
          <cell r="Y88">
            <v>198.9091</v>
          </cell>
          <cell r="Z88">
            <v>183.67099999999999</v>
          </cell>
          <cell r="AA88">
            <v>168.83500000000001</v>
          </cell>
          <cell r="AB88">
            <v>212.19389999999999</v>
          </cell>
        </row>
        <row r="89">
          <cell r="A89" t="str">
            <v>Currency in circulation (M0)</v>
          </cell>
          <cell r="B89">
            <v>131.4</v>
          </cell>
          <cell r="C89">
            <v>185.57400000000001</v>
          </cell>
          <cell r="D89">
            <v>169.69300000000001</v>
          </cell>
          <cell r="E89">
            <v>167.61859999999999</v>
          </cell>
          <cell r="F89">
            <v>170.5694</v>
          </cell>
          <cell r="G89">
            <v>183.02359999999999</v>
          </cell>
          <cell r="H89">
            <v>175.28129999999999</v>
          </cell>
          <cell r="I89">
            <v>178.18289999999999</v>
          </cell>
          <cell r="J89">
            <v>195.7901</v>
          </cell>
          <cell r="K89">
            <v>207.39680000000001</v>
          </cell>
          <cell r="L89">
            <v>220.32980000000001</v>
          </cell>
          <cell r="M89">
            <v>222.0727</v>
          </cell>
          <cell r="N89">
            <v>222.70949999999999</v>
          </cell>
          <cell r="O89">
            <v>254.5549</v>
          </cell>
          <cell r="Q89">
            <v>231.31059999999999</v>
          </cell>
          <cell r="R89">
            <v>227.33109999999999</v>
          </cell>
          <cell r="S89">
            <v>228.98509999999999</v>
          </cell>
          <cell r="T89">
            <v>237.55969999999999</v>
          </cell>
          <cell r="U89">
            <v>238.96969999999999</v>
          </cell>
          <cell r="V89">
            <v>236.76840000000001</v>
          </cell>
          <cell r="W89">
            <v>246.9117</v>
          </cell>
          <cell r="X89">
            <v>250.23589999999999</v>
          </cell>
          <cell r="Y89">
            <v>211.8398</v>
          </cell>
          <cell r="Z89">
            <v>195.4648</v>
          </cell>
          <cell r="AA89">
            <v>179.57740000000001</v>
          </cell>
          <cell r="AB89">
            <v>221.97489999999999</v>
          </cell>
        </row>
        <row r="90">
          <cell r="A90" t="str">
            <v xml:space="preserve">Less: Banks' vault cash </v>
          </cell>
          <cell r="B90">
            <v>-6.6</v>
          </cell>
          <cell r="C90">
            <v>-8.8165999999999993</v>
          </cell>
          <cell r="D90">
            <v>-9.2646999999999995</v>
          </cell>
          <cell r="E90">
            <v>-9.6666000000000007</v>
          </cell>
          <cell r="F90">
            <v>-12.2768</v>
          </cell>
          <cell r="G90">
            <v>-11.710699999999999</v>
          </cell>
          <cell r="H90">
            <v>-8.8874999999999993</v>
          </cell>
          <cell r="I90">
            <v>-9.5272000000000006</v>
          </cell>
          <cell r="J90">
            <v>-11.726800000000001</v>
          </cell>
          <cell r="K90">
            <v>-12.559100000000001</v>
          </cell>
          <cell r="L90">
            <v>-17.928000000000001</v>
          </cell>
          <cell r="M90">
            <v>-16.289899999999999</v>
          </cell>
          <cell r="N90">
            <v>-13.458</v>
          </cell>
          <cell r="O90">
            <v>-14.689</v>
          </cell>
          <cell r="Q90">
            <v>-16.613099999999999</v>
          </cell>
          <cell r="R90">
            <v>-16.4422</v>
          </cell>
          <cell r="S90">
            <v>-17.083400000000001</v>
          </cell>
          <cell r="T90">
            <v>-17.625699999999998</v>
          </cell>
          <cell r="U90">
            <v>-17.3368</v>
          </cell>
          <cell r="V90">
            <v>-15.82</v>
          </cell>
          <cell r="W90">
            <v>-13.129</v>
          </cell>
          <cell r="X90">
            <v>-19.754100000000001</v>
          </cell>
          <cell r="Y90">
            <v>-12.9307</v>
          </cell>
          <cell r="Z90">
            <v>-11.793799999999999</v>
          </cell>
          <cell r="AA90">
            <v>-10.7424</v>
          </cell>
          <cell r="AB90">
            <v>-9.7810000000000006</v>
          </cell>
        </row>
        <row r="91">
          <cell r="A91" t="str">
            <v xml:space="preserve">      Deposit liabilities (domestic currency)</v>
          </cell>
          <cell r="B91">
            <v>32.860748000000001</v>
          </cell>
          <cell r="C91">
            <v>41.194400000000002</v>
          </cell>
          <cell r="D91">
            <v>43.946100000000001</v>
          </cell>
          <cell r="E91">
            <v>40.161700000000003</v>
          </cell>
          <cell r="F91">
            <v>46.775599999999997</v>
          </cell>
          <cell r="G91">
            <v>47.0593</v>
          </cell>
          <cell r="H91">
            <v>49.798699999999997</v>
          </cell>
          <cell r="I91">
            <v>46.906599999999997</v>
          </cell>
          <cell r="J91">
            <v>52.194400000000002</v>
          </cell>
          <cell r="K91">
            <v>60.929000000000002</v>
          </cell>
          <cell r="L91">
            <v>62.054600000000001</v>
          </cell>
          <cell r="M91">
            <v>56.906999999999996</v>
          </cell>
          <cell r="N91">
            <v>59.034199999999998</v>
          </cell>
          <cell r="O91">
            <v>55.345500000000001</v>
          </cell>
          <cell r="Q91">
            <v>59.609299999999998</v>
          </cell>
          <cell r="R91">
            <v>61.218899999999998</v>
          </cell>
          <cell r="S91">
            <v>57.797499999999999</v>
          </cell>
          <cell r="T91">
            <v>58.512599999999999</v>
          </cell>
          <cell r="U91">
            <v>58.538600000000002</v>
          </cell>
          <cell r="V91">
            <v>60.761899999999997</v>
          </cell>
          <cell r="W91">
            <v>57.342399999999998</v>
          </cell>
          <cell r="X91">
            <v>63.756</v>
          </cell>
          <cell r="Y91">
            <v>53.261200000000002</v>
          </cell>
          <cell r="Z91">
            <v>45.112699999999997</v>
          </cell>
          <cell r="AA91">
            <v>41.5002</v>
          </cell>
          <cell r="AB91">
            <v>48.942799999999998</v>
          </cell>
        </row>
        <row r="92">
          <cell r="A92" t="str">
            <v xml:space="preserve">   Foreign currency deposits</v>
          </cell>
          <cell r="B92">
            <v>22.924594000000003</v>
          </cell>
          <cell r="C92">
            <v>38.320399999999999</v>
          </cell>
          <cell r="D92">
            <v>38.801400000000001</v>
          </cell>
          <cell r="E92">
            <v>37.728000000000002</v>
          </cell>
          <cell r="F92">
            <v>40.739699999999999</v>
          </cell>
          <cell r="G92">
            <v>51.076900000000002</v>
          </cell>
          <cell r="H92">
            <v>49.538899999999998</v>
          </cell>
          <cell r="I92">
            <v>56.085999999999999</v>
          </cell>
          <cell r="J92">
            <v>57.188299999999998</v>
          </cell>
          <cell r="K92">
            <v>66.059100000000001</v>
          </cell>
          <cell r="L92">
            <v>70.913200000000003</v>
          </cell>
          <cell r="M92">
            <v>78.227500000000006</v>
          </cell>
          <cell r="N92">
            <v>79.724299999999999</v>
          </cell>
          <cell r="O92">
            <v>77.831500000000005</v>
          </cell>
          <cell r="Q92">
            <v>85.861199999999997</v>
          </cell>
          <cell r="R92">
            <v>88.622600000000006</v>
          </cell>
          <cell r="S92">
            <v>90.3994</v>
          </cell>
          <cell r="T92">
            <v>95.103800000000007</v>
          </cell>
          <cell r="U92">
            <v>102.1293</v>
          </cell>
          <cell r="V92">
            <v>105.62050000000001</v>
          </cell>
          <cell r="W92">
            <v>103.896</v>
          </cell>
          <cell r="X92">
            <v>105.63209999999999</v>
          </cell>
          <cell r="Y92">
            <v>98.344999999999999</v>
          </cell>
          <cell r="Z92">
            <v>96.8125</v>
          </cell>
          <cell r="AA92">
            <v>91.662199999999999</v>
          </cell>
          <cell r="AB92">
            <v>107.4068</v>
          </cell>
        </row>
        <row r="94">
          <cell r="A94" t="str">
            <v>Total deposit liabilities</v>
          </cell>
          <cell r="B94">
            <v>55.785342</v>
          </cell>
          <cell r="C94">
            <v>79.514800000000008</v>
          </cell>
          <cell r="D94">
            <v>82.747500000000002</v>
          </cell>
          <cell r="E94">
            <v>77.889700000000005</v>
          </cell>
          <cell r="F94">
            <v>87.515299999999996</v>
          </cell>
          <cell r="G94">
            <v>98.136200000000002</v>
          </cell>
          <cell r="H94">
            <v>99.337599999999995</v>
          </cell>
          <cell r="I94">
            <v>102.9926</v>
          </cell>
          <cell r="J94">
            <v>109.3827</v>
          </cell>
          <cell r="K94">
            <v>126.9881</v>
          </cell>
          <cell r="L94">
            <v>132.96780000000001</v>
          </cell>
          <cell r="M94">
            <v>135.1345</v>
          </cell>
          <cell r="N94">
            <v>138.7585</v>
          </cell>
          <cell r="O94">
            <v>133.17700000000002</v>
          </cell>
          <cell r="Q94">
            <v>145.47049999999999</v>
          </cell>
          <cell r="R94">
            <v>149.8415</v>
          </cell>
          <cell r="S94">
            <v>148.1969</v>
          </cell>
          <cell r="T94">
            <v>153.6164</v>
          </cell>
          <cell r="U94">
            <v>160.6679</v>
          </cell>
          <cell r="V94">
            <v>166.38240000000002</v>
          </cell>
          <cell r="W94">
            <v>161.23840000000001</v>
          </cell>
          <cell r="X94">
            <v>169.38810000000001</v>
          </cell>
          <cell r="Y94">
            <v>151.6062</v>
          </cell>
          <cell r="Z94">
            <v>141.92519999999999</v>
          </cell>
          <cell r="AA94">
            <v>133.16239999999999</v>
          </cell>
          <cell r="AB94">
            <v>156.34960000000001</v>
          </cell>
        </row>
        <row r="98">
          <cell r="A98" t="str">
            <v>Net foreign assets</v>
          </cell>
          <cell r="B98" t="e">
            <v>#REF!</v>
          </cell>
          <cell r="C98">
            <v>-35.834210404666628</v>
          </cell>
          <cell r="F98">
            <v>-57.787123794256416</v>
          </cell>
          <cell r="G98" t="str">
            <v>...</v>
          </cell>
          <cell r="H98" t="str">
            <v>...</v>
          </cell>
          <cell r="I98">
            <v>-62.477659911076891</v>
          </cell>
          <cell r="J98" t="str">
            <v>...</v>
          </cell>
          <cell r="K98" t="str">
            <v>...</v>
          </cell>
          <cell r="L98">
            <v>-15.584323735615413</v>
          </cell>
          <cell r="M98" t="str">
            <v>...</v>
          </cell>
          <cell r="N98" t="str">
            <v>...</v>
          </cell>
          <cell r="O98">
            <v>-93.486090513025715</v>
          </cell>
          <cell r="P98">
            <v>72.217579707692366</v>
          </cell>
          <cell r="Q98" t="str">
            <v>...</v>
          </cell>
          <cell r="R98" t="str">
            <v>...</v>
          </cell>
          <cell r="S98">
            <v>-54.197942280129695</v>
          </cell>
          <cell r="T98" t="str">
            <v>...</v>
          </cell>
          <cell r="U98" t="str">
            <v>...</v>
          </cell>
          <cell r="V98">
            <v>-43.722678857750921</v>
          </cell>
          <cell r="W98" t="str">
            <v>...</v>
          </cell>
          <cell r="X98" t="str">
            <v>...</v>
          </cell>
          <cell r="Y98">
            <v>-95.788519859820241</v>
          </cell>
          <cell r="Z98" t="str">
            <v>...</v>
          </cell>
          <cell r="AA98" t="str">
            <v>...</v>
          </cell>
          <cell r="AB98">
            <v>-303.93374290830775</v>
          </cell>
          <cell r="AC98">
            <v>376.15132261600013</v>
          </cell>
        </row>
        <row r="100">
          <cell r="A100" t="str">
            <v>Net domestic assets</v>
          </cell>
          <cell r="B100" t="str">
            <v>…</v>
          </cell>
          <cell r="C100">
            <v>111.52106840466659</v>
          </cell>
          <cell r="D100" t="str">
            <v>…</v>
          </cell>
          <cell r="E100" t="str">
            <v>…</v>
          </cell>
          <cell r="F100">
            <v>47.322823794256436</v>
          </cell>
          <cell r="G100" t="str">
            <v>…</v>
          </cell>
          <cell r="H100" t="str">
            <v>…</v>
          </cell>
          <cell r="I100">
            <v>88.318059911076887</v>
          </cell>
          <cell r="J100" t="str">
            <v>…</v>
          </cell>
          <cell r="K100" t="str">
            <v>…</v>
          </cell>
          <cell r="L100">
            <v>79.305623735615427</v>
          </cell>
          <cell r="M100" t="str">
            <v>…</v>
          </cell>
          <cell r="N100" t="str">
            <v>…</v>
          </cell>
          <cell r="O100">
            <v>210.25679051302578</v>
          </cell>
          <cell r="Q100" t="str">
            <v>...</v>
          </cell>
          <cell r="R100" t="str">
            <v>...</v>
          </cell>
          <cell r="S100">
            <v>41.253642280129611</v>
          </cell>
          <cell r="T100" t="str">
            <v>...</v>
          </cell>
          <cell r="U100" t="str">
            <v>...</v>
          </cell>
          <cell r="V100">
            <v>70.954878857750941</v>
          </cell>
          <cell r="W100" t="str">
            <v>...</v>
          </cell>
          <cell r="X100" t="str">
            <v>...</v>
          </cell>
          <cell r="Y100">
            <v>58.973019859820283</v>
          </cell>
          <cell r="Z100" t="str">
            <v>...</v>
          </cell>
          <cell r="AA100" t="str">
            <v>...</v>
          </cell>
          <cell r="AB100">
            <v>299.43434290830771</v>
          </cell>
        </row>
        <row r="101">
          <cell r="A101" t="str">
            <v xml:space="preserve">   Domestic credit</v>
          </cell>
          <cell r="B101" t="str">
            <v>…</v>
          </cell>
          <cell r="C101">
            <v>135.17037900000003</v>
          </cell>
          <cell r="D101" t="str">
            <v>…</v>
          </cell>
          <cell r="E101" t="str">
            <v>…</v>
          </cell>
          <cell r="F101">
            <v>61.812099999999987</v>
          </cell>
          <cell r="G101" t="str">
            <v>…</v>
          </cell>
          <cell r="H101" t="str">
            <v>…</v>
          </cell>
          <cell r="I101">
            <v>83.84599999999989</v>
          </cell>
          <cell r="J101" t="str">
            <v>…</v>
          </cell>
          <cell r="K101" t="str">
            <v>…</v>
          </cell>
          <cell r="L101">
            <v>52.496100000000069</v>
          </cell>
          <cell r="M101" t="str">
            <v>…</v>
          </cell>
          <cell r="N101" t="str">
            <v>…</v>
          </cell>
          <cell r="O101">
            <v>244.59140000000002</v>
          </cell>
          <cell r="Q101" t="str">
            <v>...</v>
          </cell>
          <cell r="R101" t="str">
            <v>...</v>
          </cell>
          <cell r="S101">
            <v>13.112299999999891</v>
          </cell>
          <cell r="T101" t="str">
            <v>...</v>
          </cell>
          <cell r="U101" t="str">
            <v>...</v>
          </cell>
          <cell r="V101">
            <v>71.380199999999945</v>
          </cell>
          <cell r="W101" t="str">
            <v>...</v>
          </cell>
          <cell r="X101" t="str">
            <v>...</v>
          </cell>
          <cell r="Y101">
            <v>64.670000000000073</v>
          </cell>
          <cell r="Z101" t="str">
            <v>...</v>
          </cell>
          <cell r="AA101" t="str">
            <v>...</v>
          </cell>
          <cell r="AB101">
            <v>222.01170000000002</v>
          </cell>
        </row>
        <row r="102">
          <cell r="A102" t="str">
            <v xml:space="preserve">      Net claims on general government</v>
          </cell>
          <cell r="B102" t="str">
            <v>…</v>
          </cell>
          <cell r="C102">
            <v>155.984227</v>
          </cell>
          <cell r="D102" t="str">
            <v>…</v>
          </cell>
          <cell r="E102" t="str">
            <v>…</v>
          </cell>
          <cell r="F102">
            <v>51.697100000000006</v>
          </cell>
          <cell r="G102" t="str">
            <v>…</v>
          </cell>
          <cell r="H102" t="str">
            <v>…</v>
          </cell>
          <cell r="I102">
            <v>73.843399999999946</v>
          </cell>
          <cell r="J102" t="str">
            <v>…</v>
          </cell>
          <cell r="K102" t="str">
            <v>…</v>
          </cell>
          <cell r="L102">
            <v>45.893500000000074</v>
          </cell>
          <cell r="M102" t="str">
            <v>…</v>
          </cell>
          <cell r="N102" t="str">
            <v>…</v>
          </cell>
          <cell r="O102">
            <v>163.18390000000005</v>
          </cell>
          <cell r="Q102" t="str">
            <v>...</v>
          </cell>
          <cell r="R102" t="str">
            <v>...</v>
          </cell>
          <cell r="S102">
            <v>26.5902999999999</v>
          </cell>
          <cell r="T102" t="str">
            <v>...</v>
          </cell>
          <cell r="U102" t="str">
            <v>...</v>
          </cell>
          <cell r="V102">
            <v>65.958100000000002</v>
          </cell>
          <cell r="W102" t="str">
            <v>...</v>
          </cell>
          <cell r="X102" t="str">
            <v>...</v>
          </cell>
          <cell r="Y102">
            <v>49.744000000000028</v>
          </cell>
          <cell r="Z102" t="str">
            <v>...</v>
          </cell>
          <cell r="AA102" t="str">
            <v>...</v>
          </cell>
          <cell r="AB102">
            <v>137.70632199999994</v>
          </cell>
        </row>
        <row r="103">
          <cell r="A103" t="str">
            <v xml:space="preserve">      Credit to the rest of the economy</v>
          </cell>
          <cell r="B103" t="str">
            <v>…</v>
          </cell>
          <cell r="C103">
            <v>-20.813848000000007</v>
          </cell>
          <cell r="D103" t="str">
            <v>…</v>
          </cell>
          <cell r="E103" t="str">
            <v>…</v>
          </cell>
          <cell r="F103">
            <v>10.114999999999981</v>
          </cell>
          <cell r="G103" t="str">
            <v>…</v>
          </cell>
          <cell r="H103" t="str">
            <v>…</v>
          </cell>
          <cell r="I103">
            <v>10.002600000000001</v>
          </cell>
          <cell r="J103" t="str">
            <v>…</v>
          </cell>
          <cell r="K103" t="str">
            <v>…</v>
          </cell>
          <cell r="L103">
            <v>6.6026000000000238</v>
          </cell>
          <cell r="M103" t="str">
            <v>…</v>
          </cell>
          <cell r="N103" t="str">
            <v>…</v>
          </cell>
          <cell r="O103">
            <v>81.407499999999999</v>
          </cell>
          <cell r="Q103" t="str">
            <v>...</v>
          </cell>
          <cell r="R103" t="str">
            <v>...</v>
          </cell>
          <cell r="S103">
            <v>-13.478000000000009</v>
          </cell>
          <cell r="T103" t="str">
            <v>...</v>
          </cell>
          <cell r="U103" t="str">
            <v>...</v>
          </cell>
          <cell r="V103">
            <v>5.4221000000000004</v>
          </cell>
          <cell r="W103" t="str">
            <v>...</v>
          </cell>
          <cell r="X103" t="str">
            <v>...</v>
          </cell>
          <cell r="Y103">
            <v>14.926000000000016</v>
          </cell>
          <cell r="Z103" t="str">
            <v>...</v>
          </cell>
          <cell r="AA103" t="str">
            <v>...</v>
          </cell>
          <cell r="AB103">
            <v>84.305378000000019</v>
          </cell>
        </row>
        <row r="104">
          <cell r="A104" t="str">
            <v xml:space="preserve">   Other items, net</v>
          </cell>
          <cell r="B104" t="str">
            <v>…</v>
          </cell>
          <cell r="C104">
            <v>-23.649310595333432</v>
          </cell>
          <cell r="D104" t="str">
            <v>…</v>
          </cell>
          <cell r="E104" t="str">
            <v>…</v>
          </cell>
          <cell r="F104">
            <v>-14.48927620574355</v>
          </cell>
          <cell r="G104" t="str">
            <v>…</v>
          </cell>
          <cell r="H104" t="str">
            <v>…</v>
          </cell>
          <cell r="I104">
            <v>4.4720599110769967</v>
          </cell>
          <cell r="J104" t="str">
            <v>…</v>
          </cell>
          <cell r="K104" t="str">
            <v>…</v>
          </cell>
          <cell r="L104">
            <v>26.809523735615358</v>
          </cell>
          <cell r="M104" t="str">
            <v>…</v>
          </cell>
          <cell r="N104" t="str">
            <v>…</v>
          </cell>
          <cell r="O104">
            <v>-34.334609486974244</v>
          </cell>
          <cell r="Q104" t="str">
            <v>...</v>
          </cell>
          <cell r="R104" t="str">
            <v>...</v>
          </cell>
          <cell r="S104">
            <v>28.14134228012972</v>
          </cell>
          <cell r="T104" t="str">
            <v>...</v>
          </cell>
          <cell r="U104" t="str">
            <v>...</v>
          </cell>
          <cell r="V104">
            <v>-0.42532114224900397</v>
          </cell>
          <cell r="W104" t="str">
            <v>...</v>
          </cell>
          <cell r="X104" t="str">
            <v>...</v>
          </cell>
          <cell r="Y104">
            <v>-5.6969801401797895</v>
          </cell>
          <cell r="Z104" t="str">
            <v>...</v>
          </cell>
          <cell r="AA104" t="str">
            <v>...</v>
          </cell>
          <cell r="AB104">
            <v>77.422642908307694</v>
          </cell>
        </row>
        <row r="106">
          <cell r="A106" t="str">
            <v>Broad money (M3)</v>
          </cell>
          <cell r="B106" t="str">
            <v>…</v>
          </cell>
          <cell r="C106">
            <v>75.686857999999972</v>
          </cell>
          <cell r="D106" t="str">
            <v>…</v>
          </cell>
          <cell r="E106" t="str">
            <v>…</v>
          </cell>
          <cell r="F106">
            <v>-10.464300000000009</v>
          </cell>
          <cell r="G106" t="str">
            <v>…</v>
          </cell>
          <cell r="H106" t="str">
            <v>…</v>
          </cell>
          <cell r="I106">
            <v>25.840400000000017</v>
          </cell>
          <cell r="J106" t="str">
            <v>…</v>
          </cell>
          <cell r="K106" t="str">
            <v>…</v>
          </cell>
          <cell r="L106">
            <v>63.721300000000042</v>
          </cell>
          <cell r="M106" t="str">
            <v>…</v>
          </cell>
          <cell r="N106" t="str">
            <v>…</v>
          </cell>
          <cell r="O106">
            <v>116.77070000000003</v>
          </cell>
          <cell r="Q106" t="str">
            <v>...</v>
          </cell>
          <cell r="R106" t="str">
            <v>...</v>
          </cell>
          <cell r="S106">
            <v>-12.944300000000055</v>
          </cell>
          <cell r="T106" t="str">
            <v>...</v>
          </cell>
          <cell r="U106" t="str">
            <v>...</v>
          </cell>
          <cell r="V106">
            <v>27.232200000000034</v>
          </cell>
          <cell r="W106" t="str">
            <v>...</v>
          </cell>
          <cell r="X106" t="str">
            <v>...</v>
          </cell>
          <cell r="Y106">
            <v>-36.815499999999986</v>
          </cell>
          <cell r="Z106" t="str">
            <v>...</v>
          </cell>
          <cell r="AA106" t="str">
            <v>...</v>
          </cell>
          <cell r="AB106">
            <v>-4.4994000000000369</v>
          </cell>
        </row>
        <row r="107">
          <cell r="A107" t="str">
            <v xml:space="preserve">   Broad money, excluding forex deposits (M2)</v>
          </cell>
          <cell r="B107" t="str">
            <v>…</v>
          </cell>
          <cell r="C107">
            <v>60.291052000000008</v>
          </cell>
          <cell r="D107" t="str">
            <v>…</v>
          </cell>
          <cell r="E107" t="str">
            <v>…</v>
          </cell>
          <cell r="F107">
            <v>-12.88360000000003</v>
          </cell>
          <cell r="G107" t="str">
            <v>…</v>
          </cell>
          <cell r="H107" t="str">
            <v>…</v>
          </cell>
          <cell r="I107">
            <v>10.494100000000003</v>
          </cell>
          <cell r="J107" t="str">
            <v>…</v>
          </cell>
          <cell r="K107" t="str">
            <v>…</v>
          </cell>
          <cell r="L107">
            <v>48.894100000000037</v>
          </cell>
          <cell r="M107" t="str">
            <v>…</v>
          </cell>
          <cell r="N107" t="str">
            <v>…</v>
          </cell>
          <cell r="O107">
            <v>77.259600000000006</v>
          </cell>
          <cell r="Q107" t="str">
            <v>...</v>
          </cell>
          <cell r="R107" t="str">
            <v>...</v>
          </cell>
          <cell r="S107">
            <v>-25.512200000000064</v>
          </cell>
          <cell r="T107" t="str">
            <v>...</v>
          </cell>
          <cell r="U107" t="str">
            <v>...</v>
          </cell>
          <cell r="V107">
            <v>12.011100000000056</v>
          </cell>
          <cell r="W107" t="str">
            <v>...</v>
          </cell>
          <cell r="X107" t="str">
            <v>...</v>
          </cell>
          <cell r="Y107">
            <v>-29.54000000000002</v>
          </cell>
          <cell r="Z107" t="str">
            <v>...</v>
          </cell>
          <cell r="AA107" t="str">
            <v>...</v>
          </cell>
          <cell r="AB107">
            <v>-34.074700000000064</v>
          </cell>
        </row>
        <row r="108">
          <cell r="A108" t="str">
            <v xml:space="preserve">   Foreign currency deposits</v>
          </cell>
          <cell r="B108" t="str">
            <v>…</v>
          </cell>
          <cell r="C108">
            <v>51.957400000000007</v>
          </cell>
          <cell r="D108" t="str">
            <v>…</v>
          </cell>
          <cell r="E108" t="str">
            <v>…</v>
          </cell>
          <cell r="F108">
            <v>2.4192999999999998</v>
          </cell>
          <cell r="G108" t="str">
            <v>…</v>
          </cell>
          <cell r="H108" t="str">
            <v>…</v>
          </cell>
          <cell r="I108">
            <v>15.346299999999999</v>
          </cell>
          <cell r="J108" t="str">
            <v>…</v>
          </cell>
          <cell r="K108" t="str">
            <v>…</v>
          </cell>
          <cell r="L108">
            <v>14.827200000000005</v>
          </cell>
          <cell r="M108" t="str">
            <v>…</v>
          </cell>
          <cell r="N108" t="str">
            <v>…</v>
          </cell>
          <cell r="O108">
            <v>39.511100000000006</v>
          </cell>
          <cell r="Q108" t="str">
            <v>...</v>
          </cell>
          <cell r="R108" t="str">
            <v>...</v>
          </cell>
          <cell r="S108">
            <v>12.567899999999995</v>
          </cell>
          <cell r="T108" t="str">
            <v>...</v>
          </cell>
          <cell r="U108" t="str">
            <v>...</v>
          </cell>
          <cell r="V108">
            <v>15.221100000000007</v>
          </cell>
          <cell r="W108" t="str">
            <v>...</v>
          </cell>
          <cell r="X108" t="str">
            <v>...</v>
          </cell>
          <cell r="Y108">
            <v>-7.2755000000000081</v>
          </cell>
          <cell r="Z108" t="str">
            <v>...</v>
          </cell>
          <cell r="AA108" t="str">
            <v>...</v>
          </cell>
          <cell r="AB108">
            <v>29.575299999999999</v>
          </cell>
        </row>
        <row r="112">
          <cell r="A112" t="str">
            <v>Net foreign assets</v>
          </cell>
          <cell r="B112" t="str">
            <v>…</v>
          </cell>
          <cell r="C112">
            <v>-19.843366027275138</v>
          </cell>
          <cell r="D112">
            <v>-10.686444783840507</v>
          </cell>
          <cell r="E112">
            <v>-19.799424044774206</v>
          </cell>
          <cell r="F112">
            <v>-22.54911917650702</v>
          </cell>
          <cell r="G112">
            <v>-30.903028946560397</v>
          </cell>
          <cell r="H112">
            <v>-44.414919548563361</v>
          </cell>
          <cell r="I112">
            <v>-46.928532905767121</v>
          </cell>
          <cell r="J112">
            <v>-38.504950805592735</v>
          </cell>
          <cell r="K112">
            <v>-48.99915013637645</v>
          </cell>
          <cell r="L112">
            <v>-53.009693381080247</v>
          </cell>
          <cell r="M112">
            <v>-54.275779037029096</v>
          </cell>
          <cell r="N112">
            <v>-35.905951325832845</v>
          </cell>
          <cell r="O112">
            <v>-36.479216439795543</v>
          </cell>
          <cell r="Q112">
            <v>-6.6535481892760027</v>
          </cell>
          <cell r="R112">
            <v>-13.899475612089027</v>
          </cell>
          <cell r="S112">
            <v>-14.528608446945295</v>
          </cell>
          <cell r="T112">
            <v>-19.572698326420284</v>
          </cell>
          <cell r="U112">
            <v>-20.930099133525207</v>
          </cell>
          <cell r="V112">
            <v>-26.24915824369814</v>
          </cell>
          <cell r="W112">
            <v>-33.243218824934253</v>
          </cell>
          <cell r="X112">
            <v>-33.61155643892215</v>
          </cell>
          <cell r="Y112">
            <v>-51.926773300792171</v>
          </cell>
          <cell r="Z112">
            <v>-60.577006049906267</v>
          </cell>
          <cell r="AA112">
            <v>-74.359397003006876</v>
          </cell>
          <cell r="AB112">
            <v>-81.474206561311775</v>
          </cell>
        </row>
        <row r="116">
          <cell r="A116" t="str">
            <v>Net domestic assets</v>
          </cell>
          <cell r="B116" t="str">
            <v>…</v>
          </cell>
          <cell r="C116">
            <v>90.313169327952806</v>
          </cell>
          <cell r="D116">
            <v>6.0807501355845339</v>
          </cell>
          <cell r="E116">
            <v>12.897635645951278</v>
          </cell>
          <cell r="F116">
            <v>20.137055701732542</v>
          </cell>
          <cell r="G116">
            <v>39.306945548190782</v>
          </cell>
          <cell r="H116">
            <v>52.459726005923187</v>
          </cell>
          <cell r="I116">
            <v>57.718618873669868</v>
          </cell>
          <cell r="J116">
            <v>57.808149737546088</v>
          </cell>
          <cell r="K116">
            <v>81.328425392282085</v>
          </cell>
          <cell r="L116">
            <v>91.465163026822353</v>
          </cell>
          <cell r="M116">
            <v>95.206519426168668</v>
          </cell>
          <cell r="N116">
            <v>78.192292224581507</v>
          </cell>
          <cell r="O116">
            <v>89.469570130389897</v>
          </cell>
          <cell r="Q116">
            <v>2.682854118563327</v>
          </cell>
          <cell r="R116">
            <v>8.8798599269547029</v>
          </cell>
          <cell r="S116">
            <v>9.2650581311892068</v>
          </cell>
          <cell r="T116">
            <v>16.512146214592359</v>
          </cell>
          <cell r="U116">
            <v>19.614619477999096</v>
          </cell>
          <cell r="V116">
            <v>25.20064686889436</v>
          </cell>
          <cell r="W116">
            <v>32.787474795364943</v>
          </cell>
          <cell r="X116">
            <v>34.185051629737572</v>
          </cell>
          <cell r="Y116">
            <v>38.445258180128448</v>
          </cell>
          <cell r="Z116">
            <v>40.095972635826406</v>
          </cell>
          <cell r="AA116">
            <v>46.342974597250141</v>
          </cell>
          <cell r="AB116">
            <v>67.249252191634511</v>
          </cell>
        </row>
        <row r="118">
          <cell r="A118" t="str">
            <v>Broad money (M3)</v>
          </cell>
          <cell r="B118" t="str">
            <v>…</v>
          </cell>
          <cell r="C118">
            <v>41.91196093866796</v>
          </cell>
          <cell r="D118">
            <v>-5.1103475133081115</v>
          </cell>
          <cell r="E118">
            <v>-7.9721873851319014</v>
          </cell>
          <cell r="F118">
            <v>-4.083275517203977</v>
          </cell>
          <cell r="G118">
            <v>5.1417594261101929</v>
          </cell>
          <cell r="H118">
            <v>3.6910753487892967</v>
          </cell>
          <cell r="I118">
            <v>5.9999094712575252</v>
          </cell>
          <cell r="J118">
            <v>14.505592100898967</v>
          </cell>
          <cell r="K118">
            <v>25.579676609480085</v>
          </cell>
          <cell r="L118">
            <v>30.864604120150396</v>
          </cell>
          <cell r="M118">
            <v>33.029372674835585</v>
          </cell>
          <cell r="N118">
            <v>35.797015829262776</v>
          </cell>
          <cell r="O118">
            <v>45.565106164461078</v>
          </cell>
          <cell r="Q118">
            <v>-3.4513188697600228</v>
          </cell>
          <cell r="R118">
            <v>-3.3005587293043259</v>
          </cell>
          <cell r="S118">
            <v>-3.4699226282017603</v>
          </cell>
          <cell r="T118">
            <v>0.13604333442613914</v>
          </cell>
          <cell r="U118">
            <v>2.4817252921848887</v>
          </cell>
          <cell r="V118">
            <v>3.8300956806844422</v>
          </cell>
          <cell r="W118">
            <v>5.8916012072605994</v>
          </cell>
          <cell r="X118">
            <v>7.1913980938921318</v>
          </cell>
          <cell r="Y118">
            <v>-6.0388764938295258</v>
          </cell>
          <cell r="Z118">
            <v>-12.718832069984465</v>
          </cell>
          <cell r="AA118">
            <v>-19.044860524084495</v>
          </cell>
          <cell r="AB118">
            <v>-1.2061347367822939</v>
          </cell>
        </row>
        <row r="119">
          <cell r="A119" t="str">
            <v xml:space="preserve">   Broad money, excluding forex deposits (M2)</v>
          </cell>
          <cell r="B119" t="str">
            <v>…</v>
          </cell>
          <cell r="C119">
            <v>38.241003398004935</v>
          </cell>
          <cell r="D119">
            <v>-6.2295424951755436</v>
          </cell>
          <cell r="E119">
            <v>-9.1020583450102333</v>
          </cell>
          <cell r="F119">
            <v>-5.9112152319916733</v>
          </cell>
          <cell r="G119">
            <v>0.19288668412005272</v>
          </cell>
          <cell r="H119">
            <v>-0.80719682058144615</v>
          </cell>
          <cell r="I119">
            <v>-1.096343319945059</v>
          </cell>
          <cell r="J119">
            <v>8.3990588744850889</v>
          </cell>
          <cell r="K119">
            <v>17.350120531236723</v>
          </cell>
          <cell r="L119">
            <v>21.337102974143818</v>
          </cell>
          <cell r="M119">
            <v>20.526556789161621</v>
          </cell>
          <cell r="N119">
            <v>23.094051070007215</v>
          </cell>
          <cell r="O119">
            <v>35.448021076219604</v>
          </cell>
          <cell r="Q119">
            <v>-7.0812306028832257</v>
          </cell>
          <cell r="R119">
            <v>-7.8261205359955728</v>
          </cell>
          <cell r="S119">
            <v>-8.6420104372663342</v>
          </cell>
          <cell r="T119">
            <v>-5.6789134836933925</v>
          </cell>
          <cell r="U119">
            <v>-5.0946203297027264</v>
          </cell>
          <cell r="V119">
            <v>-4.5733667466771326</v>
          </cell>
          <cell r="W119">
            <v>-1.3841945128135413</v>
          </cell>
          <cell r="X119">
            <v>-0.3297975620182747</v>
          </cell>
          <cell r="Y119">
            <v>-14.579755388850169</v>
          </cell>
          <cell r="Z119">
            <v>-22.501739431471833</v>
          </cell>
          <cell r="AA119">
            <v>-28.750989968544573</v>
          </cell>
          <cell r="AB119">
            <v>-11.542474308241502</v>
          </cell>
        </row>
        <row r="121">
          <cell r="A121" t="str">
            <v>Memorandum items:</v>
          </cell>
        </row>
        <row r="122">
          <cell r="A122" t="str">
            <v xml:space="preserve">   M3 multiplier 2/</v>
          </cell>
          <cell r="B122">
            <v>1.1741569700910275</v>
          </cell>
          <cell r="C122">
            <v>1.2264192569189176</v>
          </cell>
          <cell r="D122">
            <v>1.2251781017926058</v>
          </cell>
          <cell r="E122">
            <v>1.2076677954332833</v>
          </cell>
          <cell r="F122">
            <v>1.2273715021286071</v>
          </cell>
          <cell r="G122">
            <v>1.2882051267340866</v>
          </cell>
          <cell r="H122">
            <v>1.2909935540540278</v>
          </cell>
          <cell r="I122">
            <v>1.3049662527322077</v>
          </cell>
          <cell r="J122">
            <v>1.3093358772290695</v>
          </cell>
          <cell r="K122">
            <v>1.3142301997159398</v>
          </cell>
          <cell r="L122">
            <v>1.3420791146117004</v>
          </cell>
          <cell r="M122">
            <v>1.345802328289627</v>
          </cell>
          <cell r="N122">
            <v>1.372543838303206</v>
          </cell>
          <cell r="O122">
            <v>1.3464030089548964</v>
          </cell>
          <cell r="Q122">
            <v>1.3858249295963783</v>
          </cell>
          <cell r="R122">
            <v>1.4157577394055731</v>
          </cell>
          <cell r="S122">
            <v>1.3861115013828451</v>
          </cell>
          <cell r="T122">
            <v>1.3785724566278799</v>
          </cell>
          <cell r="U122">
            <v>1.4338638706067148</v>
          </cell>
          <cell r="V122">
            <v>1.4238548217345384</v>
          </cell>
          <cell r="W122">
            <v>1.4203542066307222</v>
          </cell>
          <cell r="X122">
            <v>1.4189303603694394</v>
          </cell>
          <cell r="Y122">
            <v>1.4265992782251844</v>
          </cell>
          <cell r="Z122">
            <v>1.3981790823784435</v>
          </cell>
          <cell r="AA122">
            <v>1.4521109403076291</v>
          </cell>
          <cell r="AB122">
            <v>1.4190091672188661</v>
          </cell>
        </row>
        <row r="123">
          <cell r="A123" t="str">
            <v xml:space="preserve">   M3 velocity 3/</v>
          </cell>
          <cell r="B123">
            <v>25.338543156301427</v>
          </cell>
          <cell r="C123">
            <v>22.891479635238372</v>
          </cell>
          <cell r="D123" t="str">
            <v>…</v>
          </cell>
          <cell r="E123" t="str">
            <v>…</v>
          </cell>
          <cell r="F123">
            <v>23.377786847943248</v>
          </cell>
          <cell r="G123" t="str">
            <v>…</v>
          </cell>
          <cell r="H123" t="str">
            <v>…</v>
          </cell>
          <cell r="I123">
            <v>25.350427649859395</v>
          </cell>
          <cell r="J123" t="str">
            <v>…</v>
          </cell>
          <cell r="K123" t="str">
            <v>…</v>
          </cell>
          <cell r="L123">
            <v>22.671032507401449</v>
          </cell>
          <cell r="M123" t="str">
            <v>…</v>
          </cell>
          <cell r="N123" t="str">
            <v>…</v>
          </cell>
          <cell r="O123">
            <v>18.650827637539628</v>
          </cell>
          <cell r="Q123" t="str">
            <v>...</v>
          </cell>
          <cell r="R123" t="str">
            <v>...</v>
          </cell>
          <cell r="S123">
            <v>17.661741007978872</v>
          </cell>
          <cell r="T123" t="str">
            <v>...</v>
          </cell>
          <cell r="U123" t="str">
            <v>...</v>
          </cell>
          <cell r="V123">
            <v>19.301347414308829</v>
          </cell>
          <cell r="W123" t="str">
            <v>...</v>
          </cell>
          <cell r="X123" t="str">
            <v>...</v>
          </cell>
          <cell r="Y123">
            <v>22.49259875389177</v>
          </cell>
          <cell r="Z123" t="str">
            <v>...</v>
          </cell>
          <cell r="AA123" t="str">
            <v>...</v>
          </cell>
          <cell r="AB123">
            <v>19.558071163919593</v>
          </cell>
        </row>
        <row r="124">
          <cell r="A124" t="str">
            <v xml:space="preserve">   M3 velocity 3/</v>
          </cell>
          <cell r="B124">
            <v>16.72343848315894</v>
          </cell>
          <cell r="C124">
            <v>17.626570498087581</v>
          </cell>
          <cell r="F124">
            <v>15.490144946521248</v>
          </cell>
          <cell r="I124">
            <v>16.798190896096166</v>
          </cell>
          <cell r="L124">
            <v>15.022232188009884</v>
          </cell>
          <cell r="O124">
            <v>14.048786346020792</v>
          </cell>
          <cell r="S124">
            <v>11.356889474160688</v>
          </cell>
          <cell r="V124">
            <v>13.094750017297875</v>
          </cell>
          <cell r="Y124">
            <v>15.278077732983409</v>
          </cell>
          <cell r="AB124">
            <v>14.931208934630513</v>
          </cell>
        </row>
        <row r="127">
          <cell r="A127" t="str">
            <v xml:space="preserve">   Source: National Bank of Georgia; and Fund staff estimates.</v>
          </cell>
        </row>
        <row r="129">
          <cell r="A129" t="str">
            <v xml:space="preserve">   1/ Valued at end-period actual exchange rates.</v>
          </cell>
        </row>
        <row r="130">
          <cell r="A130" t="str">
            <v xml:space="preserve">   2/ M3 divided by reserve money.</v>
          </cell>
        </row>
        <row r="131">
          <cell r="A131" t="str">
            <v xml:space="preserve">   3/ Annualized quarterly GDP divided by end-quarter M3.</v>
          </cell>
        </row>
        <row r="136">
          <cell r="A136" t="str">
            <v>Nominal quarterly GDP (REVISED EST) sep. 01</v>
          </cell>
          <cell r="C136">
            <v>1129.3</v>
          </cell>
          <cell r="F136">
            <v>951.9</v>
          </cell>
          <cell r="I136">
            <v>1140.8</v>
          </cell>
          <cell r="L136">
            <v>1259.5</v>
          </cell>
          <cell r="O136">
            <v>1310.2</v>
          </cell>
          <cell r="S136">
            <v>1022.4</v>
          </cell>
          <cell r="V136">
            <v>1268</v>
          </cell>
          <cell r="Y136">
            <v>1338.8</v>
          </cell>
          <cell r="AB136">
            <v>1375.7</v>
          </cell>
        </row>
        <row r="137">
          <cell r="A137" t="str">
            <v>Annualized quarterly GDP (REVISED) sep. 01</v>
          </cell>
          <cell r="B137">
            <v>3020.0078578972189</v>
          </cell>
          <cell r="C137">
            <v>4517.2</v>
          </cell>
          <cell r="F137">
            <v>3807.6</v>
          </cell>
          <cell r="I137">
            <v>4563.2</v>
          </cell>
          <cell r="L137">
            <v>5038</v>
          </cell>
          <cell r="O137">
            <v>5240.8</v>
          </cell>
          <cell r="S137">
            <v>4089.6</v>
          </cell>
          <cell r="V137">
            <v>5072</v>
          </cell>
          <cell r="Y137">
            <v>5355.2</v>
          </cell>
          <cell r="AB137">
            <v>5502.8</v>
          </cell>
        </row>
        <row r="139">
          <cell r="L139" t="str">
            <v>APPENDIX I</v>
          </cell>
        </row>
        <row r="141">
          <cell r="A141" t="str">
            <v>Table x. Georgia: Summary Accounts of Commercial Banks 1/</v>
          </cell>
        </row>
        <row r="142">
          <cell r="A142" t="str">
            <v>(In millions of lari)</v>
          </cell>
        </row>
        <row r="145">
          <cell r="B145">
            <v>1995</v>
          </cell>
          <cell r="C145">
            <v>1996</v>
          </cell>
          <cell r="D145">
            <v>1997</v>
          </cell>
          <cell r="E145">
            <v>1997</v>
          </cell>
          <cell r="F145">
            <v>1997</v>
          </cell>
          <cell r="O145">
            <v>1997</v>
          </cell>
          <cell r="P145">
            <v>1998</v>
          </cell>
          <cell r="S145">
            <v>1998</v>
          </cell>
        </row>
        <row r="146">
          <cell r="B146" t="str">
            <v>Dec.</v>
          </cell>
          <cell r="C146" t="str">
            <v>Dec.</v>
          </cell>
          <cell r="D146" t="str">
            <v>Jan.</v>
          </cell>
          <cell r="E146" t="str">
            <v>Feb.</v>
          </cell>
          <cell r="F146" t="str">
            <v>Mar.</v>
          </cell>
          <cell r="G146" t="str">
            <v>Apr.</v>
          </cell>
          <cell r="H146" t="str">
            <v>May</v>
          </cell>
          <cell r="I146" t="str">
            <v>Jun.</v>
          </cell>
          <cell r="J146" t="str">
            <v>Jul.</v>
          </cell>
          <cell r="K146" t="str">
            <v>Aug.</v>
          </cell>
          <cell r="L146" t="str">
            <v>Sep.</v>
          </cell>
          <cell r="M146" t="str">
            <v>Oct.</v>
          </cell>
          <cell r="N146" t="str">
            <v>Nov.</v>
          </cell>
          <cell r="O146" t="str">
            <v>Dec.</v>
          </cell>
          <cell r="Q146" t="str">
            <v>Jan</v>
          </cell>
          <cell r="R146" t="str">
            <v>Feb</v>
          </cell>
          <cell r="S146" t="str">
            <v>Mar</v>
          </cell>
          <cell r="T146" t="str">
            <v>Apr</v>
          </cell>
          <cell r="U146" t="str">
            <v>May</v>
          </cell>
          <cell r="V146" t="str">
            <v>Jun</v>
          </cell>
          <cell r="W146" t="str">
            <v>Jul</v>
          </cell>
          <cell r="X146" t="str">
            <v>Aug</v>
          </cell>
          <cell r="Y146" t="str">
            <v>Sep</v>
          </cell>
          <cell r="Z146" t="str">
            <v>Oct</v>
          </cell>
          <cell r="AA146" t="str">
            <v>Nov</v>
          </cell>
          <cell r="AB146" t="str">
            <v>Dec</v>
          </cell>
        </row>
        <row r="149">
          <cell r="A149" t="str">
            <v>Net foreign assets</v>
          </cell>
          <cell r="B149">
            <v>-39.345230000000001</v>
          </cell>
          <cell r="C149">
            <v>22.055499999999999</v>
          </cell>
          <cell r="D149">
            <v>22.706800000000001</v>
          </cell>
          <cell r="E149">
            <v>20.785</v>
          </cell>
          <cell r="F149">
            <v>25.804500000000004</v>
          </cell>
          <cell r="G149">
            <v>27.874500000000005</v>
          </cell>
          <cell r="H149">
            <v>26.255500000000005</v>
          </cell>
          <cell r="I149">
            <v>25.898600000000005</v>
          </cell>
          <cell r="J149">
            <v>39.794700000000006</v>
          </cell>
          <cell r="K149">
            <v>48.202900000000007</v>
          </cell>
          <cell r="L149">
            <v>37.140999999999998</v>
          </cell>
          <cell r="M149">
            <v>35.5749</v>
          </cell>
          <cell r="N149">
            <v>34.466699999999996</v>
          </cell>
          <cell r="O149">
            <v>33.005200000000002</v>
          </cell>
          <cell r="Q149">
            <v>26.573299999999996</v>
          </cell>
          <cell r="R149">
            <v>16.679799999999997</v>
          </cell>
          <cell r="S149">
            <v>23.2256</v>
          </cell>
          <cell r="T149">
            <v>13.544400000000005</v>
          </cell>
          <cell r="U149">
            <v>22.077999999999996</v>
          </cell>
          <cell r="V149">
            <v>24.625799999999998</v>
          </cell>
          <cell r="W149">
            <v>21.3917</v>
          </cell>
          <cell r="X149">
            <v>19.226200000000002</v>
          </cell>
          <cell r="Y149">
            <v>11.431900000000001</v>
          </cell>
          <cell r="Z149">
            <v>15.934899999999997</v>
          </cell>
          <cell r="AA149">
            <v>12.245199999999999</v>
          </cell>
          <cell r="AB149">
            <v>13.748099999999996</v>
          </cell>
        </row>
        <row r="150">
          <cell r="A150" t="str">
            <v xml:space="preserve">   NFA convertible</v>
          </cell>
          <cell r="B150">
            <v>-39.205970999999998</v>
          </cell>
          <cell r="C150">
            <v>21.992699999999999</v>
          </cell>
          <cell r="D150">
            <v>22.577200000000001</v>
          </cell>
          <cell r="E150">
            <v>20.638200000000001</v>
          </cell>
          <cell r="F150">
            <v>25.605400000000003</v>
          </cell>
          <cell r="G150">
            <v>27.610800000000005</v>
          </cell>
          <cell r="H150">
            <v>25.694600000000005</v>
          </cell>
          <cell r="I150">
            <v>25.324100000000005</v>
          </cell>
          <cell r="J150">
            <v>39.280700000000003</v>
          </cell>
          <cell r="K150">
            <v>47.683800000000005</v>
          </cell>
          <cell r="L150">
            <v>36.677999999999997</v>
          </cell>
          <cell r="M150">
            <v>34.996499999999997</v>
          </cell>
          <cell r="N150">
            <v>34.114999999999995</v>
          </cell>
          <cell r="O150">
            <v>32.746200000000002</v>
          </cell>
          <cell r="Q150">
            <v>26.321799999999996</v>
          </cell>
          <cell r="R150">
            <v>16.418999999999997</v>
          </cell>
          <cell r="S150">
            <v>23.003299999999999</v>
          </cell>
          <cell r="T150">
            <v>12.924800000000005</v>
          </cell>
          <cell r="U150">
            <v>21.476999999999997</v>
          </cell>
          <cell r="V150">
            <v>23.937399999999997</v>
          </cell>
          <cell r="W150">
            <v>20.841000000000001</v>
          </cell>
          <cell r="X150">
            <v>18.805300000000003</v>
          </cell>
          <cell r="Y150">
            <v>11.0319</v>
          </cell>
          <cell r="Z150">
            <v>15.769799999999996</v>
          </cell>
          <cell r="AA150">
            <v>12.121099999999998</v>
          </cell>
          <cell r="AB150">
            <v>13.663399999999996</v>
          </cell>
        </row>
        <row r="151">
          <cell r="A151" t="str">
            <v xml:space="preserve">      Gold</v>
          </cell>
          <cell r="B151">
            <v>0.41601499999999997</v>
          </cell>
          <cell r="C151">
            <v>0.1951</v>
          </cell>
          <cell r="D151">
            <v>0.22320000000000001</v>
          </cell>
          <cell r="E151">
            <v>0.24579999999999999</v>
          </cell>
          <cell r="F151">
            <v>0.83609999999999995</v>
          </cell>
          <cell r="G151">
            <v>0.81299999999999994</v>
          </cell>
          <cell r="H151">
            <v>0.84509999999999996</v>
          </cell>
          <cell r="I151">
            <v>0.79730000000000001</v>
          </cell>
          <cell r="J151">
            <v>0.78920000000000001</v>
          </cell>
          <cell r="K151">
            <v>0.81330000000000002</v>
          </cell>
          <cell r="L151">
            <v>0.84430000000000005</v>
          </cell>
          <cell r="M151">
            <v>0.85650000000000004</v>
          </cell>
          <cell r="N151">
            <v>0.87390000000000001</v>
          </cell>
          <cell r="O151">
            <v>1.1011</v>
          </cell>
          <cell r="Q151">
            <v>1.077</v>
          </cell>
          <cell r="R151">
            <v>1.0381</v>
          </cell>
          <cell r="S151">
            <v>1.1318999999999999</v>
          </cell>
          <cell r="T151">
            <v>1.079</v>
          </cell>
          <cell r="U151">
            <v>1.0914999999999999</v>
          </cell>
          <cell r="V151">
            <v>1.3593</v>
          </cell>
          <cell r="W151">
            <v>1.2598</v>
          </cell>
          <cell r="X151">
            <v>1.2604</v>
          </cell>
          <cell r="Y151">
            <v>1.2888999999999999</v>
          </cell>
          <cell r="Z151">
            <v>1.0326</v>
          </cell>
          <cell r="AA151">
            <v>0.90900000000000003</v>
          </cell>
          <cell r="AB151">
            <v>0.5333</v>
          </cell>
        </row>
        <row r="152">
          <cell r="A152" t="str">
            <v xml:space="preserve">      Foreign exchange</v>
          </cell>
          <cell r="B152">
            <v>21.131413999999999</v>
          </cell>
          <cell r="C152">
            <v>27.912099999999999</v>
          </cell>
          <cell r="D152">
            <v>28.496300000000002</v>
          </cell>
          <cell r="E152">
            <v>26.420300000000001</v>
          </cell>
          <cell r="F152">
            <v>34.892600000000002</v>
          </cell>
          <cell r="G152">
            <v>39.506500000000003</v>
          </cell>
          <cell r="H152">
            <v>39.472700000000003</v>
          </cell>
          <cell r="I152">
            <v>42.029000000000003</v>
          </cell>
          <cell r="J152">
            <v>56.071800000000003</v>
          </cell>
          <cell r="K152">
            <v>63.664999999999999</v>
          </cell>
          <cell r="L152">
            <v>55.498199999999997</v>
          </cell>
          <cell r="M152">
            <v>53.896700000000003</v>
          </cell>
          <cell r="N152">
            <v>53.249499999999998</v>
          </cell>
          <cell r="O152">
            <v>47.223199999999999</v>
          </cell>
          <cell r="Q152">
            <v>48.265099999999997</v>
          </cell>
          <cell r="R152">
            <v>41.139299999999999</v>
          </cell>
          <cell r="S152">
            <v>46.433599999999998</v>
          </cell>
          <cell r="T152">
            <v>43.146700000000003</v>
          </cell>
          <cell r="U152">
            <v>54.130099999999999</v>
          </cell>
          <cell r="V152">
            <v>57.952199999999998</v>
          </cell>
          <cell r="W152">
            <v>56.125300000000003</v>
          </cell>
          <cell r="X152">
            <v>54.116500000000002</v>
          </cell>
          <cell r="Y152">
            <v>49.024000000000001</v>
          </cell>
          <cell r="Z152">
            <v>53.996899999999997</v>
          </cell>
          <cell r="AA152">
            <v>63.293900000000001</v>
          </cell>
          <cell r="AB152">
            <v>82.798599999999993</v>
          </cell>
        </row>
        <row r="153">
          <cell r="A153" t="str">
            <v xml:space="preserve">      Foreign liabilities</v>
          </cell>
          <cell r="B153">
            <v>-60.753399999999999</v>
          </cell>
          <cell r="C153">
            <v>-6.1144999999999996</v>
          </cell>
          <cell r="D153">
            <v>-6.1422999999999996</v>
          </cell>
          <cell r="E153">
            <v>-6.0278999999999998</v>
          </cell>
          <cell r="F153">
            <v>-10.1233</v>
          </cell>
          <cell r="G153">
            <v>-12.7087</v>
          </cell>
          <cell r="H153">
            <v>-14.623200000000001</v>
          </cell>
          <cell r="I153">
            <v>-17.502199999999998</v>
          </cell>
          <cell r="J153">
            <v>-17.580300000000001</v>
          </cell>
          <cell r="K153">
            <v>-16.794499999999999</v>
          </cell>
          <cell r="L153">
            <v>-19.6645</v>
          </cell>
          <cell r="M153">
            <v>-19.756699999999999</v>
          </cell>
          <cell r="N153">
            <v>-20.008400000000002</v>
          </cell>
          <cell r="O153">
            <v>-15.578099999999999</v>
          </cell>
          <cell r="Q153">
            <v>-23.020299999999999</v>
          </cell>
          <cell r="R153">
            <v>-25.758400000000002</v>
          </cell>
          <cell r="S153">
            <v>-24.562200000000001</v>
          </cell>
          <cell r="T153">
            <v>-31.300899999999999</v>
          </cell>
          <cell r="U153">
            <v>-33.744599999999998</v>
          </cell>
          <cell r="V153">
            <v>-35.374099999999999</v>
          </cell>
          <cell r="W153">
            <v>-36.5441</v>
          </cell>
          <cell r="X153">
            <v>-36.571599999999997</v>
          </cell>
          <cell r="Y153">
            <v>-39.280999999999999</v>
          </cell>
          <cell r="Z153">
            <v>-39.259700000000002</v>
          </cell>
          <cell r="AA153">
            <v>-52.081800000000001</v>
          </cell>
          <cell r="AB153">
            <v>-69.668499999999995</v>
          </cell>
        </row>
        <row r="154">
          <cell r="A154" t="str">
            <v xml:space="preserve">   NFA nonconvertible</v>
          </cell>
          <cell r="B154">
            <v>-0.13925899999999999</v>
          </cell>
          <cell r="C154">
            <v>6.2799999999999995E-2</v>
          </cell>
          <cell r="D154">
            <v>0.12959999999999999</v>
          </cell>
          <cell r="E154">
            <v>0.14680000000000001</v>
          </cell>
          <cell r="F154">
            <v>0.1991</v>
          </cell>
          <cell r="G154">
            <v>0.26369999999999999</v>
          </cell>
          <cell r="H154">
            <v>0.56089999999999995</v>
          </cell>
          <cell r="I154">
            <v>0.57450000000000001</v>
          </cell>
          <cell r="J154">
            <v>0.51400000000000001</v>
          </cell>
          <cell r="K154">
            <v>0.51910000000000001</v>
          </cell>
          <cell r="L154">
            <v>0.46300000000000002</v>
          </cell>
          <cell r="M154">
            <v>0.57840000000000003</v>
          </cell>
          <cell r="N154">
            <v>0.35170000000000001</v>
          </cell>
          <cell r="O154">
            <v>0.25900000000000001</v>
          </cell>
          <cell r="Q154">
            <v>0.2515</v>
          </cell>
          <cell r="R154">
            <v>0.26079999999999998</v>
          </cell>
          <cell r="S154">
            <v>0.2223</v>
          </cell>
          <cell r="T154">
            <v>0.61960000000000004</v>
          </cell>
          <cell r="U154">
            <v>0.60099999999999998</v>
          </cell>
          <cell r="V154">
            <v>0.68840000000000001</v>
          </cell>
          <cell r="W154">
            <v>0.55069999999999997</v>
          </cell>
          <cell r="X154">
            <v>0.4209</v>
          </cell>
          <cell r="Y154">
            <v>0.4</v>
          </cell>
          <cell r="Z154">
            <v>0.1651</v>
          </cell>
          <cell r="AA154">
            <v>0.1241</v>
          </cell>
          <cell r="AB154">
            <v>8.4699999999999998E-2</v>
          </cell>
        </row>
        <row r="156">
          <cell r="A156" t="str">
            <v>Net domestic assets</v>
          </cell>
          <cell r="B156">
            <v>95.130572000000001</v>
          </cell>
          <cell r="C156">
            <v>57.459300000000013</v>
          </cell>
          <cell r="D156">
            <v>60.040700000000001</v>
          </cell>
          <cell r="E156">
            <v>57.104700000000008</v>
          </cell>
          <cell r="F156">
            <v>61.710799999999992</v>
          </cell>
          <cell r="G156">
            <v>70.26169999999999</v>
          </cell>
          <cell r="H156">
            <v>73.082099999999997</v>
          </cell>
          <cell r="I156">
            <v>77.093999999999994</v>
          </cell>
          <cell r="J156">
            <v>69.587999999999994</v>
          </cell>
          <cell r="K156">
            <v>78.785200000000003</v>
          </cell>
          <cell r="L156">
            <v>95.82680000000002</v>
          </cell>
          <cell r="M156">
            <v>99.559600000000003</v>
          </cell>
          <cell r="N156">
            <v>104.29179999999999</v>
          </cell>
          <cell r="O156">
            <v>100.17180000000002</v>
          </cell>
          <cell r="Q156">
            <v>118.8972</v>
          </cell>
          <cell r="R156">
            <v>133.1617</v>
          </cell>
          <cell r="S156">
            <v>124.9713</v>
          </cell>
          <cell r="T156">
            <v>140.072</v>
          </cell>
          <cell r="U156">
            <v>138.5899</v>
          </cell>
          <cell r="V156">
            <v>141.75660000000002</v>
          </cell>
          <cell r="W156">
            <v>139.8467</v>
          </cell>
          <cell r="X156">
            <v>150.1619</v>
          </cell>
          <cell r="Y156">
            <v>140.17429999999999</v>
          </cell>
          <cell r="Z156">
            <v>125.99029999999999</v>
          </cell>
          <cell r="AA156">
            <v>120.91719999999999</v>
          </cell>
          <cell r="AB156">
            <v>142.60150000000002</v>
          </cell>
        </row>
        <row r="157">
          <cell r="A157" t="str">
            <v>Domestic credit</v>
          </cell>
          <cell r="B157">
            <v>133.48722100000001</v>
          </cell>
          <cell r="C157">
            <v>114.99550000000001</v>
          </cell>
          <cell r="D157">
            <v>114.07339999999999</v>
          </cell>
          <cell r="E157">
            <v>114.6285</v>
          </cell>
          <cell r="F157">
            <v>119.80449999999999</v>
          </cell>
          <cell r="G157">
            <v>127.14049999999999</v>
          </cell>
          <cell r="H157">
            <v>128.8021</v>
          </cell>
          <cell r="I157">
            <v>137.44719999999998</v>
          </cell>
          <cell r="J157">
            <v>136.8058</v>
          </cell>
          <cell r="K157">
            <v>133.41409999999999</v>
          </cell>
          <cell r="L157">
            <v>145.25890000000001</v>
          </cell>
          <cell r="M157">
            <v>154.33199999999999</v>
          </cell>
          <cell r="N157">
            <v>157.61850000000001</v>
          </cell>
          <cell r="O157">
            <v>170.0275</v>
          </cell>
          <cell r="Q157">
            <v>183.73140000000001</v>
          </cell>
          <cell r="R157">
            <v>192.50190000000001</v>
          </cell>
          <cell r="S157">
            <v>188.9452</v>
          </cell>
          <cell r="T157">
            <v>189.67600000000002</v>
          </cell>
          <cell r="U157">
            <v>192.53379999999999</v>
          </cell>
          <cell r="V157">
            <v>199.4699</v>
          </cell>
          <cell r="W157">
            <v>202.19220000000001</v>
          </cell>
          <cell r="X157">
            <v>217.8612</v>
          </cell>
          <cell r="Y157">
            <v>215.88860000000003</v>
          </cell>
          <cell r="Z157">
            <v>205.2825</v>
          </cell>
          <cell r="AA157">
            <v>215.65600000000001</v>
          </cell>
          <cell r="AB157">
            <v>224.20909999999998</v>
          </cell>
        </row>
        <row r="158">
          <cell r="A158" t="str">
            <v>Net claims on gen govt</v>
          </cell>
          <cell r="B158">
            <v>-15.532326999999999</v>
          </cell>
          <cell r="C158">
            <v>-13.2102</v>
          </cell>
          <cell r="D158">
            <v>-16.258800000000001</v>
          </cell>
          <cell r="E158">
            <v>-17.677</v>
          </cell>
          <cell r="F158">
            <v>-18.516200000000001</v>
          </cell>
          <cell r="G158">
            <v>-12.539899999999999</v>
          </cell>
          <cell r="H158">
            <v>-14.108000000000001</v>
          </cell>
          <cell r="I158">
            <v>-10.876099999999999</v>
          </cell>
          <cell r="J158">
            <v>-10.303699999999999</v>
          </cell>
          <cell r="K158">
            <v>-15.200200000000001</v>
          </cell>
          <cell r="L158">
            <v>-9.6669999999999998</v>
          </cell>
          <cell r="M158">
            <v>-9.6157000000000004</v>
          </cell>
          <cell r="N158">
            <v>-12.718999999999999</v>
          </cell>
          <cell r="O158">
            <v>-2.9127000000000001</v>
          </cell>
          <cell r="Q158">
            <v>-5.7496</v>
          </cell>
          <cell r="R158">
            <v>-8.0547000000000004</v>
          </cell>
          <cell r="S158">
            <v>-7.19</v>
          </cell>
          <cell r="T158">
            <v>-5.5518999999999998</v>
          </cell>
          <cell r="U158">
            <v>-7.2946999999999997</v>
          </cell>
          <cell r="V158">
            <v>-2.0874000000000001</v>
          </cell>
          <cell r="W158">
            <v>-3.7010999999999998</v>
          </cell>
          <cell r="X158">
            <v>5.1161000000000003</v>
          </cell>
          <cell r="Y158">
            <v>-0.59470000000000001</v>
          </cell>
          <cell r="Z158">
            <v>-8.6859000000000002</v>
          </cell>
          <cell r="AA158">
            <v>-9.8019999999999996</v>
          </cell>
          <cell r="AB158">
            <v>-3.0434780000000003</v>
          </cell>
        </row>
        <row r="159">
          <cell r="A159" t="str">
            <v>Net claims on rep govt</v>
          </cell>
          <cell r="B159">
            <v>-7.3338649999999994</v>
          </cell>
          <cell r="C159">
            <v>-6.6801000000000004</v>
          </cell>
          <cell r="D159">
            <v>-8.1462000000000003</v>
          </cell>
          <cell r="E159">
            <v>-10.3714</v>
          </cell>
          <cell r="F159">
            <v>-10.1693</v>
          </cell>
          <cell r="G159">
            <v>-8.2423000000000002</v>
          </cell>
          <cell r="H159">
            <v>-9.4166000000000007</v>
          </cell>
          <cell r="I159">
            <v>-5.5780000000000003</v>
          </cell>
          <cell r="J159">
            <v>-5.2403000000000004</v>
          </cell>
          <cell r="K159">
            <v>-9.4222999999999999</v>
          </cell>
          <cell r="L159">
            <v>-4.5773000000000001</v>
          </cell>
          <cell r="M159">
            <v>-4.1820000000000004</v>
          </cell>
          <cell r="N159">
            <v>-4.0891999999999999</v>
          </cell>
          <cell r="O159">
            <v>0.39029999999999998</v>
          </cell>
          <cell r="Q159">
            <v>-0.81220000000000003</v>
          </cell>
          <cell r="R159">
            <v>-1.8244</v>
          </cell>
          <cell r="S159">
            <v>-1.5165</v>
          </cell>
          <cell r="T159">
            <v>-1.5973999999999999</v>
          </cell>
          <cell r="U159">
            <v>-1.9539</v>
          </cell>
          <cell r="V159">
            <v>1.6661999999999999</v>
          </cell>
          <cell r="W159">
            <v>0.36609999999999998</v>
          </cell>
          <cell r="X159">
            <v>9.8160000000000007</v>
          </cell>
          <cell r="Y159">
            <v>3.4392999999999998</v>
          </cell>
          <cell r="Z159">
            <v>-5.0679999999999996</v>
          </cell>
          <cell r="AA159">
            <v>-6.9683999999999999</v>
          </cell>
          <cell r="AB159">
            <v>5.0294219999999994</v>
          </cell>
        </row>
        <row r="160">
          <cell r="A160" t="str">
            <v xml:space="preserve">          Direct Borrowing from DMBs</v>
          </cell>
          <cell r="AB160">
            <v>10.906321999999999</v>
          </cell>
        </row>
        <row r="161">
          <cell r="A161" t="str">
            <v>Claims on private sector</v>
          </cell>
          <cell r="B161">
            <v>149.01954800000001</v>
          </cell>
          <cell r="C161">
            <v>128.20570000000001</v>
          </cell>
          <cell r="D161">
            <v>130.3322</v>
          </cell>
          <cell r="E161">
            <v>132.30549999999999</v>
          </cell>
          <cell r="F161">
            <v>138.32069999999999</v>
          </cell>
          <cell r="G161">
            <v>139.68039999999999</v>
          </cell>
          <cell r="H161">
            <v>142.9101</v>
          </cell>
          <cell r="I161">
            <v>148.32329999999999</v>
          </cell>
          <cell r="J161">
            <v>147.1095</v>
          </cell>
          <cell r="K161">
            <v>148.61429999999999</v>
          </cell>
          <cell r="L161">
            <v>154.92590000000001</v>
          </cell>
          <cell r="M161">
            <v>163.9477</v>
          </cell>
          <cell r="N161">
            <v>170.33750000000001</v>
          </cell>
          <cell r="O161">
            <v>172.9402</v>
          </cell>
          <cell r="Q161">
            <v>189.48099999999999</v>
          </cell>
          <cell r="R161">
            <v>200.5566</v>
          </cell>
          <cell r="S161">
            <v>196.1352</v>
          </cell>
          <cell r="T161">
            <v>195.22790000000001</v>
          </cell>
          <cell r="U161">
            <v>199.82849999999999</v>
          </cell>
          <cell r="V161">
            <v>201.5573</v>
          </cell>
          <cell r="W161">
            <v>205.89330000000001</v>
          </cell>
          <cell r="X161">
            <v>212.74510000000001</v>
          </cell>
          <cell r="Y161">
            <v>216.48330000000001</v>
          </cell>
          <cell r="Z161">
            <v>213.9684</v>
          </cell>
          <cell r="AA161">
            <v>225.458</v>
          </cell>
          <cell r="AB161">
            <v>227.252578</v>
          </cell>
        </row>
        <row r="162">
          <cell r="A162" t="str">
            <v>of which forex loans</v>
          </cell>
          <cell r="B162">
            <v>63.699199999999998</v>
          </cell>
          <cell r="C162">
            <v>45.036799999999999</v>
          </cell>
          <cell r="D162">
            <v>46.128500000000003</v>
          </cell>
          <cell r="E162">
            <v>47.4679</v>
          </cell>
          <cell r="F162">
            <v>46.888800000000003</v>
          </cell>
          <cell r="G162">
            <v>48.836199999999998</v>
          </cell>
          <cell r="H162">
            <v>50.929600000000001</v>
          </cell>
          <cell r="I162">
            <v>53.764299999999999</v>
          </cell>
          <cell r="J162">
            <v>60.8977</v>
          </cell>
          <cell r="K162">
            <v>61.942100000000003</v>
          </cell>
          <cell r="L162">
            <v>68.937799999999996</v>
          </cell>
          <cell r="M162">
            <v>72.819400000000002</v>
          </cell>
          <cell r="N162">
            <v>78.440600000000003</v>
          </cell>
          <cell r="O162">
            <v>76.992199999999997</v>
          </cell>
          <cell r="Q162">
            <v>92.861199999999997</v>
          </cell>
          <cell r="R162">
            <v>102.2191</v>
          </cell>
          <cell r="S162">
            <v>103.6236</v>
          </cell>
          <cell r="T162">
            <v>104.1613</v>
          </cell>
          <cell r="U162">
            <v>109.08629999999999</v>
          </cell>
          <cell r="V162">
            <v>109.1936</v>
          </cell>
          <cell r="W162">
            <v>113.8849</v>
          </cell>
          <cell r="X162">
            <v>112.3489</v>
          </cell>
          <cell r="Y162">
            <v>120.4081</v>
          </cell>
          <cell r="Z162">
            <v>116.2641</v>
          </cell>
          <cell r="AA162">
            <v>141.07040000000001</v>
          </cell>
          <cell r="AB162">
            <v>154.441</v>
          </cell>
        </row>
        <row r="163">
          <cell r="A163" t="str">
            <v>Other assets (net)</v>
          </cell>
          <cell r="B163">
            <v>-38.356649000000004</v>
          </cell>
          <cell r="C163">
            <v>-57.536199999999994</v>
          </cell>
          <cell r="D163">
            <v>-54.032699999999991</v>
          </cell>
          <cell r="E163">
            <v>-57.523799999999994</v>
          </cell>
          <cell r="F163">
            <v>-58.093699999999998</v>
          </cell>
          <cell r="G163">
            <v>-56.878999999999998</v>
          </cell>
          <cell r="H163">
            <v>-56.72</v>
          </cell>
          <cell r="I163">
            <v>-60.353099999999998</v>
          </cell>
          <cell r="J163">
            <v>-67.218000000000004</v>
          </cell>
          <cell r="K163">
            <v>-54.530999999999999</v>
          </cell>
          <cell r="L163">
            <v>-49.432099999999991</v>
          </cell>
          <cell r="M163">
            <v>-54.77239999999999</v>
          </cell>
          <cell r="N163">
            <v>-53.326700000000017</v>
          </cell>
          <cell r="O163">
            <v>-69.855699999999985</v>
          </cell>
          <cell r="Q163">
            <v>-64.83420000000001</v>
          </cell>
          <cell r="R163">
            <v>-59.34020000000001</v>
          </cell>
          <cell r="S163">
            <v>-63.9739</v>
          </cell>
          <cell r="T163">
            <v>-49.604000000000013</v>
          </cell>
          <cell r="U163">
            <v>-53.943899999999985</v>
          </cell>
          <cell r="V163">
            <v>-57.713299999999975</v>
          </cell>
          <cell r="W163">
            <v>-62.345500000000015</v>
          </cell>
          <cell r="X163">
            <v>-67.699299999999994</v>
          </cell>
          <cell r="Y163">
            <v>-75.714300000000037</v>
          </cell>
          <cell r="Z163">
            <v>-79.292200000000008</v>
          </cell>
          <cell r="AA163">
            <v>-94.738800000000012</v>
          </cell>
          <cell r="AB163">
            <v>-81.607599999999962</v>
          </cell>
        </row>
        <row r="165">
          <cell r="A165" t="str">
            <v>Deposit liabilities</v>
          </cell>
          <cell r="B165">
            <v>55.785342</v>
          </cell>
          <cell r="C165">
            <v>79.514800000000008</v>
          </cell>
          <cell r="D165">
            <v>82.747500000000002</v>
          </cell>
          <cell r="E165">
            <v>77.889700000000005</v>
          </cell>
          <cell r="F165">
            <v>87.515299999999996</v>
          </cell>
          <cell r="G165">
            <v>98.136200000000002</v>
          </cell>
          <cell r="H165">
            <v>99.337599999999995</v>
          </cell>
          <cell r="I165">
            <v>102.9926</v>
          </cell>
          <cell r="J165">
            <v>109.3827</v>
          </cell>
          <cell r="K165">
            <v>126.9881</v>
          </cell>
          <cell r="L165">
            <v>132.96780000000001</v>
          </cell>
          <cell r="M165">
            <v>135.1345</v>
          </cell>
          <cell r="N165">
            <v>138.7585</v>
          </cell>
          <cell r="O165">
            <v>133.17700000000002</v>
          </cell>
          <cell r="Q165">
            <v>145.47049999999999</v>
          </cell>
          <cell r="R165">
            <v>149.8415</v>
          </cell>
          <cell r="S165">
            <v>148.1969</v>
          </cell>
          <cell r="T165">
            <v>153.6164</v>
          </cell>
          <cell r="U165">
            <v>160.6679</v>
          </cell>
          <cell r="V165">
            <v>166.38240000000002</v>
          </cell>
          <cell r="W165">
            <v>161.23840000000001</v>
          </cell>
          <cell r="X165">
            <v>169.38810000000001</v>
          </cell>
          <cell r="Y165">
            <v>151.6062</v>
          </cell>
          <cell r="Z165">
            <v>141.92519999999999</v>
          </cell>
          <cell r="AA165">
            <v>133.16239999999999</v>
          </cell>
          <cell r="AB165">
            <v>156.34960000000001</v>
          </cell>
        </row>
        <row r="166">
          <cell r="A166" t="str">
            <v xml:space="preserve">   Domestic currency deposits </v>
          </cell>
          <cell r="B166">
            <v>32.860748000000001</v>
          </cell>
          <cell r="C166">
            <v>41.194400000000002</v>
          </cell>
          <cell r="D166">
            <v>43.946100000000001</v>
          </cell>
          <cell r="E166">
            <v>40.161700000000003</v>
          </cell>
          <cell r="F166">
            <v>46.775599999999997</v>
          </cell>
          <cell r="G166">
            <v>47.0593</v>
          </cell>
          <cell r="H166">
            <v>49.798699999999997</v>
          </cell>
          <cell r="I166">
            <v>46.906599999999997</v>
          </cell>
          <cell r="J166">
            <v>52.194400000000002</v>
          </cell>
          <cell r="K166">
            <v>60.929000000000002</v>
          </cell>
          <cell r="L166">
            <v>62.054600000000001</v>
          </cell>
          <cell r="M166">
            <v>56.906999999999996</v>
          </cell>
          <cell r="N166">
            <v>59.034199999999998</v>
          </cell>
          <cell r="O166">
            <v>55.345500000000001</v>
          </cell>
          <cell r="Q166">
            <v>59.609299999999998</v>
          </cell>
          <cell r="R166">
            <v>61.218899999999998</v>
          </cell>
          <cell r="S166">
            <v>57.797499999999999</v>
          </cell>
          <cell r="T166">
            <v>58.512599999999999</v>
          </cell>
          <cell r="U166">
            <v>58.538600000000002</v>
          </cell>
          <cell r="V166">
            <v>60.761899999999997</v>
          </cell>
          <cell r="W166">
            <v>57.342399999999998</v>
          </cell>
          <cell r="X166">
            <v>63.756</v>
          </cell>
          <cell r="Y166">
            <v>53.261200000000002</v>
          </cell>
          <cell r="Z166">
            <v>45.112699999999997</v>
          </cell>
          <cell r="AA166">
            <v>41.5002</v>
          </cell>
          <cell r="AB166">
            <v>48.942799999999998</v>
          </cell>
        </row>
        <row r="167">
          <cell r="A167" t="str">
            <v xml:space="preserve">   Foreign currency deposits</v>
          </cell>
          <cell r="B167">
            <v>22.924594000000003</v>
          </cell>
          <cell r="C167">
            <v>38.320399999999999</v>
          </cell>
          <cell r="D167">
            <v>38.801400000000001</v>
          </cell>
          <cell r="E167">
            <v>37.728000000000002</v>
          </cell>
          <cell r="F167">
            <v>40.739699999999999</v>
          </cell>
          <cell r="G167">
            <v>51.076900000000002</v>
          </cell>
          <cell r="H167">
            <v>49.538899999999998</v>
          </cell>
          <cell r="I167">
            <v>56.085999999999999</v>
          </cell>
          <cell r="J167">
            <v>57.188299999999998</v>
          </cell>
          <cell r="K167">
            <v>66.059100000000001</v>
          </cell>
          <cell r="L167">
            <v>70.913200000000003</v>
          </cell>
          <cell r="M167">
            <v>78.227500000000006</v>
          </cell>
          <cell r="N167">
            <v>79.724299999999999</v>
          </cell>
          <cell r="O167">
            <v>77.831500000000005</v>
          </cell>
          <cell r="Q167">
            <v>85.861199999999997</v>
          </cell>
          <cell r="R167">
            <v>88.622600000000006</v>
          </cell>
          <cell r="S167">
            <v>90.3994</v>
          </cell>
          <cell r="T167">
            <v>95.103800000000007</v>
          </cell>
          <cell r="U167">
            <v>102.1293</v>
          </cell>
          <cell r="V167">
            <v>105.62050000000001</v>
          </cell>
          <cell r="W167">
            <v>103.896</v>
          </cell>
          <cell r="X167">
            <v>105.63209999999999</v>
          </cell>
          <cell r="Y167">
            <v>98.344999999999999</v>
          </cell>
          <cell r="Z167">
            <v>96.8125</v>
          </cell>
          <cell r="AA167">
            <v>91.662199999999999</v>
          </cell>
          <cell r="AB167">
            <v>107.4068</v>
          </cell>
        </row>
        <row r="170">
          <cell r="A170" t="str">
            <v>Memorandum items:</v>
          </cell>
        </row>
        <row r="171">
          <cell r="A171" t="str">
            <v xml:space="preserve">   Share of forex deposits</v>
          </cell>
          <cell r="B171">
            <v>41.094296777816659</v>
          </cell>
          <cell r="C171">
            <v>48.192789266903766</v>
          </cell>
          <cell r="D171">
            <v>46.891326021934198</v>
          </cell>
          <cell r="E171">
            <v>48.437726682732119</v>
          </cell>
          <cell r="F171">
            <v>46.551517277550325</v>
          </cell>
          <cell r="G171">
            <v>52.046951074119441</v>
          </cell>
          <cell r="H171">
            <v>49.869233804722484</v>
          </cell>
          <cell r="I171">
            <v>54.456339581678684</v>
          </cell>
          <cell r="J171">
            <v>52.282765007629173</v>
          </cell>
          <cell r="K171">
            <v>52.019913676950836</v>
          </cell>
          <cell r="L171">
            <v>53.331107230472341</v>
          </cell>
          <cell r="M171">
            <v>57.888622076523767</v>
          </cell>
          <cell r="N171">
            <v>57.455435162530591</v>
          </cell>
          <cell r="O171">
            <v>58.442148419021301</v>
          </cell>
          <cell r="Q171">
            <v>59.023100903619643</v>
          </cell>
          <cell r="R171">
            <v>59.144229068715944</v>
          </cell>
          <cell r="S171">
            <v>60.999521582435257</v>
          </cell>
          <cell r="T171">
            <v>61.909926283912398</v>
          </cell>
          <cell r="U171">
            <v>63.565466406170742</v>
          </cell>
          <cell r="V171">
            <v>63.480572464395266</v>
          </cell>
          <cell r="W171">
            <v>64.436263321888575</v>
          </cell>
          <cell r="X171">
            <v>62.360992301112049</v>
          </cell>
          <cell r="Y171">
            <v>64.868719089324841</v>
          </cell>
          <cell r="Z171">
            <v>68.2137492143749</v>
          </cell>
          <cell r="AA171">
            <v>68.834896337104169</v>
          </cell>
          <cell r="AB171">
            <v>68.696562063478254</v>
          </cell>
        </row>
        <row r="172">
          <cell r="A172" t="str">
            <v xml:space="preserve">   Exchange rate (in lari, end-period)</v>
          </cell>
          <cell r="B172">
            <v>1.23</v>
          </cell>
          <cell r="C172">
            <v>1.274</v>
          </cell>
          <cell r="D172">
            <v>1.3120000000000001</v>
          </cell>
          <cell r="E172">
            <v>1.304</v>
          </cell>
          <cell r="F172">
            <v>1.3260000000000001</v>
          </cell>
          <cell r="G172">
            <v>1.333</v>
          </cell>
          <cell r="H172">
            <v>1.335</v>
          </cell>
          <cell r="I172">
            <v>1.335</v>
          </cell>
          <cell r="J172">
            <v>1.347</v>
          </cell>
          <cell r="K172">
            <v>1.3480000000000001</v>
          </cell>
          <cell r="L172">
            <v>1.3480000000000001</v>
          </cell>
          <cell r="M172">
            <v>1.35</v>
          </cell>
          <cell r="N172">
            <v>1.3640000000000001</v>
          </cell>
          <cell r="O172">
            <v>1.304</v>
          </cell>
          <cell r="Q172">
            <v>1.5349999999999999</v>
          </cell>
          <cell r="R172">
            <v>1.8</v>
          </cell>
          <cell r="S172">
            <v>1.8</v>
          </cell>
          <cell r="T172">
            <v>1.8</v>
          </cell>
          <cell r="U172">
            <v>2.12</v>
          </cell>
          <cell r="V172">
            <v>2.35</v>
          </cell>
          <cell r="W172">
            <v>2.2050000000000001</v>
          </cell>
          <cell r="X172">
            <v>1.95</v>
          </cell>
          <cell r="Y172">
            <v>1.95</v>
          </cell>
          <cell r="Z172">
            <v>1.97</v>
          </cell>
          <cell r="AA172">
            <v>1.94</v>
          </cell>
          <cell r="AB172">
            <v>1.8</v>
          </cell>
        </row>
        <row r="175">
          <cell r="A175" t="str">
            <v xml:space="preserve">   Source: National Bank of Georgia; and Fund staff estimates.</v>
          </cell>
        </row>
        <row r="177">
          <cell r="A177" t="str">
            <v xml:space="preserve">   1/ Valued at end-period actual exchange rates.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and CPI"/>
      <sheetName val="Fiscal projections year"/>
      <sheetName val="Fiscal projections quarters"/>
      <sheetName val="BOP"/>
      <sheetName val="DMB prog"/>
      <sheetName val="MS data prog"/>
      <sheetName val="int_calc"/>
      <sheetName val="NBG old"/>
      <sheetName val="red"/>
      <sheetName val="resold"/>
    </sheetNames>
    <definedNames>
      <definedName name="BFLD_DF" refersTo="#REF!" sheetId="0"/>
      <definedName name="caca2" refersTo="#REF!" sheetId="0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  <sheetName val="GDP and CPI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Please read"/>
      <sheetName val="ControlSheet"/>
      <sheetName val="External Sector"/>
      <sheetName val="Public Sector"/>
      <sheetName val="Public Sector Supplement 1"/>
      <sheetName val="Public Sector Supplement 2"/>
      <sheetName val="Public Sector Qualitative"/>
      <sheetName val="Financial and Corporate Sectors"/>
      <sheetName val="Indicators &amp; Indices"/>
      <sheetName val="indexall"/>
      <sheetName val="W&amp;T"/>
      <sheetName val="country name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C16">
            <v>0.45</v>
          </cell>
        </row>
        <row r="17">
          <cell r="C17">
            <v>0.25</v>
          </cell>
        </row>
        <row r="18">
          <cell r="C18">
            <v>0.15</v>
          </cell>
        </row>
        <row r="19">
          <cell r="C19">
            <v>0.15</v>
          </cell>
        </row>
      </sheetData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Inp_Outp_debt"/>
      <sheetName val="SR_Table_Baseline"/>
      <sheetName val="SR_Table_Stress"/>
      <sheetName val="Baseline"/>
      <sheetName val="A1_historical"/>
      <sheetName val="A2_financing"/>
      <sheetName val="B1_GDP"/>
      <sheetName val="B2_exports"/>
      <sheetName val="B3_deflator"/>
      <sheetName val="B4_non-debt flows"/>
      <sheetName val="B5_Combo"/>
      <sheetName val="B6_30%depr"/>
      <sheetName val="NPV_base"/>
      <sheetName val="NPV Stress"/>
      <sheetName val="NPV Stress_A2"/>
      <sheetName val="Data chart"/>
      <sheetName val="Figure"/>
      <sheetName val="ControlSheet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 xml:space="preserve">      Private consumption</v>
          </cell>
          <cell r="D13">
            <v>0</v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>
            <v>0</v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>
            <v>0</v>
          </cell>
        </row>
        <row r="15">
          <cell r="A15" t="str">
            <v xml:space="preserve">      Total investments (excluding stocks)</v>
          </cell>
          <cell r="D15">
            <v>0</v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>
            <v>0</v>
          </cell>
        </row>
        <row r="16">
          <cell r="A16" t="str">
            <v xml:space="preserve">      Export of goods and services</v>
          </cell>
          <cell r="D16">
            <v>0</v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>
            <v>0</v>
          </cell>
        </row>
        <row r="17">
          <cell r="A17" t="str">
            <v xml:space="preserve">      Import of goods and services</v>
          </cell>
          <cell r="D17">
            <v>0</v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>
            <v>0</v>
          </cell>
        </row>
        <row r="18">
          <cell r="A18" t="str">
            <v xml:space="preserve">  Long-term real GDP growth</v>
          </cell>
          <cell r="D18">
            <v>0</v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>
            <v>0</v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Key prices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>
            <v>0</v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>
            <v>0</v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>
            <v>0</v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Saving-investment balance (domestic)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Foreign saving</v>
          </cell>
          <cell r="D30">
            <v>0</v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 xml:space="preserve">  Domestic saving</v>
          </cell>
          <cell r="D32">
            <v>0</v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>
            <v>0</v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>
            <v>0</v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 xml:space="preserve">  Investment</v>
          </cell>
          <cell r="D36">
            <v>0</v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>
            <v>0</v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>
            <v>0</v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Saving-investment balance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 xml:space="preserve">  Foreign saving 1/</v>
          </cell>
          <cell r="D42">
            <v>0</v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 xml:space="preserve">  National saving</v>
          </cell>
          <cell r="D44">
            <v>0</v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>
            <v>0</v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>
            <v>0</v>
          </cell>
        </row>
        <row r="46">
          <cell r="A46" t="str">
            <v xml:space="preserve">    Private</v>
          </cell>
          <cell r="D46">
            <v>0</v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 xml:space="preserve">  Fixed investment</v>
          </cell>
          <cell r="D48">
            <v>0</v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>
            <v>0</v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>
            <v>0</v>
          </cell>
        </row>
        <row r="50">
          <cell r="A50" t="str">
            <v xml:space="preserve">    Private</v>
          </cell>
          <cell r="D50">
            <v>0</v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 xml:space="preserve">  Changes in stocks</v>
          </cell>
          <cell r="D52">
            <v>0</v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Monetary indicators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Reserve money</v>
          </cell>
          <cell r="D56">
            <v>0</v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 xml:space="preserve">      Net foreign assets</v>
          </cell>
          <cell r="D58">
            <v>0</v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>
            <v>0</v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>
            <v>0</v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>
            <v>0</v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>
            <v>0</v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>
            <v>0</v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>
            <v>0</v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>
            <v>0</v>
          </cell>
          <cell r="K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General government finances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External sector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 xml:space="preserve">  Current account</v>
          </cell>
          <cell r="D74">
            <v>0</v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>
            <v>0</v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>
            <v>0</v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>
            <v>0</v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>
            <v>0</v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Memorandum items: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over"/>
      <sheetName val="RC"/>
      <sheetName val="Info"/>
      <sheetName val="Assets"/>
      <sheetName val="Liabilities"/>
      <sheetName val="Chart1"/>
      <sheetName val="Chart2"/>
      <sheetName val="Chart3"/>
      <sheetName val="RC_D_Magic"/>
      <sheetName val="Deposits"/>
      <sheetName val="Deposits-Charts"/>
      <sheetName val="Capital"/>
      <sheetName val="Income"/>
      <sheetName val="GAP_Magic (2)"/>
      <sheetName val="Income (M)"/>
      <sheetName val="GAP_Magic"/>
      <sheetName val="Magic (2)"/>
      <sheetName val="GAP"/>
      <sheetName val="Gap-Liquidity"/>
      <sheetName val="Info_Magic"/>
      <sheetName val="RC_Magic"/>
      <sheetName val="RC-Data"/>
      <sheetName val="RI-Magic"/>
      <sheetName val="Loans(RI-AC)"/>
      <sheetName val="Loans(RI-AC) (GEL)"/>
      <sheetName val="Loans(RI-AC) (FC)"/>
      <sheetName val="Loans(A-CP RC-L)"/>
      <sheetName val="Dollarization"/>
      <sheetName val="BalanceMatrix"/>
      <sheetName val="Info-A"/>
      <sheetName val="RI-Data"/>
      <sheetName val="Ratios"/>
      <sheetName val="Ratios_Data"/>
      <sheetName val="Ratios_Magic"/>
      <sheetName val="Loans-Data"/>
      <sheetName val="RC-D-Data"/>
      <sheetName val="A-Can-Data"/>
      <sheetName val="Title"/>
      <sheetName val="RC-L-Data"/>
      <sheetName val="RC-O-Data"/>
      <sheetName val="Various"/>
      <sheetName val="Rates"/>
      <sheetName val="Gap-Interest"/>
      <sheetName val="145"/>
      <sheetName val="By Banks"/>
      <sheetName val="Sector-Data"/>
      <sheetName val="Panel"/>
      <sheetName val="Trash"/>
      <sheetName val="Magic (1)"/>
      <sheetName val="Sheet1"/>
      <sheetName val="NPV_base"/>
    </sheetNames>
    <sheetDataSet>
      <sheetData sheetId="0"/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uarterly Raw Data"/>
      <sheetName val="Quarterly MacroFlow"/>
      <sheetName val="Cover"/>
      <sheetName val="Eqty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rint"/>
      <sheetName val="List of series"/>
      <sheetName val="GEO Files Location"/>
      <sheetName val="TJK Files Location"/>
      <sheetName val="UZB Files Location"/>
      <sheetName val="GEO"/>
      <sheetName val="TJK"/>
      <sheetName val="UZB"/>
      <sheetName val="EDSSM"/>
      <sheetName val="EDSSQ"/>
      <sheetName val="EDSSA"/>
      <sheetName val="EDSSBATCH"/>
      <sheetName val="AZE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GEO Files 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domestic"/>
      <sheetName val="mixed"/>
      <sheetName val="ALL items"/>
      <sheetName val="Sheet1"/>
      <sheetName val="Sheet2"/>
      <sheetName val="graph"/>
      <sheetName val="cvlileba"/>
    </sheetNames>
    <sheetDataSet>
      <sheetData sheetId="0" refreshError="1"/>
      <sheetData sheetId="1">
        <row r="115">
          <cell r="E115">
            <v>0.571666758761461</v>
          </cell>
        </row>
      </sheetData>
      <sheetData sheetId="2">
        <row r="26">
          <cell r="E26">
            <v>7.0835028434867706E-2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omestic"/>
      <sheetName val="mixe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M"/>
    </sheetNames>
    <sheetDataSet>
      <sheetData sheetId="0" refreshError="1"/>
      <sheetData sheetId="1" refreshError="1"/>
      <sheetData sheetId="2" refreshError="1"/>
      <sheetData sheetId="3" refreshError="1">
        <row r="50">
          <cell r="E50">
            <v>7721.0618609641997</v>
          </cell>
          <cell r="F50">
            <v>7890.9246115538399</v>
          </cell>
          <cell r="G50">
            <v>8198.6705512414792</v>
          </cell>
          <cell r="H50">
            <v>8469.2260528684092</v>
          </cell>
          <cell r="I50">
            <v>8807.9950186891892</v>
          </cell>
          <cell r="J50">
            <v>9186.7381979559505</v>
          </cell>
          <cell r="K50">
            <v>9462.3405441662399</v>
          </cell>
          <cell r="L50">
            <v>9623.2006090289506</v>
          </cell>
          <cell r="M50">
            <v>9969.6371165069995</v>
          </cell>
          <cell r="N50">
            <v>12314.001329654</v>
          </cell>
          <cell r="O50">
            <v>13031.002305297799</v>
          </cell>
          <cell r="P50">
            <v>12403.0001259897</v>
          </cell>
          <cell r="Q50">
            <v>10542.5501070912</v>
          </cell>
          <cell r="R50">
            <v>8318.0720344949896</v>
          </cell>
          <cell r="S50">
            <v>4583.2576910067401</v>
          </cell>
          <cell r="T50">
            <v>3240.36318754177</v>
          </cell>
          <cell r="U50">
            <v>2903.3654160374199</v>
          </cell>
          <cell r="V50">
            <v>2978.8529168543901</v>
          </cell>
          <cell r="W50">
            <v>3291.6324731241102</v>
          </cell>
          <cell r="X50">
            <v>3640.5455152752702</v>
          </cell>
          <cell r="Y50">
            <v>3746.1213352182499</v>
          </cell>
          <cell r="Z50">
            <v>3858.50497527479</v>
          </cell>
          <cell r="AA50">
            <v>3931.8165698050102</v>
          </cell>
          <cell r="AB50">
            <v>4108.7483154462398</v>
          </cell>
          <cell r="AC50">
            <v>4252.5545064868502</v>
          </cell>
          <cell r="AD50">
            <v>4422.6566867463398</v>
          </cell>
          <cell r="AE50">
            <v>4599.5629542161896</v>
          </cell>
          <cell r="AF50">
            <v>4783.5454723848297</v>
          </cell>
          <cell r="AG50">
            <v>4974.8872912802199</v>
          </cell>
          <cell r="AH50">
            <v>5173.8827829314296</v>
          </cell>
        </row>
      </sheetData>
      <sheetData sheetId="4" refreshError="1">
        <row r="47">
          <cell r="E47">
            <v>7.5828819535672699E-3</v>
          </cell>
          <cell r="F47">
            <v>7.7497065067291303E-3</v>
          </cell>
          <cell r="G47">
            <v>8.0519989132881199E-3</v>
          </cell>
          <cell r="H47">
            <v>8.39999970048666E-3</v>
          </cell>
          <cell r="I47">
            <v>8.7999999523162807E-3</v>
          </cell>
          <cell r="J47">
            <v>9.2000002041459101E-3</v>
          </cell>
          <cell r="K47">
            <v>9.6000004559755308E-3</v>
          </cell>
          <cell r="L47">
            <v>1.00899999961257E-2</v>
          </cell>
          <cell r="M47">
            <v>9.8999999463558197E-3</v>
          </cell>
          <cell r="N47">
            <v>9.6899997442960704E-3</v>
          </cell>
          <cell r="O47">
            <v>9.8999999463558197E-3</v>
          </cell>
          <cell r="P47">
            <v>9.9889999255538004E-3</v>
          </cell>
          <cell r="Q47">
            <v>1.13191465433117E-2</v>
          </cell>
          <cell r="R47">
            <v>1.4351332510668899E-2</v>
          </cell>
          <cell r="S47">
            <v>0.127826054731315</v>
          </cell>
          <cell r="T47">
            <v>10.7025285743546</v>
          </cell>
          <cell r="U47">
            <v>906.42211513843495</v>
          </cell>
          <cell r="V47">
            <v>2443.2452669425102</v>
          </cell>
          <cell r="W47">
            <v>3846.5</v>
          </cell>
          <cell r="X47">
            <v>4638.7</v>
          </cell>
          <cell r="Y47">
            <v>5040.6000000000004</v>
          </cell>
          <cell r="Z47">
            <v>5666</v>
          </cell>
          <cell r="AA47">
            <v>5970.6</v>
          </cell>
          <cell r="AB47">
            <v>6505.9</v>
          </cell>
          <cell r="AC47">
            <v>7100.1</v>
          </cell>
          <cell r="AD47">
            <v>7753.3</v>
          </cell>
          <cell r="AE47">
            <v>8466.6</v>
          </cell>
          <cell r="AF47">
            <v>9245.6</v>
          </cell>
          <cell r="AG47">
            <v>10096.200000000001</v>
          </cell>
          <cell r="AH47">
            <v>11025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GEO Files Location"/>
      <sheetName val="Q2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Quarterly Raw Data"/>
      <sheetName val="Quarterly MacroFlow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qmianobebi"/>
      <sheetName val="90-dan"/>
      <sheetName val="ea_agregat"/>
      <sheetName val="Sem_form"/>
      <sheetName val="mSp_gamoyen"/>
      <sheetName val="2000 fas"/>
      <sheetName val="zrda"/>
      <sheetName val="Inga dargebi"/>
      <sheetName val="zrda (2)_new_defl"/>
      <sheetName val="wonebi"/>
      <sheetName val="dR_wina"/>
      <sheetName val="gamoS_defl"/>
      <sheetName val="gamoS_Ind"/>
      <sheetName val="Sualed defl"/>
      <sheetName val="Sualed_Ind"/>
      <sheetName val="Sualed_fasebi"/>
      <sheetName val="Sual_str"/>
      <sheetName val="dR_mimd_agr"/>
      <sheetName val="dR_mimd"/>
      <sheetName val="Sual_agr"/>
      <sheetName val="Sual"/>
      <sheetName val="dR_norma"/>
      <sheetName val="gamoS_Agr"/>
      <sheetName val="mTlianiGamoSv"/>
      <sheetName val="RED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Cities"/>
      <sheetName val="Imputed Short Terms"/>
      <sheetName val="Long Terms"/>
      <sheetName val="GRP Short Terms"/>
      <sheetName val="GRP Long Terms"/>
      <sheetName val="GRP Percent Changes"/>
      <sheetName val="National  Str"/>
      <sheetName val="National Ltr"/>
      <sheetName val="GRP National Ltr"/>
      <sheetName val="GRP National Str"/>
      <sheetName val="Draft (WoLTRt)"/>
      <sheetName val="Groups"/>
      <sheetName val="Detail"/>
      <sheetName val="Work"/>
      <sheetName val="wonebi"/>
      <sheetName val="RED47"/>
      <sheetName val="Model"/>
    </sheetNames>
    <sheetDataSet>
      <sheetData sheetId="0"/>
      <sheetData sheetId="1">
        <row r="2">
          <cell r="C2">
            <v>0.60389682894149177</v>
          </cell>
        </row>
        <row r="3">
          <cell r="C3">
            <v>0.1807726663689147</v>
          </cell>
        </row>
        <row r="4">
          <cell r="C4">
            <v>9.2898615453327379E-2</v>
          </cell>
        </row>
        <row r="5">
          <cell r="C5">
            <v>8.3016971862438574E-2</v>
          </cell>
        </row>
        <row r="6">
          <cell r="C6">
            <v>3.9414917373827595E-2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FF Arrangements"/>
      <sheetName val="PRGF Arrangements"/>
      <sheetName val="STBY Arrangements"/>
      <sheetName val="PERUMF97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RED47"/>
      <sheetName val="Input from HUB"/>
      <sheetName val="MSRV"/>
      <sheetName val="Annual Tables"/>
      <sheetName val="Index"/>
      <sheetName val="Annual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I69"/>
  <sheetViews>
    <sheetView showGridLines="0" tabSelected="1" view="pageBreakPreview" topLeftCell="A10" zoomScaleNormal="100" zoomScaleSheetLayoutView="100" workbookViewId="0">
      <selection activeCell="M21" sqref="M20:M21"/>
    </sheetView>
  </sheetViews>
  <sheetFormatPr defaultRowHeight="12.75" x14ac:dyDescent="0.2"/>
  <cols>
    <col min="1" max="1" width="6.7109375" style="44" customWidth="1"/>
    <col min="2" max="2" width="53.140625" style="44" customWidth="1"/>
    <col min="3" max="4" width="15" style="45" customWidth="1"/>
    <col min="5" max="5" width="14.140625" style="46" customWidth="1"/>
    <col min="6" max="6" width="9.140625" style="44"/>
    <col min="7" max="7" width="16" style="44" bestFit="1" customWidth="1"/>
    <col min="8" max="9" width="11.42578125" style="44" bestFit="1" customWidth="1"/>
    <col min="10" max="256" width="9.140625" style="44"/>
    <col min="257" max="257" width="6.7109375" style="44" customWidth="1"/>
    <col min="258" max="258" width="45.140625" style="44" customWidth="1"/>
    <col min="259" max="260" width="16.28515625" style="44" customWidth="1"/>
    <col min="261" max="261" width="14.28515625" style="44" customWidth="1"/>
    <col min="262" max="262" width="9.140625" style="44"/>
    <col min="263" max="263" width="13.42578125" style="44" bestFit="1" customWidth="1"/>
    <col min="264" max="512" width="9.140625" style="44"/>
    <col min="513" max="513" width="6.7109375" style="44" customWidth="1"/>
    <col min="514" max="514" width="45.140625" style="44" customWidth="1"/>
    <col min="515" max="516" width="16.28515625" style="44" customWidth="1"/>
    <col min="517" max="517" width="14.28515625" style="44" customWidth="1"/>
    <col min="518" max="518" width="9.140625" style="44"/>
    <col min="519" max="519" width="13.42578125" style="44" bestFit="1" customWidth="1"/>
    <col min="520" max="768" width="9.140625" style="44"/>
    <col min="769" max="769" width="6.7109375" style="44" customWidth="1"/>
    <col min="770" max="770" width="45.140625" style="44" customWidth="1"/>
    <col min="771" max="772" width="16.28515625" style="44" customWidth="1"/>
    <col min="773" max="773" width="14.28515625" style="44" customWidth="1"/>
    <col min="774" max="774" width="9.140625" style="44"/>
    <col min="775" max="775" width="13.42578125" style="44" bestFit="1" customWidth="1"/>
    <col min="776" max="1024" width="9.140625" style="44"/>
    <col min="1025" max="1025" width="6.7109375" style="44" customWidth="1"/>
    <col min="1026" max="1026" width="45.140625" style="44" customWidth="1"/>
    <col min="1027" max="1028" width="16.28515625" style="44" customWidth="1"/>
    <col min="1029" max="1029" width="14.28515625" style="44" customWidth="1"/>
    <col min="1030" max="1030" width="9.140625" style="44"/>
    <col min="1031" max="1031" width="13.42578125" style="44" bestFit="1" customWidth="1"/>
    <col min="1032" max="1280" width="9.140625" style="44"/>
    <col min="1281" max="1281" width="6.7109375" style="44" customWidth="1"/>
    <col min="1282" max="1282" width="45.140625" style="44" customWidth="1"/>
    <col min="1283" max="1284" width="16.28515625" style="44" customWidth="1"/>
    <col min="1285" max="1285" width="14.28515625" style="44" customWidth="1"/>
    <col min="1286" max="1286" width="9.140625" style="44"/>
    <col min="1287" max="1287" width="13.42578125" style="44" bestFit="1" customWidth="1"/>
    <col min="1288" max="1536" width="9.140625" style="44"/>
    <col min="1537" max="1537" width="6.7109375" style="44" customWidth="1"/>
    <col min="1538" max="1538" width="45.140625" style="44" customWidth="1"/>
    <col min="1539" max="1540" width="16.28515625" style="44" customWidth="1"/>
    <col min="1541" max="1541" width="14.28515625" style="44" customWidth="1"/>
    <col min="1542" max="1542" width="9.140625" style="44"/>
    <col min="1543" max="1543" width="13.42578125" style="44" bestFit="1" customWidth="1"/>
    <col min="1544" max="1792" width="9.140625" style="44"/>
    <col min="1793" max="1793" width="6.7109375" style="44" customWidth="1"/>
    <col min="1794" max="1794" width="45.140625" style="44" customWidth="1"/>
    <col min="1795" max="1796" width="16.28515625" style="44" customWidth="1"/>
    <col min="1797" max="1797" width="14.28515625" style="44" customWidth="1"/>
    <col min="1798" max="1798" width="9.140625" style="44"/>
    <col min="1799" max="1799" width="13.42578125" style="44" bestFit="1" customWidth="1"/>
    <col min="1800" max="2048" width="9.140625" style="44"/>
    <col min="2049" max="2049" width="6.7109375" style="44" customWidth="1"/>
    <col min="2050" max="2050" width="45.140625" style="44" customWidth="1"/>
    <col min="2051" max="2052" width="16.28515625" style="44" customWidth="1"/>
    <col min="2053" max="2053" width="14.28515625" style="44" customWidth="1"/>
    <col min="2054" max="2054" width="9.140625" style="44"/>
    <col min="2055" max="2055" width="13.42578125" style="44" bestFit="1" customWidth="1"/>
    <col min="2056" max="2304" width="9.140625" style="44"/>
    <col min="2305" max="2305" width="6.7109375" style="44" customWidth="1"/>
    <col min="2306" max="2306" width="45.140625" style="44" customWidth="1"/>
    <col min="2307" max="2308" width="16.28515625" style="44" customWidth="1"/>
    <col min="2309" max="2309" width="14.28515625" style="44" customWidth="1"/>
    <col min="2310" max="2310" width="9.140625" style="44"/>
    <col min="2311" max="2311" width="13.42578125" style="44" bestFit="1" customWidth="1"/>
    <col min="2312" max="2560" width="9.140625" style="44"/>
    <col min="2561" max="2561" width="6.7109375" style="44" customWidth="1"/>
    <col min="2562" max="2562" width="45.140625" style="44" customWidth="1"/>
    <col min="2563" max="2564" width="16.28515625" style="44" customWidth="1"/>
    <col min="2565" max="2565" width="14.28515625" style="44" customWidth="1"/>
    <col min="2566" max="2566" width="9.140625" style="44"/>
    <col min="2567" max="2567" width="13.42578125" style="44" bestFit="1" customWidth="1"/>
    <col min="2568" max="2816" width="9.140625" style="44"/>
    <col min="2817" max="2817" width="6.7109375" style="44" customWidth="1"/>
    <col min="2818" max="2818" width="45.140625" style="44" customWidth="1"/>
    <col min="2819" max="2820" width="16.28515625" style="44" customWidth="1"/>
    <col min="2821" max="2821" width="14.28515625" style="44" customWidth="1"/>
    <col min="2822" max="2822" width="9.140625" style="44"/>
    <col min="2823" max="2823" width="13.42578125" style="44" bestFit="1" customWidth="1"/>
    <col min="2824" max="3072" width="9.140625" style="44"/>
    <col min="3073" max="3073" width="6.7109375" style="44" customWidth="1"/>
    <col min="3074" max="3074" width="45.140625" style="44" customWidth="1"/>
    <col min="3075" max="3076" width="16.28515625" style="44" customWidth="1"/>
    <col min="3077" max="3077" width="14.28515625" style="44" customWidth="1"/>
    <col min="3078" max="3078" width="9.140625" style="44"/>
    <col min="3079" max="3079" width="13.42578125" style="44" bestFit="1" customWidth="1"/>
    <col min="3080" max="3328" width="9.140625" style="44"/>
    <col min="3329" max="3329" width="6.7109375" style="44" customWidth="1"/>
    <col min="3330" max="3330" width="45.140625" style="44" customWidth="1"/>
    <col min="3331" max="3332" width="16.28515625" style="44" customWidth="1"/>
    <col min="3333" max="3333" width="14.28515625" style="44" customWidth="1"/>
    <col min="3334" max="3334" width="9.140625" style="44"/>
    <col min="3335" max="3335" width="13.42578125" style="44" bestFit="1" customWidth="1"/>
    <col min="3336" max="3584" width="9.140625" style="44"/>
    <col min="3585" max="3585" width="6.7109375" style="44" customWidth="1"/>
    <col min="3586" max="3586" width="45.140625" style="44" customWidth="1"/>
    <col min="3587" max="3588" width="16.28515625" style="44" customWidth="1"/>
    <col min="3589" max="3589" width="14.28515625" style="44" customWidth="1"/>
    <col min="3590" max="3590" width="9.140625" style="44"/>
    <col min="3591" max="3591" width="13.42578125" style="44" bestFit="1" customWidth="1"/>
    <col min="3592" max="3840" width="9.140625" style="44"/>
    <col min="3841" max="3841" width="6.7109375" style="44" customWidth="1"/>
    <col min="3842" max="3842" width="45.140625" style="44" customWidth="1"/>
    <col min="3843" max="3844" width="16.28515625" style="44" customWidth="1"/>
    <col min="3845" max="3845" width="14.28515625" style="44" customWidth="1"/>
    <col min="3846" max="3846" width="9.140625" style="44"/>
    <col min="3847" max="3847" width="13.42578125" style="44" bestFit="1" customWidth="1"/>
    <col min="3848" max="4096" width="9.140625" style="44"/>
    <col min="4097" max="4097" width="6.7109375" style="44" customWidth="1"/>
    <col min="4098" max="4098" width="45.140625" style="44" customWidth="1"/>
    <col min="4099" max="4100" width="16.28515625" style="44" customWidth="1"/>
    <col min="4101" max="4101" width="14.28515625" style="44" customWidth="1"/>
    <col min="4102" max="4102" width="9.140625" style="44"/>
    <col min="4103" max="4103" width="13.42578125" style="44" bestFit="1" customWidth="1"/>
    <col min="4104" max="4352" width="9.140625" style="44"/>
    <col min="4353" max="4353" width="6.7109375" style="44" customWidth="1"/>
    <col min="4354" max="4354" width="45.140625" style="44" customWidth="1"/>
    <col min="4355" max="4356" width="16.28515625" style="44" customWidth="1"/>
    <col min="4357" max="4357" width="14.28515625" style="44" customWidth="1"/>
    <col min="4358" max="4358" width="9.140625" style="44"/>
    <col min="4359" max="4359" width="13.42578125" style="44" bestFit="1" customWidth="1"/>
    <col min="4360" max="4608" width="9.140625" style="44"/>
    <col min="4609" max="4609" width="6.7109375" style="44" customWidth="1"/>
    <col min="4610" max="4610" width="45.140625" style="44" customWidth="1"/>
    <col min="4611" max="4612" width="16.28515625" style="44" customWidth="1"/>
    <col min="4613" max="4613" width="14.28515625" style="44" customWidth="1"/>
    <col min="4614" max="4614" width="9.140625" style="44"/>
    <col min="4615" max="4615" width="13.42578125" style="44" bestFit="1" customWidth="1"/>
    <col min="4616" max="4864" width="9.140625" style="44"/>
    <col min="4865" max="4865" width="6.7109375" style="44" customWidth="1"/>
    <col min="4866" max="4866" width="45.140625" style="44" customWidth="1"/>
    <col min="4867" max="4868" width="16.28515625" style="44" customWidth="1"/>
    <col min="4869" max="4869" width="14.28515625" style="44" customWidth="1"/>
    <col min="4870" max="4870" width="9.140625" style="44"/>
    <col min="4871" max="4871" width="13.42578125" style="44" bestFit="1" customWidth="1"/>
    <col min="4872" max="5120" width="9.140625" style="44"/>
    <col min="5121" max="5121" width="6.7109375" style="44" customWidth="1"/>
    <col min="5122" max="5122" width="45.140625" style="44" customWidth="1"/>
    <col min="5123" max="5124" width="16.28515625" style="44" customWidth="1"/>
    <col min="5125" max="5125" width="14.28515625" style="44" customWidth="1"/>
    <col min="5126" max="5126" width="9.140625" style="44"/>
    <col min="5127" max="5127" width="13.42578125" style="44" bestFit="1" customWidth="1"/>
    <col min="5128" max="5376" width="9.140625" style="44"/>
    <col min="5377" max="5377" width="6.7109375" style="44" customWidth="1"/>
    <col min="5378" max="5378" width="45.140625" style="44" customWidth="1"/>
    <col min="5379" max="5380" width="16.28515625" style="44" customWidth="1"/>
    <col min="5381" max="5381" width="14.28515625" style="44" customWidth="1"/>
    <col min="5382" max="5382" width="9.140625" style="44"/>
    <col min="5383" max="5383" width="13.42578125" style="44" bestFit="1" customWidth="1"/>
    <col min="5384" max="5632" width="9.140625" style="44"/>
    <col min="5633" max="5633" width="6.7109375" style="44" customWidth="1"/>
    <col min="5634" max="5634" width="45.140625" style="44" customWidth="1"/>
    <col min="5635" max="5636" width="16.28515625" style="44" customWidth="1"/>
    <col min="5637" max="5637" width="14.28515625" style="44" customWidth="1"/>
    <col min="5638" max="5638" width="9.140625" style="44"/>
    <col min="5639" max="5639" width="13.42578125" style="44" bestFit="1" customWidth="1"/>
    <col min="5640" max="5888" width="9.140625" style="44"/>
    <col min="5889" max="5889" width="6.7109375" style="44" customWidth="1"/>
    <col min="5890" max="5890" width="45.140625" style="44" customWidth="1"/>
    <col min="5891" max="5892" width="16.28515625" style="44" customWidth="1"/>
    <col min="5893" max="5893" width="14.28515625" style="44" customWidth="1"/>
    <col min="5894" max="5894" width="9.140625" style="44"/>
    <col min="5895" max="5895" width="13.42578125" style="44" bestFit="1" customWidth="1"/>
    <col min="5896" max="6144" width="9.140625" style="44"/>
    <col min="6145" max="6145" width="6.7109375" style="44" customWidth="1"/>
    <col min="6146" max="6146" width="45.140625" style="44" customWidth="1"/>
    <col min="6147" max="6148" width="16.28515625" style="44" customWidth="1"/>
    <col min="6149" max="6149" width="14.28515625" style="44" customWidth="1"/>
    <col min="6150" max="6150" width="9.140625" style="44"/>
    <col min="6151" max="6151" width="13.42578125" style="44" bestFit="1" customWidth="1"/>
    <col min="6152" max="6400" width="9.140625" style="44"/>
    <col min="6401" max="6401" width="6.7109375" style="44" customWidth="1"/>
    <col min="6402" max="6402" width="45.140625" style="44" customWidth="1"/>
    <col min="6403" max="6404" width="16.28515625" style="44" customWidth="1"/>
    <col min="6405" max="6405" width="14.28515625" style="44" customWidth="1"/>
    <col min="6406" max="6406" width="9.140625" style="44"/>
    <col min="6407" max="6407" width="13.42578125" style="44" bestFit="1" customWidth="1"/>
    <col min="6408" max="6656" width="9.140625" style="44"/>
    <col min="6657" max="6657" width="6.7109375" style="44" customWidth="1"/>
    <col min="6658" max="6658" width="45.140625" style="44" customWidth="1"/>
    <col min="6659" max="6660" width="16.28515625" style="44" customWidth="1"/>
    <col min="6661" max="6661" width="14.28515625" style="44" customWidth="1"/>
    <col min="6662" max="6662" width="9.140625" style="44"/>
    <col min="6663" max="6663" width="13.42578125" style="44" bestFit="1" customWidth="1"/>
    <col min="6664" max="6912" width="9.140625" style="44"/>
    <col min="6913" max="6913" width="6.7109375" style="44" customWidth="1"/>
    <col min="6914" max="6914" width="45.140625" style="44" customWidth="1"/>
    <col min="6915" max="6916" width="16.28515625" style="44" customWidth="1"/>
    <col min="6917" max="6917" width="14.28515625" style="44" customWidth="1"/>
    <col min="6918" max="6918" width="9.140625" style="44"/>
    <col min="6919" max="6919" width="13.42578125" style="44" bestFit="1" customWidth="1"/>
    <col min="6920" max="7168" width="9.140625" style="44"/>
    <col min="7169" max="7169" width="6.7109375" style="44" customWidth="1"/>
    <col min="7170" max="7170" width="45.140625" style="44" customWidth="1"/>
    <col min="7171" max="7172" width="16.28515625" style="44" customWidth="1"/>
    <col min="7173" max="7173" width="14.28515625" style="44" customWidth="1"/>
    <col min="7174" max="7174" width="9.140625" style="44"/>
    <col min="7175" max="7175" width="13.42578125" style="44" bestFit="1" customWidth="1"/>
    <col min="7176" max="7424" width="9.140625" style="44"/>
    <col min="7425" max="7425" width="6.7109375" style="44" customWidth="1"/>
    <col min="7426" max="7426" width="45.140625" style="44" customWidth="1"/>
    <col min="7427" max="7428" width="16.28515625" style="44" customWidth="1"/>
    <col min="7429" max="7429" width="14.28515625" style="44" customWidth="1"/>
    <col min="7430" max="7430" width="9.140625" style="44"/>
    <col min="7431" max="7431" width="13.42578125" style="44" bestFit="1" customWidth="1"/>
    <col min="7432" max="7680" width="9.140625" style="44"/>
    <col min="7681" max="7681" width="6.7109375" style="44" customWidth="1"/>
    <col min="7682" max="7682" width="45.140625" style="44" customWidth="1"/>
    <col min="7683" max="7684" width="16.28515625" style="44" customWidth="1"/>
    <col min="7685" max="7685" width="14.28515625" style="44" customWidth="1"/>
    <col min="7686" max="7686" width="9.140625" style="44"/>
    <col min="7687" max="7687" width="13.42578125" style="44" bestFit="1" customWidth="1"/>
    <col min="7688" max="7936" width="9.140625" style="44"/>
    <col min="7937" max="7937" width="6.7109375" style="44" customWidth="1"/>
    <col min="7938" max="7938" width="45.140625" style="44" customWidth="1"/>
    <col min="7939" max="7940" width="16.28515625" style="44" customWidth="1"/>
    <col min="7941" max="7941" width="14.28515625" style="44" customWidth="1"/>
    <col min="7942" max="7942" width="9.140625" style="44"/>
    <col min="7943" max="7943" width="13.42578125" style="44" bestFit="1" customWidth="1"/>
    <col min="7944" max="8192" width="9.140625" style="44"/>
    <col min="8193" max="8193" width="6.7109375" style="44" customWidth="1"/>
    <col min="8194" max="8194" width="45.140625" style="44" customWidth="1"/>
    <col min="8195" max="8196" width="16.28515625" style="44" customWidth="1"/>
    <col min="8197" max="8197" width="14.28515625" style="44" customWidth="1"/>
    <col min="8198" max="8198" width="9.140625" style="44"/>
    <col min="8199" max="8199" width="13.42578125" style="44" bestFit="1" customWidth="1"/>
    <col min="8200" max="8448" width="9.140625" style="44"/>
    <col min="8449" max="8449" width="6.7109375" style="44" customWidth="1"/>
    <col min="8450" max="8450" width="45.140625" style="44" customWidth="1"/>
    <col min="8451" max="8452" width="16.28515625" style="44" customWidth="1"/>
    <col min="8453" max="8453" width="14.28515625" style="44" customWidth="1"/>
    <col min="8454" max="8454" width="9.140625" style="44"/>
    <col min="8455" max="8455" width="13.42578125" style="44" bestFit="1" customWidth="1"/>
    <col min="8456" max="8704" width="9.140625" style="44"/>
    <col min="8705" max="8705" width="6.7109375" style="44" customWidth="1"/>
    <col min="8706" max="8706" width="45.140625" style="44" customWidth="1"/>
    <col min="8707" max="8708" width="16.28515625" style="44" customWidth="1"/>
    <col min="8709" max="8709" width="14.28515625" style="44" customWidth="1"/>
    <col min="8710" max="8710" width="9.140625" style="44"/>
    <col min="8711" max="8711" width="13.42578125" style="44" bestFit="1" customWidth="1"/>
    <col min="8712" max="8960" width="9.140625" style="44"/>
    <col min="8961" max="8961" width="6.7109375" style="44" customWidth="1"/>
    <col min="8962" max="8962" width="45.140625" style="44" customWidth="1"/>
    <col min="8963" max="8964" width="16.28515625" style="44" customWidth="1"/>
    <col min="8965" max="8965" width="14.28515625" style="44" customWidth="1"/>
    <col min="8966" max="8966" width="9.140625" style="44"/>
    <col min="8967" max="8967" width="13.42578125" style="44" bestFit="1" customWidth="1"/>
    <col min="8968" max="9216" width="9.140625" style="44"/>
    <col min="9217" max="9217" width="6.7109375" style="44" customWidth="1"/>
    <col min="9218" max="9218" width="45.140625" style="44" customWidth="1"/>
    <col min="9219" max="9220" width="16.28515625" style="44" customWidth="1"/>
    <col min="9221" max="9221" width="14.28515625" style="44" customWidth="1"/>
    <col min="9222" max="9222" width="9.140625" style="44"/>
    <col min="9223" max="9223" width="13.42578125" style="44" bestFit="1" customWidth="1"/>
    <col min="9224" max="9472" width="9.140625" style="44"/>
    <col min="9473" max="9473" width="6.7109375" style="44" customWidth="1"/>
    <col min="9474" max="9474" width="45.140625" style="44" customWidth="1"/>
    <col min="9475" max="9476" width="16.28515625" style="44" customWidth="1"/>
    <col min="9477" max="9477" width="14.28515625" style="44" customWidth="1"/>
    <col min="9478" max="9478" width="9.140625" style="44"/>
    <col min="9479" max="9479" width="13.42578125" style="44" bestFit="1" customWidth="1"/>
    <col min="9480" max="9728" width="9.140625" style="44"/>
    <col min="9729" max="9729" width="6.7109375" style="44" customWidth="1"/>
    <col min="9730" max="9730" width="45.140625" style="44" customWidth="1"/>
    <col min="9731" max="9732" width="16.28515625" style="44" customWidth="1"/>
    <col min="9733" max="9733" width="14.28515625" style="44" customWidth="1"/>
    <col min="9734" max="9734" width="9.140625" style="44"/>
    <col min="9735" max="9735" width="13.42578125" style="44" bestFit="1" customWidth="1"/>
    <col min="9736" max="9984" width="9.140625" style="44"/>
    <col min="9985" max="9985" width="6.7109375" style="44" customWidth="1"/>
    <col min="9986" max="9986" width="45.140625" style="44" customWidth="1"/>
    <col min="9987" max="9988" width="16.28515625" style="44" customWidth="1"/>
    <col min="9989" max="9989" width="14.28515625" style="44" customWidth="1"/>
    <col min="9990" max="9990" width="9.140625" style="44"/>
    <col min="9991" max="9991" width="13.42578125" style="44" bestFit="1" customWidth="1"/>
    <col min="9992" max="10240" width="9.140625" style="44"/>
    <col min="10241" max="10241" width="6.7109375" style="44" customWidth="1"/>
    <col min="10242" max="10242" width="45.140625" style="44" customWidth="1"/>
    <col min="10243" max="10244" width="16.28515625" style="44" customWidth="1"/>
    <col min="10245" max="10245" width="14.28515625" style="44" customWidth="1"/>
    <col min="10246" max="10246" width="9.140625" style="44"/>
    <col min="10247" max="10247" width="13.42578125" style="44" bestFit="1" customWidth="1"/>
    <col min="10248" max="10496" width="9.140625" style="44"/>
    <col min="10497" max="10497" width="6.7109375" style="44" customWidth="1"/>
    <col min="10498" max="10498" width="45.140625" style="44" customWidth="1"/>
    <col min="10499" max="10500" width="16.28515625" style="44" customWidth="1"/>
    <col min="10501" max="10501" width="14.28515625" style="44" customWidth="1"/>
    <col min="10502" max="10502" width="9.140625" style="44"/>
    <col min="10503" max="10503" width="13.42578125" style="44" bestFit="1" customWidth="1"/>
    <col min="10504" max="10752" width="9.140625" style="44"/>
    <col min="10753" max="10753" width="6.7109375" style="44" customWidth="1"/>
    <col min="10754" max="10754" width="45.140625" style="44" customWidth="1"/>
    <col min="10755" max="10756" width="16.28515625" style="44" customWidth="1"/>
    <col min="10757" max="10757" width="14.28515625" style="44" customWidth="1"/>
    <col min="10758" max="10758" width="9.140625" style="44"/>
    <col min="10759" max="10759" width="13.42578125" style="44" bestFit="1" customWidth="1"/>
    <col min="10760" max="11008" width="9.140625" style="44"/>
    <col min="11009" max="11009" width="6.7109375" style="44" customWidth="1"/>
    <col min="11010" max="11010" width="45.140625" style="44" customWidth="1"/>
    <col min="11011" max="11012" width="16.28515625" style="44" customWidth="1"/>
    <col min="11013" max="11013" width="14.28515625" style="44" customWidth="1"/>
    <col min="11014" max="11014" width="9.140625" style="44"/>
    <col min="11015" max="11015" width="13.42578125" style="44" bestFit="1" customWidth="1"/>
    <col min="11016" max="11264" width="9.140625" style="44"/>
    <col min="11265" max="11265" width="6.7109375" style="44" customWidth="1"/>
    <col min="11266" max="11266" width="45.140625" style="44" customWidth="1"/>
    <col min="11267" max="11268" width="16.28515625" style="44" customWidth="1"/>
    <col min="11269" max="11269" width="14.28515625" style="44" customWidth="1"/>
    <col min="11270" max="11270" width="9.140625" style="44"/>
    <col min="11271" max="11271" width="13.42578125" style="44" bestFit="1" customWidth="1"/>
    <col min="11272" max="11520" width="9.140625" style="44"/>
    <col min="11521" max="11521" width="6.7109375" style="44" customWidth="1"/>
    <col min="11522" max="11522" width="45.140625" style="44" customWidth="1"/>
    <col min="11523" max="11524" width="16.28515625" style="44" customWidth="1"/>
    <col min="11525" max="11525" width="14.28515625" style="44" customWidth="1"/>
    <col min="11526" max="11526" width="9.140625" style="44"/>
    <col min="11527" max="11527" width="13.42578125" style="44" bestFit="1" customWidth="1"/>
    <col min="11528" max="11776" width="9.140625" style="44"/>
    <col min="11777" max="11777" width="6.7109375" style="44" customWidth="1"/>
    <col min="11778" max="11778" width="45.140625" style="44" customWidth="1"/>
    <col min="11779" max="11780" width="16.28515625" style="44" customWidth="1"/>
    <col min="11781" max="11781" width="14.28515625" style="44" customWidth="1"/>
    <col min="11782" max="11782" width="9.140625" style="44"/>
    <col min="11783" max="11783" width="13.42578125" style="44" bestFit="1" customWidth="1"/>
    <col min="11784" max="12032" width="9.140625" style="44"/>
    <col min="12033" max="12033" width="6.7109375" style="44" customWidth="1"/>
    <col min="12034" max="12034" width="45.140625" style="44" customWidth="1"/>
    <col min="12035" max="12036" width="16.28515625" style="44" customWidth="1"/>
    <col min="12037" max="12037" width="14.28515625" style="44" customWidth="1"/>
    <col min="12038" max="12038" width="9.140625" style="44"/>
    <col min="12039" max="12039" width="13.42578125" style="44" bestFit="1" customWidth="1"/>
    <col min="12040" max="12288" width="9.140625" style="44"/>
    <col min="12289" max="12289" width="6.7109375" style="44" customWidth="1"/>
    <col min="12290" max="12290" width="45.140625" style="44" customWidth="1"/>
    <col min="12291" max="12292" width="16.28515625" style="44" customWidth="1"/>
    <col min="12293" max="12293" width="14.28515625" style="44" customWidth="1"/>
    <col min="12294" max="12294" width="9.140625" style="44"/>
    <col min="12295" max="12295" width="13.42578125" style="44" bestFit="1" customWidth="1"/>
    <col min="12296" max="12544" width="9.140625" style="44"/>
    <col min="12545" max="12545" width="6.7109375" style="44" customWidth="1"/>
    <col min="12546" max="12546" width="45.140625" style="44" customWidth="1"/>
    <col min="12547" max="12548" width="16.28515625" style="44" customWidth="1"/>
    <col min="12549" max="12549" width="14.28515625" style="44" customWidth="1"/>
    <col min="12550" max="12550" width="9.140625" style="44"/>
    <col min="12551" max="12551" width="13.42578125" style="44" bestFit="1" customWidth="1"/>
    <col min="12552" max="12800" width="9.140625" style="44"/>
    <col min="12801" max="12801" width="6.7109375" style="44" customWidth="1"/>
    <col min="12802" max="12802" width="45.140625" style="44" customWidth="1"/>
    <col min="12803" max="12804" width="16.28515625" style="44" customWidth="1"/>
    <col min="12805" max="12805" width="14.28515625" style="44" customWidth="1"/>
    <col min="12806" max="12806" width="9.140625" style="44"/>
    <col min="12807" max="12807" width="13.42578125" style="44" bestFit="1" customWidth="1"/>
    <col min="12808" max="13056" width="9.140625" style="44"/>
    <col min="13057" max="13057" width="6.7109375" style="44" customWidth="1"/>
    <col min="13058" max="13058" width="45.140625" style="44" customWidth="1"/>
    <col min="13059" max="13060" width="16.28515625" style="44" customWidth="1"/>
    <col min="13061" max="13061" width="14.28515625" style="44" customWidth="1"/>
    <col min="13062" max="13062" width="9.140625" style="44"/>
    <col min="13063" max="13063" width="13.42578125" style="44" bestFit="1" customWidth="1"/>
    <col min="13064" max="13312" width="9.140625" style="44"/>
    <col min="13313" max="13313" width="6.7109375" style="44" customWidth="1"/>
    <col min="13314" max="13314" width="45.140625" style="44" customWidth="1"/>
    <col min="13315" max="13316" width="16.28515625" style="44" customWidth="1"/>
    <col min="13317" max="13317" width="14.28515625" style="44" customWidth="1"/>
    <col min="13318" max="13318" width="9.140625" style="44"/>
    <col min="13319" max="13319" width="13.42578125" style="44" bestFit="1" customWidth="1"/>
    <col min="13320" max="13568" width="9.140625" style="44"/>
    <col min="13569" max="13569" width="6.7109375" style="44" customWidth="1"/>
    <col min="13570" max="13570" width="45.140625" style="44" customWidth="1"/>
    <col min="13571" max="13572" width="16.28515625" style="44" customWidth="1"/>
    <col min="13573" max="13573" width="14.28515625" style="44" customWidth="1"/>
    <col min="13574" max="13574" width="9.140625" style="44"/>
    <col min="13575" max="13575" width="13.42578125" style="44" bestFit="1" customWidth="1"/>
    <col min="13576" max="13824" width="9.140625" style="44"/>
    <col min="13825" max="13825" width="6.7109375" style="44" customWidth="1"/>
    <col min="13826" max="13826" width="45.140625" style="44" customWidth="1"/>
    <col min="13827" max="13828" width="16.28515625" style="44" customWidth="1"/>
    <col min="13829" max="13829" width="14.28515625" style="44" customWidth="1"/>
    <col min="13830" max="13830" width="9.140625" style="44"/>
    <col min="13831" max="13831" width="13.42578125" style="44" bestFit="1" customWidth="1"/>
    <col min="13832" max="14080" width="9.140625" style="44"/>
    <col min="14081" max="14081" width="6.7109375" style="44" customWidth="1"/>
    <col min="14082" max="14082" width="45.140625" style="44" customWidth="1"/>
    <col min="14083" max="14084" width="16.28515625" style="44" customWidth="1"/>
    <col min="14085" max="14085" width="14.28515625" style="44" customWidth="1"/>
    <col min="14086" max="14086" width="9.140625" style="44"/>
    <col min="14087" max="14087" width="13.42578125" style="44" bestFit="1" customWidth="1"/>
    <col min="14088" max="14336" width="9.140625" style="44"/>
    <col min="14337" max="14337" width="6.7109375" style="44" customWidth="1"/>
    <col min="14338" max="14338" width="45.140625" style="44" customWidth="1"/>
    <col min="14339" max="14340" width="16.28515625" style="44" customWidth="1"/>
    <col min="14341" max="14341" width="14.28515625" style="44" customWidth="1"/>
    <col min="14342" max="14342" width="9.140625" style="44"/>
    <col min="14343" max="14343" width="13.42578125" style="44" bestFit="1" customWidth="1"/>
    <col min="14344" max="14592" width="9.140625" style="44"/>
    <col min="14593" max="14593" width="6.7109375" style="44" customWidth="1"/>
    <col min="14594" max="14594" width="45.140625" style="44" customWidth="1"/>
    <col min="14595" max="14596" width="16.28515625" style="44" customWidth="1"/>
    <col min="14597" max="14597" width="14.28515625" style="44" customWidth="1"/>
    <col min="14598" max="14598" width="9.140625" style="44"/>
    <col min="14599" max="14599" width="13.42578125" style="44" bestFit="1" customWidth="1"/>
    <col min="14600" max="14848" width="9.140625" style="44"/>
    <col min="14849" max="14849" width="6.7109375" style="44" customWidth="1"/>
    <col min="14850" max="14850" width="45.140625" style="44" customWidth="1"/>
    <col min="14851" max="14852" width="16.28515625" style="44" customWidth="1"/>
    <col min="14853" max="14853" width="14.28515625" style="44" customWidth="1"/>
    <col min="14854" max="14854" width="9.140625" style="44"/>
    <col min="14855" max="14855" width="13.42578125" style="44" bestFit="1" customWidth="1"/>
    <col min="14856" max="15104" width="9.140625" style="44"/>
    <col min="15105" max="15105" width="6.7109375" style="44" customWidth="1"/>
    <col min="15106" max="15106" width="45.140625" style="44" customWidth="1"/>
    <col min="15107" max="15108" width="16.28515625" style="44" customWidth="1"/>
    <col min="15109" max="15109" width="14.28515625" style="44" customWidth="1"/>
    <col min="15110" max="15110" width="9.140625" style="44"/>
    <col min="15111" max="15111" width="13.42578125" style="44" bestFit="1" customWidth="1"/>
    <col min="15112" max="15360" width="9.140625" style="44"/>
    <col min="15361" max="15361" width="6.7109375" style="44" customWidth="1"/>
    <col min="15362" max="15362" width="45.140625" style="44" customWidth="1"/>
    <col min="15363" max="15364" width="16.28515625" style="44" customWidth="1"/>
    <col min="15365" max="15365" width="14.28515625" style="44" customWidth="1"/>
    <col min="15366" max="15366" width="9.140625" style="44"/>
    <col min="15367" max="15367" width="13.42578125" style="44" bestFit="1" customWidth="1"/>
    <col min="15368" max="15616" width="9.140625" style="44"/>
    <col min="15617" max="15617" width="6.7109375" style="44" customWidth="1"/>
    <col min="15618" max="15618" width="45.140625" style="44" customWidth="1"/>
    <col min="15619" max="15620" width="16.28515625" style="44" customWidth="1"/>
    <col min="15621" max="15621" width="14.28515625" style="44" customWidth="1"/>
    <col min="15622" max="15622" width="9.140625" style="44"/>
    <col min="15623" max="15623" width="13.42578125" style="44" bestFit="1" customWidth="1"/>
    <col min="15624" max="15872" width="9.140625" style="44"/>
    <col min="15873" max="15873" width="6.7109375" style="44" customWidth="1"/>
    <col min="15874" max="15874" width="45.140625" style="44" customWidth="1"/>
    <col min="15875" max="15876" width="16.28515625" style="44" customWidth="1"/>
    <col min="15877" max="15877" width="14.28515625" style="44" customWidth="1"/>
    <col min="15878" max="15878" width="9.140625" style="44"/>
    <col min="15879" max="15879" width="13.42578125" style="44" bestFit="1" customWidth="1"/>
    <col min="15880" max="16128" width="9.140625" style="44"/>
    <col min="16129" max="16129" width="6.7109375" style="44" customWidth="1"/>
    <col min="16130" max="16130" width="45.140625" style="44" customWidth="1"/>
    <col min="16131" max="16132" width="16.28515625" style="44" customWidth="1"/>
    <col min="16133" max="16133" width="14.28515625" style="44" customWidth="1"/>
    <col min="16134" max="16134" width="9.140625" style="44"/>
    <col min="16135" max="16135" width="13.42578125" style="44" bestFit="1" customWidth="1"/>
    <col min="16136" max="16384" width="9.140625" style="44"/>
  </cols>
  <sheetData>
    <row r="1" spans="1:7" ht="17.25" customHeight="1" x14ac:dyDescent="0.2"/>
    <row r="2" spans="1:7" ht="45" x14ac:dyDescent="0.2">
      <c r="A2" s="47" t="s">
        <v>390</v>
      </c>
      <c r="B2" s="48" t="s">
        <v>391</v>
      </c>
      <c r="C2" s="48" t="s">
        <v>392</v>
      </c>
      <c r="D2" s="48" t="s">
        <v>393</v>
      </c>
      <c r="E2" s="48" t="s">
        <v>394</v>
      </c>
    </row>
    <row r="3" spans="1:7" ht="15.75" thickBot="1" x14ac:dyDescent="0.25">
      <c r="A3" s="47" t="str">
        <f>IF(OR(C3&lt;&gt;0,D3&lt;&gt;0),"a","b")</f>
        <v>a</v>
      </c>
      <c r="B3" s="49" t="s">
        <v>1</v>
      </c>
      <c r="C3" s="50">
        <f>C4+C5+C6</f>
        <v>5518466</v>
      </c>
      <c r="D3" s="50">
        <f>D4+D5+D6</f>
        <v>5692318.3548100004</v>
      </c>
      <c r="E3" s="51">
        <f t="shared" ref="E3:E38" si="0">D3/C3</f>
        <v>1.0315037466589447</v>
      </c>
    </row>
    <row r="4" spans="1:7" ht="15.75" thickTop="1" x14ac:dyDescent="0.2">
      <c r="A4" s="47" t="str">
        <f t="shared" ref="A4:A50" si="1">IF(OR(C4&lt;&gt;0,D4&lt;&gt;0),"a","b")</f>
        <v>a</v>
      </c>
      <c r="B4" s="52" t="s">
        <v>2</v>
      </c>
      <c r="C4" s="53">
        <v>5008450</v>
      </c>
      <c r="D4" s="53">
        <v>5004837.0638899999</v>
      </c>
      <c r="E4" s="54">
        <f t="shared" si="0"/>
        <v>0.99927863189010568</v>
      </c>
    </row>
    <row r="5" spans="1:7" ht="15" x14ac:dyDescent="0.2">
      <c r="A5" s="47" t="str">
        <f t="shared" si="1"/>
        <v>a</v>
      </c>
      <c r="B5" s="52" t="s">
        <v>4</v>
      </c>
      <c r="C5" s="53">
        <v>205006</v>
      </c>
      <c r="D5" s="53">
        <v>248628.47878</v>
      </c>
      <c r="E5" s="54">
        <f t="shared" si="0"/>
        <v>1.212786351521419</v>
      </c>
      <c r="G5" s="55"/>
    </row>
    <row r="6" spans="1:7" ht="15" x14ac:dyDescent="0.2">
      <c r="A6" s="47" t="str">
        <f t="shared" si="1"/>
        <v>a</v>
      </c>
      <c r="B6" s="52" t="s">
        <v>5</v>
      </c>
      <c r="C6" s="53">
        <v>305010</v>
      </c>
      <c r="D6" s="53">
        <v>438852.81213999999</v>
      </c>
      <c r="E6" s="54">
        <f t="shared" si="0"/>
        <v>1.4388145049014787</v>
      </c>
    </row>
    <row r="7" spans="1:7" ht="15.75" thickBot="1" x14ac:dyDescent="0.25">
      <c r="A7" s="47" t="str">
        <f t="shared" si="1"/>
        <v>a</v>
      </c>
      <c r="B7" s="49" t="s">
        <v>19</v>
      </c>
      <c r="C7" s="50">
        <f>C8+C9+C10+C11+C12+C14+C15</f>
        <v>6798418.8839999996</v>
      </c>
      <c r="D7" s="50">
        <f>D8+D9+D10+D11+D12+D14+D15</f>
        <v>6534175.0029299995</v>
      </c>
      <c r="E7" s="51">
        <f t="shared" si="0"/>
        <v>0.96113156815154555</v>
      </c>
      <c r="G7" s="56"/>
    </row>
    <row r="8" spans="1:7" ht="15.75" thickTop="1" x14ac:dyDescent="0.2">
      <c r="A8" s="47" t="str">
        <f t="shared" si="1"/>
        <v>a</v>
      </c>
      <c r="B8" s="52" t="s">
        <v>20</v>
      </c>
      <c r="C8" s="53">
        <f>'VI TAVI'!D5</f>
        <v>820249.76</v>
      </c>
      <c r="D8" s="53">
        <f>'VI TAVI'!E5</f>
        <v>802134.42047999997</v>
      </c>
      <c r="E8" s="54">
        <f t="shared" si="0"/>
        <v>0.97791484935027595</v>
      </c>
    </row>
    <row r="9" spans="1:7" ht="15" x14ac:dyDescent="0.2">
      <c r="A9" s="47" t="str">
        <f t="shared" si="1"/>
        <v>a</v>
      </c>
      <c r="B9" s="52" t="s">
        <v>21</v>
      </c>
      <c r="C9" s="53">
        <f>'VI TAVI'!D6</f>
        <v>876357.94541000004</v>
      </c>
      <c r="D9" s="53">
        <f>'VI TAVI'!E6</f>
        <v>758383.16225999978</v>
      </c>
      <c r="E9" s="54">
        <f t="shared" si="0"/>
        <v>0.86538059731425576</v>
      </c>
    </row>
    <row r="10" spans="1:7" ht="15" x14ac:dyDescent="0.2">
      <c r="A10" s="47" t="str">
        <f t="shared" si="1"/>
        <v>a</v>
      </c>
      <c r="B10" s="52" t="s">
        <v>32</v>
      </c>
      <c r="C10" s="53">
        <f>'VI TAVI'!D7</f>
        <v>424785</v>
      </c>
      <c r="D10" s="53">
        <f>'VI TAVI'!E7</f>
        <v>418319.59038999997</v>
      </c>
      <c r="E10" s="54">
        <f t="shared" si="0"/>
        <v>0.98477957175983133</v>
      </c>
    </row>
    <row r="11" spans="1:7" ht="15" x14ac:dyDescent="0.2">
      <c r="A11" s="47" t="str">
        <f t="shared" si="1"/>
        <v>a</v>
      </c>
      <c r="B11" s="52" t="s">
        <v>33</v>
      </c>
      <c r="C11" s="53">
        <f>'VI TAVI'!D8</f>
        <v>352582.64</v>
      </c>
      <c r="D11" s="53">
        <f>'VI TAVI'!E8</f>
        <v>333902.54524999991</v>
      </c>
      <c r="E11" s="54">
        <f t="shared" si="0"/>
        <v>0.9470192441976153</v>
      </c>
    </row>
    <row r="12" spans="1:7" ht="15" x14ac:dyDescent="0.2">
      <c r="A12" s="47" t="str">
        <f t="shared" si="1"/>
        <v>a</v>
      </c>
      <c r="B12" s="52" t="s">
        <v>4</v>
      </c>
      <c r="C12" s="53">
        <f>'VI TAVI'!D9</f>
        <v>327317.94300000003</v>
      </c>
      <c r="D12" s="53">
        <f>'VI TAVI'!E9</f>
        <v>289710.14064999996</v>
      </c>
      <c r="E12" s="54">
        <f t="shared" si="0"/>
        <v>0.8851031446510097</v>
      </c>
    </row>
    <row r="13" spans="1:7" ht="15" x14ac:dyDescent="0.2">
      <c r="A13" s="47" t="str">
        <f t="shared" si="1"/>
        <v>a</v>
      </c>
      <c r="B13" s="57" t="s">
        <v>395</v>
      </c>
      <c r="C13" s="58">
        <v>213102.35</v>
      </c>
      <c r="D13" s="58">
        <v>176097.82165</v>
      </c>
      <c r="E13" s="54">
        <f t="shared" si="0"/>
        <v>0.82635326006494059</v>
      </c>
    </row>
    <row r="14" spans="1:7" ht="15" x14ac:dyDescent="0.2">
      <c r="A14" s="47" t="str">
        <f t="shared" si="1"/>
        <v>a</v>
      </c>
      <c r="B14" s="52" t="s">
        <v>34</v>
      </c>
      <c r="C14" s="53">
        <f>'VI TAVI'!D10</f>
        <v>2945664.7409999999</v>
      </c>
      <c r="D14" s="53">
        <f>'VI TAVI'!E10</f>
        <v>2935725.1420300002</v>
      </c>
      <c r="E14" s="54">
        <f t="shared" si="0"/>
        <v>0.99662568559427256</v>
      </c>
    </row>
    <row r="15" spans="1:7" ht="15" x14ac:dyDescent="0.2">
      <c r="A15" s="47" t="str">
        <f t="shared" si="1"/>
        <v>a</v>
      </c>
      <c r="B15" s="52" t="s">
        <v>35</v>
      </c>
      <c r="C15" s="53">
        <f>'VI TAVI'!D11</f>
        <v>1051460.8545900001</v>
      </c>
      <c r="D15" s="53">
        <f>'VI TAVI'!E11</f>
        <v>996000.00186999992</v>
      </c>
      <c r="E15" s="54">
        <f t="shared" si="0"/>
        <v>0.94725352591311995</v>
      </c>
    </row>
    <row r="16" spans="1:7" ht="30" x14ac:dyDescent="0.2">
      <c r="A16" s="47" t="str">
        <f t="shared" si="1"/>
        <v>a</v>
      </c>
      <c r="B16" s="57" t="s">
        <v>396</v>
      </c>
      <c r="C16" s="58">
        <v>255193.535</v>
      </c>
      <c r="D16" s="58">
        <v>249964.38537999999</v>
      </c>
      <c r="E16" s="54">
        <f t="shared" si="0"/>
        <v>0.97950908270462256</v>
      </c>
    </row>
    <row r="17" spans="1:6" ht="15.75" thickBot="1" x14ac:dyDescent="0.25">
      <c r="A17" s="47" t="str">
        <f t="shared" si="1"/>
        <v>a</v>
      </c>
      <c r="B17" s="49" t="s">
        <v>397</v>
      </c>
      <c r="C17" s="50">
        <f>C3-C7</f>
        <v>-1279952.8839999996</v>
      </c>
      <c r="D17" s="50">
        <f>D3-D7</f>
        <v>-841856.6481199991</v>
      </c>
      <c r="E17" s="51">
        <f t="shared" si="0"/>
        <v>0.65772471677949618</v>
      </c>
    </row>
    <row r="18" spans="1:6" ht="16.5" thickTop="1" thickBot="1" x14ac:dyDescent="0.25">
      <c r="A18" s="47" t="str">
        <f t="shared" si="1"/>
        <v>a</v>
      </c>
      <c r="B18" s="49" t="s">
        <v>398</v>
      </c>
      <c r="C18" s="50">
        <f>C19-C20</f>
        <v>1054623.6340000001</v>
      </c>
      <c r="D18" s="50">
        <f>D19-D20</f>
        <v>971912.37502000015</v>
      </c>
      <c r="E18" s="51">
        <f t="shared" si="0"/>
        <v>0.92157272384813638</v>
      </c>
    </row>
    <row r="19" spans="1:6" ht="15.75" thickTop="1" x14ac:dyDescent="0.2">
      <c r="A19" s="47" t="str">
        <f t="shared" si="1"/>
        <v>a</v>
      </c>
      <c r="B19" s="52" t="s">
        <v>399</v>
      </c>
      <c r="C19" s="53">
        <f>'VI TAVI'!D12</f>
        <v>1108623.6340000001</v>
      </c>
      <c r="D19" s="53">
        <f>'VI TAVI'!E12</f>
        <v>1067302.1170400002</v>
      </c>
      <c r="E19" s="54">
        <f t="shared" si="0"/>
        <v>0.96272719100267723</v>
      </c>
    </row>
    <row r="20" spans="1:6" ht="15" x14ac:dyDescent="0.2">
      <c r="A20" s="47" t="str">
        <f t="shared" si="1"/>
        <v>a</v>
      </c>
      <c r="B20" s="52" t="s">
        <v>400</v>
      </c>
      <c r="C20" s="53">
        <v>54000</v>
      </c>
      <c r="D20" s="53">
        <v>95389.742020000005</v>
      </c>
      <c r="E20" s="54">
        <f t="shared" si="0"/>
        <v>1.7664767040740741</v>
      </c>
    </row>
    <row r="21" spans="1:6" ht="15.75" thickBot="1" x14ac:dyDescent="0.25">
      <c r="A21" s="47" t="str">
        <f t="shared" si="1"/>
        <v>a</v>
      </c>
      <c r="B21" s="49" t="s">
        <v>401</v>
      </c>
      <c r="C21" s="50">
        <f>C17-C18</f>
        <v>-2334576.5179999997</v>
      </c>
      <c r="D21" s="50">
        <f>D17-D18</f>
        <v>-1813769.0231399992</v>
      </c>
      <c r="E21" s="51">
        <f t="shared" si="0"/>
        <v>0.7769156457950801</v>
      </c>
    </row>
    <row r="22" spans="1:6" ht="16.5" thickTop="1" thickBot="1" x14ac:dyDescent="0.25">
      <c r="A22" s="47" t="str">
        <f t="shared" si="1"/>
        <v>a</v>
      </c>
      <c r="B22" s="49" t="s">
        <v>402</v>
      </c>
      <c r="C22" s="50">
        <f>C23-C27</f>
        <v>-1155557.095</v>
      </c>
      <c r="D22" s="50">
        <f>D23-D27</f>
        <v>-522115.53703999904</v>
      </c>
      <c r="E22" s="51">
        <f t="shared" si="0"/>
        <v>0.45183015127435056</v>
      </c>
    </row>
    <row r="23" spans="1:6" ht="16.5" thickTop="1" thickBot="1" x14ac:dyDescent="0.25">
      <c r="A23" s="47" t="str">
        <f t="shared" si="1"/>
        <v>a</v>
      </c>
      <c r="B23" s="59" t="s">
        <v>399</v>
      </c>
      <c r="C23" s="50">
        <f>C24+C25+C26</f>
        <v>210359</v>
      </c>
      <c r="D23" s="50">
        <f>D24+D25+D26</f>
        <v>204021.25995000001</v>
      </c>
      <c r="E23" s="51">
        <f t="shared" si="0"/>
        <v>0.96987179036789495</v>
      </c>
    </row>
    <row r="24" spans="1:6" ht="15.75" hidden="1" thickTop="1" x14ac:dyDescent="0.2">
      <c r="A24" s="47" t="str">
        <f t="shared" si="1"/>
        <v>b</v>
      </c>
      <c r="B24" s="52" t="s">
        <v>43</v>
      </c>
      <c r="C24" s="53">
        <v>0</v>
      </c>
      <c r="D24" s="53">
        <v>0</v>
      </c>
      <c r="E24" s="54" t="e">
        <f t="shared" si="0"/>
        <v>#DIV/0!</v>
      </c>
    </row>
    <row r="25" spans="1:6" ht="15.75" thickTop="1" x14ac:dyDescent="0.2">
      <c r="A25" s="47" t="str">
        <f t="shared" si="1"/>
        <v>a</v>
      </c>
      <c r="B25" s="52" t="s">
        <v>10</v>
      </c>
      <c r="C25" s="53">
        <v>210359</v>
      </c>
      <c r="D25" s="53">
        <v>204021.25995000001</v>
      </c>
      <c r="E25" s="54">
        <f t="shared" si="0"/>
        <v>0.96987179036789495</v>
      </c>
    </row>
    <row r="26" spans="1:6" ht="15" hidden="1" x14ac:dyDescent="0.2">
      <c r="A26" s="47" t="str">
        <f t="shared" si="1"/>
        <v>b</v>
      </c>
      <c r="B26" s="52" t="s">
        <v>39</v>
      </c>
      <c r="C26" s="53">
        <v>0</v>
      </c>
      <c r="D26" s="53">
        <v>0</v>
      </c>
      <c r="E26" s="54" t="e">
        <f t="shared" si="0"/>
        <v>#DIV/0!</v>
      </c>
    </row>
    <row r="27" spans="1:6" ht="15.75" thickBot="1" x14ac:dyDescent="0.25">
      <c r="A27" s="47" t="str">
        <f t="shared" si="1"/>
        <v>a</v>
      </c>
      <c r="B27" s="59" t="s">
        <v>400</v>
      </c>
      <c r="C27" s="50">
        <f>C28+C29+C30+C31</f>
        <v>1365916.095</v>
      </c>
      <c r="D27" s="50">
        <f>D28+D29+D30+D31</f>
        <v>726136.79698999901</v>
      </c>
      <c r="E27" s="51">
        <f t="shared" si="0"/>
        <v>0.53161156797848486</v>
      </c>
    </row>
    <row r="28" spans="1:6" ht="15.75" thickTop="1" x14ac:dyDescent="0.2">
      <c r="A28" s="47" t="str">
        <f t="shared" si="1"/>
        <v>a</v>
      </c>
      <c r="B28" s="52" t="s">
        <v>43</v>
      </c>
      <c r="C28" s="53">
        <v>1310116.095</v>
      </c>
      <c r="D28" s="53">
        <v>665372.76782999898</v>
      </c>
      <c r="E28" s="54">
        <f t="shared" si="0"/>
        <v>0.50787313457896188</v>
      </c>
    </row>
    <row r="29" spans="1:6" ht="15" x14ac:dyDescent="0.2">
      <c r="A29" s="47" t="str">
        <f t="shared" si="1"/>
        <v>a</v>
      </c>
      <c r="B29" s="52" t="s">
        <v>10</v>
      </c>
      <c r="C29" s="53">
        <v>55800</v>
      </c>
      <c r="D29" s="53">
        <v>60569.473160000001</v>
      </c>
      <c r="E29" s="54">
        <f t="shared" si="0"/>
        <v>1.0854744293906811</v>
      </c>
      <c r="F29" s="56"/>
    </row>
    <row r="30" spans="1:6" ht="15" x14ac:dyDescent="0.2">
      <c r="A30" s="47" t="str">
        <f t="shared" si="1"/>
        <v>a</v>
      </c>
      <c r="B30" s="52" t="s">
        <v>39</v>
      </c>
      <c r="C30" s="53">
        <v>0</v>
      </c>
      <c r="D30" s="53">
        <v>194.55600000000001</v>
      </c>
      <c r="E30" s="54" t="e">
        <f t="shared" si="0"/>
        <v>#DIV/0!</v>
      </c>
      <c r="F30" s="60"/>
    </row>
    <row r="31" spans="1:6" ht="15" hidden="1" x14ac:dyDescent="0.2">
      <c r="A31" s="47" t="str">
        <f t="shared" si="1"/>
        <v>b</v>
      </c>
      <c r="B31" s="52" t="s">
        <v>40</v>
      </c>
      <c r="C31" s="53">
        <v>0</v>
      </c>
      <c r="D31" s="53">
        <v>0</v>
      </c>
      <c r="E31" s="54" t="e">
        <f t="shared" si="0"/>
        <v>#DIV/0!</v>
      </c>
    </row>
    <row r="32" spans="1:6" ht="15.75" thickBot="1" x14ac:dyDescent="0.25">
      <c r="A32" s="47" t="str">
        <f t="shared" si="1"/>
        <v>a</v>
      </c>
      <c r="B32" s="49" t="s">
        <v>403</v>
      </c>
      <c r="C32" s="50">
        <f>C33-C42</f>
        <v>1179019.4230000004</v>
      </c>
      <c r="D32" s="50">
        <f>D33-D42</f>
        <v>1291653.4861000003</v>
      </c>
      <c r="E32" s="51">
        <f t="shared" si="0"/>
        <v>1.0955319826821885</v>
      </c>
    </row>
    <row r="33" spans="1:7" ht="16.5" thickTop="1" thickBot="1" x14ac:dyDescent="0.25">
      <c r="A33" s="47" t="str">
        <f t="shared" si="1"/>
        <v>a</v>
      </c>
      <c r="B33" s="59" t="s">
        <v>399</v>
      </c>
      <c r="C33" s="50">
        <f>C34+C37</f>
        <v>3431028.2300000004</v>
      </c>
      <c r="D33" s="50">
        <f>D34+D37</f>
        <v>3531081.6672200002</v>
      </c>
      <c r="E33" s="51">
        <f t="shared" si="0"/>
        <v>1.0291613564543594</v>
      </c>
    </row>
    <row r="34" spans="1:7" ht="16.5" thickTop="1" thickBot="1" x14ac:dyDescent="0.25">
      <c r="A34" s="47" t="str">
        <f t="shared" si="1"/>
        <v>a</v>
      </c>
      <c r="B34" s="61" t="s">
        <v>404</v>
      </c>
      <c r="C34" s="50">
        <f>C35+C36</f>
        <v>-366712.22</v>
      </c>
      <c r="D34" s="50">
        <f>D35+D36</f>
        <v>-363838.61709000001</v>
      </c>
      <c r="E34" s="51">
        <f t="shared" si="0"/>
        <v>0.99216387468625955</v>
      </c>
    </row>
    <row r="35" spans="1:7" ht="15.75" thickTop="1" x14ac:dyDescent="0.2">
      <c r="A35" s="47" t="str">
        <f t="shared" si="1"/>
        <v>a</v>
      </c>
      <c r="B35" s="62" t="s">
        <v>15</v>
      </c>
      <c r="C35" s="53">
        <v>-366712.22</v>
      </c>
      <c r="D35" s="53">
        <v>-363838.61709000001</v>
      </c>
      <c r="E35" s="54">
        <f t="shared" si="0"/>
        <v>0.99216387468625955</v>
      </c>
    </row>
    <row r="36" spans="1:7" ht="15" hidden="1" x14ac:dyDescent="0.2">
      <c r="A36" s="47" t="str">
        <f t="shared" si="1"/>
        <v>b</v>
      </c>
      <c r="B36" s="62" t="s">
        <v>16</v>
      </c>
      <c r="C36" s="53">
        <v>0</v>
      </c>
      <c r="D36" s="53">
        <v>0</v>
      </c>
      <c r="E36" s="54" t="e">
        <f t="shared" si="0"/>
        <v>#DIV/0!</v>
      </c>
    </row>
    <row r="37" spans="1:7" ht="15.75" thickBot="1" x14ac:dyDescent="0.25">
      <c r="A37" s="47" t="str">
        <f t="shared" si="1"/>
        <v>a</v>
      </c>
      <c r="B37" s="61" t="s">
        <v>405</v>
      </c>
      <c r="C37" s="50">
        <f>C38+C39+C41+C40</f>
        <v>3797740.45</v>
      </c>
      <c r="D37" s="50">
        <f>D38+D39+D41+D40</f>
        <v>3894920.28431</v>
      </c>
      <c r="E37" s="51">
        <f t="shared" si="0"/>
        <v>1.0255888562131728</v>
      </c>
    </row>
    <row r="38" spans="1:7" ht="15.75" hidden="1" thickTop="1" x14ac:dyDescent="0.2">
      <c r="A38" s="47" t="str">
        <f t="shared" si="1"/>
        <v>b</v>
      </c>
      <c r="B38" s="62" t="s">
        <v>43</v>
      </c>
      <c r="C38" s="53">
        <v>0</v>
      </c>
      <c r="D38" s="53">
        <v>0</v>
      </c>
      <c r="E38" s="54" t="e">
        <f t="shared" si="0"/>
        <v>#DIV/0!</v>
      </c>
    </row>
    <row r="39" spans="1:7" ht="15.75" thickTop="1" x14ac:dyDescent="0.2">
      <c r="A39" s="47" t="str">
        <f t="shared" si="1"/>
        <v>a</v>
      </c>
      <c r="B39" s="62" t="s">
        <v>15</v>
      </c>
      <c r="C39" s="53">
        <v>1656850</v>
      </c>
      <c r="D39" s="53">
        <v>1713140.4820099999</v>
      </c>
      <c r="E39" s="54"/>
    </row>
    <row r="40" spans="1:7" ht="15" x14ac:dyDescent="0.2">
      <c r="A40" s="47" t="str">
        <f t="shared" si="1"/>
        <v>a</v>
      </c>
      <c r="B40" s="62" t="s">
        <v>10</v>
      </c>
      <c r="C40" s="53">
        <v>2140890.4500000002</v>
      </c>
      <c r="D40" s="53">
        <v>2181779.8023000001</v>
      </c>
      <c r="E40" s="54">
        <f t="shared" ref="E40:E47" si="2">D40/C40</f>
        <v>1.0190992268193826</v>
      </c>
    </row>
    <row r="41" spans="1:7" ht="30" hidden="1" x14ac:dyDescent="0.2">
      <c r="A41" s="47" t="str">
        <f t="shared" si="1"/>
        <v>b</v>
      </c>
      <c r="B41" s="62" t="s">
        <v>406</v>
      </c>
      <c r="C41" s="53">
        <v>0</v>
      </c>
      <c r="D41" s="53">
        <v>0</v>
      </c>
      <c r="E41" s="54" t="e">
        <f t="shared" si="2"/>
        <v>#DIV/0!</v>
      </c>
    </row>
    <row r="42" spans="1:7" ht="15.75" thickBot="1" x14ac:dyDescent="0.25">
      <c r="A42" s="47" t="str">
        <f t="shared" si="1"/>
        <v>a</v>
      </c>
      <c r="B42" s="59" t="s">
        <v>400</v>
      </c>
      <c r="C42" s="50">
        <f>C43+C47</f>
        <v>2252008.807</v>
      </c>
      <c r="D42" s="50">
        <f>D43+D47</f>
        <v>2239428.1811199998</v>
      </c>
      <c r="E42" s="51">
        <f t="shared" si="2"/>
        <v>0.99441359827683828</v>
      </c>
    </row>
    <row r="43" spans="1:7" ht="16.5" thickTop="1" thickBot="1" x14ac:dyDescent="0.25">
      <c r="A43" s="47" t="str">
        <f t="shared" si="1"/>
        <v>a</v>
      </c>
      <c r="B43" s="61" t="s">
        <v>404</v>
      </c>
      <c r="C43" s="50">
        <f>C44+C45+C46</f>
        <v>43653.240000000005</v>
      </c>
      <c r="D43" s="50">
        <f>D44+D45+D46</f>
        <v>43653.195330000002</v>
      </c>
      <c r="E43" s="51">
        <f t="shared" si="2"/>
        <v>0.99999897670825799</v>
      </c>
    </row>
    <row r="44" spans="1:7" ht="15.75" thickTop="1" x14ac:dyDescent="0.2">
      <c r="A44" s="47" t="str">
        <f t="shared" si="1"/>
        <v>a</v>
      </c>
      <c r="B44" s="62" t="s">
        <v>15</v>
      </c>
      <c r="C44" s="53">
        <v>22000</v>
      </c>
      <c r="D44" s="53">
        <v>22000</v>
      </c>
      <c r="E44" s="54">
        <f t="shared" si="2"/>
        <v>1</v>
      </c>
    </row>
    <row r="45" spans="1:7" ht="15" x14ac:dyDescent="0.2">
      <c r="A45" s="47" t="str">
        <f t="shared" si="1"/>
        <v>a</v>
      </c>
      <c r="B45" s="62" t="s">
        <v>10</v>
      </c>
      <c r="C45" s="53">
        <v>21653.24</v>
      </c>
      <c r="D45" s="53">
        <v>21653.195329999999</v>
      </c>
      <c r="E45" s="54">
        <f t="shared" si="2"/>
        <v>0.99999793702928508</v>
      </c>
      <c r="G45" s="55"/>
    </row>
    <row r="46" spans="1:7" ht="15" hidden="1" x14ac:dyDescent="0.2">
      <c r="A46" s="47" t="str">
        <f t="shared" si="1"/>
        <v>b</v>
      </c>
      <c r="B46" s="62" t="s">
        <v>16</v>
      </c>
      <c r="C46" s="53">
        <v>0</v>
      </c>
      <c r="D46" s="53">
        <v>0</v>
      </c>
      <c r="E46" s="54" t="e">
        <f t="shared" si="2"/>
        <v>#DIV/0!</v>
      </c>
      <c r="G46" s="55"/>
    </row>
    <row r="47" spans="1:7" ht="15.75" thickBot="1" x14ac:dyDescent="0.25">
      <c r="A47" s="47" t="str">
        <f t="shared" si="1"/>
        <v>a</v>
      </c>
      <c r="B47" s="61" t="s">
        <v>405</v>
      </c>
      <c r="C47" s="50">
        <f>C48+C49+C50</f>
        <v>2208355.5669999998</v>
      </c>
      <c r="D47" s="50">
        <f>D48+D49+D50</f>
        <v>2195774.9857899998</v>
      </c>
      <c r="E47" s="51">
        <f t="shared" si="2"/>
        <v>0.99430319039289017</v>
      </c>
      <c r="G47" s="55"/>
    </row>
    <row r="48" spans="1:7" ht="15.75" thickTop="1" x14ac:dyDescent="0.2">
      <c r="A48" s="47" t="str">
        <f t="shared" si="1"/>
        <v>a</v>
      </c>
      <c r="B48" s="62" t="s">
        <v>15</v>
      </c>
      <c r="C48" s="53">
        <v>1706700</v>
      </c>
      <c r="D48" s="53">
        <v>1706700</v>
      </c>
      <c r="E48" s="54"/>
    </row>
    <row r="49" spans="1:9" ht="15" x14ac:dyDescent="0.2">
      <c r="A49" s="47" t="str">
        <f t="shared" si="1"/>
        <v>a</v>
      </c>
      <c r="B49" s="62" t="s">
        <v>10</v>
      </c>
      <c r="C49" s="53">
        <v>500700</v>
      </c>
      <c r="D49" s="53">
        <v>488119.41967999999</v>
      </c>
      <c r="E49" s="54">
        <f>D49/C49</f>
        <v>0.97487401573796684</v>
      </c>
      <c r="G49" s="55"/>
    </row>
    <row r="50" spans="1:9" ht="15" x14ac:dyDescent="0.2">
      <c r="A50" s="47" t="str">
        <f t="shared" si="1"/>
        <v>a</v>
      </c>
      <c r="B50" s="62" t="s">
        <v>16</v>
      </c>
      <c r="C50" s="53">
        <v>955.56700000000001</v>
      </c>
      <c r="D50" s="53">
        <v>955.56610999999998</v>
      </c>
      <c r="E50" s="54">
        <f>D50/C50</f>
        <v>0.99999906861580612</v>
      </c>
    </row>
    <row r="51" spans="1:9" ht="15" x14ac:dyDescent="0.2">
      <c r="A51" s="47" t="s">
        <v>390</v>
      </c>
      <c r="B51" s="63" t="s">
        <v>407</v>
      </c>
      <c r="C51" s="64">
        <f>C21-C22+C32</f>
        <v>0</v>
      </c>
      <c r="D51" s="64">
        <f>D21-D22+D32</f>
        <v>0</v>
      </c>
      <c r="E51" s="65"/>
    </row>
    <row r="52" spans="1:9" ht="24.75" customHeight="1" x14ac:dyDescent="0.2">
      <c r="A52" s="47" t="s">
        <v>390</v>
      </c>
    </row>
    <row r="53" spans="1:9" ht="45" x14ac:dyDescent="0.2">
      <c r="A53" s="47" t="s">
        <v>390</v>
      </c>
      <c r="B53" s="48" t="s">
        <v>320</v>
      </c>
      <c r="C53" s="48" t="s">
        <v>392</v>
      </c>
      <c r="D53" s="48" t="s">
        <v>393</v>
      </c>
      <c r="E53" s="48" t="s">
        <v>394</v>
      </c>
      <c r="G53" s="56"/>
    </row>
    <row r="54" spans="1:9" ht="15.75" thickBot="1" x14ac:dyDescent="0.25">
      <c r="A54" s="47" t="str">
        <f t="shared" ref="A54:A63" si="3">IF(OR(C54&lt;&gt;0,D54&lt;&gt;0),"a","b")</f>
        <v>a</v>
      </c>
      <c r="B54" s="49" t="s">
        <v>44</v>
      </c>
      <c r="C54" s="50">
        <f>C55+C56+C57+C58</f>
        <v>9059294.2300000004</v>
      </c>
      <c r="D54" s="50">
        <f>D55+D56+D57+D58</f>
        <v>9379553.7932099998</v>
      </c>
      <c r="E54" s="66">
        <f t="shared" ref="E54:E64" si="4">D54/C54</f>
        <v>1.0353514915267301</v>
      </c>
      <c r="G54" s="56"/>
      <c r="H54" s="56"/>
    </row>
    <row r="55" spans="1:9" ht="15.75" thickTop="1" x14ac:dyDescent="0.2">
      <c r="A55" s="47" t="str">
        <f t="shared" si="3"/>
        <v>a</v>
      </c>
      <c r="B55" s="52" t="s">
        <v>1</v>
      </c>
      <c r="C55" s="67">
        <f>C3</f>
        <v>5518466</v>
      </c>
      <c r="D55" s="67">
        <f>D3</f>
        <v>5692318.3548100004</v>
      </c>
      <c r="E55" s="68">
        <f t="shared" si="4"/>
        <v>1.0315037466589447</v>
      </c>
      <c r="G55" s="56"/>
    </row>
    <row r="56" spans="1:9" ht="15" x14ac:dyDescent="0.2">
      <c r="A56" s="47" t="str">
        <f t="shared" si="3"/>
        <v>a</v>
      </c>
      <c r="B56" s="52" t="s">
        <v>6</v>
      </c>
      <c r="C56" s="67">
        <f>C20</f>
        <v>54000</v>
      </c>
      <c r="D56" s="67">
        <f>D20</f>
        <v>95389.742020000005</v>
      </c>
      <c r="E56" s="68">
        <f t="shared" si="4"/>
        <v>1.7664767040740741</v>
      </c>
      <c r="G56" s="56"/>
    </row>
    <row r="57" spans="1:9" ht="15" x14ac:dyDescent="0.2">
      <c r="A57" s="47" t="str">
        <f t="shared" si="3"/>
        <v>a</v>
      </c>
      <c r="B57" s="52" t="s">
        <v>45</v>
      </c>
      <c r="C57" s="67">
        <f>C27-C28</f>
        <v>55800</v>
      </c>
      <c r="D57" s="67">
        <f>D27-D28</f>
        <v>60764.029160000035</v>
      </c>
      <c r="E57" s="68">
        <f t="shared" si="4"/>
        <v>1.0889610960573484</v>
      </c>
      <c r="G57" s="56"/>
    </row>
    <row r="58" spans="1:9" ht="15" x14ac:dyDescent="0.2">
      <c r="A58" s="47" t="str">
        <f t="shared" si="3"/>
        <v>a</v>
      </c>
      <c r="B58" s="52" t="s">
        <v>13</v>
      </c>
      <c r="C58" s="67">
        <f>C33</f>
        <v>3431028.2300000004</v>
      </c>
      <c r="D58" s="67">
        <f>D33</f>
        <v>3531081.6672200002</v>
      </c>
      <c r="E58" s="68">
        <f t="shared" si="4"/>
        <v>1.0291613564543594</v>
      </c>
      <c r="G58" s="56"/>
    </row>
    <row r="59" spans="1:9" ht="15.75" thickBot="1" x14ac:dyDescent="0.25">
      <c r="A59" s="47" t="str">
        <f t="shared" si="3"/>
        <v>a</v>
      </c>
      <c r="B59" s="49" t="s">
        <v>46</v>
      </c>
      <c r="C59" s="50">
        <f>C60+C61+C62+C63</f>
        <v>10369410.324999999</v>
      </c>
      <c r="D59" s="50">
        <f>D60+D61+D62+D63</f>
        <v>10044926.561039999</v>
      </c>
      <c r="E59" s="66">
        <f t="shared" si="4"/>
        <v>0.96870759727024303</v>
      </c>
      <c r="G59" s="56"/>
      <c r="H59" s="56"/>
      <c r="I59" s="69"/>
    </row>
    <row r="60" spans="1:9" ht="15.75" thickTop="1" x14ac:dyDescent="0.2">
      <c r="A60" s="47" t="str">
        <f t="shared" si="3"/>
        <v>a</v>
      </c>
      <c r="B60" s="52" t="s">
        <v>19</v>
      </c>
      <c r="C60" s="67">
        <f>C7</f>
        <v>6798418.8839999996</v>
      </c>
      <c r="D60" s="67">
        <f>D7</f>
        <v>6534175.0029299995</v>
      </c>
      <c r="E60" s="68">
        <f t="shared" si="4"/>
        <v>0.96113156815154555</v>
      </c>
      <c r="G60" s="56"/>
    </row>
    <row r="61" spans="1:9" ht="15" x14ac:dyDescent="0.2">
      <c r="A61" s="47" t="str">
        <f t="shared" si="3"/>
        <v>a</v>
      </c>
      <c r="B61" s="52" t="s">
        <v>36</v>
      </c>
      <c r="C61" s="67">
        <f>C19</f>
        <v>1108623.6340000001</v>
      </c>
      <c r="D61" s="67">
        <f>D19</f>
        <v>1067302.1170400002</v>
      </c>
      <c r="E61" s="68">
        <f t="shared" si="4"/>
        <v>0.96272719100267723</v>
      </c>
      <c r="G61" s="56"/>
    </row>
    <row r="62" spans="1:9" ht="15" x14ac:dyDescent="0.2">
      <c r="A62" s="47" t="str">
        <f t="shared" si="3"/>
        <v>a</v>
      </c>
      <c r="B62" s="52" t="s">
        <v>47</v>
      </c>
      <c r="C62" s="67">
        <f>C23-C24</f>
        <v>210359</v>
      </c>
      <c r="D62" s="67">
        <f>D23-D24</f>
        <v>204021.25995000001</v>
      </c>
      <c r="E62" s="68">
        <f t="shared" si="4"/>
        <v>0.96987179036789495</v>
      </c>
      <c r="G62" s="56"/>
    </row>
    <row r="63" spans="1:9" ht="15" x14ac:dyDescent="0.2">
      <c r="A63" s="47" t="str">
        <f t="shared" si="3"/>
        <v>a</v>
      </c>
      <c r="B63" s="52" t="s">
        <v>41</v>
      </c>
      <c r="C63" s="67">
        <f>C42</f>
        <v>2252008.807</v>
      </c>
      <c r="D63" s="67">
        <f>D42</f>
        <v>2239428.1811199998</v>
      </c>
      <c r="E63" s="68">
        <f t="shared" si="4"/>
        <v>0.99441359827683828</v>
      </c>
      <c r="G63" s="56"/>
    </row>
    <row r="64" spans="1:9" ht="15.75" thickBot="1" x14ac:dyDescent="0.25">
      <c r="A64" s="47" t="s">
        <v>390</v>
      </c>
      <c r="B64" s="49" t="s">
        <v>48</v>
      </c>
      <c r="C64" s="50">
        <f>C54-C59</f>
        <v>-1310116.0949999988</v>
      </c>
      <c r="D64" s="50">
        <f>D54-D59</f>
        <v>-665372.76782999933</v>
      </c>
      <c r="E64" s="66">
        <f t="shared" si="4"/>
        <v>0.50787313457896255</v>
      </c>
      <c r="G64" s="56"/>
    </row>
    <row r="65" spans="3:4" ht="13.5" thickTop="1" x14ac:dyDescent="0.2"/>
    <row r="69" spans="3:4" x14ac:dyDescent="0.2">
      <c r="C69" s="25"/>
      <c r="D69" s="25"/>
    </row>
  </sheetData>
  <autoFilter ref="A2:E64">
    <filterColumn colId="0">
      <filters>
        <filter val="a"/>
      </filters>
    </filterColumn>
  </autoFilter>
  <pageMargins left="0.25" right="0.25" top="0.5" bottom="0.5" header="0" footer="0"/>
  <pageSetup paperSize="9" fitToHeight="0" orientation="portrait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F5307"/>
  <sheetViews>
    <sheetView showGridLines="0" view="pageBreakPreview" zoomScaleNormal="100" zoomScaleSheetLayoutView="100" workbookViewId="0">
      <pane xSplit="3" ySplit="2" topLeftCell="D445" activePane="bottomRight" state="frozen"/>
      <selection activeCell="D8" sqref="D8:D16"/>
      <selection pane="topRight" activeCell="D8" sqref="D8:D16"/>
      <selection pane="bottomLeft" activeCell="D8" sqref="D8:D16"/>
      <selection pane="bottomRight" activeCell="I936" sqref="I936"/>
    </sheetView>
  </sheetViews>
  <sheetFormatPr defaultColWidth="9.140625" defaultRowHeight="12.75" x14ac:dyDescent="0.2"/>
  <cols>
    <col min="1" max="1" width="4.85546875" customWidth="1"/>
    <col min="2" max="2" width="13.7109375" customWidth="1"/>
    <col min="3" max="3" width="61.7109375" customWidth="1"/>
    <col min="4" max="6" width="16" customWidth="1"/>
  </cols>
  <sheetData>
    <row r="1" spans="1:6" ht="15" customHeight="1" x14ac:dyDescent="0.25">
      <c r="A1" s="70"/>
      <c r="B1" s="70"/>
      <c r="C1" s="70"/>
      <c r="D1" s="70"/>
      <c r="E1" s="70"/>
      <c r="F1" s="70"/>
    </row>
    <row r="2" spans="1:6" ht="60" x14ac:dyDescent="0.25">
      <c r="A2" s="70"/>
      <c r="B2" s="71" t="s">
        <v>408</v>
      </c>
      <c r="C2" s="72" t="s">
        <v>320</v>
      </c>
      <c r="D2" s="72" t="s">
        <v>392</v>
      </c>
      <c r="E2" s="72" t="s">
        <v>393</v>
      </c>
      <c r="F2" s="72" t="s">
        <v>409</v>
      </c>
    </row>
    <row r="3" spans="1:6" ht="18.75" thickBot="1" x14ac:dyDescent="0.25">
      <c r="A3" s="47" t="str">
        <f>(IF(OR(D3&lt;&gt;0,E3&lt;&gt;0,),"A","B"))</f>
        <v>A</v>
      </c>
      <c r="B3" s="73" t="s">
        <v>410</v>
      </c>
      <c r="C3" s="74" t="s">
        <v>411</v>
      </c>
      <c r="D3" s="75">
        <v>10369410.324999999</v>
      </c>
      <c r="E3" s="75">
        <v>10044926.561040001</v>
      </c>
      <c r="F3" s="76">
        <f>E3/D3</f>
        <v>0.96870759727024325</v>
      </c>
    </row>
    <row r="4" spans="1:6" ht="15.75" thickTop="1" x14ac:dyDescent="0.2">
      <c r="A4" s="47" t="str">
        <f>(IF(OR(D4&lt;&gt;0,E4&lt;&gt;0,),"A","B"))</f>
        <v>A</v>
      </c>
      <c r="B4" s="77" t="s">
        <v>412</v>
      </c>
      <c r="C4" s="77" t="s">
        <v>19</v>
      </c>
      <c r="D4" s="78">
        <v>6798418.8839999996</v>
      </c>
      <c r="E4" s="78">
        <v>6534175.0029299986</v>
      </c>
      <c r="F4" s="79">
        <f t="shared" ref="F4:F67" si="0">E4/D4</f>
        <v>0.96113156815154532</v>
      </c>
    </row>
    <row r="5" spans="1:6" ht="15" x14ac:dyDescent="0.2">
      <c r="A5" s="47" t="str">
        <f t="shared" ref="A5:A68" si="1">(IF(OR(D5&lt;&gt;0,E5&lt;&gt;0,),"A","B"))</f>
        <v>A</v>
      </c>
      <c r="B5" s="80" t="s">
        <v>412</v>
      </c>
      <c r="C5" s="80" t="s">
        <v>20</v>
      </c>
      <c r="D5" s="53">
        <v>820249.76</v>
      </c>
      <c r="E5" s="53">
        <v>802134.42047999997</v>
      </c>
      <c r="F5" s="81">
        <f t="shared" si="0"/>
        <v>0.97791484935027595</v>
      </c>
    </row>
    <row r="6" spans="1:6" ht="15" x14ac:dyDescent="0.2">
      <c r="A6" s="47" t="str">
        <f t="shared" si="1"/>
        <v>A</v>
      </c>
      <c r="B6" s="80" t="s">
        <v>412</v>
      </c>
      <c r="C6" s="80" t="s">
        <v>21</v>
      </c>
      <c r="D6" s="53">
        <v>876357.94541000004</v>
      </c>
      <c r="E6" s="53">
        <v>758383.16225999978</v>
      </c>
      <c r="F6" s="81">
        <f t="shared" si="0"/>
        <v>0.86538059731425576</v>
      </c>
    </row>
    <row r="7" spans="1:6" ht="15" x14ac:dyDescent="0.2">
      <c r="A7" s="47" t="str">
        <f t="shared" si="1"/>
        <v>A</v>
      </c>
      <c r="B7" s="80" t="s">
        <v>412</v>
      </c>
      <c r="C7" s="80" t="s">
        <v>32</v>
      </c>
      <c r="D7" s="53">
        <v>424785</v>
      </c>
      <c r="E7" s="53">
        <v>418319.59038999997</v>
      </c>
      <c r="F7" s="81">
        <f t="shared" si="0"/>
        <v>0.98477957175983133</v>
      </c>
    </row>
    <row r="8" spans="1:6" ht="15" x14ac:dyDescent="0.2">
      <c r="A8" s="47" t="str">
        <f t="shared" si="1"/>
        <v>A</v>
      </c>
      <c r="B8" s="80" t="s">
        <v>412</v>
      </c>
      <c r="C8" s="80" t="s">
        <v>33</v>
      </c>
      <c r="D8" s="53">
        <v>352582.64</v>
      </c>
      <c r="E8" s="53">
        <v>333902.54524999991</v>
      </c>
      <c r="F8" s="81">
        <f t="shared" si="0"/>
        <v>0.9470192441976153</v>
      </c>
    </row>
    <row r="9" spans="1:6" ht="15" x14ac:dyDescent="0.2">
      <c r="A9" s="47" t="str">
        <f t="shared" si="1"/>
        <v>A</v>
      </c>
      <c r="B9" s="80" t="s">
        <v>412</v>
      </c>
      <c r="C9" s="80" t="s">
        <v>4</v>
      </c>
      <c r="D9" s="53">
        <v>327317.94300000003</v>
      </c>
      <c r="E9" s="53">
        <v>289710.14064999996</v>
      </c>
      <c r="F9" s="81">
        <f t="shared" si="0"/>
        <v>0.8851031446510097</v>
      </c>
    </row>
    <row r="10" spans="1:6" ht="15" x14ac:dyDescent="0.2">
      <c r="A10" s="47" t="str">
        <f t="shared" si="1"/>
        <v>A</v>
      </c>
      <c r="B10" s="80" t="s">
        <v>412</v>
      </c>
      <c r="C10" s="80" t="s">
        <v>34</v>
      </c>
      <c r="D10" s="53">
        <v>2945664.7409999999</v>
      </c>
      <c r="E10" s="53">
        <v>2935725.1420300002</v>
      </c>
      <c r="F10" s="81">
        <f t="shared" si="0"/>
        <v>0.99662568559427256</v>
      </c>
    </row>
    <row r="11" spans="1:6" ht="15" x14ac:dyDescent="0.2">
      <c r="A11" s="47" t="str">
        <f t="shared" si="1"/>
        <v>A</v>
      </c>
      <c r="B11" s="80" t="s">
        <v>412</v>
      </c>
      <c r="C11" s="80" t="s">
        <v>35</v>
      </c>
      <c r="D11" s="53">
        <v>1051460.8545900001</v>
      </c>
      <c r="E11" s="53">
        <v>996000.00186999992</v>
      </c>
      <c r="F11" s="81">
        <f t="shared" si="0"/>
        <v>0.94725352591311995</v>
      </c>
    </row>
    <row r="12" spans="1:6" ht="15" x14ac:dyDescent="0.2">
      <c r="A12" s="47" t="str">
        <f t="shared" si="1"/>
        <v>A</v>
      </c>
      <c r="B12" s="77" t="s">
        <v>412</v>
      </c>
      <c r="C12" s="77" t="s">
        <v>36</v>
      </c>
      <c r="D12" s="78">
        <v>1108623.6340000001</v>
      </c>
      <c r="E12" s="78">
        <v>1067302.1170400002</v>
      </c>
      <c r="F12" s="79">
        <f t="shared" si="0"/>
        <v>0.96272719100267723</v>
      </c>
    </row>
    <row r="13" spans="1:6" ht="15" x14ac:dyDescent="0.2">
      <c r="A13" s="47" t="str">
        <f t="shared" si="1"/>
        <v>A</v>
      </c>
      <c r="B13" s="77" t="s">
        <v>412</v>
      </c>
      <c r="C13" s="77" t="s">
        <v>37</v>
      </c>
      <c r="D13" s="78">
        <v>210359</v>
      </c>
      <c r="E13" s="78">
        <v>204021.25994999998</v>
      </c>
      <c r="F13" s="79">
        <f t="shared" si="0"/>
        <v>0.96987179036789473</v>
      </c>
    </row>
    <row r="14" spans="1:6" ht="15" x14ac:dyDescent="0.2">
      <c r="A14" s="47" t="str">
        <f t="shared" si="1"/>
        <v>A</v>
      </c>
      <c r="B14" s="77" t="s">
        <v>412</v>
      </c>
      <c r="C14" s="77" t="s">
        <v>41</v>
      </c>
      <c r="D14" s="78">
        <v>2252008.807</v>
      </c>
      <c r="E14" s="78">
        <v>2239428.1811199998</v>
      </c>
      <c r="F14" s="79">
        <f t="shared" si="0"/>
        <v>0.99441359827683828</v>
      </c>
    </row>
    <row r="15" spans="1:6" ht="36.75" thickBot="1" x14ac:dyDescent="0.25">
      <c r="A15" s="47" t="str">
        <f t="shared" si="1"/>
        <v>A</v>
      </c>
      <c r="B15" s="73" t="s">
        <v>413</v>
      </c>
      <c r="C15" s="74" t="s">
        <v>414</v>
      </c>
      <c r="D15" s="75">
        <v>32788.400000000001</v>
      </c>
      <c r="E15" s="75">
        <v>24404.766420000004</v>
      </c>
      <c r="F15" s="76">
        <f t="shared" si="0"/>
        <v>0.74431098864232481</v>
      </c>
    </row>
    <row r="16" spans="1:6" ht="15.75" thickTop="1" x14ac:dyDescent="0.2">
      <c r="A16" s="47" t="str">
        <f t="shared" si="1"/>
        <v>A</v>
      </c>
      <c r="B16" s="77" t="s">
        <v>412</v>
      </c>
      <c r="C16" s="77" t="s">
        <v>19</v>
      </c>
      <c r="D16" s="78">
        <v>29985.4</v>
      </c>
      <c r="E16" s="78">
        <v>23851.48893</v>
      </c>
      <c r="F16" s="79">
        <f t="shared" si="0"/>
        <v>0.79543674354852689</v>
      </c>
    </row>
    <row r="17" spans="1:6" ht="15" x14ac:dyDescent="0.2">
      <c r="A17" s="47" t="str">
        <f t="shared" si="1"/>
        <v>A</v>
      </c>
      <c r="B17" s="80" t="s">
        <v>412</v>
      </c>
      <c r="C17" s="80" t="s">
        <v>20</v>
      </c>
      <c r="D17" s="53">
        <v>16414</v>
      </c>
      <c r="E17" s="53">
        <v>13995.50044</v>
      </c>
      <c r="F17" s="81">
        <f t="shared" si="0"/>
        <v>0.85265629584501035</v>
      </c>
    </row>
    <row r="18" spans="1:6" ht="15" x14ac:dyDescent="0.2">
      <c r="A18" s="47" t="str">
        <f t="shared" si="1"/>
        <v>A</v>
      </c>
      <c r="B18" s="80" t="s">
        <v>412</v>
      </c>
      <c r="C18" s="80" t="s">
        <v>21</v>
      </c>
      <c r="D18" s="53">
        <v>11733</v>
      </c>
      <c r="E18" s="53">
        <v>8953.8267699999997</v>
      </c>
      <c r="F18" s="81">
        <f t="shared" si="0"/>
        <v>0.7631319159635217</v>
      </c>
    </row>
    <row r="19" spans="1:6" ht="15" x14ac:dyDescent="0.2">
      <c r="A19" s="47" t="str">
        <f t="shared" si="1"/>
        <v>A</v>
      </c>
      <c r="B19" s="80" t="s">
        <v>412</v>
      </c>
      <c r="C19" s="80" t="s">
        <v>4</v>
      </c>
      <c r="D19" s="53">
        <v>87</v>
      </c>
      <c r="E19" s="53">
        <v>53.987280000000005</v>
      </c>
      <c r="F19" s="81">
        <f t="shared" si="0"/>
        <v>0.62054344827586216</v>
      </c>
    </row>
    <row r="20" spans="1:6" ht="15" x14ac:dyDescent="0.2">
      <c r="A20" s="47" t="str">
        <f t="shared" si="1"/>
        <v>A</v>
      </c>
      <c r="B20" s="80" t="s">
        <v>412</v>
      </c>
      <c r="C20" s="80" t="s">
        <v>34</v>
      </c>
      <c r="D20" s="53">
        <v>530</v>
      </c>
      <c r="E20" s="53">
        <v>113.18207000000001</v>
      </c>
      <c r="F20" s="81">
        <f t="shared" si="0"/>
        <v>0.21355107547169813</v>
      </c>
    </row>
    <row r="21" spans="1:6" ht="15" x14ac:dyDescent="0.2">
      <c r="A21" s="47" t="str">
        <f t="shared" si="1"/>
        <v>A</v>
      </c>
      <c r="B21" s="80" t="s">
        <v>412</v>
      </c>
      <c r="C21" s="80" t="s">
        <v>35</v>
      </c>
      <c r="D21" s="53">
        <v>1221.4000000000001</v>
      </c>
      <c r="E21" s="53">
        <v>734.99237000000005</v>
      </c>
      <c r="F21" s="81">
        <f t="shared" si="0"/>
        <v>0.60176221549042086</v>
      </c>
    </row>
    <row r="22" spans="1:6" ht="15" x14ac:dyDescent="0.2">
      <c r="A22" s="47" t="str">
        <f t="shared" si="1"/>
        <v>A</v>
      </c>
      <c r="B22" s="77" t="s">
        <v>412</v>
      </c>
      <c r="C22" s="77" t="s">
        <v>36</v>
      </c>
      <c r="D22" s="78">
        <v>2803</v>
      </c>
      <c r="E22" s="78">
        <v>553.27748999999994</v>
      </c>
      <c r="F22" s="79">
        <f t="shared" si="0"/>
        <v>0.19738761683910094</v>
      </c>
    </row>
    <row r="23" spans="1:6" ht="18.75" thickBot="1" x14ac:dyDescent="0.25">
      <c r="A23" s="47" t="str">
        <f t="shared" si="1"/>
        <v>A</v>
      </c>
      <c r="B23" s="73" t="s">
        <v>415</v>
      </c>
      <c r="C23" s="74" t="s">
        <v>416</v>
      </c>
      <c r="D23" s="75">
        <v>27060</v>
      </c>
      <c r="E23" s="75">
        <v>19730.928469999999</v>
      </c>
      <c r="F23" s="76">
        <f t="shared" si="0"/>
        <v>0.72915478455284544</v>
      </c>
    </row>
    <row r="24" spans="1:6" ht="15.75" thickTop="1" x14ac:dyDescent="0.2">
      <c r="A24" s="47" t="str">
        <f t="shared" si="1"/>
        <v>A</v>
      </c>
      <c r="B24" s="77" t="s">
        <v>412</v>
      </c>
      <c r="C24" s="77" t="s">
        <v>19</v>
      </c>
      <c r="D24" s="78">
        <v>25160</v>
      </c>
      <c r="E24" s="78">
        <v>19477.894369999998</v>
      </c>
      <c r="F24" s="79">
        <f t="shared" si="0"/>
        <v>0.77416114348171694</v>
      </c>
    </row>
    <row r="25" spans="1:6" ht="15" x14ac:dyDescent="0.2">
      <c r="A25" s="47" t="str">
        <f t="shared" si="1"/>
        <v>A</v>
      </c>
      <c r="B25" s="80" t="s">
        <v>412</v>
      </c>
      <c r="C25" s="80" t="s">
        <v>20</v>
      </c>
      <c r="D25" s="53">
        <v>12841</v>
      </c>
      <c r="E25" s="53">
        <v>10543.63034</v>
      </c>
      <c r="F25" s="81">
        <f t="shared" si="0"/>
        <v>0.82109106300132384</v>
      </c>
    </row>
    <row r="26" spans="1:6" ht="15" x14ac:dyDescent="0.2">
      <c r="A26" s="47" t="str">
        <f t="shared" si="1"/>
        <v>A</v>
      </c>
      <c r="B26" s="80" t="s">
        <v>412</v>
      </c>
      <c r="C26" s="80" t="s">
        <v>21</v>
      </c>
      <c r="D26" s="53">
        <v>10590</v>
      </c>
      <c r="E26" s="53">
        <v>8070.2640500000007</v>
      </c>
      <c r="F26" s="81">
        <f t="shared" si="0"/>
        <v>0.7620645939565629</v>
      </c>
    </row>
    <row r="27" spans="1:6" ht="15" x14ac:dyDescent="0.2">
      <c r="A27" s="47" t="str">
        <f t="shared" si="1"/>
        <v>A</v>
      </c>
      <c r="B27" s="80" t="s">
        <v>412</v>
      </c>
      <c r="C27" s="80" t="s">
        <v>4</v>
      </c>
      <c r="D27" s="53">
        <v>80</v>
      </c>
      <c r="E27" s="53">
        <v>48.338550000000005</v>
      </c>
      <c r="F27" s="81">
        <f t="shared" si="0"/>
        <v>0.60423187500000008</v>
      </c>
    </row>
    <row r="28" spans="1:6" ht="15" x14ac:dyDescent="0.2">
      <c r="A28" s="47" t="str">
        <f t="shared" si="1"/>
        <v>A</v>
      </c>
      <c r="B28" s="80" t="s">
        <v>412</v>
      </c>
      <c r="C28" s="80" t="s">
        <v>34</v>
      </c>
      <c r="D28" s="53">
        <v>440</v>
      </c>
      <c r="E28" s="53">
        <v>84.533869999999993</v>
      </c>
      <c r="F28" s="81">
        <f t="shared" si="0"/>
        <v>0.19212243181818181</v>
      </c>
    </row>
    <row r="29" spans="1:6" ht="15" x14ac:dyDescent="0.2">
      <c r="A29" s="47" t="str">
        <f t="shared" si="1"/>
        <v>A</v>
      </c>
      <c r="B29" s="80" t="s">
        <v>412</v>
      </c>
      <c r="C29" s="80" t="s">
        <v>35</v>
      </c>
      <c r="D29" s="53">
        <v>1209</v>
      </c>
      <c r="E29" s="53">
        <v>731.12756000000002</v>
      </c>
      <c r="F29" s="81">
        <f t="shared" si="0"/>
        <v>0.60473743589743589</v>
      </c>
    </row>
    <row r="30" spans="1:6" ht="15" x14ac:dyDescent="0.2">
      <c r="A30" s="47" t="str">
        <f t="shared" si="1"/>
        <v>A</v>
      </c>
      <c r="B30" s="77" t="s">
        <v>412</v>
      </c>
      <c r="C30" s="77" t="s">
        <v>36</v>
      </c>
      <c r="D30" s="78">
        <v>1900</v>
      </c>
      <c r="E30" s="78">
        <v>253.0341</v>
      </c>
      <c r="F30" s="79">
        <f t="shared" si="0"/>
        <v>0.13317584210526315</v>
      </c>
    </row>
    <row r="31" spans="1:6" ht="36.75" thickBot="1" x14ac:dyDescent="0.25">
      <c r="A31" s="47" t="str">
        <f t="shared" si="1"/>
        <v>A</v>
      </c>
      <c r="B31" s="73" t="s">
        <v>417</v>
      </c>
      <c r="C31" s="74" t="s">
        <v>418</v>
      </c>
      <c r="D31" s="75">
        <v>9873</v>
      </c>
      <c r="E31" s="75">
        <v>7085.2184899999993</v>
      </c>
      <c r="F31" s="76">
        <f t="shared" si="0"/>
        <v>0.71763582396434711</v>
      </c>
    </row>
    <row r="32" spans="1:6" ht="15.75" thickTop="1" x14ac:dyDescent="0.2">
      <c r="A32" s="47" t="str">
        <f t="shared" si="1"/>
        <v>A</v>
      </c>
      <c r="B32" s="77" t="s">
        <v>412</v>
      </c>
      <c r="C32" s="77" t="s">
        <v>19</v>
      </c>
      <c r="D32" s="78">
        <v>9873</v>
      </c>
      <c r="E32" s="78">
        <v>7085.2184899999993</v>
      </c>
      <c r="F32" s="79">
        <f t="shared" si="0"/>
        <v>0.71763582396434711</v>
      </c>
    </row>
    <row r="33" spans="1:6" ht="15" x14ac:dyDescent="0.2">
      <c r="A33" s="47" t="str">
        <f t="shared" si="1"/>
        <v>A</v>
      </c>
      <c r="B33" s="80" t="s">
        <v>412</v>
      </c>
      <c r="C33" s="80" t="s">
        <v>20</v>
      </c>
      <c r="D33" s="53">
        <v>8126</v>
      </c>
      <c r="E33" s="53">
        <v>6214.4370600000002</v>
      </c>
      <c r="F33" s="81">
        <f t="shared" si="0"/>
        <v>0.76475966773320214</v>
      </c>
    </row>
    <row r="34" spans="1:6" ht="15" x14ac:dyDescent="0.2">
      <c r="A34" s="47" t="str">
        <f t="shared" si="1"/>
        <v>A</v>
      </c>
      <c r="B34" s="80" t="s">
        <v>412</v>
      </c>
      <c r="C34" s="80" t="s">
        <v>21</v>
      </c>
      <c r="D34" s="53">
        <v>1326</v>
      </c>
      <c r="E34" s="53">
        <v>655.39982999999995</v>
      </c>
      <c r="F34" s="81">
        <f t="shared" si="0"/>
        <v>0.49426834841628958</v>
      </c>
    </row>
    <row r="35" spans="1:6" ht="15" x14ac:dyDescent="0.2">
      <c r="A35" s="47" t="str">
        <f t="shared" si="1"/>
        <v>A</v>
      </c>
      <c r="B35" s="80" t="s">
        <v>412</v>
      </c>
      <c r="C35" s="80" t="s">
        <v>4</v>
      </c>
      <c r="D35" s="53">
        <v>80</v>
      </c>
      <c r="E35" s="53">
        <v>48.338550000000005</v>
      </c>
      <c r="F35" s="81">
        <f t="shared" si="0"/>
        <v>0.60423187500000008</v>
      </c>
    </row>
    <row r="36" spans="1:6" ht="15" x14ac:dyDescent="0.2">
      <c r="A36" s="47" t="str">
        <f t="shared" si="1"/>
        <v>A</v>
      </c>
      <c r="B36" s="80" t="s">
        <v>412</v>
      </c>
      <c r="C36" s="80" t="s">
        <v>35</v>
      </c>
      <c r="D36" s="53">
        <v>341</v>
      </c>
      <c r="E36" s="53">
        <v>167.04304999999999</v>
      </c>
      <c r="F36" s="81">
        <f t="shared" si="0"/>
        <v>0.48986231671554248</v>
      </c>
    </row>
    <row r="37" spans="1:6" ht="36.75" thickBot="1" x14ac:dyDescent="0.25">
      <c r="A37" s="47" t="str">
        <f t="shared" si="1"/>
        <v>A</v>
      </c>
      <c r="B37" s="73" t="s">
        <v>419</v>
      </c>
      <c r="C37" s="74" t="s">
        <v>420</v>
      </c>
      <c r="D37" s="75">
        <v>3341</v>
      </c>
      <c r="E37" s="75">
        <v>2871.5614599999999</v>
      </c>
      <c r="F37" s="76">
        <f t="shared" si="0"/>
        <v>0.85949160730320262</v>
      </c>
    </row>
    <row r="38" spans="1:6" ht="15.75" thickTop="1" x14ac:dyDescent="0.2">
      <c r="A38" s="47" t="str">
        <f t="shared" si="1"/>
        <v>A</v>
      </c>
      <c r="B38" s="77" t="s">
        <v>412</v>
      </c>
      <c r="C38" s="77" t="s">
        <v>19</v>
      </c>
      <c r="D38" s="78">
        <v>3341</v>
      </c>
      <c r="E38" s="78">
        <v>2871.5614599999999</v>
      </c>
      <c r="F38" s="79">
        <f t="shared" si="0"/>
        <v>0.85949160730320262</v>
      </c>
    </row>
    <row r="39" spans="1:6" ht="15" x14ac:dyDescent="0.2">
      <c r="A39" s="47" t="str">
        <f t="shared" si="1"/>
        <v>A</v>
      </c>
      <c r="B39" s="80" t="s">
        <v>412</v>
      </c>
      <c r="C39" s="80" t="s">
        <v>21</v>
      </c>
      <c r="D39" s="53">
        <v>3068</v>
      </c>
      <c r="E39" s="53">
        <v>2768.683</v>
      </c>
      <c r="F39" s="81">
        <f t="shared" si="0"/>
        <v>0.90243904823989574</v>
      </c>
    </row>
    <row r="40" spans="1:6" ht="15" x14ac:dyDescent="0.2">
      <c r="A40" s="47" t="str">
        <f t="shared" si="1"/>
        <v>A</v>
      </c>
      <c r="B40" s="80" t="s">
        <v>412</v>
      </c>
      <c r="C40" s="80" t="s">
        <v>35</v>
      </c>
      <c r="D40" s="53">
        <v>273</v>
      </c>
      <c r="E40" s="53">
        <v>102.87845999999999</v>
      </c>
      <c r="F40" s="81">
        <f t="shared" si="0"/>
        <v>0.37684417582417579</v>
      </c>
    </row>
    <row r="41" spans="1:6" ht="36.75" thickBot="1" x14ac:dyDescent="0.25">
      <c r="A41" s="47" t="str">
        <f t="shared" si="1"/>
        <v>A</v>
      </c>
      <c r="B41" s="73" t="s">
        <v>421</v>
      </c>
      <c r="C41" s="74" t="s">
        <v>422</v>
      </c>
      <c r="D41" s="75">
        <v>13846</v>
      </c>
      <c r="E41" s="75">
        <v>9774.1485199999988</v>
      </c>
      <c r="F41" s="76">
        <f t="shared" si="0"/>
        <v>0.70591856998411084</v>
      </c>
    </row>
    <row r="42" spans="1:6" ht="15.75" thickTop="1" x14ac:dyDescent="0.2">
      <c r="A42" s="47" t="str">
        <f t="shared" si="1"/>
        <v>A</v>
      </c>
      <c r="B42" s="77" t="s">
        <v>412</v>
      </c>
      <c r="C42" s="77" t="s">
        <v>19</v>
      </c>
      <c r="D42" s="78">
        <v>11946</v>
      </c>
      <c r="E42" s="78">
        <v>9521.1144199999999</v>
      </c>
      <c r="F42" s="79">
        <f t="shared" si="0"/>
        <v>0.7970127590825381</v>
      </c>
    </row>
    <row r="43" spans="1:6" ht="15" x14ac:dyDescent="0.2">
      <c r="A43" s="47" t="str">
        <f t="shared" si="1"/>
        <v>A</v>
      </c>
      <c r="B43" s="80" t="s">
        <v>412</v>
      </c>
      <c r="C43" s="80" t="s">
        <v>20</v>
      </c>
      <c r="D43" s="53">
        <v>4715</v>
      </c>
      <c r="E43" s="53">
        <v>4329.1932799999995</v>
      </c>
      <c r="F43" s="81">
        <f t="shared" si="0"/>
        <v>0.91817460869565204</v>
      </c>
    </row>
    <row r="44" spans="1:6" ht="15" x14ac:dyDescent="0.2">
      <c r="A44" s="47" t="str">
        <f t="shared" si="1"/>
        <v>A</v>
      </c>
      <c r="B44" s="80" t="s">
        <v>412</v>
      </c>
      <c r="C44" s="80" t="s">
        <v>21</v>
      </c>
      <c r="D44" s="53">
        <v>6196</v>
      </c>
      <c r="E44" s="53">
        <v>4646.1812200000004</v>
      </c>
      <c r="F44" s="81">
        <f t="shared" si="0"/>
        <v>0.74986785345384122</v>
      </c>
    </row>
    <row r="45" spans="1:6" ht="15" x14ac:dyDescent="0.2">
      <c r="A45" s="47" t="str">
        <f t="shared" si="1"/>
        <v>A</v>
      </c>
      <c r="B45" s="80" t="s">
        <v>412</v>
      </c>
      <c r="C45" s="80" t="s">
        <v>34</v>
      </c>
      <c r="D45" s="53">
        <v>440</v>
      </c>
      <c r="E45" s="53">
        <v>84.533869999999993</v>
      </c>
      <c r="F45" s="81">
        <f t="shared" si="0"/>
        <v>0.19212243181818181</v>
      </c>
    </row>
    <row r="46" spans="1:6" ht="15" x14ac:dyDescent="0.2">
      <c r="A46" s="47" t="str">
        <f t="shared" si="1"/>
        <v>A</v>
      </c>
      <c r="B46" s="80" t="s">
        <v>412</v>
      </c>
      <c r="C46" s="80" t="s">
        <v>35</v>
      </c>
      <c r="D46" s="53">
        <v>595</v>
      </c>
      <c r="E46" s="53">
        <v>461.20605000000006</v>
      </c>
      <c r="F46" s="81">
        <f t="shared" si="0"/>
        <v>0.77513621848739511</v>
      </c>
    </row>
    <row r="47" spans="1:6" ht="15" x14ac:dyDescent="0.2">
      <c r="A47" s="47" t="str">
        <f t="shared" si="1"/>
        <v>A</v>
      </c>
      <c r="B47" s="77" t="s">
        <v>412</v>
      </c>
      <c r="C47" s="77" t="s">
        <v>36</v>
      </c>
      <c r="D47" s="78">
        <v>1900</v>
      </c>
      <c r="E47" s="78">
        <v>253.0341</v>
      </c>
      <c r="F47" s="79">
        <f t="shared" si="0"/>
        <v>0.13317584210526315</v>
      </c>
    </row>
    <row r="48" spans="1:6" ht="36.75" thickBot="1" x14ac:dyDescent="0.25">
      <c r="A48" s="47" t="str">
        <f t="shared" si="1"/>
        <v>A</v>
      </c>
      <c r="B48" s="73" t="s">
        <v>423</v>
      </c>
      <c r="C48" s="74" t="s">
        <v>424</v>
      </c>
      <c r="D48" s="75">
        <v>13801</v>
      </c>
      <c r="E48" s="75">
        <v>9752.0303399999993</v>
      </c>
      <c r="F48" s="76">
        <f t="shared" si="0"/>
        <v>0.7066176610390551</v>
      </c>
    </row>
    <row r="49" spans="1:6" ht="15.75" thickTop="1" x14ac:dyDescent="0.2">
      <c r="A49" s="47" t="str">
        <f t="shared" si="1"/>
        <v>A</v>
      </c>
      <c r="B49" s="77" t="s">
        <v>412</v>
      </c>
      <c r="C49" s="77" t="s">
        <v>19</v>
      </c>
      <c r="D49" s="78">
        <v>11901</v>
      </c>
      <c r="E49" s="78">
        <v>9498.9962400000004</v>
      </c>
      <c r="F49" s="79">
        <f t="shared" si="0"/>
        <v>0.79816790521804892</v>
      </c>
    </row>
    <row r="50" spans="1:6" ht="15" x14ac:dyDescent="0.2">
      <c r="A50" s="47" t="str">
        <f t="shared" si="1"/>
        <v>A</v>
      </c>
      <c r="B50" s="80" t="s">
        <v>412</v>
      </c>
      <c r="C50" s="80" t="s">
        <v>20</v>
      </c>
      <c r="D50" s="53">
        <v>4715</v>
      </c>
      <c r="E50" s="53">
        <v>4329.1932799999995</v>
      </c>
      <c r="F50" s="81">
        <f t="shared" si="0"/>
        <v>0.91817460869565204</v>
      </c>
    </row>
    <row r="51" spans="1:6" ht="15" x14ac:dyDescent="0.2">
      <c r="A51" s="47" t="str">
        <f t="shared" si="1"/>
        <v>A</v>
      </c>
      <c r="B51" s="80" t="s">
        <v>412</v>
      </c>
      <c r="C51" s="80" t="s">
        <v>21</v>
      </c>
      <c r="D51" s="53">
        <v>6151</v>
      </c>
      <c r="E51" s="53">
        <v>4624.06304</v>
      </c>
      <c r="F51" s="81">
        <f t="shared" si="0"/>
        <v>0.75175793204357011</v>
      </c>
    </row>
    <row r="52" spans="1:6" ht="15" x14ac:dyDescent="0.2">
      <c r="A52" s="47" t="str">
        <f t="shared" si="1"/>
        <v>A</v>
      </c>
      <c r="B52" s="80" t="s">
        <v>412</v>
      </c>
      <c r="C52" s="80" t="s">
        <v>34</v>
      </c>
      <c r="D52" s="53">
        <v>440</v>
      </c>
      <c r="E52" s="53">
        <v>84.533869999999993</v>
      </c>
      <c r="F52" s="81">
        <f t="shared" si="0"/>
        <v>0.19212243181818181</v>
      </c>
    </row>
    <row r="53" spans="1:6" ht="15" x14ac:dyDescent="0.2">
      <c r="A53" s="47" t="str">
        <f t="shared" si="1"/>
        <v>A</v>
      </c>
      <c r="B53" s="80" t="s">
        <v>412</v>
      </c>
      <c r="C53" s="80" t="s">
        <v>35</v>
      </c>
      <c r="D53" s="53">
        <v>595</v>
      </c>
      <c r="E53" s="53">
        <v>461.20605000000006</v>
      </c>
      <c r="F53" s="81">
        <f t="shared" si="0"/>
        <v>0.77513621848739511</v>
      </c>
    </row>
    <row r="54" spans="1:6" ht="15" x14ac:dyDescent="0.2">
      <c r="A54" s="47" t="str">
        <f t="shared" si="1"/>
        <v>A</v>
      </c>
      <c r="B54" s="77" t="s">
        <v>412</v>
      </c>
      <c r="C54" s="77" t="s">
        <v>36</v>
      </c>
      <c r="D54" s="78">
        <v>1900</v>
      </c>
      <c r="E54" s="78">
        <v>253.0341</v>
      </c>
      <c r="F54" s="79">
        <f t="shared" si="0"/>
        <v>0.13317584210526315</v>
      </c>
    </row>
    <row r="55" spans="1:6" ht="36.75" thickBot="1" x14ac:dyDescent="0.25">
      <c r="A55" s="47" t="str">
        <f t="shared" si="1"/>
        <v>A</v>
      </c>
      <c r="B55" s="73" t="s">
        <v>425</v>
      </c>
      <c r="C55" s="74" t="s">
        <v>426</v>
      </c>
      <c r="D55" s="75">
        <v>45</v>
      </c>
      <c r="E55" s="75">
        <v>22.118179999999999</v>
      </c>
      <c r="F55" s="76">
        <f t="shared" si="0"/>
        <v>0.49151511111111107</v>
      </c>
    </row>
    <row r="56" spans="1:6" ht="15.75" thickTop="1" x14ac:dyDescent="0.2">
      <c r="A56" s="47" t="str">
        <f t="shared" si="1"/>
        <v>A</v>
      </c>
      <c r="B56" s="77" t="s">
        <v>412</v>
      </c>
      <c r="C56" s="77" t="s">
        <v>19</v>
      </c>
      <c r="D56" s="78">
        <v>45</v>
      </c>
      <c r="E56" s="78">
        <v>22.118179999999999</v>
      </c>
      <c r="F56" s="79">
        <f t="shared" si="0"/>
        <v>0.49151511111111107</v>
      </c>
    </row>
    <row r="57" spans="1:6" ht="15" x14ac:dyDescent="0.2">
      <c r="A57" s="47" t="str">
        <f t="shared" si="1"/>
        <v>A</v>
      </c>
      <c r="B57" s="80" t="s">
        <v>412</v>
      </c>
      <c r="C57" s="80" t="s">
        <v>21</v>
      </c>
      <c r="D57" s="53">
        <v>45</v>
      </c>
      <c r="E57" s="53">
        <v>22.118179999999999</v>
      </c>
      <c r="F57" s="81">
        <f t="shared" si="0"/>
        <v>0.49151511111111107</v>
      </c>
    </row>
    <row r="58" spans="1:6" ht="18.75" thickBot="1" x14ac:dyDescent="0.25">
      <c r="A58" s="47" t="str">
        <f t="shared" si="1"/>
        <v>A</v>
      </c>
      <c r="B58" s="73" t="s">
        <v>427</v>
      </c>
      <c r="C58" s="74" t="s">
        <v>428</v>
      </c>
      <c r="D58" s="75">
        <v>4949</v>
      </c>
      <c r="E58" s="75">
        <v>4161.27171</v>
      </c>
      <c r="F58" s="76">
        <f t="shared" si="0"/>
        <v>0.84083081632653056</v>
      </c>
    </row>
    <row r="59" spans="1:6" ht="15.75" thickTop="1" x14ac:dyDescent="0.2">
      <c r="A59" s="47" t="str">
        <f t="shared" si="1"/>
        <v>A</v>
      </c>
      <c r="B59" s="77" t="s">
        <v>412</v>
      </c>
      <c r="C59" s="77" t="s">
        <v>19</v>
      </c>
      <c r="D59" s="78">
        <v>4059</v>
      </c>
      <c r="E59" s="78">
        <v>3861.0283199999999</v>
      </c>
      <c r="F59" s="79">
        <f t="shared" si="0"/>
        <v>0.95122648928307463</v>
      </c>
    </row>
    <row r="60" spans="1:6" ht="15" x14ac:dyDescent="0.2">
      <c r="A60" s="47" t="str">
        <f t="shared" si="1"/>
        <v>A</v>
      </c>
      <c r="B60" s="80" t="s">
        <v>412</v>
      </c>
      <c r="C60" s="80" t="s">
        <v>20</v>
      </c>
      <c r="D60" s="53">
        <v>3125</v>
      </c>
      <c r="E60" s="53">
        <v>3095.5422000000003</v>
      </c>
      <c r="F60" s="81">
        <f t="shared" si="0"/>
        <v>0.9905735040000001</v>
      </c>
    </row>
    <row r="61" spans="1:6" ht="15" x14ac:dyDescent="0.2">
      <c r="A61" s="47" t="str">
        <f t="shared" si="1"/>
        <v>A</v>
      </c>
      <c r="B61" s="80" t="s">
        <v>412</v>
      </c>
      <c r="C61" s="80" t="s">
        <v>21</v>
      </c>
      <c r="D61" s="53">
        <v>843</v>
      </c>
      <c r="E61" s="53">
        <v>727.75767999999994</v>
      </c>
      <c r="F61" s="81">
        <f t="shared" si="0"/>
        <v>0.86329499406880184</v>
      </c>
    </row>
    <row r="62" spans="1:6" ht="15" x14ac:dyDescent="0.2">
      <c r="A62" s="47" t="str">
        <f t="shared" si="1"/>
        <v>A</v>
      </c>
      <c r="B62" s="80" t="s">
        <v>412</v>
      </c>
      <c r="C62" s="80" t="s">
        <v>4</v>
      </c>
      <c r="D62" s="53">
        <v>7</v>
      </c>
      <c r="E62" s="53">
        <v>5.6487299999999996</v>
      </c>
      <c r="F62" s="81">
        <f t="shared" si="0"/>
        <v>0.8069614285714285</v>
      </c>
    </row>
    <row r="63" spans="1:6" ht="15" x14ac:dyDescent="0.2">
      <c r="A63" s="47" t="str">
        <f t="shared" si="1"/>
        <v>A</v>
      </c>
      <c r="B63" s="80" t="s">
        <v>412</v>
      </c>
      <c r="C63" s="80" t="s">
        <v>34</v>
      </c>
      <c r="D63" s="53">
        <v>75</v>
      </c>
      <c r="E63" s="53">
        <v>28.648199999999999</v>
      </c>
      <c r="F63" s="81">
        <f t="shared" si="0"/>
        <v>0.38197599999999998</v>
      </c>
    </row>
    <row r="64" spans="1:6" ht="15" x14ac:dyDescent="0.2">
      <c r="A64" s="47" t="str">
        <f t="shared" si="1"/>
        <v>A</v>
      </c>
      <c r="B64" s="80" t="s">
        <v>412</v>
      </c>
      <c r="C64" s="80" t="s">
        <v>35</v>
      </c>
      <c r="D64" s="53">
        <v>9</v>
      </c>
      <c r="E64" s="53">
        <v>3.4315100000000003</v>
      </c>
      <c r="F64" s="81">
        <f t="shared" si="0"/>
        <v>0.38127888888888894</v>
      </c>
    </row>
    <row r="65" spans="1:6" ht="15" x14ac:dyDescent="0.2">
      <c r="A65" s="47" t="str">
        <f t="shared" si="1"/>
        <v>A</v>
      </c>
      <c r="B65" s="77" t="s">
        <v>412</v>
      </c>
      <c r="C65" s="77" t="s">
        <v>36</v>
      </c>
      <c r="D65" s="78">
        <v>890</v>
      </c>
      <c r="E65" s="78">
        <v>300.24339000000003</v>
      </c>
      <c r="F65" s="79">
        <f t="shared" si="0"/>
        <v>0.33735212359550565</v>
      </c>
    </row>
    <row r="66" spans="1:6" ht="36.75" thickBot="1" x14ac:dyDescent="0.25">
      <c r="A66" s="47" t="str">
        <f t="shared" si="1"/>
        <v>A</v>
      </c>
      <c r="B66" s="73" t="s">
        <v>429</v>
      </c>
      <c r="C66" s="74" t="s">
        <v>430</v>
      </c>
      <c r="D66" s="75">
        <v>276.8</v>
      </c>
      <c r="E66" s="75">
        <v>180.34264000000002</v>
      </c>
      <c r="F66" s="76">
        <f t="shared" si="0"/>
        <v>0.65152687861271685</v>
      </c>
    </row>
    <row r="67" spans="1:6" ht="15.75" thickTop="1" x14ac:dyDescent="0.2">
      <c r="A67" s="47" t="str">
        <f t="shared" si="1"/>
        <v>A</v>
      </c>
      <c r="B67" s="77" t="s">
        <v>412</v>
      </c>
      <c r="C67" s="77" t="s">
        <v>19</v>
      </c>
      <c r="D67" s="78">
        <v>271.8</v>
      </c>
      <c r="E67" s="78">
        <v>180.34264000000002</v>
      </c>
      <c r="F67" s="79">
        <f t="shared" si="0"/>
        <v>0.66351228844738785</v>
      </c>
    </row>
    <row r="68" spans="1:6" ht="15" x14ac:dyDescent="0.2">
      <c r="A68" s="47" t="str">
        <f t="shared" si="1"/>
        <v>A</v>
      </c>
      <c r="B68" s="80" t="s">
        <v>412</v>
      </c>
      <c r="C68" s="80" t="s">
        <v>20</v>
      </c>
      <c r="D68" s="53">
        <v>160</v>
      </c>
      <c r="E68" s="53">
        <v>121.8</v>
      </c>
      <c r="F68" s="81">
        <f t="shared" ref="F68:F131" si="2">E68/D68</f>
        <v>0.76124999999999998</v>
      </c>
    </row>
    <row r="69" spans="1:6" ht="15" x14ac:dyDescent="0.2">
      <c r="A69" s="47" t="str">
        <f t="shared" ref="A69:A132" si="3">(IF(OR(D69&lt;&gt;0,E69&lt;&gt;0,),"A","B"))</f>
        <v>A</v>
      </c>
      <c r="B69" s="80" t="s">
        <v>412</v>
      </c>
      <c r="C69" s="80" t="s">
        <v>21</v>
      </c>
      <c r="D69" s="53">
        <v>110</v>
      </c>
      <c r="E69" s="53">
        <v>58.180190000000003</v>
      </c>
      <c r="F69" s="81">
        <f t="shared" si="2"/>
        <v>0.52891081818181818</v>
      </c>
    </row>
    <row r="70" spans="1:6" ht="15" x14ac:dyDescent="0.2">
      <c r="A70" s="47" t="str">
        <f t="shared" si="3"/>
        <v>A</v>
      </c>
      <c r="B70" s="80" t="s">
        <v>412</v>
      </c>
      <c r="C70" s="80" t="s">
        <v>35</v>
      </c>
      <c r="D70" s="53">
        <v>1.8</v>
      </c>
      <c r="E70" s="53">
        <v>0.36245000000000005</v>
      </c>
      <c r="F70" s="81">
        <f t="shared" si="2"/>
        <v>0.20136111111111113</v>
      </c>
    </row>
    <row r="71" spans="1:6" ht="15" x14ac:dyDescent="0.2">
      <c r="A71" s="47" t="str">
        <f t="shared" si="3"/>
        <v>A</v>
      </c>
      <c r="B71" s="77" t="s">
        <v>412</v>
      </c>
      <c r="C71" s="77" t="s">
        <v>36</v>
      </c>
      <c r="D71" s="78">
        <v>5</v>
      </c>
      <c r="E71" s="78">
        <v>0</v>
      </c>
      <c r="F71" s="79">
        <f t="shared" si="2"/>
        <v>0</v>
      </c>
    </row>
    <row r="72" spans="1:6" ht="36.75" thickBot="1" x14ac:dyDescent="0.25">
      <c r="A72" s="47" t="str">
        <f t="shared" si="3"/>
        <v>A</v>
      </c>
      <c r="B72" s="73" t="s">
        <v>431</v>
      </c>
      <c r="C72" s="74" t="s">
        <v>432</v>
      </c>
      <c r="D72" s="75">
        <v>502.6</v>
      </c>
      <c r="E72" s="75">
        <v>332.22360000000003</v>
      </c>
      <c r="F72" s="76">
        <f t="shared" si="2"/>
        <v>0.66100994826900128</v>
      </c>
    </row>
    <row r="73" spans="1:6" ht="15.75" thickTop="1" x14ac:dyDescent="0.2">
      <c r="A73" s="47" t="str">
        <f t="shared" si="3"/>
        <v>A</v>
      </c>
      <c r="B73" s="77" t="s">
        <v>412</v>
      </c>
      <c r="C73" s="77" t="s">
        <v>19</v>
      </c>
      <c r="D73" s="78">
        <v>494.6</v>
      </c>
      <c r="E73" s="78">
        <v>332.22360000000003</v>
      </c>
      <c r="F73" s="79">
        <f t="shared" si="2"/>
        <v>0.671701577031945</v>
      </c>
    </row>
    <row r="74" spans="1:6" ht="15" x14ac:dyDescent="0.2">
      <c r="A74" s="47" t="str">
        <f t="shared" si="3"/>
        <v>A</v>
      </c>
      <c r="B74" s="80" t="s">
        <v>412</v>
      </c>
      <c r="C74" s="80" t="s">
        <v>20</v>
      </c>
      <c r="D74" s="53">
        <v>288</v>
      </c>
      <c r="E74" s="53">
        <v>234.52790000000002</v>
      </c>
      <c r="F74" s="81">
        <f t="shared" si="2"/>
        <v>0.81433298611111116</v>
      </c>
    </row>
    <row r="75" spans="1:6" ht="15" x14ac:dyDescent="0.2">
      <c r="A75" s="47" t="str">
        <f t="shared" si="3"/>
        <v>A</v>
      </c>
      <c r="B75" s="80" t="s">
        <v>412</v>
      </c>
      <c r="C75" s="80" t="s">
        <v>21</v>
      </c>
      <c r="D75" s="53">
        <v>190</v>
      </c>
      <c r="E75" s="53">
        <v>97.624850000000009</v>
      </c>
      <c r="F75" s="81">
        <f t="shared" si="2"/>
        <v>0.51381500000000002</v>
      </c>
    </row>
    <row r="76" spans="1:6" ht="15" x14ac:dyDescent="0.2">
      <c r="A76" s="47" t="str">
        <f t="shared" si="3"/>
        <v>A</v>
      </c>
      <c r="B76" s="80" t="s">
        <v>412</v>
      </c>
      <c r="C76" s="80" t="s">
        <v>34</v>
      </c>
      <c r="D76" s="53">
        <v>15</v>
      </c>
      <c r="E76" s="53">
        <v>0</v>
      </c>
      <c r="F76" s="81">
        <f t="shared" si="2"/>
        <v>0</v>
      </c>
    </row>
    <row r="77" spans="1:6" ht="15" x14ac:dyDescent="0.2">
      <c r="A77" s="47" t="str">
        <f t="shared" si="3"/>
        <v>A</v>
      </c>
      <c r="B77" s="80" t="s">
        <v>412</v>
      </c>
      <c r="C77" s="80" t="s">
        <v>35</v>
      </c>
      <c r="D77" s="53">
        <v>1.6</v>
      </c>
      <c r="E77" s="53">
        <v>7.0849999999999996E-2</v>
      </c>
      <c r="F77" s="81">
        <f t="shared" si="2"/>
        <v>4.4281249999999994E-2</v>
      </c>
    </row>
    <row r="78" spans="1:6" ht="15" x14ac:dyDescent="0.2">
      <c r="A78" s="47" t="str">
        <f t="shared" si="3"/>
        <v>A</v>
      </c>
      <c r="B78" s="77" t="s">
        <v>412</v>
      </c>
      <c r="C78" s="77" t="s">
        <v>36</v>
      </c>
      <c r="D78" s="78">
        <v>8</v>
      </c>
      <c r="E78" s="78">
        <v>0</v>
      </c>
      <c r="F78" s="79">
        <f t="shared" si="2"/>
        <v>0</v>
      </c>
    </row>
    <row r="79" spans="1:6" ht="18.75" thickBot="1" x14ac:dyDescent="0.25">
      <c r="A79" s="47" t="str">
        <f t="shared" si="3"/>
        <v>A</v>
      </c>
      <c r="B79" s="73" t="s">
        <v>433</v>
      </c>
      <c r="C79" s="74" t="s">
        <v>434</v>
      </c>
      <c r="D79" s="75">
        <v>3256</v>
      </c>
      <c r="E79" s="75">
        <v>2976.7521100000004</v>
      </c>
      <c r="F79" s="76">
        <f t="shared" si="2"/>
        <v>0.9142359060196561</v>
      </c>
    </row>
    <row r="80" spans="1:6" ht="15.75" thickTop="1" x14ac:dyDescent="0.2">
      <c r="A80" s="47" t="str">
        <f t="shared" si="3"/>
        <v>A</v>
      </c>
      <c r="B80" s="77" t="s">
        <v>412</v>
      </c>
      <c r="C80" s="77" t="s">
        <v>19</v>
      </c>
      <c r="D80" s="78">
        <v>3226</v>
      </c>
      <c r="E80" s="78">
        <v>2964.4299100000003</v>
      </c>
      <c r="F80" s="79">
        <f t="shared" si="2"/>
        <v>0.91891813701177938</v>
      </c>
    </row>
    <row r="81" spans="1:6" ht="15" x14ac:dyDescent="0.2">
      <c r="A81" s="47" t="str">
        <f t="shared" si="3"/>
        <v>A</v>
      </c>
      <c r="B81" s="80" t="s">
        <v>412</v>
      </c>
      <c r="C81" s="80" t="s">
        <v>20</v>
      </c>
      <c r="D81" s="53">
        <v>1205</v>
      </c>
      <c r="E81" s="53">
        <v>1190.1644199999998</v>
      </c>
      <c r="F81" s="81">
        <f t="shared" si="2"/>
        <v>0.98768831535269697</v>
      </c>
    </row>
    <row r="82" spans="1:6" ht="15" x14ac:dyDescent="0.2">
      <c r="A82" s="47" t="str">
        <f t="shared" si="3"/>
        <v>A</v>
      </c>
      <c r="B82" s="80" t="s">
        <v>412</v>
      </c>
      <c r="C82" s="80" t="s">
        <v>21</v>
      </c>
      <c r="D82" s="53">
        <v>1980.5</v>
      </c>
      <c r="E82" s="53">
        <v>1747.52754</v>
      </c>
      <c r="F82" s="81">
        <f t="shared" si="2"/>
        <v>0.88236684675586974</v>
      </c>
    </row>
    <row r="83" spans="1:6" ht="15" x14ac:dyDescent="0.2">
      <c r="A83" s="47" t="str">
        <f t="shared" si="3"/>
        <v>A</v>
      </c>
      <c r="B83" s="80" t="s">
        <v>412</v>
      </c>
      <c r="C83" s="80" t="s">
        <v>34</v>
      </c>
      <c r="D83" s="53">
        <v>25</v>
      </c>
      <c r="E83" s="53">
        <v>13.159090000000001</v>
      </c>
      <c r="F83" s="81">
        <f t="shared" si="2"/>
        <v>0.52636360000000004</v>
      </c>
    </row>
    <row r="84" spans="1:6" ht="15" x14ac:dyDescent="0.2">
      <c r="A84" s="47" t="str">
        <f t="shared" si="3"/>
        <v>A</v>
      </c>
      <c r="B84" s="80" t="s">
        <v>412</v>
      </c>
      <c r="C84" s="80" t="s">
        <v>35</v>
      </c>
      <c r="D84" s="53">
        <v>15.5</v>
      </c>
      <c r="E84" s="53">
        <v>13.578859999999999</v>
      </c>
      <c r="F84" s="81">
        <f t="shared" si="2"/>
        <v>0.87605548387096766</v>
      </c>
    </row>
    <row r="85" spans="1:6" ht="15" x14ac:dyDescent="0.2">
      <c r="A85" s="47" t="str">
        <f t="shared" si="3"/>
        <v>A</v>
      </c>
      <c r="B85" s="77" t="s">
        <v>412</v>
      </c>
      <c r="C85" s="77" t="s">
        <v>36</v>
      </c>
      <c r="D85" s="78">
        <v>30</v>
      </c>
      <c r="E85" s="78">
        <v>12.3222</v>
      </c>
      <c r="F85" s="79">
        <f t="shared" si="2"/>
        <v>0.41073999999999999</v>
      </c>
    </row>
    <row r="86" spans="1:6" ht="18.75" thickBot="1" x14ac:dyDescent="0.25">
      <c r="A86" s="47" t="str">
        <f t="shared" si="3"/>
        <v>A</v>
      </c>
      <c r="B86" s="73" t="s">
        <v>435</v>
      </c>
      <c r="C86" s="74" t="s">
        <v>436</v>
      </c>
      <c r="D86" s="75">
        <v>351</v>
      </c>
      <c r="E86" s="75">
        <v>286.92971999999997</v>
      </c>
      <c r="F86" s="76">
        <f t="shared" si="2"/>
        <v>0.81746358974358968</v>
      </c>
    </row>
    <row r="87" spans="1:6" ht="15.75" thickTop="1" x14ac:dyDescent="0.2">
      <c r="A87" s="47" t="str">
        <f t="shared" si="3"/>
        <v>A</v>
      </c>
      <c r="B87" s="77" t="s">
        <v>412</v>
      </c>
      <c r="C87" s="77" t="s">
        <v>19</v>
      </c>
      <c r="D87" s="78">
        <v>349</v>
      </c>
      <c r="E87" s="78">
        <v>285.38072</v>
      </c>
      <c r="F87" s="79">
        <f t="shared" si="2"/>
        <v>0.81770979942693411</v>
      </c>
    </row>
    <row r="88" spans="1:6" ht="15" x14ac:dyDescent="0.2">
      <c r="A88" s="47" t="str">
        <f t="shared" si="3"/>
        <v>A</v>
      </c>
      <c r="B88" s="80" t="s">
        <v>412</v>
      </c>
      <c r="C88" s="80" t="s">
        <v>20</v>
      </c>
      <c r="D88" s="53">
        <v>252.5</v>
      </c>
      <c r="E88" s="53">
        <v>201.56</v>
      </c>
      <c r="F88" s="81">
        <f t="shared" si="2"/>
        <v>0.7982574257425743</v>
      </c>
    </row>
    <row r="89" spans="1:6" ht="15" x14ac:dyDescent="0.2">
      <c r="A89" s="47" t="str">
        <f t="shared" si="3"/>
        <v>A</v>
      </c>
      <c r="B89" s="80" t="s">
        <v>412</v>
      </c>
      <c r="C89" s="80" t="s">
        <v>21</v>
      </c>
      <c r="D89" s="53">
        <v>70</v>
      </c>
      <c r="E89" s="53">
        <v>58.711660000000002</v>
      </c>
      <c r="F89" s="81">
        <f t="shared" si="2"/>
        <v>0.83873799999999998</v>
      </c>
    </row>
    <row r="90" spans="1:6" ht="15" x14ac:dyDescent="0.2">
      <c r="A90" s="47" t="str">
        <f t="shared" si="3"/>
        <v>A</v>
      </c>
      <c r="B90" s="80" t="s">
        <v>412</v>
      </c>
      <c r="C90" s="80" t="s">
        <v>34</v>
      </c>
      <c r="D90" s="53">
        <v>25.5</v>
      </c>
      <c r="E90" s="53">
        <v>24.589919999999999</v>
      </c>
      <c r="F90" s="81">
        <f t="shared" si="2"/>
        <v>0.96431058823529414</v>
      </c>
    </row>
    <row r="91" spans="1:6" ht="15" x14ac:dyDescent="0.2">
      <c r="A91" s="47" t="str">
        <f t="shared" si="3"/>
        <v>A</v>
      </c>
      <c r="B91" s="80" t="s">
        <v>412</v>
      </c>
      <c r="C91" s="80" t="s">
        <v>35</v>
      </c>
      <c r="D91" s="53">
        <v>1</v>
      </c>
      <c r="E91" s="53">
        <v>0.51913999999999993</v>
      </c>
      <c r="F91" s="81">
        <f t="shared" si="2"/>
        <v>0.51913999999999993</v>
      </c>
    </row>
    <row r="92" spans="1:6" ht="15" x14ac:dyDescent="0.2">
      <c r="A92" s="47" t="str">
        <f t="shared" si="3"/>
        <v>A</v>
      </c>
      <c r="B92" s="77" t="s">
        <v>412</v>
      </c>
      <c r="C92" s="77" t="s">
        <v>36</v>
      </c>
      <c r="D92" s="78">
        <v>2</v>
      </c>
      <c r="E92" s="78">
        <v>1.5489999999999999</v>
      </c>
      <c r="F92" s="79">
        <f t="shared" si="2"/>
        <v>0.77449999999999997</v>
      </c>
    </row>
    <row r="93" spans="1:6" ht="18.75" thickBot="1" x14ac:dyDescent="0.25">
      <c r="A93" s="47" t="str">
        <f t="shared" si="3"/>
        <v>A</v>
      </c>
      <c r="B93" s="73" t="s">
        <v>437</v>
      </c>
      <c r="C93" s="74" t="s">
        <v>438</v>
      </c>
      <c r="D93" s="75">
        <v>10212.79441</v>
      </c>
      <c r="E93" s="75">
        <v>8846.5567100000007</v>
      </c>
      <c r="F93" s="76">
        <f t="shared" si="2"/>
        <v>0.86622293124179328</v>
      </c>
    </row>
    <row r="94" spans="1:6" ht="15.75" thickTop="1" x14ac:dyDescent="0.2">
      <c r="A94" s="47" t="str">
        <f t="shared" si="3"/>
        <v>A</v>
      </c>
      <c r="B94" s="77" t="s">
        <v>412</v>
      </c>
      <c r="C94" s="77" t="s">
        <v>19</v>
      </c>
      <c r="D94" s="78">
        <v>10169.79441</v>
      </c>
      <c r="E94" s="78">
        <v>8806.684870000001</v>
      </c>
      <c r="F94" s="79">
        <f t="shared" si="2"/>
        <v>0.86596488728821808</v>
      </c>
    </row>
    <row r="95" spans="1:6" ht="15" x14ac:dyDescent="0.2">
      <c r="A95" s="47" t="str">
        <f t="shared" si="3"/>
        <v>A</v>
      </c>
      <c r="B95" s="80" t="s">
        <v>412</v>
      </c>
      <c r="C95" s="80" t="s">
        <v>20</v>
      </c>
      <c r="D95" s="53">
        <v>3250</v>
      </c>
      <c r="E95" s="53">
        <v>3094.3593799999999</v>
      </c>
      <c r="F95" s="81">
        <f t="shared" si="2"/>
        <v>0.95211057846153846</v>
      </c>
    </row>
    <row r="96" spans="1:6" ht="15" x14ac:dyDescent="0.2">
      <c r="A96" s="47" t="str">
        <f t="shared" si="3"/>
        <v>A</v>
      </c>
      <c r="B96" s="80" t="s">
        <v>412</v>
      </c>
      <c r="C96" s="80" t="s">
        <v>21</v>
      </c>
      <c r="D96" s="53">
        <v>6630.2944100000004</v>
      </c>
      <c r="E96" s="53">
        <v>5442.655060000001</v>
      </c>
      <c r="F96" s="81">
        <f t="shared" si="2"/>
        <v>0.82087683041513693</v>
      </c>
    </row>
    <row r="97" spans="1:6" ht="15" x14ac:dyDescent="0.2">
      <c r="A97" s="47" t="str">
        <f t="shared" si="3"/>
        <v>A</v>
      </c>
      <c r="B97" s="80" t="s">
        <v>412</v>
      </c>
      <c r="C97" s="80" t="s">
        <v>4</v>
      </c>
      <c r="D97" s="53">
        <v>82.5</v>
      </c>
      <c r="E97" s="53">
        <v>78.81</v>
      </c>
      <c r="F97" s="81">
        <f t="shared" si="2"/>
        <v>0.95527272727272727</v>
      </c>
    </row>
    <row r="98" spans="1:6" ht="15" x14ac:dyDescent="0.2">
      <c r="A98" s="47" t="str">
        <f t="shared" si="3"/>
        <v>A</v>
      </c>
      <c r="B98" s="80" t="s">
        <v>412</v>
      </c>
      <c r="C98" s="80" t="s">
        <v>34</v>
      </c>
      <c r="D98" s="53">
        <v>137</v>
      </c>
      <c r="E98" s="53">
        <v>134.26195000000001</v>
      </c>
      <c r="F98" s="81">
        <f t="shared" si="2"/>
        <v>0.98001423357664241</v>
      </c>
    </row>
    <row r="99" spans="1:6" ht="15" x14ac:dyDescent="0.2">
      <c r="A99" s="47" t="str">
        <f t="shared" si="3"/>
        <v>A</v>
      </c>
      <c r="B99" s="80" t="s">
        <v>412</v>
      </c>
      <c r="C99" s="80" t="s">
        <v>35</v>
      </c>
      <c r="D99" s="53">
        <v>70</v>
      </c>
      <c r="E99" s="53">
        <v>56.598480000000002</v>
      </c>
      <c r="F99" s="81">
        <f t="shared" si="2"/>
        <v>0.80854971428571432</v>
      </c>
    </row>
    <row r="100" spans="1:6" ht="15" x14ac:dyDescent="0.2">
      <c r="A100" s="47" t="str">
        <f t="shared" si="3"/>
        <v>A</v>
      </c>
      <c r="B100" s="77" t="s">
        <v>412</v>
      </c>
      <c r="C100" s="77" t="s">
        <v>36</v>
      </c>
      <c r="D100" s="78">
        <v>43</v>
      </c>
      <c r="E100" s="78">
        <v>39.871839999999999</v>
      </c>
      <c r="F100" s="79">
        <f t="shared" si="2"/>
        <v>0.92725209302325584</v>
      </c>
    </row>
    <row r="101" spans="1:6" s="87" customFormat="1" ht="18.75" hidden="1" thickBot="1" x14ac:dyDescent="0.3">
      <c r="A101" s="82" t="str">
        <f t="shared" si="3"/>
        <v>A</v>
      </c>
      <c r="B101" s="83" t="s">
        <v>439</v>
      </c>
      <c r="C101" s="84" t="s">
        <v>438</v>
      </c>
      <c r="D101" s="85">
        <v>10212.79441</v>
      </c>
      <c r="E101" s="85">
        <v>8846.5567100000007</v>
      </c>
      <c r="F101" s="86">
        <f t="shared" si="2"/>
        <v>0.86622293124179328</v>
      </c>
    </row>
    <row r="102" spans="1:6" s="87" customFormat="1" ht="15" hidden="1" x14ac:dyDescent="0.25">
      <c r="A102" s="82" t="str">
        <f t="shared" si="3"/>
        <v>A</v>
      </c>
      <c r="B102" s="88" t="s">
        <v>412</v>
      </c>
      <c r="C102" s="88" t="s">
        <v>19</v>
      </c>
      <c r="D102" s="89">
        <v>10169.79441</v>
      </c>
      <c r="E102" s="89">
        <v>8806.684870000001</v>
      </c>
      <c r="F102" s="90">
        <f t="shared" si="2"/>
        <v>0.86596488728821808</v>
      </c>
    </row>
    <row r="103" spans="1:6" s="87" customFormat="1" ht="15" hidden="1" x14ac:dyDescent="0.25">
      <c r="A103" s="82" t="str">
        <f t="shared" si="3"/>
        <v>A</v>
      </c>
      <c r="B103" s="91" t="s">
        <v>412</v>
      </c>
      <c r="C103" s="91" t="s">
        <v>20</v>
      </c>
      <c r="D103" s="92">
        <v>3250</v>
      </c>
      <c r="E103" s="92">
        <v>3094.3593799999999</v>
      </c>
      <c r="F103" s="93">
        <f t="shared" si="2"/>
        <v>0.95211057846153846</v>
      </c>
    </row>
    <row r="104" spans="1:6" s="87" customFormat="1" ht="15" hidden="1" x14ac:dyDescent="0.25">
      <c r="A104" s="82" t="str">
        <f t="shared" si="3"/>
        <v>A</v>
      </c>
      <c r="B104" s="91" t="s">
        <v>412</v>
      </c>
      <c r="C104" s="91" t="s">
        <v>21</v>
      </c>
      <c r="D104" s="92">
        <v>6630.2944100000004</v>
      </c>
      <c r="E104" s="92">
        <v>5442.655060000001</v>
      </c>
      <c r="F104" s="93">
        <f t="shared" si="2"/>
        <v>0.82087683041513693</v>
      </c>
    </row>
    <row r="105" spans="1:6" s="87" customFormat="1" ht="15" hidden="1" x14ac:dyDescent="0.25">
      <c r="A105" s="82" t="str">
        <f t="shared" si="3"/>
        <v>A</v>
      </c>
      <c r="B105" s="91" t="s">
        <v>412</v>
      </c>
      <c r="C105" s="91" t="s">
        <v>4</v>
      </c>
      <c r="D105" s="92">
        <v>82.5</v>
      </c>
      <c r="E105" s="92">
        <v>78.81</v>
      </c>
      <c r="F105" s="93">
        <f t="shared" si="2"/>
        <v>0.95527272727272727</v>
      </c>
    </row>
    <row r="106" spans="1:6" s="87" customFormat="1" ht="15" hidden="1" x14ac:dyDescent="0.25">
      <c r="A106" s="82" t="str">
        <f t="shared" si="3"/>
        <v>A</v>
      </c>
      <c r="B106" s="91" t="s">
        <v>412</v>
      </c>
      <c r="C106" s="91" t="s">
        <v>34</v>
      </c>
      <c r="D106" s="92">
        <v>137</v>
      </c>
      <c r="E106" s="92">
        <v>134.26195000000001</v>
      </c>
      <c r="F106" s="93">
        <f t="shared" si="2"/>
        <v>0.98001423357664241</v>
      </c>
    </row>
    <row r="107" spans="1:6" s="87" customFormat="1" ht="15" hidden="1" x14ac:dyDescent="0.25">
      <c r="A107" s="82" t="str">
        <f t="shared" si="3"/>
        <v>A</v>
      </c>
      <c r="B107" s="91" t="s">
        <v>412</v>
      </c>
      <c r="C107" s="91" t="s">
        <v>35</v>
      </c>
      <c r="D107" s="92">
        <v>70</v>
      </c>
      <c r="E107" s="92">
        <v>56.598480000000002</v>
      </c>
      <c r="F107" s="93">
        <f t="shared" si="2"/>
        <v>0.80854971428571432</v>
      </c>
    </row>
    <row r="108" spans="1:6" s="87" customFormat="1" ht="15" hidden="1" x14ac:dyDescent="0.25">
      <c r="A108" s="82" t="str">
        <f t="shared" si="3"/>
        <v>A</v>
      </c>
      <c r="B108" s="88" t="s">
        <v>412</v>
      </c>
      <c r="C108" s="88" t="s">
        <v>36</v>
      </c>
      <c r="D108" s="89">
        <v>43</v>
      </c>
      <c r="E108" s="89">
        <v>39.871839999999999</v>
      </c>
      <c r="F108" s="90">
        <f t="shared" si="2"/>
        <v>0.92725209302325584</v>
      </c>
    </row>
    <row r="109" spans="1:6" ht="18.75" thickBot="1" x14ac:dyDescent="0.25">
      <c r="A109" s="47" t="str">
        <f t="shared" si="3"/>
        <v>A</v>
      </c>
      <c r="B109" s="73" t="s">
        <v>440</v>
      </c>
      <c r="C109" s="74" t="s">
        <v>441</v>
      </c>
      <c r="D109" s="75">
        <v>9603</v>
      </c>
      <c r="E109" s="75">
        <v>6468.7199500000015</v>
      </c>
      <c r="F109" s="76">
        <f t="shared" si="2"/>
        <v>0.67361449026345954</v>
      </c>
    </row>
    <row r="110" spans="1:6" ht="15.75" thickTop="1" x14ac:dyDescent="0.2">
      <c r="A110" s="47" t="str">
        <f t="shared" si="3"/>
        <v>A</v>
      </c>
      <c r="B110" s="77" t="s">
        <v>412</v>
      </c>
      <c r="C110" s="77" t="s">
        <v>19</v>
      </c>
      <c r="D110" s="78">
        <v>9552</v>
      </c>
      <c r="E110" s="78">
        <v>6370.441530000001</v>
      </c>
      <c r="F110" s="79">
        <f t="shared" si="2"/>
        <v>0.6669222707286433</v>
      </c>
    </row>
    <row r="111" spans="1:6" ht="15" x14ac:dyDescent="0.2">
      <c r="A111" s="47" t="str">
        <f t="shared" si="3"/>
        <v>A</v>
      </c>
      <c r="B111" s="80" t="s">
        <v>412</v>
      </c>
      <c r="C111" s="80" t="s">
        <v>20</v>
      </c>
      <c r="D111" s="53">
        <v>7497</v>
      </c>
      <c r="E111" s="53">
        <v>5245.5887499999999</v>
      </c>
      <c r="F111" s="81">
        <f t="shared" si="2"/>
        <v>0.69969171001734021</v>
      </c>
    </row>
    <row r="112" spans="1:6" ht="15" x14ac:dyDescent="0.2">
      <c r="A112" s="47" t="str">
        <f t="shared" si="3"/>
        <v>A</v>
      </c>
      <c r="B112" s="80" t="s">
        <v>412</v>
      </c>
      <c r="C112" s="80" t="s">
        <v>21</v>
      </c>
      <c r="D112" s="53">
        <v>1550</v>
      </c>
      <c r="E112" s="53">
        <v>907.67685000000006</v>
      </c>
      <c r="F112" s="81">
        <f t="shared" si="2"/>
        <v>0.58559796774193551</v>
      </c>
    </row>
    <row r="113" spans="1:6" ht="15" x14ac:dyDescent="0.2">
      <c r="A113" s="47" t="str">
        <f t="shared" si="3"/>
        <v>A</v>
      </c>
      <c r="B113" s="80" t="s">
        <v>412</v>
      </c>
      <c r="C113" s="80" t="s">
        <v>4</v>
      </c>
      <c r="D113" s="53">
        <v>5</v>
      </c>
      <c r="E113" s="53">
        <v>1.83541</v>
      </c>
      <c r="F113" s="81">
        <f t="shared" si="2"/>
        <v>0.36708200000000002</v>
      </c>
    </row>
    <row r="114" spans="1:6" ht="15" x14ac:dyDescent="0.2">
      <c r="A114" s="47" t="str">
        <f t="shared" si="3"/>
        <v>A</v>
      </c>
      <c r="B114" s="80" t="s">
        <v>412</v>
      </c>
      <c r="C114" s="80" t="s">
        <v>34</v>
      </c>
      <c r="D114" s="53">
        <v>300</v>
      </c>
      <c r="E114" s="53">
        <v>58.359259999999999</v>
      </c>
      <c r="F114" s="81">
        <f t="shared" si="2"/>
        <v>0.19453086666666666</v>
      </c>
    </row>
    <row r="115" spans="1:6" ht="15" x14ac:dyDescent="0.2">
      <c r="A115" s="47" t="str">
        <f t="shared" si="3"/>
        <v>A</v>
      </c>
      <c r="B115" s="80" t="s">
        <v>412</v>
      </c>
      <c r="C115" s="80" t="s">
        <v>35</v>
      </c>
      <c r="D115" s="53">
        <v>200</v>
      </c>
      <c r="E115" s="53">
        <v>156.98126000000002</v>
      </c>
      <c r="F115" s="81">
        <f t="shared" si="2"/>
        <v>0.78490630000000006</v>
      </c>
    </row>
    <row r="116" spans="1:6" ht="15" x14ac:dyDescent="0.2">
      <c r="A116" s="47" t="str">
        <f t="shared" si="3"/>
        <v>A</v>
      </c>
      <c r="B116" s="77" t="s">
        <v>412</v>
      </c>
      <c r="C116" s="77" t="s">
        <v>36</v>
      </c>
      <c r="D116" s="78">
        <v>51</v>
      </c>
      <c r="E116" s="78">
        <v>98.278419999999997</v>
      </c>
      <c r="F116" s="79">
        <f t="shared" si="2"/>
        <v>1.9270278431372549</v>
      </c>
    </row>
    <row r="117" spans="1:6" s="87" customFormat="1" ht="18.75" hidden="1" thickBot="1" x14ac:dyDescent="0.3">
      <c r="A117" s="82" t="str">
        <f t="shared" si="3"/>
        <v>A</v>
      </c>
      <c r="B117" s="83" t="s">
        <v>442</v>
      </c>
      <c r="C117" s="84" t="s">
        <v>443</v>
      </c>
      <c r="D117" s="85">
        <v>9456</v>
      </c>
      <c r="E117" s="85">
        <v>6331.5911400000005</v>
      </c>
      <c r="F117" s="86">
        <f t="shared" si="2"/>
        <v>0.66958451142131981</v>
      </c>
    </row>
    <row r="118" spans="1:6" s="87" customFormat="1" ht="15" hidden="1" x14ac:dyDescent="0.25">
      <c r="A118" s="82" t="str">
        <f t="shared" si="3"/>
        <v>A</v>
      </c>
      <c r="B118" s="88" t="s">
        <v>412</v>
      </c>
      <c r="C118" s="88" t="s">
        <v>19</v>
      </c>
      <c r="D118" s="89">
        <v>9405</v>
      </c>
      <c r="E118" s="89">
        <v>6233.3127200000008</v>
      </c>
      <c r="F118" s="90">
        <f t="shared" si="2"/>
        <v>0.66276583944710266</v>
      </c>
    </row>
    <row r="119" spans="1:6" s="87" customFormat="1" ht="15" hidden="1" x14ac:dyDescent="0.25">
      <c r="A119" s="82" t="str">
        <f t="shared" si="3"/>
        <v>A</v>
      </c>
      <c r="B119" s="91" t="s">
        <v>412</v>
      </c>
      <c r="C119" s="91" t="s">
        <v>20</v>
      </c>
      <c r="D119" s="92">
        <v>7400</v>
      </c>
      <c r="E119" s="92">
        <v>5149.1887500000003</v>
      </c>
      <c r="F119" s="93">
        <f t="shared" si="2"/>
        <v>0.69583631756756759</v>
      </c>
    </row>
    <row r="120" spans="1:6" s="87" customFormat="1" ht="15" hidden="1" x14ac:dyDescent="0.25">
      <c r="A120" s="82" t="str">
        <f t="shared" si="3"/>
        <v>A</v>
      </c>
      <c r="B120" s="91" t="s">
        <v>412</v>
      </c>
      <c r="C120" s="91" t="s">
        <v>21</v>
      </c>
      <c r="D120" s="92">
        <v>1500</v>
      </c>
      <c r="E120" s="92">
        <v>866.94803999999999</v>
      </c>
      <c r="F120" s="93">
        <f t="shared" si="2"/>
        <v>0.57796535999999998</v>
      </c>
    </row>
    <row r="121" spans="1:6" s="87" customFormat="1" ht="15" hidden="1" x14ac:dyDescent="0.25">
      <c r="A121" s="82" t="str">
        <f t="shared" si="3"/>
        <v>A</v>
      </c>
      <c r="B121" s="91" t="s">
        <v>412</v>
      </c>
      <c r="C121" s="91" t="s">
        <v>4</v>
      </c>
      <c r="D121" s="92">
        <v>5</v>
      </c>
      <c r="E121" s="92">
        <v>1.83541</v>
      </c>
      <c r="F121" s="93">
        <f t="shared" si="2"/>
        <v>0.36708200000000002</v>
      </c>
    </row>
    <row r="122" spans="1:6" s="87" customFormat="1" ht="15" hidden="1" x14ac:dyDescent="0.25">
      <c r="A122" s="82" t="str">
        <f t="shared" si="3"/>
        <v>A</v>
      </c>
      <c r="B122" s="91" t="s">
        <v>412</v>
      </c>
      <c r="C122" s="91" t="s">
        <v>34</v>
      </c>
      <c r="D122" s="92">
        <v>300</v>
      </c>
      <c r="E122" s="92">
        <v>58.359259999999999</v>
      </c>
      <c r="F122" s="93">
        <f t="shared" si="2"/>
        <v>0.19453086666666666</v>
      </c>
    </row>
    <row r="123" spans="1:6" s="87" customFormat="1" ht="15" hidden="1" x14ac:dyDescent="0.25">
      <c r="A123" s="82" t="str">
        <f t="shared" si="3"/>
        <v>A</v>
      </c>
      <c r="B123" s="91" t="s">
        <v>412</v>
      </c>
      <c r="C123" s="91" t="s">
        <v>35</v>
      </c>
      <c r="D123" s="92">
        <v>200</v>
      </c>
      <c r="E123" s="92">
        <v>156.98126000000002</v>
      </c>
      <c r="F123" s="93">
        <f t="shared" si="2"/>
        <v>0.78490630000000006</v>
      </c>
    </row>
    <row r="124" spans="1:6" s="87" customFormat="1" ht="15" hidden="1" x14ac:dyDescent="0.25">
      <c r="A124" s="82" t="str">
        <f t="shared" si="3"/>
        <v>A</v>
      </c>
      <c r="B124" s="88" t="s">
        <v>412</v>
      </c>
      <c r="C124" s="88" t="s">
        <v>36</v>
      </c>
      <c r="D124" s="89">
        <v>51</v>
      </c>
      <c r="E124" s="89">
        <v>98.278419999999997</v>
      </c>
      <c r="F124" s="90">
        <f t="shared" si="2"/>
        <v>1.9270278431372549</v>
      </c>
    </row>
    <row r="125" spans="1:6" s="87" customFormat="1" ht="36.75" hidden="1" thickBot="1" x14ac:dyDescent="0.3">
      <c r="A125" s="82" t="str">
        <f t="shared" si="3"/>
        <v>A</v>
      </c>
      <c r="B125" s="83" t="s">
        <v>444</v>
      </c>
      <c r="C125" s="84" t="s">
        <v>445</v>
      </c>
      <c r="D125" s="85">
        <v>147</v>
      </c>
      <c r="E125" s="85">
        <v>137.12880999999999</v>
      </c>
      <c r="F125" s="86">
        <f t="shared" si="2"/>
        <v>0.93284904761904752</v>
      </c>
    </row>
    <row r="126" spans="1:6" s="87" customFormat="1" ht="15" hidden="1" x14ac:dyDescent="0.25">
      <c r="A126" s="82" t="str">
        <f t="shared" si="3"/>
        <v>A</v>
      </c>
      <c r="B126" s="88" t="s">
        <v>412</v>
      </c>
      <c r="C126" s="88" t="s">
        <v>19</v>
      </c>
      <c r="D126" s="89">
        <v>147</v>
      </c>
      <c r="E126" s="89">
        <v>137.12880999999999</v>
      </c>
      <c r="F126" s="90">
        <f t="shared" si="2"/>
        <v>0.93284904761904752</v>
      </c>
    </row>
    <row r="127" spans="1:6" s="87" customFormat="1" ht="15" hidden="1" x14ac:dyDescent="0.25">
      <c r="A127" s="82" t="str">
        <f t="shared" si="3"/>
        <v>A</v>
      </c>
      <c r="B127" s="91" t="s">
        <v>412</v>
      </c>
      <c r="C127" s="91" t="s">
        <v>20</v>
      </c>
      <c r="D127" s="92">
        <v>97</v>
      </c>
      <c r="E127" s="92">
        <v>96.4</v>
      </c>
      <c r="F127" s="93">
        <f t="shared" si="2"/>
        <v>0.99381443298969074</v>
      </c>
    </row>
    <row r="128" spans="1:6" s="87" customFormat="1" ht="15" hidden="1" x14ac:dyDescent="0.25">
      <c r="A128" s="82" t="str">
        <f t="shared" si="3"/>
        <v>A</v>
      </c>
      <c r="B128" s="91" t="s">
        <v>412</v>
      </c>
      <c r="C128" s="91" t="s">
        <v>21</v>
      </c>
      <c r="D128" s="92">
        <v>50</v>
      </c>
      <c r="E128" s="92">
        <v>40.728809999999996</v>
      </c>
      <c r="F128" s="93">
        <f t="shared" si="2"/>
        <v>0.81457619999999986</v>
      </c>
    </row>
    <row r="129" spans="1:6" ht="18.75" thickBot="1" x14ac:dyDescent="0.25">
      <c r="A129" s="47" t="str">
        <f t="shared" si="3"/>
        <v>A</v>
      </c>
      <c r="B129" s="73" t="s">
        <v>446</v>
      </c>
      <c r="C129" s="74" t="s">
        <v>447</v>
      </c>
      <c r="D129" s="75">
        <v>19158.056</v>
      </c>
      <c r="E129" s="75">
        <v>12800.386710000001</v>
      </c>
      <c r="F129" s="76">
        <f t="shared" si="2"/>
        <v>0.66814642936631985</v>
      </c>
    </row>
    <row r="130" spans="1:6" ht="15.75" thickTop="1" x14ac:dyDescent="0.2">
      <c r="A130" s="47" t="str">
        <f t="shared" si="3"/>
        <v>A</v>
      </c>
      <c r="B130" s="77" t="s">
        <v>412</v>
      </c>
      <c r="C130" s="77" t="s">
        <v>19</v>
      </c>
      <c r="D130" s="78">
        <v>18744.056</v>
      </c>
      <c r="E130" s="78">
        <v>12785.24171</v>
      </c>
      <c r="F130" s="79">
        <f t="shared" si="2"/>
        <v>0.68209579132712794</v>
      </c>
    </row>
    <row r="131" spans="1:6" ht="15" x14ac:dyDescent="0.2">
      <c r="A131" s="47" t="str">
        <f t="shared" si="3"/>
        <v>A</v>
      </c>
      <c r="B131" s="80" t="s">
        <v>412</v>
      </c>
      <c r="C131" s="80" t="s">
        <v>20</v>
      </c>
      <c r="D131" s="53">
        <v>5013.4120000000003</v>
      </c>
      <c r="E131" s="53">
        <v>4711.6559999999999</v>
      </c>
      <c r="F131" s="81">
        <f t="shared" si="2"/>
        <v>0.93981025297741327</v>
      </c>
    </row>
    <row r="132" spans="1:6" ht="15" x14ac:dyDescent="0.2">
      <c r="A132" s="47" t="str">
        <f t="shared" si="3"/>
        <v>A</v>
      </c>
      <c r="B132" s="80" t="s">
        <v>412</v>
      </c>
      <c r="C132" s="80" t="s">
        <v>21</v>
      </c>
      <c r="D132" s="53">
        <v>6374.7939999999999</v>
      </c>
      <c r="E132" s="53">
        <v>1742.0582099999999</v>
      </c>
      <c r="F132" s="81">
        <f t="shared" ref="F132:F195" si="4">E132/D132</f>
        <v>0.27327286340546847</v>
      </c>
    </row>
    <row r="133" spans="1:6" ht="15" x14ac:dyDescent="0.2">
      <c r="A133" s="47" t="str">
        <f t="shared" ref="A133:A196" si="5">(IF(OR(D133&lt;&gt;0,E133&lt;&gt;0,),"A","B"))</f>
        <v>A</v>
      </c>
      <c r="B133" s="80" t="s">
        <v>412</v>
      </c>
      <c r="C133" s="80" t="s">
        <v>4</v>
      </c>
      <c r="D133" s="53">
        <v>6.5</v>
      </c>
      <c r="E133" s="53">
        <v>0</v>
      </c>
      <c r="F133" s="81">
        <f t="shared" si="4"/>
        <v>0</v>
      </c>
    </row>
    <row r="134" spans="1:6" ht="15" x14ac:dyDescent="0.2">
      <c r="A134" s="47" t="str">
        <f t="shared" si="5"/>
        <v>A</v>
      </c>
      <c r="B134" s="80" t="s">
        <v>412</v>
      </c>
      <c r="C134" s="80" t="s">
        <v>34</v>
      </c>
      <c r="D134" s="53">
        <v>162.44999999999999</v>
      </c>
      <c r="E134" s="53">
        <v>39.979169999999996</v>
      </c>
      <c r="F134" s="81">
        <f t="shared" si="4"/>
        <v>0.24610138504155124</v>
      </c>
    </row>
    <row r="135" spans="1:6" ht="15" x14ac:dyDescent="0.2">
      <c r="A135" s="47" t="str">
        <f t="shared" si="5"/>
        <v>A</v>
      </c>
      <c r="B135" s="80" t="s">
        <v>412</v>
      </c>
      <c r="C135" s="80" t="s">
        <v>35</v>
      </c>
      <c r="D135" s="53">
        <v>7186.9</v>
      </c>
      <c r="E135" s="53">
        <v>6291.5483299999996</v>
      </c>
      <c r="F135" s="81">
        <f t="shared" si="4"/>
        <v>0.87541893305875973</v>
      </c>
    </row>
    <row r="136" spans="1:6" ht="15" x14ac:dyDescent="0.2">
      <c r="A136" s="47" t="str">
        <f t="shared" si="5"/>
        <v>A</v>
      </c>
      <c r="B136" s="77" t="s">
        <v>412</v>
      </c>
      <c r="C136" s="77" t="s">
        <v>36</v>
      </c>
      <c r="D136" s="78">
        <v>414</v>
      </c>
      <c r="E136" s="78">
        <v>15.145</v>
      </c>
      <c r="F136" s="79">
        <f t="shared" si="4"/>
        <v>3.6582125603864736E-2</v>
      </c>
    </row>
    <row r="137" spans="1:6" ht="18.75" thickBot="1" x14ac:dyDescent="0.25">
      <c r="A137" s="47" t="str">
        <f t="shared" si="5"/>
        <v>A</v>
      </c>
      <c r="B137" s="73" t="s">
        <v>448</v>
      </c>
      <c r="C137" s="74" t="s">
        <v>449</v>
      </c>
      <c r="D137" s="75">
        <v>7008.5060000000003</v>
      </c>
      <c r="E137" s="75">
        <v>5827.5697599999994</v>
      </c>
      <c r="F137" s="76">
        <f t="shared" si="4"/>
        <v>0.83149957494507376</v>
      </c>
    </row>
    <row r="138" spans="1:6" ht="15.75" thickTop="1" x14ac:dyDescent="0.2">
      <c r="A138" s="47" t="str">
        <f t="shared" si="5"/>
        <v>A</v>
      </c>
      <c r="B138" s="77" t="s">
        <v>412</v>
      </c>
      <c r="C138" s="77" t="s">
        <v>19</v>
      </c>
      <c r="D138" s="78">
        <v>6594.5060000000003</v>
      </c>
      <c r="E138" s="78">
        <v>5812.4247599999999</v>
      </c>
      <c r="F138" s="79">
        <f t="shared" si="4"/>
        <v>0.88140412033896087</v>
      </c>
    </row>
    <row r="139" spans="1:6" ht="15" x14ac:dyDescent="0.2">
      <c r="A139" s="47" t="str">
        <f t="shared" si="5"/>
        <v>A</v>
      </c>
      <c r="B139" s="80" t="s">
        <v>412</v>
      </c>
      <c r="C139" s="80" t="s">
        <v>20</v>
      </c>
      <c r="D139" s="53">
        <v>4666.4120000000003</v>
      </c>
      <c r="E139" s="53">
        <v>4387.4704800000009</v>
      </c>
      <c r="F139" s="81">
        <f t="shared" si="4"/>
        <v>0.94022355505686184</v>
      </c>
    </row>
    <row r="140" spans="1:6" ht="15" x14ac:dyDescent="0.2">
      <c r="A140" s="47" t="str">
        <f t="shared" si="5"/>
        <v>A</v>
      </c>
      <c r="B140" s="80" t="s">
        <v>412</v>
      </c>
      <c r="C140" s="80" t="s">
        <v>21</v>
      </c>
      <c r="D140" s="53">
        <v>1742.144</v>
      </c>
      <c r="E140" s="53">
        <v>1374.6353999999999</v>
      </c>
      <c r="F140" s="81">
        <f t="shared" si="4"/>
        <v>0.78904809246537588</v>
      </c>
    </row>
    <row r="141" spans="1:6" ht="15" x14ac:dyDescent="0.2">
      <c r="A141" s="47" t="str">
        <f t="shared" si="5"/>
        <v>A</v>
      </c>
      <c r="B141" s="80" t="s">
        <v>412</v>
      </c>
      <c r="C141" s="80" t="s">
        <v>4</v>
      </c>
      <c r="D141" s="53">
        <v>6.5</v>
      </c>
      <c r="E141" s="53">
        <v>0</v>
      </c>
      <c r="F141" s="81">
        <f t="shared" si="4"/>
        <v>0</v>
      </c>
    </row>
    <row r="142" spans="1:6" ht="15" x14ac:dyDescent="0.2">
      <c r="A142" s="47" t="str">
        <f t="shared" si="5"/>
        <v>A</v>
      </c>
      <c r="B142" s="80" t="s">
        <v>412</v>
      </c>
      <c r="C142" s="80" t="s">
        <v>34</v>
      </c>
      <c r="D142" s="53">
        <v>149.44999999999999</v>
      </c>
      <c r="E142" s="53">
        <v>39.979169999999996</v>
      </c>
      <c r="F142" s="81">
        <f t="shared" si="4"/>
        <v>0.2675086651053864</v>
      </c>
    </row>
    <row r="143" spans="1:6" ht="15" x14ac:dyDescent="0.2">
      <c r="A143" s="47" t="str">
        <f t="shared" si="5"/>
        <v>A</v>
      </c>
      <c r="B143" s="80" t="s">
        <v>412</v>
      </c>
      <c r="C143" s="80" t="s">
        <v>35</v>
      </c>
      <c r="D143" s="53">
        <v>30</v>
      </c>
      <c r="E143" s="53">
        <v>10.339709999999998</v>
      </c>
      <c r="F143" s="81">
        <f t="shared" si="4"/>
        <v>0.34465699999999994</v>
      </c>
    </row>
    <row r="144" spans="1:6" ht="15" x14ac:dyDescent="0.2">
      <c r="A144" s="47" t="str">
        <f t="shared" si="5"/>
        <v>A</v>
      </c>
      <c r="B144" s="77" t="s">
        <v>412</v>
      </c>
      <c r="C144" s="77" t="s">
        <v>36</v>
      </c>
      <c r="D144" s="78">
        <v>414</v>
      </c>
      <c r="E144" s="78">
        <v>15.145</v>
      </c>
      <c r="F144" s="79">
        <f t="shared" si="4"/>
        <v>3.6582125603864736E-2</v>
      </c>
    </row>
    <row r="145" spans="1:6" ht="36.75" thickBot="1" x14ac:dyDescent="0.25">
      <c r="A145" s="47" t="str">
        <f t="shared" si="5"/>
        <v>A</v>
      </c>
      <c r="B145" s="73" t="s">
        <v>450</v>
      </c>
      <c r="C145" s="74" t="s">
        <v>451</v>
      </c>
      <c r="D145" s="75">
        <v>697.4</v>
      </c>
      <c r="E145" s="75">
        <v>629.84561000000008</v>
      </c>
      <c r="F145" s="76">
        <f t="shared" si="4"/>
        <v>0.90313394034987104</v>
      </c>
    </row>
    <row r="146" spans="1:6" ht="15.75" thickTop="1" x14ac:dyDescent="0.2">
      <c r="A146" s="47" t="str">
        <f t="shared" si="5"/>
        <v>A</v>
      </c>
      <c r="B146" s="77" t="s">
        <v>412</v>
      </c>
      <c r="C146" s="77" t="s">
        <v>19</v>
      </c>
      <c r="D146" s="78">
        <v>697.4</v>
      </c>
      <c r="E146" s="78">
        <v>629.84561000000008</v>
      </c>
      <c r="F146" s="79">
        <f t="shared" si="4"/>
        <v>0.90313394034987104</v>
      </c>
    </row>
    <row r="147" spans="1:6" ht="15" x14ac:dyDescent="0.2">
      <c r="A147" s="47" t="str">
        <f t="shared" si="5"/>
        <v>A</v>
      </c>
      <c r="B147" s="80" t="s">
        <v>412</v>
      </c>
      <c r="C147" s="80" t="s">
        <v>20</v>
      </c>
      <c r="D147" s="53">
        <v>339</v>
      </c>
      <c r="E147" s="53">
        <v>323.35672999999997</v>
      </c>
      <c r="F147" s="81">
        <f t="shared" si="4"/>
        <v>0.95385466076696157</v>
      </c>
    </row>
    <row r="148" spans="1:6" ht="15" x14ac:dyDescent="0.2">
      <c r="A148" s="47" t="str">
        <f t="shared" si="5"/>
        <v>A</v>
      </c>
      <c r="B148" s="80" t="s">
        <v>412</v>
      </c>
      <c r="C148" s="80" t="s">
        <v>21</v>
      </c>
      <c r="D148" s="53">
        <v>342.9</v>
      </c>
      <c r="E148" s="53">
        <v>305.68786</v>
      </c>
      <c r="F148" s="81">
        <f t="shared" si="4"/>
        <v>0.89147815689705456</v>
      </c>
    </row>
    <row r="149" spans="1:6" ht="15" x14ac:dyDescent="0.2">
      <c r="A149" s="47" t="str">
        <f t="shared" si="5"/>
        <v>A</v>
      </c>
      <c r="B149" s="80" t="s">
        <v>412</v>
      </c>
      <c r="C149" s="80" t="s">
        <v>34</v>
      </c>
      <c r="D149" s="53">
        <v>13</v>
      </c>
      <c r="E149" s="53">
        <v>0</v>
      </c>
      <c r="F149" s="81">
        <f t="shared" si="4"/>
        <v>0</v>
      </c>
    </row>
    <row r="150" spans="1:6" ht="15" x14ac:dyDescent="0.2">
      <c r="A150" s="47" t="str">
        <f t="shared" si="5"/>
        <v>A</v>
      </c>
      <c r="B150" s="80" t="s">
        <v>412</v>
      </c>
      <c r="C150" s="80" t="s">
        <v>35</v>
      </c>
      <c r="D150" s="53">
        <v>2.5</v>
      </c>
      <c r="E150" s="53">
        <v>0.80101999999999995</v>
      </c>
      <c r="F150" s="81">
        <f t="shared" si="4"/>
        <v>0.32040799999999997</v>
      </c>
    </row>
    <row r="151" spans="1:6" ht="36.75" thickBot="1" x14ac:dyDescent="0.25">
      <c r="A151" s="47" t="str">
        <f t="shared" si="5"/>
        <v>A</v>
      </c>
      <c r="B151" s="73" t="s">
        <v>452</v>
      </c>
      <c r="C151" s="74" t="s">
        <v>453</v>
      </c>
      <c r="D151" s="75">
        <v>7154.4</v>
      </c>
      <c r="E151" s="75">
        <v>6280.4075999999995</v>
      </c>
      <c r="F151" s="76">
        <f t="shared" si="4"/>
        <v>0.87783847702113382</v>
      </c>
    </row>
    <row r="152" spans="1:6" ht="15.75" thickTop="1" x14ac:dyDescent="0.2">
      <c r="A152" s="47" t="str">
        <f t="shared" si="5"/>
        <v>A</v>
      </c>
      <c r="B152" s="77" t="s">
        <v>412</v>
      </c>
      <c r="C152" s="77" t="s">
        <v>19</v>
      </c>
      <c r="D152" s="78">
        <v>7154.4</v>
      </c>
      <c r="E152" s="78">
        <v>6280.4075999999995</v>
      </c>
      <c r="F152" s="79">
        <f t="shared" si="4"/>
        <v>0.87783847702113382</v>
      </c>
    </row>
    <row r="153" spans="1:6" ht="15" x14ac:dyDescent="0.2">
      <c r="A153" s="47" t="str">
        <f t="shared" si="5"/>
        <v>A</v>
      </c>
      <c r="B153" s="80" t="s">
        <v>412</v>
      </c>
      <c r="C153" s="80" t="s">
        <v>35</v>
      </c>
      <c r="D153" s="53">
        <v>7154.4</v>
      </c>
      <c r="E153" s="53">
        <v>6280.4075999999995</v>
      </c>
      <c r="F153" s="81">
        <f t="shared" si="4"/>
        <v>0.87783847702113382</v>
      </c>
    </row>
    <row r="154" spans="1:6" s="87" customFormat="1" ht="18.75" hidden="1" thickBot="1" x14ac:dyDescent="0.3">
      <c r="A154" s="82" t="str">
        <f t="shared" si="5"/>
        <v>A</v>
      </c>
      <c r="B154" s="83" t="s">
        <v>454</v>
      </c>
      <c r="C154" s="84" t="s">
        <v>455</v>
      </c>
      <c r="D154" s="85">
        <v>6280.43</v>
      </c>
      <c r="E154" s="85">
        <v>6280.4075999999995</v>
      </c>
      <c r="F154" s="86">
        <f t="shared" si="4"/>
        <v>0.99999643336523125</v>
      </c>
    </row>
    <row r="155" spans="1:6" s="87" customFormat="1" ht="15" hidden="1" x14ac:dyDescent="0.25">
      <c r="A155" s="82" t="str">
        <f t="shared" si="5"/>
        <v>A</v>
      </c>
      <c r="B155" s="88" t="s">
        <v>412</v>
      </c>
      <c r="C155" s="88" t="s">
        <v>19</v>
      </c>
      <c r="D155" s="89">
        <v>6280.43</v>
      </c>
      <c r="E155" s="89">
        <v>6280.4075999999995</v>
      </c>
      <c r="F155" s="90">
        <f t="shared" si="4"/>
        <v>0.99999643336523125</v>
      </c>
    </row>
    <row r="156" spans="1:6" s="87" customFormat="1" ht="15" hidden="1" x14ac:dyDescent="0.25">
      <c r="A156" s="82" t="str">
        <f t="shared" si="5"/>
        <v>A</v>
      </c>
      <c r="B156" s="91" t="s">
        <v>412</v>
      </c>
      <c r="C156" s="91" t="s">
        <v>35</v>
      </c>
      <c r="D156" s="92">
        <v>6280.43</v>
      </c>
      <c r="E156" s="92">
        <v>6280.4075999999995</v>
      </c>
      <c r="F156" s="93">
        <f t="shared" si="4"/>
        <v>0.99999643336523125</v>
      </c>
    </row>
    <row r="157" spans="1:6" s="87" customFormat="1" ht="36.75" hidden="1" thickBot="1" x14ac:dyDescent="0.3">
      <c r="A157" s="82" t="str">
        <f t="shared" si="5"/>
        <v>A</v>
      </c>
      <c r="B157" s="83" t="s">
        <v>456</v>
      </c>
      <c r="C157" s="84" t="s">
        <v>457</v>
      </c>
      <c r="D157" s="85">
        <v>873.97</v>
      </c>
      <c r="E157" s="85">
        <v>0</v>
      </c>
      <c r="F157" s="86">
        <f t="shared" si="4"/>
        <v>0</v>
      </c>
    </row>
    <row r="158" spans="1:6" s="87" customFormat="1" ht="15" hidden="1" x14ac:dyDescent="0.25">
      <c r="A158" s="82" t="str">
        <f t="shared" si="5"/>
        <v>A</v>
      </c>
      <c r="B158" s="88" t="s">
        <v>412</v>
      </c>
      <c r="C158" s="88" t="s">
        <v>19</v>
      </c>
      <c r="D158" s="89">
        <v>873.97</v>
      </c>
      <c r="E158" s="89">
        <v>0</v>
      </c>
      <c r="F158" s="90">
        <f t="shared" si="4"/>
        <v>0</v>
      </c>
    </row>
    <row r="159" spans="1:6" s="87" customFormat="1" ht="15" hidden="1" x14ac:dyDescent="0.25">
      <c r="A159" s="82" t="str">
        <f t="shared" si="5"/>
        <v>A</v>
      </c>
      <c r="B159" s="91" t="s">
        <v>412</v>
      </c>
      <c r="C159" s="91" t="s">
        <v>35</v>
      </c>
      <c r="D159" s="92">
        <v>873.97</v>
      </c>
      <c r="E159" s="92">
        <v>0</v>
      </c>
      <c r="F159" s="93">
        <f t="shared" si="4"/>
        <v>0</v>
      </c>
    </row>
    <row r="160" spans="1:6" ht="18.75" thickBot="1" x14ac:dyDescent="0.25">
      <c r="A160" s="47" t="str">
        <f t="shared" si="5"/>
        <v>A</v>
      </c>
      <c r="B160" s="73" t="s">
        <v>458</v>
      </c>
      <c r="C160" s="74" t="s">
        <v>459</v>
      </c>
      <c r="D160" s="75">
        <v>4297.75</v>
      </c>
      <c r="E160" s="75">
        <v>62.563740000000003</v>
      </c>
      <c r="F160" s="76">
        <f t="shared" si="4"/>
        <v>1.4557324181257636E-2</v>
      </c>
    </row>
    <row r="161" spans="1:6" ht="15.75" thickTop="1" x14ac:dyDescent="0.2">
      <c r="A161" s="47" t="str">
        <f t="shared" si="5"/>
        <v>A</v>
      </c>
      <c r="B161" s="77" t="s">
        <v>412</v>
      </c>
      <c r="C161" s="77" t="s">
        <v>19</v>
      </c>
      <c r="D161" s="78">
        <v>4297.75</v>
      </c>
      <c r="E161" s="78">
        <v>62.563740000000003</v>
      </c>
      <c r="F161" s="79">
        <f t="shared" si="4"/>
        <v>1.4557324181257636E-2</v>
      </c>
    </row>
    <row r="162" spans="1:6" ht="15" x14ac:dyDescent="0.2">
      <c r="A162" s="47" t="str">
        <f t="shared" si="5"/>
        <v>A</v>
      </c>
      <c r="B162" s="80" t="s">
        <v>412</v>
      </c>
      <c r="C162" s="80" t="s">
        <v>20</v>
      </c>
      <c r="D162" s="53">
        <v>8</v>
      </c>
      <c r="E162" s="53">
        <v>0.82878999999999992</v>
      </c>
      <c r="F162" s="81">
        <f t="shared" si="4"/>
        <v>0.10359874999999999</v>
      </c>
    </row>
    <row r="163" spans="1:6" ht="15" x14ac:dyDescent="0.2">
      <c r="A163" s="47" t="str">
        <f t="shared" si="5"/>
        <v>A</v>
      </c>
      <c r="B163" s="80" t="s">
        <v>412</v>
      </c>
      <c r="C163" s="80" t="s">
        <v>21</v>
      </c>
      <c r="D163" s="53">
        <v>4289.75</v>
      </c>
      <c r="E163" s="53">
        <v>61.734950000000005</v>
      </c>
      <c r="F163" s="81">
        <f t="shared" si="4"/>
        <v>1.4391269887522585E-2</v>
      </c>
    </row>
    <row r="164" spans="1:6" s="87" customFormat="1" ht="18.75" hidden="1" thickBot="1" x14ac:dyDescent="0.3">
      <c r="A164" s="82" t="str">
        <f t="shared" si="5"/>
        <v>A</v>
      </c>
      <c r="B164" s="83" t="s">
        <v>460</v>
      </c>
      <c r="C164" s="84" t="s">
        <v>459</v>
      </c>
      <c r="D164" s="85">
        <v>4297.75</v>
      </c>
      <c r="E164" s="85">
        <v>62.563740000000003</v>
      </c>
      <c r="F164" s="86">
        <f t="shared" si="4"/>
        <v>1.4557324181257636E-2</v>
      </c>
    </row>
    <row r="165" spans="1:6" s="87" customFormat="1" ht="15" hidden="1" x14ac:dyDescent="0.25">
      <c r="A165" s="82" t="str">
        <f t="shared" si="5"/>
        <v>A</v>
      </c>
      <c r="B165" s="88" t="s">
        <v>412</v>
      </c>
      <c r="C165" s="88" t="s">
        <v>19</v>
      </c>
      <c r="D165" s="89">
        <v>4297.75</v>
      </c>
      <c r="E165" s="89">
        <v>62.563740000000003</v>
      </c>
      <c r="F165" s="90">
        <f t="shared" si="4"/>
        <v>1.4557324181257636E-2</v>
      </c>
    </row>
    <row r="166" spans="1:6" s="87" customFormat="1" ht="15" hidden="1" x14ac:dyDescent="0.25">
      <c r="A166" s="82" t="str">
        <f t="shared" si="5"/>
        <v>A</v>
      </c>
      <c r="B166" s="91" t="s">
        <v>412</v>
      </c>
      <c r="C166" s="91" t="s">
        <v>20</v>
      </c>
      <c r="D166" s="92">
        <v>8</v>
      </c>
      <c r="E166" s="92">
        <v>0.82878999999999992</v>
      </c>
      <c r="F166" s="93">
        <f t="shared" si="4"/>
        <v>0.10359874999999999</v>
      </c>
    </row>
    <row r="167" spans="1:6" s="87" customFormat="1" ht="15" hidden="1" x14ac:dyDescent="0.25">
      <c r="A167" s="82" t="str">
        <f t="shared" si="5"/>
        <v>A</v>
      </c>
      <c r="B167" s="91" t="s">
        <v>412</v>
      </c>
      <c r="C167" s="91" t="s">
        <v>21</v>
      </c>
      <c r="D167" s="92">
        <v>4289.75</v>
      </c>
      <c r="E167" s="92">
        <v>61.734950000000005</v>
      </c>
      <c r="F167" s="93">
        <f t="shared" si="4"/>
        <v>1.4391269887522585E-2</v>
      </c>
    </row>
    <row r="168" spans="1:6" ht="18.75" thickBot="1" x14ac:dyDescent="0.25">
      <c r="A168" s="47" t="str">
        <f t="shared" si="5"/>
        <v>A</v>
      </c>
      <c r="B168" s="73" t="s">
        <v>461</v>
      </c>
      <c r="C168" s="74" t="s">
        <v>462</v>
      </c>
      <c r="D168" s="75">
        <v>2155.5</v>
      </c>
      <c r="E168" s="75">
        <v>1775.3552600000003</v>
      </c>
      <c r="F168" s="76">
        <f t="shared" si="4"/>
        <v>0.8236396474135933</v>
      </c>
    </row>
    <row r="169" spans="1:6" ht="15.75" thickTop="1" x14ac:dyDescent="0.2">
      <c r="A169" s="47" t="str">
        <f t="shared" si="5"/>
        <v>A</v>
      </c>
      <c r="B169" s="77" t="s">
        <v>412</v>
      </c>
      <c r="C169" s="77" t="s">
        <v>19</v>
      </c>
      <c r="D169" s="78">
        <v>2080.5</v>
      </c>
      <c r="E169" s="78">
        <v>1771.5782600000002</v>
      </c>
      <c r="F169" s="79">
        <f t="shared" si="4"/>
        <v>0.85151562605143005</v>
      </c>
    </row>
    <row r="170" spans="1:6" ht="15" x14ac:dyDescent="0.2">
      <c r="A170" s="47" t="str">
        <f t="shared" si="5"/>
        <v>A</v>
      </c>
      <c r="B170" s="80" t="s">
        <v>412</v>
      </c>
      <c r="C170" s="80" t="s">
        <v>20</v>
      </c>
      <c r="D170" s="53">
        <v>1372.6</v>
      </c>
      <c r="E170" s="53">
        <v>1334.26269</v>
      </c>
      <c r="F170" s="81">
        <f t="shared" si="4"/>
        <v>0.972069568701734</v>
      </c>
    </row>
    <row r="171" spans="1:6" ht="15" x14ac:dyDescent="0.2">
      <c r="A171" s="47" t="str">
        <f t="shared" si="5"/>
        <v>A</v>
      </c>
      <c r="B171" s="80" t="s">
        <v>412</v>
      </c>
      <c r="C171" s="80" t="s">
        <v>21</v>
      </c>
      <c r="D171" s="53">
        <v>614.20000000000005</v>
      </c>
      <c r="E171" s="53">
        <v>368.32577000000003</v>
      </c>
      <c r="F171" s="81">
        <f t="shared" si="4"/>
        <v>0.59968376750244223</v>
      </c>
    </row>
    <row r="172" spans="1:6" ht="15" x14ac:dyDescent="0.2">
      <c r="A172" s="47" t="str">
        <f t="shared" si="5"/>
        <v>A</v>
      </c>
      <c r="B172" s="80" t="s">
        <v>412</v>
      </c>
      <c r="C172" s="80" t="s">
        <v>4</v>
      </c>
      <c r="D172" s="53">
        <v>10.3</v>
      </c>
      <c r="E172" s="53">
        <v>10.199950000000001</v>
      </c>
      <c r="F172" s="81">
        <f t="shared" si="4"/>
        <v>0.99028640776699028</v>
      </c>
    </row>
    <row r="173" spans="1:6" ht="15" x14ac:dyDescent="0.2">
      <c r="A173" s="47" t="str">
        <f t="shared" si="5"/>
        <v>A</v>
      </c>
      <c r="B173" s="80" t="s">
        <v>412</v>
      </c>
      <c r="C173" s="80" t="s">
        <v>34</v>
      </c>
      <c r="D173" s="53">
        <v>13.4</v>
      </c>
      <c r="E173" s="53">
        <v>11.913439999999998</v>
      </c>
      <c r="F173" s="81">
        <f t="shared" si="4"/>
        <v>0.88906268656716403</v>
      </c>
    </row>
    <row r="174" spans="1:6" ht="15" x14ac:dyDescent="0.2">
      <c r="A174" s="47" t="str">
        <f t="shared" si="5"/>
        <v>A</v>
      </c>
      <c r="B174" s="80" t="s">
        <v>412</v>
      </c>
      <c r="C174" s="80" t="s">
        <v>35</v>
      </c>
      <c r="D174" s="53">
        <v>70</v>
      </c>
      <c r="E174" s="53">
        <v>46.876410000000007</v>
      </c>
      <c r="F174" s="81">
        <f t="shared" si="4"/>
        <v>0.66966300000000012</v>
      </c>
    </row>
    <row r="175" spans="1:6" ht="15" x14ac:dyDescent="0.2">
      <c r="A175" s="47" t="str">
        <f t="shared" si="5"/>
        <v>A</v>
      </c>
      <c r="B175" s="77" t="s">
        <v>412</v>
      </c>
      <c r="C175" s="77" t="s">
        <v>36</v>
      </c>
      <c r="D175" s="78">
        <v>75</v>
      </c>
      <c r="E175" s="78">
        <v>3.7770000000000001</v>
      </c>
      <c r="F175" s="79">
        <f t="shared" si="4"/>
        <v>5.0360000000000002E-2</v>
      </c>
    </row>
    <row r="176" spans="1:6" ht="18.75" thickBot="1" x14ac:dyDescent="0.25">
      <c r="A176" s="47" t="str">
        <f t="shared" si="5"/>
        <v>A</v>
      </c>
      <c r="B176" s="73" t="s">
        <v>463</v>
      </c>
      <c r="C176" s="74" t="s">
        <v>464</v>
      </c>
      <c r="D176" s="75">
        <v>6315</v>
      </c>
      <c r="E176" s="75">
        <v>4930.2210400000004</v>
      </c>
      <c r="F176" s="76">
        <f t="shared" si="4"/>
        <v>0.78071592082343633</v>
      </c>
    </row>
    <row r="177" spans="1:6" ht="15.75" thickTop="1" x14ac:dyDescent="0.2">
      <c r="A177" s="47" t="str">
        <f t="shared" si="5"/>
        <v>A</v>
      </c>
      <c r="B177" s="77" t="s">
        <v>412</v>
      </c>
      <c r="C177" s="77" t="s">
        <v>19</v>
      </c>
      <c r="D177" s="78">
        <v>6225</v>
      </c>
      <c r="E177" s="78">
        <v>4920.9080400000003</v>
      </c>
      <c r="F177" s="79">
        <f t="shared" si="4"/>
        <v>0.79050731566265064</v>
      </c>
    </row>
    <row r="178" spans="1:6" ht="15" x14ac:dyDescent="0.2">
      <c r="A178" s="47" t="str">
        <f t="shared" si="5"/>
        <v>A</v>
      </c>
      <c r="B178" s="80" t="s">
        <v>412</v>
      </c>
      <c r="C178" s="80" t="s">
        <v>20</v>
      </c>
      <c r="D178" s="53">
        <v>4475</v>
      </c>
      <c r="E178" s="53">
        <v>3490.7921200000001</v>
      </c>
      <c r="F178" s="81">
        <f t="shared" si="4"/>
        <v>0.78006527821229055</v>
      </c>
    </row>
    <row r="179" spans="1:6" ht="15" x14ac:dyDescent="0.2">
      <c r="A179" s="47" t="str">
        <f t="shared" si="5"/>
        <v>A</v>
      </c>
      <c r="B179" s="80" t="s">
        <v>412</v>
      </c>
      <c r="C179" s="80" t="s">
        <v>21</v>
      </c>
      <c r="D179" s="53">
        <v>1600</v>
      </c>
      <c r="E179" s="53">
        <v>1331.4375499999999</v>
      </c>
      <c r="F179" s="81">
        <f t="shared" si="4"/>
        <v>0.83214846874999993</v>
      </c>
    </row>
    <row r="180" spans="1:6" ht="15" x14ac:dyDescent="0.2">
      <c r="A180" s="47" t="str">
        <f t="shared" si="5"/>
        <v>A</v>
      </c>
      <c r="B180" s="80" t="s">
        <v>412</v>
      </c>
      <c r="C180" s="80" t="s">
        <v>34</v>
      </c>
      <c r="D180" s="53">
        <v>40</v>
      </c>
      <c r="E180" s="53">
        <v>31.502030000000001</v>
      </c>
      <c r="F180" s="81">
        <f t="shared" si="4"/>
        <v>0.78755075000000008</v>
      </c>
    </row>
    <row r="181" spans="1:6" ht="15" x14ac:dyDescent="0.2">
      <c r="A181" s="47" t="str">
        <f t="shared" si="5"/>
        <v>A</v>
      </c>
      <c r="B181" s="80" t="s">
        <v>412</v>
      </c>
      <c r="C181" s="80" t="s">
        <v>35</v>
      </c>
      <c r="D181" s="53">
        <v>110</v>
      </c>
      <c r="E181" s="53">
        <v>67.176339999999996</v>
      </c>
      <c r="F181" s="81">
        <f t="shared" si="4"/>
        <v>0.61069399999999996</v>
      </c>
    </row>
    <row r="182" spans="1:6" ht="15" x14ac:dyDescent="0.2">
      <c r="A182" s="47" t="str">
        <f t="shared" si="5"/>
        <v>A</v>
      </c>
      <c r="B182" s="77" t="s">
        <v>412</v>
      </c>
      <c r="C182" s="77" t="s">
        <v>36</v>
      </c>
      <c r="D182" s="78">
        <v>90</v>
      </c>
      <c r="E182" s="78">
        <v>9.3130000000000006</v>
      </c>
      <c r="F182" s="79">
        <f t="shared" si="4"/>
        <v>0.10347777777777778</v>
      </c>
    </row>
    <row r="183" spans="1:6" ht="18.75" thickBot="1" x14ac:dyDescent="0.25">
      <c r="A183" s="47" t="str">
        <f t="shared" si="5"/>
        <v>A</v>
      </c>
      <c r="B183" s="73" t="s">
        <v>465</v>
      </c>
      <c r="C183" s="74" t="s">
        <v>466</v>
      </c>
      <c r="D183" s="75">
        <v>37978</v>
      </c>
      <c r="E183" s="75">
        <v>33343.168819999999</v>
      </c>
      <c r="F183" s="76">
        <f t="shared" si="4"/>
        <v>0.87796010374427302</v>
      </c>
    </row>
    <row r="184" spans="1:6" ht="15.75" thickTop="1" x14ac:dyDescent="0.2">
      <c r="A184" s="47" t="str">
        <f t="shared" si="5"/>
        <v>A</v>
      </c>
      <c r="B184" s="77" t="s">
        <v>412</v>
      </c>
      <c r="C184" s="77" t="s">
        <v>19</v>
      </c>
      <c r="D184" s="78">
        <v>35033</v>
      </c>
      <c r="E184" s="78">
        <v>33180.648629999996</v>
      </c>
      <c r="F184" s="79">
        <f t="shared" si="4"/>
        <v>0.94712552821625318</v>
      </c>
    </row>
    <row r="185" spans="1:6" ht="15" x14ac:dyDescent="0.2">
      <c r="A185" s="47" t="str">
        <f t="shared" si="5"/>
        <v>A</v>
      </c>
      <c r="B185" s="80" t="s">
        <v>412</v>
      </c>
      <c r="C185" s="80" t="s">
        <v>20</v>
      </c>
      <c r="D185" s="53">
        <v>26007</v>
      </c>
      <c r="E185" s="53">
        <v>25229.411880000003</v>
      </c>
      <c r="F185" s="81">
        <f t="shared" si="4"/>
        <v>0.97010081439612428</v>
      </c>
    </row>
    <row r="186" spans="1:6" ht="15" x14ac:dyDescent="0.2">
      <c r="A186" s="47" t="str">
        <f t="shared" si="5"/>
        <v>A</v>
      </c>
      <c r="B186" s="80" t="s">
        <v>412</v>
      </c>
      <c r="C186" s="80" t="s">
        <v>21</v>
      </c>
      <c r="D186" s="53">
        <v>7935</v>
      </c>
      <c r="E186" s="53">
        <v>7128.7560400000002</v>
      </c>
      <c r="F186" s="81">
        <f t="shared" si="4"/>
        <v>0.89839395589161941</v>
      </c>
    </row>
    <row r="187" spans="1:6" ht="15" x14ac:dyDescent="0.2">
      <c r="A187" s="47" t="str">
        <f t="shared" si="5"/>
        <v>A</v>
      </c>
      <c r="B187" s="80" t="s">
        <v>412</v>
      </c>
      <c r="C187" s="80" t="s">
        <v>34</v>
      </c>
      <c r="D187" s="53">
        <v>455</v>
      </c>
      <c r="E187" s="53">
        <v>431.58707999999996</v>
      </c>
      <c r="F187" s="81">
        <f t="shared" si="4"/>
        <v>0.94854303296703291</v>
      </c>
    </row>
    <row r="188" spans="1:6" ht="15" x14ac:dyDescent="0.2">
      <c r="A188" s="47" t="str">
        <f t="shared" si="5"/>
        <v>A</v>
      </c>
      <c r="B188" s="80" t="s">
        <v>412</v>
      </c>
      <c r="C188" s="80" t="s">
        <v>35</v>
      </c>
      <c r="D188" s="53">
        <v>636</v>
      </c>
      <c r="E188" s="53">
        <v>390.89363000000003</v>
      </c>
      <c r="F188" s="81">
        <f t="shared" si="4"/>
        <v>0.6146126257861636</v>
      </c>
    </row>
    <row r="189" spans="1:6" ht="15" x14ac:dyDescent="0.2">
      <c r="A189" s="47" t="str">
        <f t="shared" si="5"/>
        <v>A</v>
      </c>
      <c r="B189" s="77" t="s">
        <v>412</v>
      </c>
      <c r="C189" s="77" t="s">
        <v>36</v>
      </c>
      <c r="D189" s="78">
        <v>2945</v>
      </c>
      <c r="E189" s="78">
        <v>162.52019000000001</v>
      </c>
      <c r="F189" s="79">
        <f t="shared" si="4"/>
        <v>5.5185123938879463E-2</v>
      </c>
    </row>
    <row r="190" spans="1:6" ht="36.75" thickBot="1" x14ac:dyDescent="0.25">
      <c r="A190" s="47" t="str">
        <f t="shared" si="5"/>
        <v>A</v>
      </c>
      <c r="B190" s="73" t="s">
        <v>467</v>
      </c>
      <c r="C190" s="74" t="s">
        <v>468</v>
      </c>
      <c r="D190" s="75">
        <v>37042</v>
      </c>
      <c r="E190" s="75">
        <v>32768.244920000005</v>
      </c>
      <c r="F190" s="76">
        <f t="shared" si="4"/>
        <v>0.88462407321418945</v>
      </c>
    </row>
    <row r="191" spans="1:6" ht="15.75" thickTop="1" x14ac:dyDescent="0.2">
      <c r="A191" s="47" t="str">
        <f t="shared" si="5"/>
        <v>A</v>
      </c>
      <c r="B191" s="77" t="s">
        <v>412</v>
      </c>
      <c r="C191" s="77" t="s">
        <v>19</v>
      </c>
      <c r="D191" s="78">
        <v>34122</v>
      </c>
      <c r="E191" s="78">
        <v>32606.605729999996</v>
      </c>
      <c r="F191" s="79">
        <f t="shared" si="4"/>
        <v>0.95558893763554298</v>
      </c>
    </row>
    <row r="192" spans="1:6" ht="15" x14ac:dyDescent="0.2">
      <c r="A192" s="47" t="str">
        <f t="shared" si="5"/>
        <v>A</v>
      </c>
      <c r="B192" s="80" t="s">
        <v>412</v>
      </c>
      <c r="C192" s="80" t="s">
        <v>20</v>
      </c>
      <c r="D192" s="53">
        <v>25646</v>
      </c>
      <c r="E192" s="53">
        <v>24898.867140000002</v>
      </c>
      <c r="F192" s="81">
        <f t="shared" si="4"/>
        <v>0.97086747017078689</v>
      </c>
    </row>
    <row r="193" spans="1:6" ht="15" x14ac:dyDescent="0.2">
      <c r="A193" s="47" t="str">
        <f t="shared" si="5"/>
        <v>A</v>
      </c>
      <c r="B193" s="80" t="s">
        <v>412</v>
      </c>
      <c r="C193" s="80" t="s">
        <v>21</v>
      </c>
      <c r="D193" s="53">
        <v>7685</v>
      </c>
      <c r="E193" s="53">
        <v>6984.6413200000006</v>
      </c>
      <c r="F193" s="81">
        <f t="shared" si="4"/>
        <v>0.90886679505530266</v>
      </c>
    </row>
    <row r="194" spans="1:6" ht="15" x14ac:dyDescent="0.2">
      <c r="A194" s="47" t="str">
        <f t="shared" si="5"/>
        <v>A</v>
      </c>
      <c r="B194" s="80" t="s">
        <v>412</v>
      </c>
      <c r="C194" s="80" t="s">
        <v>34</v>
      </c>
      <c r="D194" s="53">
        <v>445</v>
      </c>
      <c r="E194" s="53">
        <v>431.16434999999996</v>
      </c>
      <c r="F194" s="81">
        <f t="shared" si="4"/>
        <v>0.9689086516853932</v>
      </c>
    </row>
    <row r="195" spans="1:6" ht="15" x14ac:dyDescent="0.2">
      <c r="A195" s="47" t="str">
        <f t="shared" si="5"/>
        <v>A</v>
      </c>
      <c r="B195" s="80" t="s">
        <v>412</v>
      </c>
      <c r="C195" s="80" t="s">
        <v>35</v>
      </c>
      <c r="D195" s="53">
        <v>346</v>
      </c>
      <c r="E195" s="53">
        <v>291.93291999999997</v>
      </c>
      <c r="F195" s="81">
        <f t="shared" si="4"/>
        <v>0.84373676300578027</v>
      </c>
    </row>
    <row r="196" spans="1:6" ht="15" x14ac:dyDescent="0.2">
      <c r="A196" s="47" t="str">
        <f t="shared" si="5"/>
        <v>A</v>
      </c>
      <c r="B196" s="77" t="s">
        <v>412</v>
      </c>
      <c r="C196" s="77" t="s">
        <v>36</v>
      </c>
      <c r="D196" s="78">
        <v>2920</v>
      </c>
      <c r="E196" s="78">
        <v>161.63919000000001</v>
      </c>
      <c r="F196" s="79">
        <f t="shared" ref="F196:F259" si="6">E196/D196</f>
        <v>5.5355886986301374E-2</v>
      </c>
    </row>
    <row r="197" spans="1:6" s="87" customFormat="1" ht="54.75" hidden="1" thickBot="1" x14ac:dyDescent="0.3">
      <c r="A197" s="82" t="str">
        <f t="shared" ref="A197:A260" si="7">(IF(OR(D197&lt;&gt;0,E197&lt;&gt;0,),"A","B"))</f>
        <v>A</v>
      </c>
      <c r="B197" s="83" t="s">
        <v>469</v>
      </c>
      <c r="C197" s="84" t="s">
        <v>63</v>
      </c>
      <c r="D197" s="85">
        <v>1400</v>
      </c>
      <c r="E197" s="85">
        <v>1316.4397099999999</v>
      </c>
      <c r="F197" s="86">
        <f t="shared" si="6"/>
        <v>0.94031407857142846</v>
      </c>
    </row>
    <row r="198" spans="1:6" s="87" customFormat="1" ht="15" hidden="1" x14ac:dyDescent="0.25">
      <c r="A198" s="82" t="str">
        <f t="shared" si="7"/>
        <v>A</v>
      </c>
      <c r="B198" s="88" t="s">
        <v>412</v>
      </c>
      <c r="C198" s="88" t="s">
        <v>19</v>
      </c>
      <c r="D198" s="89">
        <v>1380</v>
      </c>
      <c r="E198" s="89">
        <v>1316.4397099999999</v>
      </c>
      <c r="F198" s="90">
        <f t="shared" si="6"/>
        <v>0.9539418188405796</v>
      </c>
    </row>
    <row r="199" spans="1:6" s="87" customFormat="1" ht="15" hidden="1" x14ac:dyDescent="0.25">
      <c r="A199" s="82" t="str">
        <f t="shared" si="7"/>
        <v>A</v>
      </c>
      <c r="B199" s="91" t="s">
        <v>412</v>
      </c>
      <c r="C199" s="91" t="s">
        <v>20</v>
      </c>
      <c r="D199" s="92">
        <v>854</v>
      </c>
      <c r="E199" s="92">
        <v>814.77831000000003</v>
      </c>
      <c r="F199" s="93">
        <f t="shared" si="6"/>
        <v>0.95407296252927409</v>
      </c>
    </row>
    <row r="200" spans="1:6" s="87" customFormat="1" ht="15" hidden="1" x14ac:dyDescent="0.25">
      <c r="A200" s="82" t="str">
        <f t="shared" si="7"/>
        <v>A</v>
      </c>
      <c r="B200" s="91" t="s">
        <v>412</v>
      </c>
      <c r="C200" s="91" t="s">
        <v>21</v>
      </c>
      <c r="D200" s="92">
        <v>485</v>
      </c>
      <c r="E200" s="92">
        <v>472.38479000000001</v>
      </c>
      <c r="F200" s="93">
        <f t="shared" si="6"/>
        <v>0.97398925773195877</v>
      </c>
    </row>
    <row r="201" spans="1:6" s="87" customFormat="1" ht="15" hidden="1" x14ac:dyDescent="0.25">
      <c r="A201" s="82" t="str">
        <f t="shared" si="7"/>
        <v>A</v>
      </c>
      <c r="B201" s="91" t="s">
        <v>412</v>
      </c>
      <c r="C201" s="91" t="s">
        <v>34</v>
      </c>
      <c r="D201" s="92">
        <v>35</v>
      </c>
      <c r="E201" s="92">
        <v>26.773589999999999</v>
      </c>
      <c r="F201" s="93">
        <f t="shared" si="6"/>
        <v>0.7649597142857143</v>
      </c>
    </row>
    <row r="202" spans="1:6" s="87" customFormat="1" ht="15" hidden="1" x14ac:dyDescent="0.25">
      <c r="A202" s="82" t="str">
        <f t="shared" si="7"/>
        <v>A</v>
      </c>
      <c r="B202" s="91" t="s">
        <v>412</v>
      </c>
      <c r="C202" s="91" t="s">
        <v>35</v>
      </c>
      <c r="D202" s="92">
        <v>6</v>
      </c>
      <c r="E202" s="92">
        <v>2.5030199999999998</v>
      </c>
      <c r="F202" s="93">
        <f t="shared" si="6"/>
        <v>0.41716999999999999</v>
      </c>
    </row>
    <row r="203" spans="1:6" s="87" customFormat="1" ht="15" hidden="1" x14ac:dyDescent="0.25">
      <c r="A203" s="82" t="str">
        <f t="shared" si="7"/>
        <v>A</v>
      </c>
      <c r="B203" s="88" t="s">
        <v>412</v>
      </c>
      <c r="C203" s="88" t="s">
        <v>36</v>
      </c>
      <c r="D203" s="89">
        <v>20</v>
      </c>
      <c r="E203" s="89">
        <v>0</v>
      </c>
      <c r="F203" s="90">
        <f t="shared" si="6"/>
        <v>0</v>
      </c>
    </row>
    <row r="204" spans="1:6" s="87" customFormat="1" ht="18.75" hidden="1" thickBot="1" x14ac:dyDescent="0.3">
      <c r="A204" s="82" t="str">
        <f t="shared" si="7"/>
        <v>A</v>
      </c>
      <c r="B204" s="83" t="s">
        <v>470</v>
      </c>
      <c r="C204" s="84" t="s">
        <v>466</v>
      </c>
      <c r="D204" s="85">
        <v>35642</v>
      </c>
      <c r="E204" s="85">
        <v>31451.805210000002</v>
      </c>
      <c r="F204" s="86">
        <f t="shared" si="6"/>
        <v>0.88243659755344828</v>
      </c>
    </row>
    <row r="205" spans="1:6" s="87" customFormat="1" ht="15" hidden="1" x14ac:dyDescent="0.25">
      <c r="A205" s="82" t="str">
        <f t="shared" si="7"/>
        <v>A</v>
      </c>
      <c r="B205" s="88" t="s">
        <v>412</v>
      </c>
      <c r="C205" s="88" t="s">
        <v>19</v>
      </c>
      <c r="D205" s="89">
        <v>32742</v>
      </c>
      <c r="E205" s="89">
        <v>31290.166020000001</v>
      </c>
      <c r="F205" s="90">
        <f t="shared" si="6"/>
        <v>0.9556583599047096</v>
      </c>
    </row>
    <row r="206" spans="1:6" s="87" customFormat="1" ht="15" hidden="1" x14ac:dyDescent="0.25">
      <c r="A206" s="82" t="str">
        <f t="shared" si="7"/>
        <v>A</v>
      </c>
      <c r="B206" s="91" t="s">
        <v>412</v>
      </c>
      <c r="C206" s="91" t="s">
        <v>20</v>
      </c>
      <c r="D206" s="92">
        <v>24792</v>
      </c>
      <c r="E206" s="92">
        <v>24084.088829999997</v>
      </c>
      <c r="F206" s="93">
        <f t="shared" si="6"/>
        <v>0.97144598378509184</v>
      </c>
    </row>
    <row r="207" spans="1:6" s="87" customFormat="1" ht="15" hidden="1" x14ac:dyDescent="0.25">
      <c r="A207" s="82" t="str">
        <f t="shared" si="7"/>
        <v>A</v>
      </c>
      <c r="B207" s="91" t="s">
        <v>412</v>
      </c>
      <c r="C207" s="91" t="s">
        <v>21</v>
      </c>
      <c r="D207" s="92">
        <v>7200</v>
      </c>
      <c r="E207" s="92">
        <v>6512.2565299999997</v>
      </c>
      <c r="F207" s="93">
        <f t="shared" si="6"/>
        <v>0.90448007361111105</v>
      </c>
    </row>
    <row r="208" spans="1:6" s="87" customFormat="1" ht="15" hidden="1" x14ac:dyDescent="0.25">
      <c r="A208" s="82" t="str">
        <f t="shared" si="7"/>
        <v>A</v>
      </c>
      <c r="B208" s="91" t="s">
        <v>412</v>
      </c>
      <c r="C208" s="91" t="s">
        <v>34</v>
      </c>
      <c r="D208" s="92">
        <v>410</v>
      </c>
      <c r="E208" s="92">
        <v>404.39076</v>
      </c>
      <c r="F208" s="93">
        <f t="shared" si="6"/>
        <v>0.98631892682926825</v>
      </c>
    </row>
    <row r="209" spans="1:6" s="87" customFormat="1" ht="15" hidden="1" x14ac:dyDescent="0.25">
      <c r="A209" s="82" t="str">
        <f t="shared" si="7"/>
        <v>A</v>
      </c>
      <c r="B209" s="91" t="s">
        <v>412</v>
      </c>
      <c r="C209" s="91" t="s">
        <v>35</v>
      </c>
      <c r="D209" s="92">
        <v>340</v>
      </c>
      <c r="E209" s="92">
        <v>289.42990000000003</v>
      </c>
      <c r="F209" s="93">
        <f t="shared" si="6"/>
        <v>0.85126441176470602</v>
      </c>
    </row>
    <row r="210" spans="1:6" s="87" customFormat="1" ht="15" hidden="1" x14ac:dyDescent="0.25">
      <c r="A210" s="82" t="str">
        <f t="shared" si="7"/>
        <v>A</v>
      </c>
      <c r="B210" s="88" t="s">
        <v>412</v>
      </c>
      <c r="C210" s="88" t="s">
        <v>36</v>
      </c>
      <c r="D210" s="89">
        <v>2900</v>
      </c>
      <c r="E210" s="89">
        <v>161.63919000000001</v>
      </c>
      <c r="F210" s="90">
        <f t="shared" si="6"/>
        <v>5.5737651724137936E-2</v>
      </c>
    </row>
    <row r="211" spans="1:6" ht="36.75" thickBot="1" x14ac:dyDescent="0.25">
      <c r="A211" s="47" t="str">
        <f t="shared" si="7"/>
        <v>A</v>
      </c>
      <c r="B211" s="73" t="s">
        <v>471</v>
      </c>
      <c r="C211" s="74" t="s">
        <v>472</v>
      </c>
      <c r="D211" s="75">
        <v>936</v>
      </c>
      <c r="E211" s="75">
        <v>574.9239</v>
      </c>
      <c r="F211" s="76">
        <f t="shared" si="6"/>
        <v>0.61423493589743594</v>
      </c>
    </row>
    <row r="212" spans="1:6" ht="15.75" thickTop="1" x14ac:dyDescent="0.2">
      <c r="A212" s="47" t="str">
        <f t="shared" si="7"/>
        <v>A</v>
      </c>
      <c r="B212" s="77" t="s">
        <v>412</v>
      </c>
      <c r="C212" s="77" t="s">
        <v>19</v>
      </c>
      <c r="D212" s="78">
        <v>911</v>
      </c>
      <c r="E212" s="78">
        <v>574.04290000000003</v>
      </c>
      <c r="F212" s="79">
        <f t="shared" si="6"/>
        <v>0.63012392974753018</v>
      </c>
    </row>
    <row r="213" spans="1:6" ht="15" x14ac:dyDescent="0.2">
      <c r="A213" s="47" t="str">
        <f t="shared" si="7"/>
        <v>A</v>
      </c>
      <c r="B213" s="80" t="s">
        <v>412</v>
      </c>
      <c r="C213" s="80" t="s">
        <v>20</v>
      </c>
      <c r="D213" s="53">
        <v>361</v>
      </c>
      <c r="E213" s="53">
        <v>330.54473999999999</v>
      </c>
      <c r="F213" s="81">
        <f t="shared" si="6"/>
        <v>0.91563639889196669</v>
      </c>
    </row>
    <row r="214" spans="1:6" ht="15" x14ac:dyDescent="0.2">
      <c r="A214" s="47" t="str">
        <f t="shared" si="7"/>
        <v>A</v>
      </c>
      <c r="B214" s="80" t="s">
        <v>412</v>
      </c>
      <c r="C214" s="80" t="s">
        <v>21</v>
      </c>
      <c r="D214" s="53">
        <v>250</v>
      </c>
      <c r="E214" s="53">
        <v>144.11472000000001</v>
      </c>
      <c r="F214" s="81">
        <f t="shared" si="6"/>
        <v>0.57645888000000001</v>
      </c>
    </row>
    <row r="215" spans="1:6" ht="15" x14ac:dyDescent="0.2">
      <c r="A215" s="47" t="str">
        <f t="shared" si="7"/>
        <v>A</v>
      </c>
      <c r="B215" s="80" t="s">
        <v>412</v>
      </c>
      <c r="C215" s="80" t="s">
        <v>34</v>
      </c>
      <c r="D215" s="53">
        <v>10</v>
      </c>
      <c r="E215" s="53">
        <v>0.42272999999999999</v>
      </c>
      <c r="F215" s="81">
        <f t="shared" si="6"/>
        <v>4.2272999999999998E-2</v>
      </c>
    </row>
    <row r="216" spans="1:6" ht="15" x14ac:dyDescent="0.2">
      <c r="A216" s="47" t="str">
        <f t="shared" si="7"/>
        <v>A</v>
      </c>
      <c r="B216" s="80" t="s">
        <v>412</v>
      </c>
      <c r="C216" s="80" t="s">
        <v>35</v>
      </c>
      <c r="D216" s="53">
        <v>290</v>
      </c>
      <c r="E216" s="53">
        <v>98.960710000000006</v>
      </c>
      <c r="F216" s="81">
        <f t="shared" si="6"/>
        <v>0.34124382758620692</v>
      </c>
    </row>
    <row r="217" spans="1:6" ht="15" x14ac:dyDescent="0.2">
      <c r="A217" s="47" t="str">
        <f t="shared" si="7"/>
        <v>A</v>
      </c>
      <c r="B217" s="77" t="s">
        <v>412</v>
      </c>
      <c r="C217" s="77" t="s">
        <v>36</v>
      </c>
      <c r="D217" s="78">
        <v>25</v>
      </c>
      <c r="E217" s="78">
        <v>0.88100000000000001</v>
      </c>
      <c r="F217" s="79">
        <f t="shared" si="6"/>
        <v>3.524E-2</v>
      </c>
    </row>
    <row r="218" spans="1:6" ht="18.75" thickBot="1" x14ac:dyDescent="0.25">
      <c r="A218" s="47" t="str">
        <f t="shared" si="7"/>
        <v>A</v>
      </c>
      <c r="B218" s="73" t="s">
        <v>473</v>
      </c>
      <c r="C218" s="74" t="s">
        <v>474</v>
      </c>
      <c r="D218" s="75">
        <v>3670</v>
      </c>
      <c r="E218" s="75">
        <v>2236.6105499999999</v>
      </c>
      <c r="F218" s="76">
        <f t="shared" si="6"/>
        <v>0.60943066757493181</v>
      </c>
    </row>
    <row r="219" spans="1:6" ht="15.75" thickTop="1" x14ac:dyDescent="0.2">
      <c r="A219" s="47" t="str">
        <f t="shared" si="7"/>
        <v>A</v>
      </c>
      <c r="B219" s="77" t="s">
        <v>412</v>
      </c>
      <c r="C219" s="77" t="s">
        <v>19</v>
      </c>
      <c r="D219" s="78">
        <v>2670</v>
      </c>
      <c r="E219" s="78">
        <v>2230.3992499999999</v>
      </c>
      <c r="F219" s="79">
        <f t="shared" si="6"/>
        <v>0.83535552434456928</v>
      </c>
    </row>
    <row r="220" spans="1:6" ht="15" x14ac:dyDescent="0.2">
      <c r="A220" s="47" t="str">
        <f t="shared" si="7"/>
        <v>A</v>
      </c>
      <c r="B220" s="80" t="s">
        <v>412</v>
      </c>
      <c r="C220" s="80" t="s">
        <v>20</v>
      </c>
      <c r="D220" s="53">
        <v>1420</v>
      </c>
      <c r="E220" s="53">
        <v>1366.0607600000001</v>
      </c>
      <c r="F220" s="81">
        <f t="shared" si="6"/>
        <v>0.96201461971830993</v>
      </c>
    </row>
    <row r="221" spans="1:6" ht="15" x14ac:dyDescent="0.2">
      <c r="A221" s="47" t="str">
        <f t="shared" si="7"/>
        <v>A</v>
      </c>
      <c r="B221" s="80" t="s">
        <v>412</v>
      </c>
      <c r="C221" s="80" t="s">
        <v>21</v>
      </c>
      <c r="D221" s="53">
        <v>1180</v>
      </c>
      <c r="E221" s="53">
        <v>837.30921999999998</v>
      </c>
      <c r="F221" s="81">
        <f t="shared" si="6"/>
        <v>0.70958408474576273</v>
      </c>
    </row>
    <row r="222" spans="1:6" ht="15" x14ac:dyDescent="0.2">
      <c r="A222" s="47" t="str">
        <f t="shared" si="7"/>
        <v>A</v>
      </c>
      <c r="B222" s="80" t="s">
        <v>412</v>
      </c>
      <c r="C222" s="80" t="s">
        <v>34</v>
      </c>
      <c r="D222" s="53">
        <v>60</v>
      </c>
      <c r="E222" s="53">
        <v>24</v>
      </c>
      <c r="F222" s="81">
        <f t="shared" si="6"/>
        <v>0.4</v>
      </c>
    </row>
    <row r="223" spans="1:6" ht="15" x14ac:dyDescent="0.2">
      <c r="A223" s="47" t="str">
        <f t="shared" si="7"/>
        <v>A</v>
      </c>
      <c r="B223" s="80" t="s">
        <v>412</v>
      </c>
      <c r="C223" s="80" t="s">
        <v>35</v>
      </c>
      <c r="D223" s="53">
        <v>10</v>
      </c>
      <c r="E223" s="53">
        <v>3.0292699999999999</v>
      </c>
      <c r="F223" s="81">
        <f t="shared" si="6"/>
        <v>0.302927</v>
      </c>
    </row>
    <row r="224" spans="1:6" ht="15" x14ac:dyDescent="0.2">
      <c r="A224" s="47" t="str">
        <f t="shared" si="7"/>
        <v>A</v>
      </c>
      <c r="B224" s="77" t="s">
        <v>412</v>
      </c>
      <c r="C224" s="77" t="s">
        <v>36</v>
      </c>
      <c r="D224" s="78">
        <v>1000</v>
      </c>
      <c r="E224" s="78">
        <v>6.2113000000000005</v>
      </c>
      <c r="F224" s="79">
        <f t="shared" si="6"/>
        <v>6.2113000000000003E-3</v>
      </c>
    </row>
    <row r="225" spans="1:6" ht="90.75" thickBot="1" x14ac:dyDescent="0.25">
      <c r="A225" s="47" t="str">
        <f t="shared" si="7"/>
        <v>A</v>
      </c>
      <c r="B225" s="73" t="s">
        <v>475</v>
      </c>
      <c r="C225" s="74" t="s">
        <v>476</v>
      </c>
      <c r="D225" s="75">
        <v>446</v>
      </c>
      <c r="E225" s="75">
        <v>366.02238</v>
      </c>
      <c r="F225" s="76">
        <f t="shared" si="6"/>
        <v>0.82067798206278031</v>
      </c>
    </row>
    <row r="226" spans="1:6" ht="15.75" thickTop="1" x14ac:dyDescent="0.2">
      <c r="A226" s="47" t="str">
        <f t="shared" si="7"/>
        <v>A</v>
      </c>
      <c r="B226" s="77" t="s">
        <v>412</v>
      </c>
      <c r="C226" s="77" t="s">
        <v>19</v>
      </c>
      <c r="D226" s="78">
        <v>441</v>
      </c>
      <c r="E226" s="78">
        <v>366.02238</v>
      </c>
      <c r="F226" s="79">
        <f t="shared" si="6"/>
        <v>0.8299827210884354</v>
      </c>
    </row>
    <row r="227" spans="1:6" ht="15" x14ac:dyDescent="0.2">
      <c r="A227" s="47" t="str">
        <f t="shared" si="7"/>
        <v>A</v>
      </c>
      <c r="B227" s="80" t="s">
        <v>412</v>
      </c>
      <c r="C227" s="80" t="s">
        <v>20</v>
      </c>
      <c r="D227" s="53">
        <v>300</v>
      </c>
      <c r="E227" s="53">
        <v>254.51900000000001</v>
      </c>
      <c r="F227" s="81">
        <f t="shared" si="6"/>
        <v>0.84839666666666669</v>
      </c>
    </row>
    <row r="228" spans="1:6" ht="15" x14ac:dyDescent="0.2">
      <c r="A228" s="47" t="str">
        <f t="shared" si="7"/>
        <v>A</v>
      </c>
      <c r="B228" s="80" t="s">
        <v>412</v>
      </c>
      <c r="C228" s="80" t="s">
        <v>21</v>
      </c>
      <c r="D228" s="53">
        <v>137</v>
      </c>
      <c r="E228" s="53">
        <v>110.32704999999999</v>
      </c>
      <c r="F228" s="81">
        <f t="shared" si="6"/>
        <v>0.80530693430656919</v>
      </c>
    </row>
    <row r="229" spans="1:6" ht="15" x14ac:dyDescent="0.2">
      <c r="A229" s="47" t="str">
        <f t="shared" si="7"/>
        <v>A</v>
      </c>
      <c r="B229" s="80" t="s">
        <v>412</v>
      </c>
      <c r="C229" s="80" t="s">
        <v>34</v>
      </c>
      <c r="D229" s="53">
        <v>2</v>
      </c>
      <c r="E229" s="53">
        <v>0</v>
      </c>
      <c r="F229" s="81">
        <f t="shared" si="6"/>
        <v>0</v>
      </c>
    </row>
    <row r="230" spans="1:6" ht="15" x14ac:dyDescent="0.2">
      <c r="A230" s="47" t="str">
        <f t="shared" si="7"/>
        <v>A</v>
      </c>
      <c r="B230" s="80" t="s">
        <v>412</v>
      </c>
      <c r="C230" s="80" t="s">
        <v>35</v>
      </c>
      <c r="D230" s="53">
        <v>2</v>
      </c>
      <c r="E230" s="53">
        <v>1.1763299999999999</v>
      </c>
      <c r="F230" s="81">
        <f t="shared" si="6"/>
        <v>0.58816499999999994</v>
      </c>
    </row>
    <row r="231" spans="1:6" ht="15" x14ac:dyDescent="0.2">
      <c r="A231" s="47" t="str">
        <f t="shared" si="7"/>
        <v>A</v>
      </c>
      <c r="B231" s="77" t="s">
        <v>412</v>
      </c>
      <c r="C231" s="77" t="s">
        <v>36</v>
      </c>
      <c r="D231" s="78">
        <v>5</v>
      </c>
      <c r="E231" s="78">
        <v>0</v>
      </c>
      <c r="F231" s="79">
        <f t="shared" si="6"/>
        <v>0</v>
      </c>
    </row>
    <row r="232" spans="1:6" ht="54.75" thickBot="1" x14ac:dyDescent="0.25">
      <c r="A232" s="47" t="str">
        <f t="shared" si="7"/>
        <v>A</v>
      </c>
      <c r="B232" s="73" t="s">
        <v>477</v>
      </c>
      <c r="C232" s="74" t="s">
        <v>478</v>
      </c>
      <c r="D232" s="75">
        <v>327</v>
      </c>
      <c r="E232" s="75">
        <v>301.25547999999998</v>
      </c>
      <c r="F232" s="76">
        <f t="shared" si="6"/>
        <v>0.92127058103975523</v>
      </c>
    </row>
    <row r="233" spans="1:6" ht="15.75" thickTop="1" x14ac:dyDescent="0.2">
      <c r="A233" s="47" t="str">
        <f t="shared" si="7"/>
        <v>A</v>
      </c>
      <c r="B233" s="77" t="s">
        <v>412</v>
      </c>
      <c r="C233" s="77" t="s">
        <v>19</v>
      </c>
      <c r="D233" s="78">
        <v>325</v>
      </c>
      <c r="E233" s="78">
        <v>300.36547999999999</v>
      </c>
      <c r="F233" s="79">
        <f t="shared" si="6"/>
        <v>0.92420147692307686</v>
      </c>
    </row>
    <row r="234" spans="1:6" ht="15" x14ac:dyDescent="0.2">
      <c r="A234" s="47" t="str">
        <f t="shared" si="7"/>
        <v>A</v>
      </c>
      <c r="B234" s="80" t="s">
        <v>412</v>
      </c>
      <c r="C234" s="80" t="s">
        <v>20</v>
      </c>
      <c r="D234" s="53">
        <v>211.8</v>
      </c>
      <c r="E234" s="53">
        <v>196.1825</v>
      </c>
      <c r="F234" s="81">
        <f t="shared" si="6"/>
        <v>0.92626298394711992</v>
      </c>
    </row>
    <row r="235" spans="1:6" ht="15" x14ac:dyDescent="0.2">
      <c r="A235" s="47" t="str">
        <f t="shared" si="7"/>
        <v>A</v>
      </c>
      <c r="B235" s="80" t="s">
        <v>412</v>
      </c>
      <c r="C235" s="80" t="s">
        <v>21</v>
      </c>
      <c r="D235" s="53">
        <v>110.2</v>
      </c>
      <c r="E235" s="53">
        <v>104.18298</v>
      </c>
      <c r="F235" s="81">
        <f t="shared" si="6"/>
        <v>0.94539909255898369</v>
      </c>
    </row>
    <row r="236" spans="1:6" ht="15" x14ac:dyDescent="0.2">
      <c r="A236" s="47" t="str">
        <f t="shared" si="7"/>
        <v>A</v>
      </c>
      <c r="B236" s="80" t="s">
        <v>412</v>
      </c>
      <c r="C236" s="80" t="s">
        <v>34</v>
      </c>
      <c r="D236" s="53">
        <v>3</v>
      </c>
      <c r="E236" s="53">
        <v>0</v>
      </c>
      <c r="F236" s="81">
        <f t="shared" si="6"/>
        <v>0</v>
      </c>
    </row>
    <row r="237" spans="1:6" ht="15" x14ac:dyDescent="0.2">
      <c r="A237" s="47" t="str">
        <f t="shared" si="7"/>
        <v>A</v>
      </c>
      <c r="B237" s="77" t="s">
        <v>412</v>
      </c>
      <c r="C237" s="77" t="s">
        <v>36</v>
      </c>
      <c r="D237" s="78">
        <v>2</v>
      </c>
      <c r="E237" s="78">
        <v>0.89</v>
      </c>
      <c r="F237" s="79">
        <f t="shared" si="6"/>
        <v>0.44500000000000001</v>
      </c>
    </row>
    <row r="238" spans="1:6" ht="108.75" thickBot="1" x14ac:dyDescent="0.25">
      <c r="A238" s="47" t="str">
        <f t="shared" si="7"/>
        <v>A</v>
      </c>
      <c r="B238" s="73" t="s">
        <v>479</v>
      </c>
      <c r="C238" s="74" t="s">
        <v>480</v>
      </c>
      <c r="D238" s="75">
        <v>416.6</v>
      </c>
      <c r="E238" s="75">
        <v>328.15935999999999</v>
      </c>
      <c r="F238" s="76">
        <f t="shared" si="6"/>
        <v>0.78770849735957749</v>
      </c>
    </row>
    <row r="239" spans="1:6" ht="15.75" thickTop="1" x14ac:dyDescent="0.2">
      <c r="A239" s="47" t="str">
        <f t="shared" si="7"/>
        <v>A</v>
      </c>
      <c r="B239" s="77" t="s">
        <v>412</v>
      </c>
      <c r="C239" s="77" t="s">
        <v>19</v>
      </c>
      <c r="D239" s="78">
        <v>408.6</v>
      </c>
      <c r="E239" s="78">
        <v>328.15935999999999</v>
      </c>
      <c r="F239" s="79">
        <f t="shared" si="6"/>
        <v>0.80313108174253545</v>
      </c>
    </row>
    <row r="240" spans="1:6" ht="15" x14ac:dyDescent="0.2">
      <c r="A240" s="47" t="str">
        <f t="shared" si="7"/>
        <v>A</v>
      </c>
      <c r="B240" s="80" t="s">
        <v>412</v>
      </c>
      <c r="C240" s="80" t="s">
        <v>20</v>
      </c>
      <c r="D240" s="53">
        <v>272.60000000000002</v>
      </c>
      <c r="E240" s="53">
        <v>230.47945000000001</v>
      </c>
      <c r="F240" s="81">
        <f t="shared" si="6"/>
        <v>0.84548587674247977</v>
      </c>
    </row>
    <row r="241" spans="1:6" ht="15" x14ac:dyDescent="0.2">
      <c r="A241" s="47" t="str">
        <f t="shared" si="7"/>
        <v>A</v>
      </c>
      <c r="B241" s="80" t="s">
        <v>412</v>
      </c>
      <c r="C241" s="80" t="s">
        <v>21</v>
      </c>
      <c r="D241" s="53">
        <v>130</v>
      </c>
      <c r="E241" s="53">
        <v>95.997019999999992</v>
      </c>
      <c r="F241" s="81">
        <f t="shared" si="6"/>
        <v>0.7384386153846153</v>
      </c>
    </row>
    <row r="242" spans="1:6" ht="15" x14ac:dyDescent="0.2">
      <c r="A242" s="47" t="str">
        <f t="shared" si="7"/>
        <v>A</v>
      </c>
      <c r="B242" s="80" t="s">
        <v>412</v>
      </c>
      <c r="C242" s="80" t="s">
        <v>34</v>
      </c>
      <c r="D242" s="53">
        <v>4</v>
      </c>
      <c r="E242" s="53">
        <v>0.47499999999999998</v>
      </c>
      <c r="F242" s="81">
        <f t="shared" si="6"/>
        <v>0.11874999999999999</v>
      </c>
    </row>
    <row r="243" spans="1:6" ht="15" x14ac:dyDescent="0.2">
      <c r="A243" s="47" t="str">
        <f t="shared" si="7"/>
        <v>A</v>
      </c>
      <c r="B243" s="80" t="s">
        <v>412</v>
      </c>
      <c r="C243" s="80" t="s">
        <v>35</v>
      </c>
      <c r="D243" s="53">
        <v>2</v>
      </c>
      <c r="E243" s="53">
        <v>1.2078899999999999</v>
      </c>
      <c r="F243" s="81">
        <f t="shared" si="6"/>
        <v>0.60394499999999995</v>
      </c>
    </row>
    <row r="244" spans="1:6" ht="15" x14ac:dyDescent="0.2">
      <c r="A244" s="47" t="str">
        <f t="shared" si="7"/>
        <v>A</v>
      </c>
      <c r="B244" s="77" t="s">
        <v>412</v>
      </c>
      <c r="C244" s="77" t="s">
        <v>36</v>
      </c>
      <c r="D244" s="78">
        <v>8</v>
      </c>
      <c r="E244" s="78">
        <v>0</v>
      </c>
      <c r="F244" s="79">
        <f t="shared" si="6"/>
        <v>0</v>
      </c>
    </row>
    <row r="245" spans="1:6" ht="72.75" thickBot="1" x14ac:dyDescent="0.25">
      <c r="A245" s="47" t="str">
        <f t="shared" si="7"/>
        <v>A</v>
      </c>
      <c r="B245" s="73" t="s">
        <v>481</v>
      </c>
      <c r="C245" s="74" t="s">
        <v>482</v>
      </c>
      <c r="D245" s="75">
        <v>384</v>
      </c>
      <c r="E245" s="75">
        <v>327.42174</v>
      </c>
      <c r="F245" s="76">
        <f t="shared" si="6"/>
        <v>0.85266078125</v>
      </c>
    </row>
    <row r="246" spans="1:6" ht="15.75" thickTop="1" x14ac:dyDescent="0.2">
      <c r="A246" s="47" t="str">
        <f t="shared" si="7"/>
        <v>A</v>
      </c>
      <c r="B246" s="77" t="s">
        <v>412</v>
      </c>
      <c r="C246" s="77" t="s">
        <v>19</v>
      </c>
      <c r="D246" s="78">
        <v>379</v>
      </c>
      <c r="E246" s="78">
        <v>327.42174</v>
      </c>
      <c r="F246" s="79">
        <f t="shared" si="6"/>
        <v>0.86390960422163587</v>
      </c>
    </row>
    <row r="247" spans="1:6" ht="15" x14ac:dyDescent="0.2">
      <c r="A247" s="47" t="str">
        <f t="shared" si="7"/>
        <v>A</v>
      </c>
      <c r="B247" s="80" t="s">
        <v>412</v>
      </c>
      <c r="C247" s="80" t="s">
        <v>20</v>
      </c>
      <c r="D247" s="53">
        <v>250</v>
      </c>
      <c r="E247" s="53">
        <v>229.23033000000001</v>
      </c>
      <c r="F247" s="81">
        <f t="shared" si="6"/>
        <v>0.91692132000000004</v>
      </c>
    </row>
    <row r="248" spans="1:6" ht="15" x14ac:dyDescent="0.2">
      <c r="A248" s="47" t="str">
        <f t="shared" si="7"/>
        <v>A</v>
      </c>
      <c r="B248" s="80" t="s">
        <v>412</v>
      </c>
      <c r="C248" s="80" t="s">
        <v>21</v>
      </c>
      <c r="D248" s="53">
        <v>127</v>
      </c>
      <c r="E248" s="53">
        <v>97.068790000000007</v>
      </c>
      <c r="F248" s="81">
        <f t="shared" si="6"/>
        <v>0.76432118110236225</v>
      </c>
    </row>
    <row r="249" spans="1:6" ht="15" x14ac:dyDescent="0.2">
      <c r="A249" s="47" t="str">
        <f t="shared" si="7"/>
        <v>A</v>
      </c>
      <c r="B249" s="80" t="s">
        <v>412</v>
      </c>
      <c r="C249" s="80" t="s">
        <v>35</v>
      </c>
      <c r="D249" s="53">
        <v>2</v>
      </c>
      <c r="E249" s="53">
        <v>1.12262</v>
      </c>
      <c r="F249" s="81">
        <f t="shared" si="6"/>
        <v>0.56130999999999998</v>
      </c>
    </row>
    <row r="250" spans="1:6" ht="15" x14ac:dyDescent="0.2">
      <c r="A250" s="47" t="str">
        <f t="shared" si="7"/>
        <v>A</v>
      </c>
      <c r="B250" s="77" t="s">
        <v>412</v>
      </c>
      <c r="C250" s="77" t="s">
        <v>36</v>
      </c>
      <c r="D250" s="78">
        <v>5</v>
      </c>
      <c r="E250" s="78">
        <v>0</v>
      </c>
      <c r="F250" s="79">
        <f t="shared" si="6"/>
        <v>0</v>
      </c>
    </row>
    <row r="251" spans="1:6" ht="54.75" thickBot="1" x14ac:dyDescent="0.25">
      <c r="A251" s="47" t="str">
        <f t="shared" si="7"/>
        <v>A</v>
      </c>
      <c r="B251" s="73" t="s">
        <v>483</v>
      </c>
      <c r="C251" s="74" t="s">
        <v>484</v>
      </c>
      <c r="D251" s="75">
        <v>327</v>
      </c>
      <c r="E251" s="75">
        <v>298.17804000000001</v>
      </c>
      <c r="F251" s="76">
        <f t="shared" si="6"/>
        <v>0.91185944954128439</v>
      </c>
    </row>
    <row r="252" spans="1:6" ht="15.75" thickTop="1" x14ac:dyDescent="0.2">
      <c r="A252" s="47" t="str">
        <f t="shared" si="7"/>
        <v>A</v>
      </c>
      <c r="B252" s="77" t="s">
        <v>412</v>
      </c>
      <c r="C252" s="77" t="s">
        <v>19</v>
      </c>
      <c r="D252" s="78">
        <v>318.37599999999998</v>
      </c>
      <c r="E252" s="78">
        <v>289.55404000000004</v>
      </c>
      <c r="F252" s="79">
        <f t="shared" si="6"/>
        <v>0.90947194512149176</v>
      </c>
    </row>
    <row r="253" spans="1:6" ht="15" x14ac:dyDescent="0.2">
      <c r="A253" s="47" t="str">
        <f t="shared" si="7"/>
        <v>A</v>
      </c>
      <c r="B253" s="80" t="s">
        <v>412</v>
      </c>
      <c r="C253" s="80" t="s">
        <v>20</v>
      </c>
      <c r="D253" s="53">
        <v>213</v>
      </c>
      <c r="E253" s="53">
        <v>199.84709000000004</v>
      </c>
      <c r="F253" s="81">
        <f t="shared" si="6"/>
        <v>0.93824924882629124</v>
      </c>
    </row>
    <row r="254" spans="1:6" ht="15" x14ac:dyDescent="0.2">
      <c r="A254" s="47" t="str">
        <f t="shared" si="7"/>
        <v>A</v>
      </c>
      <c r="B254" s="80" t="s">
        <v>412</v>
      </c>
      <c r="C254" s="80" t="s">
        <v>21</v>
      </c>
      <c r="D254" s="53">
        <v>104.57599999999999</v>
      </c>
      <c r="E254" s="53">
        <v>89.092869999999991</v>
      </c>
      <c r="F254" s="81">
        <f t="shared" si="6"/>
        <v>0.85194375382496934</v>
      </c>
    </row>
    <row r="255" spans="1:6" ht="15" x14ac:dyDescent="0.2">
      <c r="A255" s="47" t="str">
        <f t="shared" si="7"/>
        <v>A</v>
      </c>
      <c r="B255" s="80" t="s">
        <v>412</v>
      </c>
      <c r="C255" s="80" t="s">
        <v>35</v>
      </c>
      <c r="D255" s="53">
        <v>0.8</v>
      </c>
      <c r="E255" s="53">
        <v>0.61407999999999996</v>
      </c>
      <c r="F255" s="81">
        <f t="shared" si="6"/>
        <v>0.76759999999999995</v>
      </c>
    </row>
    <row r="256" spans="1:6" ht="15" x14ac:dyDescent="0.2">
      <c r="A256" s="47" t="str">
        <f t="shared" si="7"/>
        <v>A</v>
      </c>
      <c r="B256" s="77" t="s">
        <v>412</v>
      </c>
      <c r="C256" s="77" t="s">
        <v>36</v>
      </c>
      <c r="D256" s="78">
        <v>8.6240000000000006</v>
      </c>
      <c r="E256" s="78">
        <v>8.6240000000000006</v>
      </c>
      <c r="F256" s="79">
        <f t="shared" si="6"/>
        <v>1</v>
      </c>
    </row>
    <row r="257" spans="1:6" ht="54.75" thickBot="1" x14ac:dyDescent="0.25">
      <c r="A257" s="47" t="str">
        <f t="shared" si="7"/>
        <v>A</v>
      </c>
      <c r="B257" s="73" t="s">
        <v>485</v>
      </c>
      <c r="C257" s="74" t="s">
        <v>486</v>
      </c>
      <c r="D257" s="75">
        <v>335</v>
      </c>
      <c r="E257" s="75">
        <v>266.77727000000004</v>
      </c>
      <c r="F257" s="76">
        <f t="shared" si="6"/>
        <v>0.79635005970149264</v>
      </c>
    </row>
    <row r="258" spans="1:6" ht="15.75" thickTop="1" x14ac:dyDescent="0.2">
      <c r="A258" s="47" t="str">
        <f t="shared" si="7"/>
        <v>A</v>
      </c>
      <c r="B258" s="77" t="s">
        <v>412</v>
      </c>
      <c r="C258" s="77" t="s">
        <v>19</v>
      </c>
      <c r="D258" s="78">
        <v>331</v>
      </c>
      <c r="E258" s="78">
        <v>264.12727000000001</v>
      </c>
      <c r="F258" s="79">
        <f t="shared" si="6"/>
        <v>0.79796758308157101</v>
      </c>
    </row>
    <row r="259" spans="1:6" ht="15" x14ac:dyDescent="0.2">
      <c r="A259" s="47" t="str">
        <f t="shared" si="7"/>
        <v>A</v>
      </c>
      <c r="B259" s="80" t="s">
        <v>412</v>
      </c>
      <c r="C259" s="80" t="s">
        <v>20</v>
      </c>
      <c r="D259" s="53">
        <v>230</v>
      </c>
      <c r="E259" s="53">
        <v>201.44421</v>
      </c>
      <c r="F259" s="81">
        <f t="shared" si="6"/>
        <v>0.87584439130434777</v>
      </c>
    </row>
    <row r="260" spans="1:6" ht="15" x14ac:dyDescent="0.2">
      <c r="A260" s="47" t="str">
        <f t="shared" si="7"/>
        <v>A</v>
      </c>
      <c r="B260" s="80" t="s">
        <v>412</v>
      </c>
      <c r="C260" s="80" t="s">
        <v>21</v>
      </c>
      <c r="D260" s="53">
        <v>95</v>
      </c>
      <c r="E260" s="53">
        <v>61.760399999999997</v>
      </c>
      <c r="F260" s="81">
        <f t="shared" ref="F260:F323" si="8">E260/D260</f>
        <v>0.65010947368421046</v>
      </c>
    </row>
    <row r="261" spans="1:6" ht="15" x14ac:dyDescent="0.2">
      <c r="A261" s="47" t="str">
        <f t="shared" ref="A261:A324" si="9">(IF(OR(D261&lt;&gt;0,E261&lt;&gt;0,),"A","B"))</f>
        <v>A</v>
      </c>
      <c r="B261" s="80" t="s">
        <v>412</v>
      </c>
      <c r="C261" s="80" t="s">
        <v>34</v>
      </c>
      <c r="D261" s="53">
        <v>3</v>
      </c>
      <c r="E261" s="53">
        <v>0.76552999999999993</v>
      </c>
      <c r="F261" s="81">
        <f t="shared" si="8"/>
        <v>0.25517666666666666</v>
      </c>
    </row>
    <row r="262" spans="1:6" ht="15" x14ac:dyDescent="0.2">
      <c r="A262" s="47" t="str">
        <f t="shared" si="9"/>
        <v>A</v>
      </c>
      <c r="B262" s="80" t="s">
        <v>412</v>
      </c>
      <c r="C262" s="80" t="s">
        <v>35</v>
      </c>
      <c r="D262" s="53">
        <v>3</v>
      </c>
      <c r="E262" s="53">
        <v>0.15712999999999999</v>
      </c>
      <c r="F262" s="81">
        <f t="shared" si="8"/>
        <v>5.2376666666666662E-2</v>
      </c>
    </row>
    <row r="263" spans="1:6" ht="15" x14ac:dyDescent="0.2">
      <c r="A263" s="47" t="str">
        <f t="shared" si="9"/>
        <v>A</v>
      </c>
      <c r="B263" s="77" t="s">
        <v>412</v>
      </c>
      <c r="C263" s="77" t="s">
        <v>36</v>
      </c>
      <c r="D263" s="78">
        <v>4</v>
      </c>
      <c r="E263" s="78">
        <v>2.65</v>
      </c>
      <c r="F263" s="79">
        <f t="shared" si="8"/>
        <v>0.66249999999999998</v>
      </c>
    </row>
    <row r="264" spans="1:6" ht="72.75" thickBot="1" x14ac:dyDescent="0.25">
      <c r="A264" s="47" t="str">
        <f t="shared" si="9"/>
        <v>A</v>
      </c>
      <c r="B264" s="73" t="s">
        <v>487</v>
      </c>
      <c r="C264" s="74" t="s">
        <v>488</v>
      </c>
      <c r="D264" s="75">
        <v>328</v>
      </c>
      <c r="E264" s="75">
        <v>305.18132999999995</v>
      </c>
      <c r="F264" s="76">
        <f t="shared" si="8"/>
        <v>0.93043088414634134</v>
      </c>
    </row>
    <row r="265" spans="1:6" ht="15.75" thickTop="1" x14ac:dyDescent="0.2">
      <c r="A265" s="47" t="str">
        <f t="shared" si="9"/>
        <v>A</v>
      </c>
      <c r="B265" s="77" t="s">
        <v>412</v>
      </c>
      <c r="C265" s="77" t="s">
        <v>19</v>
      </c>
      <c r="D265" s="78">
        <v>324</v>
      </c>
      <c r="E265" s="78">
        <v>305.18132999999995</v>
      </c>
      <c r="F265" s="79">
        <f t="shared" si="8"/>
        <v>0.94191768518518504</v>
      </c>
    </row>
    <row r="266" spans="1:6" ht="15" x14ac:dyDescent="0.2">
      <c r="A266" s="47" t="str">
        <f t="shared" si="9"/>
        <v>A</v>
      </c>
      <c r="B266" s="80" t="s">
        <v>412</v>
      </c>
      <c r="C266" s="80" t="s">
        <v>20</v>
      </c>
      <c r="D266" s="53">
        <v>224</v>
      </c>
      <c r="E266" s="53">
        <v>218.4494</v>
      </c>
      <c r="F266" s="81">
        <f t="shared" si="8"/>
        <v>0.97522053571428569</v>
      </c>
    </row>
    <row r="267" spans="1:6" ht="15" x14ac:dyDescent="0.2">
      <c r="A267" s="47" t="str">
        <f t="shared" si="9"/>
        <v>A</v>
      </c>
      <c r="B267" s="80" t="s">
        <v>412</v>
      </c>
      <c r="C267" s="80" t="s">
        <v>21</v>
      </c>
      <c r="D267" s="53">
        <v>97</v>
      </c>
      <c r="E267" s="53">
        <v>85.780670000000001</v>
      </c>
      <c r="F267" s="81">
        <f t="shared" si="8"/>
        <v>0.8843368041237113</v>
      </c>
    </row>
    <row r="268" spans="1:6" ht="15" x14ac:dyDescent="0.2">
      <c r="A268" s="47" t="str">
        <f t="shared" si="9"/>
        <v>A</v>
      </c>
      <c r="B268" s="80" t="s">
        <v>412</v>
      </c>
      <c r="C268" s="80" t="s">
        <v>34</v>
      </c>
      <c r="D268" s="53">
        <v>1</v>
      </c>
      <c r="E268" s="53">
        <v>0</v>
      </c>
      <c r="F268" s="81">
        <f t="shared" si="8"/>
        <v>0</v>
      </c>
    </row>
    <row r="269" spans="1:6" ht="15" x14ac:dyDescent="0.2">
      <c r="A269" s="47" t="str">
        <f t="shared" si="9"/>
        <v>A</v>
      </c>
      <c r="B269" s="80" t="s">
        <v>412</v>
      </c>
      <c r="C269" s="80" t="s">
        <v>35</v>
      </c>
      <c r="D269" s="53">
        <v>2</v>
      </c>
      <c r="E269" s="53">
        <v>0.95125999999999999</v>
      </c>
      <c r="F269" s="81">
        <f t="shared" si="8"/>
        <v>0.47563</v>
      </c>
    </row>
    <row r="270" spans="1:6" ht="15" x14ac:dyDescent="0.2">
      <c r="A270" s="47" t="str">
        <f t="shared" si="9"/>
        <v>A</v>
      </c>
      <c r="B270" s="77" t="s">
        <v>412</v>
      </c>
      <c r="C270" s="77" t="s">
        <v>36</v>
      </c>
      <c r="D270" s="78">
        <v>4</v>
      </c>
      <c r="E270" s="78">
        <v>0</v>
      </c>
      <c r="F270" s="79">
        <f t="shared" si="8"/>
        <v>0</v>
      </c>
    </row>
    <row r="271" spans="1:6" ht="90.75" thickBot="1" x14ac:dyDescent="0.25">
      <c r="A271" s="47" t="str">
        <f t="shared" si="9"/>
        <v>A</v>
      </c>
      <c r="B271" s="73" t="s">
        <v>489</v>
      </c>
      <c r="C271" s="74" t="s">
        <v>490</v>
      </c>
      <c r="D271" s="75">
        <v>471</v>
      </c>
      <c r="E271" s="75">
        <v>431.04780000000005</v>
      </c>
      <c r="F271" s="76">
        <f t="shared" si="8"/>
        <v>0.9151757961783441</v>
      </c>
    </row>
    <row r="272" spans="1:6" ht="15.75" thickTop="1" x14ac:dyDescent="0.2">
      <c r="A272" s="47" t="str">
        <f t="shared" si="9"/>
        <v>A</v>
      </c>
      <c r="B272" s="77" t="s">
        <v>412</v>
      </c>
      <c r="C272" s="77" t="s">
        <v>19</v>
      </c>
      <c r="D272" s="78">
        <v>466</v>
      </c>
      <c r="E272" s="78">
        <v>428.41980000000007</v>
      </c>
      <c r="F272" s="79">
        <f t="shared" si="8"/>
        <v>0.91935579399141643</v>
      </c>
    </row>
    <row r="273" spans="1:6" ht="15" x14ac:dyDescent="0.2">
      <c r="A273" s="47" t="str">
        <f t="shared" si="9"/>
        <v>A</v>
      </c>
      <c r="B273" s="80" t="s">
        <v>412</v>
      </c>
      <c r="C273" s="80" t="s">
        <v>20</v>
      </c>
      <c r="D273" s="53">
        <v>285</v>
      </c>
      <c r="E273" s="53">
        <v>277.77271999999999</v>
      </c>
      <c r="F273" s="81">
        <f t="shared" si="8"/>
        <v>0.97464112280701753</v>
      </c>
    </row>
    <row r="274" spans="1:6" ht="15" x14ac:dyDescent="0.2">
      <c r="A274" s="47" t="str">
        <f t="shared" si="9"/>
        <v>A</v>
      </c>
      <c r="B274" s="80" t="s">
        <v>412</v>
      </c>
      <c r="C274" s="80" t="s">
        <v>21</v>
      </c>
      <c r="D274" s="53">
        <v>173</v>
      </c>
      <c r="E274" s="53">
        <v>145.87801000000002</v>
      </c>
      <c r="F274" s="81">
        <f t="shared" si="8"/>
        <v>0.84322549132947988</v>
      </c>
    </row>
    <row r="275" spans="1:6" ht="15" x14ac:dyDescent="0.2">
      <c r="A275" s="47" t="str">
        <f t="shared" si="9"/>
        <v>A</v>
      </c>
      <c r="B275" s="80" t="s">
        <v>412</v>
      </c>
      <c r="C275" s="80" t="s">
        <v>34</v>
      </c>
      <c r="D275" s="53">
        <v>5</v>
      </c>
      <c r="E275" s="53">
        <v>3.6</v>
      </c>
      <c r="F275" s="81">
        <f t="shared" si="8"/>
        <v>0.72</v>
      </c>
    </row>
    <row r="276" spans="1:6" ht="15" x14ac:dyDescent="0.2">
      <c r="A276" s="47" t="str">
        <f t="shared" si="9"/>
        <v>A</v>
      </c>
      <c r="B276" s="80" t="s">
        <v>412</v>
      </c>
      <c r="C276" s="80" t="s">
        <v>35</v>
      </c>
      <c r="D276" s="53">
        <v>3</v>
      </c>
      <c r="E276" s="53">
        <v>1.1690699999999998</v>
      </c>
      <c r="F276" s="81">
        <f t="shared" si="8"/>
        <v>0.38968999999999993</v>
      </c>
    </row>
    <row r="277" spans="1:6" ht="15" x14ac:dyDescent="0.2">
      <c r="A277" s="47" t="str">
        <f t="shared" si="9"/>
        <v>A</v>
      </c>
      <c r="B277" s="77" t="s">
        <v>412</v>
      </c>
      <c r="C277" s="77" t="s">
        <v>36</v>
      </c>
      <c r="D277" s="78">
        <v>5</v>
      </c>
      <c r="E277" s="78">
        <v>2.6280000000000001</v>
      </c>
      <c r="F277" s="79">
        <f t="shared" si="8"/>
        <v>0.52560000000000007</v>
      </c>
    </row>
    <row r="278" spans="1:6" ht="54.75" thickBot="1" x14ac:dyDescent="0.25">
      <c r="A278" s="47" t="str">
        <f t="shared" si="9"/>
        <v>A</v>
      </c>
      <c r="B278" s="73" t="s">
        <v>491</v>
      </c>
      <c r="C278" s="74" t="s">
        <v>492</v>
      </c>
      <c r="D278" s="75">
        <v>340</v>
      </c>
      <c r="E278" s="75">
        <v>287.37991000000005</v>
      </c>
      <c r="F278" s="76">
        <f t="shared" si="8"/>
        <v>0.84523502941176487</v>
      </c>
    </row>
    <row r="279" spans="1:6" ht="15.75" thickTop="1" x14ac:dyDescent="0.2">
      <c r="A279" s="47" t="str">
        <f t="shared" si="9"/>
        <v>A</v>
      </c>
      <c r="B279" s="77" t="s">
        <v>412</v>
      </c>
      <c r="C279" s="77" t="s">
        <v>19</v>
      </c>
      <c r="D279" s="78">
        <v>335</v>
      </c>
      <c r="E279" s="78">
        <v>287.37991000000005</v>
      </c>
      <c r="F279" s="79">
        <f t="shared" si="8"/>
        <v>0.85785047761194044</v>
      </c>
    </row>
    <row r="280" spans="1:6" ht="15" x14ac:dyDescent="0.2">
      <c r="A280" s="47" t="str">
        <f t="shared" si="9"/>
        <v>A</v>
      </c>
      <c r="B280" s="80" t="s">
        <v>412</v>
      </c>
      <c r="C280" s="80" t="s">
        <v>20</v>
      </c>
      <c r="D280" s="53">
        <v>236</v>
      </c>
      <c r="E280" s="53">
        <v>213.47496000000001</v>
      </c>
      <c r="F280" s="81">
        <f t="shared" si="8"/>
        <v>0.90455491525423737</v>
      </c>
    </row>
    <row r="281" spans="1:6" ht="15" x14ac:dyDescent="0.2">
      <c r="A281" s="47" t="str">
        <f t="shared" si="9"/>
        <v>A</v>
      </c>
      <c r="B281" s="80" t="s">
        <v>412</v>
      </c>
      <c r="C281" s="80" t="s">
        <v>21</v>
      </c>
      <c r="D281" s="53">
        <v>96</v>
      </c>
      <c r="E281" s="53">
        <v>72.602709999999988</v>
      </c>
      <c r="F281" s="81">
        <f t="shared" si="8"/>
        <v>0.75627822916666654</v>
      </c>
    </row>
    <row r="282" spans="1:6" ht="15" x14ac:dyDescent="0.2">
      <c r="A282" s="47" t="str">
        <f t="shared" si="9"/>
        <v>A</v>
      </c>
      <c r="B282" s="80" t="s">
        <v>412</v>
      </c>
      <c r="C282" s="80" t="s">
        <v>35</v>
      </c>
      <c r="D282" s="53">
        <v>3</v>
      </c>
      <c r="E282" s="53">
        <v>1.3022400000000001</v>
      </c>
      <c r="F282" s="81">
        <f t="shared" si="8"/>
        <v>0.43408000000000002</v>
      </c>
    </row>
    <row r="283" spans="1:6" ht="15" x14ac:dyDescent="0.2">
      <c r="A283" s="47" t="str">
        <f t="shared" si="9"/>
        <v>A</v>
      </c>
      <c r="B283" s="77" t="s">
        <v>412</v>
      </c>
      <c r="C283" s="77" t="s">
        <v>36</v>
      </c>
      <c r="D283" s="78">
        <v>5</v>
      </c>
      <c r="E283" s="78">
        <v>0</v>
      </c>
      <c r="F283" s="79">
        <f t="shared" si="8"/>
        <v>0</v>
      </c>
    </row>
    <row r="284" spans="1:6" ht="36.75" thickBot="1" x14ac:dyDescent="0.25">
      <c r="A284" s="47" t="str">
        <f t="shared" si="9"/>
        <v>A</v>
      </c>
      <c r="B284" s="73" t="s">
        <v>493</v>
      </c>
      <c r="C284" s="74" t="s">
        <v>494</v>
      </c>
      <c r="D284" s="75">
        <v>71818</v>
      </c>
      <c r="E284" s="75">
        <v>62421.005929999999</v>
      </c>
      <c r="F284" s="76">
        <f t="shared" si="8"/>
        <v>0.86915544752012031</v>
      </c>
    </row>
    <row r="285" spans="1:6" ht="15.75" thickTop="1" x14ac:dyDescent="0.2">
      <c r="A285" s="47" t="str">
        <f t="shared" si="9"/>
        <v>A</v>
      </c>
      <c r="B285" s="77" t="s">
        <v>412</v>
      </c>
      <c r="C285" s="77" t="s">
        <v>19</v>
      </c>
      <c r="D285" s="78">
        <v>68107</v>
      </c>
      <c r="E285" s="78">
        <v>61743.727559999999</v>
      </c>
      <c r="F285" s="79">
        <f t="shared" si="8"/>
        <v>0.90656947978915525</v>
      </c>
    </row>
    <row r="286" spans="1:6" ht="15" x14ac:dyDescent="0.2">
      <c r="A286" s="47" t="str">
        <f t="shared" si="9"/>
        <v>A</v>
      </c>
      <c r="B286" s="80" t="s">
        <v>412</v>
      </c>
      <c r="C286" s="80" t="s">
        <v>20</v>
      </c>
      <c r="D286" s="53">
        <v>45270</v>
      </c>
      <c r="E286" s="53">
        <v>43819.737359999999</v>
      </c>
      <c r="F286" s="81">
        <f t="shared" si="8"/>
        <v>0.96796415639496358</v>
      </c>
    </row>
    <row r="287" spans="1:6" ht="15" x14ac:dyDescent="0.2">
      <c r="A287" s="47" t="str">
        <f t="shared" si="9"/>
        <v>A</v>
      </c>
      <c r="B287" s="80" t="s">
        <v>412</v>
      </c>
      <c r="C287" s="80" t="s">
        <v>21</v>
      </c>
      <c r="D287" s="53">
        <v>19690</v>
      </c>
      <c r="E287" s="53">
        <v>16045.130529999999</v>
      </c>
      <c r="F287" s="81">
        <f t="shared" si="8"/>
        <v>0.81488727932960892</v>
      </c>
    </row>
    <row r="288" spans="1:6" ht="15" x14ac:dyDescent="0.2">
      <c r="A288" s="47" t="str">
        <f t="shared" si="9"/>
        <v>A</v>
      </c>
      <c r="B288" s="80" t="s">
        <v>412</v>
      </c>
      <c r="C288" s="80" t="s">
        <v>34</v>
      </c>
      <c r="D288" s="53">
        <v>503</v>
      </c>
      <c r="E288" s="53">
        <v>324.72965000000005</v>
      </c>
      <c r="F288" s="81">
        <f t="shared" si="8"/>
        <v>0.64558578528827049</v>
      </c>
    </row>
    <row r="289" spans="1:6" ht="15" x14ac:dyDescent="0.2">
      <c r="A289" s="47" t="str">
        <f t="shared" si="9"/>
        <v>A</v>
      </c>
      <c r="B289" s="80" t="s">
        <v>412</v>
      </c>
      <c r="C289" s="80" t="s">
        <v>35</v>
      </c>
      <c r="D289" s="53">
        <v>2644</v>
      </c>
      <c r="E289" s="53">
        <v>1554.1300200000001</v>
      </c>
      <c r="F289" s="81">
        <f t="shared" si="8"/>
        <v>0.58779501512859311</v>
      </c>
    </row>
    <row r="290" spans="1:6" ht="15" x14ac:dyDescent="0.2">
      <c r="A290" s="47" t="str">
        <f t="shared" si="9"/>
        <v>A</v>
      </c>
      <c r="B290" s="77" t="s">
        <v>412</v>
      </c>
      <c r="C290" s="77" t="s">
        <v>36</v>
      </c>
      <c r="D290" s="78">
        <v>3711</v>
      </c>
      <c r="E290" s="78">
        <v>677.27837000000011</v>
      </c>
      <c r="F290" s="79">
        <f t="shared" si="8"/>
        <v>0.18250562382107252</v>
      </c>
    </row>
    <row r="291" spans="1:6" ht="18.75" thickBot="1" x14ac:dyDescent="0.25">
      <c r="A291" s="47" t="str">
        <f t="shared" si="9"/>
        <v>A</v>
      </c>
      <c r="B291" s="73" t="s">
        <v>495</v>
      </c>
      <c r="C291" s="74" t="s">
        <v>496</v>
      </c>
      <c r="D291" s="75">
        <v>60550</v>
      </c>
      <c r="E291" s="75">
        <v>53398.216260000001</v>
      </c>
      <c r="F291" s="76">
        <f t="shared" si="8"/>
        <v>0.88188631312964494</v>
      </c>
    </row>
    <row r="292" spans="1:6" ht="15.75" thickTop="1" x14ac:dyDescent="0.2">
      <c r="A292" s="47" t="str">
        <f t="shared" si="9"/>
        <v>A</v>
      </c>
      <c r="B292" s="77" t="s">
        <v>412</v>
      </c>
      <c r="C292" s="77" t="s">
        <v>19</v>
      </c>
      <c r="D292" s="78">
        <v>57805</v>
      </c>
      <c r="E292" s="78">
        <v>53093.223840000006</v>
      </c>
      <c r="F292" s="79">
        <f t="shared" si="8"/>
        <v>0.91848843248853917</v>
      </c>
    </row>
    <row r="293" spans="1:6" ht="15" x14ac:dyDescent="0.2">
      <c r="A293" s="47" t="str">
        <f t="shared" si="9"/>
        <v>A</v>
      </c>
      <c r="B293" s="80" t="s">
        <v>412</v>
      </c>
      <c r="C293" s="80" t="s">
        <v>20</v>
      </c>
      <c r="D293" s="53">
        <v>40150</v>
      </c>
      <c r="E293" s="53">
        <v>39152.535859999996</v>
      </c>
      <c r="F293" s="81">
        <f t="shared" si="8"/>
        <v>0.97515655940224155</v>
      </c>
    </row>
    <row r="294" spans="1:6" ht="15" x14ac:dyDescent="0.2">
      <c r="A294" s="47" t="str">
        <f t="shared" si="9"/>
        <v>A</v>
      </c>
      <c r="B294" s="80" t="s">
        <v>412</v>
      </c>
      <c r="C294" s="80" t="s">
        <v>21</v>
      </c>
      <c r="D294" s="53">
        <v>15000</v>
      </c>
      <c r="E294" s="53">
        <v>12328.752649999999</v>
      </c>
      <c r="F294" s="81">
        <f t="shared" si="8"/>
        <v>0.82191684333333326</v>
      </c>
    </row>
    <row r="295" spans="1:6" ht="15" x14ac:dyDescent="0.2">
      <c r="A295" s="47" t="str">
        <f t="shared" si="9"/>
        <v>A</v>
      </c>
      <c r="B295" s="80" t="s">
        <v>412</v>
      </c>
      <c r="C295" s="80" t="s">
        <v>34</v>
      </c>
      <c r="D295" s="53">
        <v>400</v>
      </c>
      <c r="E295" s="53">
        <v>263.14312999999999</v>
      </c>
      <c r="F295" s="81">
        <f t="shared" si="8"/>
        <v>0.65785782500000001</v>
      </c>
    </row>
    <row r="296" spans="1:6" ht="15" x14ac:dyDescent="0.2">
      <c r="A296" s="47" t="str">
        <f t="shared" si="9"/>
        <v>A</v>
      </c>
      <c r="B296" s="80" t="s">
        <v>412</v>
      </c>
      <c r="C296" s="80" t="s">
        <v>35</v>
      </c>
      <c r="D296" s="53">
        <v>2255</v>
      </c>
      <c r="E296" s="53">
        <v>1348.7922000000001</v>
      </c>
      <c r="F296" s="81">
        <f t="shared" si="8"/>
        <v>0.59813401330376947</v>
      </c>
    </row>
    <row r="297" spans="1:6" ht="15" x14ac:dyDescent="0.2">
      <c r="A297" s="47" t="str">
        <f t="shared" si="9"/>
        <v>A</v>
      </c>
      <c r="B297" s="77" t="s">
        <v>412</v>
      </c>
      <c r="C297" s="77" t="s">
        <v>36</v>
      </c>
      <c r="D297" s="78">
        <v>2745</v>
      </c>
      <c r="E297" s="78">
        <v>304.99242000000004</v>
      </c>
      <c r="F297" s="79">
        <f t="shared" si="8"/>
        <v>0.11110834972677597</v>
      </c>
    </row>
    <row r="298" spans="1:6" ht="36.75" thickBot="1" x14ac:dyDescent="0.25">
      <c r="A298" s="47" t="str">
        <f t="shared" si="9"/>
        <v>A</v>
      </c>
      <c r="B298" s="73" t="s">
        <v>497</v>
      </c>
      <c r="C298" s="74" t="s">
        <v>498</v>
      </c>
      <c r="D298" s="75">
        <v>10724</v>
      </c>
      <c r="E298" s="75">
        <v>8702.3403200000012</v>
      </c>
      <c r="F298" s="76">
        <f t="shared" si="8"/>
        <v>0.81148268556508774</v>
      </c>
    </row>
    <row r="299" spans="1:6" ht="15.75" thickTop="1" x14ac:dyDescent="0.2">
      <c r="A299" s="47" t="str">
        <f t="shared" si="9"/>
        <v>A</v>
      </c>
      <c r="B299" s="77" t="s">
        <v>412</v>
      </c>
      <c r="C299" s="77" t="s">
        <v>19</v>
      </c>
      <c r="D299" s="78">
        <v>9783</v>
      </c>
      <c r="E299" s="78">
        <v>8330.9733699999997</v>
      </c>
      <c r="F299" s="79">
        <f t="shared" si="8"/>
        <v>0.85157654809363181</v>
      </c>
    </row>
    <row r="300" spans="1:6" ht="15" x14ac:dyDescent="0.2">
      <c r="A300" s="47" t="str">
        <f t="shared" si="9"/>
        <v>A</v>
      </c>
      <c r="B300" s="80" t="s">
        <v>412</v>
      </c>
      <c r="C300" s="80" t="s">
        <v>20</v>
      </c>
      <c r="D300" s="53">
        <v>4820</v>
      </c>
      <c r="E300" s="53">
        <v>4451.8329999999996</v>
      </c>
      <c r="F300" s="81">
        <f t="shared" si="8"/>
        <v>0.92361680497925303</v>
      </c>
    </row>
    <row r="301" spans="1:6" ht="15" x14ac:dyDescent="0.2">
      <c r="A301" s="47" t="str">
        <f t="shared" si="9"/>
        <v>A</v>
      </c>
      <c r="B301" s="80" t="s">
        <v>412</v>
      </c>
      <c r="C301" s="80" t="s">
        <v>21</v>
      </c>
      <c r="D301" s="53">
        <v>4500</v>
      </c>
      <c r="E301" s="53">
        <v>3613.46603</v>
      </c>
      <c r="F301" s="81">
        <f t="shared" si="8"/>
        <v>0.80299245111111117</v>
      </c>
    </row>
    <row r="302" spans="1:6" ht="15" x14ac:dyDescent="0.2">
      <c r="A302" s="47" t="str">
        <f t="shared" si="9"/>
        <v>A</v>
      </c>
      <c r="B302" s="80" t="s">
        <v>412</v>
      </c>
      <c r="C302" s="80" t="s">
        <v>34</v>
      </c>
      <c r="D302" s="53">
        <v>100</v>
      </c>
      <c r="E302" s="53">
        <v>60.33652</v>
      </c>
      <c r="F302" s="81">
        <f t="shared" si="8"/>
        <v>0.60336520000000005</v>
      </c>
    </row>
    <row r="303" spans="1:6" ht="15" x14ac:dyDescent="0.2">
      <c r="A303" s="47" t="str">
        <f t="shared" si="9"/>
        <v>A</v>
      </c>
      <c r="B303" s="80" t="s">
        <v>412</v>
      </c>
      <c r="C303" s="80" t="s">
        <v>35</v>
      </c>
      <c r="D303" s="53">
        <v>363</v>
      </c>
      <c r="E303" s="53">
        <v>205.33781999999999</v>
      </c>
      <c r="F303" s="81">
        <f t="shared" si="8"/>
        <v>0.56566892561983473</v>
      </c>
    </row>
    <row r="304" spans="1:6" ht="15" x14ac:dyDescent="0.2">
      <c r="A304" s="47" t="str">
        <f t="shared" si="9"/>
        <v>A</v>
      </c>
      <c r="B304" s="77" t="s">
        <v>412</v>
      </c>
      <c r="C304" s="77" t="s">
        <v>36</v>
      </c>
      <c r="D304" s="78">
        <v>941</v>
      </c>
      <c r="E304" s="78">
        <v>371.36695000000003</v>
      </c>
      <c r="F304" s="79">
        <f t="shared" si="8"/>
        <v>0.39465138150903295</v>
      </c>
    </row>
    <row r="305" spans="1:6" ht="36.75" thickBot="1" x14ac:dyDescent="0.25">
      <c r="A305" s="47" t="str">
        <f t="shared" si="9"/>
        <v>A</v>
      </c>
      <c r="B305" s="73" t="s">
        <v>499</v>
      </c>
      <c r="C305" s="74" t="s">
        <v>500</v>
      </c>
      <c r="D305" s="75">
        <v>544</v>
      </c>
      <c r="E305" s="75">
        <v>320.44934999999998</v>
      </c>
      <c r="F305" s="76">
        <f t="shared" si="8"/>
        <v>0.58906130514705879</v>
      </c>
    </row>
    <row r="306" spans="1:6" ht="15.75" thickTop="1" x14ac:dyDescent="0.2">
      <c r="A306" s="47" t="str">
        <f t="shared" si="9"/>
        <v>A</v>
      </c>
      <c r="B306" s="77" t="s">
        <v>412</v>
      </c>
      <c r="C306" s="77" t="s">
        <v>19</v>
      </c>
      <c r="D306" s="78">
        <v>519</v>
      </c>
      <c r="E306" s="78">
        <v>319.53035</v>
      </c>
      <c r="F306" s="79">
        <f t="shared" si="8"/>
        <v>0.61566541425818877</v>
      </c>
    </row>
    <row r="307" spans="1:6" ht="15" x14ac:dyDescent="0.2">
      <c r="A307" s="47" t="str">
        <f t="shared" si="9"/>
        <v>A</v>
      </c>
      <c r="B307" s="80" t="s">
        <v>412</v>
      </c>
      <c r="C307" s="80" t="s">
        <v>20</v>
      </c>
      <c r="D307" s="53">
        <v>300</v>
      </c>
      <c r="E307" s="53">
        <v>215.36850000000001</v>
      </c>
      <c r="F307" s="81">
        <f t="shared" si="8"/>
        <v>0.71789500000000006</v>
      </c>
    </row>
    <row r="308" spans="1:6" ht="15" x14ac:dyDescent="0.2">
      <c r="A308" s="47" t="str">
        <f t="shared" si="9"/>
        <v>A</v>
      </c>
      <c r="B308" s="80" t="s">
        <v>412</v>
      </c>
      <c r="C308" s="80" t="s">
        <v>21</v>
      </c>
      <c r="D308" s="53">
        <v>190</v>
      </c>
      <c r="E308" s="53">
        <v>102.91185</v>
      </c>
      <c r="F308" s="81">
        <f t="shared" si="8"/>
        <v>0.54164131578947372</v>
      </c>
    </row>
    <row r="309" spans="1:6" ht="15" x14ac:dyDescent="0.2">
      <c r="A309" s="47" t="str">
        <f t="shared" si="9"/>
        <v>A</v>
      </c>
      <c r="B309" s="80" t="s">
        <v>412</v>
      </c>
      <c r="C309" s="80" t="s">
        <v>34</v>
      </c>
      <c r="D309" s="53">
        <v>3</v>
      </c>
      <c r="E309" s="53">
        <v>1.25</v>
      </c>
      <c r="F309" s="81">
        <f t="shared" si="8"/>
        <v>0.41666666666666669</v>
      </c>
    </row>
    <row r="310" spans="1:6" ht="15" x14ac:dyDescent="0.2">
      <c r="A310" s="47" t="str">
        <f t="shared" si="9"/>
        <v>A</v>
      </c>
      <c r="B310" s="80" t="s">
        <v>412</v>
      </c>
      <c r="C310" s="80" t="s">
        <v>35</v>
      </c>
      <c r="D310" s="53">
        <v>26</v>
      </c>
      <c r="E310" s="53">
        <v>0</v>
      </c>
      <c r="F310" s="81">
        <f t="shared" si="8"/>
        <v>0</v>
      </c>
    </row>
    <row r="311" spans="1:6" ht="15" x14ac:dyDescent="0.2">
      <c r="A311" s="47" t="str">
        <f t="shared" si="9"/>
        <v>A</v>
      </c>
      <c r="B311" s="77" t="s">
        <v>412</v>
      </c>
      <c r="C311" s="77" t="s">
        <v>36</v>
      </c>
      <c r="D311" s="78">
        <v>25</v>
      </c>
      <c r="E311" s="78">
        <v>0.91900000000000004</v>
      </c>
      <c r="F311" s="79">
        <f t="shared" si="8"/>
        <v>3.6760000000000001E-2</v>
      </c>
    </row>
    <row r="312" spans="1:6" ht="18.75" thickBot="1" x14ac:dyDescent="0.25">
      <c r="A312" s="47" t="str">
        <f t="shared" si="9"/>
        <v>A</v>
      </c>
      <c r="B312" s="73" t="s">
        <v>501</v>
      </c>
      <c r="C312" s="74" t="s">
        <v>502</v>
      </c>
      <c r="D312" s="75">
        <v>2647</v>
      </c>
      <c r="E312" s="75">
        <v>2417.0855799999999</v>
      </c>
      <c r="F312" s="76">
        <f t="shared" si="8"/>
        <v>0.91314151114469211</v>
      </c>
    </row>
    <row r="313" spans="1:6" ht="15.75" thickTop="1" x14ac:dyDescent="0.2">
      <c r="A313" s="47" t="str">
        <f t="shared" si="9"/>
        <v>A</v>
      </c>
      <c r="B313" s="77" t="s">
        <v>412</v>
      </c>
      <c r="C313" s="77" t="s">
        <v>19</v>
      </c>
      <c r="D313" s="78">
        <v>2592</v>
      </c>
      <c r="E313" s="78">
        <v>2412.1165799999999</v>
      </c>
      <c r="F313" s="79">
        <f t="shared" si="8"/>
        <v>0.93060053240740737</v>
      </c>
    </row>
    <row r="314" spans="1:6" ht="15" x14ac:dyDescent="0.2">
      <c r="A314" s="47" t="str">
        <f t="shared" si="9"/>
        <v>A</v>
      </c>
      <c r="B314" s="80" t="s">
        <v>412</v>
      </c>
      <c r="C314" s="80" t="s">
        <v>20</v>
      </c>
      <c r="D314" s="53">
        <v>1800</v>
      </c>
      <c r="E314" s="53">
        <v>1636.7068199999999</v>
      </c>
      <c r="F314" s="81">
        <f t="shared" si="8"/>
        <v>0.9092815666666666</v>
      </c>
    </row>
    <row r="315" spans="1:6" ht="15" x14ac:dyDescent="0.2">
      <c r="A315" s="47" t="str">
        <f t="shared" si="9"/>
        <v>A</v>
      </c>
      <c r="B315" s="80" t="s">
        <v>412</v>
      </c>
      <c r="C315" s="80" t="s">
        <v>21</v>
      </c>
      <c r="D315" s="53">
        <v>550</v>
      </c>
      <c r="E315" s="53">
        <v>544.83475999999996</v>
      </c>
      <c r="F315" s="81">
        <f t="shared" si="8"/>
        <v>0.99060865454545444</v>
      </c>
    </row>
    <row r="316" spans="1:6" ht="15" x14ac:dyDescent="0.2">
      <c r="A316" s="47" t="str">
        <f t="shared" si="9"/>
        <v>A</v>
      </c>
      <c r="B316" s="80" t="s">
        <v>412</v>
      </c>
      <c r="C316" s="80" t="s">
        <v>34</v>
      </c>
      <c r="D316" s="53">
        <v>12</v>
      </c>
      <c r="E316" s="53">
        <v>2.875</v>
      </c>
      <c r="F316" s="81">
        <f t="shared" si="8"/>
        <v>0.23958333333333334</v>
      </c>
    </row>
    <row r="317" spans="1:6" ht="15" x14ac:dyDescent="0.2">
      <c r="A317" s="47" t="str">
        <f t="shared" si="9"/>
        <v>A</v>
      </c>
      <c r="B317" s="80" t="s">
        <v>412</v>
      </c>
      <c r="C317" s="80" t="s">
        <v>35</v>
      </c>
      <c r="D317" s="53">
        <v>230</v>
      </c>
      <c r="E317" s="53">
        <v>227.7</v>
      </c>
      <c r="F317" s="81">
        <f t="shared" si="8"/>
        <v>0.99</v>
      </c>
    </row>
    <row r="318" spans="1:6" ht="15" x14ac:dyDescent="0.2">
      <c r="A318" s="47" t="str">
        <f t="shared" si="9"/>
        <v>A</v>
      </c>
      <c r="B318" s="77" t="s">
        <v>412</v>
      </c>
      <c r="C318" s="77" t="s">
        <v>36</v>
      </c>
      <c r="D318" s="78">
        <v>55</v>
      </c>
      <c r="E318" s="78">
        <v>4.9690000000000003</v>
      </c>
      <c r="F318" s="79">
        <f t="shared" si="8"/>
        <v>9.0345454545454548E-2</v>
      </c>
    </row>
    <row r="319" spans="1:6" ht="54.75" thickBot="1" x14ac:dyDescent="0.25">
      <c r="A319" s="47" t="str">
        <f t="shared" si="9"/>
        <v>A</v>
      </c>
      <c r="B319" s="73" t="s">
        <v>503</v>
      </c>
      <c r="C319" s="74" t="s">
        <v>504</v>
      </c>
      <c r="D319" s="75">
        <v>1538.5</v>
      </c>
      <c r="E319" s="75">
        <v>1110.3826299999998</v>
      </c>
      <c r="F319" s="76">
        <f t="shared" si="8"/>
        <v>0.72173066623334403</v>
      </c>
    </row>
    <row r="320" spans="1:6" ht="15.75" thickTop="1" x14ac:dyDescent="0.2">
      <c r="A320" s="47" t="str">
        <f t="shared" si="9"/>
        <v>A</v>
      </c>
      <c r="B320" s="77" t="s">
        <v>412</v>
      </c>
      <c r="C320" s="77" t="s">
        <v>19</v>
      </c>
      <c r="D320" s="78">
        <v>1532.5</v>
      </c>
      <c r="E320" s="78">
        <v>1104.6376299999999</v>
      </c>
      <c r="F320" s="79">
        <f t="shared" si="8"/>
        <v>0.72080758890701468</v>
      </c>
    </row>
    <row r="321" spans="1:6" ht="15" x14ac:dyDescent="0.2">
      <c r="A321" s="47" t="str">
        <f t="shared" si="9"/>
        <v>A</v>
      </c>
      <c r="B321" s="80" t="s">
        <v>412</v>
      </c>
      <c r="C321" s="80" t="s">
        <v>20</v>
      </c>
      <c r="D321" s="53">
        <v>562.5</v>
      </c>
      <c r="E321" s="53">
        <v>559.98572000000001</v>
      </c>
      <c r="F321" s="81">
        <f t="shared" si="8"/>
        <v>0.9955301688888889</v>
      </c>
    </row>
    <row r="322" spans="1:6" ht="15" x14ac:dyDescent="0.2">
      <c r="A322" s="47" t="str">
        <f t="shared" si="9"/>
        <v>A</v>
      </c>
      <c r="B322" s="80" t="s">
        <v>412</v>
      </c>
      <c r="C322" s="80" t="s">
        <v>21</v>
      </c>
      <c r="D322" s="53">
        <v>543</v>
      </c>
      <c r="E322" s="53">
        <v>320.60588000000001</v>
      </c>
      <c r="F322" s="81">
        <f t="shared" si="8"/>
        <v>0.59043440147329651</v>
      </c>
    </row>
    <row r="323" spans="1:6" ht="15" x14ac:dyDescent="0.2">
      <c r="A323" s="47" t="str">
        <f t="shared" si="9"/>
        <v>A</v>
      </c>
      <c r="B323" s="80" t="s">
        <v>412</v>
      </c>
      <c r="C323" s="80" t="s">
        <v>33</v>
      </c>
      <c r="D323" s="53">
        <v>120</v>
      </c>
      <c r="E323" s="53">
        <v>0</v>
      </c>
      <c r="F323" s="81">
        <f t="shared" si="8"/>
        <v>0</v>
      </c>
    </row>
    <row r="324" spans="1:6" ht="15" x14ac:dyDescent="0.2">
      <c r="A324" s="47" t="str">
        <f t="shared" si="9"/>
        <v>A</v>
      </c>
      <c r="B324" s="80" t="s">
        <v>412</v>
      </c>
      <c r="C324" s="80" t="s">
        <v>4</v>
      </c>
      <c r="D324" s="53">
        <v>200</v>
      </c>
      <c r="E324" s="53">
        <v>200</v>
      </c>
      <c r="F324" s="81">
        <f t="shared" ref="F324:F387" si="10">E324/D324</f>
        <v>1</v>
      </c>
    </row>
    <row r="325" spans="1:6" ht="15" x14ac:dyDescent="0.2">
      <c r="A325" s="47" t="str">
        <f t="shared" ref="A325:A388" si="11">(IF(OR(D325&lt;&gt;0,E325&lt;&gt;0,),"A","B"))</f>
        <v>A</v>
      </c>
      <c r="B325" s="80" t="s">
        <v>412</v>
      </c>
      <c r="C325" s="80" t="s">
        <v>34</v>
      </c>
      <c r="D325" s="53">
        <v>21</v>
      </c>
      <c r="E325" s="53">
        <v>7</v>
      </c>
      <c r="F325" s="81">
        <f t="shared" si="10"/>
        <v>0.33333333333333331</v>
      </c>
    </row>
    <row r="326" spans="1:6" ht="15" x14ac:dyDescent="0.2">
      <c r="A326" s="47" t="str">
        <f t="shared" si="11"/>
        <v>A</v>
      </c>
      <c r="B326" s="80" t="s">
        <v>412</v>
      </c>
      <c r="C326" s="80" t="s">
        <v>35</v>
      </c>
      <c r="D326" s="53">
        <v>86</v>
      </c>
      <c r="E326" s="53">
        <v>17.046029999999998</v>
      </c>
      <c r="F326" s="81">
        <f t="shared" si="10"/>
        <v>0.19820965116279068</v>
      </c>
    </row>
    <row r="327" spans="1:6" ht="15" x14ac:dyDescent="0.2">
      <c r="A327" s="47" t="str">
        <f t="shared" si="11"/>
        <v>A</v>
      </c>
      <c r="B327" s="77" t="s">
        <v>412</v>
      </c>
      <c r="C327" s="77" t="s">
        <v>36</v>
      </c>
      <c r="D327" s="78">
        <v>6</v>
      </c>
      <c r="E327" s="78">
        <v>5.7450000000000001</v>
      </c>
      <c r="F327" s="79">
        <f t="shared" si="10"/>
        <v>0.95750000000000002</v>
      </c>
    </row>
    <row r="328" spans="1:6" s="87" customFormat="1" ht="54.75" hidden="1" thickBot="1" x14ac:dyDescent="0.3">
      <c r="A328" s="82" t="str">
        <f t="shared" si="11"/>
        <v>A</v>
      </c>
      <c r="B328" s="83" t="s">
        <v>505</v>
      </c>
      <c r="C328" s="84" t="s">
        <v>504</v>
      </c>
      <c r="D328" s="85">
        <v>1028.5</v>
      </c>
      <c r="E328" s="85">
        <v>888.39263000000005</v>
      </c>
      <c r="F328" s="86">
        <f t="shared" si="10"/>
        <v>0.86377504132231409</v>
      </c>
    </row>
    <row r="329" spans="1:6" s="87" customFormat="1" ht="15" hidden="1" x14ac:dyDescent="0.25">
      <c r="A329" s="82" t="str">
        <f t="shared" si="11"/>
        <v>A</v>
      </c>
      <c r="B329" s="88" t="s">
        <v>412</v>
      </c>
      <c r="C329" s="88" t="s">
        <v>19</v>
      </c>
      <c r="D329" s="89">
        <v>1022.5</v>
      </c>
      <c r="E329" s="89">
        <v>882.64763000000005</v>
      </c>
      <c r="F329" s="90">
        <f t="shared" si="10"/>
        <v>0.86322506601466997</v>
      </c>
    </row>
    <row r="330" spans="1:6" s="87" customFormat="1" ht="15" hidden="1" x14ac:dyDescent="0.25">
      <c r="A330" s="82" t="str">
        <f t="shared" si="11"/>
        <v>A</v>
      </c>
      <c r="B330" s="91" t="s">
        <v>412</v>
      </c>
      <c r="C330" s="91" t="s">
        <v>20</v>
      </c>
      <c r="D330" s="92">
        <v>562.5</v>
      </c>
      <c r="E330" s="92">
        <v>559.98572000000001</v>
      </c>
      <c r="F330" s="93">
        <f t="shared" si="10"/>
        <v>0.9955301688888889</v>
      </c>
    </row>
    <row r="331" spans="1:6" s="87" customFormat="1" ht="15" hidden="1" x14ac:dyDescent="0.25">
      <c r="A331" s="82" t="str">
        <f t="shared" si="11"/>
        <v>A</v>
      </c>
      <c r="B331" s="91" t="s">
        <v>412</v>
      </c>
      <c r="C331" s="91" t="s">
        <v>21</v>
      </c>
      <c r="D331" s="92">
        <v>450</v>
      </c>
      <c r="E331" s="92">
        <v>320.60588000000001</v>
      </c>
      <c r="F331" s="93">
        <f t="shared" si="10"/>
        <v>0.71245751111111111</v>
      </c>
    </row>
    <row r="332" spans="1:6" s="87" customFormat="1" ht="15" hidden="1" x14ac:dyDescent="0.25">
      <c r="A332" s="82" t="str">
        <f t="shared" si="11"/>
        <v>A</v>
      </c>
      <c r="B332" s="91" t="s">
        <v>412</v>
      </c>
      <c r="C332" s="91" t="s">
        <v>34</v>
      </c>
      <c r="D332" s="92">
        <v>4</v>
      </c>
      <c r="E332" s="92">
        <v>0</v>
      </c>
      <c r="F332" s="93">
        <f t="shared" si="10"/>
        <v>0</v>
      </c>
    </row>
    <row r="333" spans="1:6" s="87" customFormat="1" ht="15" hidden="1" x14ac:dyDescent="0.25">
      <c r="A333" s="82" t="str">
        <f t="shared" si="11"/>
        <v>A</v>
      </c>
      <c r="B333" s="91" t="s">
        <v>412</v>
      </c>
      <c r="C333" s="91" t="s">
        <v>35</v>
      </c>
      <c r="D333" s="92">
        <v>6</v>
      </c>
      <c r="E333" s="92">
        <v>2.0560299999999998</v>
      </c>
      <c r="F333" s="93">
        <f t="shared" si="10"/>
        <v>0.34267166666666665</v>
      </c>
    </row>
    <row r="334" spans="1:6" s="87" customFormat="1" ht="15" hidden="1" x14ac:dyDescent="0.25">
      <c r="A334" s="82" t="str">
        <f t="shared" si="11"/>
        <v>A</v>
      </c>
      <c r="B334" s="88" t="s">
        <v>412</v>
      </c>
      <c r="C334" s="88" t="s">
        <v>36</v>
      </c>
      <c r="D334" s="89">
        <v>6</v>
      </c>
      <c r="E334" s="89">
        <v>5.7450000000000001</v>
      </c>
      <c r="F334" s="90">
        <f t="shared" si="10"/>
        <v>0.95750000000000002</v>
      </c>
    </row>
    <row r="335" spans="1:6" s="87" customFormat="1" ht="72.75" hidden="1" thickBot="1" x14ac:dyDescent="0.3">
      <c r="A335" s="82" t="str">
        <f t="shared" si="11"/>
        <v>A</v>
      </c>
      <c r="B335" s="83" t="s">
        <v>506</v>
      </c>
      <c r="C335" s="84" t="s">
        <v>507</v>
      </c>
      <c r="D335" s="85">
        <v>510</v>
      </c>
      <c r="E335" s="85">
        <v>221.99</v>
      </c>
      <c r="F335" s="86">
        <f t="shared" si="10"/>
        <v>0.43527450980392157</v>
      </c>
    </row>
    <row r="336" spans="1:6" s="87" customFormat="1" ht="15" hidden="1" x14ac:dyDescent="0.25">
      <c r="A336" s="82" t="str">
        <f t="shared" si="11"/>
        <v>A</v>
      </c>
      <c r="B336" s="88" t="s">
        <v>412</v>
      </c>
      <c r="C336" s="88" t="s">
        <v>19</v>
      </c>
      <c r="D336" s="89">
        <v>510</v>
      </c>
      <c r="E336" s="89">
        <v>221.99</v>
      </c>
      <c r="F336" s="90">
        <f t="shared" si="10"/>
        <v>0.43527450980392157</v>
      </c>
    </row>
    <row r="337" spans="1:6" s="87" customFormat="1" ht="15" hidden="1" x14ac:dyDescent="0.25">
      <c r="A337" s="82" t="str">
        <f t="shared" si="11"/>
        <v>A</v>
      </c>
      <c r="B337" s="91" t="s">
        <v>412</v>
      </c>
      <c r="C337" s="91" t="s">
        <v>21</v>
      </c>
      <c r="D337" s="92">
        <v>93</v>
      </c>
      <c r="E337" s="92">
        <v>0</v>
      </c>
      <c r="F337" s="93">
        <f t="shared" si="10"/>
        <v>0</v>
      </c>
    </row>
    <row r="338" spans="1:6" s="87" customFormat="1" ht="15" hidden="1" x14ac:dyDescent="0.25">
      <c r="A338" s="82" t="str">
        <f t="shared" si="11"/>
        <v>A</v>
      </c>
      <c r="B338" s="91" t="s">
        <v>412</v>
      </c>
      <c r="C338" s="91" t="s">
        <v>33</v>
      </c>
      <c r="D338" s="92">
        <v>120</v>
      </c>
      <c r="E338" s="92">
        <v>0</v>
      </c>
      <c r="F338" s="93">
        <f t="shared" si="10"/>
        <v>0</v>
      </c>
    </row>
    <row r="339" spans="1:6" s="87" customFormat="1" ht="15" hidden="1" x14ac:dyDescent="0.25">
      <c r="A339" s="82" t="str">
        <f t="shared" si="11"/>
        <v>A</v>
      </c>
      <c r="B339" s="91" t="s">
        <v>412</v>
      </c>
      <c r="C339" s="91" t="s">
        <v>4</v>
      </c>
      <c r="D339" s="92">
        <v>200</v>
      </c>
      <c r="E339" s="92">
        <v>200</v>
      </c>
      <c r="F339" s="93">
        <f t="shared" si="10"/>
        <v>1</v>
      </c>
    </row>
    <row r="340" spans="1:6" s="87" customFormat="1" ht="15" hidden="1" x14ac:dyDescent="0.25">
      <c r="A340" s="82" t="str">
        <f t="shared" si="11"/>
        <v>A</v>
      </c>
      <c r="B340" s="91" t="s">
        <v>412</v>
      </c>
      <c r="C340" s="91" t="s">
        <v>34</v>
      </c>
      <c r="D340" s="92">
        <v>17</v>
      </c>
      <c r="E340" s="92">
        <v>7</v>
      </c>
      <c r="F340" s="93">
        <f t="shared" si="10"/>
        <v>0.41176470588235292</v>
      </c>
    </row>
    <row r="341" spans="1:6" s="87" customFormat="1" ht="15" hidden="1" x14ac:dyDescent="0.25">
      <c r="A341" s="82" t="str">
        <f t="shared" si="11"/>
        <v>A</v>
      </c>
      <c r="B341" s="91" t="s">
        <v>412</v>
      </c>
      <c r="C341" s="91" t="s">
        <v>35</v>
      </c>
      <c r="D341" s="92">
        <v>80</v>
      </c>
      <c r="E341" s="92">
        <v>14.99</v>
      </c>
      <c r="F341" s="93">
        <f t="shared" si="10"/>
        <v>0.18737500000000001</v>
      </c>
    </row>
    <row r="342" spans="1:6" ht="18.75" thickBot="1" x14ac:dyDescent="0.25">
      <c r="A342" s="47" t="str">
        <f t="shared" si="11"/>
        <v>A</v>
      </c>
      <c r="B342" s="73" t="s">
        <v>508</v>
      </c>
      <c r="C342" s="74" t="s">
        <v>509</v>
      </c>
      <c r="D342" s="75">
        <v>52950.151890000001</v>
      </c>
      <c r="E342" s="75">
        <v>47156.945409999993</v>
      </c>
      <c r="F342" s="76">
        <f t="shared" si="10"/>
        <v>0.89059131516685797</v>
      </c>
    </row>
    <row r="343" spans="1:6" ht="15.75" thickTop="1" x14ac:dyDescent="0.2">
      <c r="A343" s="47" t="str">
        <f t="shared" si="11"/>
        <v>A</v>
      </c>
      <c r="B343" s="77" t="s">
        <v>412</v>
      </c>
      <c r="C343" s="77" t="s">
        <v>19</v>
      </c>
      <c r="D343" s="78">
        <v>48015.151890000001</v>
      </c>
      <c r="E343" s="78">
        <v>45044.116730000002</v>
      </c>
      <c r="F343" s="79">
        <f t="shared" si="10"/>
        <v>0.93812296654176008</v>
      </c>
    </row>
    <row r="344" spans="1:6" ht="15" x14ac:dyDescent="0.2">
      <c r="A344" s="47" t="str">
        <f t="shared" si="11"/>
        <v>A</v>
      </c>
      <c r="B344" s="80" t="s">
        <v>412</v>
      </c>
      <c r="C344" s="80" t="s">
        <v>20</v>
      </c>
      <c r="D344" s="53">
        <v>32005</v>
      </c>
      <c r="E344" s="53">
        <v>31452.877620000007</v>
      </c>
      <c r="F344" s="81">
        <f t="shared" si="10"/>
        <v>0.98274887111388864</v>
      </c>
    </row>
    <row r="345" spans="1:6" ht="15" x14ac:dyDescent="0.2">
      <c r="A345" s="47" t="str">
        <f t="shared" si="11"/>
        <v>A</v>
      </c>
      <c r="B345" s="80" t="s">
        <v>412</v>
      </c>
      <c r="C345" s="80" t="s">
        <v>21</v>
      </c>
      <c r="D345" s="53">
        <v>14994.151890000001</v>
      </c>
      <c r="E345" s="53">
        <v>12869.507250000001</v>
      </c>
      <c r="F345" s="81">
        <f t="shared" si="10"/>
        <v>0.85830177954799947</v>
      </c>
    </row>
    <row r="346" spans="1:6" ht="15" x14ac:dyDescent="0.2">
      <c r="A346" s="47" t="str">
        <f t="shared" si="11"/>
        <v>A</v>
      </c>
      <c r="B346" s="80" t="s">
        <v>412</v>
      </c>
      <c r="C346" s="80" t="s">
        <v>4</v>
      </c>
      <c r="D346" s="53">
        <v>160</v>
      </c>
      <c r="E346" s="53">
        <v>156.22152000000003</v>
      </c>
      <c r="F346" s="81">
        <f t="shared" si="10"/>
        <v>0.97638450000000021</v>
      </c>
    </row>
    <row r="347" spans="1:6" ht="15" x14ac:dyDescent="0.2">
      <c r="A347" s="47" t="str">
        <f t="shared" si="11"/>
        <v>A</v>
      </c>
      <c r="B347" s="80" t="s">
        <v>412</v>
      </c>
      <c r="C347" s="80" t="s">
        <v>34</v>
      </c>
      <c r="D347" s="53">
        <v>233</v>
      </c>
      <c r="E347" s="53">
        <v>142.55822000000001</v>
      </c>
      <c r="F347" s="81">
        <f t="shared" si="10"/>
        <v>0.61183785407725322</v>
      </c>
    </row>
    <row r="348" spans="1:6" ht="15" x14ac:dyDescent="0.2">
      <c r="A348" s="47" t="str">
        <f t="shared" si="11"/>
        <v>A</v>
      </c>
      <c r="B348" s="80" t="s">
        <v>412</v>
      </c>
      <c r="C348" s="80" t="s">
        <v>35</v>
      </c>
      <c r="D348" s="53">
        <v>623</v>
      </c>
      <c r="E348" s="53">
        <v>422.95212000000004</v>
      </c>
      <c r="F348" s="81">
        <f t="shared" si="10"/>
        <v>0.67889585874799363</v>
      </c>
    </row>
    <row r="349" spans="1:6" ht="15" x14ac:dyDescent="0.2">
      <c r="A349" s="47" t="str">
        <f t="shared" si="11"/>
        <v>A</v>
      </c>
      <c r="B349" s="77" t="s">
        <v>412</v>
      </c>
      <c r="C349" s="77" t="s">
        <v>36</v>
      </c>
      <c r="D349" s="78">
        <v>4935</v>
      </c>
      <c r="E349" s="78">
        <v>2112.8286800000001</v>
      </c>
      <c r="F349" s="79">
        <f t="shared" si="10"/>
        <v>0.42813144478216819</v>
      </c>
    </row>
    <row r="350" spans="1:6" ht="18.75" thickBot="1" x14ac:dyDescent="0.25">
      <c r="A350" s="47" t="str">
        <f t="shared" si="11"/>
        <v>A</v>
      </c>
      <c r="B350" s="73" t="s">
        <v>510</v>
      </c>
      <c r="C350" s="74" t="s">
        <v>511</v>
      </c>
      <c r="D350" s="75">
        <v>11808.151890000001</v>
      </c>
      <c r="E350" s="75">
        <v>10599.970140000001</v>
      </c>
      <c r="F350" s="76">
        <f t="shared" si="10"/>
        <v>0.89768240100102581</v>
      </c>
    </row>
    <row r="351" spans="1:6" ht="15.75" thickTop="1" x14ac:dyDescent="0.2">
      <c r="A351" s="47" t="str">
        <f t="shared" si="11"/>
        <v>A</v>
      </c>
      <c r="B351" s="77" t="s">
        <v>412</v>
      </c>
      <c r="C351" s="77" t="s">
        <v>19</v>
      </c>
      <c r="D351" s="78">
        <v>11308.151890000001</v>
      </c>
      <c r="E351" s="78">
        <v>10567.94614</v>
      </c>
      <c r="F351" s="79">
        <f t="shared" si="10"/>
        <v>0.93454228797062955</v>
      </c>
    </row>
    <row r="352" spans="1:6" ht="15" x14ac:dyDescent="0.2">
      <c r="A352" s="47" t="str">
        <f t="shared" si="11"/>
        <v>A</v>
      </c>
      <c r="B352" s="80" t="s">
        <v>412</v>
      </c>
      <c r="C352" s="80" t="s">
        <v>20</v>
      </c>
      <c r="D352" s="53">
        <v>4000</v>
      </c>
      <c r="E352" s="53">
        <v>3847.5793600000002</v>
      </c>
      <c r="F352" s="81">
        <f t="shared" si="10"/>
        <v>0.96189484000000003</v>
      </c>
    </row>
    <row r="353" spans="1:6" ht="15" x14ac:dyDescent="0.2">
      <c r="A353" s="47" t="str">
        <f t="shared" si="11"/>
        <v>A</v>
      </c>
      <c r="B353" s="80" t="s">
        <v>412</v>
      </c>
      <c r="C353" s="80" t="s">
        <v>21</v>
      </c>
      <c r="D353" s="53">
        <v>6902.151890000001</v>
      </c>
      <c r="E353" s="53">
        <v>6434.2703100000008</v>
      </c>
      <c r="F353" s="81">
        <f t="shared" si="10"/>
        <v>0.93221221621073302</v>
      </c>
    </row>
    <row r="354" spans="1:6" ht="15" x14ac:dyDescent="0.2">
      <c r="A354" s="47" t="str">
        <f t="shared" si="11"/>
        <v>A</v>
      </c>
      <c r="B354" s="80" t="s">
        <v>412</v>
      </c>
      <c r="C354" s="80" t="s">
        <v>4</v>
      </c>
      <c r="D354" s="53">
        <v>160</v>
      </c>
      <c r="E354" s="53">
        <v>156.22152000000003</v>
      </c>
      <c r="F354" s="81">
        <f t="shared" si="10"/>
        <v>0.97638450000000021</v>
      </c>
    </row>
    <row r="355" spans="1:6" ht="15" x14ac:dyDescent="0.2">
      <c r="A355" s="47" t="str">
        <f t="shared" si="11"/>
        <v>A</v>
      </c>
      <c r="B355" s="80" t="s">
        <v>412</v>
      </c>
      <c r="C355" s="80" t="s">
        <v>34</v>
      </c>
      <c r="D355" s="53">
        <v>125</v>
      </c>
      <c r="E355" s="53">
        <v>57.466260000000005</v>
      </c>
      <c r="F355" s="81">
        <f t="shared" si="10"/>
        <v>0.45973008000000004</v>
      </c>
    </row>
    <row r="356" spans="1:6" ht="15" x14ac:dyDescent="0.2">
      <c r="A356" s="47" t="str">
        <f t="shared" si="11"/>
        <v>A</v>
      </c>
      <c r="B356" s="80" t="s">
        <v>412</v>
      </c>
      <c r="C356" s="80" t="s">
        <v>35</v>
      </c>
      <c r="D356" s="53">
        <v>121</v>
      </c>
      <c r="E356" s="53">
        <v>72.408690000000007</v>
      </c>
      <c r="F356" s="81">
        <f t="shared" si="10"/>
        <v>0.59841892561983479</v>
      </c>
    </row>
    <row r="357" spans="1:6" ht="15" x14ac:dyDescent="0.2">
      <c r="A357" s="47" t="str">
        <f t="shared" si="11"/>
        <v>A</v>
      </c>
      <c r="B357" s="77" t="s">
        <v>412</v>
      </c>
      <c r="C357" s="77" t="s">
        <v>36</v>
      </c>
      <c r="D357" s="78">
        <v>500</v>
      </c>
      <c r="E357" s="78">
        <v>32.024000000000001</v>
      </c>
      <c r="F357" s="79">
        <f t="shared" si="10"/>
        <v>6.4048000000000008E-2</v>
      </c>
    </row>
    <row r="358" spans="1:6" s="87" customFormat="1" ht="18.75" hidden="1" thickBot="1" x14ac:dyDescent="0.3">
      <c r="A358" s="82" t="str">
        <f t="shared" si="11"/>
        <v>A</v>
      </c>
      <c r="B358" s="83" t="s">
        <v>512</v>
      </c>
      <c r="C358" s="84" t="s">
        <v>509</v>
      </c>
      <c r="D358" s="85">
        <v>10288.151890000001</v>
      </c>
      <c r="E358" s="85">
        <v>9538.5589199999995</v>
      </c>
      <c r="F358" s="86">
        <f t="shared" si="10"/>
        <v>0.92714017269432036</v>
      </c>
    </row>
    <row r="359" spans="1:6" s="87" customFormat="1" ht="15" hidden="1" x14ac:dyDescent="0.25">
      <c r="A359" s="82" t="str">
        <f t="shared" si="11"/>
        <v>A</v>
      </c>
      <c r="B359" s="88" t="s">
        <v>412</v>
      </c>
      <c r="C359" s="88" t="s">
        <v>19</v>
      </c>
      <c r="D359" s="89">
        <v>9788.151890000001</v>
      </c>
      <c r="E359" s="89">
        <v>9506.5349200000001</v>
      </c>
      <c r="F359" s="90">
        <f t="shared" si="10"/>
        <v>0.97122879036156839</v>
      </c>
    </row>
    <row r="360" spans="1:6" s="87" customFormat="1" ht="15" hidden="1" x14ac:dyDescent="0.25">
      <c r="A360" s="82" t="str">
        <f t="shared" si="11"/>
        <v>A</v>
      </c>
      <c r="B360" s="91" t="s">
        <v>412</v>
      </c>
      <c r="C360" s="91" t="s">
        <v>20</v>
      </c>
      <c r="D360" s="92">
        <v>3000</v>
      </c>
      <c r="E360" s="92">
        <v>2918.5697400000004</v>
      </c>
      <c r="F360" s="93">
        <f t="shared" si="10"/>
        <v>0.97285658000000008</v>
      </c>
    </row>
    <row r="361" spans="1:6" s="87" customFormat="1" ht="15" hidden="1" x14ac:dyDescent="0.25">
      <c r="A361" s="82" t="str">
        <f t="shared" si="11"/>
        <v>A</v>
      </c>
      <c r="B361" s="91" t="s">
        <v>412</v>
      </c>
      <c r="C361" s="91" t="s">
        <v>21</v>
      </c>
      <c r="D361" s="92">
        <v>6407.151890000001</v>
      </c>
      <c r="E361" s="92">
        <v>6313.2040800000013</v>
      </c>
      <c r="F361" s="93">
        <f t="shared" si="10"/>
        <v>0.9853370402929531</v>
      </c>
    </row>
    <row r="362" spans="1:6" s="87" customFormat="1" ht="15" hidden="1" x14ac:dyDescent="0.25">
      <c r="A362" s="82" t="str">
        <f t="shared" si="11"/>
        <v>A</v>
      </c>
      <c r="B362" s="91" t="s">
        <v>412</v>
      </c>
      <c r="C362" s="91" t="s">
        <v>4</v>
      </c>
      <c r="D362" s="92">
        <v>160</v>
      </c>
      <c r="E362" s="92">
        <v>156.22152000000003</v>
      </c>
      <c r="F362" s="93">
        <f t="shared" si="10"/>
        <v>0.97638450000000021</v>
      </c>
    </row>
    <row r="363" spans="1:6" s="87" customFormat="1" ht="15" hidden="1" x14ac:dyDescent="0.25">
      <c r="A363" s="82" t="str">
        <f t="shared" si="11"/>
        <v>A</v>
      </c>
      <c r="B363" s="91" t="s">
        <v>412</v>
      </c>
      <c r="C363" s="91" t="s">
        <v>34</v>
      </c>
      <c r="D363" s="92">
        <v>100</v>
      </c>
      <c r="E363" s="92">
        <v>46.130890000000001</v>
      </c>
      <c r="F363" s="93">
        <f t="shared" si="10"/>
        <v>0.46130890000000002</v>
      </c>
    </row>
    <row r="364" spans="1:6" s="87" customFormat="1" ht="15" hidden="1" x14ac:dyDescent="0.25">
      <c r="A364" s="82" t="str">
        <f t="shared" si="11"/>
        <v>A</v>
      </c>
      <c r="B364" s="91" t="s">
        <v>412</v>
      </c>
      <c r="C364" s="91" t="s">
        <v>35</v>
      </c>
      <c r="D364" s="92">
        <v>121</v>
      </c>
      <c r="E364" s="92">
        <v>72.408690000000007</v>
      </c>
      <c r="F364" s="93">
        <f t="shared" si="10"/>
        <v>0.59841892561983479</v>
      </c>
    </row>
    <row r="365" spans="1:6" s="87" customFormat="1" ht="15" hidden="1" x14ac:dyDescent="0.25">
      <c r="A365" s="82" t="str">
        <f t="shared" si="11"/>
        <v>A</v>
      </c>
      <c r="B365" s="88" t="s">
        <v>412</v>
      </c>
      <c r="C365" s="88" t="s">
        <v>36</v>
      </c>
      <c r="D365" s="89">
        <v>500</v>
      </c>
      <c r="E365" s="89">
        <v>32.024000000000001</v>
      </c>
      <c r="F365" s="90">
        <f t="shared" si="10"/>
        <v>6.4048000000000008E-2</v>
      </c>
    </row>
    <row r="366" spans="1:6" s="87" customFormat="1" ht="18.75" hidden="1" thickBot="1" x14ac:dyDescent="0.3">
      <c r="A366" s="82" t="str">
        <f t="shared" si="11"/>
        <v>A</v>
      </c>
      <c r="B366" s="83" t="s">
        <v>513</v>
      </c>
      <c r="C366" s="84" t="s">
        <v>514</v>
      </c>
      <c r="D366" s="85">
        <v>385</v>
      </c>
      <c r="E366" s="85">
        <v>43.279769999999999</v>
      </c>
      <c r="F366" s="86">
        <f t="shared" si="10"/>
        <v>0.11241498701298701</v>
      </c>
    </row>
    <row r="367" spans="1:6" s="87" customFormat="1" ht="15" hidden="1" x14ac:dyDescent="0.25">
      <c r="A367" s="82" t="str">
        <f t="shared" si="11"/>
        <v>A</v>
      </c>
      <c r="B367" s="88" t="s">
        <v>412</v>
      </c>
      <c r="C367" s="88" t="s">
        <v>19</v>
      </c>
      <c r="D367" s="89">
        <v>385</v>
      </c>
      <c r="E367" s="89">
        <v>43.279769999999999</v>
      </c>
      <c r="F367" s="90">
        <f t="shared" si="10"/>
        <v>0.11241498701298701</v>
      </c>
    </row>
    <row r="368" spans="1:6" s="87" customFormat="1" ht="15" hidden="1" x14ac:dyDescent="0.25">
      <c r="A368" s="82" t="str">
        <f t="shared" si="11"/>
        <v>A</v>
      </c>
      <c r="B368" s="91" t="s">
        <v>412</v>
      </c>
      <c r="C368" s="91" t="s">
        <v>21</v>
      </c>
      <c r="D368" s="92">
        <v>385</v>
      </c>
      <c r="E368" s="92">
        <v>43.279769999999999</v>
      </c>
      <c r="F368" s="93">
        <f t="shared" si="10"/>
        <v>0.11241498701298701</v>
      </c>
    </row>
    <row r="369" spans="1:6" s="87" customFormat="1" ht="36.75" hidden="1" thickBot="1" x14ac:dyDescent="0.3">
      <c r="A369" s="82" t="str">
        <f t="shared" si="11"/>
        <v>A</v>
      </c>
      <c r="B369" s="83" t="s">
        <v>515</v>
      </c>
      <c r="C369" s="84" t="s">
        <v>516</v>
      </c>
      <c r="D369" s="85">
        <v>1135</v>
      </c>
      <c r="E369" s="85">
        <v>1018.13145</v>
      </c>
      <c r="F369" s="86">
        <f t="shared" si="10"/>
        <v>0.89703211453744491</v>
      </c>
    </row>
    <row r="370" spans="1:6" s="87" customFormat="1" ht="15" hidden="1" x14ac:dyDescent="0.25">
      <c r="A370" s="82" t="str">
        <f t="shared" si="11"/>
        <v>A</v>
      </c>
      <c r="B370" s="88" t="s">
        <v>412</v>
      </c>
      <c r="C370" s="88" t="s">
        <v>19</v>
      </c>
      <c r="D370" s="89">
        <v>1135</v>
      </c>
      <c r="E370" s="89">
        <v>1018.13145</v>
      </c>
      <c r="F370" s="90">
        <f t="shared" si="10"/>
        <v>0.89703211453744491</v>
      </c>
    </row>
    <row r="371" spans="1:6" s="87" customFormat="1" ht="15" hidden="1" x14ac:dyDescent="0.25">
      <c r="A371" s="82" t="str">
        <f t="shared" si="11"/>
        <v>A</v>
      </c>
      <c r="B371" s="91" t="s">
        <v>412</v>
      </c>
      <c r="C371" s="91" t="s">
        <v>20</v>
      </c>
      <c r="D371" s="92">
        <v>1000</v>
      </c>
      <c r="E371" s="92">
        <v>929.00962000000015</v>
      </c>
      <c r="F371" s="93">
        <f t="shared" si="10"/>
        <v>0.9290096200000002</v>
      </c>
    </row>
    <row r="372" spans="1:6" s="87" customFormat="1" ht="15" hidden="1" x14ac:dyDescent="0.25">
      <c r="A372" s="82" t="str">
        <f t="shared" si="11"/>
        <v>A</v>
      </c>
      <c r="B372" s="91" t="s">
        <v>412</v>
      </c>
      <c r="C372" s="91" t="s">
        <v>21</v>
      </c>
      <c r="D372" s="92">
        <v>110</v>
      </c>
      <c r="E372" s="92">
        <v>77.786459999999991</v>
      </c>
      <c r="F372" s="93">
        <f t="shared" si="10"/>
        <v>0.70714963636363626</v>
      </c>
    </row>
    <row r="373" spans="1:6" s="87" customFormat="1" ht="15" hidden="1" x14ac:dyDescent="0.25">
      <c r="A373" s="82" t="str">
        <f t="shared" si="11"/>
        <v>A</v>
      </c>
      <c r="B373" s="91" t="s">
        <v>412</v>
      </c>
      <c r="C373" s="91" t="s">
        <v>34</v>
      </c>
      <c r="D373" s="92">
        <v>25</v>
      </c>
      <c r="E373" s="92">
        <v>11.335369999999999</v>
      </c>
      <c r="F373" s="93">
        <f t="shared" si="10"/>
        <v>0.45341479999999995</v>
      </c>
    </row>
    <row r="374" spans="1:6" ht="36.75" thickBot="1" x14ac:dyDescent="0.25">
      <c r="A374" s="47" t="str">
        <f t="shared" si="11"/>
        <v>A</v>
      </c>
      <c r="B374" s="73" t="s">
        <v>517</v>
      </c>
      <c r="C374" s="74" t="s">
        <v>518</v>
      </c>
      <c r="D374" s="75">
        <v>26250</v>
      </c>
      <c r="E374" s="75">
        <v>22654.021719999997</v>
      </c>
      <c r="F374" s="76">
        <f t="shared" si="10"/>
        <v>0.86301035123809511</v>
      </c>
    </row>
    <row r="375" spans="1:6" ht="15.75" thickTop="1" x14ac:dyDescent="0.2">
      <c r="A375" s="47" t="str">
        <f t="shared" si="11"/>
        <v>A</v>
      </c>
      <c r="B375" s="77" t="s">
        <v>412</v>
      </c>
      <c r="C375" s="77" t="s">
        <v>19</v>
      </c>
      <c r="D375" s="78">
        <v>21850</v>
      </c>
      <c r="E375" s="78">
        <v>20579.797039999998</v>
      </c>
      <c r="F375" s="79">
        <f t="shared" si="10"/>
        <v>0.94186714141876415</v>
      </c>
    </row>
    <row r="376" spans="1:6" ht="15" x14ac:dyDescent="0.2">
      <c r="A376" s="47" t="str">
        <f t="shared" si="11"/>
        <v>A</v>
      </c>
      <c r="B376" s="80" t="s">
        <v>412</v>
      </c>
      <c r="C376" s="80" t="s">
        <v>20</v>
      </c>
      <c r="D376" s="53">
        <v>16500</v>
      </c>
      <c r="E376" s="53">
        <v>16442.793679999999</v>
      </c>
      <c r="F376" s="81">
        <f t="shared" si="10"/>
        <v>0.99653295030303024</v>
      </c>
    </row>
    <row r="377" spans="1:6" ht="15" x14ac:dyDescent="0.2">
      <c r="A377" s="47" t="str">
        <f t="shared" si="11"/>
        <v>A</v>
      </c>
      <c r="B377" s="80" t="s">
        <v>412</v>
      </c>
      <c r="C377" s="80" t="s">
        <v>21</v>
      </c>
      <c r="D377" s="53">
        <v>5350</v>
      </c>
      <c r="E377" s="53">
        <v>4137.0033600000006</v>
      </c>
      <c r="F377" s="81">
        <f t="shared" si="10"/>
        <v>0.77327165607476644</v>
      </c>
    </row>
    <row r="378" spans="1:6" ht="15" x14ac:dyDescent="0.2">
      <c r="A378" s="47" t="str">
        <f t="shared" si="11"/>
        <v>A</v>
      </c>
      <c r="B378" s="77" t="s">
        <v>412</v>
      </c>
      <c r="C378" s="77" t="s">
        <v>36</v>
      </c>
      <c r="D378" s="78">
        <v>4400</v>
      </c>
      <c r="E378" s="78">
        <v>2074.2246800000003</v>
      </c>
      <c r="F378" s="79">
        <f t="shared" si="10"/>
        <v>0.47141470000000008</v>
      </c>
    </row>
    <row r="379" spans="1:6" ht="18.75" thickBot="1" x14ac:dyDescent="0.25">
      <c r="A379" s="47" t="str">
        <f t="shared" si="11"/>
        <v>A</v>
      </c>
      <c r="B379" s="73" t="s">
        <v>519</v>
      </c>
      <c r="C379" s="74" t="s">
        <v>520</v>
      </c>
      <c r="D379" s="75">
        <v>10943</v>
      </c>
      <c r="E379" s="75">
        <v>10540.021949999998</v>
      </c>
      <c r="F379" s="76">
        <f t="shared" si="10"/>
        <v>0.96317481038106534</v>
      </c>
    </row>
    <row r="380" spans="1:6" ht="15.75" thickTop="1" x14ac:dyDescent="0.2">
      <c r="A380" s="47" t="str">
        <f t="shared" si="11"/>
        <v>A</v>
      </c>
      <c r="B380" s="77" t="s">
        <v>412</v>
      </c>
      <c r="C380" s="77" t="s">
        <v>19</v>
      </c>
      <c r="D380" s="78">
        <v>10943</v>
      </c>
      <c r="E380" s="78">
        <v>10540.021949999998</v>
      </c>
      <c r="F380" s="79">
        <f t="shared" si="10"/>
        <v>0.96317481038106534</v>
      </c>
    </row>
    <row r="381" spans="1:6" ht="15" x14ac:dyDescent="0.2">
      <c r="A381" s="47" t="str">
        <f t="shared" si="11"/>
        <v>A</v>
      </c>
      <c r="B381" s="80" t="s">
        <v>412</v>
      </c>
      <c r="C381" s="80" t="s">
        <v>20</v>
      </c>
      <c r="D381" s="53">
        <v>8985</v>
      </c>
      <c r="E381" s="53">
        <v>8950.08842</v>
      </c>
      <c r="F381" s="81">
        <f t="shared" si="10"/>
        <v>0.99611445965498058</v>
      </c>
    </row>
    <row r="382" spans="1:6" ht="15" x14ac:dyDescent="0.2">
      <c r="A382" s="47" t="str">
        <f t="shared" si="11"/>
        <v>A</v>
      </c>
      <c r="B382" s="80" t="s">
        <v>412</v>
      </c>
      <c r="C382" s="80" t="s">
        <v>21</v>
      </c>
      <c r="D382" s="53">
        <v>1400</v>
      </c>
      <c r="E382" s="53">
        <v>1182.7354800000001</v>
      </c>
      <c r="F382" s="81">
        <f t="shared" si="10"/>
        <v>0.8448110571428572</v>
      </c>
    </row>
    <row r="383" spans="1:6" ht="15" x14ac:dyDescent="0.2">
      <c r="A383" s="47" t="str">
        <f t="shared" si="11"/>
        <v>A</v>
      </c>
      <c r="B383" s="80" t="s">
        <v>412</v>
      </c>
      <c r="C383" s="80" t="s">
        <v>34</v>
      </c>
      <c r="D383" s="53">
        <v>58</v>
      </c>
      <c r="E383" s="53">
        <v>57.740299999999998</v>
      </c>
      <c r="F383" s="81">
        <f t="shared" si="10"/>
        <v>0.99552241379310336</v>
      </c>
    </row>
    <row r="384" spans="1:6" ht="15" x14ac:dyDescent="0.2">
      <c r="A384" s="47" t="str">
        <f t="shared" si="11"/>
        <v>A</v>
      </c>
      <c r="B384" s="80" t="s">
        <v>412</v>
      </c>
      <c r="C384" s="80" t="s">
        <v>35</v>
      </c>
      <c r="D384" s="53">
        <v>500</v>
      </c>
      <c r="E384" s="53">
        <v>349.45774999999998</v>
      </c>
      <c r="F384" s="81">
        <f t="shared" si="10"/>
        <v>0.69891549999999991</v>
      </c>
    </row>
    <row r="385" spans="1:6" ht="36.75" thickBot="1" x14ac:dyDescent="0.25">
      <c r="A385" s="47" t="str">
        <f t="shared" si="11"/>
        <v>A</v>
      </c>
      <c r="B385" s="73" t="s">
        <v>521</v>
      </c>
      <c r="C385" s="74" t="s">
        <v>522</v>
      </c>
      <c r="D385" s="75">
        <v>2847</v>
      </c>
      <c r="E385" s="75">
        <v>2301.1427899999999</v>
      </c>
      <c r="F385" s="76">
        <f t="shared" si="10"/>
        <v>0.80826933263083944</v>
      </c>
    </row>
    <row r="386" spans="1:6" ht="15.75" thickTop="1" x14ac:dyDescent="0.2">
      <c r="A386" s="47" t="str">
        <f t="shared" si="11"/>
        <v>A</v>
      </c>
      <c r="B386" s="77" t="s">
        <v>412</v>
      </c>
      <c r="C386" s="77" t="s">
        <v>19</v>
      </c>
      <c r="D386" s="78">
        <v>2822</v>
      </c>
      <c r="E386" s="78">
        <v>2294.5627899999999</v>
      </c>
      <c r="F386" s="79">
        <f t="shared" si="10"/>
        <v>0.81309808291991492</v>
      </c>
    </row>
    <row r="387" spans="1:6" ht="15" x14ac:dyDescent="0.2">
      <c r="A387" s="47" t="str">
        <f t="shared" si="11"/>
        <v>A</v>
      </c>
      <c r="B387" s="80" t="s">
        <v>412</v>
      </c>
      <c r="C387" s="80" t="s">
        <v>20</v>
      </c>
      <c r="D387" s="53">
        <v>1760</v>
      </c>
      <c r="E387" s="53">
        <v>1472.9593199999999</v>
      </c>
      <c r="F387" s="81">
        <f t="shared" si="10"/>
        <v>0.83690870454545452</v>
      </c>
    </row>
    <row r="388" spans="1:6" ht="15" x14ac:dyDescent="0.2">
      <c r="A388" s="47" t="str">
        <f t="shared" si="11"/>
        <v>A</v>
      </c>
      <c r="B388" s="80" t="s">
        <v>412</v>
      </c>
      <c r="C388" s="80" t="s">
        <v>21</v>
      </c>
      <c r="D388" s="53">
        <v>1030</v>
      </c>
      <c r="E388" s="53">
        <v>803.35267999999996</v>
      </c>
      <c r="F388" s="81">
        <f t="shared" ref="F388:F451" si="12">E388/D388</f>
        <v>0.77995405825242714</v>
      </c>
    </row>
    <row r="389" spans="1:6" ht="15" x14ac:dyDescent="0.2">
      <c r="A389" s="47" t="str">
        <f t="shared" ref="A389:A452" si="13">(IF(OR(D389&lt;&gt;0,E389&lt;&gt;0,),"A","B"))</f>
        <v>A</v>
      </c>
      <c r="B389" s="80" t="s">
        <v>412</v>
      </c>
      <c r="C389" s="80" t="s">
        <v>34</v>
      </c>
      <c r="D389" s="53">
        <v>30</v>
      </c>
      <c r="E389" s="53">
        <v>17.165110000000002</v>
      </c>
      <c r="F389" s="81">
        <f t="shared" si="12"/>
        <v>0.57217033333333345</v>
      </c>
    </row>
    <row r="390" spans="1:6" ht="15" x14ac:dyDescent="0.2">
      <c r="A390" s="47" t="str">
        <f t="shared" si="13"/>
        <v>A</v>
      </c>
      <c r="B390" s="80" t="s">
        <v>412</v>
      </c>
      <c r="C390" s="80" t="s">
        <v>35</v>
      </c>
      <c r="D390" s="53">
        <v>2</v>
      </c>
      <c r="E390" s="53">
        <v>1.08568</v>
      </c>
      <c r="F390" s="81">
        <f t="shared" si="12"/>
        <v>0.54283999999999999</v>
      </c>
    </row>
    <row r="391" spans="1:6" ht="15" x14ac:dyDescent="0.2">
      <c r="A391" s="47" t="str">
        <f t="shared" si="13"/>
        <v>A</v>
      </c>
      <c r="B391" s="77" t="s">
        <v>412</v>
      </c>
      <c r="C391" s="77" t="s">
        <v>36</v>
      </c>
      <c r="D391" s="78">
        <v>25</v>
      </c>
      <c r="E391" s="78">
        <v>6.58</v>
      </c>
      <c r="F391" s="79">
        <f t="shared" si="12"/>
        <v>0.26319999999999999</v>
      </c>
    </row>
    <row r="392" spans="1:6" ht="36.75" thickBot="1" x14ac:dyDescent="0.25">
      <c r="A392" s="47" t="str">
        <f t="shared" si="13"/>
        <v>A</v>
      </c>
      <c r="B392" s="73" t="s">
        <v>523</v>
      </c>
      <c r="C392" s="74" t="s">
        <v>524</v>
      </c>
      <c r="D392" s="75">
        <v>559</v>
      </c>
      <c r="E392" s="75">
        <v>599.59069000000011</v>
      </c>
      <c r="F392" s="76">
        <f t="shared" si="12"/>
        <v>1.0726130411449017</v>
      </c>
    </row>
    <row r="393" spans="1:6" ht="15.75" thickTop="1" x14ac:dyDescent="0.2">
      <c r="A393" s="47" t="str">
        <f t="shared" si="13"/>
        <v>A</v>
      </c>
      <c r="B393" s="77" t="s">
        <v>412</v>
      </c>
      <c r="C393" s="77" t="s">
        <v>19</v>
      </c>
      <c r="D393" s="78">
        <v>549</v>
      </c>
      <c r="E393" s="78">
        <v>599.59069000000011</v>
      </c>
      <c r="F393" s="79">
        <f t="shared" si="12"/>
        <v>1.0921506193078325</v>
      </c>
    </row>
    <row r="394" spans="1:6" ht="15" x14ac:dyDescent="0.2">
      <c r="A394" s="47" t="str">
        <f t="shared" si="13"/>
        <v>A</v>
      </c>
      <c r="B394" s="80" t="s">
        <v>412</v>
      </c>
      <c r="C394" s="80" t="s">
        <v>20</v>
      </c>
      <c r="D394" s="53">
        <v>304</v>
      </c>
      <c r="E394" s="53">
        <v>337.78168000000005</v>
      </c>
      <c r="F394" s="81">
        <f t="shared" si="12"/>
        <v>1.1111239473684211</v>
      </c>
    </row>
    <row r="395" spans="1:6" ht="15" x14ac:dyDescent="0.2">
      <c r="A395" s="47" t="str">
        <f t="shared" si="13"/>
        <v>A</v>
      </c>
      <c r="B395" s="80" t="s">
        <v>412</v>
      </c>
      <c r="C395" s="80" t="s">
        <v>21</v>
      </c>
      <c r="D395" s="53">
        <v>240</v>
      </c>
      <c r="E395" s="53">
        <v>261.80901</v>
      </c>
      <c r="F395" s="81">
        <f t="shared" si="12"/>
        <v>1.090870875</v>
      </c>
    </row>
    <row r="396" spans="1:6" ht="15" x14ac:dyDescent="0.2">
      <c r="A396" s="47" t="str">
        <f t="shared" si="13"/>
        <v>A</v>
      </c>
      <c r="B396" s="80" t="s">
        <v>412</v>
      </c>
      <c r="C396" s="80" t="s">
        <v>34</v>
      </c>
      <c r="D396" s="53">
        <v>5</v>
      </c>
      <c r="E396" s="53">
        <v>0</v>
      </c>
      <c r="F396" s="81">
        <f t="shared" si="12"/>
        <v>0</v>
      </c>
    </row>
    <row r="397" spans="1:6" ht="15" x14ac:dyDescent="0.2">
      <c r="A397" s="47" t="str">
        <f t="shared" si="13"/>
        <v>A</v>
      </c>
      <c r="B397" s="77" t="s">
        <v>412</v>
      </c>
      <c r="C397" s="77" t="s">
        <v>36</v>
      </c>
      <c r="D397" s="78">
        <v>10</v>
      </c>
      <c r="E397" s="78">
        <v>0</v>
      </c>
      <c r="F397" s="79">
        <f t="shared" si="12"/>
        <v>0</v>
      </c>
    </row>
    <row r="398" spans="1:6" ht="36.75" thickBot="1" x14ac:dyDescent="0.25">
      <c r="A398" s="47" t="str">
        <f t="shared" si="13"/>
        <v>A</v>
      </c>
      <c r="B398" s="73" t="s">
        <v>525</v>
      </c>
      <c r="C398" s="74" t="s">
        <v>526</v>
      </c>
      <c r="D398" s="75">
        <v>543</v>
      </c>
      <c r="E398" s="75">
        <v>462.19812000000002</v>
      </c>
      <c r="F398" s="76">
        <f t="shared" si="12"/>
        <v>0.85119359116022097</v>
      </c>
    </row>
    <row r="399" spans="1:6" ht="15.75" thickTop="1" x14ac:dyDescent="0.2">
      <c r="A399" s="47" t="str">
        <f t="shared" si="13"/>
        <v>A</v>
      </c>
      <c r="B399" s="77" t="s">
        <v>412</v>
      </c>
      <c r="C399" s="77" t="s">
        <v>19</v>
      </c>
      <c r="D399" s="78">
        <v>543</v>
      </c>
      <c r="E399" s="78">
        <v>462.19812000000002</v>
      </c>
      <c r="F399" s="79">
        <f t="shared" si="12"/>
        <v>0.85119359116022097</v>
      </c>
    </row>
    <row r="400" spans="1:6" ht="15" x14ac:dyDescent="0.2">
      <c r="A400" s="47" t="str">
        <f t="shared" si="13"/>
        <v>A</v>
      </c>
      <c r="B400" s="80" t="s">
        <v>412</v>
      </c>
      <c r="C400" s="80" t="s">
        <v>20</v>
      </c>
      <c r="D400" s="53">
        <v>456</v>
      </c>
      <c r="E400" s="53">
        <v>401.67516000000001</v>
      </c>
      <c r="F400" s="81">
        <f t="shared" si="12"/>
        <v>0.88086657894736842</v>
      </c>
    </row>
    <row r="401" spans="1:6" ht="15" x14ac:dyDescent="0.2">
      <c r="A401" s="47" t="str">
        <f t="shared" si="13"/>
        <v>A</v>
      </c>
      <c r="B401" s="80" t="s">
        <v>412</v>
      </c>
      <c r="C401" s="80" t="s">
        <v>21</v>
      </c>
      <c r="D401" s="53">
        <v>72</v>
      </c>
      <c r="E401" s="53">
        <v>50.336410000000001</v>
      </c>
      <c r="F401" s="81">
        <f t="shared" si="12"/>
        <v>0.69911680555555555</v>
      </c>
    </row>
    <row r="402" spans="1:6" ht="15" x14ac:dyDescent="0.2">
      <c r="A402" s="47" t="str">
        <f t="shared" si="13"/>
        <v>A</v>
      </c>
      <c r="B402" s="80" t="s">
        <v>412</v>
      </c>
      <c r="C402" s="80" t="s">
        <v>34</v>
      </c>
      <c r="D402" s="53">
        <v>15</v>
      </c>
      <c r="E402" s="53">
        <v>10.186549999999999</v>
      </c>
      <c r="F402" s="81">
        <f t="shared" si="12"/>
        <v>0.67910333333333328</v>
      </c>
    </row>
    <row r="403" spans="1:6" ht="36.75" thickBot="1" x14ac:dyDescent="0.25">
      <c r="A403" s="47" t="str">
        <f t="shared" si="13"/>
        <v>A</v>
      </c>
      <c r="B403" s="73" t="s">
        <v>527</v>
      </c>
      <c r="C403" s="74" t="s">
        <v>528</v>
      </c>
      <c r="D403" s="75">
        <v>291573.84961000003</v>
      </c>
      <c r="E403" s="75">
        <v>274758.10690999997</v>
      </c>
      <c r="F403" s="76">
        <f t="shared" si="12"/>
        <v>0.94232767196889478</v>
      </c>
    </row>
    <row r="404" spans="1:6" ht="15.75" thickTop="1" x14ac:dyDescent="0.2">
      <c r="A404" s="47" t="str">
        <f t="shared" si="13"/>
        <v>A</v>
      </c>
      <c r="B404" s="77" t="s">
        <v>412</v>
      </c>
      <c r="C404" s="77" t="s">
        <v>19</v>
      </c>
      <c r="D404" s="78">
        <v>241999.35260999997</v>
      </c>
      <c r="E404" s="78">
        <v>219017.18276999998</v>
      </c>
      <c r="F404" s="79">
        <f t="shared" si="12"/>
        <v>0.90503210197823347</v>
      </c>
    </row>
    <row r="405" spans="1:6" ht="15" x14ac:dyDescent="0.2">
      <c r="A405" s="47" t="str">
        <f t="shared" si="13"/>
        <v>A</v>
      </c>
      <c r="B405" s="80" t="s">
        <v>412</v>
      </c>
      <c r="C405" s="80" t="s">
        <v>20</v>
      </c>
      <c r="D405" s="53">
        <v>6327.5</v>
      </c>
      <c r="E405" s="53">
        <v>5800.2865699999993</v>
      </c>
      <c r="F405" s="81">
        <f t="shared" si="12"/>
        <v>0.91667903121295924</v>
      </c>
    </row>
    <row r="406" spans="1:6" ht="15" x14ac:dyDescent="0.2">
      <c r="A406" s="47" t="str">
        <f t="shared" si="13"/>
        <v>A</v>
      </c>
      <c r="B406" s="80" t="s">
        <v>412</v>
      </c>
      <c r="C406" s="80" t="s">
        <v>21</v>
      </c>
      <c r="D406" s="53">
        <v>33572.826609999996</v>
      </c>
      <c r="E406" s="53">
        <v>20247.760579999998</v>
      </c>
      <c r="F406" s="81">
        <f t="shared" si="12"/>
        <v>0.60309966793111791</v>
      </c>
    </row>
    <row r="407" spans="1:6" ht="15" x14ac:dyDescent="0.2">
      <c r="A407" s="47" t="str">
        <f t="shared" si="13"/>
        <v>A</v>
      </c>
      <c r="B407" s="80" t="s">
        <v>412</v>
      </c>
      <c r="C407" s="80" t="s">
        <v>33</v>
      </c>
      <c r="D407" s="53">
        <v>57288.811000000002</v>
      </c>
      <c r="E407" s="53">
        <v>52685.86406</v>
      </c>
      <c r="F407" s="81">
        <f t="shared" si="12"/>
        <v>0.91965364859815291</v>
      </c>
    </row>
    <row r="408" spans="1:6" ht="15" x14ac:dyDescent="0.2">
      <c r="A408" s="47" t="str">
        <f t="shared" si="13"/>
        <v>A</v>
      </c>
      <c r="B408" s="80" t="s">
        <v>412</v>
      </c>
      <c r="C408" s="80" t="s">
        <v>4</v>
      </c>
      <c r="D408" s="53">
        <v>10940</v>
      </c>
      <c r="E408" s="53">
        <v>10901.5033</v>
      </c>
      <c r="F408" s="81">
        <f t="shared" si="12"/>
        <v>0.99648110603290674</v>
      </c>
    </row>
    <row r="409" spans="1:6" ht="15" x14ac:dyDescent="0.2">
      <c r="A409" s="47" t="str">
        <f t="shared" si="13"/>
        <v>A</v>
      </c>
      <c r="B409" s="80" t="s">
        <v>412</v>
      </c>
      <c r="C409" s="80" t="s">
        <v>34</v>
      </c>
      <c r="D409" s="53">
        <v>99394.349000000002</v>
      </c>
      <c r="E409" s="53">
        <v>99320.495309999998</v>
      </c>
      <c r="F409" s="81">
        <f t="shared" si="12"/>
        <v>0.99925696288830257</v>
      </c>
    </row>
    <row r="410" spans="1:6" ht="15" x14ac:dyDescent="0.2">
      <c r="A410" s="47" t="str">
        <f t="shared" si="13"/>
        <v>A</v>
      </c>
      <c r="B410" s="80" t="s">
        <v>412</v>
      </c>
      <c r="C410" s="80" t="s">
        <v>35</v>
      </c>
      <c r="D410" s="53">
        <v>34475.866000000002</v>
      </c>
      <c r="E410" s="53">
        <v>30061.272949999999</v>
      </c>
      <c r="F410" s="81">
        <f t="shared" si="12"/>
        <v>0.87195120638884016</v>
      </c>
    </row>
    <row r="411" spans="1:6" ht="15" x14ac:dyDescent="0.2">
      <c r="A411" s="47" t="str">
        <f t="shared" si="13"/>
        <v>A</v>
      </c>
      <c r="B411" s="77" t="s">
        <v>412</v>
      </c>
      <c r="C411" s="77" t="s">
        <v>36</v>
      </c>
      <c r="D411" s="78">
        <v>1818.93</v>
      </c>
      <c r="E411" s="78">
        <v>768.35050999999999</v>
      </c>
      <c r="F411" s="79">
        <f t="shared" si="12"/>
        <v>0.42241895509997635</v>
      </c>
    </row>
    <row r="412" spans="1:6" ht="15" x14ac:dyDescent="0.2">
      <c r="A412" s="47" t="str">
        <f t="shared" si="13"/>
        <v>A</v>
      </c>
      <c r="B412" s="77" t="s">
        <v>412</v>
      </c>
      <c r="C412" s="77" t="s">
        <v>37</v>
      </c>
      <c r="D412" s="78">
        <v>46800</v>
      </c>
      <c r="E412" s="78">
        <v>54017.007519999999</v>
      </c>
      <c r="F412" s="79">
        <f t="shared" si="12"/>
        <v>1.1542095623931623</v>
      </c>
    </row>
    <row r="413" spans="1:6" ht="15" x14ac:dyDescent="0.2">
      <c r="A413" s="47" t="str">
        <f t="shared" si="13"/>
        <v>A</v>
      </c>
      <c r="B413" s="77" t="s">
        <v>412</v>
      </c>
      <c r="C413" s="77" t="s">
        <v>41</v>
      </c>
      <c r="D413" s="78">
        <v>955.56700000000001</v>
      </c>
      <c r="E413" s="78">
        <v>955.56610999999998</v>
      </c>
      <c r="F413" s="79">
        <f t="shared" si="12"/>
        <v>0.99999906861580612</v>
      </c>
    </row>
    <row r="414" spans="1:6" ht="36.75" thickBot="1" x14ac:dyDescent="0.25">
      <c r="A414" s="47" t="str">
        <f t="shared" si="13"/>
        <v>A</v>
      </c>
      <c r="B414" s="73" t="s">
        <v>529</v>
      </c>
      <c r="C414" s="74" t="s">
        <v>530</v>
      </c>
      <c r="D414" s="75">
        <v>5821.0870000000004</v>
      </c>
      <c r="E414" s="75">
        <v>4614.275090000001</v>
      </c>
      <c r="F414" s="76">
        <f t="shared" si="12"/>
        <v>0.792682722316296</v>
      </c>
    </row>
    <row r="415" spans="1:6" ht="15.75" thickTop="1" x14ac:dyDescent="0.2">
      <c r="A415" s="47" t="str">
        <f t="shared" si="13"/>
        <v>A</v>
      </c>
      <c r="B415" s="77" t="s">
        <v>412</v>
      </c>
      <c r="C415" s="77" t="s">
        <v>19</v>
      </c>
      <c r="D415" s="78">
        <v>5681.1570000000002</v>
      </c>
      <c r="E415" s="78">
        <v>4474.3450900000007</v>
      </c>
      <c r="F415" s="79">
        <f t="shared" si="12"/>
        <v>0.78757638452871492</v>
      </c>
    </row>
    <row r="416" spans="1:6" ht="15" x14ac:dyDescent="0.2">
      <c r="A416" s="47" t="str">
        <f t="shared" si="13"/>
        <v>A</v>
      </c>
      <c r="B416" s="80" t="s">
        <v>412</v>
      </c>
      <c r="C416" s="80" t="s">
        <v>20</v>
      </c>
      <c r="D416" s="53">
        <v>2770</v>
      </c>
      <c r="E416" s="53">
        <v>2589.6555700000004</v>
      </c>
      <c r="F416" s="81">
        <f t="shared" si="12"/>
        <v>0.93489370758122758</v>
      </c>
    </row>
    <row r="417" spans="1:6" ht="15" x14ac:dyDescent="0.2">
      <c r="A417" s="47" t="str">
        <f t="shared" si="13"/>
        <v>A</v>
      </c>
      <c r="B417" s="80" t="s">
        <v>412</v>
      </c>
      <c r="C417" s="80" t="s">
        <v>21</v>
      </c>
      <c r="D417" s="53">
        <v>2080.7910000000002</v>
      </c>
      <c r="E417" s="53">
        <v>1105.0086999999999</v>
      </c>
      <c r="F417" s="81">
        <f t="shared" si="12"/>
        <v>0.5310522296568948</v>
      </c>
    </row>
    <row r="418" spans="1:6" ht="15" x14ac:dyDescent="0.2">
      <c r="A418" s="47" t="str">
        <f t="shared" si="13"/>
        <v>A</v>
      </c>
      <c r="B418" s="80" t="s">
        <v>412</v>
      </c>
      <c r="C418" s="80" t="s">
        <v>4</v>
      </c>
      <c r="D418" s="53">
        <v>750</v>
      </c>
      <c r="E418" s="53">
        <v>711.84215999999992</v>
      </c>
      <c r="F418" s="81">
        <f t="shared" si="12"/>
        <v>0.94912287999999989</v>
      </c>
    </row>
    <row r="419" spans="1:6" ht="15" x14ac:dyDescent="0.2">
      <c r="A419" s="47" t="str">
        <f t="shared" si="13"/>
        <v>A</v>
      </c>
      <c r="B419" s="80" t="s">
        <v>412</v>
      </c>
      <c r="C419" s="80" t="s">
        <v>34</v>
      </c>
      <c r="D419" s="53">
        <v>70</v>
      </c>
      <c r="E419" s="53">
        <v>57.474009999999993</v>
      </c>
      <c r="F419" s="81">
        <f t="shared" si="12"/>
        <v>0.8210572857142856</v>
      </c>
    </row>
    <row r="420" spans="1:6" ht="15" x14ac:dyDescent="0.2">
      <c r="A420" s="47" t="str">
        <f t="shared" si="13"/>
        <v>A</v>
      </c>
      <c r="B420" s="80" t="s">
        <v>412</v>
      </c>
      <c r="C420" s="80" t="s">
        <v>35</v>
      </c>
      <c r="D420" s="53">
        <v>10.366</v>
      </c>
      <c r="E420" s="53">
        <v>10.364650000000001</v>
      </c>
      <c r="F420" s="81">
        <f t="shared" si="12"/>
        <v>0.99986976654447246</v>
      </c>
    </row>
    <row r="421" spans="1:6" ht="15" x14ac:dyDescent="0.2">
      <c r="A421" s="47" t="str">
        <f t="shared" si="13"/>
        <v>A</v>
      </c>
      <c r="B421" s="77" t="s">
        <v>412</v>
      </c>
      <c r="C421" s="77" t="s">
        <v>36</v>
      </c>
      <c r="D421" s="78">
        <v>139.93</v>
      </c>
      <c r="E421" s="78">
        <v>139.93</v>
      </c>
      <c r="F421" s="79">
        <f t="shared" si="12"/>
        <v>1</v>
      </c>
    </row>
    <row r="422" spans="1:6" s="87" customFormat="1" ht="36.75" hidden="1" thickBot="1" x14ac:dyDescent="0.3">
      <c r="A422" s="82" t="str">
        <f t="shared" si="13"/>
        <v>A</v>
      </c>
      <c r="B422" s="83" t="s">
        <v>531</v>
      </c>
      <c r="C422" s="84" t="s">
        <v>528</v>
      </c>
      <c r="D422" s="85">
        <v>5215</v>
      </c>
      <c r="E422" s="85">
        <v>4608.1886400000003</v>
      </c>
      <c r="F422" s="86">
        <f t="shared" si="12"/>
        <v>0.88364115819750721</v>
      </c>
    </row>
    <row r="423" spans="1:6" s="87" customFormat="1" ht="15" hidden="1" x14ac:dyDescent="0.25">
      <c r="A423" s="82" t="str">
        <f t="shared" si="13"/>
        <v>A</v>
      </c>
      <c r="B423" s="88" t="s">
        <v>412</v>
      </c>
      <c r="C423" s="88" t="s">
        <v>19</v>
      </c>
      <c r="D423" s="89">
        <v>5075.07</v>
      </c>
      <c r="E423" s="89">
        <v>4468.2586400000009</v>
      </c>
      <c r="F423" s="90">
        <f t="shared" si="12"/>
        <v>0.88043290831456533</v>
      </c>
    </row>
    <row r="424" spans="1:6" s="87" customFormat="1" ht="15" hidden="1" x14ac:dyDescent="0.25">
      <c r="A424" s="82" t="str">
        <f t="shared" si="13"/>
        <v>A</v>
      </c>
      <c r="B424" s="91" t="s">
        <v>412</v>
      </c>
      <c r="C424" s="91" t="s">
        <v>20</v>
      </c>
      <c r="D424" s="92">
        <v>2770</v>
      </c>
      <c r="E424" s="92">
        <v>2589.6555700000004</v>
      </c>
      <c r="F424" s="93">
        <f t="shared" si="12"/>
        <v>0.93489370758122758</v>
      </c>
    </row>
    <row r="425" spans="1:6" s="87" customFormat="1" ht="15" hidden="1" x14ac:dyDescent="0.25">
      <c r="A425" s="82" t="str">
        <f t="shared" si="13"/>
        <v>A</v>
      </c>
      <c r="B425" s="91" t="s">
        <v>412</v>
      </c>
      <c r="C425" s="91" t="s">
        <v>21</v>
      </c>
      <c r="D425" s="92">
        <v>1474.704</v>
      </c>
      <c r="E425" s="92">
        <v>1098.9222500000001</v>
      </c>
      <c r="F425" s="93">
        <f t="shared" si="12"/>
        <v>0.7451815754212372</v>
      </c>
    </row>
    <row r="426" spans="1:6" s="87" customFormat="1" ht="15" hidden="1" x14ac:dyDescent="0.25">
      <c r="A426" s="82" t="str">
        <f t="shared" si="13"/>
        <v>A</v>
      </c>
      <c r="B426" s="91" t="s">
        <v>412</v>
      </c>
      <c r="C426" s="91" t="s">
        <v>4</v>
      </c>
      <c r="D426" s="92">
        <v>750</v>
      </c>
      <c r="E426" s="92">
        <v>711.84215999999992</v>
      </c>
      <c r="F426" s="93">
        <f t="shared" si="12"/>
        <v>0.94912287999999989</v>
      </c>
    </row>
    <row r="427" spans="1:6" s="87" customFormat="1" ht="15" hidden="1" x14ac:dyDescent="0.25">
      <c r="A427" s="82" t="str">
        <f t="shared" si="13"/>
        <v>A</v>
      </c>
      <c r="B427" s="91" t="s">
        <v>412</v>
      </c>
      <c r="C427" s="91" t="s">
        <v>34</v>
      </c>
      <c r="D427" s="92">
        <v>70</v>
      </c>
      <c r="E427" s="92">
        <v>57.474009999999993</v>
      </c>
      <c r="F427" s="93">
        <f t="shared" si="12"/>
        <v>0.8210572857142856</v>
      </c>
    </row>
    <row r="428" spans="1:6" s="87" customFormat="1" ht="15" hidden="1" x14ac:dyDescent="0.25">
      <c r="A428" s="82" t="str">
        <f t="shared" si="13"/>
        <v>A</v>
      </c>
      <c r="B428" s="91" t="s">
        <v>412</v>
      </c>
      <c r="C428" s="91" t="s">
        <v>35</v>
      </c>
      <c r="D428" s="92">
        <v>10.366</v>
      </c>
      <c r="E428" s="92">
        <v>10.364650000000001</v>
      </c>
      <c r="F428" s="93">
        <f t="shared" si="12"/>
        <v>0.99986976654447246</v>
      </c>
    </row>
    <row r="429" spans="1:6" s="87" customFormat="1" ht="15" hidden="1" x14ac:dyDescent="0.25">
      <c r="A429" s="82" t="str">
        <f t="shared" si="13"/>
        <v>A</v>
      </c>
      <c r="B429" s="88" t="s">
        <v>412</v>
      </c>
      <c r="C429" s="88" t="s">
        <v>36</v>
      </c>
      <c r="D429" s="89">
        <v>139.93</v>
      </c>
      <c r="E429" s="89">
        <v>139.93</v>
      </c>
      <c r="F429" s="90">
        <f t="shared" si="12"/>
        <v>1</v>
      </c>
    </row>
    <row r="430" spans="1:6" s="87" customFormat="1" ht="36.75" hidden="1" thickBot="1" x14ac:dyDescent="0.3">
      <c r="A430" s="82" t="str">
        <f t="shared" si="13"/>
        <v>A</v>
      </c>
      <c r="B430" s="83" t="s">
        <v>532</v>
      </c>
      <c r="C430" s="84" t="s">
        <v>533</v>
      </c>
      <c r="D430" s="85">
        <v>606.08699999999999</v>
      </c>
      <c r="E430" s="85">
        <v>6.0864500000000001</v>
      </c>
      <c r="F430" s="86">
        <f t="shared" si="12"/>
        <v>1.0042205161965197E-2</v>
      </c>
    </row>
    <row r="431" spans="1:6" s="87" customFormat="1" ht="15" hidden="1" x14ac:dyDescent="0.25">
      <c r="A431" s="82" t="str">
        <f t="shared" si="13"/>
        <v>A</v>
      </c>
      <c r="B431" s="88" t="s">
        <v>412</v>
      </c>
      <c r="C431" s="88" t="s">
        <v>19</v>
      </c>
      <c r="D431" s="89">
        <v>606.08699999999999</v>
      </c>
      <c r="E431" s="89">
        <v>6.0864500000000001</v>
      </c>
      <c r="F431" s="90">
        <f t="shared" si="12"/>
        <v>1.0042205161965197E-2</v>
      </c>
    </row>
    <row r="432" spans="1:6" s="87" customFormat="1" ht="15" hidden="1" x14ac:dyDescent="0.25">
      <c r="A432" s="82" t="str">
        <f t="shared" si="13"/>
        <v>A</v>
      </c>
      <c r="B432" s="91" t="s">
        <v>412</v>
      </c>
      <c r="C432" s="91" t="s">
        <v>21</v>
      </c>
      <c r="D432" s="92">
        <v>606.08699999999999</v>
      </c>
      <c r="E432" s="92">
        <v>6.0864500000000001</v>
      </c>
      <c r="F432" s="93">
        <f t="shared" si="12"/>
        <v>1.0042205161965197E-2</v>
      </c>
    </row>
    <row r="433" spans="1:6" ht="18.75" thickBot="1" x14ac:dyDescent="0.25">
      <c r="A433" s="47" t="str">
        <f t="shared" si="13"/>
        <v>A</v>
      </c>
      <c r="B433" s="73" t="s">
        <v>534</v>
      </c>
      <c r="C433" s="74" t="s">
        <v>535</v>
      </c>
      <c r="D433" s="75">
        <v>863.2</v>
      </c>
      <c r="E433" s="75">
        <v>728.93135000000007</v>
      </c>
      <c r="F433" s="76">
        <f t="shared" si="12"/>
        <v>0.84445244439295652</v>
      </c>
    </row>
    <row r="434" spans="1:6" ht="15.75" thickTop="1" x14ac:dyDescent="0.2">
      <c r="A434" s="47" t="str">
        <f t="shared" si="13"/>
        <v>A</v>
      </c>
      <c r="B434" s="77" t="s">
        <v>412</v>
      </c>
      <c r="C434" s="77" t="s">
        <v>19</v>
      </c>
      <c r="D434" s="78">
        <v>766.2</v>
      </c>
      <c r="E434" s="78">
        <v>726.73135000000013</v>
      </c>
      <c r="F434" s="79">
        <f t="shared" si="12"/>
        <v>0.9484877969198644</v>
      </c>
    </row>
    <row r="435" spans="1:6" ht="15" x14ac:dyDescent="0.2">
      <c r="A435" s="47" t="str">
        <f t="shared" si="13"/>
        <v>A</v>
      </c>
      <c r="B435" s="80" t="s">
        <v>412</v>
      </c>
      <c r="C435" s="80" t="s">
        <v>20</v>
      </c>
      <c r="D435" s="53">
        <v>537.5</v>
      </c>
      <c r="E435" s="53">
        <v>517.23060999999996</v>
      </c>
      <c r="F435" s="81">
        <f t="shared" si="12"/>
        <v>0.96228950697674409</v>
      </c>
    </row>
    <row r="436" spans="1:6" ht="15" x14ac:dyDescent="0.2">
      <c r="A436" s="47" t="str">
        <f t="shared" si="13"/>
        <v>A</v>
      </c>
      <c r="B436" s="80" t="s">
        <v>412</v>
      </c>
      <c r="C436" s="80" t="s">
        <v>21</v>
      </c>
      <c r="D436" s="53">
        <v>217.2</v>
      </c>
      <c r="E436" s="53">
        <v>200.33289000000002</v>
      </c>
      <c r="F436" s="81">
        <f t="shared" si="12"/>
        <v>0.92234295580110515</v>
      </c>
    </row>
    <row r="437" spans="1:6" ht="15" x14ac:dyDescent="0.2">
      <c r="A437" s="47" t="str">
        <f t="shared" si="13"/>
        <v>A</v>
      </c>
      <c r="B437" s="80" t="s">
        <v>412</v>
      </c>
      <c r="C437" s="80" t="s">
        <v>34</v>
      </c>
      <c r="D437" s="53">
        <v>7.5</v>
      </c>
      <c r="E437" s="53">
        <v>6.5961400000000001</v>
      </c>
      <c r="F437" s="81">
        <f t="shared" si="12"/>
        <v>0.87948533333333334</v>
      </c>
    </row>
    <row r="438" spans="1:6" ht="15" x14ac:dyDescent="0.2">
      <c r="A438" s="47" t="str">
        <f t="shared" si="13"/>
        <v>A</v>
      </c>
      <c r="B438" s="80" t="s">
        <v>412</v>
      </c>
      <c r="C438" s="80" t="s">
        <v>35</v>
      </c>
      <c r="D438" s="53">
        <v>4</v>
      </c>
      <c r="E438" s="53">
        <v>2.5717099999999999</v>
      </c>
      <c r="F438" s="81">
        <f t="shared" si="12"/>
        <v>0.64292749999999999</v>
      </c>
    </row>
    <row r="439" spans="1:6" ht="15" x14ac:dyDescent="0.2">
      <c r="A439" s="47" t="str">
        <f t="shared" si="13"/>
        <v>A</v>
      </c>
      <c r="B439" s="77" t="s">
        <v>412</v>
      </c>
      <c r="C439" s="77" t="s">
        <v>36</v>
      </c>
      <c r="D439" s="78">
        <v>97</v>
      </c>
      <c r="E439" s="78">
        <v>2.2000000000000002</v>
      </c>
      <c r="F439" s="79">
        <f t="shared" si="12"/>
        <v>2.2680412371134023E-2</v>
      </c>
    </row>
    <row r="440" spans="1:6" ht="36.75" thickBot="1" x14ac:dyDescent="0.25">
      <c r="A440" s="47" t="str">
        <f t="shared" si="13"/>
        <v>A</v>
      </c>
      <c r="B440" s="73" t="s">
        <v>536</v>
      </c>
      <c r="C440" s="74" t="s">
        <v>537</v>
      </c>
      <c r="D440" s="75">
        <v>780</v>
      </c>
      <c r="E440" s="75">
        <v>648.66773999999998</v>
      </c>
      <c r="F440" s="76">
        <f t="shared" si="12"/>
        <v>0.83162530769230769</v>
      </c>
    </row>
    <row r="441" spans="1:6" ht="15.75" thickTop="1" x14ac:dyDescent="0.2">
      <c r="A441" s="47" t="str">
        <f t="shared" si="13"/>
        <v>A</v>
      </c>
      <c r="B441" s="77" t="s">
        <v>412</v>
      </c>
      <c r="C441" s="77" t="s">
        <v>19</v>
      </c>
      <c r="D441" s="78">
        <v>620</v>
      </c>
      <c r="E441" s="78">
        <v>593.60374000000002</v>
      </c>
      <c r="F441" s="79">
        <f t="shared" si="12"/>
        <v>0.95742538709677427</v>
      </c>
    </row>
    <row r="442" spans="1:6" ht="15" x14ac:dyDescent="0.2">
      <c r="A442" s="47" t="str">
        <f t="shared" si="13"/>
        <v>A</v>
      </c>
      <c r="B442" s="80" t="s">
        <v>412</v>
      </c>
      <c r="C442" s="80" t="s">
        <v>20</v>
      </c>
      <c r="D442" s="53">
        <v>530</v>
      </c>
      <c r="E442" s="53">
        <v>525.14566999999988</v>
      </c>
      <c r="F442" s="81">
        <f t="shared" si="12"/>
        <v>0.99084088679245264</v>
      </c>
    </row>
    <row r="443" spans="1:6" ht="15" x14ac:dyDescent="0.2">
      <c r="A443" s="47" t="str">
        <f t="shared" si="13"/>
        <v>A</v>
      </c>
      <c r="B443" s="80" t="s">
        <v>412</v>
      </c>
      <c r="C443" s="80" t="s">
        <v>21</v>
      </c>
      <c r="D443" s="53">
        <v>30</v>
      </c>
      <c r="E443" s="53">
        <v>16.3033</v>
      </c>
      <c r="F443" s="81">
        <f t="shared" si="12"/>
        <v>0.54344333333333339</v>
      </c>
    </row>
    <row r="444" spans="1:6" ht="15" x14ac:dyDescent="0.2">
      <c r="A444" s="47" t="str">
        <f t="shared" si="13"/>
        <v>A</v>
      </c>
      <c r="B444" s="80" t="s">
        <v>412</v>
      </c>
      <c r="C444" s="80" t="s">
        <v>34</v>
      </c>
      <c r="D444" s="53">
        <v>10</v>
      </c>
      <c r="E444" s="53">
        <v>2.1547700000000001</v>
      </c>
      <c r="F444" s="81">
        <f t="shared" si="12"/>
        <v>0.215477</v>
      </c>
    </row>
    <row r="445" spans="1:6" ht="15" x14ac:dyDescent="0.2">
      <c r="A445" s="47" t="str">
        <f t="shared" si="13"/>
        <v>A</v>
      </c>
      <c r="B445" s="80" t="s">
        <v>412</v>
      </c>
      <c r="C445" s="80" t="s">
        <v>35</v>
      </c>
      <c r="D445" s="53">
        <v>50</v>
      </c>
      <c r="E445" s="53">
        <v>50</v>
      </c>
      <c r="F445" s="81">
        <f t="shared" si="12"/>
        <v>1</v>
      </c>
    </row>
    <row r="446" spans="1:6" ht="15" x14ac:dyDescent="0.2">
      <c r="A446" s="47" t="str">
        <f t="shared" si="13"/>
        <v>A</v>
      </c>
      <c r="B446" s="77" t="s">
        <v>412</v>
      </c>
      <c r="C446" s="77" t="s">
        <v>36</v>
      </c>
      <c r="D446" s="78">
        <v>160</v>
      </c>
      <c r="E446" s="78">
        <v>55.064</v>
      </c>
      <c r="F446" s="79">
        <f t="shared" si="12"/>
        <v>0.34415000000000001</v>
      </c>
    </row>
    <row r="447" spans="1:6" ht="36.75" thickBot="1" x14ac:dyDescent="0.25">
      <c r="A447" s="47" t="str">
        <f t="shared" si="13"/>
        <v>A</v>
      </c>
      <c r="B447" s="73" t="s">
        <v>538</v>
      </c>
      <c r="C447" s="74" t="s">
        <v>539</v>
      </c>
      <c r="D447" s="75">
        <v>70</v>
      </c>
      <c r="E447" s="75">
        <v>70</v>
      </c>
      <c r="F447" s="76">
        <f t="shared" si="12"/>
        <v>1</v>
      </c>
    </row>
    <row r="448" spans="1:6" ht="15.75" thickTop="1" x14ac:dyDescent="0.2">
      <c r="A448" s="47" t="str">
        <f t="shared" si="13"/>
        <v>A</v>
      </c>
      <c r="B448" s="77" t="s">
        <v>412</v>
      </c>
      <c r="C448" s="77" t="s">
        <v>19</v>
      </c>
      <c r="D448" s="78">
        <v>70</v>
      </c>
      <c r="E448" s="78">
        <v>70</v>
      </c>
      <c r="F448" s="79">
        <f t="shared" si="12"/>
        <v>1</v>
      </c>
    </row>
    <row r="449" spans="1:6" ht="15" x14ac:dyDescent="0.2">
      <c r="A449" s="47" t="str">
        <f t="shared" si="13"/>
        <v>A</v>
      </c>
      <c r="B449" s="80" t="s">
        <v>412</v>
      </c>
      <c r="C449" s="80" t="s">
        <v>20</v>
      </c>
      <c r="D449" s="53">
        <v>55</v>
      </c>
      <c r="E449" s="53">
        <v>55</v>
      </c>
      <c r="F449" s="81">
        <f t="shared" si="12"/>
        <v>1</v>
      </c>
    </row>
    <row r="450" spans="1:6" ht="15" x14ac:dyDescent="0.2">
      <c r="A450" s="47" t="str">
        <f t="shared" si="13"/>
        <v>A</v>
      </c>
      <c r="B450" s="80" t="s">
        <v>412</v>
      </c>
      <c r="C450" s="80" t="s">
        <v>21</v>
      </c>
      <c r="D450" s="53">
        <v>15</v>
      </c>
      <c r="E450" s="53">
        <v>15</v>
      </c>
      <c r="F450" s="81">
        <f t="shared" si="12"/>
        <v>1</v>
      </c>
    </row>
    <row r="451" spans="1:6" ht="18.75" thickBot="1" x14ac:dyDescent="0.25">
      <c r="A451" s="47" t="str">
        <f t="shared" si="13"/>
        <v>A</v>
      </c>
      <c r="B451" s="73" t="s">
        <v>540</v>
      </c>
      <c r="C451" s="74" t="s">
        <v>541</v>
      </c>
      <c r="D451" s="75">
        <v>5292.3896100000002</v>
      </c>
      <c r="E451" s="75">
        <v>3701.0763700000002</v>
      </c>
      <c r="F451" s="76">
        <f t="shared" si="12"/>
        <v>0.69932046631767164</v>
      </c>
    </row>
    <row r="452" spans="1:6" ht="15.75" thickTop="1" x14ac:dyDescent="0.2">
      <c r="A452" s="47" t="str">
        <f t="shared" si="13"/>
        <v>A</v>
      </c>
      <c r="B452" s="77" t="s">
        <v>412</v>
      </c>
      <c r="C452" s="77" t="s">
        <v>19</v>
      </c>
      <c r="D452" s="78">
        <v>4725.3896100000002</v>
      </c>
      <c r="E452" s="78">
        <v>3694.5021200000001</v>
      </c>
      <c r="F452" s="79">
        <f t="shared" ref="F452:F515" si="14">E452/D452</f>
        <v>0.78184074222823707</v>
      </c>
    </row>
    <row r="453" spans="1:6" ht="15" x14ac:dyDescent="0.2">
      <c r="A453" s="47" t="str">
        <f t="shared" ref="A453:A516" si="15">(IF(OR(D453&lt;&gt;0,E453&lt;&gt;0,),"A","B"))</f>
        <v>A</v>
      </c>
      <c r="B453" s="80" t="s">
        <v>412</v>
      </c>
      <c r="C453" s="80" t="s">
        <v>20</v>
      </c>
      <c r="D453" s="53">
        <v>800</v>
      </c>
      <c r="E453" s="53">
        <v>709.46507000000008</v>
      </c>
      <c r="F453" s="81">
        <f t="shared" si="14"/>
        <v>0.88683133750000009</v>
      </c>
    </row>
    <row r="454" spans="1:6" ht="15" x14ac:dyDescent="0.2">
      <c r="A454" s="47" t="str">
        <f t="shared" si="15"/>
        <v>A</v>
      </c>
      <c r="B454" s="80" t="s">
        <v>412</v>
      </c>
      <c r="C454" s="80" t="s">
        <v>21</v>
      </c>
      <c r="D454" s="53">
        <v>3869.3896100000002</v>
      </c>
      <c r="E454" s="53">
        <v>2969.4953599999999</v>
      </c>
      <c r="F454" s="81">
        <f t="shared" si="14"/>
        <v>0.76743250468385882</v>
      </c>
    </row>
    <row r="455" spans="1:6" ht="15" x14ac:dyDescent="0.2">
      <c r="A455" s="47" t="str">
        <f t="shared" si="15"/>
        <v>A</v>
      </c>
      <c r="B455" s="80" t="s">
        <v>412</v>
      </c>
      <c r="C455" s="80" t="s">
        <v>34</v>
      </c>
      <c r="D455" s="53">
        <v>50</v>
      </c>
      <c r="E455" s="53">
        <v>13.643600000000001</v>
      </c>
      <c r="F455" s="81">
        <f t="shared" si="14"/>
        <v>0.272872</v>
      </c>
    </row>
    <row r="456" spans="1:6" ht="15" x14ac:dyDescent="0.2">
      <c r="A456" s="47" t="str">
        <f t="shared" si="15"/>
        <v>A</v>
      </c>
      <c r="B456" s="80" t="s">
        <v>412</v>
      </c>
      <c r="C456" s="80" t="s">
        <v>35</v>
      </c>
      <c r="D456" s="53">
        <v>6</v>
      </c>
      <c r="E456" s="53">
        <v>1.8980900000000001</v>
      </c>
      <c r="F456" s="81">
        <f t="shared" si="14"/>
        <v>0.31634833333333334</v>
      </c>
    </row>
    <row r="457" spans="1:6" ht="15" x14ac:dyDescent="0.2">
      <c r="A457" s="47" t="str">
        <f t="shared" si="15"/>
        <v>A</v>
      </c>
      <c r="B457" s="77" t="s">
        <v>412</v>
      </c>
      <c r="C457" s="77" t="s">
        <v>36</v>
      </c>
      <c r="D457" s="78">
        <v>567</v>
      </c>
      <c r="E457" s="78">
        <v>6.5742500000000001</v>
      </c>
      <c r="F457" s="79">
        <f t="shared" si="14"/>
        <v>1.1594797178130513E-2</v>
      </c>
    </row>
    <row r="458" spans="1:6" s="87" customFormat="1" ht="18.75" hidden="1" thickBot="1" x14ac:dyDescent="0.3">
      <c r="A458" s="82" t="str">
        <f t="shared" si="15"/>
        <v>A</v>
      </c>
      <c r="B458" s="83" t="s">
        <v>542</v>
      </c>
      <c r="C458" s="84" t="s">
        <v>543</v>
      </c>
      <c r="D458" s="85">
        <v>1353</v>
      </c>
      <c r="E458" s="85">
        <v>1201.2912699999999</v>
      </c>
      <c r="F458" s="86">
        <f t="shared" si="14"/>
        <v>0.88787233555062817</v>
      </c>
    </row>
    <row r="459" spans="1:6" s="87" customFormat="1" ht="15" hidden="1" x14ac:dyDescent="0.25">
      <c r="A459" s="82" t="str">
        <f t="shared" si="15"/>
        <v>A</v>
      </c>
      <c r="B459" s="88" t="s">
        <v>412</v>
      </c>
      <c r="C459" s="88" t="s">
        <v>19</v>
      </c>
      <c r="D459" s="89">
        <v>1336</v>
      </c>
      <c r="E459" s="89">
        <v>1201.2912699999999</v>
      </c>
      <c r="F459" s="90">
        <f t="shared" si="14"/>
        <v>0.89917011227544907</v>
      </c>
    </row>
    <row r="460" spans="1:6" s="87" customFormat="1" ht="15" hidden="1" x14ac:dyDescent="0.25">
      <c r="A460" s="82" t="str">
        <f t="shared" si="15"/>
        <v>A</v>
      </c>
      <c r="B460" s="91" t="s">
        <v>412</v>
      </c>
      <c r="C460" s="91" t="s">
        <v>20</v>
      </c>
      <c r="D460" s="92">
        <v>800</v>
      </c>
      <c r="E460" s="92">
        <v>709.46507000000008</v>
      </c>
      <c r="F460" s="93">
        <f t="shared" si="14"/>
        <v>0.88683133750000009</v>
      </c>
    </row>
    <row r="461" spans="1:6" s="87" customFormat="1" ht="15" hidden="1" x14ac:dyDescent="0.25">
      <c r="A461" s="82" t="str">
        <f t="shared" si="15"/>
        <v>A</v>
      </c>
      <c r="B461" s="91" t="s">
        <v>412</v>
      </c>
      <c r="C461" s="91" t="s">
        <v>21</v>
      </c>
      <c r="D461" s="92">
        <v>480</v>
      </c>
      <c r="E461" s="92">
        <v>476.28451000000001</v>
      </c>
      <c r="F461" s="93">
        <f t="shared" si="14"/>
        <v>0.99225939583333334</v>
      </c>
    </row>
    <row r="462" spans="1:6" s="87" customFormat="1" ht="15" hidden="1" x14ac:dyDescent="0.25">
      <c r="A462" s="82" t="str">
        <f t="shared" si="15"/>
        <v>A</v>
      </c>
      <c r="B462" s="91" t="s">
        <v>412</v>
      </c>
      <c r="C462" s="91" t="s">
        <v>34</v>
      </c>
      <c r="D462" s="92">
        <v>50</v>
      </c>
      <c r="E462" s="92">
        <v>13.643600000000001</v>
      </c>
      <c r="F462" s="93">
        <f t="shared" si="14"/>
        <v>0.272872</v>
      </c>
    </row>
    <row r="463" spans="1:6" s="87" customFormat="1" ht="15" hidden="1" x14ac:dyDescent="0.25">
      <c r="A463" s="82" t="str">
        <f t="shared" si="15"/>
        <v>A</v>
      </c>
      <c r="B463" s="91" t="s">
        <v>412</v>
      </c>
      <c r="C463" s="91" t="s">
        <v>35</v>
      </c>
      <c r="D463" s="92">
        <v>6</v>
      </c>
      <c r="E463" s="92">
        <v>1.8980900000000001</v>
      </c>
      <c r="F463" s="93">
        <f t="shared" si="14"/>
        <v>0.31634833333333334</v>
      </c>
    </row>
    <row r="464" spans="1:6" s="87" customFormat="1" ht="15" hidden="1" x14ac:dyDescent="0.25">
      <c r="A464" s="82" t="str">
        <f t="shared" si="15"/>
        <v>A</v>
      </c>
      <c r="B464" s="88" t="s">
        <v>412</v>
      </c>
      <c r="C464" s="88" t="s">
        <v>36</v>
      </c>
      <c r="D464" s="89">
        <v>17</v>
      </c>
      <c r="E464" s="89">
        <v>0</v>
      </c>
      <c r="F464" s="90">
        <f t="shared" si="14"/>
        <v>0</v>
      </c>
    </row>
    <row r="465" spans="1:6" s="87" customFormat="1" ht="36.75" hidden="1" thickBot="1" x14ac:dyDescent="0.3">
      <c r="A465" s="82" t="str">
        <f t="shared" si="15"/>
        <v>A</v>
      </c>
      <c r="B465" s="83" t="s">
        <v>544</v>
      </c>
      <c r="C465" s="84" t="s">
        <v>545</v>
      </c>
      <c r="D465" s="85">
        <v>3939.3896100000002</v>
      </c>
      <c r="E465" s="85">
        <v>2499.7850999999996</v>
      </c>
      <c r="F465" s="86">
        <f t="shared" si="14"/>
        <v>0.63456153046004493</v>
      </c>
    </row>
    <row r="466" spans="1:6" s="87" customFormat="1" ht="15" hidden="1" x14ac:dyDescent="0.25">
      <c r="A466" s="82" t="str">
        <f t="shared" si="15"/>
        <v>A</v>
      </c>
      <c r="B466" s="88" t="s">
        <v>412</v>
      </c>
      <c r="C466" s="88" t="s">
        <v>19</v>
      </c>
      <c r="D466" s="89">
        <v>3389.3896100000002</v>
      </c>
      <c r="E466" s="89">
        <v>2493.2108499999995</v>
      </c>
      <c r="F466" s="90">
        <f t="shared" si="14"/>
        <v>0.73559287567415399</v>
      </c>
    </row>
    <row r="467" spans="1:6" s="87" customFormat="1" ht="15" hidden="1" x14ac:dyDescent="0.25">
      <c r="A467" s="82" t="str">
        <f t="shared" si="15"/>
        <v>A</v>
      </c>
      <c r="B467" s="91" t="s">
        <v>412</v>
      </c>
      <c r="C467" s="91" t="s">
        <v>21</v>
      </c>
      <c r="D467" s="92">
        <v>3389.3896100000002</v>
      </c>
      <c r="E467" s="92">
        <v>2493.2108499999995</v>
      </c>
      <c r="F467" s="93">
        <f t="shared" si="14"/>
        <v>0.73559287567415399</v>
      </c>
    </row>
    <row r="468" spans="1:6" s="87" customFormat="1" ht="15" hidden="1" x14ac:dyDescent="0.25">
      <c r="A468" s="82" t="str">
        <f t="shared" si="15"/>
        <v>A</v>
      </c>
      <c r="B468" s="88" t="s">
        <v>412</v>
      </c>
      <c r="C468" s="88" t="s">
        <v>36</v>
      </c>
      <c r="D468" s="89">
        <v>550</v>
      </c>
      <c r="E468" s="89">
        <v>6.5742500000000001</v>
      </c>
      <c r="F468" s="90">
        <f t="shared" si="14"/>
        <v>1.1953181818181818E-2</v>
      </c>
    </row>
    <row r="469" spans="1:6" ht="18.75" thickBot="1" x14ac:dyDescent="0.25">
      <c r="A469" s="47" t="str">
        <f t="shared" si="15"/>
        <v>A</v>
      </c>
      <c r="B469" s="73" t="s">
        <v>546</v>
      </c>
      <c r="C469" s="74" t="s">
        <v>547</v>
      </c>
      <c r="D469" s="75">
        <v>7830.9</v>
      </c>
      <c r="E469" s="75">
        <v>7271.7005300000001</v>
      </c>
      <c r="F469" s="76">
        <f t="shared" si="14"/>
        <v>0.92859065113843875</v>
      </c>
    </row>
    <row r="470" spans="1:6" ht="15.75" thickTop="1" x14ac:dyDescent="0.2">
      <c r="A470" s="47" t="str">
        <f t="shared" si="15"/>
        <v>A</v>
      </c>
      <c r="B470" s="77" t="s">
        <v>412</v>
      </c>
      <c r="C470" s="77" t="s">
        <v>19</v>
      </c>
      <c r="D470" s="78">
        <v>7830.9</v>
      </c>
      <c r="E470" s="78">
        <v>7271.7005300000001</v>
      </c>
      <c r="F470" s="79">
        <f t="shared" si="14"/>
        <v>0.92859065113843875</v>
      </c>
    </row>
    <row r="471" spans="1:6" ht="15" x14ac:dyDescent="0.2">
      <c r="A471" s="47" t="str">
        <f t="shared" si="15"/>
        <v>A</v>
      </c>
      <c r="B471" s="80" t="s">
        <v>412</v>
      </c>
      <c r="C471" s="80" t="s">
        <v>21</v>
      </c>
      <c r="D471" s="53">
        <v>2695</v>
      </c>
      <c r="E471" s="53">
        <v>2135.8005300000004</v>
      </c>
      <c r="F471" s="81">
        <f t="shared" si="14"/>
        <v>0.79250483487940648</v>
      </c>
    </row>
    <row r="472" spans="1:6" ht="15" x14ac:dyDescent="0.2">
      <c r="A472" s="47" t="str">
        <f t="shared" si="15"/>
        <v>A</v>
      </c>
      <c r="B472" s="80" t="s">
        <v>412</v>
      </c>
      <c r="C472" s="80" t="s">
        <v>33</v>
      </c>
      <c r="D472" s="53">
        <v>4635.8999999999996</v>
      </c>
      <c r="E472" s="53">
        <v>4635.8999999999996</v>
      </c>
      <c r="F472" s="81">
        <f t="shared" si="14"/>
        <v>1</v>
      </c>
    </row>
    <row r="473" spans="1:6" ht="15" x14ac:dyDescent="0.2">
      <c r="A473" s="47" t="str">
        <f t="shared" si="15"/>
        <v>A</v>
      </c>
      <c r="B473" s="80" t="s">
        <v>412</v>
      </c>
      <c r="C473" s="80" t="s">
        <v>35</v>
      </c>
      <c r="D473" s="53">
        <v>500</v>
      </c>
      <c r="E473" s="53">
        <v>500</v>
      </c>
      <c r="F473" s="81">
        <f t="shared" si="14"/>
        <v>1</v>
      </c>
    </row>
    <row r="474" spans="1:6" s="87" customFormat="1" ht="36.75" hidden="1" thickBot="1" x14ac:dyDescent="0.3">
      <c r="A474" s="82" t="str">
        <f t="shared" si="15"/>
        <v>A</v>
      </c>
      <c r="B474" s="83" t="s">
        <v>548</v>
      </c>
      <c r="C474" s="84" t="s">
        <v>549</v>
      </c>
      <c r="D474" s="85">
        <v>370</v>
      </c>
      <c r="E474" s="85">
        <v>226.93700000000001</v>
      </c>
      <c r="F474" s="86">
        <f t="shared" si="14"/>
        <v>0.6133432432432433</v>
      </c>
    </row>
    <row r="475" spans="1:6" s="87" customFormat="1" ht="15" hidden="1" x14ac:dyDescent="0.25">
      <c r="A475" s="82" t="str">
        <f t="shared" si="15"/>
        <v>A</v>
      </c>
      <c r="B475" s="88" t="s">
        <v>412</v>
      </c>
      <c r="C475" s="88" t="s">
        <v>19</v>
      </c>
      <c r="D475" s="89">
        <v>370</v>
      </c>
      <c r="E475" s="89">
        <v>226.93700000000001</v>
      </c>
      <c r="F475" s="90">
        <f t="shared" si="14"/>
        <v>0.6133432432432433</v>
      </c>
    </row>
    <row r="476" spans="1:6" s="87" customFormat="1" ht="15" hidden="1" x14ac:dyDescent="0.25">
      <c r="A476" s="82" t="str">
        <f t="shared" si="15"/>
        <v>A</v>
      </c>
      <c r="B476" s="91" t="s">
        <v>412</v>
      </c>
      <c r="C476" s="91" t="s">
        <v>21</v>
      </c>
      <c r="D476" s="92">
        <v>370</v>
      </c>
      <c r="E476" s="92">
        <v>226.93700000000001</v>
      </c>
      <c r="F476" s="93">
        <f t="shared" si="14"/>
        <v>0.6133432432432433</v>
      </c>
    </row>
    <row r="477" spans="1:6" s="87" customFormat="1" ht="36.75" hidden="1" thickBot="1" x14ac:dyDescent="0.3">
      <c r="A477" s="82" t="str">
        <f t="shared" si="15"/>
        <v>A</v>
      </c>
      <c r="B477" s="83" t="s">
        <v>550</v>
      </c>
      <c r="C477" s="84" t="s">
        <v>551</v>
      </c>
      <c r="D477" s="85">
        <v>2260</v>
      </c>
      <c r="E477" s="85">
        <v>1850.25902</v>
      </c>
      <c r="F477" s="86">
        <f t="shared" si="14"/>
        <v>0.81869868141592916</v>
      </c>
    </row>
    <row r="478" spans="1:6" s="87" customFormat="1" ht="15" hidden="1" x14ac:dyDescent="0.25">
      <c r="A478" s="82" t="str">
        <f t="shared" si="15"/>
        <v>A</v>
      </c>
      <c r="B478" s="88" t="s">
        <v>412</v>
      </c>
      <c r="C478" s="88" t="s">
        <v>19</v>
      </c>
      <c r="D478" s="89">
        <v>2260</v>
      </c>
      <c r="E478" s="89">
        <v>1850.25902</v>
      </c>
      <c r="F478" s="90">
        <f t="shared" si="14"/>
        <v>0.81869868141592916</v>
      </c>
    </row>
    <row r="479" spans="1:6" s="87" customFormat="1" ht="15" hidden="1" x14ac:dyDescent="0.25">
      <c r="A479" s="82" t="str">
        <f t="shared" si="15"/>
        <v>A</v>
      </c>
      <c r="B479" s="91" t="s">
        <v>412</v>
      </c>
      <c r="C479" s="91" t="s">
        <v>21</v>
      </c>
      <c r="D479" s="92">
        <v>2260</v>
      </c>
      <c r="E479" s="92">
        <v>1850.25902</v>
      </c>
      <c r="F479" s="93">
        <f t="shared" si="14"/>
        <v>0.81869868141592916</v>
      </c>
    </row>
    <row r="480" spans="1:6" s="87" customFormat="1" ht="18.75" hidden="1" thickBot="1" x14ac:dyDescent="0.3">
      <c r="A480" s="82" t="str">
        <f t="shared" si="15"/>
        <v>A</v>
      </c>
      <c r="B480" s="83" t="s">
        <v>552</v>
      </c>
      <c r="C480" s="84" t="s">
        <v>553</v>
      </c>
      <c r="D480" s="85">
        <v>65</v>
      </c>
      <c r="E480" s="85">
        <v>58.604510000000005</v>
      </c>
      <c r="F480" s="86">
        <f t="shared" si="14"/>
        <v>0.90160784615384626</v>
      </c>
    </row>
    <row r="481" spans="1:6" s="87" customFormat="1" ht="15" hidden="1" x14ac:dyDescent="0.25">
      <c r="A481" s="82" t="str">
        <f t="shared" si="15"/>
        <v>A</v>
      </c>
      <c r="B481" s="88" t="s">
        <v>412</v>
      </c>
      <c r="C481" s="88" t="s">
        <v>19</v>
      </c>
      <c r="D481" s="89">
        <v>65</v>
      </c>
      <c r="E481" s="89">
        <v>58.604510000000005</v>
      </c>
      <c r="F481" s="90">
        <f t="shared" si="14"/>
        <v>0.90160784615384626</v>
      </c>
    </row>
    <row r="482" spans="1:6" s="87" customFormat="1" ht="15" hidden="1" x14ac:dyDescent="0.25">
      <c r="A482" s="82" t="str">
        <f t="shared" si="15"/>
        <v>A</v>
      </c>
      <c r="B482" s="91" t="s">
        <v>412</v>
      </c>
      <c r="C482" s="91" t="s">
        <v>21</v>
      </c>
      <c r="D482" s="92">
        <v>65</v>
      </c>
      <c r="E482" s="92">
        <v>58.604510000000005</v>
      </c>
      <c r="F482" s="93">
        <f t="shared" si="14"/>
        <v>0.90160784615384626</v>
      </c>
    </row>
    <row r="483" spans="1:6" s="87" customFormat="1" ht="18.75" hidden="1" thickBot="1" x14ac:dyDescent="0.3">
      <c r="A483" s="82" t="str">
        <f t="shared" si="15"/>
        <v>A</v>
      </c>
      <c r="B483" s="83" t="s">
        <v>554</v>
      </c>
      <c r="C483" s="84" t="s">
        <v>555</v>
      </c>
      <c r="D483" s="85">
        <v>2300</v>
      </c>
      <c r="E483" s="85">
        <v>2300</v>
      </c>
      <c r="F483" s="86">
        <f t="shared" si="14"/>
        <v>1</v>
      </c>
    </row>
    <row r="484" spans="1:6" s="87" customFormat="1" ht="15" hidden="1" x14ac:dyDescent="0.25">
      <c r="A484" s="82" t="str">
        <f t="shared" si="15"/>
        <v>A</v>
      </c>
      <c r="B484" s="88" t="s">
        <v>412</v>
      </c>
      <c r="C484" s="88" t="s">
        <v>19</v>
      </c>
      <c r="D484" s="89">
        <v>2300</v>
      </c>
      <c r="E484" s="89">
        <v>2300</v>
      </c>
      <c r="F484" s="90">
        <f t="shared" si="14"/>
        <v>1</v>
      </c>
    </row>
    <row r="485" spans="1:6" s="87" customFormat="1" ht="15" hidden="1" x14ac:dyDescent="0.25">
      <c r="A485" s="82" t="str">
        <f t="shared" si="15"/>
        <v>A</v>
      </c>
      <c r="B485" s="91" t="s">
        <v>412</v>
      </c>
      <c r="C485" s="91" t="s">
        <v>33</v>
      </c>
      <c r="D485" s="92">
        <v>1800</v>
      </c>
      <c r="E485" s="92">
        <v>1800</v>
      </c>
      <c r="F485" s="93">
        <f t="shared" si="14"/>
        <v>1</v>
      </c>
    </row>
    <row r="486" spans="1:6" s="87" customFormat="1" ht="15" hidden="1" x14ac:dyDescent="0.25">
      <c r="A486" s="82" t="str">
        <f t="shared" si="15"/>
        <v>A</v>
      </c>
      <c r="B486" s="91" t="s">
        <v>412</v>
      </c>
      <c r="C486" s="91" t="s">
        <v>35</v>
      </c>
      <c r="D486" s="92">
        <v>500</v>
      </c>
      <c r="E486" s="92">
        <v>500</v>
      </c>
      <c r="F486" s="93">
        <f t="shared" si="14"/>
        <v>1</v>
      </c>
    </row>
    <row r="487" spans="1:6" s="87" customFormat="1" ht="18.75" hidden="1" thickBot="1" x14ac:dyDescent="0.3">
      <c r="A487" s="82" t="str">
        <f t="shared" si="15"/>
        <v>A</v>
      </c>
      <c r="B487" s="83" t="s">
        <v>556</v>
      </c>
      <c r="C487" s="84" t="s">
        <v>557</v>
      </c>
      <c r="D487" s="85">
        <v>1835.9</v>
      </c>
      <c r="E487" s="85">
        <v>1835.9</v>
      </c>
      <c r="F487" s="86">
        <f t="shared" si="14"/>
        <v>1</v>
      </c>
    </row>
    <row r="488" spans="1:6" s="87" customFormat="1" ht="15" hidden="1" x14ac:dyDescent="0.25">
      <c r="A488" s="82" t="str">
        <f t="shared" si="15"/>
        <v>A</v>
      </c>
      <c r="B488" s="88" t="s">
        <v>412</v>
      </c>
      <c r="C488" s="88" t="s">
        <v>19</v>
      </c>
      <c r="D488" s="89">
        <v>1835.9</v>
      </c>
      <c r="E488" s="89">
        <v>1835.9</v>
      </c>
      <c r="F488" s="90">
        <f t="shared" si="14"/>
        <v>1</v>
      </c>
    </row>
    <row r="489" spans="1:6" s="87" customFormat="1" ht="15" hidden="1" x14ac:dyDescent="0.25">
      <c r="A489" s="82" t="str">
        <f t="shared" si="15"/>
        <v>A</v>
      </c>
      <c r="B489" s="91" t="s">
        <v>412</v>
      </c>
      <c r="C489" s="91" t="s">
        <v>33</v>
      </c>
      <c r="D489" s="92">
        <v>1835.9</v>
      </c>
      <c r="E489" s="92">
        <v>1835.9</v>
      </c>
      <c r="F489" s="93">
        <f t="shared" si="14"/>
        <v>1</v>
      </c>
    </row>
    <row r="490" spans="1:6" s="87" customFormat="1" ht="18.75" hidden="1" thickBot="1" x14ac:dyDescent="0.3">
      <c r="A490" s="82" t="str">
        <f t="shared" si="15"/>
        <v>A</v>
      </c>
      <c r="B490" s="83" t="s">
        <v>558</v>
      </c>
      <c r="C490" s="84" t="s">
        <v>559</v>
      </c>
      <c r="D490" s="85">
        <v>1000</v>
      </c>
      <c r="E490" s="85">
        <v>1000</v>
      </c>
      <c r="F490" s="86">
        <f t="shared" si="14"/>
        <v>1</v>
      </c>
    </row>
    <row r="491" spans="1:6" s="87" customFormat="1" ht="15" hidden="1" x14ac:dyDescent="0.25">
      <c r="A491" s="82" t="str">
        <f t="shared" si="15"/>
        <v>A</v>
      </c>
      <c r="B491" s="88" t="s">
        <v>412</v>
      </c>
      <c r="C491" s="88" t="s">
        <v>19</v>
      </c>
      <c r="D491" s="89">
        <v>1000</v>
      </c>
      <c r="E491" s="89">
        <v>1000</v>
      </c>
      <c r="F491" s="90">
        <f t="shared" si="14"/>
        <v>1</v>
      </c>
    </row>
    <row r="492" spans="1:6" s="87" customFormat="1" ht="15" hidden="1" x14ac:dyDescent="0.25">
      <c r="A492" s="82" t="str">
        <f t="shared" si="15"/>
        <v>A</v>
      </c>
      <c r="B492" s="91" t="s">
        <v>412</v>
      </c>
      <c r="C492" s="91" t="s">
        <v>33</v>
      </c>
      <c r="D492" s="92">
        <v>1000</v>
      </c>
      <c r="E492" s="92">
        <v>1000</v>
      </c>
      <c r="F492" s="93">
        <f t="shared" si="14"/>
        <v>1</v>
      </c>
    </row>
    <row r="493" spans="1:6" ht="18.75" thickBot="1" x14ac:dyDescent="0.25">
      <c r="A493" s="47" t="str">
        <f t="shared" si="15"/>
        <v>A</v>
      </c>
      <c r="B493" s="73" t="s">
        <v>560</v>
      </c>
      <c r="C493" s="74" t="s">
        <v>561</v>
      </c>
      <c r="D493" s="75">
        <v>154034</v>
      </c>
      <c r="E493" s="75">
        <v>151545.59535999998</v>
      </c>
      <c r="F493" s="76">
        <f t="shared" si="14"/>
        <v>0.9838450949790305</v>
      </c>
    </row>
    <row r="494" spans="1:6" ht="15.75" thickTop="1" x14ac:dyDescent="0.2">
      <c r="A494" s="47" t="str">
        <f t="shared" si="15"/>
        <v>A</v>
      </c>
      <c r="B494" s="77" t="s">
        <v>412</v>
      </c>
      <c r="C494" s="77" t="s">
        <v>19</v>
      </c>
      <c r="D494" s="78">
        <v>154024</v>
      </c>
      <c r="E494" s="78">
        <v>151545.59535999998</v>
      </c>
      <c r="F494" s="79">
        <f t="shared" si="14"/>
        <v>0.98390897106944353</v>
      </c>
    </row>
    <row r="495" spans="1:6" ht="15" x14ac:dyDescent="0.2">
      <c r="A495" s="47" t="str">
        <f t="shared" si="15"/>
        <v>A</v>
      </c>
      <c r="B495" s="80" t="s">
        <v>412</v>
      </c>
      <c r="C495" s="80" t="s">
        <v>20</v>
      </c>
      <c r="D495" s="53">
        <v>880</v>
      </c>
      <c r="E495" s="53">
        <v>816.97212000000002</v>
      </c>
      <c r="F495" s="81">
        <f t="shared" si="14"/>
        <v>0.92837740909090916</v>
      </c>
    </row>
    <row r="496" spans="1:6" ht="15" x14ac:dyDescent="0.2">
      <c r="A496" s="47" t="str">
        <f t="shared" si="15"/>
        <v>A</v>
      </c>
      <c r="B496" s="80" t="s">
        <v>412</v>
      </c>
      <c r="C496" s="80" t="s">
        <v>21</v>
      </c>
      <c r="D496" s="53">
        <v>2143.1</v>
      </c>
      <c r="E496" s="53">
        <v>1452.3599199999999</v>
      </c>
      <c r="F496" s="81">
        <f t="shared" si="14"/>
        <v>0.67769115766879751</v>
      </c>
    </row>
    <row r="497" spans="1:6" ht="15" x14ac:dyDescent="0.2">
      <c r="A497" s="47" t="str">
        <f t="shared" si="15"/>
        <v>A</v>
      </c>
      <c r="B497" s="80" t="s">
        <v>412</v>
      </c>
      <c r="C497" s="80" t="s">
        <v>33</v>
      </c>
      <c r="D497" s="53">
        <v>41617.550999999999</v>
      </c>
      <c r="E497" s="53">
        <v>39897.857129999997</v>
      </c>
      <c r="F497" s="81">
        <f t="shared" si="14"/>
        <v>0.95867863849076551</v>
      </c>
    </row>
    <row r="498" spans="1:6" ht="15" x14ac:dyDescent="0.2">
      <c r="A498" s="47" t="str">
        <f t="shared" si="15"/>
        <v>A</v>
      </c>
      <c r="B498" s="80" t="s">
        <v>412</v>
      </c>
      <c r="C498" s="80" t="s">
        <v>4</v>
      </c>
      <c r="D498" s="53">
        <v>10190</v>
      </c>
      <c r="E498" s="53">
        <v>10189.66114</v>
      </c>
      <c r="F498" s="81">
        <f t="shared" si="14"/>
        <v>0.99996674582924439</v>
      </c>
    </row>
    <row r="499" spans="1:6" ht="15" x14ac:dyDescent="0.2">
      <c r="A499" s="47" t="str">
        <f t="shared" si="15"/>
        <v>A</v>
      </c>
      <c r="B499" s="80" t="s">
        <v>412</v>
      </c>
      <c r="C499" s="80" t="s">
        <v>34</v>
      </c>
      <c r="D499" s="53">
        <v>99188.349000000002</v>
      </c>
      <c r="E499" s="53">
        <v>99188.140709999992</v>
      </c>
      <c r="F499" s="81">
        <f t="shared" si="14"/>
        <v>0.99999790005578171</v>
      </c>
    </row>
    <row r="500" spans="1:6" ht="15" x14ac:dyDescent="0.2">
      <c r="A500" s="47" t="str">
        <f t="shared" si="15"/>
        <v>A</v>
      </c>
      <c r="B500" s="80" t="s">
        <v>412</v>
      </c>
      <c r="C500" s="80" t="s">
        <v>35</v>
      </c>
      <c r="D500" s="53">
        <v>5</v>
      </c>
      <c r="E500" s="53">
        <v>0.60433999999999988</v>
      </c>
      <c r="F500" s="81">
        <f t="shared" si="14"/>
        <v>0.12086799999999998</v>
      </c>
    </row>
    <row r="501" spans="1:6" ht="15" x14ac:dyDescent="0.2">
      <c r="A501" s="47" t="str">
        <f t="shared" si="15"/>
        <v>A</v>
      </c>
      <c r="B501" s="77" t="s">
        <v>412</v>
      </c>
      <c r="C501" s="77" t="s">
        <v>36</v>
      </c>
      <c r="D501" s="78">
        <v>10</v>
      </c>
      <c r="E501" s="78">
        <v>0</v>
      </c>
      <c r="F501" s="79">
        <f t="shared" si="14"/>
        <v>0</v>
      </c>
    </row>
    <row r="502" spans="1:6" ht="18.75" thickBot="1" x14ac:dyDescent="0.25">
      <c r="A502" s="47" t="str">
        <f t="shared" si="15"/>
        <v>A</v>
      </c>
      <c r="B502" s="73" t="s">
        <v>562</v>
      </c>
      <c r="C502" s="74" t="s">
        <v>563</v>
      </c>
      <c r="D502" s="75">
        <v>1580</v>
      </c>
      <c r="E502" s="75">
        <v>1469.9322500000001</v>
      </c>
      <c r="F502" s="76">
        <f t="shared" si="14"/>
        <v>0.93033686708860763</v>
      </c>
    </row>
    <row r="503" spans="1:6" ht="15.75" thickTop="1" x14ac:dyDescent="0.2">
      <c r="A503" s="47" t="str">
        <f t="shared" si="15"/>
        <v>A</v>
      </c>
      <c r="B503" s="77" t="s">
        <v>412</v>
      </c>
      <c r="C503" s="77" t="s">
        <v>19</v>
      </c>
      <c r="D503" s="78">
        <v>1570</v>
      </c>
      <c r="E503" s="78">
        <v>1469.9322500000001</v>
      </c>
      <c r="F503" s="79">
        <f t="shared" si="14"/>
        <v>0.93626257961783443</v>
      </c>
    </row>
    <row r="504" spans="1:6" ht="15" x14ac:dyDescent="0.2">
      <c r="A504" s="47" t="str">
        <f t="shared" si="15"/>
        <v>A</v>
      </c>
      <c r="B504" s="80" t="s">
        <v>412</v>
      </c>
      <c r="C504" s="80" t="s">
        <v>20</v>
      </c>
      <c r="D504" s="53">
        <v>880</v>
      </c>
      <c r="E504" s="53">
        <v>816.97212000000002</v>
      </c>
      <c r="F504" s="81">
        <f t="shared" si="14"/>
        <v>0.92837740909090916</v>
      </c>
    </row>
    <row r="505" spans="1:6" ht="15" x14ac:dyDescent="0.2">
      <c r="A505" s="47" t="str">
        <f t="shared" si="15"/>
        <v>A</v>
      </c>
      <c r="B505" s="80" t="s">
        <v>412</v>
      </c>
      <c r="C505" s="80" t="s">
        <v>21</v>
      </c>
      <c r="D505" s="53">
        <v>663.1</v>
      </c>
      <c r="E505" s="53">
        <v>630.59214999999995</v>
      </c>
      <c r="F505" s="81">
        <f t="shared" si="14"/>
        <v>0.95097594631277327</v>
      </c>
    </row>
    <row r="506" spans="1:6" ht="15" x14ac:dyDescent="0.2">
      <c r="A506" s="47" t="str">
        <f t="shared" si="15"/>
        <v>A</v>
      </c>
      <c r="B506" s="80" t="s">
        <v>412</v>
      </c>
      <c r="C506" s="80" t="s">
        <v>34</v>
      </c>
      <c r="D506" s="53">
        <v>21.9</v>
      </c>
      <c r="E506" s="53">
        <v>21.763639999999999</v>
      </c>
      <c r="F506" s="81">
        <f t="shared" si="14"/>
        <v>0.99377351598173513</v>
      </c>
    </row>
    <row r="507" spans="1:6" ht="15" x14ac:dyDescent="0.2">
      <c r="A507" s="47" t="str">
        <f t="shared" si="15"/>
        <v>A</v>
      </c>
      <c r="B507" s="80" t="s">
        <v>412</v>
      </c>
      <c r="C507" s="80" t="s">
        <v>35</v>
      </c>
      <c r="D507" s="53">
        <v>5</v>
      </c>
      <c r="E507" s="53">
        <v>0.60433999999999988</v>
      </c>
      <c r="F507" s="81">
        <f t="shared" si="14"/>
        <v>0.12086799999999998</v>
      </c>
    </row>
    <row r="508" spans="1:6" ht="15" x14ac:dyDescent="0.2">
      <c r="A508" s="47" t="str">
        <f t="shared" si="15"/>
        <v>A</v>
      </c>
      <c r="B508" s="77" t="s">
        <v>412</v>
      </c>
      <c r="C508" s="77" t="s">
        <v>36</v>
      </c>
      <c r="D508" s="78">
        <v>10</v>
      </c>
      <c r="E508" s="78">
        <v>0</v>
      </c>
      <c r="F508" s="79">
        <f t="shared" si="14"/>
        <v>0</v>
      </c>
    </row>
    <row r="509" spans="1:6" ht="18.75" thickBot="1" x14ac:dyDescent="0.25">
      <c r="A509" s="47" t="str">
        <f t="shared" si="15"/>
        <v>A</v>
      </c>
      <c r="B509" s="73" t="s">
        <v>564</v>
      </c>
      <c r="C509" s="74" t="s">
        <v>565</v>
      </c>
      <c r="D509" s="75">
        <v>22020</v>
      </c>
      <c r="E509" s="75">
        <v>21148.36507</v>
      </c>
      <c r="F509" s="76">
        <f t="shared" si="14"/>
        <v>0.96041621571298819</v>
      </c>
    </row>
    <row r="510" spans="1:6" ht="15.75" thickTop="1" x14ac:dyDescent="0.2">
      <c r="A510" s="47" t="str">
        <f t="shared" si="15"/>
        <v>A</v>
      </c>
      <c r="B510" s="77" t="s">
        <v>412</v>
      </c>
      <c r="C510" s="77" t="s">
        <v>19</v>
      </c>
      <c r="D510" s="78">
        <v>22020</v>
      </c>
      <c r="E510" s="78">
        <v>21148.36507</v>
      </c>
      <c r="F510" s="79">
        <f t="shared" si="14"/>
        <v>0.96041621571298819</v>
      </c>
    </row>
    <row r="511" spans="1:6" ht="15" x14ac:dyDescent="0.2">
      <c r="A511" s="47" t="str">
        <f t="shared" si="15"/>
        <v>A</v>
      </c>
      <c r="B511" s="80" t="s">
        <v>412</v>
      </c>
      <c r="C511" s="80" t="s">
        <v>21</v>
      </c>
      <c r="D511" s="53">
        <v>1480</v>
      </c>
      <c r="E511" s="53">
        <v>821.76777000000004</v>
      </c>
      <c r="F511" s="81">
        <f t="shared" si="14"/>
        <v>0.55524849324324332</v>
      </c>
    </row>
    <row r="512" spans="1:6" ht="15" x14ac:dyDescent="0.2">
      <c r="A512" s="47" t="str">
        <f t="shared" si="15"/>
        <v>A</v>
      </c>
      <c r="B512" s="80" t="s">
        <v>412</v>
      </c>
      <c r="C512" s="80" t="s">
        <v>33</v>
      </c>
      <c r="D512" s="53">
        <v>20540</v>
      </c>
      <c r="E512" s="53">
        <v>20326.597299999998</v>
      </c>
      <c r="F512" s="81">
        <f t="shared" si="14"/>
        <v>0.98961038461538453</v>
      </c>
    </row>
    <row r="513" spans="1:6" ht="54.75" thickBot="1" x14ac:dyDescent="0.25">
      <c r="A513" s="47" t="str">
        <f t="shared" si="15"/>
        <v>A</v>
      </c>
      <c r="B513" s="73" t="s">
        <v>566</v>
      </c>
      <c r="C513" s="74" t="s">
        <v>567</v>
      </c>
      <c r="D513" s="75">
        <v>130434</v>
      </c>
      <c r="E513" s="75">
        <v>128927.29803999999</v>
      </c>
      <c r="F513" s="76">
        <f t="shared" si="14"/>
        <v>0.98844854899796064</v>
      </c>
    </row>
    <row r="514" spans="1:6" ht="15.75" thickTop="1" x14ac:dyDescent="0.2">
      <c r="A514" s="47" t="str">
        <f t="shared" si="15"/>
        <v>A</v>
      </c>
      <c r="B514" s="77" t="s">
        <v>412</v>
      </c>
      <c r="C514" s="77" t="s">
        <v>19</v>
      </c>
      <c r="D514" s="78">
        <v>130434</v>
      </c>
      <c r="E514" s="78">
        <v>128927.29803999999</v>
      </c>
      <c r="F514" s="79">
        <f t="shared" si="14"/>
        <v>0.98844854899796064</v>
      </c>
    </row>
    <row r="515" spans="1:6" ht="15" x14ac:dyDescent="0.2">
      <c r="A515" s="47" t="str">
        <f t="shared" si="15"/>
        <v>A</v>
      </c>
      <c r="B515" s="80" t="s">
        <v>412</v>
      </c>
      <c r="C515" s="80" t="s">
        <v>33</v>
      </c>
      <c r="D515" s="53">
        <v>21077.550999999999</v>
      </c>
      <c r="E515" s="53">
        <v>19571.259829999999</v>
      </c>
      <c r="F515" s="81">
        <f t="shared" si="14"/>
        <v>0.928535759680999</v>
      </c>
    </row>
    <row r="516" spans="1:6" ht="15" x14ac:dyDescent="0.2">
      <c r="A516" s="47" t="str">
        <f t="shared" si="15"/>
        <v>A</v>
      </c>
      <c r="B516" s="80" t="s">
        <v>412</v>
      </c>
      <c r="C516" s="80" t="s">
        <v>4</v>
      </c>
      <c r="D516" s="53">
        <v>10190</v>
      </c>
      <c r="E516" s="53">
        <v>10189.66114</v>
      </c>
      <c r="F516" s="81">
        <f t="shared" ref="F516:F579" si="16">E516/D516</f>
        <v>0.99996674582924439</v>
      </c>
    </row>
    <row r="517" spans="1:6" ht="15" x14ac:dyDescent="0.2">
      <c r="A517" s="47" t="str">
        <f t="shared" ref="A517:A580" si="17">(IF(OR(D517&lt;&gt;0,E517&lt;&gt;0,),"A","B"))</f>
        <v>A</v>
      </c>
      <c r="B517" s="80" t="s">
        <v>412</v>
      </c>
      <c r="C517" s="80" t="s">
        <v>34</v>
      </c>
      <c r="D517" s="53">
        <v>99166.448999999993</v>
      </c>
      <c r="E517" s="53">
        <v>99166.377069999988</v>
      </c>
      <c r="F517" s="81">
        <f t="shared" si="16"/>
        <v>0.99999927465387006</v>
      </c>
    </row>
    <row r="518" spans="1:6" ht="36.75" thickBot="1" x14ac:dyDescent="0.25">
      <c r="A518" s="47" t="str">
        <f t="shared" si="17"/>
        <v>A</v>
      </c>
      <c r="B518" s="73" t="s">
        <v>568</v>
      </c>
      <c r="C518" s="74" t="s">
        <v>569</v>
      </c>
      <c r="D518" s="75">
        <v>2975.5509999999999</v>
      </c>
      <c r="E518" s="75">
        <v>2914.2996799999996</v>
      </c>
      <c r="F518" s="76">
        <f t="shared" si="16"/>
        <v>0.97941513353325138</v>
      </c>
    </row>
    <row r="519" spans="1:6" ht="15.75" thickTop="1" x14ac:dyDescent="0.2">
      <c r="A519" s="47" t="str">
        <f t="shared" si="17"/>
        <v>A</v>
      </c>
      <c r="B519" s="77" t="s">
        <v>412</v>
      </c>
      <c r="C519" s="77" t="s">
        <v>19</v>
      </c>
      <c r="D519" s="78">
        <v>2975.5509999999999</v>
      </c>
      <c r="E519" s="78">
        <v>2914.2996799999996</v>
      </c>
      <c r="F519" s="79">
        <f t="shared" si="16"/>
        <v>0.97941513353325138</v>
      </c>
    </row>
    <row r="520" spans="1:6" ht="15" x14ac:dyDescent="0.2">
      <c r="A520" s="47" t="str">
        <f t="shared" si="17"/>
        <v>A</v>
      </c>
      <c r="B520" s="80" t="s">
        <v>412</v>
      </c>
      <c r="C520" s="80" t="s">
        <v>33</v>
      </c>
      <c r="D520" s="53">
        <v>2975.5509999999999</v>
      </c>
      <c r="E520" s="53">
        <v>2914.2996799999996</v>
      </c>
      <c r="F520" s="81">
        <f t="shared" si="16"/>
        <v>0.97941513353325138</v>
      </c>
    </row>
    <row r="521" spans="1:6" s="87" customFormat="1" ht="36.75" hidden="1" thickBot="1" x14ac:dyDescent="0.3">
      <c r="A521" s="82" t="str">
        <f t="shared" si="17"/>
        <v>A</v>
      </c>
      <c r="B521" s="83" t="s">
        <v>570</v>
      </c>
      <c r="C521" s="84" t="s">
        <v>571</v>
      </c>
      <c r="D521" s="85">
        <v>2975.5509999999999</v>
      </c>
      <c r="E521" s="85">
        <v>2914.2996799999996</v>
      </c>
      <c r="F521" s="86">
        <f t="shared" si="16"/>
        <v>0.97941513353325138</v>
      </c>
    </row>
    <row r="522" spans="1:6" s="87" customFormat="1" ht="15" hidden="1" x14ac:dyDescent="0.25">
      <c r="A522" s="82" t="str">
        <f t="shared" si="17"/>
        <v>A</v>
      </c>
      <c r="B522" s="88" t="s">
        <v>412</v>
      </c>
      <c r="C522" s="88" t="s">
        <v>19</v>
      </c>
      <c r="D522" s="89">
        <v>2975.5509999999999</v>
      </c>
      <c r="E522" s="89">
        <v>2914.2996799999996</v>
      </c>
      <c r="F522" s="90">
        <f t="shared" si="16"/>
        <v>0.97941513353325138</v>
      </c>
    </row>
    <row r="523" spans="1:6" s="87" customFormat="1" ht="15" hidden="1" x14ac:dyDescent="0.25">
      <c r="A523" s="82" t="str">
        <f t="shared" si="17"/>
        <v>A</v>
      </c>
      <c r="B523" s="91" t="s">
        <v>412</v>
      </c>
      <c r="C523" s="91" t="s">
        <v>33</v>
      </c>
      <c r="D523" s="92">
        <v>2975.5509999999999</v>
      </c>
      <c r="E523" s="92">
        <v>2914.2996799999996</v>
      </c>
      <c r="F523" s="93">
        <f t="shared" si="16"/>
        <v>0.97941513353325138</v>
      </c>
    </row>
    <row r="524" spans="1:6" s="87" customFormat="1" ht="36.75" thickBot="1" x14ac:dyDescent="0.3">
      <c r="A524" s="47" t="str">
        <f t="shared" si="17"/>
        <v>A</v>
      </c>
      <c r="B524" s="73" t="s">
        <v>572</v>
      </c>
      <c r="C524" s="74" t="s">
        <v>573</v>
      </c>
      <c r="D524" s="75">
        <v>12000</v>
      </c>
      <c r="E524" s="75">
        <v>10554.960150000001</v>
      </c>
      <c r="F524" s="76">
        <f t="shared" si="16"/>
        <v>0.87958001250000006</v>
      </c>
    </row>
    <row r="525" spans="1:6" s="87" customFormat="1" ht="15.75" thickTop="1" x14ac:dyDescent="0.25">
      <c r="A525" s="47" t="str">
        <f t="shared" si="17"/>
        <v>A</v>
      </c>
      <c r="B525" s="77" t="s">
        <v>412</v>
      </c>
      <c r="C525" s="77" t="s">
        <v>19</v>
      </c>
      <c r="D525" s="78">
        <v>12000</v>
      </c>
      <c r="E525" s="78">
        <v>10554.960150000001</v>
      </c>
      <c r="F525" s="79">
        <f t="shared" si="16"/>
        <v>0.87958001250000006</v>
      </c>
    </row>
    <row r="526" spans="1:6" s="87" customFormat="1" ht="15" x14ac:dyDescent="0.25">
      <c r="A526" s="47" t="str">
        <f t="shared" si="17"/>
        <v>A</v>
      </c>
      <c r="B526" s="80" t="s">
        <v>412</v>
      </c>
      <c r="C526" s="80" t="s">
        <v>33</v>
      </c>
      <c r="D526" s="53">
        <v>12000</v>
      </c>
      <c r="E526" s="53">
        <v>10554.960150000001</v>
      </c>
      <c r="F526" s="81">
        <f t="shared" si="16"/>
        <v>0.87958001250000006</v>
      </c>
    </row>
    <row r="527" spans="1:6" ht="36.75" thickBot="1" x14ac:dyDescent="0.25">
      <c r="A527" s="47" t="str">
        <f t="shared" si="17"/>
        <v>A</v>
      </c>
      <c r="B527" s="73" t="s">
        <v>574</v>
      </c>
      <c r="C527" s="74" t="s">
        <v>575</v>
      </c>
      <c r="D527" s="75">
        <v>10190</v>
      </c>
      <c r="E527" s="75">
        <v>10189.66114</v>
      </c>
      <c r="F527" s="76">
        <f t="shared" si="16"/>
        <v>0.99996674582924439</v>
      </c>
    </row>
    <row r="528" spans="1:6" ht="15.75" thickTop="1" x14ac:dyDescent="0.2">
      <c r="A528" s="47" t="str">
        <f t="shared" si="17"/>
        <v>A</v>
      </c>
      <c r="B528" s="77" t="s">
        <v>412</v>
      </c>
      <c r="C528" s="77" t="s">
        <v>19</v>
      </c>
      <c r="D528" s="78">
        <v>10190</v>
      </c>
      <c r="E528" s="78">
        <v>10189.66114</v>
      </c>
      <c r="F528" s="79">
        <f t="shared" si="16"/>
        <v>0.99996674582924439</v>
      </c>
    </row>
    <row r="529" spans="1:6" ht="15" x14ac:dyDescent="0.2">
      <c r="A529" s="47" t="str">
        <f t="shared" si="17"/>
        <v>A</v>
      </c>
      <c r="B529" s="80" t="s">
        <v>412</v>
      </c>
      <c r="C529" s="80" t="s">
        <v>4</v>
      </c>
      <c r="D529" s="53">
        <v>10190</v>
      </c>
      <c r="E529" s="53">
        <v>10189.66114</v>
      </c>
      <c r="F529" s="81">
        <f t="shared" si="16"/>
        <v>0.99996674582924439</v>
      </c>
    </row>
    <row r="530" spans="1:6" ht="36.75" thickBot="1" x14ac:dyDescent="0.25">
      <c r="A530" s="47" t="str">
        <f t="shared" si="17"/>
        <v>A</v>
      </c>
      <c r="B530" s="73" t="s">
        <v>576</v>
      </c>
      <c r="C530" s="74" t="s">
        <v>577</v>
      </c>
      <c r="D530" s="75">
        <v>105268.44899999999</v>
      </c>
      <c r="E530" s="75">
        <v>105268.37706999999</v>
      </c>
      <c r="F530" s="76">
        <f t="shared" si="16"/>
        <v>0.99999931669934639</v>
      </c>
    </row>
    <row r="531" spans="1:6" ht="15.75" thickTop="1" x14ac:dyDescent="0.2">
      <c r="A531" s="47" t="str">
        <f t="shared" si="17"/>
        <v>A</v>
      </c>
      <c r="B531" s="77" t="s">
        <v>412</v>
      </c>
      <c r="C531" s="77" t="s">
        <v>19</v>
      </c>
      <c r="D531" s="78">
        <v>105268.44899999999</v>
      </c>
      <c r="E531" s="78">
        <v>105268.37706999999</v>
      </c>
      <c r="F531" s="79">
        <f t="shared" si="16"/>
        <v>0.99999931669934639</v>
      </c>
    </row>
    <row r="532" spans="1:6" ht="15" x14ac:dyDescent="0.2">
      <c r="A532" s="47" t="str">
        <f t="shared" si="17"/>
        <v>A</v>
      </c>
      <c r="B532" s="80" t="s">
        <v>412</v>
      </c>
      <c r="C532" s="80" t="s">
        <v>33</v>
      </c>
      <c r="D532" s="53">
        <v>6102</v>
      </c>
      <c r="E532" s="53">
        <v>6102</v>
      </c>
      <c r="F532" s="81">
        <f t="shared" si="16"/>
        <v>1</v>
      </c>
    </row>
    <row r="533" spans="1:6" ht="15" x14ac:dyDescent="0.2">
      <c r="A533" s="47" t="str">
        <f t="shared" si="17"/>
        <v>A</v>
      </c>
      <c r="B533" s="80" t="s">
        <v>412</v>
      </c>
      <c r="C533" s="80" t="s">
        <v>34</v>
      </c>
      <c r="D533" s="53">
        <v>99166.448999999993</v>
      </c>
      <c r="E533" s="53">
        <v>99166.377069999988</v>
      </c>
      <c r="F533" s="81">
        <f t="shared" si="16"/>
        <v>0.99999927465387006</v>
      </c>
    </row>
    <row r="534" spans="1:6" ht="36.75" thickBot="1" x14ac:dyDescent="0.25">
      <c r="A534" s="47" t="str">
        <f t="shared" si="17"/>
        <v>A</v>
      </c>
      <c r="B534" s="73" t="s">
        <v>578</v>
      </c>
      <c r="C534" s="74" t="s">
        <v>579</v>
      </c>
      <c r="D534" s="75">
        <v>2610</v>
      </c>
      <c r="E534" s="75">
        <v>1563.9668900000001</v>
      </c>
      <c r="F534" s="76">
        <f t="shared" si="16"/>
        <v>0.59922103065134102</v>
      </c>
    </row>
    <row r="535" spans="1:6" ht="15.75" thickTop="1" x14ac:dyDescent="0.2">
      <c r="A535" s="47" t="str">
        <f t="shared" si="17"/>
        <v>A</v>
      </c>
      <c r="B535" s="77" t="s">
        <v>412</v>
      </c>
      <c r="C535" s="77" t="s">
        <v>19</v>
      </c>
      <c r="D535" s="78">
        <v>2490</v>
      </c>
      <c r="E535" s="78">
        <v>1503.6464599999999</v>
      </c>
      <c r="F535" s="79">
        <f t="shared" si="16"/>
        <v>0.60387408032128509</v>
      </c>
    </row>
    <row r="536" spans="1:6" ht="15" x14ac:dyDescent="0.2">
      <c r="A536" s="47" t="str">
        <f t="shared" si="17"/>
        <v>A</v>
      </c>
      <c r="B536" s="80" t="s">
        <v>412</v>
      </c>
      <c r="C536" s="80" t="s">
        <v>20</v>
      </c>
      <c r="D536" s="53">
        <v>141</v>
      </c>
      <c r="E536" s="53">
        <v>81.316670000000002</v>
      </c>
      <c r="F536" s="81">
        <f t="shared" si="16"/>
        <v>0.57671397163120564</v>
      </c>
    </row>
    <row r="537" spans="1:6" ht="15" x14ac:dyDescent="0.2">
      <c r="A537" s="47" t="str">
        <f t="shared" si="17"/>
        <v>A</v>
      </c>
      <c r="B537" s="80" t="s">
        <v>412</v>
      </c>
      <c r="C537" s="80" t="s">
        <v>21</v>
      </c>
      <c r="D537" s="53">
        <v>1403</v>
      </c>
      <c r="E537" s="53">
        <v>1040.2367300000001</v>
      </c>
      <c r="F537" s="81">
        <f t="shared" si="16"/>
        <v>0.74143744119743415</v>
      </c>
    </row>
    <row r="538" spans="1:6" ht="15" x14ac:dyDescent="0.2">
      <c r="A538" s="47" t="str">
        <f t="shared" si="17"/>
        <v>A</v>
      </c>
      <c r="B538" s="80" t="s">
        <v>412</v>
      </c>
      <c r="C538" s="80" t="s">
        <v>33</v>
      </c>
      <c r="D538" s="53">
        <v>560</v>
      </c>
      <c r="E538" s="53">
        <v>325.00303000000002</v>
      </c>
      <c r="F538" s="81">
        <f t="shared" si="16"/>
        <v>0.58036255357142863</v>
      </c>
    </row>
    <row r="539" spans="1:6" ht="15" x14ac:dyDescent="0.2">
      <c r="A539" s="47" t="str">
        <f t="shared" si="17"/>
        <v>A</v>
      </c>
      <c r="B539" s="80" t="s">
        <v>412</v>
      </c>
      <c r="C539" s="80" t="s">
        <v>34</v>
      </c>
      <c r="D539" s="53">
        <v>60</v>
      </c>
      <c r="E539" s="53">
        <v>51.667900000000003</v>
      </c>
      <c r="F539" s="81">
        <f t="shared" si="16"/>
        <v>0.86113166666666674</v>
      </c>
    </row>
    <row r="540" spans="1:6" ht="15" x14ac:dyDescent="0.2">
      <c r="A540" s="47" t="str">
        <f t="shared" si="17"/>
        <v>A</v>
      </c>
      <c r="B540" s="80" t="s">
        <v>412</v>
      </c>
      <c r="C540" s="80" t="s">
        <v>35</v>
      </c>
      <c r="D540" s="53">
        <v>326</v>
      </c>
      <c r="E540" s="53">
        <v>5.4221300000000001</v>
      </c>
      <c r="F540" s="81">
        <f t="shared" si="16"/>
        <v>1.6632300613496933E-2</v>
      </c>
    </row>
    <row r="541" spans="1:6" ht="15" x14ac:dyDescent="0.2">
      <c r="A541" s="47" t="str">
        <f t="shared" si="17"/>
        <v>A</v>
      </c>
      <c r="B541" s="77" t="s">
        <v>412</v>
      </c>
      <c r="C541" s="77" t="s">
        <v>36</v>
      </c>
      <c r="D541" s="78">
        <v>120</v>
      </c>
      <c r="E541" s="78">
        <v>60.320430000000002</v>
      </c>
      <c r="F541" s="79">
        <f t="shared" si="16"/>
        <v>0.50267024999999999</v>
      </c>
    </row>
    <row r="542" spans="1:6" s="87" customFormat="1" ht="36.75" hidden="1" thickBot="1" x14ac:dyDescent="0.3">
      <c r="A542" s="82" t="str">
        <f t="shared" si="17"/>
        <v>A</v>
      </c>
      <c r="B542" s="83" t="s">
        <v>580</v>
      </c>
      <c r="C542" s="84" t="s">
        <v>72</v>
      </c>
      <c r="D542" s="85">
        <v>610</v>
      </c>
      <c r="E542" s="85">
        <v>466.44593999999995</v>
      </c>
      <c r="F542" s="86">
        <f t="shared" si="16"/>
        <v>0.76466547540983598</v>
      </c>
    </row>
    <row r="543" spans="1:6" s="87" customFormat="1" ht="15" hidden="1" x14ac:dyDescent="0.25">
      <c r="A543" s="82" t="str">
        <f t="shared" si="17"/>
        <v>A</v>
      </c>
      <c r="B543" s="88" t="s">
        <v>412</v>
      </c>
      <c r="C543" s="88" t="s">
        <v>19</v>
      </c>
      <c r="D543" s="89">
        <v>610</v>
      </c>
      <c r="E543" s="89">
        <v>466.44593999999995</v>
      </c>
      <c r="F543" s="90">
        <f t="shared" si="16"/>
        <v>0.76466547540983598</v>
      </c>
    </row>
    <row r="544" spans="1:6" s="87" customFormat="1" ht="15" hidden="1" x14ac:dyDescent="0.25">
      <c r="A544" s="82" t="str">
        <f t="shared" si="17"/>
        <v>A</v>
      </c>
      <c r="B544" s="91" t="s">
        <v>412</v>
      </c>
      <c r="C544" s="91" t="s">
        <v>20</v>
      </c>
      <c r="D544" s="92">
        <v>141</v>
      </c>
      <c r="E544" s="92">
        <v>81.316670000000002</v>
      </c>
      <c r="F544" s="93">
        <f t="shared" si="16"/>
        <v>0.57671397163120564</v>
      </c>
    </row>
    <row r="545" spans="1:6" s="87" customFormat="1" ht="15" hidden="1" x14ac:dyDescent="0.25">
      <c r="A545" s="82" t="str">
        <f t="shared" si="17"/>
        <v>A</v>
      </c>
      <c r="B545" s="91" t="s">
        <v>412</v>
      </c>
      <c r="C545" s="91" t="s">
        <v>21</v>
      </c>
      <c r="D545" s="92">
        <v>407</v>
      </c>
      <c r="E545" s="92">
        <v>331.71977000000004</v>
      </c>
      <c r="F545" s="93">
        <f t="shared" si="16"/>
        <v>0.81503628992629007</v>
      </c>
    </row>
    <row r="546" spans="1:6" s="87" customFormat="1" ht="15" hidden="1" x14ac:dyDescent="0.25">
      <c r="A546" s="82" t="str">
        <f t="shared" si="17"/>
        <v>A</v>
      </c>
      <c r="B546" s="91" t="s">
        <v>412</v>
      </c>
      <c r="C546" s="91" t="s">
        <v>34</v>
      </c>
      <c r="D546" s="92">
        <v>60</v>
      </c>
      <c r="E546" s="92">
        <v>51.667900000000003</v>
      </c>
      <c r="F546" s="93">
        <f t="shared" si="16"/>
        <v>0.86113166666666674</v>
      </c>
    </row>
    <row r="547" spans="1:6" s="87" customFormat="1" ht="15" hidden="1" x14ac:dyDescent="0.25">
      <c r="A547" s="82" t="str">
        <f t="shared" si="17"/>
        <v>A</v>
      </c>
      <c r="B547" s="91" t="s">
        <v>412</v>
      </c>
      <c r="C547" s="91" t="s">
        <v>35</v>
      </c>
      <c r="D547" s="92">
        <v>2</v>
      </c>
      <c r="E547" s="92">
        <v>1.7415999999999998</v>
      </c>
      <c r="F547" s="93">
        <f t="shared" si="16"/>
        <v>0.87079999999999991</v>
      </c>
    </row>
    <row r="548" spans="1:6" s="87" customFormat="1" ht="36.75" hidden="1" thickBot="1" x14ac:dyDescent="0.3">
      <c r="A548" s="82" t="str">
        <f t="shared" si="17"/>
        <v>A</v>
      </c>
      <c r="B548" s="83" t="s">
        <v>581</v>
      </c>
      <c r="C548" s="84" t="s">
        <v>582</v>
      </c>
      <c r="D548" s="85">
        <v>1300</v>
      </c>
      <c r="E548" s="85">
        <v>979.91905999999994</v>
      </c>
      <c r="F548" s="86">
        <f t="shared" si="16"/>
        <v>0.75378389230769227</v>
      </c>
    </row>
    <row r="549" spans="1:6" s="87" customFormat="1" ht="15" hidden="1" x14ac:dyDescent="0.25">
      <c r="A549" s="82" t="str">
        <f t="shared" si="17"/>
        <v>A</v>
      </c>
      <c r="B549" s="88" t="s">
        <v>412</v>
      </c>
      <c r="C549" s="88" t="s">
        <v>19</v>
      </c>
      <c r="D549" s="89">
        <v>1220</v>
      </c>
      <c r="E549" s="89">
        <v>955.04405999999994</v>
      </c>
      <c r="F549" s="90">
        <f t="shared" si="16"/>
        <v>0.78282299999999994</v>
      </c>
    </row>
    <row r="550" spans="1:6" s="87" customFormat="1" ht="15" hidden="1" x14ac:dyDescent="0.25">
      <c r="A550" s="82" t="str">
        <f t="shared" si="17"/>
        <v>A</v>
      </c>
      <c r="B550" s="91" t="s">
        <v>412</v>
      </c>
      <c r="C550" s="91" t="s">
        <v>21</v>
      </c>
      <c r="D550" s="92">
        <v>996</v>
      </c>
      <c r="E550" s="92">
        <v>708.51695999999993</v>
      </c>
      <c r="F550" s="93">
        <f t="shared" si="16"/>
        <v>0.71136240963855413</v>
      </c>
    </row>
    <row r="551" spans="1:6" s="87" customFormat="1" ht="15" hidden="1" x14ac:dyDescent="0.25">
      <c r="A551" s="82" t="str">
        <f t="shared" si="17"/>
        <v>A</v>
      </c>
      <c r="B551" s="91" t="s">
        <v>412</v>
      </c>
      <c r="C551" s="91" t="s">
        <v>33</v>
      </c>
      <c r="D551" s="92">
        <v>200</v>
      </c>
      <c r="E551" s="92">
        <v>242.84657000000001</v>
      </c>
      <c r="F551" s="93">
        <f t="shared" si="16"/>
        <v>1.2142328500000001</v>
      </c>
    </row>
    <row r="552" spans="1:6" s="87" customFormat="1" ht="15" hidden="1" x14ac:dyDescent="0.25">
      <c r="A552" s="82" t="str">
        <f t="shared" si="17"/>
        <v>A</v>
      </c>
      <c r="B552" s="91" t="s">
        <v>412</v>
      </c>
      <c r="C552" s="91" t="s">
        <v>35</v>
      </c>
      <c r="D552" s="92">
        <v>24</v>
      </c>
      <c r="E552" s="92">
        <v>3.6805300000000001</v>
      </c>
      <c r="F552" s="93">
        <f t="shared" si="16"/>
        <v>0.15335541666666666</v>
      </c>
    </row>
    <row r="553" spans="1:6" s="87" customFormat="1" ht="15" hidden="1" x14ac:dyDescent="0.25">
      <c r="A553" s="82" t="str">
        <f t="shared" si="17"/>
        <v>A</v>
      </c>
      <c r="B553" s="88" t="s">
        <v>412</v>
      </c>
      <c r="C553" s="88" t="s">
        <v>36</v>
      </c>
      <c r="D553" s="89">
        <v>80</v>
      </c>
      <c r="E553" s="89">
        <v>24.875</v>
      </c>
      <c r="F553" s="90">
        <f t="shared" si="16"/>
        <v>0.31093749999999998</v>
      </c>
    </row>
    <row r="554" spans="1:6" s="87" customFormat="1" ht="18.75" hidden="1" thickBot="1" x14ac:dyDescent="0.3">
      <c r="A554" s="82" t="str">
        <f t="shared" si="17"/>
        <v>A</v>
      </c>
      <c r="B554" s="83" t="s">
        <v>583</v>
      </c>
      <c r="C554" s="84" t="s">
        <v>584</v>
      </c>
      <c r="D554" s="85">
        <v>700</v>
      </c>
      <c r="E554" s="85">
        <v>117.60189000000001</v>
      </c>
      <c r="F554" s="86">
        <f t="shared" si="16"/>
        <v>0.1680027</v>
      </c>
    </row>
    <row r="555" spans="1:6" s="87" customFormat="1" ht="15" hidden="1" x14ac:dyDescent="0.25">
      <c r="A555" s="82" t="str">
        <f t="shared" si="17"/>
        <v>A</v>
      </c>
      <c r="B555" s="88" t="s">
        <v>412</v>
      </c>
      <c r="C555" s="88" t="s">
        <v>19</v>
      </c>
      <c r="D555" s="89">
        <v>660</v>
      </c>
      <c r="E555" s="89">
        <v>82.15646000000001</v>
      </c>
      <c r="F555" s="90">
        <f t="shared" si="16"/>
        <v>0.12447948484848487</v>
      </c>
    </row>
    <row r="556" spans="1:6" s="87" customFormat="1" ht="15" hidden="1" x14ac:dyDescent="0.25">
      <c r="A556" s="82" t="str">
        <f t="shared" si="17"/>
        <v>A</v>
      </c>
      <c r="B556" s="91" t="s">
        <v>412</v>
      </c>
      <c r="C556" s="91" t="s">
        <v>33</v>
      </c>
      <c r="D556" s="92">
        <v>360</v>
      </c>
      <c r="E556" s="92">
        <v>82.15646000000001</v>
      </c>
      <c r="F556" s="93">
        <f t="shared" si="16"/>
        <v>0.22821238888888892</v>
      </c>
    </row>
    <row r="557" spans="1:6" s="87" customFormat="1" ht="15" hidden="1" x14ac:dyDescent="0.25">
      <c r="A557" s="82" t="str">
        <f t="shared" si="17"/>
        <v>A</v>
      </c>
      <c r="B557" s="91" t="s">
        <v>412</v>
      </c>
      <c r="C557" s="91" t="s">
        <v>35</v>
      </c>
      <c r="D557" s="92">
        <v>300</v>
      </c>
      <c r="E557" s="92">
        <v>0</v>
      </c>
      <c r="F557" s="93">
        <f t="shared" si="16"/>
        <v>0</v>
      </c>
    </row>
    <row r="558" spans="1:6" s="87" customFormat="1" ht="15" hidden="1" x14ac:dyDescent="0.25">
      <c r="A558" s="82" t="str">
        <f t="shared" si="17"/>
        <v>A</v>
      </c>
      <c r="B558" s="88" t="s">
        <v>412</v>
      </c>
      <c r="C558" s="88" t="s">
        <v>36</v>
      </c>
      <c r="D558" s="89">
        <v>40</v>
      </c>
      <c r="E558" s="89">
        <v>35.445430000000002</v>
      </c>
      <c r="F558" s="90">
        <f t="shared" si="16"/>
        <v>0.88613575</v>
      </c>
    </row>
    <row r="559" spans="1:6" ht="36.75" thickBot="1" x14ac:dyDescent="0.25">
      <c r="A559" s="47" t="str">
        <f t="shared" si="17"/>
        <v>A</v>
      </c>
      <c r="B559" s="73" t="s">
        <v>585</v>
      </c>
      <c r="C559" s="74" t="s">
        <v>586</v>
      </c>
      <c r="D559" s="75">
        <v>295.5</v>
      </c>
      <c r="E559" s="75">
        <v>271.97171999999995</v>
      </c>
      <c r="F559" s="76">
        <f t="shared" si="16"/>
        <v>0.92037807106598968</v>
      </c>
    </row>
    <row r="560" spans="1:6" ht="15.75" thickTop="1" x14ac:dyDescent="0.2">
      <c r="A560" s="47" t="str">
        <f t="shared" si="17"/>
        <v>A</v>
      </c>
      <c r="B560" s="77" t="s">
        <v>412</v>
      </c>
      <c r="C560" s="77" t="s">
        <v>19</v>
      </c>
      <c r="D560" s="78">
        <v>295.5</v>
      </c>
      <c r="E560" s="78">
        <v>271.97171999999995</v>
      </c>
      <c r="F560" s="79">
        <f t="shared" si="16"/>
        <v>0.92037807106598968</v>
      </c>
    </row>
    <row r="561" spans="1:6" ht="15" x14ac:dyDescent="0.2">
      <c r="A561" s="47" t="str">
        <f t="shared" si="17"/>
        <v>A</v>
      </c>
      <c r="B561" s="80" t="s">
        <v>412</v>
      </c>
      <c r="C561" s="80" t="s">
        <v>20</v>
      </c>
      <c r="D561" s="53">
        <v>250</v>
      </c>
      <c r="E561" s="53">
        <v>241.39676</v>
      </c>
      <c r="F561" s="81">
        <f t="shared" si="16"/>
        <v>0.96558703999999995</v>
      </c>
    </row>
    <row r="562" spans="1:6" ht="15" x14ac:dyDescent="0.2">
      <c r="A562" s="47" t="str">
        <f t="shared" si="17"/>
        <v>A</v>
      </c>
      <c r="B562" s="80" t="s">
        <v>412</v>
      </c>
      <c r="C562" s="80" t="s">
        <v>21</v>
      </c>
      <c r="D562" s="53">
        <v>40</v>
      </c>
      <c r="E562" s="53">
        <v>30.255400000000002</v>
      </c>
      <c r="F562" s="81">
        <f t="shared" si="16"/>
        <v>0.75638500000000009</v>
      </c>
    </row>
    <row r="563" spans="1:6" ht="15" x14ac:dyDescent="0.2">
      <c r="A563" s="47" t="str">
        <f t="shared" si="17"/>
        <v>A</v>
      </c>
      <c r="B563" s="80" t="s">
        <v>412</v>
      </c>
      <c r="C563" s="80" t="s">
        <v>34</v>
      </c>
      <c r="D563" s="53">
        <v>3.5</v>
      </c>
      <c r="E563" s="53">
        <v>0</v>
      </c>
      <c r="F563" s="81">
        <f t="shared" si="16"/>
        <v>0</v>
      </c>
    </row>
    <row r="564" spans="1:6" ht="15" x14ac:dyDescent="0.2">
      <c r="A564" s="47" t="str">
        <f t="shared" si="17"/>
        <v>A</v>
      </c>
      <c r="B564" s="80" t="s">
        <v>412</v>
      </c>
      <c r="C564" s="80" t="s">
        <v>35</v>
      </c>
      <c r="D564" s="53">
        <v>2</v>
      </c>
      <c r="E564" s="53">
        <v>0.31956000000000001</v>
      </c>
      <c r="F564" s="81">
        <f t="shared" si="16"/>
        <v>0.15978000000000001</v>
      </c>
    </row>
    <row r="565" spans="1:6" ht="72.75" thickBot="1" x14ac:dyDescent="0.25">
      <c r="A565" s="47" t="str">
        <f t="shared" si="17"/>
        <v>A</v>
      </c>
      <c r="B565" s="73" t="s">
        <v>587</v>
      </c>
      <c r="C565" s="74" t="s">
        <v>588</v>
      </c>
      <c r="D565" s="75">
        <v>1565.36</v>
      </c>
      <c r="E565" s="75">
        <v>1415.3403600000001</v>
      </c>
      <c r="F565" s="76">
        <f t="shared" si="16"/>
        <v>0.90416285071804581</v>
      </c>
    </row>
    <row r="566" spans="1:6" ht="15.75" thickTop="1" x14ac:dyDescent="0.2">
      <c r="A566" s="47" t="str">
        <f t="shared" si="17"/>
        <v>A</v>
      </c>
      <c r="B566" s="77" t="s">
        <v>412</v>
      </c>
      <c r="C566" s="77" t="s">
        <v>19</v>
      </c>
      <c r="D566" s="78">
        <v>1565.36</v>
      </c>
      <c r="E566" s="78">
        <v>1415.3403600000001</v>
      </c>
      <c r="F566" s="79">
        <f t="shared" si="16"/>
        <v>0.90416285071804581</v>
      </c>
    </row>
    <row r="567" spans="1:6" ht="15" x14ac:dyDescent="0.2">
      <c r="A567" s="47" t="str">
        <f t="shared" si="17"/>
        <v>A</v>
      </c>
      <c r="B567" s="80" t="s">
        <v>412</v>
      </c>
      <c r="C567" s="80" t="s">
        <v>33</v>
      </c>
      <c r="D567" s="53">
        <v>815.36</v>
      </c>
      <c r="E567" s="53">
        <v>811.97403000000008</v>
      </c>
      <c r="F567" s="81">
        <f t="shared" si="16"/>
        <v>0.99584726991758254</v>
      </c>
    </row>
    <row r="568" spans="1:6" ht="15" x14ac:dyDescent="0.2">
      <c r="A568" s="47" t="str">
        <f t="shared" si="17"/>
        <v>A</v>
      </c>
      <c r="B568" s="80" t="s">
        <v>412</v>
      </c>
      <c r="C568" s="80" t="s">
        <v>35</v>
      </c>
      <c r="D568" s="53">
        <v>750</v>
      </c>
      <c r="E568" s="53">
        <v>603.36633000000006</v>
      </c>
      <c r="F568" s="81">
        <f t="shared" si="16"/>
        <v>0.80448844000000008</v>
      </c>
    </row>
    <row r="569" spans="1:6" ht="72.75" thickBot="1" x14ac:dyDescent="0.25">
      <c r="A569" s="47" t="str">
        <f t="shared" si="17"/>
        <v>A</v>
      </c>
      <c r="B569" s="73" t="s">
        <v>589</v>
      </c>
      <c r="C569" s="74" t="s">
        <v>590</v>
      </c>
      <c r="D569" s="75">
        <v>8000</v>
      </c>
      <c r="E569" s="75">
        <v>7962.81909</v>
      </c>
      <c r="F569" s="76">
        <f t="shared" si="16"/>
        <v>0.99535238625</v>
      </c>
    </row>
    <row r="570" spans="1:6" ht="15.75" thickTop="1" x14ac:dyDescent="0.2">
      <c r="A570" s="47" t="str">
        <f t="shared" si="17"/>
        <v>A</v>
      </c>
      <c r="B570" s="77" t="s">
        <v>412</v>
      </c>
      <c r="C570" s="77" t="s">
        <v>19</v>
      </c>
      <c r="D570" s="78">
        <v>8000</v>
      </c>
      <c r="E570" s="78">
        <v>7962.81909</v>
      </c>
      <c r="F570" s="79">
        <f t="shared" si="16"/>
        <v>0.99535238625</v>
      </c>
    </row>
    <row r="571" spans="1:6" ht="15" x14ac:dyDescent="0.2">
      <c r="A571" s="47" t="str">
        <f t="shared" si="17"/>
        <v>A</v>
      </c>
      <c r="B571" s="80" t="s">
        <v>412</v>
      </c>
      <c r="C571" s="80" t="s">
        <v>35</v>
      </c>
      <c r="D571" s="53">
        <v>8000</v>
      </c>
      <c r="E571" s="53">
        <v>7962.81909</v>
      </c>
      <c r="F571" s="81">
        <f t="shared" si="16"/>
        <v>0.99535238625</v>
      </c>
    </row>
    <row r="572" spans="1:6" ht="36.75" thickBot="1" x14ac:dyDescent="0.25">
      <c r="A572" s="47" t="str">
        <f t="shared" si="17"/>
        <v>A</v>
      </c>
      <c r="B572" s="73" t="s">
        <v>591</v>
      </c>
      <c r="C572" s="74" t="s">
        <v>592</v>
      </c>
      <c r="D572" s="75">
        <v>10370</v>
      </c>
      <c r="E572" s="75">
        <v>7486.5047900000009</v>
      </c>
      <c r="F572" s="76">
        <f t="shared" si="16"/>
        <v>0.72193874541947933</v>
      </c>
    </row>
    <row r="573" spans="1:6" ht="15.75" thickTop="1" x14ac:dyDescent="0.2">
      <c r="A573" s="47" t="str">
        <f t="shared" si="17"/>
        <v>A</v>
      </c>
      <c r="B573" s="77" t="s">
        <v>412</v>
      </c>
      <c r="C573" s="77" t="s">
        <v>19</v>
      </c>
      <c r="D573" s="78">
        <v>9660</v>
      </c>
      <c r="E573" s="78">
        <v>7012.2429600000005</v>
      </c>
      <c r="F573" s="79">
        <f t="shared" si="16"/>
        <v>0.72590506832298141</v>
      </c>
    </row>
    <row r="574" spans="1:6" ht="15" x14ac:dyDescent="0.2">
      <c r="A574" s="47" t="str">
        <f t="shared" si="17"/>
        <v>A</v>
      </c>
      <c r="B574" s="80" t="s">
        <v>412</v>
      </c>
      <c r="C574" s="80" t="s">
        <v>33</v>
      </c>
      <c r="D574" s="53">
        <v>9660</v>
      </c>
      <c r="E574" s="53">
        <v>7012.2429600000005</v>
      </c>
      <c r="F574" s="81">
        <f t="shared" si="16"/>
        <v>0.72590506832298141</v>
      </c>
    </row>
    <row r="575" spans="1:6" ht="15" x14ac:dyDescent="0.2">
      <c r="A575" s="47" t="str">
        <f t="shared" si="17"/>
        <v>A</v>
      </c>
      <c r="B575" s="77" t="s">
        <v>412</v>
      </c>
      <c r="C575" s="77" t="s">
        <v>36</v>
      </c>
      <c r="D575" s="78">
        <v>710</v>
      </c>
      <c r="E575" s="78">
        <v>474.26182999999997</v>
      </c>
      <c r="F575" s="79">
        <f t="shared" si="16"/>
        <v>0.66797440845070422</v>
      </c>
    </row>
    <row r="576" spans="1:6" ht="54.75" thickBot="1" x14ac:dyDescent="0.25">
      <c r="A576" s="47" t="str">
        <f t="shared" si="17"/>
        <v>A</v>
      </c>
      <c r="B576" s="73" t="s">
        <v>593</v>
      </c>
      <c r="C576" s="74" t="s">
        <v>594</v>
      </c>
      <c r="D576" s="75">
        <v>32000</v>
      </c>
      <c r="E576" s="75">
        <v>40602.072209999998</v>
      </c>
      <c r="F576" s="76">
        <f t="shared" si="16"/>
        <v>1.2688147565624999</v>
      </c>
    </row>
    <row r="577" spans="1:6" ht="15.75" thickTop="1" x14ac:dyDescent="0.2">
      <c r="A577" s="47" t="str">
        <f t="shared" si="17"/>
        <v>A</v>
      </c>
      <c r="B577" s="77" t="s">
        <v>412</v>
      </c>
      <c r="C577" s="77" t="s">
        <v>19</v>
      </c>
      <c r="D577" s="78">
        <v>2000</v>
      </c>
      <c r="E577" s="78">
        <v>0</v>
      </c>
      <c r="F577" s="79">
        <f t="shared" si="16"/>
        <v>0</v>
      </c>
    </row>
    <row r="578" spans="1:6" ht="15" x14ac:dyDescent="0.2">
      <c r="A578" s="47" t="str">
        <f t="shared" si="17"/>
        <v>A</v>
      </c>
      <c r="B578" s="80" t="s">
        <v>412</v>
      </c>
      <c r="C578" s="80" t="s">
        <v>35</v>
      </c>
      <c r="D578" s="53">
        <v>2000</v>
      </c>
      <c r="E578" s="53">
        <v>0</v>
      </c>
      <c r="F578" s="81">
        <f t="shared" si="16"/>
        <v>0</v>
      </c>
    </row>
    <row r="579" spans="1:6" ht="15" x14ac:dyDescent="0.2">
      <c r="A579" s="47" t="str">
        <f t="shared" si="17"/>
        <v>A</v>
      </c>
      <c r="B579" s="77" t="s">
        <v>412</v>
      </c>
      <c r="C579" s="77" t="s">
        <v>37</v>
      </c>
      <c r="D579" s="78">
        <v>30000</v>
      </c>
      <c r="E579" s="78">
        <v>40602.072209999998</v>
      </c>
      <c r="F579" s="79">
        <f t="shared" si="16"/>
        <v>1.3534024069999999</v>
      </c>
    </row>
    <row r="580" spans="1:6" ht="36.75" thickBot="1" x14ac:dyDescent="0.25">
      <c r="A580" s="47" t="str">
        <f t="shared" si="17"/>
        <v>A</v>
      </c>
      <c r="B580" s="73" t="s">
        <v>595</v>
      </c>
      <c r="C580" s="74" t="s">
        <v>596</v>
      </c>
      <c r="D580" s="75">
        <v>19200</v>
      </c>
      <c r="E580" s="75">
        <v>13954.607559999999</v>
      </c>
      <c r="F580" s="76">
        <f t="shared" ref="F580:F643" si="18">E580/D580</f>
        <v>0.72680247708333323</v>
      </c>
    </row>
    <row r="581" spans="1:6" ht="15.75" thickTop="1" x14ac:dyDescent="0.2">
      <c r="A581" s="47" t="str">
        <f t="shared" ref="A581:A644" si="19">(IF(OR(D581&lt;&gt;0,E581&lt;&gt;0,),"A","B"))</f>
        <v>A</v>
      </c>
      <c r="B581" s="77" t="s">
        <v>412</v>
      </c>
      <c r="C581" s="77" t="s">
        <v>19</v>
      </c>
      <c r="D581" s="78">
        <v>2400</v>
      </c>
      <c r="E581" s="78">
        <v>539.67224999999996</v>
      </c>
      <c r="F581" s="79">
        <f t="shared" si="18"/>
        <v>0.22486343749999999</v>
      </c>
    </row>
    <row r="582" spans="1:6" ht="15" x14ac:dyDescent="0.2">
      <c r="A582" s="47" t="str">
        <f t="shared" si="19"/>
        <v>A</v>
      </c>
      <c r="B582" s="80" t="s">
        <v>412</v>
      </c>
      <c r="C582" s="80" t="s">
        <v>35</v>
      </c>
      <c r="D582" s="53">
        <v>2400</v>
      </c>
      <c r="E582" s="53">
        <v>539.67224999999996</v>
      </c>
      <c r="F582" s="81">
        <f t="shared" si="18"/>
        <v>0.22486343749999999</v>
      </c>
    </row>
    <row r="583" spans="1:6" ht="15" x14ac:dyDescent="0.2">
      <c r="A583" s="47" t="str">
        <f t="shared" si="19"/>
        <v>A</v>
      </c>
      <c r="B583" s="77" t="s">
        <v>412</v>
      </c>
      <c r="C583" s="77" t="s">
        <v>37</v>
      </c>
      <c r="D583" s="78">
        <v>16800</v>
      </c>
      <c r="E583" s="78">
        <v>13414.935309999999</v>
      </c>
      <c r="F583" s="79">
        <f t="shared" si="18"/>
        <v>0.79850805416666659</v>
      </c>
    </row>
    <row r="584" spans="1:6" ht="36.75" thickBot="1" x14ac:dyDescent="0.25">
      <c r="A584" s="47" t="str">
        <f t="shared" si="19"/>
        <v>A</v>
      </c>
      <c r="B584" s="73" t="s">
        <v>597</v>
      </c>
      <c r="C584" s="74" t="s">
        <v>598</v>
      </c>
      <c r="D584" s="75">
        <v>3600</v>
      </c>
      <c r="E584" s="75">
        <v>6552.22595</v>
      </c>
      <c r="F584" s="76">
        <f t="shared" si="18"/>
        <v>1.8200627638888889</v>
      </c>
    </row>
    <row r="585" spans="1:6" ht="15.75" thickTop="1" x14ac:dyDescent="0.2">
      <c r="A585" s="47" t="str">
        <f t="shared" si="19"/>
        <v>A</v>
      </c>
      <c r="B585" s="77" t="s">
        <v>412</v>
      </c>
      <c r="C585" s="77" t="s">
        <v>19</v>
      </c>
      <c r="D585" s="78">
        <v>600</v>
      </c>
      <c r="E585" s="78">
        <v>0</v>
      </c>
      <c r="F585" s="79">
        <f t="shared" si="18"/>
        <v>0</v>
      </c>
    </row>
    <row r="586" spans="1:6" ht="15" x14ac:dyDescent="0.2">
      <c r="A586" s="47" t="str">
        <f t="shared" si="19"/>
        <v>A</v>
      </c>
      <c r="B586" s="80" t="s">
        <v>412</v>
      </c>
      <c r="C586" s="80" t="s">
        <v>35</v>
      </c>
      <c r="D586" s="53">
        <v>600</v>
      </c>
      <c r="E586" s="53">
        <v>0</v>
      </c>
      <c r="F586" s="81">
        <f t="shared" si="18"/>
        <v>0</v>
      </c>
    </row>
    <row r="587" spans="1:6" ht="15" x14ac:dyDescent="0.2">
      <c r="A587" s="47" t="str">
        <f t="shared" si="19"/>
        <v>A</v>
      </c>
      <c r="B587" s="77" t="s">
        <v>412</v>
      </c>
      <c r="C587" s="77" t="s">
        <v>37</v>
      </c>
      <c r="D587" s="78">
        <v>3000</v>
      </c>
      <c r="E587" s="78">
        <v>6552.22595</v>
      </c>
      <c r="F587" s="79">
        <f t="shared" si="18"/>
        <v>2.1840753166666667</v>
      </c>
    </row>
    <row r="588" spans="1:6" s="87" customFormat="1" ht="36.75" hidden="1" thickBot="1" x14ac:dyDescent="0.3">
      <c r="A588" s="82" t="str">
        <f t="shared" si="19"/>
        <v>A</v>
      </c>
      <c r="B588" s="83" t="s">
        <v>599</v>
      </c>
      <c r="C588" s="84" t="s">
        <v>600</v>
      </c>
      <c r="D588" s="85">
        <v>3600</v>
      </c>
      <c r="E588" s="85">
        <v>6552.22595</v>
      </c>
      <c r="F588" s="86">
        <f t="shared" si="18"/>
        <v>1.8200627638888889</v>
      </c>
    </row>
    <row r="589" spans="1:6" s="87" customFormat="1" ht="15" hidden="1" x14ac:dyDescent="0.25">
      <c r="A589" s="82" t="str">
        <f t="shared" si="19"/>
        <v>A</v>
      </c>
      <c r="B589" s="88" t="s">
        <v>412</v>
      </c>
      <c r="C589" s="88" t="s">
        <v>19</v>
      </c>
      <c r="D589" s="89">
        <v>600</v>
      </c>
      <c r="E589" s="89">
        <v>0</v>
      </c>
      <c r="F589" s="90">
        <f t="shared" si="18"/>
        <v>0</v>
      </c>
    </row>
    <row r="590" spans="1:6" s="87" customFormat="1" ht="15" hidden="1" x14ac:dyDescent="0.25">
      <c r="A590" s="82" t="str">
        <f t="shared" si="19"/>
        <v>A</v>
      </c>
      <c r="B590" s="91" t="s">
        <v>412</v>
      </c>
      <c r="C590" s="91" t="s">
        <v>35</v>
      </c>
      <c r="D590" s="92">
        <v>600</v>
      </c>
      <c r="E590" s="92">
        <v>0</v>
      </c>
      <c r="F590" s="93">
        <f t="shared" si="18"/>
        <v>0</v>
      </c>
    </row>
    <row r="591" spans="1:6" s="87" customFormat="1" ht="15" hidden="1" x14ac:dyDescent="0.25">
      <c r="A591" s="82" t="str">
        <f t="shared" si="19"/>
        <v>A</v>
      </c>
      <c r="B591" s="88" t="s">
        <v>412</v>
      </c>
      <c r="C591" s="88" t="s">
        <v>37</v>
      </c>
      <c r="D591" s="89">
        <v>3000</v>
      </c>
      <c r="E591" s="89">
        <v>6552.22595</v>
      </c>
      <c r="F591" s="90">
        <f t="shared" si="18"/>
        <v>2.1840753166666667</v>
      </c>
    </row>
    <row r="592" spans="1:6" ht="36.75" thickBot="1" x14ac:dyDescent="0.25">
      <c r="A592" s="47" t="str">
        <f t="shared" si="19"/>
        <v>A</v>
      </c>
      <c r="B592" s="73" t="s">
        <v>601</v>
      </c>
      <c r="C592" s="74" t="s">
        <v>602</v>
      </c>
      <c r="D592" s="75">
        <v>3800</v>
      </c>
      <c r="E592" s="75">
        <v>736.52796000000001</v>
      </c>
      <c r="F592" s="76">
        <f t="shared" si="18"/>
        <v>0.19382314736842104</v>
      </c>
    </row>
    <row r="593" spans="1:6" ht="15.75" thickTop="1" x14ac:dyDescent="0.2">
      <c r="A593" s="47" t="str">
        <f t="shared" si="19"/>
        <v>A</v>
      </c>
      <c r="B593" s="77" t="s">
        <v>412</v>
      </c>
      <c r="C593" s="77" t="s">
        <v>37</v>
      </c>
      <c r="D593" s="78">
        <v>3800</v>
      </c>
      <c r="E593" s="78">
        <v>736.52796000000001</v>
      </c>
      <c r="F593" s="79">
        <f t="shared" si="18"/>
        <v>0.19382314736842104</v>
      </c>
    </row>
    <row r="594" spans="1:6" ht="36.75" thickBot="1" x14ac:dyDescent="0.25">
      <c r="A594" s="47" t="str">
        <f t="shared" si="19"/>
        <v>A</v>
      </c>
      <c r="B594" s="73" t="s">
        <v>603</v>
      </c>
      <c r="C594" s="74" t="s">
        <v>604</v>
      </c>
      <c r="D594" s="75">
        <v>3800</v>
      </c>
      <c r="E594" s="75">
        <v>0</v>
      </c>
      <c r="F594" s="76">
        <f t="shared" si="18"/>
        <v>0</v>
      </c>
    </row>
    <row r="595" spans="1:6" ht="15.75" thickTop="1" x14ac:dyDescent="0.2">
      <c r="A595" s="47" t="str">
        <f t="shared" si="19"/>
        <v>A</v>
      </c>
      <c r="B595" s="77" t="s">
        <v>412</v>
      </c>
      <c r="C595" s="77" t="s">
        <v>37</v>
      </c>
      <c r="D595" s="78">
        <v>3800</v>
      </c>
      <c r="E595" s="78">
        <v>0</v>
      </c>
      <c r="F595" s="79">
        <f t="shared" si="18"/>
        <v>0</v>
      </c>
    </row>
    <row r="596" spans="1:6" ht="36.75" thickBot="1" x14ac:dyDescent="0.25">
      <c r="A596" s="47" t="str">
        <f t="shared" si="19"/>
        <v>A</v>
      </c>
      <c r="B596" s="73" t="s">
        <v>605</v>
      </c>
      <c r="C596" s="74" t="s">
        <v>606</v>
      </c>
      <c r="D596" s="75">
        <v>0</v>
      </c>
      <c r="E596" s="75">
        <v>736.52796000000001</v>
      </c>
      <c r="F596" s="76" t="e">
        <f t="shared" si="18"/>
        <v>#DIV/0!</v>
      </c>
    </row>
    <row r="597" spans="1:6" ht="15.75" thickTop="1" x14ac:dyDescent="0.2">
      <c r="A597" s="47" t="str">
        <f t="shared" si="19"/>
        <v>A</v>
      </c>
      <c r="B597" s="77" t="s">
        <v>412</v>
      </c>
      <c r="C597" s="77" t="s">
        <v>37</v>
      </c>
      <c r="D597" s="78">
        <v>0</v>
      </c>
      <c r="E597" s="78">
        <v>736.52796000000001</v>
      </c>
      <c r="F597" s="79" t="e">
        <f t="shared" si="18"/>
        <v>#DIV/0!</v>
      </c>
    </row>
    <row r="598" spans="1:6" ht="36.75" thickBot="1" x14ac:dyDescent="0.25">
      <c r="A598" s="47" t="str">
        <f t="shared" si="19"/>
        <v>A</v>
      </c>
      <c r="B598" s="73" t="s">
        <v>607</v>
      </c>
      <c r="C598" s="74" t="s">
        <v>608</v>
      </c>
      <c r="D598" s="75">
        <v>11800</v>
      </c>
      <c r="E598" s="75">
        <v>6665.8536499999991</v>
      </c>
      <c r="F598" s="76">
        <f t="shared" si="18"/>
        <v>0.56490285169491516</v>
      </c>
    </row>
    <row r="599" spans="1:6" ht="15.75" thickTop="1" x14ac:dyDescent="0.2">
      <c r="A599" s="47" t="str">
        <f t="shared" si="19"/>
        <v>A</v>
      </c>
      <c r="B599" s="77" t="s">
        <v>412</v>
      </c>
      <c r="C599" s="77" t="s">
        <v>19</v>
      </c>
      <c r="D599" s="78">
        <v>1800</v>
      </c>
      <c r="E599" s="78">
        <v>539.67224999999996</v>
      </c>
      <c r="F599" s="79">
        <f t="shared" si="18"/>
        <v>0.29981791666666663</v>
      </c>
    </row>
    <row r="600" spans="1:6" ht="15" x14ac:dyDescent="0.2">
      <c r="A600" s="47" t="str">
        <f t="shared" si="19"/>
        <v>A</v>
      </c>
      <c r="B600" s="80" t="s">
        <v>412</v>
      </c>
      <c r="C600" s="80" t="s">
        <v>35</v>
      </c>
      <c r="D600" s="53">
        <v>1800</v>
      </c>
      <c r="E600" s="53">
        <v>539.67224999999996</v>
      </c>
      <c r="F600" s="81">
        <f t="shared" si="18"/>
        <v>0.29981791666666663</v>
      </c>
    </row>
    <row r="601" spans="1:6" ht="15" x14ac:dyDescent="0.2">
      <c r="A601" s="47" t="str">
        <f t="shared" si="19"/>
        <v>A</v>
      </c>
      <c r="B601" s="77" t="s">
        <v>412</v>
      </c>
      <c r="C601" s="77" t="s">
        <v>37</v>
      </c>
      <c r="D601" s="78">
        <v>10000</v>
      </c>
      <c r="E601" s="78">
        <v>6126.1813999999995</v>
      </c>
      <c r="F601" s="79">
        <f t="shared" si="18"/>
        <v>0.61261813999999992</v>
      </c>
    </row>
    <row r="602" spans="1:6" ht="36.75" thickBot="1" x14ac:dyDescent="0.25">
      <c r="A602" s="47" t="str">
        <f t="shared" si="19"/>
        <v>A</v>
      </c>
      <c r="B602" s="73" t="s">
        <v>609</v>
      </c>
      <c r="C602" s="74" t="s">
        <v>610</v>
      </c>
      <c r="D602" s="75">
        <v>500</v>
      </c>
      <c r="E602" s="75">
        <v>356.14979999999997</v>
      </c>
      <c r="F602" s="76">
        <f t="shared" si="18"/>
        <v>0.71229959999999992</v>
      </c>
    </row>
    <row r="603" spans="1:6" ht="15.75" thickTop="1" x14ac:dyDescent="0.2">
      <c r="A603" s="47" t="str">
        <f t="shared" si="19"/>
        <v>A</v>
      </c>
      <c r="B603" s="77" t="s">
        <v>412</v>
      </c>
      <c r="C603" s="77" t="s">
        <v>19</v>
      </c>
      <c r="D603" s="78">
        <v>500</v>
      </c>
      <c r="E603" s="78">
        <v>356.14979999999997</v>
      </c>
      <c r="F603" s="79">
        <f t="shared" si="18"/>
        <v>0.71229959999999992</v>
      </c>
    </row>
    <row r="604" spans="1:6" ht="15" x14ac:dyDescent="0.2">
      <c r="A604" s="47" t="str">
        <f t="shared" si="19"/>
        <v>A</v>
      </c>
      <c r="B604" s="80" t="s">
        <v>412</v>
      </c>
      <c r="C604" s="80" t="s">
        <v>35</v>
      </c>
      <c r="D604" s="53">
        <v>500</v>
      </c>
      <c r="E604" s="53">
        <v>356.14979999999997</v>
      </c>
      <c r="F604" s="81">
        <f t="shared" si="18"/>
        <v>0.71229959999999992</v>
      </c>
    </row>
    <row r="605" spans="1:6" ht="36.75" thickBot="1" x14ac:dyDescent="0.25">
      <c r="A605" s="47" t="str">
        <f t="shared" si="19"/>
        <v>A</v>
      </c>
      <c r="B605" s="73" t="s">
        <v>611</v>
      </c>
      <c r="C605" s="74" t="s">
        <v>612</v>
      </c>
      <c r="D605" s="75">
        <v>4000</v>
      </c>
      <c r="E605" s="75">
        <v>6126.1813999999995</v>
      </c>
      <c r="F605" s="76">
        <f t="shared" si="18"/>
        <v>1.5315453499999998</v>
      </c>
    </row>
    <row r="606" spans="1:6" ht="15.75" thickTop="1" x14ac:dyDescent="0.2">
      <c r="A606" s="47" t="str">
        <f t="shared" si="19"/>
        <v>A</v>
      </c>
      <c r="B606" s="77" t="s">
        <v>412</v>
      </c>
      <c r="C606" s="77" t="s">
        <v>37</v>
      </c>
      <c r="D606" s="78">
        <v>4000</v>
      </c>
      <c r="E606" s="78">
        <v>6126.1813999999995</v>
      </c>
      <c r="F606" s="79">
        <f t="shared" si="18"/>
        <v>1.5315453499999998</v>
      </c>
    </row>
    <row r="607" spans="1:6" ht="36.75" thickBot="1" x14ac:dyDescent="0.25">
      <c r="A607" s="47" t="str">
        <f t="shared" si="19"/>
        <v>A</v>
      </c>
      <c r="B607" s="73" t="s">
        <v>613</v>
      </c>
      <c r="C607" s="74" t="s">
        <v>614</v>
      </c>
      <c r="D607" s="75">
        <v>7000</v>
      </c>
      <c r="E607" s="75">
        <v>0</v>
      </c>
      <c r="F607" s="76">
        <f t="shared" si="18"/>
        <v>0</v>
      </c>
    </row>
    <row r="608" spans="1:6" ht="15.75" thickTop="1" x14ac:dyDescent="0.2">
      <c r="A608" s="47" t="str">
        <f t="shared" si="19"/>
        <v>A</v>
      </c>
      <c r="B608" s="77" t="s">
        <v>412</v>
      </c>
      <c r="C608" s="77" t="s">
        <v>19</v>
      </c>
      <c r="D608" s="78">
        <v>1000</v>
      </c>
      <c r="E608" s="78">
        <v>0</v>
      </c>
      <c r="F608" s="79">
        <f t="shared" si="18"/>
        <v>0</v>
      </c>
    </row>
    <row r="609" spans="1:6" ht="15" x14ac:dyDescent="0.2">
      <c r="A609" s="47" t="str">
        <f t="shared" si="19"/>
        <v>A</v>
      </c>
      <c r="B609" s="80" t="s">
        <v>412</v>
      </c>
      <c r="C609" s="80" t="s">
        <v>35</v>
      </c>
      <c r="D609" s="53">
        <v>1000</v>
      </c>
      <c r="E609" s="53">
        <v>0</v>
      </c>
      <c r="F609" s="81">
        <f t="shared" si="18"/>
        <v>0</v>
      </c>
    </row>
    <row r="610" spans="1:6" ht="15" x14ac:dyDescent="0.2">
      <c r="A610" s="47" t="str">
        <f t="shared" si="19"/>
        <v>A</v>
      </c>
      <c r="B610" s="77" t="s">
        <v>412</v>
      </c>
      <c r="C610" s="77" t="s">
        <v>37</v>
      </c>
      <c r="D610" s="78">
        <v>6000</v>
      </c>
      <c r="E610" s="78">
        <v>0</v>
      </c>
      <c r="F610" s="79">
        <f t="shared" si="18"/>
        <v>0</v>
      </c>
    </row>
    <row r="611" spans="1:6" ht="36.75" thickBot="1" x14ac:dyDescent="0.25">
      <c r="A611" s="47" t="str">
        <f t="shared" si="19"/>
        <v>A</v>
      </c>
      <c r="B611" s="73" t="s">
        <v>615</v>
      </c>
      <c r="C611" s="74" t="s">
        <v>616</v>
      </c>
      <c r="D611" s="75">
        <v>0</v>
      </c>
      <c r="E611" s="75">
        <v>183.52245000000002</v>
      </c>
      <c r="F611" s="76" t="e">
        <f t="shared" si="18"/>
        <v>#DIV/0!</v>
      </c>
    </row>
    <row r="612" spans="1:6" ht="15.75" thickTop="1" x14ac:dyDescent="0.2">
      <c r="A612" s="47" t="str">
        <f t="shared" si="19"/>
        <v>A</v>
      </c>
      <c r="B612" s="77" t="s">
        <v>412</v>
      </c>
      <c r="C612" s="77" t="s">
        <v>19</v>
      </c>
      <c r="D612" s="78">
        <v>0</v>
      </c>
      <c r="E612" s="78">
        <v>183.52245000000002</v>
      </c>
      <c r="F612" s="79" t="e">
        <f t="shared" si="18"/>
        <v>#DIV/0!</v>
      </c>
    </row>
    <row r="613" spans="1:6" ht="15" x14ac:dyDescent="0.2">
      <c r="A613" s="47" t="str">
        <f t="shared" si="19"/>
        <v>A</v>
      </c>
      <c r="B613" s="80" t="s">
        <v>412</v>
      </c>
      <c r="C613" s="80" t="s">
        <v>35</v>
      </c>
      <c r="D613" s="53">
        <v>0</v>
      </c>
      <c r="E613" s="53">
        <v>183.52245000000002</v>
      </c>
      <c r="F613" s="81" t="e">
        <f t="shared" si="18"/>
        <v>#DIV/0!</v>
      </c>
    </row>
    <row r="614" spans="1:6" ht="36.75" thickBot="1" x14ac:dyDescent="0.25">
      <c r="A614" s="47" t="str">
        <f t="shared" si="19"/>
        <v>A</v>
      </c>
      <c r="B614" s="73" t="s">
        <v>617</v>
      </c>
      <c r="C614" s="74" t="s">
        <v>618</v>
      </c>
      <c r="D614" s="75">
        <v>300</v>
      </c>
      <c r="E614" s="75">
        <v>0</v>
      </c>
      <c r="F614" s="76">
        <f t="shared" si="18"/>
        <v>0</v>
      </c>
    </row>
    <row r="615" spans="1:6" ht="15.75" thickTop="1" x14ac:dyDescent="0.2">
      <c r="A615" s="47" t="str">
        <f t="shared" si="19"/>
        <v>A</v>
      </c>
      <c r="B615" s="77" t="s">
        <v>412</v>
      </c>
      <c r="C615" s="77" t="s">
        <v>19</v>
      </c>
      <c r="D615" s="78">
        <v>300</v>
      </c>
      <c r="E615" s="78">
        <v>0</v>
      </c>
      <c r="F615" s="79">
        <f t="shared" si="18"/>
        <v>0</v>
      </c>
    </row>
    <row r="616" spans="1:6" ht="15" x14ac:dyDescent="0.2">
      <c r="A616" s="47" t="str">
        <f t="shared" si="19"/>
        <v>A</v>
      </c>
      <c r="B616" s="80" t="s">
        <v>412</v>
      </c>
      <c r="C616" s="80" t="s">
        <v>35</v>
      </c>
      <c r="D616" s="53">
        <v>300</v>
      </c>
      <c r="E616" s="53">
        <v>0</v>
      </c>
      <c r="F616" s="81">
        <f t="shared" si="18"/>
        <v>0</v>
      </c>
    </row>
    <row r="617" spans="1:6" ht="36.75" thickBot="1" x14ac:dyDescent="0.25">
      <c r="A617" s="47" t="str">
        <f t="shared" si="19"/>
        <v>A</v>
      </c>
      <c r="B617" s="73" t="s">
        <v>619</v>
      </c>
      <c r="C617" s="74" t="s">
        <v>620</v>
      </c>
      <c r="D617" s="75">
        <v>20420</v>
      </c>
      <c r="E617" s="75">
        <v>20383.846810000003</v>
      </c>
      <c r="F617" s="76">
        <f t="shared" si="18"/>
        <v>0.99822952056807068</v>
      </c>
    </row>
    <row r="618" spans="1:6" ht="15.75" thickTop="1" x14ac:dyDescent="0.2">
      <c r="A618" s="47" t="str">
        <f t="shared" si="19"/>
        <v>A</v>
      </c>
      <c r="B618" s="77" t="s">
        <v>412</v>
      </c>
      <c r="C618" s="77" t="s">
        <v>19</v>
      </c>
      <c r="D618" s="78">
        <v>20420</v>
      </c>
      <c r="E618" s="78">
        <v>20383.846810000003</v>
      </c>
      <c r="F618" s="79">
        <f t="shared" si="18"/>
        <v>0.99822952056807068</v>
      </c>
    </row>
    <row r="619" spans="1:6" ht="15" x14ac:dyDescent="0.2">
      <c r="A619" s="47" t="str">
        <f t="shared" si="19"/>
        <v>A</v>
      </c>
      <c r="B619" s="80" t="s">
        <v>412</v>
      </c>
      <c r="C619" s="80" t="s">
        <v>35</v>
      </c>
      <c r="D619" s="53">
        <v>20420</v>
      </c>
      <c r="E619" s="53">
        <v>20383.846810000003</v>
      </c>
      <c r="F619" s="81">
        <f t="shared" si="18"/>
        <v>0.99822952056807068</v>
      </c>
    </row>
    <row r="620" spans="1:6" ht="18.75" thickBot="1" x14ac:dyDescent="0.25">
      <c r="A620" s="47" t="str">
        <f t="shared" si="19"/>
        <v>A</v>
      </c>
      <c r="B620" s="73" t="s">
        <v>621</v>
      </c>
      <c r="C620" s="74" t="s">
        <v>622</v>
      </c>
      <c r="D620" s="75">
        <v>200</v>
      </c>
      <c r="E620" s="75">
        <v>232.88691</v>
      </c>
      <c r="F620" s="76">
        <f t="shared" si="18"/>
        <v>1.16443455</v>
      </c>
    </row>
    <row r="621" spans="1:6" ht="15.75" thickTop="1" x14ac:dyDescent="0.2">
      <c r="A621" s="47" t="str">
        <f t="shared" si="19"/>
        <v>A</v>
      </c>
      <c r="B621" s="77" t="s">
        <v>412</v>
      </c>
      <c r="C621" s="77" t="s">
        <v>19</v>
      </c>
      <c r="D621" s="78">
        <v>200</v>
      </c>
      <c r="E621" s="78">
        <v>202.88691</v>
      </c>
      <c r="F621" s="79">
        <f t="shared" si="18"/>
        <v>1.01443455</v>
      </c>
    </row>
    <row r="622" spans="1:6" ht="15" x14ac:dyDescent="0.2">
      <c r="A622" s="47" t="str">
        <f t="shared" si="19"/>
        <v>A</v>
      </c>
      <c r="B622" s="80" t="s">
        <v>412</v>
      </c>
      <c r="C622" s="80" t="s">
        <v>21</v>
      </c>
      <c r="D622" s="53">
        <v>200</v>
      </c>
      <c r="E622" s="53">
        <v>200</v>
      </c>
      <c r="F622" s="81">
        <f t="shared" si="18"/>
        <v>1</v>
      </c>
    </row>
    <row r="623" spans="1:6" ht="15" x14ac:dyDescent="0.2">
      <c r="A623" s="47" t="str">
        <f t="shared" si="19"/>
        <v>A</v>
      </c>
      <c r="B623" s="80" t="s">
        <v>412</v>
      </c>
      <c r="C623" s="80" t="s">
        <v>33</v>
      </c>
      <c r="D623" s="53">
        <v>0</v>
      </c>
      <c r="E623" s="53">
        <v>2.8869099999999999</v>
      </c>
      <c r="F623" s="81" t="e">
        <f t="shared" si="18"/>
        <v>#DIV/0!</v>
      </c>
    </row>
    <row r="624" spans="1:6" ht="15" x14ac:dyDescent="0.2">
      <c r="A624" s="47" t="str">
        <f t="shared" si="19"/>
        <v>A</v>
      </c>
      <c r="B624" s="77" t="s">
        <v>412</v>
      </c>
      <c r="C624" s="77" t="s">
        <v>36</v>
      </c>
      <c r="D624" s="78">
        <v>0</v>
      </c>
      <c r="E624" s="78">
        <v>30</v>
      </c>
      <c r="F624" s="79" t="e">
        <f t="shared" si="18"/>
        <v>#DIV/0!</v>
      </c>
    </row>
    <row r="625" spans="1:6" ht="36.75" thickBot="1" x14ac:dyDescent="0.25">
      <c r="A625" s="47" t="str">
        <f t="shared" si="19"/>
        <v>A</v>
      </c>
      <c r="B625" s="73" t="s">
        <v>623</v>
      </c>
      <c r="C625" s="74" t="s">
        <v>624</v>
      </c>
      <c r="D625" s="75">
        <v>764</v>
      </c>
      <c r="E625" s="75">
        <v>119.17601000000001</v>
      </c>
      <c r="F625" s="76">
        <f t="shared" si="18"/>
        <v>0.15598954188481676</v>
      </c>
    </row>
    <row r="626" spans="1:6" ht="15.75" thickTop="1" x14ac:dyDescent="0.2">
      <c r="A626" s="47" t="str">
        <f t="shared" si="19"/>
        <v>A</v>
      </c>
      <c r="B626" s="77" t="s">
        <v>412</v>
      </c>
      <c r="C626" s="77" t="s">
        <v>19</v>
      </c>
      <c r="D626" s="78">
        <v>764</v>
      </c>
      <c r="E626" s="78">
        <v>119.17601000000001</v>
      </c>
      <c r="F626" s="79">
        <f t="shared" si="18"/>
        <v>0.15598954188481676</v>
      </c>
    </row>
    <row r="627" spans="1:6" ht="15" x14ac:dyDescent="0.2">
      <c r="A627" s="47" t="str">
        <f t="shared" si="19"/>
        <v>A</v>
      </c>
      <c r="B627" s="80" t="s">
        <v>412</v>
      </c>
      <c r="C627" s="80" t="s">
        <v>20</v>
      </c>
      <c r="D627" s="53">
        <v>64</v>
      </c>
      <c r="E627" s="53">
        <v>62.25</v>
      </c>
      <c r="F627" s="81">
        <f t="shared" si="18"/>
        <v>0.97265625</v>
      </c>
    </row>
    <row r="628" spans="1:6" ht="15" x14ac:dyDescent="0.2">
      <c r="A628" s="47" t="str">
        <f t="shared" si="19"/>
        <v>A</v>
      </c>
      <c r="B628" s="80" t="s">
        <v>412</v>
      </c>
      <c r="C628" s="80" t="s">
        <v>21</v>
      </c>
      <c r="D628" s="53">
        <v>700</v>
      </c>
      <c r="E628" s="53">
        <v>56.926009999999998</v>
      </c>
      <c r="F628" s="81">
        <f t="shared" si="18"/>
        <v>8.1322871428571419E-2</v>
      </c>
    </row>
    <row r="629" spans="1:6" ht="54.75" thickBot="1" x14ac:dyDescent="0.25">
      <c r="A629" s="47" t="str">
        <f t="shared" si="19"/>
        <v>A</v>
      </c>
      <c r="B629" s="73" t="s">
        <v>625</v>
      </c>
      <c r="C629" s="74" t="s">
        <v>626</v>
      </c>
      <c r="D629" s="75">
        <v>955.56700000000001</v>
      </c>
      <c r="E629" s="75">
        <v>955.56610999999998</v>
      </c>
      <c r="F629" s="76">
        <f t="shared" si="18"/>
        <v>0.99999906861580612</v>
      </c>
    </row>
    <row r="630" spans="1:6" ht="15.75" thickTop="1" x14ac:dyDescent="0.2">
      <c r="A630" s="47" t="str">
        <f t="shared" si="19"/>
        <v>A</v>
      </c>
      <c r="B630" s="77" t="s">
        <v>412</v>
      </c>
      <c r="C630" s="77" t="s">
        <v>41</v>
      </c>
      <c r="D630" s="78">
        <v>955.56700000000001</v>
      </c>
      <c r="E630" s="78">
        <v>955.56610999999998</v>
      </c>
      <c r="F630" s="79">
        <f t="shared" si="18"/>
        <v>0.99999906861580612</v>
      </c>
    </row>
    <row r="631" spans="1:6" ht="36.75" thickBot="1" x14ac:dyDescent="0.25">
      <c r="A631" s="47" t="str">
        <f t="shared" si="19"/>
        <v>A</v>
      </c>
      <c r="B631" s="73" t="s">
        <v>627</v>
      </c>
      <c r="C631" s="74" t="s">
        <v>628</v>
      </c>
      <c r="D631" s="75">
        <v>447.5</v>
      </c>
      <c r="E631" s="75">
        <v>270.73791</v>
      </c>
      <c r="F631" s="76">
        <f t="shared" si="18"/>
        <v>0.60500091620111729</v>
      </c>
    </row>
    <row r="632" spans="1:6" ht="15.75" thickTop="1" x14ac:dyDescent="0.2">
      <c r="A632" s="47" t="str">
        <f t="shared" si="19"/>
        <v>A</v>
      </c>
      <c r="B632" s="77" t="s">
        <v>412</v>
      </c>
      <c r="C632" s="77" t="s">
        <v>19</v>
      </c>
      <c r="D632" s="78">
        <v>432.5</v>
      </c>
      <c r="E632" s="78">
        <v>270.73791</v>
      </c>
      <c r="F632" s="79">
        <f t="shared" si="18"/>
        <v>0.62598360693641619</v>
      </c>
    </row>
    <row r="633" spans="1:6" ht="15" x14ac:dyDescent="0.2">
      <c r="A633" s="47" t="str">
        <f t="shared" si="19"/>
        <v>A</v>
      </c>
      <c r="B633" s="80" t="s">
        <v>412</v>
      </c>
      <c r="C633" s="80" t="s">
        <v>20</v>
      </c>
      <c r="D633" s="53">
        <v>300</v>
      </c>
      <c r="E633" s="53">
        <v>201.85410000000002</v>
      </c>
      <c r="F633" s="81">
        <f t="shared" si="18"/>
        <v>0.67284700000000008</v>
      </c>
    </row>
    <row r="634" spans="1:6" ht="15" x14ac:dyDescent="0.2">
      <c r="A634" s="47" t="str">
        <f t="shared" si="19"/>
        <v>A</v>
      </c>
      <c r="B634" s="80" t="s">
        <v>412</v>
      </c>
      <c r="C634" s="80" t="s">
        <v>21</v>
      </c>
      <c r="D634" s="53">
        <v>125</v>
      </c>
      <c r="E634" s="53">
        <v>67.677639999999997</v>
      </c>
      <c r="F634" s="81">
        <f t="shared" si="18"/>
        <v>0.54142111999999998</v>
      </c>
    </row>
    <row r="635" spans="1:6" ht="15" x14ac:dyDescent="0.2">
      <c r="A635" s="47" t="str">
        <f t="shared" si="19"/>
        <v>A</v>
      </c>
      <c r="B635" s="80" t="s">
        <v>412</v>
      </c>
      <c r="C635" s="80" t="s">
        <v>34</v>
      </c>
      <c r="D635" s="53">
        <v>5</v>
      </c>
      <c r="E635" s="53">
        <v>0.81817999999999991</v>
      </c>
      <c r="F635" s="81">
        <f t="shared" si="18"/>
        <v>0.16363599999999998</v>
      </c>
    </row>
    <row r="636" spans="1:6" ht="15" x14ac:dyDescent="0.2">
      <c r="A636" s="47" t="str">
        <f t="shared" si="19"/>
        <v>A</v>
      </c>
      <c r="B636" s="80" t="s">
        <v>412</v>
      </c>
      <c r="C636" s="80" t="s">
        <v>35</v>
      </c>
      <c r="D636" s="53">
        <v>2.5</v>
      </c>
      <c r="E636" s="53">
        <v>0.38799</v>
      </c>
      <c r="F636" s="81">
        <f t="shared" si="18"/>
        <v>0.155196</v>
      </c>
    </row>
    <row r="637" spans="1:6" ht="15" x14ac:dyDescent="0.2">
      <c r="A637" s="47" t="str">
        <f t="shared" si="19"/>
        <v>A</v>
      </c>
      <c r="B637" s="77" t="s">
        <v>412</v>
      </c>
      <c r="C637" s="77" t="s">
        <v>36</v>
      </c>
      <c r="D637" s="78">
        <v>15</v>
      </c>
      <c r="E637" s="78">
        <v>0</v>
      </c>
      <c r="F637" s="79">
        <f t="shared" si="18"/>
        <v>0</v>
      </c>
    </row>
    <row r="638" spans="1:6" ht="54.75" thickBot="1" x14ac:dyDescent="0.25">
      <c r="A638" s="47" t="str">
        <f t="shared" si="19"/>
        <v>A</v>
      </c>
      <c r="B638" s="73" t="s">
        <v>629</v>
      </c>
      <c r="C638" s="74" t="s">
        <v>630</v>
      </c>
      <c r="D638" s="75">
        <v>20054.346000000001</v>
      </c>
      <c r="E638" s="75">
        <v>10958.364099999999</v>
      </c>
      <c r="F638" s="76">
        <f t="shared" si="18"/>
        <v>0.54643338157225363</v>
      </c>
    </row>
    <row r="639" spans="1:6" ht="15.75" thickTop="1" x14ac:dyDescent="0.2">
      <c r="A639" s="47" t="str">
        <f t="shared" si="19"/>
        <v>A</v>
      </c>
      <c r="B639" s="77" t="s">
        <v>412</v>
      </c>
      <c r="C639" s="77" t="s">
        <v>19</v>
      </c>
      <c r="D639" s="78">
        <v>20054.346000000001</v>
      </c>
      <c r="E639" s="78">
        <v>10958.364099999999</v>
      </c>
      <c r="F639" s="79">
        <f t="shared" si="18"/>
        <v>0.54643338157225363</v>
      </c>
    </row>
    <row r="640" spans="1:6" ht="15" x14ac:dyDescent="0.2">
      <c r="A640" s="47" t="str">
        <f t="shared" si="19"/>
        <v>A</v>
      </c>
      <c r="B640" s="80" t="s">
        <v>412</v>
      </c>
      <c r="C640" s="80" t="s">
        <v>21</v>
      </c>
      <c r="D640" s="53">
        <v>20054.346000000001</v>
      </c>
      <c r="E640" s="53">
        <v>10958.364099999999</v>
      </c>
      <c r="F640" s="81">
        <f t="shared" si="18"/>
        <v>0.54643338157225363</v>
      </c>
    </row>
    <row r="641" spans="1:6" s="87" customFormat="1" ht="36.75" hidden="1" thickBot="1" x14ac:dyDescent="0.3">
      <c r="A641" s="82" t="str">
        <f t="shared" si="19"/>
        <v>A</v>
      </c>
      <c r="B641" s="83" t="s">
        <v>631</v>
      </c>
      <c r="C641" s="84" t="s">
        <v>632</v>
      </c>
      <c r="D641" s="85">
        <v>20054.346000000001</v>
      </c>
      <c r="E641" s="85">
        <v>10958.364099999999</v>
      </c>
      <c r="F641" s="86">
        <f t="shared" si="18"/>
        <v>0.54643338157225363</v>
      </c>
    </row>
    <row r="642" spans="1:6" s="87" customFormat="1" ht="15" hidden="1" x14ac:dyDescent="0.25">
      <c r="A642" s="82" t="str">
        <f t="shared" si="19"/>
        <v>A</v>
      </c>
      <c r="B642" s="88" t="s">
        <v>412</v>
      </c>
      <c r="C642" s="88" t="s">
        <v>19</v>
      </c>
      <c r="D642" s="89">
        <v>20054.346000000001</v>
      </c>
      <c r="E642" s="89">
        <v>10958.364099999999</v>
      </c>
      <c r="F642" s="90">
        <f t="shared" si="18"/>
        <v>0.54643338157225363</v>
      </c>
    </row>
    <row r="643" spans="1:6" s="87" customFormat="1" ht="15" hidden="1" x14ac:dyDescent="0.25">
      <c r="A643" s="82" t="str">
        <f t="shared" si="19"/>
        <v>A</v>
      </c>
      <c r="B643" s="91" t="s">
        <v>412</v>
      </c>
      <c r="C643" s="91" t="s">
        <v>21</v>
      </c>
      <c r="D643" s="92">
        <v>20054.346000000001</v>
      </c>
      <c r="E643" s="92">
        <v>10958.364099999999</v>
      </c>
      <c r="F643" s="93">
        <f t="shared" si="18"/>
        <v>0.54643338157225363</v>
      </c>
    </row>
    <row r="644" spans="1:6" ht="36.75" thickBot="1" x14ac:dyDescent="0.25">
      <c r="A644" s="47" t="str">
        <f t="shared" si="19"/>
        <v>A</v>
      </c>
      <c r="B644" s="73" t="s">
        <v>633</v>
      </c>
      <c r="C644" s="74" t="s">
        <v>634</v>
      </c>
      <c r="D644" s="75">
        <v>937657</v>
      </c>
      <c r="E644" s="75">
        <v>986467.3470699999</v>
      </c>
      <c r="F644" s="76">
        <f t="shared" ref="F644:F707" si="20">E644/D644</f>
        <v>1.0520556526213742</v>
      </c>
    </row>
    <row r="645" spans="1:6" ht="15.75" thickTop="1" x14ac:dyDescent="0.2">
      <c r="A645" s="47" t="str">
        <f t="shared" ref="A645:A708" si="21">(IF(OR(D645&lt;&gt;0,E645&lt;&gt;0,),"A","B"))</f>
        <v>A</v>
      </c>
      <c r="B645" s="77" t="s">
        <v>412</v>
      </c>
      <c r="C645" s="77" t="s">
        <v>19</v>
      </c>
      <c r="D645" s="78">
        <v>180053.5</v>
      </c>
      <c r="E645" s="78">
        <v>182142.17665000001</v>
      </c>
      <c r="F645" s="79">
        <f t="shared" si="20"/>
        <v>1.0116003112963647</v>
      </c>
    </row>
    <row r="646" spans="1:6" ht="15" x14ac:dyDescent="0.2">
      <c r="A646" s="47" t="str">
        <f t="shared" si="21"/>
        <v>A</v>
      </c>
      <c r="B646" s="80" t="s">
        <v>412</v>
      </c>
      <c r="C646" s="80" t="s">
        <v>20</v>
      </c>
      <c r="D646" s="53">
        <v>4415</v>
      </c>
      <c r="E646" s="53">
        <v>4401.1624499999998</v>
      </c>
      <c r="F646" s="81">
        <f t="shared" si="20"/>
        <v>0.99686578708946771</v>
      </c>
    </row>
    <row r="647" spans="1:6" ht="15" x14ac:dyDescent="0.2">
      <c r="A647" s="47" t="str">
        <f t="shared" si="21"/>
        <v>A</v>
      </c>
      <c r="B647" s="80" t="s">
        <v>412</v>
      </c>
      <c r="C647" s="80" t="s">
        <v>21</v>
      </c>
      <c r="D647" s="53">
        <v>65055</v>
      </c>
      <c r="E647" s="53">
        <v>64972.582549999999</v>
      </c>
      <c r="F647" s="81">
        <f t="shared" si="20"/>
        <v>0.99873311121358854</v>
      </c>
    </row>
    <row r="648" spans="1:6" ht="15" x14ac:dyDescent="0.2">
      <c r="A648" s="47" t="str">
        <f t="shared" si="21"/>
        <v>A</v>
      </c>
      <c r="B648" s="80" t="s">
        <v>412</v>
      </c>
      <c r="C648" s="80" t="s">
        <v>33</v>
      </c>
      <c r="D648" s="53">
        <v>16866</v>
      </c>
      <c r="E648" s="53">
        <v>19085.870189999998</v>
      </c>
      <c r="F648" s="81">
        <f t="shared" si="20"/>
        <v>1.1316180594094627</v>
      </c>
    </row>
    <row r="649" spans="1:6" ht="15" x14ac:dyDescent="0.2">
      <c r="A649" s="47" t="str">
        <f t="shared" si="21"/>
        <v>A</v>
      </c>
      <c r="B649" s="80" t="s">
        <v>412</v>
      </c>
      <c r="C649" s="80" t="s">
        <v>4</v>
      </c>
      <c r="D649" s="53">
        <v>432.5</v>
      </c>
      <c r="E649" s="53">
        <v>429.27371999999997</v>
      </c>
      <c r="F649" s="81">
        <f t="shared" si="20"/>
        <v>0.99254039306358377</v>
      </c>
    </row>
    <row r="650" spans="1:6" ht="15" x14ac:dyDescent="0.2">
      <c r="A650" s="47" t="str">
        <f t="shared" si="21"/>
        <v>A</v>
      </c>
      <c r="B650" s="80" t="s">
        <v>412</v>
      </c>
      <c r="C650" s="80" t="s">
        <v>34</v>
      </c>
      <c r="D650" s="53">
        <v>67</v>
      </c>
      <c r="E650" s="53">
        <v>55.882649999999991</v>
      </c>
      <c r="F650" s="81">
        <f t="shared" si="20"/>
        <v>0.83406940298507448</v>
      </c>
    </row>
    <row r="651" spans="1:6" ht="15" x14ac:dyDescent="0.2">
      <c r="A651" s="47" t="str">
        <f t="shared" si="21"/>
        <v>A</v>
      </c>
      <c r="B651" s="80" t="s">
        <v>412</v>
      </c>
      <c r="C651" s="80" t="s">
        <v>35</v>
      </c>
      <c r="D651" s="53">
        <v>93218</v>
      </c>
      <c r="E651" s="53">
        <v>93197.40509</v>
      </c>
      <c r="F651" s="81">
        <f t="shared" si="20"/>
        <v>0.99977906724023258</v>
      </c>
    </row>
    <row r="652" spans="1:6" ht="15" x14ac:dyDescent="0.2">
      <c r="A652" s="47" t="str">
        <f t="shared" si="21"/>
        <v>A</v>
      </c>
      <c r="B652" s="77" t="s">
        <v>412</v>
      </c>
      <c r="C652" s="77" t="s">
        <v>36</v>
      </c>
      <c r="D652" s="78">
        <v>730844.5</v>
      </c>
      <c r="E652" s="78">
        <v>777008.72706000006</v>
      </c>
      <c r="F652" s="79">
        <f t="shared" si="20"/>
        <v>1.0631655941311731</v>
      </c>
    </row>
    <row r="653" spans="1:6" ht="15" x14ac:dyDescent="0.2">
      <c r="A653" s="47" t="str">
        <f t="shared" si="21"/>
        <v>A</v>
      </c>
      <c r="B653" s="77" t="s">
        <v>412</v>
      </c>
      <c r="C653" s="77" t="s">
        <v>37</v>
      </c>
      <c r="D653" s="78">
        <v>26759</v>
      </c>
      <c r="E653" s="78">
        <v>27316.443360000001</v>
      </c>
      <c r="F653" s="79">
        <f t="shared" si="20"/>
        <v>1.0208319952165628</v>
      </c>
    </row>
    <row r="654" spans="1:6" ht="36.75" thickBot="1" x14ac:dyDescent="0.25">
      <c r="A654" s="47" t="str">
        <f t="shared" si="21"/>
        <v>A</v>
      </c>
      <c r="B654" s="73" t="s">
        <v>635</v>
      </c>
      <c r="C654" s="74" t="s">
        <v>636</v>
      </c>
      <c r="D654" s="75">
        <v>2672</v>
      </c>
      <c r="E654" s="75">
        <v>2622.2640300000003</v>
      </c>
      <c r="F654" s="76">
        <f t="shared" si="20"/>
        <v>0.98138623877245523</v>
      </c>
    </row>
    <row r="655" spans="1:6" ht="15.75" thickTop="1" x14ac:dyDescent="0.2">
      <c r="A655" s="47" t="str">
        <f t="shared" si="21"/>
        <v>A</v>
      </c>
      <c r="B655" s="77" t="s">
        <v>412</v>
      </c>
      <c r="C655" s="77" t="s">
        <v>19</v>
      </c>
      <c r="D655" s="78">
        <v>2670</v>
      </c>
      <c r="E655" s="78">
        <v>2620.4450300000003</v>
      </c>
      <c r="F655" s="79">
        <f t="shared" si="20"/>
        <v>0.98144008614232225</v>
      </c>
    </row>
    <row r="656" spans="1:6" ht="15" x14ac:dyDescent="0.2">
      <c r="A656" s="47" t="str">
        <f t="shared" si="21"/>
        <v>A</v>
      </c>
      <c r="B656" s="80" t="s">
        <v>412</v>
      </c>
      <c r="C656" s="80" t="s">
        <v>20</v>
      </c>
      <c r="D656" s="53">
        <v>1740</v>
      </c>
      <c r="E656" s="53">
        <v>1733.9590900000001</v>
      </c>
      <c r="F656" s="81">
        <f t="shared" si="20"/>
        <v>0.99652821264367819</v>
      </c>
    </row>
    <row r="657" spans="1:6" ht="15" x14ac:dyDescent="0.2">
      <c r="A657" s="47" t="str">
        <f t="shared" si="21"/>
        <v>A</v>
      </c>
      <c r="B657" s="80" t="s">
        <v>412</v>
      </c>
      <c r="C657" s="80" t="s">
        <v>21</v>
      </c>
      <c r="D657" s="53">
        <v>910</v>
      </c>
      <c r="E657" s="53">
        <v>873.25540999999998</v>
      </c>
      <c r="F657" s="81">
        <f t="shared" si="20"/>
        <v>0.95962132967032965</v>
      </c>
    </row>
    <row r="658" spans="1:6" ht="15" x14ac:dyDescent="0.2">
      <c r="A658" s="47" t="str">
        <f t="shared" si="21"/>
        <v>A</v>
      </c>
      <c r="B658" s="80" t="s">
        <v>412</v>
      </c>
      <c r="C658" s="80" t="s">
        <v>34</v>
      </c>
      <c r="D658" s="53">
        <v>7</v>
      </c>
      <c r="E658" s="53">
        <v>3.6</v>
      </c>
      <c r="F658" s="81">
        <f t="shared" si="20"/>
        <v>0.51428571428571435</v>
      </c>
    </row>
    <row r="659" spans="1:6" ht="15" x14ac:dyDescent="0.2">
      <c r="A659" s="47" t="str">
        <f t="shared" si="21"/>
        <v>A</v>
      </c>
      <c r="B659" s="80" t="s">
        <v>412</v>
      </c>
      <c r="C659" s="80" t="s">
        <v>35</v>
      </c>
      <c r="D659" s="53">
        <v>13</v>
      </c>
      <c r="E659" s="53">
        <v>9.6305299999999985</v>
      </c>
      <c r="F659" s="81">
        <f t="shared" si="20"/>
        <v>0.74080999999999986</v>
      </c>
    </row>
    <row r="660" spans="1:6" ht="15" x14ac:dyDescent="0.2">
      <c r="A660" s="47" t="str">
        <f t="shared" si="21"/>
        <v>A</v>
      </c>
      <c r="B660" s="77" t="s">
        <v>412</v>
      </c>
      <c r="C660" s="77" t="s">
        <v>36</v>
      </c>
      <c r="D660" s="78">
        <v>2</v>
      </c>
      <c r="E660" s="78">
        <v>1.819</v>
      </c>
      <c r="F660" s="79">
        <f t="shared" si="20"/>
        <v>0.90949999999999998</v>
      </c>
    </row>
    <row r="661" spans="1:6" s="87" customFormat="1" ht="36.75" hidden="1" thickBot="1" x14ac:dyDescent="0.3">
      <c r="A661" s="82" t="str">
        <f t="shared" si="21"/>
        <v>A</v>
      </c>
      <c r="B661" s="83" t="s">
        <v>637</v>
      </c>
      <c r="C661" s="84" t="s">
        <v>638</v>
      </c>
      <c r="D661" s="85">
        <v>2672</v>
      </c>
      <c r="E661" s="85">
        <v>2622.2640300000003</v>
      </c>
      <c r="F661" s="86">
        <f t="shared" si="20"/>
        <v>0.98138623877245523</v>
      </c>
    </row>
    <row r="662" spans="1:6" s="87" customFormat="1" ht="15" hidden="1" x14ac:dyDescent="0.25">
      <c r="A662" s="82" t="str">
        <f t="shared" si="21"/>
        <v>A</v>
      </c>
      <c r="B662" s="88" t="s">
        <v>412</v>
      </c>
      <c r="C662" s="88" t="s">
        <v>19</v>
      </c>
      <c r="D662" s="89">
        <v>2670</v>
      </c>
      <c r="E662" s="89">
        <v>2620.4450300000003</v>
      </c>
      <c r="F662" s="90">
        <f t="shared" si="20"/>
        <v>0.98144008614232225</v>
      </c>
    </row>
    <row r="663" spans="1:6" s="87" customFormat="1" ht="15" hidden="1" x14ac:dyDescent="0.25">
      <c r="A663" s="82" t="str">
        <f t="shared" si="21"/>
        <v>A</v>
      </c>
      <c r="B663" s="91" t="s">
        <v>412</v>
      </c>
      <c r="C663" s="91" t="s">
        <v>20</v>
      </c>
      <c r="D663" s="92">
        <v>1740</v>
      </c>
      <c r="E663" s="92">
        <v>1733.9590900000001</v>
      </c>
      <c r="F663" s="93">
        <f t="shared" si="20"/>
        <v>0.99652821264367819</v>
      </c>
    </row>
    <row r="664" spans="1:6" s="87" customFormat="1" ht="15" hidden="1" x14ac:dyDescent="0.25">
      <c r="A664" s="82" t="str">
        <f t="shared" si="21"/>
        <v>A</v>
      </c>
      <c r="B664" s="91" t="s">
        <v>412</v>
      </c>
      <c r="C664" s="91" t="s">
        <v>21</v>
      </c>
      <c r="D664" s="92">
        <v>910</v>
      </c>
      <c r="E664" s="92">
        <v>873.25540999999998</v>
      </c>
      <c r="F664" s="93">
        <f t="shared" si="20"/>
        <v>0.95962132967032965</v>
      </c>
    </row>
    <row r="665" spans="1:6" s="87" customFormat="1" ht="15" hidden="1" x14ac:dyDescent="0.25">
      <c r="A665" s="82" t="str">
        <f t="shared" si="21"/>
        <v>A</v>
      </c>
      <c r="B665" s="91" t="s">
        <v>412</v>
      </c>
      <c r="C665" s="91" t="s">
        <v>34</v>
      </c>
      <c r="D665" s="92">
        <v>7</v>
      </c>
      <c r="E665" s="92">
        <v>3.6</v>
      </c>
      <c r="F665" s="93">
        <f t="shared" si="20"/>
        <v>0.51428571428571435</v>
      </c>
    </row>
    <row r="666" spans="1:6" s="87" customFormat="1" ht="15" hidden="1" x14ac:dyDescent="0.25">
      <c r="A666" s="82" t="str">
        <f t="shared" si="21"/>
        <v>A</v>
      </c>
      <c r="B666" s="91" t="s">
        <v>412</v>
      </c>
      <c r="C666" s="91" t="s">
        <v>35</v>
      </c>
      <c r="D666" s="92">
        <v>13</v>
      </c>
      <c r="E666" s="92">
        <v>9.6305299999999985</v>
      </c>
      <c r="F666" s="93">
        <f t="shared" si="20"/>
        <v>0.74080999999999986</v>
      </c>
    </row>
    <row r="667" spans="1:6" s="87" customFormat="1" ht="15" hidden="1" x14ac:dyDescent="0.25">
      <c r="A667" s="82" t="str">
        <f t="shared" si="21"/>
        <v>A</v>
      </c>
      <c r="B667" s="88" t="s">
        <v>412</v>
      </c>
      <c r="C667" s="88" t="s">
        <v>36</v>
      </c>
      <c r="D667" s="89">
        <v>2</v>
      </c>
      <c r="E667" s="89">
        <v>1.819</v>
      </c>
      <c r="F667" s="90">
        <f t="shared" si="20"/>
        <v>0.90949999999999998</v>
      </c>
    </row>
    <row r="668" spans="1:6" ht="36.75" thickBot="1" x14ac:dyDescent="0.25">
      <c r="A668" s="47" t="str">
        <f t="shared" si="21"/>
        <v>A</v>
      </c>
      <c r="B668" s="73" t="s">
        <v>639</v>
      </c>
      <c r="C668" s="74" t="s">
        <v>640</v>
      </c>
      <c r="D668" s="75">
        <v>628896</v>
      </c>
      <c r="E668" s="75">
        <v>665774.3701399999</v>
      </c>
      <c r="F668" s="76">
        <f t="shared" si="20"/>
        <v>1.0586398548249629</v>
      </c>
    </row>
    <row r="669" spans="1:6" ht="15.75" thickTop="1" x14ac:dyDescent="0.2">
      <c r="A669" s="47" t="str">
        <f t="shared" si="21"/>
        <v>A</v>
      </c>
      <c r="B669" s="77" t="s">
        <v>412</v>
      </c>
      <c r="C669" s="77" t="s">
        <v>19</v>
      </c>
      <c r="D669" s="78">
        <v>72268.5</v>
      </c>
      <c r="E669" s="78">
        <v>75395.654800000018</v>
      </c>
      <c r="F669" s="79">
        <f t="shared" si="20"/>
        <v>1.0432713395186011</v>
      </c>
    </row>
    <row r="670" spans="1:6" ht="15" x14ac:dyDescent="0.2">
      <c r="A670" s="47" t="str">
        <f t="shared" si="21"/>
        <v>A</v>
      </c>
      <c r="B670" s="80" t="s">
        <v>412</v>
      </c>
      <c r="C670" s="80" t="s">
        <v>20</v>
      </c>
      <c r="D670" s="53">
        <v>2675</v>
      </c>
      <c r="E670" s="53">
        <v>2667.2033600000004</v>
      </c>
      <c r="F670" s="81">
        <f t="shared" si="20"/>
        <v>0.99708536822429927</v>
      </c>
    </row>
    <row r="671" spans="1:6" ht="15" x14ac:dyDescent="0.2">
      <c r="A671" s="47" t="str">
        <f t="shared" si="21"/>
        <v>A</v>
      </c>
      <c r="B671" s="80" t="s">
        <v>412</v>
      </c>
      <c r="C671" s="80" t="s">
        <v>21</v>
      </c>
      <c r="D671" s="53">
        <v>64065</v>
      </c>
      <c r="E671" s="53">
        <v>64023.041370000006</v>
      </c>
      <c r="F671" s="81">
        <f t="shared" si="20"/>
        <v>0.99934506157808489</v>
      </c>
    </row>
    <row r="672" spans="1:6" ht="15" x14ac:dyDescent="0.2">
      <c r="A672" s="47" t="str">
        <f t="shared" si="21"/>
        <v>A</v>
      </c>
      <c r="B672" s="80" t="s">
        <v>412</v>
      </c>
      <c r="C672" s="80" t="s">
        <v>33</v>
      </c>
      <c r="D672" s="53">
        <v>5011</v>
      </c>
      <c r="E672" s="53">
        <v>8210.0143500000013</v>
      </c>
      <c r="F672" s="81">
        <f t="shared" si="20"/>
        <v>1.638398393534225</v>
      </c>
    </row>
    <row r="673" spans="1:6" ht="15" x14ac:dyDescent="0.2">
      <c r="A673" s="47" t="str">
        <f t="shared" si="21"/>
        <v>A</v>
      </c>
      <c r="B673" s="80" t="s">
        <v>412</v>
      </c>
      <c r="C673" s="80" t="s">
        <v>4</v>
      </c>
      <c r="D673" s="53">
        <v>2.5</v>
      </c>
      <c r="E673" s="53">
        <v>0</v>
      </c>
      <c r="F673" s="81">
        <f t="shared" si="20"/>
        <v>0</v>
      </c>
    </row>
    <row r="674" spans="1:6" ht="15" x14ac:dyDescent="0.2">
      <c r="A674" s="47" t="str">
        <f t="shared" si="21"/>
        <v>A</v>
      </c>
      <c r="B674" s="80" t="s">
        <v>412</v>
      </c>
      <c r="C674" s="80" t="s">
        <v>34</v>
      </c>
      <c r="D674" s="53">
        <v>60</v>
      </c>
      <c r="E674" s="53">
        <v>52.282649999999997</v>
      </c>
      <c r="F674" s="81">
        <f t="shared" si="20"/>
        <v>0.87137749999999992</v>
      </c>
    </row>
    <row r="675" spans="1:6" ht="15" x14ac:dyDescent="0.2">
      <c r="A675" s="47" t="str">
        <f t="shared" si="21"/>
        <v>A</v>
      </c>
      <c r="B675" s="80" t="s">
        <v>412</v>
      </c>
      <c r="C675" s="80" t="s">
        <v>35</v>
      </c>
      <c r="D675" s="53">
        <v>455</v>
      </c>
      <c r="E675" s="53">
        <v>443.11306999999999</v>
      </c>
      <c r="F675" s="81">
        <f t="shared" si="20"/>
        <v>0.97387487912087911</v>
      </c>
    </row>
    <row r="676" spans="1:6" ht="15" x14ac:dyDescent="0.2">
      <c r="A676" s="47" t="str">
        <f t="shared" si="21"/>
        <v>A</v>
      </c>
      <c r="B676" s="77" t="s">
        <v>412</v>
      </c>
      <c r="C676" s="77" t="s">
        <v>36</v>
      </c>
      <c r="D676" s="78">
        <v>556627.5</v>
      </c>
      <c r="E676" s="78">
        <v>590378.71533999988</v>
      </c>
      <c r="F676" s="79">
        <f t="shared" si="20"/>
        <v>1.0606351920090185</v>
      </c>
    </row>
    <row r="677" spans="1:6" ht="18.75" thickBot="1" x14ac:dyDescent="0.25">
      <c r="A677" s="47" t="str">
        <f t="shared" si="21"/>
        <v>A</v>
      </c>
      <c r="B677" s="73" t="s">
        <v>641</v>
      </c>
      <c r="C677" s="74" t="s">
        <v>642</v>
      </c>
      <c r="D677" s="75">
        <v>3622</v>
      </c>
      <c r="E677" s="75">
        <v>3572.4449400000003</v>
      </c>
      <c r="F677" s="76">
        <f t="shared" si="20"/>
        <v>0.9863183158475981</v>
      </c>
    </row>
    <row r="678" spans="1:6" ht="15.75" thickTop="1" x14ac:dyDescent="0.2">
      <c r="A678" s="47" t="str">
        <f t="shared" si="21"/>
        <v>A</v>
      </c>
      <c r="B678" s="77" t="s">
        <v>412</v>
      </c>
      <c r="C678" s="77" t="s">
        <v>19</v>
      </c>
      <c r="D678" s="78">
        <v>3617.5</v>
      </c>
      <c r="E678" s="78">
        <v>3568.8574400000002</v>
      </c>
      <c r="F678" s="79">
        <f t="shared" si="20"/>
        <v>0.98655354250172778</v>
      </c>
    </row>
    <row r="679" spans="1:6" ht="15" x14ac:dyDescent="0.2">
      <c r="A679" s="47" t="str">
        <f t="shared" si="21"/>
        <v>A</v>
      </c>
      <c r="B679" s="80" t="s">
        <v>412</v>
      </c>
      <c r="C679" s="80" t="s">
        <v>20</v>
      </c>
      <c r="D679" s="53">
        <v>2675</v>
      </c>
      <c r="E679" s="53">
        <v>2667.2033600000004</v>
      </c>
      <c r="F679" s="81">
        <f t="shared" si="20"/>
        <v>0.99708536822429927</v>
      </c>
    </row>
    <row r="680" spans="1:6" ht="15" x14ac:dyDescent="0.2">
      <c r="A680" s="47" t="str">
        <f t="shared" si="21"/>
        <v>A</v>
      </c>
      <c r="B680" s="80" t="s">
        <v>412</v>
      </c>
      <c r="C680" s="80" t="s">
        <v>21</v>
      </c>
      <c r="D680" s="53">
        <v>830</v>
      </c>
      <c r="E680" s="53">
        <v>803.07375999999999</v>
      </c>
      <c r="F680" s="81">
        <f t="shared" si="20"/>
        <v>0.96755874698795175</v>
      </c>
    </row>
    <row r="681" spans="1:6" ht="15" x14ac:dyDescent="0.2">
      <c r="A681" s="47" t="str">
        <f t="shared" si="21"/>
        <v>A</v>
      </c>
      <c r="B681" s="80" t="s">
        <v>412</v>
      </c>
      <c r="C681" s="80" t="s">
        <v>4</v>
      </c>
      <c r="D681" s="53">
        <v>2.5</v>
      </c>
      <c r="E681" s="53">
        <v>0</v>
      </c>
      <c r="F681" s="81">
        <f t="shared" si="20"/>
        <v>0</v>
      </c>
    </row>
    <row r="682" spans="1:6" ht="15" x14ac:dyDescent="0.2">
      <c r="A682" s="47" t="str">
        <f t="shared" si="21"/>
        <v>A</v>
      </c>
      <c r="B682" s="80" t="s">
        <v>412</v>
      </c>
      <c r="C682" s="80" t="s">
        <v>34</v>
      </c>
      <c r="D682" s="53">
        <v>60</v>
      </c>
      <c r="E682" s="53">
        <v>52.282649999999997</v>
      </c>
      <c r="F682" s="81">
        <f t="shared" si="20"/>
        <v>0.87137749999999992</v>
      </c>
    </row>
    <row r="683" spans="1:6" ht="15" x14ac:dyDescent="0.2">
      <c r="A683" s="47" t="str">
        <f t="shared" si="21"/>
        <v>A</v>
      </c>
      <c r="B683" s="80" t="s">
        <v>412</v>
      </c>
      <c r="C683" s="80" t="s">
        <v>35</v>
      </c>
      <c r="D683" s="53">
        <v>50</v>
      </c>
      <c r="E683" s="53">
        <v>46.297669999999997</v>
      </c>
      <c r="F683" s="81">
        <f t="shared" si="20"/>
        <v>0.92595339999999993</v>
      </c>
    </row>
    <row r="684" spans="1:6" ht="15" x14ac:dyDescent="0.2">
      <c r="A684" s="47" t="str">
        <f t="shared" si="21"/>
        <v>A</v>
      </c>
      <c r="B684" s="77" t="s">
        <v>412</v>
      </c>
      <c r="C684" s="77" t="s">
        <v>36</v>
      </c>
      <c r="D684" s="78">
        <v>4.5</v>
      </c>
      <c r="E684" s="78">
        <v>3.5874999999999999</v>
      </c>
      <c r="F684" s="79">
        <f t="shared" si="20"/>
        <v>0.79722222222222217</v>
      </c>
    </row>
    <row r="685" spans="1:6" ht="36.75" thickBot="1" x14ac:dyDescent="0.25">
      <c r="A685" s="47" t="str">
        <f t="shared" si="21"/>
        <v>A</v>
      </c>
      <c r="B685" s="73" t="s">
        <v>643</v>
      </c>
      <c r="C685" s="74" t="s">
        <v>644</v>
      </c>
      <c r="D685" s="75">
        <v>265435</v>
      </c>
      <c r="E685" s="75">
        <v>271704.76703999995</v>
      </c>
      <c r="F685" s="76">
        <f t="shared" si="20"/>
        <v>1.0236207246218469</v>
      </c>
    </row>
    <row r="686" spans="1:6" ht="15.75" thickTop="1" x14ac:dyDescent="0.2">
      <c r="A686" s="47" t="str">
        <f t="shared" si="21"/>
        <v>A</v>
      </c>
      <c r="B686" s="77" t="s">
        <v>412</v>
      </c>
      <c r="C686" s="77" t="s">
        <v>19</v>
      </c>
      <c r="D686" s="78">
        <v>64305</v>
      </c>
      <c r="E686" s="78">
        <v>64325.643049999999</v>
      </c>
      <c r="F686" s="79">
        <f t="shared" si="20"/>
        <v>1.0003210178057693</v>
      </c>
    </row>
    <row r="687" spans="1:6" ht="15" x14ac:dyDescent="0.2">
      <c r="A687" s="47" t="str">
        <f t="shared" si="21"/>
        <v>A</v>
      </c>
      <c r="B687" s="80" t="s">
        <v>412</v>
      </c>
      <c r="C687" s="80" t="s">
        <v>21</v>
      </c>
      <c r="D687" s="53">
        <v>63235</v>
      </c>
      <c r="E687" s="53">
        <v>63219.96761</v>
      </c>
      <c r="F687" s="81">
        <f t="shared" si="20"/>
        <v>0.99976227737803436</v>
      </c>
    </row>
    <row r="688" spans="1:6" ht="15" x14ac:dyDescent="0.2">
      <c r="A688" s="47" t="str">
        <f t="shared" si="21"/>
        <v>A</v>
      </c>
      <c r="B688" s="80" t="s">
        <v>412</v>
      </c>
      <c r="C688" s="80" t="s">
        <v>33</v>
      </c>
      <c r="D688" s="53">
        <v>930</v>
      </c>
      <c r="E688" s="53">
        <v>973.86004000000003</v>
      </c>
      <c r="F688" s="81">
        <f t="shared" si="20"/>
        <v>1.0471613333333334</v>
      </c>
    </row>
    <row r="689" spans="1:6" ht="15" x14ac:dyDescent="0.2">
      <c r="A689" s="47" t="str">
        <f t="shared" si="21"/>
        <v>A</v>
      </c>
      <c r="B689" s="80" t="s">
        <v>412</v>
      </c>
      <c r="C689" s="80" t="s">
        <v>35</v>
      </c>
      <c r="D689" s="53">
        <v>140</v>
      </c>
      <c r="E689" s="53">
        <v>131.81540000000001</v>
      </c>
      <c r="F689" s="81">
        <f t="shared" si="20"/>
        <v>0.94153857142857156</v>
      </c>
    </row>
    <row r="690" spans="1:6" ht="15" x14ac:dyDescent="0.2">
      <c r="A690" s="47" t="str">
        <f t="shared" si="21"/>
        <v>A</v>
      </c>
      <c r="B690" s="77" t="s">
        <v>412</v>
      </c>
      <c r="C690" s="77" t="s">
        <v>36</v>
      </c>
      <c r="D690" s="78">
        <v>201130</v>
      </c>
      <c r="E690" s="78">
        <v>207379.12398999999</v>
      </c>
      <c r="F690" s="79">
        <f t="shared" si="20"/>
        <v>1.0310700740317207</v>
      </c>
    </row>
    <row r="691" spans="1:6" s="87" customFormat="1" ht="36.75" hidden="1" thickBot="1" x14ac:dyDescent="0.3">
      <c r="A691" s="82" t="str">
        <f t="shared" si="21"/>
        <v>A</v>
      </c>
      <c r="B691" s="83" t="s">
        <v>645</v>
      </c>
      <c r="C691" s="84" t="s">
        <v>646</v>
      </c>
      <c r="D691" s="85">
        <v>106020</v>
      </c>
      <c r="E691" s="85">
        <v>106015.1363</v>
      </c>
      <c r="F691" s="86">
        <f t="shared" si="20"/>
        <v>0.99995412469345402</v>
      </c>
    </row>
    <row r="692" spans="1:6" s="87" customFormat="1" ht="15" hidden="1" x14ac:dyDescent="0.25">
      <c r="A692" s="82" t="str">
        <f t="shared" si="21"/>
        <v>A</v>
      </c>
      <c r="B692" s="88" t="s">
        <v>412</v>
      </c>
      <c r="C692" s="88" t="s">
        <v>19</v>
      </c>
      <c r="D692" s="89">
        <v>135</v>
      </c>
      <c r="E692" s="89">
        <v>130.13630000000001</v>
      </c>
      <c r="F692" s="90">
        <f t="shared" si="20"/>
        <v>0.9639725925925926</v>
      </c>
    </row>
    <row r="693" spans="1:6" s="87" customFormat="1" ht="15" hidden="1" x14ac:dyDescent="0.25">
      <c r="A693" s="82" t="str">
        <f t="shared" si="21"/>
        <v>A</v>
      </c>
      <c r="B693" s="91" t="s">
        <v>412</v>
      </c>
      <c r="C693" s="91" t="s">
        <v>35</v>
      </c>
      <c r="D693" s="92">
        <v>135</v>
      </c>
      <c r="E693" s="92">
        <v>130.13630000000001</v>
      </c>
      <c r="F693" s="93">
        <f t="shared" si="20"/>
        <v>0.9639725925925926</v>
      </c>
    </row>
    <row r="694" spans="1:6" s="87" customFormat="1" ht="15" hidden="1" x14ac:dyDescent="0.25">
      <c r="A694" s="82" t="str">
        <f t="shared" si="21"/>
        <v>A</v>
      </c>
      <c r="B694" s="88" t="s">
        <v>412</v>
      </c>
      <c r="C694" s="88" t="s">
        <v>36</v>
      </c>
      <c r="D694" s="89">
        <v>105885</v>
      </c>
      <c r="E694" s="89">
        <v>105885</v>
      </c>
      <c r="F694" s="90">
        <f t="shared" si="20"/>
        <v>1</v>
      </c>
    </row>
    <row r="695" spans="1:6" s="87" customFormat="1" ht="36.75" hidden="1" thickBot="1" x14ac:dyDescent="0.3">
      <c r="A695" s="82" t="str">
        <f t="shared" si="21"/>
        <v>A</v>
      </c>
      <c r="B695" s="83" t="s">
        <v>647</v>
      </c>
      <c r="C695" s="84" t="s">
        <v>648</v>
      </c>
      <c r="D695" s="85">
        <v>43740</v>
      </c>
      <c r="E695" s="85">
        <v>43740</v>
      </c>
      <c r="F695" s="86">
        <f t="shared" si="20"/>
        <v>1</v>
      </c>
    </row>
    <row r="696" spans="1:6" s="87" customFormat="1" ht="15" hidden="1" x14ac:dyDescent="0.25">
      <c r="A696" s="82" t="str">
        <f t="shared" si="21"/>
        <v>A</v>
      </c>
      <c r="B696" s="88" t="s">
        <v>412</v>
      </c>
      <c r="C696" s="88" t="s">
        <v>19</v>
      </c>
      <c r="D696" s="89">
        <v>43740</v>
      </c>
      <c r="E696" s="89">
        <v>43740</v>
      </c>
      <c r="F696" s="90">
        <f t="shared" si="20"/>
        <v>1</v>
      </c>
    </row>
    <row r="697" spans="1:6" s="87" customFormat="1" ht="15" hidden="1" x14ac:dyDescent="0.25">
      <c r="A697" s="82" t="str">
        <f t="shared" si="21"/>
        <v>A</v>
      </c>
      <c r="B697" s="91" t="s">
        <v>412</v>
      </c>
      <c r="C697" s="91" t="s">
        <v>21</v>
      </c>
      <c r="D697" s="92">
        <v>43740</v>
      </c>
      <c r="E697" s="92">
        <v>43740</v>
      </c>
      <c r="F697" s="93">
        <f t="shared" si="20"/>
        <v>1</v>
      </c>
    </row>
    <row r="698" spans="1:6" s="87" customFormat="1" ht="36.75" hidden="1" thickBot="1" x14ac:dyDescent="0.3">
      <c r="A698" s="82" t="str">
        <f t="shared" si="21"/>
        <v>A</v>
      </c>
      <c r="B698" s="83" t="s">
        <v>649</v>
      </c>
      <c r="C698" s="84" t="s">
        <v>35</v>
      </c>
      <c r="D698" s="85">
        <v>2270</v>
      </c>
      <c r="E698" s="85">
        <v>2262.73009</v>
      </c>
      <c r="F698" s="86">
        <f t="shared" si="20"/>
        <v>0.99679739647577092</v>
      </c>
    </row>
    <row r="699" spans="1:6" s="87" customFormat="1" ht="15" hidden="1" x14ac:dyDescent="0.25">
      <c r="A699" s="82" t="str">
        <f t="shared" si="21"/>
        <v>A</v>
      </c>
      <c r="B699" s="88" t="s">
        <v>412</v>
      </c>
      <c r="C699" s="88" t="s">
        <v>19</v>
      </c>
      <c r="D699" s="89">
        <v>2270</v>
      </c>
      <c r="E699" s="89">
        <v>2262.73009</v>
      </c>
      <c r="F699" s="90">
        <f t="shared" si="20"/>
        <v>0.99679739647577092</v>
      </c>
    </row>
    <row r="700" spans="1:6" s="87" customFormat="1" ht="15" hidden="1" x14ac:dyDescent="0.25">
      <c r="A700" s="82" t="str">
        <f t="shared" si="21"/>
        <v>A</v>
      </c>
      <c r="B700" s="91" t="s">
        <v>412</v>
      </c>
      <c r="C700" s="91" t="s">
        <v>21</v>
      </c>
      <c r="D700" s="92">
        <v>2270</v>
      </c>
      <c r="E700" s="92">
        <v>2262.73009</v>
      </c>
      <c r="F700" s="93">
        <f t="shared" si="20"/>
        <v>0.99679739647577092</v>
      </c>
    </row>
    <row r="701" spans="1:6" s="87" customFormat="1" ht="36.75" hidden="1" thickBot="1" x14ac:dyDescent="0.3">
      <c r="A701" s="82" t="str">
        <f t="shared" si="21"/>
        <v>A</v>
      </c>
      <c r="B701" s="83" t="s">
        <v>650</v>
      </c>
      <c r="C701" s="84" t="s">
        <v>651</v>
      </c>
      <c r="D701" s="85">
        <v>22590</v>
      </c>
      <c r="E701" s="85">
        <v>22588.610210000003</v>
      </c>
      <c r="F701" s="86">
        <f t="shared" si="20"/>
        <v>0.99993847764497579</v>
      </c>
    </row>
    <row r="702" spans="1:6" s="87" customFormat="1" ht="15" hidden="1" x14ac:dyDescent="0.25">
      <c r="A702" s="82" t="str">
        <f t="shared" si="21"/>
        <v>A</v>
      </c>
      <c r="B702" s="88" t="s">
        <v>412</v>
      </c>
      <c r="C702" s="88" t="s">
        <v>19</v>
      </c>
      <c r="D702" s="89">
        <v>4490</v>
      </c>
      <c r="E702" s="89">
        <v>4488.6102099999998</v>
      </c>
      <c r="F702" s="90">
        <f t="shared" si="20"/>
        <v>0.99969046993318478</v>
      </c>
    </row>
    <row r="703" spans="1:6" s="87" customFormat="1" ht="15" hidden="1" x14ac:dyDescent="0.25">
      <c r="A703" s="82" t="str">
        <f t="shared" si="21"/>
        <v>A</v>
      </c>
      <c r="B703" s="91" t="s">
        <v>412</v>
      </c>
      <c r="C703" s="91" t="s">
        <v>21</v>
      </c>
      <c r="D703" s="92">
        <v>4490</v>
      </c>
      <c r="E703" s="92">
        <v>4488.6102099999998</v>
      </c>
      <c r="F703" s="93">
        <f t="shared" si="20"/>
        <v>0.99969046993318478</v>
      </c>
    </row>
    <row r="704" spans="1:6" s="87" customFormat="1" ht="15" hidden="1" x14ac:dyDescent="0.25">
      <c r="A704" s="82" t="str">
        <f t="shared" si="21"/>
        <v>A</v>
      </c>
      <c r="B704" s="88" t="s">
        <v>412</v>
      </c>
      <c r="C704" s="88" t="s">
        <v>36</v>
      </c>
      <c r="D704" s="89">
        <v>18100</v>
      </c>
      <c r="E704" s="89">
        <v>18100</v>
      </c>
      <c r="F704" s="90">
        <f t="shared" si="20"/>
        <v>1</v>
      </c>
    </row>
    <row r="705" spans="1:6" s="87" customFormat="1" ht="36.75" hidden="1" thickBot="1" x14ac:dyDescent="0.3">
      <c r="A705" s="82" t="str">
        <f t="shared" si="21"/>
        <v>A</v>
      </c>
      <c r="B705" s="83" t="s">
        <v>652</v>
      </c>
      <c r="C705" s="84" t="s">
        <v>653</v>
      </c>
      <c r="D705" s="85">
        <v>12600</v>
      </c>
      <c r="E705" s="85">
        <v>12600</v>
      </c>
      <c r="F705" s="86">
        <f t="shared" si="20"/>
        <v>1</v>
      </c>
    </row>
    <row r="706" spans="1:6" s="87" customFormat="1" ht="15" hidden="1" x14ac:dyDescent="0.25">
      <c r="A706" s="82" t="str">
        <f t="shared" si="21"/>
        <v>A</v>
      </c>
      <c r="B706" s="88" t="s">
        <v>412</v>
      </c>
      <c r="C706" s="88" t="s">
        <v>19</v>
      </c>
      <c r="D706" s="89">
        <v>12600</v>
      </c>
      <c r="E706" s="89">
        <v>12600</v>
      </c>
      <c r="F706" s="90">
        <f t="shared" si="20"/>
        <v>1</v>
      </c>
    </row>
    <row r="707" spans="1:6" s="87" customFormat="1" ht="15" hidden="1" x14ac:dyDescent="0.25">
      <c r="A707" s="82" t="str">
        <f t="shared" si="21"/>
        <v>A</v>
      </c>
      <c r="B707" s="91" t="s">
        <v>412</v>
      </c>
      <c r="C707" s="91" t="s">
        <v>21</v>
      </c>
      <c r="D707" s="92">
        <v>12600</v>
      </c>
      <c r="E707" s="92">
        <v>12600</v>
      </c>
      <c r="F707" s="93">
        <f t="shared" si="20"/>
        <v>1</v>
      </c>
    </row>
    <row r="708" spans="1:6" s="87" customFormat="1" ht="36.75" hidden="1" thickBot="1" x14ac:dyDescent="0.3">
      <c r="A708" s="82" t="str">
        <f t="shared" si="21"/>
        <v>A</v>
      </c>
      <c r="B708" s="83" t="s">
        <v>654</v>
      </c>
      <c r="C708" s="84" t="s">
        <v>655</v>
      </c>
      <c r="D708" s="85">
        <v>135</v>
      </c>
      <c r="E708" s="85">
        <v>128.62730999999999</v>
      </c>
      <c r="F708" s="86">
        <f t="shared" ref="F708:F771" si="22">E708/D708</f>
        <v>0.95279488888888886</v>
      </c>
    </row>
    <row r="709" spans="1:6" s="87" customFormat="1" ht="15" hidden="1" x14ac:dyDescent="0.25">
      <c r="A709" s="82" t="str">
        <f t="shared" ref="A709:A772" si="23">(IF(OR(D709&lt;&gt;0,E709&lt;&gt;0,),"A","B"))</f>
        <v>A</v>
      </c>
      <c r="B709" s="88" t="s">
        <v>412</v>
      </c>
      <c r="C709" s="88" t="s">
        <v>19</v>
      </c>
      <c r="D709" s="89">
        <v>135</v>
      </c>
      <c r="E709" s="89">
        <v>128.62730999999999</v>
      </c>
      <c r="F709" s="90">
        <f t="shared" si="22"/>
        <v>0.95279488888888886</v>
      </c>
    </row>
    <row r="710" spans="1:6" s="87" customFormat="1" ht="15" hidden="1" x14ac:dyDescent="0.25">
      <c r="A710" s="82" t="str">
        <f t="shared" si="23"/>
        <v>A</v>
      </c>
      <c r="B710" s="91" t="s">
        <v>412</v>
      </c>
      <c r="C710" s="91" t="s">
        <v>21</v>
      </c>
      <c r="D710" s="92">
        <v>135</v>
      </c>
      <c r="E710" s="92">
        <v>128.62730999999999</v>
      </c>
      <c r="F710" s="93">
        <f t="shared" si="22"/>
        <v>0.95279488888888886</v>
      </c>
    </row>
    <row r="711" spans="1:6" s="87" customFormat="1" ht="36.75" hidden="1" thickBot="1" x14ac:dyDescent="0.3">
      <c r="A711" s="82" t="str">
        <f t="shared" si="23"/>
        <v>A</v>
      </c>
      <c r="B711" s="83" t="s">
        <v>656</v>
      </c>
      <c r="C711" s="84" t="s">
        <v>657</v>
      </c>
      <c r="D711" s="85">
        <v>800</v>
      </c>
      <c r="E711" s="85">
        <v>800</v>
      </c>
      <c r="F711" s="86">
        <f t="shared" si="22"/>
        <v>1</v>
      </c>
    </row>
    <row r="712" spans="1:6" s="87" customFormat="1" ht="15" hidden="1" x14ac:dyDescent="0.25">
      <c r="A712" s="82" t="str">
        <f t="shared" si="23"/>
        <v>A</v>
      </c>
      <c r="B712" s="88" t="s">
        <v>412</v>
      </c>
      <c r="C712" s="88" t="s">
        <v>36</v>
      </c>
      <c r="D712" s="89">
        <v>800</v>
      </c>
      <c r="E712" s="89">
        <v>800</v>
      </c>
      <c r="F712" s="90">
        <f t="shared" si="22"/>
        <v>1</v>
      </c>
    </row>
    <row r="713" spans="1:6" s="87" customFormat="1" ht="36.75" hidden="1" thickBot="1" x14ac:dyDescent="0.3">
      <c r="A713" s="82" t="str">
        <f t="shared" si="23"/>
        <v>A</v>
      </c>
      <c r="B713" s="83" t="s">
        <v>658</v>
      </c>
      <c r="C713" s="84" t="s">
        <v>659</v>
      </c>
      <c r="D713" s="85">
        <v>17390</v>
      </c>
      <c r="E713" s="85">
        <v>17390</v>
      </c>
      <c r="F713" s="86">
        <f t="shared" si="22"/>
        <v>1</v>
      </c>
    </row>
    <row r="714" spans="1:6" s="87" customFormat="1" ht="15" hidden="1" x14ac:dyDescent="0.25">
      <c r="A714" s="82" t="str">
        <f t="shared" si="23"/>
        <v>A</v>
      </c>
      <c r="B714" s="88" t="s">
        <v>412</v>
      </c>
      <c r="C714" s="88" t="s">
        <v>36</v>
      </c>
      <c r="D714" s="89">
        <v>17390</v>
      </c>
      <c r="E714" s="89">
        <v>17390</v>
      </c>
      <c r="F714" s="90">
        <f t="shared" si="22"/>
        <v>1</v>
      </c>
    </row>
    <row r="715" spans="1:6" s="87" customFormat="1" ht="72.75" hidden="1" thickBot="1" x14ac:dyDescent="0.3">
      <c r="A715" s="82" t="str">
        <f t="shared" si="23"/>
        <v>A</v>
      </c>
      <c r="B715" s="83" t="s">
        <v>660</v>
      </c>
      <c r="C715" s="84" t="s">
        <v>661</v>
      </c>
      <c r="D715" s="85">
        <v>1150</v>
      </c>
      <c r="E715" s="85">
        <v>1150</v>
      </c>
      <c r="F715" s="86">
        <f t="shared" si="22"/>
        <v>1</v>
      </c>
    </row>
    <row r="716" spans="1:6" s="87" customFormat="1" ht="15" hidden="1" x14ac:dyDescent="0.25">
      <c r="A716" s="82" t="str">
        <f t="shared" si="23"/>
        <v>A</v>
      </c>
      <c r="B716" s="88" t="s">
        <v>412</v>
      </c>
      <c r="C716" s="88" t="s">
        <v>36</v>
      </c>
      <c r="D716" s="89">
        <v>1150</v>
      </c>
      <c r="E716" s="89">
        <v>1150</v>
      </c>
      <c r="F716" s="90">
        <f t="shared" si="22"/>
        <v>1</v>
      </c>
    </row>
    <row r="717" spans="1:6" s="87" customFormat="1" ht="54.75" hidden="1" thickBot="1" x14ac:dyDescent="0.3">
      <c r="A717" s="82" t="str">
        <f t="shared" si="23"/>
        <v>A</v>
      </c>
      <c r="B717" s="83" t="s">
        <v>662</v>
      </c>
      <c r="C717" s="84" t="s">
        <v>663</v>
      </c>
      <c r="D717" s="85">
        <v>16100</v>
      </c>
      <c r="E717" s="85">
        <v>16096.679099999999</v>
      </c>
      <c r="F717" s="86">
        <f t="shared" si="22"/>
        <v>0.99979373291925466</v>
      </c>
    </row>
    <row r="718" spans="1:6" s="87" customFormat="1" ht="15" hidden="1" x14ac:dyDescent="0.25">
      <c r="A718" s="82" t="str">
        <f t="shared" si="23"/>
        <v>A</v>
      </c>
      <c r="B718" s="88" t="s">
        <v>412</v>
      </c>
      <c r="C718" s="88" t="s">
        <v>19</v>
      </c>
      <c r="D718" s="89">
        <v>5</v>
      </c>
      <c r="E718" s="89">
        <v>1.6790999999999998</v>
      </c>
      <c r="F718" s="90">
        <f t="shared" si="22"/>
        <v>0.33581999999999995</v>
      </c>
    </row>
    <row r="719" spans="1:6" s="87" customFormat="1" ht="15" hidden="1" x14ac:dyDescent="0.25">
      <c r="A719" s="82" t="str">
        <f t="shared" si="23"/>
        <v>A</v>
      </c>
      <c r="B719" s="91" t="s">
        <v>412</v>
      </c>
      <c r="C719" s="91" t="s">
        <v>35</v>
      </c>
      <c r="D719" s="92">
        <v>5</v>
      </c>
      <c r="E719" s="92">
        <v>1.6790999999999998</v>
      </c>
      <c r="F719" s="93">
        <f t="shared" si="22"/>
        <v>0.33581999999999995</v>
      </c>
    </row>
    <row r="720" spans="1:6" s="87" customFormat="1" ht="15" hidden="1" x14ac:dyDescent="0.25">
      <c r="A720" s="82" t="str">
        <f t="shared" si="23"/>
        <v>A</v>
      </c>
      <c r="B720" s="88" t="s">
        <v>412</v>
      </c>
      <c r="C720" s="88" t="s">
        <v>36</v>
      </c>
      <c r="D720" s="89">
        <v>16095</v>
      </c>
      <c r="E720" s="89">
        <v>16095</v>
      </c>
      <c r="F720" s="90">
        <f t="shared" si="22"/>
        <v>1</v>
      </c>
    </row>
    <row r="721" spans="1:6" s="87" customFormat="1" ht="36.75" hidden="1" thickBot="1" x14ac:dyDescent="0.3">
      <c r="A721" s="82" t="str">
        <f t="shared" si="23"/>
        <v>A</v>
      </c>
      <c r="B721" s="83" t="s">
        <v>664</v>
      </c>
      <c r="C721" s="84" t="s">
        <v>665</v>
      </c>
      <c r="D721" s="85">
        <v>390</v>
      </c>
      <c r="E721" s="85">
        <v>388.91985999999997</v>
      </c>
      <c r="F721" s="86">
        <f t="shared" si="22"/>
        <v>0.99723041025641024</v>
      </c>
    </row>
    <row r="722" spans="1:6" s="87" customFormat="1" ht="15" hidden="1" x14ac:dyDescent="0.25">
      <c r="A722" s="82" t="str">
        <f t="shared" si="23"/>
        <v>A</v>
      </c>
      <c r="B722" s="88" t="s">
        <v>412</v>
      </c>
      <c r="C722" s="88" t="s">
        <v>19</v>
      </c>
      <c r="D722" s="89">
        <v>377</v>
      </c>
      <c r="E722" s="89">
        <v>376.13185999999996</v>
      </c>
      <c r="F722" s="90">
        <f t="shared" si="22"/>
        <v>0.99769724137931026</v>
      </c>
    </row>
    <row r="723" spans="1:6" s="87" customFormat="1" ht="15" hidden="1" x14ac:dyDescent="0.25">
      <c r="A723" s="82" t="str">
        <f t="shared" si="23"/>
        <v>A</v>
      </c>
      <c r="B723" s="91" t="s">
        <v>412</v>
      </c>
      <c r="C723" s="91" t="s">
        <v>33</v>
      </c>
      <c r="D723" s="92">
        <v>377</v>
      </c>
      <c r="E723" s="92">
        <v>376.13185999999996</v>
      </c>
      <c r="F723" s="93">
        <f t="shared" si="22"/>
        <v>0.99769724137931026</v>
      </c>
    </row>
    <row r="724" spans="1:6" s="87" customFormat="1" ht="15" hidden="1" x14ac:dyDescent="0.25">
      <c r="A724" s="82" t="str">
        <f t="shared" si="23"/>
        <v>A</v>
      </c>
      <c r="B724" s="88" t="s">
        <v>412</v>
      </c>
      <c r="C724" s="88" t="s">
        <v>36</v>
      </c>
      <c r="D724" s="89">
        <v>13</v>
      </c>
      <c r="E724" s="89">
        <v>12.788</v>
      </c>
      <c r="F724" s="90">
        <f t="shared" si="22"/>
        <v>0.98369230769230775</v>
      </c>
    </row>
    <row r="725" spans="1:6" s="87" customFormat="1" ht="36.75" hidden="1" thickBot="1" x14ac:dyDescent="0.3">
      <c r="A725" s="82" t="str">
        <f t="shared" si="23"/>
        <v>A</v>
      </c>
      <c r="B725" s="83" t="s">
        <v>666</v>
      </c>
      <c r="C725" s="84" t="s">
        <v>667</v>
      </c>
      <c r="D725" s="85">
        <v>11130</v>
      </c>
      <c r="E725" s="85">
        <v>16876.966120000001</v>
      </c>
      <c r="F725" s="86">
        <f t="shared" si="22"/>
        <v>1.5163491572327046</v>
      </c>
    </row>
    <row r="726" spans="1:6" s="87" customFormat="1" ht="15" hidden="1" x14ac:dyDescent="0.25">
      <c r="A726" s="82" t="str">
        <f t="shared" si="23"/>
        <v>A</v>
      </c>
      <c r="B726" s="88" t="s">
        <v>412</v>
      </c>
      <c r="C726" s="88" t="s">
        <v>19</v>
      </c>
      <c r="D726" s="89">
        <v>260</v>
      </c>
      <c r="E726" s="89">
        <v>182.94129000000001</v>
      </c>
      <c r="F726" s="90">
        <f t="shared" si="22"/>
        <v>0.70362034615384617</v>
      </c>
    </row>
    <row r="727" spans="1:6" s="87" customFormat="1" ht="15" hidden="1" x14ac:dyDescent="0.25">
      <c r="A727" s="82" t="str">
        <f t="shared" si="23"/>
        <v>A</v>
      </c>
      <c r="B727" s="91" t="s">
        <v>412</v>
      </c>
      <c r="C727" s="91" t="s">
        <v>33</v>
      </c>
      <c r="D727" s="92">
        <v>260</v>
      </c>
      <c r="E727" s="92">
        <v>182.94129000000001</v>
      </c>
      <c r="F727" s="93">
        <f t="shared" si="22"/>
        <v>0.70362034615384617</v>
      </c>
    </row>
    <row r="728" spans="1:6" s="87" customFormat="1" ht="15" hidden="1" x14ac:dyDescent="0.25">
      <c r="A728" s="82" t="str">
        <f t="shared" si="23"/>
        <v>A</v>
      </c>
      <c r="B728" s="88" t="s">
        <v>412</v>
      </c>
      <c r="C728" s="88" t="s">
        <v>36</v>
      </c>
      <c r="D728" s="89">
        <v>10870</v>
      </c>
      <c r="E728" s="89">
        <v>16694.024829999998</v>
      </c>
      <c r="F728" s="90">
        <f t="shared" si="22"/>
        <v>1.5357888528058876</v>
      </c>
    </row>
    <row r="729" spans="1:6" s="87" customFormat="1" ht="36.75" hidden="1" thickBot="1" x14ac:dyDescent="0.3">
      <c r="A729" s="82" t="str">
        <f t="shared" si="23"/>
        <v>A</v>
      </c>
      <c r="B729" s="83" t="s">
        <v>668</v>
      </c>
      <c r="C729" s="84" t="s">
        <v>669</v>
      </c>
      <c r="D729" s="85">
        <v>16370</v>
      </c>
      <c r="E729" s="85">
        <v>16350</v>
      </c>
      <c r="F729" s="86">
        <f t="shared" si="22"/>
        <v>0.99877825290164934</v>
      </c>
    </row>
    <row r="730" spans="1:6" s="87" customFormat="1" ht="15" hidden="1" x14ac:dyDescent="0.25">
      <c r="A730" s="82" t="str">
        <f t="shared" si="23"/>
        <v>A</v>
      </c>
      <c r="B730" s="88" t="s">
        <v>412</v>
      </c>
      <c r="C730" s="88" t="s">
        <v>19</v>
      </c>
      <c r="D730" s="89">
        <v>3</v>
      </c>
      <c r="E730" s="89">
        <v>0</v>
      </c>
      <c r="F730" s="90">
        <f t="shared" si="22"/>
        <v>0</v>
      </c>
    </row>
    <row r="731" spans="1:6" s="87" customFormat="1" ht="15" hidden="1" x14ac:dyDescent="0.25">
      <c r="A731" s="82" t="str">
        <f t="shared" si="23"/>
        <v>A</v>
      </c>
      <c r="B731" s="91" t="s">
        <v>412</v>
      </c>
      <c r="C731" s="91" t="s">
        <v>33</v>
      </c>
      <c r="D731" s="92">
        <v>3</v>
      </c>
      <c r="E731" s="92">
        <v>0</v>
      </c>
      <c r="F731" s="93">
        <f t="shared" si="22"/>
        <v>0</v>
      </c>
    </row>
    <row r="732" spans="1:6" s="87" customFormat="1" ht="15" hidden="1" x14ac:dyDescent="0.25">
      <c r="A732" s="82" t="str">
        <f t="shared" si="23"/>
        <v>A</v>
      </c>
      <c r="B732" s="88" t="s">
        <v>412</v>
      </c>
      <c r="C732" s="88" t="s">
        <v>36</v>
      </c>
      <c r="D732" s="89">
        <v>16367</v>
      </c>
      <c r="E732" s="89">
        <v>16350</v>
      </c>
      <c r="F732" s="90">
        <f t="shared" si="22"/>
        <v>0.99896132461660658</v>
      </c>
    </row>
    <row r="733" spans="1:6" s="87" customFormat="1" ht="54.75" hidden="1" thickBot="1" x14ac:dyDescent="0.3">
      <c r="A733" s="82" t="str">
        <f t="shared" si="23"/>
        <v>A</v>
      </c>
      <c r="B733" s="83" t="s">
        <v>670</v>
      </c>
      <c r="C733" s="84" t="s">
        <v>671</v>
      </c>
      <c r="D733" s="85">
        <v>9025</v>
      </c>
      <c r="E733" s="85">
        <v>8792.467990000001</v>
      </c>
      <c r="F733" s="86">
        <f t="shared" si="22"/>
        <v>0.97423468033241012</v>
      </c>
    </row>
    <row r="734" spans="1:6" s="87" customFormat="1" ht="15" hidden="1" x14ac:dyDescent="0.25">
      <c r="A734" s="82" t="str">
        <f t="shared" si="23"/>
        <v>A</v>
      </c>
      <c r="B734" s="88" t="s">
        <v>412</v>
      </c>
      <c r="C734" s="88" t="s">
        <v>36</v>
      </c>
      <c r="D734" s="89">
        <v>9025</v>
      </c>
      <c r="E734" s="89">
        <v>8792.467990000001</v>
      </c>
      <c r="F734" s="90">
        <f t="shared" si="22"/>
        <v>0.97423468033241012</v>
      </c>
    </row>
    <row r="735" spans="1:6" s="87" customFormat="1" ht="90.75" hidden="1" thickBot="1" x14ac:dyDescent="0.3">
      <c r="A735" s="82" t="str">
        <f t="shared" si="23"/>
        <v>A</v>
      </c>
      <c r="B735" s="83" t="s">
        <v>672</v>
      </c>
      <c r="C735" s="84" t="s">
        <v>673</v>
      </c>
      <c r="D735" s="85">
        <v>4615</v>
      </c>
      <c r="E735" s="85">
        <v>5442.3086000000003</v>
      </c>
      <c r="F735" s="86">
        <f t="shared" si="22"/>
        <v>1.1792651354279524</v>
      </c>
    </row>
    <row r="736" spans="1:6" s="87" customFormat="1" ht="15" hidden="1" x14ac:dyDescent="0.25">
      <c r="A736" s="82" t="str">
        <f t="shared" si="23"/>
        <v>A</v>
      </c>
      <c r="B736" s="88" t="s">
        <v>412</v>
      </c>
      <c r="C736" s="88" t="s">
        <v>19</v>
      </c>
      <c r="D736" s="89">
        <v>290</v>
      </c>
      <c r="E736" s="89">
        <v>414.78689000000003</v>
      </c>
      <c r="F736" s="90">
        <f t="shared" si="22"/>
        <v>1.4302996206896552</v>
      </c>
    </row>
    <row r="737" spans="1:6" s="87" customFormat="1" ht="15" hidden="1" x14ac:dyDescent="0.25">
      <c r="A737" s="82" t="str">
        <f t="shared" si="23"/>
        <v>A</v>
      </c>
      <c r="B737" s="91" t="s">
        <v>412</v>
      </c>
      <c r="C737" s="91" t="s">
        <v>33</v>
      </c>
      <c r="D737" s="92">
        <v>290</v>
      </c>
      <c r="E737" s="92">
        <v>414.78689000000003</v>
      </c>
      <c r="F737" s="93">
        <f t="shared" si="22"/>
        <v>1.4302996206896552</v>
      </c>
    </row>
    <row r="738" spans="1:6" s="87" customFormat="1" ht="15" hidden="1" x14ac:dyDescent="0.25">
      <c r="A738" s="82" t="str">
        <f t="shared" si="23"/>
        <v>A</v>
      </c>
      <c r="B738" s="88" t="s">
        <v>412</v>
      </c>
      <c r="C738" s="88" t="s">
        <v>36</v>
      </c>
      <c r="D738" s="89">
        <v>4325</v>
      </c>
      <c r="E738" s="89">
        <v>5027.52171</v>
      </c>
      <c r="F738" s="90">
        <f t="shared" si="22"/>
        <v>1.1624327653179192</v>
      </c>
    </row>
    <row r="739" spans="1:6" s="87" customFormat="1" ht="36.75" hidden="1" thickBot="1" x14ac:dyDescent="0.3">
      <c r="A739" s="82" t="str">
        <f t="shared" si="23"/>
        <v>A</v>
      </c>
      <c r="B739" s="83" t="s">
        <v>674</v>
      </c>
      <c r="C739" s="84" t="s">
        <v>675</v>
      </c>
      <c r="D739" s="85">
        <v>705</v>
      </c>
      <c r="E739" s="85">
        <v>678.55610000000001</v>
      </c>
      <c r="F739" s="86">
        <f t="shared" si="22"/>
        <v>0.96249092198581565</v>
      </c>
    </row>
    <row r="740" spans="1:6" s="87" customFormat="1" ht="15" hidden="1" x14ac:dyDescent="0.25">
      <c r="A740" s="82" t="str">
        <f t="shared" si="23"/>
        <v>A</v>
      </c>
      <c r="B740" s="88" t="s">
        <v>412</v>
      </c>
      <c r="C740" s="88" t="s">
        <v>36</v>
      </c>
      <c r="D740" s="89">
        <v>705</v>
      </c>
      <c r="E740" s="89">
        <v>678.55610000000001</v>
      </c>
      <c r="F740" s="90">
        <f t="shared" si="22"/>
        <v>0.96249092198581565</v>
      </c>
    </row>
    <row r="741" spans="1:6" s="87" customFormat="1" ht="36.75" hidden="1" thickBot="1" x14ac:dyDescent="0.3">
      <c r="A741" s="82" t="str">
        <f t="shared" si="23"/>
        <v>A</v>
      </c>
      <c r="B741" s="83" t="s">
        <v>676</v>
      </c>
      <c r="C741" s="84" t="s">
        <v>677</v>
      </c>
      <c r="D741" s="85">
        <v>405</v>
      </c>
      <c r="E741" s="85">
        <v>403.76535999999999</v>
      </c>
      <c r="F741" s="86">
        <f t="shared" si="22"/>
        <v>0.99695150617283945</v>
      </c>
    </row>
    <row r="742" spans="1:6" s="87" customFormat="1" ht="15" hidden="1" x14ac:dyDescent="0.25">
      <c r="A742" s="82" t="str">
        <f t="shared" si="23"/>
        <v>A</v>
      </c>
      <c r="B742" s="88" t="s">
        <v>412</v>
      </c>
      <c r="C742" s="88" t="s">
        <v>36</v>
      </c>
      <c r="D742" s="89">
        <v>405</v>
      </c>
      <c r="E742" s="89">
        <v>403.76535999999999</v>
      </c>
      <c r="F742" s="90">
        <f t="shared" si="22"/>
        <v>0.99695150617283945</v>
      </c>
    </row>
    <row r="743" spans="1:6" ht="18.75" thickBot="1" x14ac:dyDescent="0.25">
      <c r="A743" s="47" t="str">
        <f t="shared" si="23"/>
        <v>A</v>
      </c>
      <c r="B743" s="73" t="s">
        <v>678</v>
      </c>
      <c r="C743" s="74" t="s">
        <v>679</v>
      </c>
      <c r="D743" s="75">
        <v>359839</v>
      </c>
      <c r="E743" s="75">
        <v>390497.15815999999</v>
      </c>
      <c r="F743" s="76">
        <f t="shared" si="22"/>
        <v>1.0851996536228703</v>
      </c>
    </row>
    <row r="744" spans="1:6" ht="15.75" thickTop="1" x14ac:dyDescent="0.2">
      <c r="A744" s="47" t="str">
        <f t="shared" si="23"/>
        <v>A</v>
      </c>
      <c r="B744" s="77" t="s">
        <v>412</v>
      </c>
      <c r="C744" s="77" t="s">
        <v>19</v>
      </c>
      <c r="D744" s="78">
        <v>4346</v>
      </c>
      <c r="E744" s="78">
        <v>7501.1543100000008</v>
      </c>
      <c r="F744" s="79">
        <f t="shared" si="22"/>
        <v>1.7259904072710541</v>
      </c>
    </row>
    <row r="745" spans="1:6" ht="15" x14ac:dyDescent="0.2">
      <c r="A745" s="47" t="str">
        <f t="shared" si="23"/>
        <v>A</v>
      </c>
      <c r="B745" s="80" t="s">
        <v>412</v>
      </c>
      <c r="C745" s="80" t="s">
        <v>33</v>
      </c>
      <c r="D745" s="53">
        <v>4081</v>
      </c>
      <c r="E745" s="53">
        <v>7236.1543100000008</v>
      </c>
      <c r="F745" s="81">
        <f t="shared" si="22"/>
        <v>1.7731326415094342</v>
      </c>
    </row>
    <row r="746" spans="1:6" ht="15" x14ac:dyDescent="0.2">
      <c r="A746" s="47" t="str">
        <f t="shared" si="23"/>
        <v>A</v>
      </c>
      <c r="B746" s="80" t="s">
        <v>412</v>
      </c>
      <c r="C746" s="80" t="s">
        <v>35</v>
      </c>
      <c r="D746" s="53">
        <v>265</v>
      </c>
      <c r="E746" s="53">
        <v>265</v>
      </c>
      <c r="F746" s="81">
        <f t="shared" si="22"/>
        <v>1</v>
      </c>
    </row>
    <row r="747" spans="1:6" ht="15" x14ac:dyDescent="0.2">
      <c r="A747" s="47" t="str">
        <f t="shared" si="23"/>
        <v>A</v>
      </c>
      <c r="B747" s="77" t="s">
        <v>412</v>
      </c>
      <c r="C747" s="77" t="s">
        <v>36</v>
      </c>
      <c r="D747" s="78">
        <v>355493</v>
      </c>
      <c r="E747" s="78">
        <v>382996.00385000004</v>
      </c>
      <c r="F747" s="79">
        <f t="shared" si="22"/>
        <v>1.0773658098753001</v>
      </c>
    </row>
    <row r="748" spans="1:6" s="87" customFormat="1" ht="54.75" hidden="1" thickBot="1" x14ac:dyDescent="0.3">
      <c r="A748" s="82" t="str">
        <f t="shared" si="23"/>
        <v>A</v>
      </c>
      <c r="B748" s="83" t="s">
        <v>680</v>
      </c>
      <c r="C748" s="84" t="s">
        <v>681</v>
      </c>
      <c r="D748" s="85">
        <v>14880</v>
      </c>
      <c r="E748" s="85">
        <v>17044.548699999999</v>
      </c>
      <c r="F748" s="86">
        <f t="shared" si="22"/>
        <v>1.1454669825268817</v>
      </c>
    </row>
    <row r="749" spans="1:6" s="87" customFormat="1" ht="15" hidden="1" x14ac:dyDescent="0.25">
      <c r="A749" s="82" t="str">
        <f t="shared" si="23"/>
        <v>A</v>
      </c>
      <c r="B749" s="88" t="s">
        <v>412</v>
      </c>
      <c r="C749" s="88" t="s">
        <v>19</v>
      </c>
      <c r="D749" s="89">
        <v>150</v>
      </c>
      <c r="E749" s="89">
        <v>101.80528</v>
      </c>
      <c r="F749" s="90">
        <f t="shared" si="22"/>
        <v>0.67870186666666665</v>
      </c>
    </row>
    <row r="750" spans="1:6" s="87" customFormat="1" ht="15" hidden="1" x14ac:dyDescent="0.25">
      <c r="A750" s="82" t="str">
        <f t="shared" si="23"/>
        <v>A</v>
      </c>
      <c r="B750" s="91" t="s">
        <v>412</v>
      </c>
      <c r="C750" s="91" t="s">
        <v>33</v>
      </c>
      <c r="D750" s="92">
        <v>150</v>
      </c>
      <c r="E750" s="92">
        <v>101.80528</v>
      </c>
      <c r="F750" s="93">
        <f t="shared" si="22"/>
        <v>0.67870186666666665</v>
      </c>
    </row>
    <row r="751" spans="1:6" s="87" customFormat="1" ht="15" hidden="1" x14ac:dyDescent="0.25">
      <c r="A751" s="82" t="str">
        <f t="shared" si="23"/>
        <v>A</v>
      </c>
      <c r="B751" s="88" t="s">
        <v>412</v>
      </c>
      <c r="C751" s="88" t="s">
        <v>36</v>
      </c>
      <c r="D751" s="89">
        <v>14730</v>
      </c>
      <c r="E751" s="89">
        <v>16942.743419999999</v>
      </c>
      <c r="F751" s="90">
        <f t="shared" si="22"/>
        <v>1.1502201914460284</v>
      </c>
    </row>
    <row r="752" spans="1:6" s="87" customFormat="1" ht="36.75" hidden="1" thickBot="1" x14ac:dyDescent="0.3">
      <c r="A752" s="82" t="str">
        <f t="shared" si="23"/>
        <v>A</v>
      </c>
      <c r="B752" s="83" t="s">
        <v>682</v>
      </c>
      <c r="C752" s="84" t="s">
        <v>683</v>
      </c>
      <c r="D752" s="85">
        <v>26575</v>
      </c>
      <c r="E752" s="85">
        <v>31022.147629999999</v>
      </c>
      <c r="F752" s="86">
        <f t="shared" si="22"/>
        <v>1.1673432786453433</v>
      </c>
    </row>
    <row r="753" spans="1:6" s="87" customFormat="1" ht="15" hidden="1" x14ac:dyDescent="0.25">
      <c r="A753" s="82" t="str">
        <f t="shared" si="23"/>
        <v>A</v>
      </c>
      <c r="B753" s="88" t="s">
        <v>412</v>
      </c>
      <c r="C753" s="88" t="s">
        <v>19</v>
      </c>
      <c r="D753" s="89">
        <v>835</v>
      </c>
      <c r="E753" s="89">
        <v>2136.0425</v>
      </c>
      <c r="F753" s="90">
        <f t="shared" si="22"/>
        <v>2.5581347305389222</v>
      </c>
    </row>
    <row r="754" spans="1:6" s="87" customFormat="1" ht="15" hidden="1" x14ac:dyDescent="0.25">
      <c r="A754" s="82" t="str">
        <f t="shared" si="23"/>
        <v>A</v>
      </c>
      <c r="B754" s="91" t="s">
        <v>412</v>
      </c>
      <c r="C754" s="91" t="s">
        <v>33</v>
      </c>
      <c r="D754" s="92">
        <v>835</v>
      </c>
      <c r="E754" s="92">
        <v>2136.0425</v>
      </c>
      <c r="F754" s="93">
        <f t="shared" si="22"/>
        <v>2.5581347305389222</v>
      </c>
    </row>
    <row r="755" spans="1:6" s="87" customFormat="1" ht="15" hidden="1" x14ac:dyDescent="0.25">
      <c r="A755" s="82" t="str">
        <f t="shared" si="23"/>
        <v>A</v>
      </c>
      <c r="B755" s="88" t="s">
        <v>412</v>
      </c>
      <c r="C755" s="88" t="s">
        <v>36</v>
      </c>
      <c r="D755" s="89">
        <v>25740</v>
      </c>
      <c r="E755" s="89">
        <v>28886.105130000004</v>
      </c>
      <c r="F755" s="90">
        <f t="shared" si="22"/>
        <v>1.1222263065268068</v>
      </c>
    </row>
    <row r="756" spans="1:6" s="87" customFormat="1" ht="36.75" hidden="1" thickBot="1" x14ac:dyDescent="0.3">
      <c r="A756" s="82" t="str">
        <f t="shared" si="23"/>
        <v>A</v>
      </c>
      <c r="B756" s="83" t="s">
        <v>684</v>
      </c>
      <c r="C756" s="84" t="s">
        <v>685</v>
      </c>
      <c r="D756" s="85">
        <v>12550</v>
      </c>
      <c r="E756" s="85">
        <v>12550</v>
      </c>
      <c r="F756" s="86">
        <f t="shared" si="22"/>
        <v>1</v>
      </c>
    </row>
    <row r="757" spans="1:6" s="87" customFormat="1" ht="15" hidden="1" x14ac:dyDescent="0.25">
      <c r="A757" s="82" t="str">
        <f t="shared" si="23"/>
        <v>A</v>
      </c>
      <c r="B757" s="88" t="s">
        <v>412</v>
      </c>
      <c r="C757" s="88" t="s">
        <v>36</v>
      </c>
      <c r="D757" s="89">
        <v>12550</v>
      </c>
      <c r="E757" s="89">
        <v>12550</v>
      </c>
      <c r="F757" s="90">
        <f t="shared" si="22"/>
        <v>1</v>
      </c>
    </row>
    <row r="758" spans="1:6" s="87" customFormat="1" ht="54.75" hidden="1" thickBot="1" x14ac:dyDescent="0.3">
      <c r="A758" s="82" t="str">
        <f t="shared" si="23"/>
        <v>A</v>
      </c>
      <c r="B758" s="83" t="s">
        <v>686</v>
      </c>
      <c r="C758" s="84" t="s">
        <v>687</v>
      </c>
      <c r="D758" s="85">
        <v>3600</v>
      </c>
      <c r="E758" s="85">
        <v>3326.02423</v>
      </c>
      <c r="F758" s="86">
        <f t="shared" si="22"/>
        <v>0.92389561944444443</v>
      </c>
    </row>
    <row r="759" spans="1:6" s="87" customFormat="1" ht="15" hidden="1" x14ac:dyDescent="0.25">
      <c r="A759" s="82" t="str">
        <f t="shared" si="23"/>
        <v>A</v>
      </c>
      <c r="B759" s="88" t="s">
        <v>412</v>
      </c>
      <c r="C759" s="88" t="s">
        <v>19</v>
      </c>
      <c r="D759" s="89">
        <v>250</v>
      </c>
      <c r="E759" s="89">
        <v>179.75622000000001</v>
      </c>
      <c r="F759" s="90">
        <f t="shared" si="22"/>
        <v>0.71902488000000009</v>
      </c>
    </row>
    <row r="760" spans="1:6" s="87" customFormat="1" ht="15" hidden="1" x14ac:dyDescent="0.25">
      <c r="A760" s="82" t="str">
        <f t="shared" si="23"/>
        <v>A</v>
      </c>
      <c r="B760" s="91" t="s">
        <v>412</v>
      </c>
      <c r="C760" s="91" t="s">
        <v>33</v>
      </c>
      <c r="D760" s="92">
        <v>250</v>
      </c>
      <c r="E760" s="92">
        <v>179.75622000000001</v>
      </c>
      <c r="F760" s="93">
        <f t="shared" si="22"/>
        <v>0.71902488000000009</v>
      </c>
    </row>
    <row r="761" spans="1:6" s="87" customFormat="1" ht="15" hidden="1" x14ac:dyDescent="0.25">
      <c r="A761" s="82" t="str">
        <f t="shared" si="23"/>
        <v>A</v>
      </c>
      <c r="B761" s="88" t="s">
        <v>412</v>
      </c>
      <c r="C761" s="88" t="s">
        <v>36</v>
      </c>
      <c r="D761" s="89">
        <v>3350</v>
      </c>
      <c r="E761" s="89">
        <v>3146.2680100000002</v>
      </c>
      <c r="F761" s="90">
        <f t="shared" si="22"/>
        <v>0.93918448059701498</v>
      </c>
    </row>
    <row r="762" spans="1:6" s="87" customFormat="1" ht="54.75" hidden="1" thickBot="1" x14ac:dyDescent="0.3">
      <c r="A762" s="82" t="str">
        <f t="shared" si="23"/>
        <v>A</v>
      </c>
      <c r="B762" s="83" t="s">
        <v>688</v>
      </c>
      <c r="C762" s="84" t="s">
        <v>689</v>
      </c>
      <c r="D762" s="85">
        <v>23850</v>
      </c>
      <c r="E762" s="85">
        <v>26276.682000000001</v>
      </c>
      <c r="F762" s="86">
        <f t="shared" si="22"/>
        <v>1.101747672955975</v>
      </c>
    </row>
    <row r="763" spans="1:6" s="87" customFormat="1" ht="15" hidden="1" x14ac:dyDescent="0.25">
      <c r="A763" s="82" t="str">
        <f t="shared" si="23"/>
        <v>A</v>
      </c>
      <c r="B763" s="88" t="s">
        <v>412</v>
      </c>
      <c r="C763" s="88" t="s">
        <v>19</v>
      </c>
      <c r="D763" s="89">
        <v>55</v>
      </c>
      <c r="E763" s="89">
        <v>51</v>
      </c>
      <c r="F763" s="90">
        <f t="shared" si="22"/>
        <v>0.92727272727272725</v>
      </c>
    </row>
    <row r="764" spans="1:6" s="87" customFormat="1" ht="15" hidden="1" x14ac:dyDescent="0.25">
      <c r="A764" s="82" t="str">
        <f t="shared" si="23"/>
        <v>A</v>
      </c>
      <c r="B764" s="91" t="s">
        <v>412</v>
      </c>
      <c r="C764" s="91" t="s">
        <v>33</v>
      </c>
      <c r="D764" s="92">
        <v>55</v>
      </c>
      <c r="E764" s="92">
        <v>51</v>
      </c>
      <c r="F764" s="93">
        <f t="shared" si="22"/>
        <v>0.92727272727272725</v>
      </c>
    </row>
    <row r="765" spans="1:6" s="87" customFormat="1" ht="15" hidden="1" x14ac:dyDescent="0.25">
      <c r="A765" s="82" t="str">
        <f t="shared" si="23"/>
        <v>A</v>
      </c>
      <c r="B765" s="88" t="s">
        <v>412</v>
      </c>
      <c r="C765" s="88" t="s">
        <v>36</v>
      </c>
      <c r="D765" s="89">
        <v>23795</v>
      </c>
      <c r="E765" s="89">
        <v>26225.682000000001</v>
      </c>
      <c r="F765" s="90">
        <f t="shared" si="22"/>
        <v>1.1021509560832108</v>
      </c>
    </row>
    <row r="766" spans="1:6" s="87" customFormat="1" ht="54.75" hidden="1" thickBot="1" x14ac:dyDescent="0.3">
      <c r="A766" s="82" t="str">
        <f t="shared" si="23"/>
        <v>A</v>
      </c>
      <c r="B766" s="83" t="s">
        <v>690</v>
      </c>
      <c r="C766" s="84" t="s">
        <v>691</v>
      </c>
      <c r="D766" s="85">
        <v>56580</v>
      </c>
      <c r="E766" s="85">
        <v>63709.332419999992</v>
      </c>
      <c r="F766" s="86">
        <f t="shared" si="22"/>
        <v>1.1260044612937432</v>
      </c>
    </row>
    <row r="767" spans="1:6" s="87" customFormat="1" ht="15" hidden="1" x14ac:dyDescent="0.25">
      <c r="A767" s="82" t="str">
        <f t="shared" si="23"/>
        <v>A</v>
      </c>
      <c r="B767" s="88" t="s">
        <v>412</v>
      </c>
      <c r="C767" s="88" t="s">
        <v>19</v>
      </c>
      <c r="D767" s="89">
        <v>1690</v>
      </c>
      <c r="E767" s="89">
        <v>1594.9368800000002</v>
      </c>
      <c r="F767" s="90">
        <f t="shared" si="22"/>
        <v>0.94374963313609483</v>
      </c>
    </row>
    <row r="768" spans="1:6" s="87" customFormat="1" ht="15" hidden="1" x14ac:dyDescent="0.25">
      <c r="A768" s="82" t="str">
        <f t="shared" si="23"/>
        <v>A</v>
      </c>
      <c r="B768" s="91" t="s">
        <v>412</v>
      </c>
      <c r="C768" s="91" t="s">
        <v>33</v>
      </c>
      <c r="D768" s="92">
        <v>1690</v>
      </c>
      <c r="E768" s="92">
        <v>1594.9368800000002</v>
      </c>
      <c r="F768" s="93">
        <f t="shared" si="22"/>
        <v>0.94374963313609483</v>
      </c>
    </row>
    <row r="769" spans="1:6" s="87" customFormat="1" ht="15" hidden="1" x14ac:dyDescent="0.25">
      <c r="A769" s="82" t="str">
        <f t="shared" si="23"/>
        <v>A</v>
      </c>
      <c r="B769" s="88" t="s">
        <v>412</v>
      </c>
      <c r="C769" s="88" t="s">
        <v>36</v>
      </c>
      <c r="D769" s="89">
        <v>54890</v>
      </c>
      <c r="E769" s="89">
        <v>62114.39553999999</v>
      </c>
      <c r="F769" s="90">
        <f t="shared" si="22"/>
        <v>1.1316158779376935</v>
      </c>
    </row>
    <row r="770" spans="1:6" s="87" customFormat="1" ht="54.75" hidden="1" thickBot="1" x14ac:dyDescent="0.3">
      <c r="A770" s="82" t="str">
        <f t="shared" si="23"/>
        <v>A</v>
      </c>
      <c r="B770" s="83" t="s">
        <v>692</v>
      </c>
      <c r="C770" s="84" t="s">
        <v>693</v>
      </c>
      <c r="D770" s="85">
        <v>91185</v>
      </c>
      <c r="E770" s="85">
        <v>91146.900810000006</v>
      </c>
      <c r="F770" s="86">
        <f t="shared" si="22"/>
        <v>0.99958217700279661</v>
      </c>
    </row>
    <row r="771" spans="1:6" s="87" customFormat="1" ht="15" hidden="1" x14ac:dyDescent="0.25">
      <c r="A771" s="82" t="str">
        <f t="shared" si="23"/>
        <v>A</v>
      </c>
      <c r="B771" s="88" t="s">
        <v>412</v>
      </c>
      <c r="C771" s="88" t="s">
        <v>19</v>
      </c>
      <c r="D771" s="89">
        <v>215</v>
      </c>
      <c r="E771" s="89">
        <v>176.90081000000001</v>
      </c>
      <c r="F771" s="90">
        <f t="shared" si="22"/>
        <v>0.82279446511627907</v>
      </c>
    </row>
    <row r="772" spans="1:6" s="87" customFormat="1" ht="15" hidden="1" x14ac:dyDescent="0.25">
      <c r="A772" s="82" t="str">
        <f t="shared" si="23"/>
        <v>A</v>
      </c>
      <c r="B772" s="91" t="s">
        <v>412</v>
      </c>
      <c r="C772" s="91" t="s">
        <v>33</v>
      </c>
      <c r="D772" s="92">
        <v>215</v>
      </c>
      <c r="E772" s="92">
        <v>176.90081000000001</v>
      </c>
      <c r="F772" s="93">
        <f t="shared" ref="F772:F835" si="24">E772/D772</f>
        <v>0.82279446511627907</v>
      </c>
    </row>
    <row r="773" spans="1:6" s="87" customFormat="1" ht="15" hidden="1" x14ac:dyDescent="0.25">
      <c r="A773" s="82" t="str">
        <f t="shared" ref="A773:A836" si="25">(IF(OR(D773&lt;&gt;0,E773&lt;&gt;0,),"A","B"))</f>
        <v>A</v>
      </c>
      <c r="B773" s="88" t="s">
        <v>412</v>
      </c>
      <c r="C773" s="88" t="s">
        <v>36</v>
      </c>
      <c r="D773" s="89">
        <v>90970</v>
      </c>
      <c r="E773" s="89">
        <v>90970</v>
      </c>
      <c r="F773" s="90">
        <f t="shared" si="24"/>
        <v>1</v>
      </c>
    </row>
    <row r="774" spans="1:6" s="87" customFormat="1" ht="54.75" hidden="1" thickBot="1" x14ac:dyDescent="0.3">
      <c r="A774" s="82" t="str">
        <f t="shared" si="25"/>
        <v>A</v>
      </c>
      <c r="B774" s="83" t="s">
        <v>694</v>
      </c>
      <c r="C774" s="84" t="s">
        <v>695</v>
      </c>
      <c r="D774" s="85">
        <v>415</v>
      </c>
      <c r="E774" s="85">
        <v>1438.8438900000001</v>
      </c>
      <c r="F774" s="86">
        <f t="shared" si="24"/>
        <v>3.4670937108433737</v>
      </c>
    </row>
    <row r="775" spans="1:6" s="87" customFormat="1" ht="15" hidden="1" x14ac:dyDescent="0.25">
      <c r="A775" s="82" t="str">
        <f t="shared" si="25"/>
        <v>A</v>
      </c>
      <c r="B775" s="88" t="s">
        <v>412</v>
      </c>
      <c r="C775" s="88" t="s">
        <v>19</v>
      </c>
      <c r="D775" s="89">
        <v>115</v>
      </c>
      <c r="E775" s="89">
        <v>992.56937000000005</v>
      </c>
      <c r="F775" s="90">
        <f t="shared" si="24"/>
        <v>8.6310380000000002</v>
      </c>
    </row>
    <row r="776" spans="1:6" s="87" customFormat="1" ht="15" hidden="1" x14ac:dyDescent="0.25">
      <c r="A776" s="82" t="str">
        <f t="shared" si="25"/>
        <v>A</v>
      </c>
      <c r="B776" s="91" t="s">
        <v>412</v>
      </c>
      <c r="C776" s="91" t="s">
        <v>33</v>
      </c>
      <c r="D776" s="92">
        <v>115</v>
      </c>
      <c r="E776" s="92">
        <v>992.56937000000005</v>
      </c>
      <c r="F776" s="93">
        <f t="shared" si="24"/>
        <v>8.6310380000000002</v>
      </c>
    </row>
    <row r="777" spans="1:6" s="87" customFormat="1" ht="15" hidden="1" x14ac:dyDescent="0.25">
      <c r="A777" s="82" t="str">
        <f t="shared" si="25"/>
        <v>A</v>
      </c>
      <c r="B777" s="88" t="s">
        <v>412</v>
      </c>
      <c r="C777" s="88" t="s">
        <v>36</v>
      </c>
      <c r="D777" s="89">
        <v>300</v>
      </c>
      <c r="E777" s="89">
        <v>446.27452</v>
      </c>
      <c r="F777" s="90">
        <f t="shared" si="24"/>
        <v>1.4875817333333332</v>
      </c>
    </row>
    <row r="778" spans="1:6" s="87" customFormat="1" ht="54.75" hidden="1" thickBot="1" x14ac:dyDescent="0.3">
      <c r="A778" s="82" t="str">
        <f t="shared" si="25"/>
        <v>A</v>
      </c>
      <c r="B778" s="83" t="s">
        <v>696</v>
      </c>
      <c r="C778" s="84" t="s">
        <v>697</v>
      </c>
      <c r="D778" s="85">
        <v>62725</v>
      </c>
      <c r="E778" s="85">
        <v>62709.502970000001</v>
      </c>
      <c r="F778" s="86">
        <f t="shared" si="24"/>
        <v>0.99975293694699086</v>
      </c>
    </row>
    <row r="779" spans="1:6" s="87" customFormat="1" ht="15" hidden="1" x14ac:dyDescent="0.25">
      <c r="A779" s="82" t="str">
        <f t="shared" si="25"/>
        <v>A</v>
      </c>
      <c r="B779" s="88" t="s">
        <v>412</v>
      </c>
      <c r="C779" s="88" t="s">
        <v>19</v>
      </c>
      <c r="D779" s="89">
        <v>35</v>
      </c>
      <c r="E779" s="89">
        <v>24.23809</v>
      </c>
      <c r="F779" s="90">
        <f t="shared" si="24"/>
        <v>0.69251685714285716</v>
      </c>
    </row>
    <row r="780" spans="1:6" s="87" customFormat="1" ht="15" hidden="1" x14ac:dyDescent="0.25">
      <c r="A780" s="82" t="str">
        <f t="shared" si="25"/>
        <v>A</v>
      </c>
      <c r="B780" s="91" t="s">
        <v>412</v>
      </c>
      <c r="C780" s="91" t="s">
        <v>33</v>
      </c>
      <c r="D780" s="92">
        <v>35</v>
      </c>
      <c r="E780" s="92">
        <v>24.23809</v>
      </c>
      <c r="F780" s="93">
        <f t="shared" si="24"/>
        <v>0.69251685714285716</v>
      </c>
    </row>
    <row r="781" spans="1:6" s="87" customFormat="1" ht="15" hidden="1" x14ac:dyDescent="0.25">
      <c r="A781" s="82" t="str">
        <f t="shared" si="25"/>
        <v>A</v>
      </c>
      <c r="B781" s="88" t="s">
        <v>412</v>
      </c>
      <c r="C781" s="88" t="s">
        <v>36</v>
      </c>
      <c r="D781" s="89">
        <v>62690</v>
      </c>
      <c r="E781" s="89">
        <v>62685.264879999995</v>
      </c>
      <c r="F781" s="90">
        <f t="shared" si="24"/>
        <v>0.99992446769819743</v>
      </c>
    </row>
    <row r="782" spans="1:6" s="87" customFormat="1" ht="54.75" hidden="1" thickBot="1" x14ac:dyDescent="0.3">
      <c r="A782" s="82" t="str">
        <f t="shared" si="25"/>
        <v>A</v>
      </c>
      <c r="B782" s="83" t="s">
        <v>698</v>
      </c>
      <c r="C782" s="84" t="s">
        <v>699</v>
      </c>
      <c r="D782" s="85">
        <v>55184</v>
      </c>
      <c r="E782" s="85">
        <v>68987.458280000006</v>
      </c>
      <c r="F782" s="86">
        <f t="shared" si="24"/>
        <v>1.2501351529428821</v>
      </c>
    </row>
    <row r="783" spans="1:6" s="87" customFormat="1" ht="15" hidden="1" x14ac:dyDescent="0.25">
      <c r="A783" s="82" t="str">
        <f t="shared" si="25"/>
        <v>A</v>
      </c>
      <c r="B783" s="88" t="s">
        <v>412</v>
      </c>
      <c r="C783" s="88" t="s">
        <v>19</v>
      </c>
      <c r="D783" s="89">
        <v>171</v>
      </c>
      <c r="E783" s="89">
        <v>1417.45893</v>
      </c>
      <c r="F783" s="90">
        <f t="shared" si="24"/>
        <v>8.2892335087719307</v>
      </c>
    </row>
    <row r="784" spans="1:6" s="87" customFormat="1" ht="15" hidden="1" x14ac:dyDescent="0.25">
      <c r="A784" s="82" t="str">
        <f t="shared" si="25"/>
        <v>A</v>
      </c>
      <c r="B784" s="91" t="s">
        <v>412</v>
      </c>
      <c r="C784" s="91" t="s">
        <v>33</v>
      </c>
      <c r="D784" s="92">
        <v>171</v>
      </c>
      <c r="E784" s="92">
        <v>1417.45893</v>
      </c>
      <c r="F784" s="93">
        <f t="shared" si="24"/>
        <v>8.2892335087719307</v>
      </c>
    </row>
    <row r="785" spans="1:6" s="87" customFormat="1" ht="15" hidden="1" x14ac:dyDescent="0.25">
      <c r="A785" s="82" t="str">
        <f t="shared" si="25"/>
        <v>A</v>
      </c>
      <c r="B785" s="88" t="s">
        <v>412</v>
      </c>
      <c r="C785" s="88" t="s">
        <v>36</v>
      </c>
      <c r="D785" s="89">
        <v>55013</v>
      </c>
      <c r="E785" s="89">
        <v>67569.999349999998</v>
      </c>
      <c r="F785" s="90">
        <f t="shared" si="24"/>
        <v>1.2282551278788649</v>
      </c>
    </row>
    <row r="786" spans="1:6" s="87" customFormat="1" ht="54.75" hidden="1" thickBot="1" x14ac:dyDescent="0.3">
      <c r="A786" s="82" t="str">
        <f t="shared" si="25"/>
        <v>A</v>
      </c>
      <c r="B786" s="83" t="s">
        <v>700</v>
      </c>
      <c r="C786" s="84" t="s">
        <v>701</v>
      </c>
      <c r="D786" s="85">
        <v>4215</v>
      </c>
      <c r="E786" s="85">
        <v>4208.9139400000004</v>
      </c>
      <c r="F786" s="86">
        <f t="shared" si="24"/>
        <v>0.99855609489916974</v>
      </c>
    </row>
    <row r="787" spans="1:6" s="87" customFormat="1" ht="15" hidden="1" x14ac:dyDescent="0.25">
      <c r="A787" s="82" t="str">
        <f t="shared" si="25"/>
        <v>A</v>
      </c>
      <c r="B787" s="88" t="s">
        <v>412</v>
      </c>
      <c r="C787" s="88" t="s">
        <v>19</v>
      </c>
      <c r="D787" s="89">
        <v>545</v>
      </c>
      <c r="E787" s="89">
        <v>544.64293999999995</v>
      </c>
      <c r="F787" s="90">
        <f t="shared" si="24"/>
        <v>0.99934484403669721</v>
      </c>
    </row>
    <row r="788" spans="1:6" s="87" customFormat="1" ht="15" hidden="1" x14ac:dyDescent="0.25">
      <c r="A788" s="82" t="str">
        <f t="shared" si="25"/>
        <v>A</v>
      </c>
      <c r="B788" s="91" t="s">
        <v>412</v>
      </c>
      <c r="C788" s="91" t="s">
        <v>33</v>
      </c>
      <c r="D788" s="92">
        <v>545</v>
      </c>
      <c r="E788" s="92">
        <v>544.64293999999995</v>
      </c>
      <c r="F788" s="93">
        <f t="shared" si="24"/>
        <v>0.99934484403669721</v>
      </c>
    </row>
    <row r="789" spans="1:6" s="87" customFormat="1" ht="15" hidden="1" x14ac:dyDescent="0.25">
      <c r="A789" s="82" t="str">
        <f t="shared" si="25"/>
        <v>A</v>
      </c>
      <c r="B789" s="88" t="s">
        <v>412</v>
      </c>
      <c r="C789" s="88" t="s">
        <v>36</v>
      </c>
      <c r="D789" s="89">
        <v>3670</v>
      </c>
      <c r="E789" s="89">
        <v>3664.2710000000002</v>
      </c>
      <c r="F789" s="90">
        <f t="shared" si="24"/>
        <v>0.99843896457765668</v>
      </c>
    </row>
    <row r="790" spans="1:6" s="87" customFormat="1" ht="72.75" hidden="1" thickBot="1" x14ac:dyDescent="0.3">
      <c r="A790" s="82" t="str">
        <f t="shared" si="25"/>
        <v>A</v>
      </c>
      <c r="B790" s="83" t="s">
        <v>702</v>
      </c>
      <c r="C790" s="84" t="s">
        <v>703</v>
      </c>
      <c r="D790" s="85">
        <v>2440</v>
      </c>
      <c r="E790" s="85">
        <v>2436.8032899999998</v>
      </c>
      <c r="F790" s="86">
        <f t="shared" si="24"/>
        <v>0.99868987295081957</v>
      </c>
    </row>
    <row r="791" spans="1:6" s="87" customFormat="1" ht="15" hidden="1" x14ac:dyDescent="0.25">
      <c r="A791" s="82" t="str">
        <f t="shared" si="25"/>
        <v>A</v>
      </c>
      <c r="B791" s="88" t="s">
        <v>412</v>
      </c>
      <c r="C791" s="88" t="s">
        <v>19</v>
      </c>
      <c r="D791" s="89">
        <v>20</v>
      </c>
      <c r="E791" s="89">
        <v>16.803290000000001</v>
      </c>
      <c r="F791" s="90">
        <f t="shared" si="24"/>
        <v>0.84016449999999998</v>
      </c>
    </row>
    <row r="792" spans="1:6" s="87" customFormat="1" ht="15" hidden="1" x14ac:dyDescent="0.25">
      <c r="A792" s="82" t="str">
        <f t="shared" si="25"/>
        <v>A</v>
      </c>
      <c r="B792" s="91" t="s">
        <v>412</v>
      </c>
      <c r="C792" s="91" t="s">
        <v>33</v>
      </c>
      <c r="D792" s="92">
        <v>20</v>
      </c>
      <c r="E792" s="92">
        <v>16.803290000000001</v>
      </c>
      <c r="F792" s="93">
        <f t="shared" si="24"/>
        <v>0.84016449999999998</v>
      </c>
    </row>
    <row r="793" spans="1:6" s="87" customFormat="1" ht="15" hidden="1" x14ac:dyDescent="0.25">
      <c r="A793" s="82" t="str">
        <f t="shared" si="25"/>
        <v>A</v>
      </c>
      <c r="B793" s="88" t="s">
        <v>412</v>
      </c>
      <c r="C793" s="88" t="s">
        <v>36</v>
      </c>
      <c r="D793" s="89">
        <v>2420</v>
      </c>
      <c r="E793" s="89">
        <v>2420</v>
      </c>
      <c r="F793" s="90">
        <f t="shared" si="24"/>
        <v>1</v>
      </c>
    </row>
    <row r="794" spans="1:6" s="87" customFormat="1" ht="54.75" hidden="1" thickBot="1" x14ac:dyDescent="0.3">
      <c r="A794" s="82" t="str">
        <f t="shared" si="25"/>
        <v>A</v>
      </c>
      <c r="B794" s="83" t="s">
        <v>704</v>
      </c>
      <c r="C794" s="84" t="s">
        <v>705</v>
      </c>
      <c r="D794" s="85">
        <v>5640</v>
      </c>
      <c r="E794" s="85">
        <v>5640</v>
      </c>
      <c r="F794" s="86">
        <f t="shared" si="24"/>
        <v>1</v>
      </c>
    </row>
    <row r="795" spans="1:6" s="87" customFormat="1" ht="15" hidden="1" x14ac:dyDescent="0.25">
      <c r="A795" s="82" t="str">
        <f t="shared" si="25"/>
        <v>A</v>
      </c>
      <c r="B795" s="88" t="s">
        <v>412</v>
      </c>
      <c r="C795" s="88" t="s">
        <v>19</v>
      </c>
      <c r="D795" s="89">
        <v>265</v>
      </c>
      <c r="E795" s="89">
        <v>265</v>
      </c>
      <c r="F795" s="90">
        <f t="shared" si="24"/>
        <v>1</v>
      </c>
    </row>
    <row r="796" spans="1:6" s="87" customFormat="1" ht="15" hidden="1" x14ac:dyDescent="0.25">
      <c r="A796" s="82" t="str">
        <f t="shared" si="25"/>
        <v>A</v>
      </c>
      <c r="B796" s="91" t="s">
        <v>412</v>
      </c>
      <c r="C796" s="91" t="s">
        <v>35</v>
      </c>
      <c r="D796" s="92">
        <v>265</v>
      </c>
      <c r="E796" s="92">
        <v>265</v>
      </c>
      <c r="F796" s="93">
        <f t="shared" si="24"/>
        <v>1</v>
      </c>
    </row>
    <row r="797" spans="1:6" s="87" customFormat="1" ht="15" hidden="1" x14ac:dyDescent="0.25">
      <c r="A797" s="82" t="str">
        <f t="shared" si="25"/>
        <v>A</v>
      </c>
      <c r="B797" s="88" t="s">
        <v>412</v>
      </c>
      <c r="C797" s="88" t="s">
        <v>36</v>
      </c>
      <c r="D797" s="89">
        <v>5375</v>
      </c>
      <c r="E797" s="89">
        <v>5375</v>
      </c>
      <c r="F797" s="90">
        <f t="shared" si="24"/>
        <v>1</v>
      </c>
    </row>
    <row r="798" spans="1:6" ht="36.75" thickBot="1" x14ac:dyDescent="0.25">
      <c r="A798" s="47" t="str">
        <f t="shared" si="25"/>
        <v>A</v>
      </c>
      <c r="B798" s="73" t="s">
        <v>706</v>
      </c>
      <c r="C798" s="74" t="s">
        <v>707</v>
      </c>
      <c r="D798" s="75">
        <v>93755</v>
      </c>
      <c r="E798" s="75">
        <v>105157.43497</v>
      </c>
      <c r="F798" s="76">
        <f t="shared" si="24"/>
        <v>1.1216194866407125</v>
      </c>
    </row>
    <row r="799" spans="1:6" ht="15.75" thickTop="1" x14ac:dyDescent="0.2">
      <c r="A799" s="47" t="str">
        <f t="shared" si="25"/>
        <v>A</v>
      </c>
      <c r="B799" s="77" t="s">
        <v>412</v>
      </c>
      <c r="C799" s="77" t="s">
        <v>19</v>
      </c>
      <c r="D799" s="78">
        <v>4261</v>
      </c>
      <c r="E799" s="78">
        <v>3163.2096200000001</v>
      </c>
      <c r="F799" s="79">
        <f t="shared" si="24"/>
        <v>0.74236320582022997</v>
      </c>
    </row>
    <row r="800" spans="1:6" ht="15" x14ac:dyDescent="0.2">
      <c r="A800" s="47" t="str">
        <f t="shared" si="25"/>
        <v>A</v>
      </c>
      <c r="B800" s="80" t="s">
        <v>412</v>
      </c>
      <c r="C800" s="80" t="s">
        <v>21</v>
      </c>
      <c r="D800" s="53">
        <v>80</v>
      </c>
      <c r="E800" s="53">
        <v>76.285769999999985</v>
      </c>
      <c r="F800" s="81">
        <f t="shared" si="24"/>
        <v>0.95357212499999977</v>
      </c>
    </row>
    <row r="801" spans="1:6" ht="15" x14ac:dyDescent="0.2">
      <c r="A801" s="47" t="str">
        <f t="shared" si="25"/>
        <v>A</v>
      </c>
      <c r="B801" s="80" t="s">
        <v>412</v>
      </c>
      <c r="C801" s="80" t="s">
        <v>33</v>
      </c>
      <c r="D801" s="53">
        <v>4181</v>
      </c>
      <c r="E801" s="53">
        <v>3086.9238499999997</v>
      </c>
      <c r="F801" s="81">
        <f t="shared" si="24"/>
        <v>0.73832189667543646</v>
      </c>
    </row>
    <row r="802" spans="1:6" ht="15" x14ac:dyDescent="0.2">
      <c r="A802" s="47" t="str">
        <f t="shared" si="25"/>
        <v>A</v>
      </c>
      <c r="B802" s="77" t="s">
        <v>412</v>
      </c>
      <c r="C802" s="77" t="s">
        <v>36</v>
      </c>
      <c r="D802" s="78">
        <v>89494</v>
      </c>
      <c r="E802" s="78">
        <v>101994.22535000001</v>
      </c>
      <c r="F802" s="79">
        <f t="shared" si="24"/>
        <v>1.1396766861465575</v>
      </c>
    </row>
    <row r="803" spans="1:6" s="87" customFormat="1" ht="36.75" hidden="1" thickBot="1" x14ac:dyDescent="0.3">
      <c r="A803" s="82" t="str">
        <f t="shared" si="25"/>
        <v>A</v>
      </c>
      <c r="B803" s="83" t="s">
        <v>708</v>
      </c>
      <c r="C803" s="84" t="s">
        <v>709</v>
      </c>
      <c r="D803" s="85">
        <v>16990</v>
      </c>
      <c r="E803" s="85">
        <v>16953.399069999999</v>
      </c>
      <c r="F803" s="86">
        <f t="shared" si="24"/>
        <v>0.9978457369040612</v>
      </c>
    </row>
    <row r="804" spans="1:6" s="87" customFormat="1" ht="15" hidden="1" x14ac:dyDescent="0.25">
      <c r="A804" s="82" t="str">
        <f t="shared" si="25"/>
        <v>A</v>
      </c>
      <c r="B804" s="88" t="s">
        <v>412</v>
      </c>
      <c r="C804" s="88" t="s">
        <v>19</v>
      </c>
      <c r="D804" s="89">
        <v>180</v>
      </c>
      <c r="E804" s="89">
        <v>154.4</v>
      </c>
      <c r="F804" s="90">
        <f t="shared" si="24"/>
        <v>0.85777777777777786</v>
      </c>
    </row>
    <row r="805" spans="1:6" s="87" customFormat="1" ht="15" hidden="1" x14ac:dyDescent="0.25">
      <c r="A805" s="82" t="str">
        <f t="shared" si="25"/>
        <v>A</v>
      </c>
      <c r="B805" s="91" t="s">
        <v>412</v>
      </c>
      <c r="C805" s="91" t="s">
        <v>33</v>
      </c>
      <c r="D805" s="92">
        <v>180</v>
      </c>
      <c r="E805" s="92">
        <v>154.4</v>
      </c>
      <c r="F805" s="93">
        <f t="shared" si="24"/>
        <v>0.85777777777777786</v>
      </c>
    </row>
    <row r="806" spans="1:6" s="87" customFormat="1" ht="15" hidden="1" x14ac:dyDescent="0.25">
      <c r="A806" s="82" t="str">
        <f t="shared" si="25"/>
        <v>A</v>
      </c>
      <c r="B806" s="88" t="s">
        <v>412</v>
      </c>
      <c r="C806" s="88" t="s">
        <v>36</v>
      </c>
      <c r="D806" s="89">
        <v>16810</v>
      </c>
      <c r="E806" s="89">
        <v>16798.999070000002</v>
      </c>
      <c r="F806" s="90">
        <f t="shared" si="24"/>
        <v>0.99934557227840581</v>
      </c>
    </row>
    <row r="807" spans="1:6" s="87" customFormat="1" ht="36.75" hidden="1" thickBot="1" x14ac:dyDescent="0.3">
      <c r="A807" s="82" t="str">
        <f t="shared" si="25"/>
        <v>A</v>
      </c>
      <c r="B807" s="83" t="s">
        <v>710</v>
      </c>
      <c r="C807" s="84" t="s">
        <v>711</v>
      </c>
      <c r="D807" s="85">
        <v>1040</v>
      </c>
      <c r="E807" s="85">
        <v>1094.7147999999997</v>
      </c>
      <c r="F807" s="86">
        <f t="shared" si="24"/>
        <v>1.0526103846153845</v>
      </c>
    </row>
    <row r="808" spans="1:6" s="87" customFormat="1" ht="15" hidden="1" x14ac:dyDescent="0.25">
      <c r="A808" s="82" t="str">
        <f t="shared" si="25"/>
        <v>A</v>
      </c>
      <c r="B808" s="88" t="s">
        <v>412</v>
      </c>
      <c r="C808" s="88" t="s">
        <v>19</v>
      </c>
      <c r="D808" s="89">
        <v>165</v>
      </c>
      <c r="E808" s="89">
        <v>328.43709000000001</v>
      </c>
      <c r="F808" s="90">
        <f t="shared" si="24"/>
        <v>1.9905278181818182</v>
      </c>
    </row>
    <row r="809" spans="1:6" s="87" customFormat="1" ht="15" hidden="1" x14ac:dyDescent="0.25">
      <c r="A809" s="82" t="str">
        <f t="shared" si="25"/>
        <v>A</v>
      </c>
      <c r="B809" s="91" t="s">
        <v>412</v>
      </c>
      <c r="C809" s="91" t="s">
        <v>33</v>
      </c>
      <c r="D809" s="92">
        <v>165</v>
      </c>
      <c r="E809" s="92">
        <v>328.43709000000001</v>
      </c>
      <c r="F809" s="93">
        <f t="shared" si="24"/>
        <v>1.9905278181818182</v>
      </c>
    </row>
    <row r="810" spans="1:6" s="87" customFormat="1" ht="15" hidden="1" x14ac:dyDescent="0.25">
      <c r="A810" s="82" t="str">
        <f t="shared" si="25"/>
        <v>A</v>
      </c>
      <c r="B810" s="88" t="s">
        <v>412</v>
      </c>
      <c r="C810" s="88" t="s">
        <v>36</v>
      </c>
      <c r="D810" s="89">
        <v>875</v>
      </c>
      <c r="E810" s="89">
        <v>766.27770999999996</v>
      </c>
      <c r="F810" s="90">
        <f t="shared" si="24"/>
        <v>0.87574595428571422</v>
      </c>
    </row>
    <row r="811" spans="1:6" s="87" customFormat="1" ht="36.75" hidden="1" thickBot="1" x14ac:dyDescent="0.3">
      <c r="A811" s="82" t="str">
        <f t="shared" si="25"/>
        <v>A</v>
      </c>
      <c r="B811" s="83" t="s">
        <v>712</v>
      </c>
      <c r="C811" s="84" t="s">
        <v>713</v>
      </c>
      <c r="D811" s="85">
        <v>11665</v>
      </c>
      <c r="E811" s="85">
        <v>13747.53678</v>
      </c>
      <c r="F811" s="86">
        <f t="shared" si="24"/>
        <v>1.178528656665238</v>
      </c>
    </row>
    <row r="812" spans="1:6" s="87" customFormat="1" ht="15" hidden="1" x14ac:dyDescent="0.25">
      <c r="A812" s="82" t="str">
        <f t="shared" si="25"/>
        <v>A</v>
      </c>
      <c r="B812" s="88" t="s">
        <v>412</v>
      </c>
      <c r="C812" s="88" t="s">
        <v>19</v>
      </c>
      <c r="D812" s="89">
        <v>1170</v>
      </c>
      <c r="E812" s="89">
        <v>930.44854000000009</v>
      </c>
      <c r="F812" s="90">
        <f t="shared" si="24"/>
        <v>0.79525516239316252</v>
      </c>
    </row>
    <row r="813" spans="1:6" s="87" customFormat="1" ht="15" hidden="1" x14ac:dyDescent="0.25">
      <c r="A813" s="82" t="str">
        <f t="shared" si="25"/>
        <v>A</v>
      </c>
      <c r="B813" s="91" t="s">
        <v>412</v>
      </c>
      <c r="C813" s="91" t="s">
        <v>33</v>
      </c>
      <c r="D813" s="92">
        <v>1170</v>
      </c>
      <c r="E813" s="92">
        <v>930.44854000000009</v>
      </c>
      <c r="F813" s="93">
        <f t="shared" si="24"/>
        <v>0.79525516239316252</v>
      </c>
    </row>
    <row r="814" spans="1:6" s="87" customFormat="1" ht="15" hidden="1" x14ac:dyDescent="0.25">
      <c r="A814" s="82" t="str">
        <f t="shared" si="25"/>
        <v>A</v>
      </c>
      <c r="B814" s="88" t="s">
        <v>412</v>
      </c>
      <c r="C814" s="88" t="s">
        <v>36</v>
      </c>
      <c r="D814" s="89">
        <v>10495</v>
      </c>
      <c r="E814" s="89">
        <v>12817.088239999999</v>
      </c>
      <c r="F814" s="90">
        <f t="shared" si="24"/>
        <v>1.2212566212482134</v>
      </c>
    </row>
    <row r="815" spans="1:6" s="87" customFormat="1" ht="54.75" hidden="1" thickBot="1" x14ac:dyDescent="0.3">
      <c r="A815" s="82" t="str">
        <f t="shared" si="25"/>
        <v>A</v>
      </c>
      <c r="B815" s="83" t="s">
        <v>714</v>
      </c>
      <c r="C815" s="84" t="s">
        <v>715</v>
      </c>
      <c r="D815" s="85">
        <v>4220</v>
      </c>
      <c r="E815" s="85">
        <v>4670.8102700000009</v>
      </c>
      <c r="F815" s="86">
        <f t="shared" si="24"/>
        <v>1.1068270781990523</v>
      </c>
    </row>
    <row r="816" spans="1:6" s="87" customFormat="1" ht="15" hidden="1" x14ac:dyDescent="0.25">
      <c r="A816" s="82" t="str">
        <f t="shared" si="25"/>
        <v>A</v>
      </c>
      <c r="B816" s="88" t="s">
        <v>412</v>
      </c>
      <c r="C816" s="88" t="s">
        <v>19</v>
      </c>
      <c r="D816" s="89">
        <v>1590</v>
      </c>
      <c r="E816" s="89">
        <v>1273.34106</v>
      </c>
      <c r="F816" s="90">
        <f t="shared" si="24"/>
        <v>0.8008434339622641</v>
      </c>
    </row>
    <row r="817" spans="1:6" s="87" customFormat="1" ht="15" hidden="1" x14ac:dyDescent="0.25">
      <c r="A817" s="82" t="str">
        <f t="shared" si="25"/>
        <v>A</v>
      </c>
      <c r="B817" s="91" t="s">
        <v>412</v>
      </c>
      <c r="C817" s="91" t="s">
        <v>33</v>
      </c>
      <c r="D817" s="92">
        <v>1590</v>
      </c>
      <c r="E817" s="92">
        <v>1273.34106</v>
      </c>
      <c r="F817" s="93">
        <f t="shared" si="24"/>
        <v>0.8008434339622641</v>
      </c>
    </row>
    <row r="818" spans="1:6" s="87" customFormat="1" ht="15" hidden="1" x14ac:dyDescent="0.25">
      <c r="A818" s="82" t="str">
        <f t="shared" si="25"/>
        <v>A</v>
      </c>
      <c r="B818" s="88" t="s">
        <v>412</v>
      </c>
      <c r="C818" s="88" t="s">
        <v>36</v>
      </c>
      <c r="D818" s="89">
        <v>2630</v>
      </c>
      <c r="E818" s="89">
        <v>3397.4692099999997</v>
      </c>
      <c r="F818" s="90">
        <f t="shared" si="24"/>
        <v>1.2918133878326996</v>
      </c>
    </row>
    <row r="819" spans="1:6" s="87" customFormat="1" ht="36.75" hidden="1" thickBot="1" x14ac:dyDescent="0.3">
      <c r="A819" s="82" t="str">
        <f t="shared" si="25"/>
        <v>A</v>
      </c>
      <c r="B819" s="83" t="s">
        <v>716</v>
      </c>
      <c r="C819" s="84" t="s">
        <v>717</v>
      </c>
      <c r="D819" s="85">
        <v>14040</v>
      </c>
      <c r="E819" s="85">
        <v>14039.999980000001</v>
      </c>
      <c r="F819" s="86">
        <f t="shared" si="24"/>
        <v>0.99999999857549859</v>
      </c>
    </row>
    <row r="820" spans="1:6" s="87" customFormat="1" ht="15" hidden="1" x14ac:dyDescent="0.25">
      <c r="A820" s="82" t="str">
        <f t="shared" si="25"/>
        <v>A</v>
      </c>
      <c r="B820" s="88" t="s">
        <v>412</v>
      </c>
      <c r="C820" s="88" t="s">
        <v>36</v>
      </c>
      <c r="D820" s="89">
        <v>14040</v>
      </c>
      <c r="E820" s="89">
        <v>14039.999980000001</v>
      </c>
      <c r="F820" s="90">
        <f t="shared" si="24"/>
        <v>0.99999999857549859</v>
      </c>
    </row>
    <row r="821" spans="1:6" s="87" customFormat="1" ht="72.75" hidden="1" thickBot="1" x14ac:dyDescent="0.3">
      <c r="A821" s="82" t="str">
        <f t="shared" si="25"/>
        <v>A</v>
      </c>
      <c r="B821" s="83" t="s">
        <v>718</v>
      </c>
      <c r="C821" s="84" t="s">
        <v>719</v>
      </c>
      <c r="D821" s="85">
        <v>2460</v>
      </c>
      <c r="E821" s="85">
        <v>1972.8374899999997</v>
      </c>
      <c r="F821" s="86">
        <f t="shared" si="24"/>
        <v>0.80196645934959332</v>
      </c>
    </row>
    <row r="822" spans="1:6" s="87" customFormat="1" ht="15" hidden="1" x14ac:dyDescent="0.25">
      <c r="A822" s="82" t="str">
        <f t="shared" si="25"/>
        <v>A</v>
      </c>
      <c r="B822" s="88" t="s">
        <v>412</v>
      </c>
      <c r="C822" s="88" t="s">
        <v>36</v>
      </c>
      <c r="D822" s="89">
        <v>2460</v>
      </c>
      <c r="E822" s="89">
        <v>1972.8374899999997</v>
      </c>
      <c r="F822" s="90">
        <f t="shared" si="24"/>
        <v>0.80196645934959332</v>
      </c>
    </row>
    <row r="823" spans="1:6" s="87" customFormat="1" ht="36.75" hidden="1" thickBot="1" x14ac:dyDescent="0.3">
      <c r="A823" s="82" t="str">
        <f t="shared" si="25"/>
        <v>A</v>
      </c>
      <c r="B823" s="83" t="s">
        <v>720</v>
      </c>
      <c r="C823" s="84" t="s">
        <v>721</v>
      </c>
      <c r="D823" s="85">
        <v>400</v>
      </c>
      <c r="E823" s="85">
        <v>345.17160999999999</v>
      </c>
      <c r="F823" s="86">
        <f t="shared" si="24"/>
        <v>0.86292902500000002</v>
      </c>
    </row>
    <row r="824" spans="1:6" s="87" customFormat="1" ht="15" hidden="1" x14ac:dyDescent="0.25">
      <c r="A824" s="82" t="str">
        <f t="shared" si="25"/>
        <v>A</v>
      </c>
      <c r="B824" s="88" t="s">
        <v>412</v>
      </c>
      <c r="C824" s="88" t="s">
        <v>19</v>
      </c>
      <c r="D824" s="89">
        <v>400</v>
      </c>
      <c r="E824" s="89">
        <v>345.17160999999999</v>
      </c>
      <c r="F824" s="90">
        <f t="shared" si="24"/>
        <v>0.86292902500000002</v>
      </c>
    </row>
    <row r="825" spans="1:6" s="87" customFormat="1" ht="15" hidden="1" x14ac:dyDescent="0.25">
      <c r="A825" s="82" t="str">
        <f t="shared" si="25"/>
        <v>A</v>
      </c>
      <c r="B825" s="91" t="s">
        <v>412</v>
      </c>
      <c r="C825" s="91" t="s">
        <v>33</v>
      </c>
      <c r="D825" s="92">
        <v>400</v>
      </c>
      <c r="E825" s="92">
        <v>345.17160999999999</v>
      </c>
      <c r="F825" s="93">
        <f t="shared" si="24"/>
        <v>0.86292902500000002</v>
      </c>
    </row>
    <row r="826" spans="1:6" s="87" customFormat="1" ht="36.75" hidden="1" thickBot="1" x14ac:dyDescent="0.3">
      <c r="A826" s="82" t="str">
        <f t="shared" si="25"/>
        <v>A</v>
      </c>
      <c r="B826" s="83" t="s">
        <v>722</v>
      </c>
      <c r="C826" s="84" t="s">
        <v>723</v>
      </c>
      <c r="D826" s="85">
        <v>10066</v>
      </c>
      <c r="E826" s="85">
        <v>8891.4098900000008</v>
      </c>
      <c r="F826" s="86">
        <f t="shared" si="24"/>
        <v>0.88331113550566276</v>
      </c>
    </row>
    <row r="827" spans="1:6" s="87" customFormat="1" ht="15" hidden="1" x14ac:dyDescent="0.25">
      <c r="A827" s="82" t="str">
        <f t="shared" si="25"/>
        <v>A</v>
      </c>
      <c r="B827" s="88" t="s">
        <v>412</v>
      </c>
      <c r="C827" s="88" t="s">
        <v>19</v>
      </c>
      <c r="D827" s="89">
        <v>56</v>
      </c>
      <c r="E827" s="89">
        <v>45.253550000000004</v>
      </c>
      <c r="F827" s="90">
        <f t="shared" si="24"/>
        <v>0.80809910714285726</v>
      </c>
    </row>
    <row r="828" spans="1:6" s="87" customFormat="1" ht="15" hidden="1" x14ac:dyDescent="0.25">
      <c r="A828" s="82" t="str">
        <f t="shared" si="25"/>
        <v>A</v>
      </c>
      <c r="B828" s="91" t="s">
        <v>412</v>
      </c>
      <c r="C828" s="91" t="s">
        <v>33</v>
      </c>
      <c r="D828" s="92">
        <v>56</v>
      </c>
      <c r="E828" s="92">
        <v>45.253550000000004</v>
      </c>
      <c r="F828" s="93">
        <f t="shared" si="24"/>
        <v>0.80809910714285726</v>
      </c>
    </row>
    <row r="829" spans="1:6" s="87" customFormat="1" ht="15" hidden="1" x14ac:dyDescent="0.25">
      <c r="A829" s="82" t="str">
        <f t="shared" si="25"/>
        <v>A</v>
      </c>
      <c r="B829" s="88" t="s">
        <v>412</v>
      </c>
      <c r="C829" s="88" t="s">
        <v>36</v>
      </c>
      <c r="D829" s="89">
        <v>10010</v>
      </c>
      <c r="E829" s="89">
        <v>8846.1563399999995</v>
      </c>
      <c r="F829" s="90">
        <f t="shared" si="24"/>
        <v>0.88373190209790209</v>
      </c>
    </row>
    <row r="830" spans="1:6" s="87" customFormat="1" ht="36.75" hidden="1" thickBot="1" x14ac:dyDescent="0.3">
      <c r="A830" s="82" t="str">
        <f t="shared" si="25"/>
        <v>A</v>
      </c>
      <c r="B830" s="83" t="s">
        <v>724</v>
      </c>
      <c r="C830" s="84" t="s">
        <v>725</v>
      </c>
      <c r="D830" s="85">
        <v>21504</v>
      </c>
      <c r="E830" s="85">
        <v>32359.067070000001</v>
      </c>
      <c r="F830" s="86">
        <f t="shared" si="24"/>
        <v>1.5047929255022321</v>
      </c>
    </row>
    <row r="831" spans="1:6" s="87" customFormat="1" ht="15" hidden="1" x14ac:dyDescent="0.25">
      <c r="A831" s="82" t="str">
        <f t="shared" si="25"/>
        <v>A</v>
      </c>
      <c r="B831" s="88" t="s">
        <v>412</v>
      </c>
      <c r="C831" s="88" t="s">
        <v>19</v>
      </c>
      <c r="D831" s="89">
        <v>620</v>
      </c>
      <c r="E831" s="89">
        <v>9.8719999999999999</v>
      </c>
      <c r="F831" s="90">
        <f t="shared" si="24"/>
        <v>1.5922580645161291E-2</v>
      </c>
    </row>
    <row r="832" spans="1:6" s="87" customFormat="1" ht="15" hidden="1" x14ac:dyDescent="0.25">
      <c r="A832" s="82" t="str">
        <f t="shared" si="25"/>
        <v>A</v>
      </c>
      <c r="B832" s="91" t="s">
        <v>412</v>
      </c>
      <c r="C832" s="91" t="s">
        <v>33</v>
      </c>
      <c r="D832" s="92">
        <v>620</v>
      </c>
      <c r="E832" s="92">
        <v>9.8719999999999999</v>
      </c>
      <c r="F832" s="93">
        <f t="shared" si="24"/>
        <v>1.5922580645161291E-2</v>
      </c>
    </row>
    <row r="833" spans="1:6" s="87" customFormat="1" ht="15" hidden="1" x14ac:dyDescent="0.25">
      <c r="A833" s="82" t="str">
        <f t="shared" si="25"/>
        <v>A</v>
      </c>
      <c r="B833" s="88" t="s">
        <v>412</v>
      </c>
      <c r="C833" s="88" t="s">
        <v>36</v>
      </c>
      <c r="D833" s="89">
        <v>20884</v>
      </c>
      <c r="E833" s="89">
        <v>32349.195070000002</v>
      </c>
      <c r="F833" s="90">
        <f t="shared" si="24"/>
        <v>1.5489942094426357</v>
      </c>
    </row>
    <row r="834" spans="1:6" s="87" customFormat="1" ht="36.75" hidden="1" thickBot="1" x14ac:dyDescent="0.3">
      <c r="A834" s="82" t="str">
        <f t="shared" si="25"/>
        <v>A</v>
      </c>
      <c r="B834" s="83" t="s">
        <v>726</v>
      </c>
      <c r="C834" s="84" t="s">
        <v>727</v>
      </c>
      <c r="D834" s="85">
        <v>4900</v>
      </c>
      <c r="E834" s="85">
        <v>4776.8249799999994</v>
      </c>
      <c r="F834" s="86">
        <f t="shared" si="24"/>
        <v>0.97486224081632644</v>
      </c>
    </row>
    <row r="835" spans="1:6" s="87" customFormat="1" ht="15" hidden="1" x14ac:dyDescent="0.25">
      <c r="A835" s="82" t="str">
        <f t="shared" si="25"/>
        <v>A</v>
      </c>
      <c r="B835" s="88" t="s">
        <v>412</v>
      </c>
      <c r="C835" s="88" t="s">
        <v>36</v>
      </c>
      <c r="D835" s="89">
        <v>4900</v>
      </c>
      <c r="E835" s="89">
        <v>4776.8249799999994</v>
      </c>
      <c r="F835" s="90">
        <f t="shared" si="24"/>
        <v>0.97486224081632644</v>
      </c>
    </row>
    <row r="836" spans="1:6" s="87" customFormat="1" ht="36.75" hidden="1" thickBot="1" x14ac:dyDescent="0.3">
      <c r="A836" s="82" t="str">
        <f t="shared" si="25"/>
        <v>A</v>
      </c>
      <c r="B836" s="83" t="s">
        <v>728</v>
      </c>
      <c r="C836" s="84" t="s">
        <v>729</v>
      </c>
      <c r="D836" s="85">
        <v>1200</v>
      </c>
      <c r="E836" s="85">
        <v>1072.2687100000001</v>
      </c>
      <c r="F836" s="86">
        <f t="shared" ref="F836:F899" si="26">E836/D836</f>
        <v>0.89355725833333333</v>
      </c>
    </row>
    <row r="837" spans="1:6" s="87" customFormat="1" ht="15" hidden="1" x14ac:dyDescent="0.25">
      <c r="A837" s="82" t="str">
        <f t="shared" ref="A837:A900" si="27">(IF(OR(D837&lt;&gt;0,E837&lt;&gt;0,),"A","B"))</f>
        <v>A</v>
      </c>
      <c r="B837" s="88" t="s">
        <v>412</v>
      </c>
      <c r="C837" s="88" t="s">
        <v>36</v>
      </c>
      <c r="D837" s="89">
        <v>1200</v>
      </c>
      <c r="E837" s="89">
        <v>1072.2687100000001</v>
      </c>
      <c r="F837" s="90">
        <f t="shared" si="26"/>
        <v>0.89355725833333333</v>
      </c>
    </row>
    <row r="838" spans="1:6" s="87" customFormat="1" ht="36.75" hidden="1" thickBot="1" x14ac:dyDescent="0.3">
      <c r="A838" s="82" t="str">
        <f t="shared" si="27"/>
        <v>A</v>
      </c>
      <c r="B838" s="83" t="s">
        <v>730</v>
      </c>
      <c r="C838" s="84" t="s">
        <v>731</v>
      </c>
      <c r="D838" s="85">
        <v>750</v>
      </c>
      <c r="E838" s="85">
        <v>718.10855000000004</v>
      </c>
      <c r="F838" s="86">
        <f t="shared" si="26"/>
        <v>0.95747806666666668</v>
      </c>
    </row>
    <row r="839" spans="1:6" s="87" customFormat="1" ht="15" hidden="1" x14ac:dyDescent="0.25">
      <c r="A839" s="82" t="str">
        <f t="shared" si="27"/>
        <v>A</v>
      </c>
      <c r="B839" s="88" t="s">
        <v>412</v>
      </c>
      <c r="C839" s="88" t="s">
        <v>36</v>
      </c>
      <c r="D839" s="89">
        <v>750</v>
      </c>
      <c r="E839" s="89">
        <v>718.10855000000004</v>
      </c>
      <c r="F839" s="90">
        <f t="shared" si="26"/>
        <v>0.95747806666666668</v>
      </c>
    </row>
    <row r="840" spans="1:6" s="87" customFormat="1" ht="36.75" hidden="1" thickBot="1" x14ac:dyDescent="0.3">
      <c r="A840" s="82" t="str">
        <f t="shared" si="27"/>
        <v>A</v>
      </c>
      <c r="B840" s="83" t="s">
        <v>732</v>
      </c>
      <c r="C840" s="84" t="s">
        <v>733</v>
      </c>
      <c r="D840" s="85">
        <v>80</v>
      </c>
      <c r="E840" s="85">
        <v>76.285769999999985</v>
      </c>
      <c r="F840" s="86">
        <f t="shared" si="26"/>
        <v>0.95357212499999977</v>
      </c>
    </row>
    <row r="841" spans="1:6" s="87" customFormat="1" ht="15" hidden="1" x14ac:dyDescent="0.25">
      <c r="A841" s="82" t="str">
        <f t="shared" si="27"/>
        <v>A</v>
      </c>
      <c r="B841" s="88" t="s">
        <v>412</v>
      </c>
      <c r="C841" s="88" t="s">
        <v>19</v>
      </c>
      <c r="D841" s="89">
        <v>80</v>
      </c>
      <c r="E841" s="89">
        <v>76.285769999999985</v>
      </c>
      <c r="F841" s="90">
        <f t="shared" si="26"/>
        <v>0.95357212499999977</v>
      </c>
    </row>
    <row r="842" spans="1:6" s="87" customFormat="1" ht="15" hidden="1" x14ac:dyDescent="0.25">
      <c r="A842" s="82" t="str">
        <f t="shared" si="27"/>
        <v>A</v>
      </c>
      <c r="B842" s="91" t="s">
        <v>412</v>
      </c>
      <c r="C842" s="91" t="s">
        <v>21</v>
      </c>
      <c r="D842" s="92">
        <v>80</v>
      </c>
      <c r="E842" s="92">
        <v>76.285769999999985</v>
      </c>
      <c r="F842" s="93">
        <f t="shared" si="26"/>
        <v>0.95357212499999977</v>
      </c>
    </row>
    <row r="843" spans="1:6" s="87" customFormat="1" ht="18.75" hidden="1" thickBot="1" x14ac:dyDescent="0.3">
      <c r="A843" s="82" t="str">
        <f t="shared" si="27"/>
        <v>A</v>
      </c>
      <c r="B843" s="83" t="s">
        <v>734</v>
      </c>
      <c r="C843" s="84" t="s">
        <v>735</v>
      </c>
      <c r="D843" s="85">
        <v>4440</v>
      </c>
      <c r="E843" s="85">
        <v>4439</v>
      </c>
      <c r="F843" s="86">
        <f t="shared" si="26"/>
        <v>0.99977477477477472</v>
      </c>
    </row>
    <row r="844" spans="1:6" s="87" customFormat="1" ht="15" hidden="1" x14ac:dyDescent="0.25">
      <c r="A844" s="82" t="str">
        <f t="shared" si="27"/>
        <v>A</v>
      </c>
      <c r="B844" s="88" t="s">
        <v>412</v>
      </c>
      <c r="C844" s="88" t="s">
        <v>36</v>
      </c>
      <c r="D844" s="89">
        <v>4440</v>
      </c>
      <c r="E844" s="89">
        <v>4439</v>
      </c>
      <c r="F844" s="90">
        <f t="shared" si="26"/>
        <v>0.99977477477477472</v>
      </c>
    </row>
    <row r="845" spans="1:6" ht="36.75" thickBot="1" x14ac:dyDescent="0.25">
      <c r="A845" s="47" t="str">
        <f t="shared" si="27"/>
        <v>A</v>
      </c>
      <c r="B845" s="73" t="s">
        <v>736</v>
      </c>
      <c r="C845" s="74" t="s">
        <v>737</v>
      </c>
      <c r="D845" s="75">
        <v>110527</v>
      </c>
      <c r="E845" s="75">
        <v>111189.48091999999</v>
      </c>
      <c r="F845" s="76">
        <f t="shared" si="26"/>
        <v>1.0059938378857654</v>
      </c>
    </row>
    <row r="846" spans="1:6" ht="15.75" thickTop="1" x14ac:dyDescent="0.2">
      <c r="A846" s="47" t="str">
        <f t="shared" si="27"/>
        <v>A</v>
      </c>
      <c r="B846" s="77" t="s">
        <v>412</v>
      </c>
      <c r="C846" s="77" t="s">
        <v>19</v>
      </c>
      <c r="D846" s="78">
        <v>83870</v>
      </c>
      <c r="E846" s="78">
        <v>84053.691149999999</v>
      </c>
      <c r="F846" s="79">
        <f t="shared" si="26"/>
        <v>1.0021901889829499</v>
      </c>
    </row>
    <row r="847" spans="1:6" ht="15" x14ac:dyDescent="0.2">
      <c r="A847" s="47" t="str">
        <f t="shared" si="27"/>
        <v>A</v>
      </c>
      <c r="B847" s="80" t="s">
        <v>412</v>
      </c>
      <c r="C847" s="80" t="s">
        <v>33</v>
      </c>
      <c r="D847" s="53">
        <v>15</v>
      </c>
      <c r="E847" s="53">
        <v>201.07007000000002</v>
      </c>
      <c r="F847" s="81">
        <f t="shared" si="26"/>
        <v>13.404671333333335</v>
      </c>
    </row>
    <row r="848" spans="1:6" ht="15" x14ac:dyDescent="0.2">
      <c r="A848" s="47" t="str">
        <f t="shared" si="27"/>
        <v>A</v>
      </c>
      <c r="B848" s="80" t="s">
        <v>412</v>
      </c>
      <c r="C848" s="80" t="s">
        <v>35</v>
      </c>
      <c r="D848" s="53">
        <v>83855</v>
      </c>
      <c r="E848" s="53">
        <v>83852.621079999997</v>
      </c>
      <c r="F848" s="81">
        <f t="shared" si="26"/>
        <v>0.99997163055273985</v>
      </c>
    </row>
    <row r="849" spans="1:6" ht="15" x14ac:dyDescent="0.2">
      <c r="A849" s="47" t="str">
        <f t="shared" si="27"/>
        <v>A</v>
      </c>
      <c r="B849" s="77" t="s">
        <v>412</v>
      </c>
      <c r="C849" s="77" t="s">
        <v>36</v>
      </c>
      <c r="D849" s="78">
        <v>95</v>
      </c>
      <c r="E849" s="78">
        <v>92.576809999999995</v>
      </c>
      <c r="F849" s="79">
        <f t="shared" si="26"/>
        <v>0.97449273684210524</v>
      </c>
    </row>
    <row r="850" spans="1:6" ht="15" x14ac:dyDescent="0.2">
      <c r="A850" s="47" t="str">
        <f t="shared" si="27"/>
        <v>A</v>
      </c>
      <c r="B850" s="77" t="s">
        <v>412</v>
      </c>
      <c r="C850" s="77" t="s">
        <v>37</v>
      </c>
      <c r="D850" s="78">
        <v>26562</v>
      </c>
      <c r="E850" s="78">
        <v>27043.212960000001</v>
      </c>
      <c r="F850" s="79">
        <f t="shared" si="26"/>
        <v>1.0181165936299978</v>
      </c>
    </row>
    <row r="851" spans="1:6" s="87" customFormat="1" ht="54.75" hidden="1" thickBot="1" x14ac:dyDescent="0.3">
      <c r="A851" s="82" t="str">
        <f t="shared" si="27"/>
        <v>A</v>
      </c>
      <c r="B851" s="83" t="s">
        <v>738</v>
      </c>
      <c r="C851" s="84" t="s">
        <v>739</v>
      </c>
      <c r="D851" s="85">
        <v>30380</v>
      </c>
      <c r="E851" s="85">
        <v>30859.153289999998</v>
      </c>
      <c r="F851" s="86">
        <f t="shared" si="26"/>
        <v>1.0157719976958526</v>
      </c>
    </row>
    <row r="852" spans="1:6" s="87" customFormat="1" ht="15" hidden="1" x14ac:dyDescent="0.25">
      <c r="A852" s="82" t="str">
        <f t="shared" si="27"/>
        <v>A</v>
      </c>
      <c r="B852" s="88" t="s">
        <v>412</v>
      </c>
      <c r="C852" s="88" t="s">
        <v>19</v>
      </c>
      <c r="D852" s="89">
        <v>3855</v>
      </c>
      <c r="E852" s="89">
        <v>3852.6210799999999</v>
      </c>
      <c r="F852" s="90">
        <f t="shared" si="26"/>
        <v>0.99938290012970166</v>
      </c>
    </row>
    <row r="853" spans="1:6" s="87" customFormat="1" ht="15" hidden="1" x14ac:dyDescent="0.25">
      <c r="A853" s="82" t="str">
        <f t="shared" si="27"/>
        <v>A</v>
      </c>
      <c r="B853" s="91" t="s">
        <v>412</v>
      </c>
      <c r="C853" s="91" t="s">
        <v>35</v>
      </c>
      <c r="D853" s="92">
        <v>3855</v>
      </c>
      <c r="E853" s="92">
        <v>3852.6210799999999</v>
      </c>
      <c r="F853" s="93">
        <f t="shared" si="26"/>
        <v>0.99938290012970166</v>
      </c>
    </row>
    <row r="854" spans="1:6" s="87" customFormat="1" ht="15" hidden="1" x14ac:dyDescent="0.25">
      <c r="A854" s="82" t="str">
        <f t="shared" si="27"/>
        <v>A</v>
      </c>
      <c r="B854" s="88" t="s">
        <v>412</v>
      </c>
      <c r="C854" s="88" t="s">
        <v>37</v>
      </c>
      <c r="D854" s="89">
        <v>26525</v>
      </c>
      <c r="E854" s="89">
        <v>27006.532210000001</v>
      </c>
      <c r="F854" s="90">
        <f t="shared" si="26"/>
        <v>1.0181539004712536</v>
      </c>
    </row>
    <row r="855" spans="1:6" s="87" customFormat="1" ht="36.75" hidden="1" thickBot="1" x14ac:dyDescent="0.3">
      <c r="A855" s="82" t="str">
        <f t="shared" si="27"/>
        <v>A</v>
      </c>
      <c r="B855" s="83" t="s">
        <v>740</v>
      </c>
      <c r="C855" s="84" t="s">
        <v>741</v>
      </c>
      <c r="D855" s="85">
        <v>37</v>
      </c>
      <c r="E855" s="85">
        <v>36.680750000000003</v>
      </c>
      <c r="F855" s="86">
        <f t="shared" si="26"/>
        <v>0.99137162162162173</v>
      </c>
    </row>
    <row r="856" spans="1:6" s="87" customFormat="1" ht="15" hidden="1" x14ac:dyDescent="0.25">
      <c r="A856" s="82" t="str">
        <f t="shared" si="27"/>
        <v>A</v>
      </c>
      <c r="B856" s="88" t="s">
        <v>412</v>
      </c>
      <c r="C856" s="88" t="s">
        <v>37</v>
      </c>
      <c r="D856" s="89">
        <v>37</v>
      </c>
      <c r="E856" s="89">
        <v>36.680750000000003</v>
      </c>
      <c r="F856" s="90">
        <f t="shared" si="26"/>
        <v>0.99137162162162173</v>
      </c>
    </row>
    <row r="857" spans="1:6" s="87" customFormat="1" ht="18.75" hidden="1" thickBot="1" x14ac:dyDescent="0.3">
      <c r="A857" s="82" t="str">
        <f t="shared" si="27"/>
        <v>A</v>
      </c>
      <c r="B857" s="83" t="s">
        <v>742</v>
      </c>
      <c r="C857" s="84" t="s">
        <v>743</v>
      </c>
      <c r="D857" s="85">
        <v>0</v>
      </c>
      <c r="E857" s="85">
        <v>188.005</v>
      </c>
      <c r="F857" s="86" t="e">
        <f t="shared" si="26"/>
        <v>#DIV/0!</v>
      </c>
    </row>
    <row r="858" spans="1:6" s="87" customFormat="1" ht="15" hidden="1" x14ac:dyDescent="0.25">
      <c r="A858" s="82" t="str">
        <f t="shared" si="27"/>
        <v>A</v>
      </c>
      <c r="B858" s="88" t="s">
        <v>412</v>
      </c>
      <c r="C858" s="88" t="s">
        <v>19</v>
      </c>
      <c r="D858" s="89">
        <v>0</v>
      </c>
      <c r="E858" s="89">
        <v>188.005</v>
      </c>
      <c r="F858" s="90" t="e">
        <f t="shared" si="26"/>
        <v>#DIV/0!</v>
      </c>
    </row>
    <row r="859" spans="1:6" s="87" customFormat="1" ht="15" hidden="1" x14ac:dyDescent="0.25">
      <c r="A859" s="82" t="str">
        <f t="shared" si="27"/>
        <v>A</v>
      </c>
      <c r="B859" s="91" t="s">
        <v>412</v>
      </c>
      <c r="C859" s="91" t="s">
        <v>33</v>
      </c>
      <c r="D859" s="92">
        <v>0</v>
      </c>
      <c r="E859" s="92">
        <v>188.005</v>
      </c>
      <c r="F859" s="93" t="e">
        <f t="shared" si="26"/>
        <v>#DIV/0!</v>
      </c>
    </row>
    <row r="860" spans="1:6" s="87" customFormat="1" ht="36.75" hidden="1" thickBot="1" x14ac:dyDescent="0.3">
      <c r="A860" s="82" t="str">
        <f t="shared" si="27"/>
        <v>A</v>
      </c>
      <c r="B860" s="83" t="s">
        <v>744</v>
      </c>
      <c r="C860" s="84" t="s">
        <v>745</v>
      </c>
      <c r="D860" s="85">
        <v>80000</v>
      </c>
      <c r="E860" s="85">
        <v>80000</v>
      </c>
      <c r="F860" s="86">
        <f t="shared" si="26"/>
        <v>1</v>
      </c>
    </row>
    <row r="861" spans="1:6" s="87" customFormat="1" ht="15" hidden="1" x14ac:dyDescent="0.25">
      <c r="A861" s="82" t="str">
        <f t="shared" si="27"/>
        <v>A</v>
      </c>
      <c r="B861" s="88" t="s">
        <v>412</v>
      </c>
      <c r="C861" s="88" t="s">
        <v>19</v>
      </c>
      <c r="D861" s="89">
        <v>80000</v>
      </c>
      <c r="E861" s="89">
        <v>80000</v>
      </c>
      <c r="F861" s="90">
        <f t="shared" si="26"/>
        <v>1</v>
      </c>
    </row>
    <row r="862" spans="1:6" s="87" customFormat="1" ht="15" hidden="1" x14ac:dyDescent="0.25">
      <c r="A862" s="82" t="str">
        <f t="shared" si="27"/>
        <v>A</v>
      </c>
      <c r="B862" s="91" t="s">
        <v>412</v>
      </c>
      <c r="C862" s="91" t="s">
        <v>35</v>
      </c>
      <c r="D862" s="92">
        <v>80000</v>
      </c>
      <c r="E862" s="92">
        <v>80000</v>
      </c>
      <c r="F862" s="93">
        <f t="shared" si="26"/>
        <v>1</v>
      </c>
    </row>
    <row r="863" spans="1:6" s="87" customFormat="1" ht="36.75" hidden="1" thickBot="1" x14ac:dyDescent="0.3">
      <c r="A863" s="82" t="str">
        <f t="shared" si="27"/>
        <v>A</v>
      </c>
      <c r="B863" s="83" t="s">
        <v>746</v>
      </c>
      <c r="C863" s="84" t="s">
        <v>747</v>
      </c>
      <c r="D863" s="85">
        <v>110</v>
      </c>
      <c r="E863" s="85">
        <v>105.64188</v>
      </c>
      <c r="F863" s="86">
        <f t="shared" si="26"/>
        <v>0.96038072727272727</v>
      </c>
    </row>
    <row r="864" spans="1:6" s="87" customFormat="1" ht="15" hidden="1" x14ac:dyDescent="0.25">
      <c r="A864" s="82" t="str">
        <f t="shared" si="27"/>
        <v>A</v>
      </c>
      <c r="B864" s="88" t="s">
        <v>412</v>
      </c>
      <c r="C864" s="88" t="s">
        <v>19</v>
      </c>
      <c r="D864" s="89">
        <v>15</v>
      </c>
      <c r="E864" s="89">
        <v>13.06507</v>
      </c>
      <c r="F864" s="90">
        <f t="shared" si="26"/>
        <v>0.87100466666666665</v>
      </c>
    </row>
    <row r="865" spans="1:6" s="87" customFormat="1" ht="15" hidden="1" x14ac:dyDescent="0.25">
      <c r="A865" s="82" t="str">
        <f t="shared" si="27"/>
        <v>A</v>
      </c>
      <c r="B865" s="91" t="s">
        <v>412</v>
      </c>
      <c r="C865" s="91" t="s">
        <v>33</v>
      </c>
      <c r="D865" s="92">
        <v>15</v>
      </c>
      <c r="E865" s="92">
        <v>13.06507</v>
      </c>
      <c r="F865" s="93">
        <f t="shared" si="26"/>
        <v>0.87100466666666665</v>
      </c>
    </row>
    <row r="866" spans="1:6" s="87" customFormat="1" ht="15" hidden="1" x14ac:dyDescent="0.25">
      <c r="A866" s="82" t="str">
        <f t="shared" si="27"/>
        <v>A</v>
      </c>
      <c r="B866" s="88" t="s">
        <v>412</v>
      </c>
      <c r="C866" s="88" t="s">
        <v>36</v>
      </c>
      <c r="D866" s="89">
        <v>95</v>
      </c>
      <c r="E866" s="89">
        <v>92.576809999999995</v>
      </c>
      <c r="F866" s="90">
        <f t="shared" si="26"/>
        <v>0.97449273684210524</v>
      </c>
    </row>
    <row r="867" spans="1:6" ht="18.75" thickBot="1" x14ac:dyDescent="0.25">
      <c r="A867" s="47" t="str">
        <f t="shared" si="27"/>
        <v>A</v>
      </c>
      <c r="B867" s="73" t="s">
        <v>748</v>
      </c>
      <c r="C867" s="74" t="s">
        <v>749</v>
      </c>
      <c r="D867" s="75">
        <v>16462</v>
      </c>
      <c r="E867" s="75">
        <v>16530.476299999998</v>
      </c>
      <c r="F867" s="76">
        <f t="shared" si="26"/>
        <v>1.0041596586077024</v>
      </c>
    </row>
    <row r="868" spans="1:6" ht="15.75" thickTop="1" x14ac:dyDescent="0.2">
      <c r="A868" s="47" t="str">
        <f t="shared" si="27"/>
        <v>A</v>
      </c>
      <c r="B868" s="77" t="s">
        <v>412</v>
      </c>
      <c r="C868" s="77" t="s">
        <v>19</v>
      </c>
      <c r="D868" s="78">
        <v>16265</v>
      </c>
      <c r="E868" s="78">
        <v>16257.245899999998</v>
      </c>
      <c r="F868" s="79">
        <f t="shared" si="26"/>
        <v>0.99952326467875796</v>
      </c>
    </row>
    <row r="869" spans="1:6" ht="15" x14ac:dyDescent="0.2">
      <c r="A869" s="47" t="str">
        <f t="shared" si="27"/>
        <v>A</v>
      </c>
      <c r="B869" s="80" t="s">
        <v>412</v>
      </c>
      <c r="C869" s="80" t="s">
        <v>33</v>
      </c>
      <c r="D869" s="53">
        <v>7370</v>
      </c>
      <c r="E869" s="53">
        <v>7365.2054900000003</v>
      </c>
      <c r="F869" s="81">
        <f t="shared" si="26"/>
        <v>0.99934945590230673</v>
      </c>
    </row>
    <row r="870" spans="1:6" ht="15" x14ac:dyDescent="0.2">
      <c r="A870" s="47" t="str">
        <f t="shared" si="27"/>
        <v>A</v>
      </c>
      <c r="B870" s="80" t="s">
        <v>412</v>
      </c>
      <c r="C870" s="80" t="s">
        <v>35</v>
      </c>
      <c r="D870" s="53">
        <v>8895</v>
      </c>
      <c r="E870" s="53">
        <v>8892.0404099999996</v>
      </c>
      <c r="F870" s="81">
        <f t="shared" si="26"/>
        <v>0.99966727487352436</v>
      </c>
    </row>
    <row r="871" spans="1:6" ht="15" x14ac:dyDescent="0.2">
      <c r="A871" s="47" t="str">
        <f t="shared" si="27"/>
        <v>A</v>
      </c>
      <c r="B871" s="77" t="s">
        <v>412</v>
      </c>
      <c r="C871" s="77" t="s">
        <v>37</v>
      </c>
      <c r="D871" s="78">
        <v>197</v>
      </c>
      <c r="E871" s="78">
        <v>273.23040000000003</v>
      </c>
      <c r="F871" s="79">
        <f t="shared" si="26"/>
        <v>1.3869563451776652</v>
      </c>
    </row>
    <row r="872" spans="1:6" s="87" customFormat="1" ht="18.75" hidden="1" thickBot="1" x14ac:dyDescent="0.3">
      <c r="A872" s="82" t="str">
        <f t="shared" si="27"/>
        <v>A</v>
      </c>
      <c r="B872" s="83" t="s">
        <v>750</v>
      </c>
      <c r="C872" s="84" t="s">
        <v>751</v>
      </c>
      <c r="D872" s="85">
        <v>15700</v>
      </c>
      <c r="E872" s="85">
        <v>15700</v>
      </c>
      <c r="F872" s="86">
        <f t="shared" si="26"/>
        <v>1</v>
      </c>
    </row>
    <row r="873" spans="1:6" s="87" customFormat="1" ht="15" hidden="1" x14ac:dyDescent="0.25">
      <c r="A873" s="82" t="str">
        <f t="shared" si="27"/>
        <v>A</v>
      </c>
      <c r="B873" s="88" t="s">
        <v>412</v>
      </c>
      <c r="C873" s="88" t="s">
        <v>19</v>
      </c>
      <c r="D873" s="89">
        <v>15700</v>
      </c>
      <c r="E873" s="89">
        <v>15700</v>
      </c>
      <c r="F873" s="90">
        <f t="shared" si="26"/>
        <v>1</v>
      </c>
    </row>
    <row r="874" spans="1:6" s="87" customFormat="1" ht="15" hidden="1" x14ac:dyDescent="0.25">
      <c r="A874" s="82" t="str">
        <f t="shared" si="27"/>
        <v>A</v>
      </c>
      <c r="B874" s="91" t="s">
        <v>412</v>
      </c>
      <c r="C874" s="91" t="s">
        <v>33</v>
      </c>
      <c r="D874" s="92">
        <v>7000</v>
      </c>
      <c r="E874" s="92">
        <v>7000</v>
      </c>
      <c r="F874" s="93">
        <f t="shared" si="26"/>
        <v>1</v>
      </c>
    </row>
    <row r="875" spans="1:6" s="87" customFormat="1" ht="15" hidden="1" x14ac:dyDescent="0.25">
      <c r="A875" s="82" t="str">
        <f t="shared" si="27"/>
        <v>A</v>
      </c>
      <c r="B875" s="91" t="s">
        <v>412</v>
      </c>
      <c r="C875" s="91" t="s">
        <v>35</v>
      </c>
      <c r="D875" s="92">
        <v>8700</v>
      </c>
      <c r="E875" s="92">
        <v>8700</v>
      </c>
      <c r="F875" s="93">
        <f t="shared" si="26"/>
        <v>1</v>
      </c>
    </row>
    <row r="876" spans="1:6" s="87" customFormat="1" ht="36.75" hidden="1" thickBot="1" x14ac:dyDescent="0.3">
      <c r="A876" s="82" t="str">
        <f t="shared" si="27"/>
        <v>A</v>
      </c>
      <c r="B876" s="83" t="s">
        <v>752</v>
      </c>
      <c r="C876" s="84" t="s">
        <v>753</v>
      </c>
      <c r="D876" s="85">
        <v>0</v>
      </c>
      <c r="E876" s="85">
        <v>76.666209999999992</v>
      </c>
      <c r="F876" s="86" t="e">
        <f t="shared" si="26"/>
        <v>#DIV/0!</v>
      </c>
    </row>
    <row r="877" spans="1:6" s="87" customFormat="1" ht="15" hidden="1" x14ac:dyDescent="0.25">
      <c r="A877" s="82" t="str">
        <f t="shared" si="27"/>
        <v>A</v>
      </c>
      <c r="B877" s="88" t="s">
        <v>412</v>
      </c>
      <c r="C877" s="88" t="s">
        <v>37</v>
      </c>
      <c r="D877" s="89">
        <v>0</v>
      </c>
      <c r="E877" s="89">
        <v>76.666209999999992</v>
      </c>
      <c r="F877" s="90" t="e">
        <f t="shared" si="26"/>
        <v>#DIV/0!</v>
      </c>
    </row>
    <row r="878" spans="1:6" s="87" customFormat="1" ht="54.75" hidden="1" thickBot="1" x14ac:dyDescent="0.3">
      <c r="A878" s="82" t="str">
        <f t="shared" si="27"/>
        <v>A</v>
      </c>
      <c r="B878" s="83" t="s">
        <v>754</v>
      </c>
      <c r="C878" s="84" t="s">
        <v>755</v>
      </c>
      <c r="D878" s="85">
        <v>762</v>
      </c>
      <c r="E878" s="85">
        <v>753.81008999999995</v>
      </c>
      <c r="F878" s="86">
        <f t="shared" si="26"/>
        <v>0.98925208661417319</v>
      </c>
    </row>
    <row r="879" spans="1:6" s="87" customFormat="1" ht="15" hidden="1" x14ac:dyDescent="0.25">
      <c r="A879" s="82" t="str">
        <f t="shared" si="27"/>
        <v>A</v>
      </c>
      <c r="B879" s="88" t="s">
        <v>412</v>
      </c>
      <c r="C879" s="88" t="s">
        <v>19</v>
      </c>
      <c r="D879" s="89">
        <v>565</v>
      </c>
      <c r="E879" s="89">
        <v>557.24590000000001</v>
      </c>
      <c r="F879" s="90">
        <f t="shared" si="26"/>
        <v>0.98627592920353979</v>
      </c>
    </row>
    <row r="880" spans="1:6" s="87" customFormat="1" ht="15" hidden="1" x14ac:dyDescent="0.25">
      <c r="A880" s="82" t="str">
        <f t="shared" si="27"/>
        <v>A</v>
      </c>
      <c r="B880" s="91" t="s">
        <v>412</v>
      </c>
      <c r="C880" s="91" t="s">
        <v>33</v>
      </c>
      <c r="D880" s="92">
        <v>370</v>
      </c>
      <c r="E880" s="92">
        <v>365.20549</v>
      </c>
      <c r="F880" s="93">
        <f t="shared" si="26"/>
        <v>0.98704186486486489</v>
      </c>
    </row>
    <row r="881" spans="1:6" s="87" customFormat="1" ht="15" hidden="1" x14ac:dyDescent="0.25">
      <c r="A881" s="82" t="str">
        <f t="shared" si="27"/>
        <v>A</v>
      </c>
      <c r="B881" s="91" t="s">
        <v>412</v>
      </c>
      <c r="C881" s="91" t="s">
        <v>35</v>
      </c>
      <c r="D881" s="92">
        <v>195</v>
      </c>
      <c r="E881" s="92">
        <v>192.04041000000001</v>
      </c>
      <c r="F881" s="93">
        <f t="shared" si="26"/>
        <v>0.98482261538461546</v>
      </c>
    </row>
    <row r="882" spans="1:6" s="87" customFormat="1" ht="15" hidden="1" x14ac:dyDescent="0.25">
      <c r="A882" s="82" t="str">
        <f t="shared" si="27"/>
        <v>A</v>
      </c>
      <c r="B882" s="88" t="s">
        <v>412</v>
      </c>
      <c r="C882" s="88" t="s">
        <v>37</v>
      </c>
      <c r="D882" s="89">
        <v>197</v>
      </c>
      <c r="E882" s="89">
        <v>196.56419</v>
      </c>
      <c r="F882" s="90">
        <f t="shared" si="26"/>
        <v>0.99778776649746193</v>
      </c>
    </row>
    <row r="883" spans="1:6" ht="36.75" thickBot="1" x14ac:dyDescent="0.25">
      <c r="A883" s="47" t="str">
        <f t="shared" si="27"/>
        <v>A</v>
      </c>
      <c r="B883" s="73" t="s">
        <v>756</v>
      </c>
      <c r="C883" s="74" t="s">
        <v>757</v>
      </c>
      <c r="D883" s="75">
        <v>12400</v>
      </c>
      <c r="E883" s="75">
        <v>12400</v>
      </c>
      <c r="F883" s="76">
        <f t="shared" si="26"/>
        <v>1</v>
      </c>
    </row>
    <row r="884" spans="1:6" ht="15.75" thickTop="1" x14ac:dyDescent="0.2">
      <c r="A884" s="47" t="str">
        <f t="shared" si="27"/>
        <v>A</v>
      </c>
      <c r="B884" s="77" t="s">
        <v>412</v>
      </c>
      <c r="C884" s="77" t="s">
        <v>36</v>
      </c>
      <c r="D884" s="78">
        <v>12400</v>
      </c>
      <c r="E884" s="78">
        <v>12400</v>
      </c>
      <c r="F884" s="79">
        <f t="shared" si="26"/>
        <v>1</v>
      </c>
    </row>
    <row r="885" spans="1:6" s="87" customFormat="1" ht="54.75" hidden="1" thickBot="1" x14ac:dyDescent="0.3">
      <c r="A885" s="82" t="str">
        <f t="shared" si="27"/>
        <v>A</v>
      </c>
      <c r="B885" s="83" t="s">
        <v>758</v>
      </c>
      <c r="C885" s="84" t="s">
        <v>759</v>
      </c>
      <c r="D885" s="85">
        <v>12400</v>
      </c>
      <c r="E885" s="85">
        <v>12400</v>
      </c>
      <c r="F885" s="86">
        <f t="shared" si="26"/>
        <v>1</v>
      </c>
    </row>
    <row r="886" spans="1:6" s="87" customFormat="1" ht="15" hidden="1" x14ac:dyDescent="0.25">
      <c r="A886" s="82" t="str">
        <f t="shared" si="27"/>
        <v>A</v>
      </c>
      <c r="B886" s="88" t="s">
        <v>412</v>
      </c>
      <c r="C886" s="88" t="s">
        <v>36</v>
      </c>
      <c r="D886" s="89">
        <v>12400</v>
      </c>
      <c r="E886" s="89">
        <v>12400</v>
      </c>
      <c r="F886" s="90">
        <f t="shared" si="26"/>
        <v>1</v>
      </c>
    </row>
    <row r="887" spans="1:6" ht="36.75" thickBot="1" x14ac:dyDescent="0.25">
      <c r="A887" s="47" t="str">
        <f t="shared" si="27"/>
        <v>A</v>
      </c>
      <c r="B887" s="73" t="s">
        <v>760</v>
      </c>
      <c r="C887" s="74" t="s">
        <v>761</v>
      </c>
      <c r="D887" s="75">
        <v>72945</v>
      </c>
      <c r="E887" s="75">
        <v>72793.320710000015</v>
      </c>
      <c r="F887" s="76">
        <f t="shared" si="26"/>
        <v>0.99792063486188243</v>
      </c>
    </row>
    <row r="888" spans="1:6" ht="15.75" thickTop="1" x14ac:dyDescent="0.2">
      <c r="A888" s="47" t="str">
        <f t="shared" si="27"/>
        <v>A</v>
      </c>
      <c r="B888" s="77" t="s">
        <v>412</v>
      </c>
      <c r="C888" s="77" t="s">
        <v>19</v>
      </c>
      <c r="D888" s="78">
        <v>719</v>
      </c>
      <c r="E888" s="78">
        <v>651.93014999999991</v>
      </c>
      <c r="F888" s="79">
        <f t="shared" si="26"/>
        <v>0.90671787204450616</v>
      </c>
    </row>
    <row r="889" spans="1:6" ht="15" x14ac:dyDescent="0.2">
      <c r="A889" s="47" t="str">
        <f t="shared" si="27"/>
        <v>A</v>
      </c>
      <c r="B889" s="80" t="s">
        <v>412</v>
      </c>
      <c r="C889" s="80" t="s">
        <v>33</v>
      </c>
      <c r="D889" s="53">
        <v>289</v>
      </c>
      <c r="E889" s="53">
        <v>222.65643</v>
      </c>
      <c r="F889" s="81">
        <f t="shared" si="26"/>
        <v>0.77043747404844287</v>
      </c>
    </row>
    <row r="890" spans="1:6" ht="15" x14ac:dyDescent="0.2">
      <c r="A890" s="47" t="str">
        <f t="shared" si="27"/>
        <v>A</v>
      </c>
      <c r="B890" s="80" t="s">
        <v>412</v>
      </c>
      <c r="C890" s="80" t="s">
        <v>4</v>
      </c>
      <c r="D890" s="53">
        <v>430</v>
      </c>
      <c r="E890" s="53">
        <v>429.27371999999997</v>
      </c>
      <c r="F890" s="81">
        <f t="shared" si="26"/>
        <v>0.99831097674418601</v>
      </c>
    </row>
    <row r="891" spans="1:6" ht="15" x14ac:dyDescent="0.2">
      <c r="A891" s="47" t="str">
        <f t="shared" si="27"/>
        <v>A</v>
      </c>
      <c r="B891" s="77" t="s">
        <v>412</v>
      </c>
      <c r="C891" s="77" t="s">
        <v>36</v>
      </c>
      <c r="D891" s="78">
        <v>72226</v>
      </c>
      <c r="E891" s="78">
        <v>72141.39056</v>
      </c>
      <c r="F891" s="79">
        <f t="shared" si="26"/>
        <v>0.99882854595298087</v>
      </c>
    </row>
    <row r="892" spans="1:6" s="87" customFormat="1" ht="18.75" hidden="1" thickBot="1" x14ac:dyDescent="0.3">
      <c r="A892" s="82" t="str">
        <f t="shared" si="27"/>
        <v>A</v>
      </c>
      <c r="B892" s="83" t="s">
        <v>762</v>
      </c>
      <c r="C892" s="84" t="s">
        <v>763</v>
      </c>
      <c r="D892" s="85">
        <v>71505</v>
      </c>
      <c r="E892" s="85">
        <v>71504.999920000002</v>
      </c>
      <c r="F892" s="86">
        <f t="shared" si="26"/>
        <v>0.99999999888119717</v>
      </c>
    </row>
    <row r="893" spans="1:6" s="87" customFormat="1" ht="15" hidden="1" x14ac:dyDescent="0.25">
      <c r="A893" s="82" t="str">
        <f t="shared" si="27"/>
        <v>A</v>
      </c>
      <c r="B893" s="88" t="s">
        <v>412</v>
      </c>
      <c r="C893" s="88" t="s">
        <v>36</v>
      </c>
      <c r="D893" s="89">
        <v>71505</v>
      </c>
      <c r="E893" s="89">
        <v>71504.999920000002</v>
      </c>
      <c r="F893" s="90">
        <f t="shared" si="26"/>
        <v>0.99999999888119717</v>
      </c>
    </row>
    <row r="894" spans="1:6" s="87" customFormat="1" ht="54.75" hidden="1" thickBot="1" x14ac:dyDescent="0.3">
      <c r="A894" s="82" t="str">
        <f t="shared" si="27"/>
        <v>A</v>
      </c>
      <c r="B894" s="83" t="s">
        <v>764</v>
      </c>
      <c r="C894" s="84" t="s">
        <v>765</v>
      </c>
      <c r="D894" s="85">
        <v>790</v>
      </c>
      <c r="E894" s="85">
        <v>767.0930800000001</v>
      </c>
      <c r="F894" s="86">
        <f t="shared" si="26"/>
        <v>0.97100389873417736</v>
      </c>
    </row>
    <row r="895" spans="1:6" s="87" customFormat="1" ht="15" hidden="1" x14ac:dyDescent="0.25">
      <c r="A895" s="82" t="str">
        <f t="shared" si="27"/>
        <v>A</v>
      </c>
      <c r="B895" s="88" t="s">
        <v>412</v>
      </c>
      <c r="C895" s="88" t="s">
        <v>19</v>
      </c>
      <c r="D895" s="89">
        <v>139</v>
      </c>
      <c r="E895" s="89">
        <v>130.70244</v>
      </c>
      <c r="F895" s="90">
        <f t="shared" si="26"/>
        <v>0.94030532374100717</v>
      </c>
    </row>
    <row r="896" spans="1:6" s="87" customFormat="1" ht="15" hidden="1" x14ac:dyDescent="0.25">
      <c r="A896" s="82" t="str">
        <f t="shared" si="27"/>
        <v>A</v>
      </c>
      <c r="B896" s="91" t="s">
        <v>412</v>
      </c>
      <c r="C896" s="91" t="s">
        <v>33</v>
      </c>
      <c r="D896" s="92">
        <v>139</v>
      </c>
      <c r="E896" s="92">
        <v>130.70244</v>
      </c>
      <c r="F896" s="93">
        <f t="shared" si="26"/>
        <v>0.94030532374100717</v>
      </c>
    </row>
    <row r="897" spans="1:6" s="87" customFormat="1" ht="15" hidden="1" x14ac:dyDescent="0.25">
      <c r="A897" s="82" t="str">
        <f t="shared" si="27"/>
        <v>A</v>
      </c>
      <c r="B897" s="88" t="s">
        <v>412</v>
      </c>
      <c r="C897" s="88" t="s">
        <v>36</v>
      </c>
      <c r="D897" s="89">
        <v>651</v>
      </c>
      <c r="E897" s="89">
        <v>636.39063999999985</v>
      </c>
      <c r="F897" s="90">
        <f t="shared" si="26"/>
        <v>0.97755858678955432</v>
      </c>
    </row>
    <row r="898" spans="1:6" s="87" customFormat="1" ht="36.75" hidden="1" thickBot="1" x14ac:dyDescent="0.3">
      <c r="A898" s="82" t="str">
        <f t="shared" si="27"/>
        <v>A</v>
      </c>
      <c r="B898" s="83" t="s">
        <v>766</v>
      </c>
      <c r="C898" s="84" t="s">
        <v>767</v>
      </c>
      <c r="D898" s="85">
        <v>220</v>
      </c>
      <c r="E898" s="85">
        <v>91.953990000000005</v>
      </c>
      <c r="F898" s="86">
        <f t="shared" si="26"/>
        <v>0.41797268181818181</v>
      </c>
    </row>
    <row r="899" spans="1:6" s="87" customFormat="1" ht="15" hidden="1" x14ac:dyDescent="0.25">
      <c r="A899" s="82" t="str">
        <f t="shared" si="27"/>
        <v>A</v>
      </c>
      <c r="B899" s="88" t="s">
        <v>412</v>
      </c>
      <c r="C899" s="88" t="s">
        <v>19</v>
      </c>
      <c r="D899" s="89">
        <v>150</v>
      </c>
      <c r="E899" s="89">
        <v>91.953990000000005</v>
      </c>
      <c r="F899" s="90">
        <f t="shared" si="26"/>
        <v>0.61302659999999998</v>
      </c>
    </row>
    <row r="900" spans="1:6" s="87" customFormat="1" ht="15" hidden="1" x14ac:dyDescent="0.25">
      <c r="A900" s="82" t="str">
        <f t="shared" si="27"/>
        <v>A</v>
      </c>
      <c r="B900" s="91" t="s">
        <v>412</v>
      </c>
      <c r="C900" s="91" t="s">
        <v>33</v>
      </c>
      <c r="D900" s="92">
        <v>150</v>
      </c>
      <c r="E900" s="92">
        <v>91.953990000000005</v>
      </c>
      <c r="F900" s="93">
        <f t="shared" ref="F900:F963" si="28">E900/D900</f>
        <v>0.61302659999999998</v>
      </c>
    </row>
    <row r="901" spans="1:6" s="87" customFormat="1" ht="15" hidden="1" x14ac:dyDescent="0.25">
      <c r="A901" s="82" t="str">
        <f t="shared" ref="A901:A964" si="29">(IF(OR(D901&lt;&gt;0,E901&lt;&gt;0,),"A","B"))</f>
        <v>A</v>
      </c>
      <c r="B901" s="88" t="s">
        <v>412</v>
      </c>
      <c r="C901" s="88" t="s">
        <v>36</v>
      </c>
      <c r="D901" s="89">
        <v>70</v>
      </c>
      <c r="E901" s="89">
        <v>0</v>
      </c>
      <c r="F901" s="90">
        <f t="shared" si="28"/>
        <v>0</v>
      </c>
    </row>
    <row r="902" spans="1:6" s="87" customFormat="1" ht="54.75" hidden="1" thickBot="1" x14ac:dyDescent="0.3">
      <c r="A902" s="82" t="str">
        <f t="shared" si="29"/>
        <v>A</v>
      </c>
      <c r="B902" s="83" t="s">
        <v>768</v>
      </c>
      <c r="C902" s="84" t="s">
        <v>769</v>
      </c>
      <c r="D902" s="85">
        <v>430</v>
      </c>
      <c r="E902" s="85">
        <v>429.27371999999997</v>
      </c>
      <c r="F902" s="86">
        <f t="shared" si="28"/>
        <v>0.99831097674418601</v>
      </c>
    </row>
    <row r="903" spans="1:6" s="87" customFormat="1" ht="15" hidden="1" x14ac:dyDescent="0.25">
      <c r="A903" s="82" t="str">
        <f t="shared" si="29"/>
        <v>A</v>
      </c>
      <c r="B903" s="88" t="s">
        <v>412</v>
      </c>
      <c r="C903" s="88" t="s">
        <v>19</v>
      </c>
      <c r="D903" s="89">
        <v>430</v>
      </c>
      <c r="E903" s="89">
        <v>429.27371999999997</v>
      </c>
      <c r="F903" s="90">
        <f t="shared" si="28"/>
        <v>0.99831097674418601</v>
      </c>
    </row>
    <row r="904" spans="1:6" s="87" customFormat="1" ht="15" hidden="1" x14ac:dyDescent="0.25">
      <c r="A904" s="82" t="str">
        <f t="shared" si="29"/>
        <v>A</v>
      </c>
      <c r="B904" s="91" t="s">
        <v>412</v>
      </c>
      <c r="C904" s="91" t="s">
        <v>4</v>
      </c>
      <c r="D904" s="92">
        <v>430</v>
      </c>
      <c r="E904" s="92">
        <v>429.27371999999997</v>
      </c>
      <c r="F904" s="93">
        <f t="shared" si="28"/>
        <v>0.99831097674418601</v>
      </c>
    </row>
    <row r="905" spans="1:6" ht="18.75" thickBot="1" x14ac:dyDescent="0.25">
      <c r="A905" s="47" t="str">
        <f t="shared" si="29"/>
        <v>A</v>
      </c>
      <c r="B905" s="73" t="s">
        <v>770</v>
      </c>
      <c r="C905" s="74" t="s">
        <v>771</v>
      </c>
      <c r="D905" s="75">
        <v>127848.65912000001</v>
      </c>
      <c r="E905" s="75">
        <v>102456.48822999999</v>
      </c>
      <c r="F905" s="76">
        <f t="shared" si="28"/>
        <v>0.80138883688903861</v>
      </c>
    </row>
    <row r="906" spans="1:6" ht="15.75" thickTop="1" x14ac:dyDescent="0.2">
      <c r="A906" s="47" t="str">
        <f t="shared" si="29"/>
        <v>A</v>
      </c>
      <c r="B906" s="77" t="s">
        <v>412</v>
      </c>
      <c r="C906" s="77" t="s">
        <v>19</v>
      </c>
      <c r="D906" s="78">
        <v>104118.65912000001</v>
      </c>
      <c r="E906" s="78">
        <v>95638.639349999998</v>
      </c>
      <c r="F906" s="79">
        <f t="shared" si="28"/>
        <v>0.91855427411693302</v>
      </c>
    </row>
    <row r="907" spans="1:6" ht="15" x14ac:dyDescent="0.2">
      <c r="A907" s="47" t="str">
        <f t="shared" si="29"/>
        <v>A</v>
      </c>
      <c r="B907" s="80" t="s">
        <v>412</v>
      </c>
      <c r="C907" s="80" t="s">
        <v>20</v>
      </c>
      <c r="D907" s="53">
        <v>39921</v>
      </c>
      <c r="E907" s="53">
        <v>37223.461069999998</v>
      </c>
      <c r="F907" s="81">
        <f t="shared" si="28"/>
        <v>0.93242807219258028</v>
      </c>
    </row>
    <row r="908" spans="1:6" ht="15" x14ac:dyDescent="0.2">
      <c r="A908" s="47" t="str">
        <f t="shared" si="29"/>
        <v>A</v>
      </c>
      <c r="B908" s="80" t="s">
        <v>412</v>
      </c>
      <c r="C908" s="80" t="s">
        <v>21</v>
      </c>
      <c r="D908" s="53">
        <v>60958.5</v>
      </c>
      <c r="E908" s="53">
        <v>56091.477690000014</v>
      </c>
      <c r="F908" s="81">
        <f t="shared" si="28"/>
        <v>0.92015843057161861</v>
      </c>
    </row>
    <row r="909" spans="1:6" ht="15" x14ac:dyDescent="0.2">
      <c r="A909" s="47" t="str">
        <f t="shared" si="29"/>
        <v>A</v>
      </c>
      <c r="B909" s="80" t="s">
        <v>412</v>
      </c>
      <c r="C909" s="80" t="s">
        <v>4</v>
      </c>
      <c r="D909" s="53">
        <v>165</v>
      </c>
      <c r="E909" s="53">
        <v>150.62188</v>
      </c>
      <c r="F909" s="81">
        <f t="shared" si="28"/>
        <v>0.91285987878787878</v>
      </c>
    </row>
    <row r="910" spans="1:6" ht="15" x14ac:dyDescent="0.2">
      <c r="A910" s="47" t="str">
        <f t="shared" si="29"/>
        <v>A</v>
      </c>
      <c r="B910" s="80" t="s">
        <v>412</v>
      </c>
      <c r="C910" s="80" t="s">
        <v>34</v>
      </c>
      <c r="D910" s="53">
        <v>1067</v>
      </c>
      <c r="E910" s="53">
        <v>525.81258000000003</v>
      </c>
      <c r="F910" s="81">
        <f t="shared" si="28"/>
        <v>0.49279529522024368</v>
      </c>
    </row>
    <row r="911" spans="1:6" ht="15" x14ac:dyDescent="0.2">
      <c r="A911" s="47" t="str">
        <f t="shared" si="29"/>
        <v>A</v>
      </c>
      <c r="B911" s="80" t="s">
        <v>412</v>
      </c>
      <c r="C911" s="80" t="s">
        <v>35</v>
      </c>
      <c r="D911" s="53">
        <v>2007.15912</v>
      </c>
      <c r="E911" s="53">
        <v>1647.26613</v>
      </c>
      <c r="F911" s="81">
        <f t="shared" si="28"/>
        <v>0.82069533680020346</v>
      </c>
    </row>
    <row r="912" spans="1:6" ht="15" x14ac:dyDescent="0.2">
      <c r="A912" s="47" t="str">
        <f t="shared" si="29"/>
        <v>A</v>
      </c>
      <c r="B912" s="77" t="s">
        <v>412</v>
      </c>
      <c r="C912" s="77" t="s">
        <v>36</v>
      </c>
      <c r="D912" s="78">
        <v>23730</v>
      </c>
      <c r="E912" s="78">
        <v>6817.8488799999996</v>
      </c>
      <c r="F912" s="79">
        <f t="shared" si="28"/>
        <v>0.28730926590813316</v>
      </c>
    </row>
    <row r="913" spans="1:6" ht="90.75" thickBot="1" x14ac:dyDescent="0.25">
      <c r="A913" s="47" t="str">
        <f t="shared" si="29"/>
        <v>A</v>
      </c>
      <c r="B913" s="73" t="s">
        <v>772</v>
      </c>
      <c r="C913" s="74" t="s">
        <v>773</v>
      </c>
      <c r="D913" s="75">
        <v>20677.609119999997</v>
      </c>
      <c r="E913" s="75">
        <v>19377.95248</v>
      </c>
      <c r="F913" s="76">
        <f t="shared" si="28"/>
        <v>0.93714666756404974</v>
      </c>
    </row>
    <row r="914" spans="1:6" ht="15.75" thickTop="1" x14ac:dyDescent="0.2">
      <c r="A914" s="47" t="str">
        <f t="shared" si="29"/>
        <v>A</v>
      </c>
      <c r="B914" s="77" t="s">
        <v>412</v>
      </c>
      <c r="C914" s="77" t="s">
        <v>19</v>
      </c>
      <c r="D914" s="78">
        <v>20327.609119999997</v>
      </c>
      <c r="E914" s="78">
        <v>19370.320079999998</v>
      </c>
      <c r="F914" s="79">
        <f t="shared" si="28"/>
        <v>0.95290695357487276</v>
      </c>
    </row>
    <row r="915" spans="1:6" ht="15" x14ac:dyDescent="0.2">
      <c r="A915" s="47" t="str">
        <f t="shared" si="29"/>
        <v>A</v>
      </c>
      <c r="B915" s="80" t="s">
        <v>412</v>
      </c>
      <c r="C915" s="80" t="s">
        <v>20</v>
      </c>
      <c r="D915" s="53">
        <v>2400</v>
      </c>
      <c r="E915" s="53">
        <v>2016.3061099999998</v>
      </c>
      <c r="F915" s="81">
        <f t="shared" si="28"/>
        <v>0.84012754583333327</v>
      </c>
    </row>
    <row r="916" spans="1:6" ht="15" x14ac:dyDescent="0.2">
      <c r="A916" s="47" t="str">
        <f t="shared" si="29"/>
        <v>A</v>
      </c>
      <c r="B916" s="80" t="s">
        <v>412</v>
      </c>
      <c r="C916" s="80" t="s">
        <v>21</v>
      </c>
      <c r="D916" s="53">
        <v>17325</v>
      </c>
      <c r="E916" s="53">
        <v>16967.953249999999</v>
      </c>
      <c r="F916" s="81">
        <f t="shared" si="28"/>
        <v>0.97939124098124086</v>
      </c>
    </row>
    <row r="917" spans="1:6" ht="15" x14ac:dyDescent="0.2">
      <c r="A917" s="47" t="str">
        <f t="shared" si="29"/>
        <v>A</v>
      </c>
      <c r="B917" s="80" t="s">
        <v>412</v>
      </c>
      <c r="C917" s="80" t="s">
        <v>4</v>
      </c>
      <c r="D917" s="53">
        <v>150</v>
      </c>
      <c r="E917" s="53">
        <v>64.407560000000004</v>
      </c>
      <c r="F917" s="81">
        <f t="shared" si="28"/>
        <v>0.42938373333333335</v>
      </c>
    </row>
    <row r="918" spans="1:6" ht="15" x14ac:dyDescent="0.2">
      <c r="A918" s="47" t="str">
        <f t="shared" si="29"/>
        <v>A</v>
      </c>
      <c r="B918" s="80" t="s">
        <v>412</v>
      </c>
      <c r="C918" s="80" t="s">
        <v>34</v>
      </c>
      <c r="D918" s="53">
        <v>55</v>
      </c>
      <c r="E918" s="53">
        <v>31.905150000000003</v>
      </c>
      <c r="F918" s="81">
        <f t="shared" si="28"/>
        <v>0.58009363636363642</v>
      </c>
    </row>
    <row r="919" spans="1:6" ht="15" x14ac:dyDescent="0.2">
      <c r="A919" s="47" t="str">
        <f t="shared" si="29"/>
        <v>A</v>
      </c>
      <c r="B919" s="80" t="s">
        <v>412</v>
      </c>
      <c r="C919" s="80" t="s">
        <v>35</v>
      </c>
      <c r="D919" s="53">
        <v>397.60912000000002</v>
      </c>
      <c r="E919" s="53">
        <v>289.74801000000002</v>
      </c>
      <c r="F919" s="81">
        <f t="shared" si="28"/>
        <v>0.72872576464040872</v>
      </c>
    </row>
    <row r="920" spans="1:6" ht="15" x14ac:dyDescent="0.2">
      <c r="A920" s="47" t="str">
        <f t="shared" si="29"/>
        <v>A</v>
      </c>
      <c r="B920" s="77" t="s">
        <v>412</v>
      </c>
      <c r="C920" s="77" t="s">
        <v>36</v>
      </c>
      <c r="D920" s="78">
        <v>350</v>
      </c>
      <c r="E920" s="78">
        <v>7.6323999999999996</v>
      </c>
      <c r="F920" s="79">
        <f t="shared" si="28"/>
        <v>2.1806857142857142E-2</v>
      </c>
    </row>
    <row r="921" spans="1:6" s="87" customFormat="1" ht="36.75" hidden="1" thickBot="1" x14ac:dyDescent="0.3">
      <c r="A921" s="82" t="str">
        <f t="shared" si="29"/>
        <v>A</v>
      </c>
      <c r="B921" s="83" t="s">
        <v>774</v>
      </c>
      <c r="C921" s="84" t="s">
        <v>775</v>
      </c>
      <c r="D921" s="85">
        <v>4677.6091200000001</v>
      </c>
      <c r="E921" s="85">
        <v>3642.0936099999999</v>
      </c>
      <c r="F921" s="86">
        <f t="shared" si="28"/>
        <v>0.77862290682381774</v>
      </c>
    </row>
    <row r="922" spans="1:6" s="87" customFormat="1" ht="15" hidden="1" x14ac:dyDescent="0.25">
      <c r="A922" s="82" t="str">
        <f t="shared" si="29"/>
        <v>A</v>
      </c>
      <c r="B922" s="88" t="s">
        <v>412</v>
      </c>
      <c r="C922" s="88" t="s">
        <v>19</v>
      </c>
      <c r="D922" s="89">
        <v>4327.6091200000001</v>
      </c>
      <c r="E922" s="89">
        <v>3634.4612099999999</v>
      </c>
      <c r="F922" s="90">
        <f t="shared" si="28"/>
        <v>0.83983121146578965</v>
      </c>
    </row>
    <row r="923" spans="1:6" s="87" customFormat="1" ht="15" hidden="1" x14ac:dyDescent="0.25">
      <c r="A923" s="82" t="str">
        <f t="shared" si="29"/>
        <v>A</v>
      </c>
      <c r="B923" s="91" t="s">
        <v>412</v>
      </c>
      <c r="C923" s="91" t="s">
        <v>20</v>
      </c>
      <c r="D923" s="92">
        <v>2400</v>
      </c>
      <c r="E923" s="92">
        <v>2016.3061099999998</v>
      </c>
      <c r="F923" s="93">
        <f t="shared" si="28"/>
        <v>0.84012754583333327</v>
      </c>
    </row>
    <row r="924" spans="1:6" s="87" customFormat="1" ht="15" hidden="1" x14ac:dyDescent="0.25">
      <c r="A924" s="82" t="str">
        <f t="shared" si="29"/>
        <v>A</v>
      </c>
      <c r="B924" s="91" t="s">
        <v>412</v>
      </c>
      <c r="C924" s="91" t="s">
        <v>21</v>
      </c>
      <c r="D924" s="92">
        <v>1375</v>
      </c>
      <c r="E924" s="92">
        <v>1232.09438</v>
      </c>
      <c r="F924" s="93">
        <f t="shared" si="28"/>
        <v>0.89606863999999997</v>
      </c>
    </row>
    <row r="925" spans="1:6" s="87" customFormat="1" ht="15" hidden="1" x14ac:dyDescent="0.25">
      <c r="A925" s="82" t="str">
        <f t="shared" si="29"/>
        <v>A</v>
      </c>
      <c r="B925" s="91" t="s">
        <v>412</v>
      </c>
      <c r="C925" s="91" t="s">
        <v>4</v>
      </c>
      <c r="D925" s="92">
        <v>150</v>
      </c>
      <c r="E925" s="92">
        <v>64.407560000000004</v>
      </c>
      <c r="F925" s="93">
        <f t="shared" si="28"/>
        <v>0.42938373333333335</v>
      </c>
    </row>
    <row r="926" spans="1:6" s="87" customFormat="1" ht="15" hidden="1" x14ac:dyDescent="0.25">
      <c r="A926" s="82" t="str">
        <f t="shared" si="29"/>
        <v>A</v>
      </c>
      <c r="B926" s="91" t="s">
        <v>412</v>
      </c>
      <c r="C926" s="91" t="s">
        <v>34</v>
      </c>
      <c r="D926" s="92">
        <v>55</v>
      </c>
      <c r="E926" s="92">
        <v>31.905150000000003</v>
      </c>
      <c r="F926" s="93">
        <f t="shared" si="28"/>
        <v>0.58009363636363642</v>
      </c>
    </row>
    <row r="927" spans="1:6" s="87" customFormat="1" ht="15" hidden="1" x14ac:dyDescent="0.25">
      <c r="A927" s="82" t="str">
        <f t="shared" si="29"/>
        <v>A</v>
      </c>
      <c r="B927" s="91" t="s">
        <v>412</v>
      </c>
      <c r="C927" s="91" t="s">
        <v>35</v>
      </c>
      <c r="D927" s="92">
        <v>347.60912000000002</v>
      </c>
      <c r="E927" s="92">
        <v>289.74801000000002</v>
      </c>
      <c r="F927" s="93">
        <f t="shared" si="28"/>
        <v>0.83354547774810972</v>
      </c>
    </row>
    <row r="928" spans="1:6" s="87" customFormat="1" ht="15" hidden="1" x14ac:dyDescent="0.25">
      <c r="A928" s="82" t="str">
        <f t="shared" si="29"/>
        <v>A</v>
      </c>
      <c r="B928" s="88" t="s">
        <v>412</v>
      </c>
      <c r="C928" s="88" t="s">
        <v>36</v>
      </c>
      <c r="D928" s="89">
        <v>350</v>
      </c>
      <c r="E928" s="89">
        <v>7.6323999999999996</v>
      </c>
      <c r="F928" s="90">
        <f t="shared" si="28"/>
        <v>2.1806857142857142E-2</v>
      </c>
    </row>
    <row r="929" spans="1:6" s="87" customFormat="1" ht="54.75" hidden="1" thickBot="1" x14ac:dyDescent="0.3">
      <c r="A929" s="82" t="str">
        <f t="shared" si="29"/>
        <v>A</v>
      </c>
      <c r="B929" s="83" t="s">
        <v>776</v>
      </c>
      <c r="C929" s="84" t="s">
        <v>777</v>
      </c>
      <c r="D929" s="85">
        <v>16000</v>
      </c>
      <c r="E929" s="85">
        <v>15735.858870000002</v>
      </c>
      <c r="F929" s="86">
        <f t="shared" si="28"/>
        <v>0.98349117937500008</v>
      </c>
    </row>
    <row r="930" spans="1:6" s="87" customFormat="1" ht="15" hidden="1" x14ac:dyDescent="0.25">
      <c r="A930" s="82" t="str">
        <f t="shared" si="29"/>
        <v>A</v>
      </c>
      <c r="B930" s="88" t="s">
        <v>412</v>
      </c>
      <c r="C930" s="88" t="s">
        <v>19</v>
      </c>
      <c r="D930" s="89">
        <v>16000</v>
      </c>
      <c r="E930" s="89">
        <v>15735.858870000002</v>
      </c>
      <c r="F930" s="90">
        <f t="shared" si="28"/>
        <v>0.98349117937500008</v>
      </c>
    </row>
    <row r="931" spans="1:6" s="87" customFormat="1" ht="15" hidden="1" x14ac:dyDescent="0.25">
      <c r="A931" s="82" t="str">
        <f t="shared" si="29"/>
        <v>A</v>
      </c>
      <c r="B931" s="91" t="s">
        <v>412</v>
      </c>
      <c r="C931" s="91" t="s">
        <v>21</v>
      </c>
      <c r="D931" s="92">
        <v>15950</v>
      </c>
      <c r="E931" s="92">
        <v>15735.858870000002</v>
      </c>
      <c r="F931" s="93">
        <f t="shared" si="28"/>
        <v>0.98657422382445148</v>
      </c>
    </row>
    <row r="932" spans="1:6" s="87" customFormat="1" ht="15" hidden="1" x14ac:dyDescent="0.25">
      <c r="A932" s="82" t="str">
        <f t="shared" si="29"/>
        <v>A</v>
      </c>
      <c r="B932" s="91" t="s">
        <v>412</v>
      </c>
      <c r="C932" s="91" t="s">
        <v>35</v>
      </c>
      <c r="D932" s="92">
        <v>50</v>
      </c>
      <c r="E932" s="92">
        <v>0</v>
      </c>
      <c r="F932" s="93">
        <f t="shared" si="28"/>
        <v>0</v>
      </c>
    </row>
    <row r="933" spans="1:6" ht="36.75" thickBot="1" x14ac:dyDescent="0.25">
      <c r="A933" s="47" t="str">
        <f t="shared" si="29"/>
        <v>A</v>
      </c>
      <c r="B933" s="73" t="s">
        <v>778</v>
      </c>
      <c r="C933" s="74" t="s">
        <v>779</v>
      </c>
      <c r="D933" s="75">
        <v>71915</v>
      </c>
      <c r="E933" s="75">
        <v>63187.278100000003</v>
      </c>
      <c r="F933" s="76">
        <f t="shared" si="28"/>
        <v>0.87863836612667734</v>
      </c>
    </row>
    <row r="934" spans="1:6" ht="15.75" thickTop="1" x14ac:dyDescent="0.2">
      <c r="A934" s="47" t="str">
        <f t="shared" si="29"/>
        <v>A</v>
      </c>
      <c r="B934" s="77" t="s">
        <v>412</v>
      </c>
      <c r="C934" s="77" t="s">
        <v>19</v>
      </c>
      <c r="D934" s="78">
        <v>65415</v>
      </c>
      <c r="E934" s="78">
        <v>62891.156540000004</v>
      </c>
      <c r="F934" s="79">
        <f t="shared" si="28"/>
        <v>0.9614179704960637</v>
      </c>
    </row>
    <row r="935" spans="1:6" ht="15" x14ac:dyDescent="0.2">
      <c r="A935" s="47" t="str">
        <f t="shared" si="29"/>
        <v>A</v>
      </c>
      <c r="B935" s="80" t="s">
        <v>412</v>
      </c>
      <c r="C935" s="80" t="s">
        <v>20</v>
      </c>
      <c r="D935" s="53">
        <v>31650</v>
      </c>
      <c r="E935" s="53">
        <v>29733.66934</v>
      </c>
      <c r="F935" s="81">
        <f t="shared" si="28"/>
        <v>0.93945242780410743</v>
      </c>
    </row>
    <row r="936" spans="1:6" ht="15" x14ac:dyDescent="0.2">
      <c r="A936" s="47" t="str">
        <f t="shared" si="29"/>
        <v>A</v>
      </c>
      <c r="B936" s="80" t="s">
        <v>412</v>
      </c>
      <c r="C936" s="80" t="s">
        <v>21</v>
      </c>
      <c r="D936" s="53">
        <v>31550</v>
      </c>
      <c r="E936" s="53">
        <v>31459.429800000005</v>
      </c>
      <c r="F936" s="81">
        <f t="shared" si="28"/>
        <v>0.99712931220285284</v>
      </c>
    </row>
    <row r="937" spans="1:6" ht="15" x14ac:dyDescent="0.2">
      <c r="A937" s="47" t="str">
        <f t="shared" si="29"/>
        <v>A</v>
      </c>
      <c r="B937" s="80" t="s">
        <v>412</v>
      </c>
      <c r="C937" s="80" t="s">
        <v>4</v>
      </c>
      <c r="D937" s="53">
        <v>15</v>
      </c>
      <c r="E937" s="53">
        <v>13.930350000000001</v>
      </c>
      <c r="F937" s="81">
        <f t="shared" si="28"/>
        <v>0.92869000000000002</v>
      </c>
    </row>
    <row r="938" spans="1:6" ht="15" x14ac:dyDescent="0.2">
      <c r="A938" s="47" t="str">
        <f t="shared" si="29"/>
        <v>A</v>
      </c>
      <c r="B938" s="80" t="s">
        <v>412</v>
      </c>
      <c r="C938" s="80" t="s">
        <v>34</v>
      </c>
      <c r="D938" s="53">
        <v>700</v>
      </c>
      <c r="E938" s="53">
        <v>353.49700000000001</v>
      </c>
      <c r="F938" s="81">
        <f t="shared" si="28"/>
        <v>0.50499571428571433</v>
      </c>
    </row>
    <row r="939" spans="1:6" ht="15" x14ac:dyDescent="0.2">
      <c r="A939" s="47" t="str">
        <f t="shared" si="29"/>
        <v>A</v>
      </c>
      <c r="B939" s="80" t="s">
        <v>412</v>
      </c>
      <c r="C939" s="80" t="s">
        <v>35</v>
      </c>
      <c r="D939" s="53">
        <v>1500</v>
      </c>
      <c r="E939" s="53">
        <v>1330.63005</v>
      </c>
      <c r="F939" s="81">
        <f t="shared" si="28"/>
        <v>0.88708670000000001</v>
      </c>
    </row>
    <row r="940" spans="1:6" ht="15" x14ac:dyDescent="0.2">
      <c r="A940" s="47" t="str">
        <f t="shared" si="29"/>
        <v>A</v>
      </c>
      <c r="B940" s="77" t="s">
        <v>412</v>
      </c>
      <c r="C940" s="77" t="s">
        <v>36</v>
      </c>
      <c r="D940" s="78">
        <v>6500</v>
      </c>
      <c r="E940" s="78">
        <v>296.12155999999999</v>
      </c>
      <c r="F940" s="79">
        <f t="shared" si="28"/>
        <v>4.5557163076923077E-2</v>
      </c>
    </row>
    <row r="941" spans="1:6" ht="54.75" thickBot="1" x14ac:dyDescent="0.25">
      <c r="A941" s="47" t="str">
        <f t="shared" si="29"/>
        <v>A</v>
      </c>
      <c r="B941" s="73" t="s">
        <v>780</v>
      </c>
      <c r="C941" s="74" t="s">
        <v>781</v>
      </c>
      <c r="D941" s="75">
        <v>62215</v>
      </c>
      <c r="E941" s="75">
        <v>59734.363600000004</v>
      </c>
      <c r="F941" s="76">
        <f t="shared" si="28"/>
        <v>0.96012800128586362</v>
      </c>
    </row>
    <row r="942" spans="1:6" ht="15.75" thickTop="1" x14ac:dyDescent="0.2">
      <c r="A942" s="47" t="str">
        <f t="shared" si="29"/>
        <v>A</v>
      </c>
      <c r="B942" s="77" t="s">
        <v>412</v>
      </c>
      <c r="C942" s="77" t="s">
        <v>19</v>
      </c>
      <c r="D942" s="78">
        <v>62215</v>
      </c>
      <c r="E942" s="78">
        <v>59734.363600000004</v>
      </c>
      <c r="F942" s="79">
        <f t="shared" si="28"/>
        <v>0.96012800128586362</v>
      </c>
    </row>
    <row r="943" spans="1:6" ht="15" x14ac:dyDescent="0.2">
      <c r="A943" s="47" t="str">
        <f t="shared" si="29"/>
        <v>A</v>
      </c>
      <c r="B943" s="80" t="s">
        <v>412</v>
      </c>
      <c r="C943" s="80" t="s">
        <v>20</v>
      </c>
      <c r="D943" s="53">
        <v>31650</v>
      </c>
      <c r="E943" s="53">
        <v>29733.66934</v>
      </c>
      <c r="F943" s="81">
        <f t="shared" si="28"/>
        <v>0.93945242780410743</v>
      </c>
    </row>
    <row r="944" spans="1:6" ht="15" x14ac:dyDescent="0.2">
      <c r="A944" s="47" t="str">
        <f t="shared" si="29"/>
        <v>A</v>
      </c>
      <c r="B944" s="80" t="s">
        <v>412</v>
      </c>
      <c r="C944" s="80" t="s">
        <v>21</v>
      </c>
      <c r="D944" s="53">
        <v>28350</v>
      </c>
      <c r="E944" s="53">
        <v>28302.636859999999</v>
      </c>
      <c r="F944" s="81">
        <f t="shared" si="28"/>
        <v>0.99832934250440908</v>
      </c>
    </row>
    <row r="945" spans="1:6" ht="15" x14ac:dyDescent="0.2">
      <c r="A945" s="47" t="str">
        <f t="shared" si="29"/>
        <v>A</v>
      </c>
      <c r="B945" s="80" t="s">
        <v>412</v>
      </c>
      <c r="C945" s="80" t="s">
        <v>4</v>
      </c>
      <c r="D945" s="53">
        <v>15</v>
      </c>
      <c r="E945" s="53">
        <v>13.930350000000001</v>
      </c>
      <c r="F945" s="81">
        <f t="shared" si="28"/>
        <v>0.92869000000000002</v>
      </c>
    </row>
    <row r="946" spans="1:6" ht="15" x14ac:dyDescent="0.2">
      <c r="A946" s="47" t="str">
        <f t="shared" si="29"/>
        <v>A</v>
      </c>
      <c r="B946" s="80" t="s">
        <v>412</v>
      </c>
      <c r="C946" s="80" t="s">
        <v>34</v>
      </c>
      <c r="D946" s="53">
        <v>700</v>
      </c>
      <c r="E946" s="53">
        <v>353.49700000000001</v>
      </c>
      <c r="F946" s="81">
        <f t="shared" si="28"/>
        <v>0.50499571428571433</v>
      </c>
    </row>
    <row r="947" spans="1:6" ht="15" x14ac:dyDescent="0.2">
      <c r="A947" s="47" t="str">
        <f t="shared" si="29"/>
        <v>A</v>
      </c>
      <c r="B947" s="80" t="s">
        <v>412</v>
      </c>
      <c r="C947" s="80" t="s">
        <v>35</v>
      </c>
      <c r="D947" s="53">
        <v>1500</v>
      </c>
      <c r="E947" s="53">
        <v>1330.63005</v>
      </c>
      <c r="F947" s="81">
        <f t="shared" si="28"/>
        <v>0.88708670000000001</v>
      </c>
    </row>
    <row r="948" spans="1:6" ht="54.75" thickBot="1" x14ac:dyDescent="0.25">
      <c r="A948" s="47" t="str">
        <f t="shared" si="29"/>
        <v>A</v>
      </c>
      <c r="B948" s="73" t="s">
        <v>782</v>
      </c>
      <c r="C948" s="74" t="s">
        <v>783</v>
      </c>
      <c r="D948" s="75">
        <v>3200</v>
      </c>
      <c r="E948" s="75">
        <v>3156.7929399999998</v>
      </c>
      <c r="F948" s="76">
        <f t="shared" si="28"/>
        <v>0.98649779374999991</v>
      </c>
    </row>
    <row r="949" spans="1:6" ht="15.75" thickTop="1" x14ac:dyDescent="0.2">
      <c r="A949" s="47" t="str">
        <f t="shared" si="29"/>
        <v>A</v>
      </c>
      <c r="B949" s="77" t="s">
        <v>412</v>
      </c>
      <c r="C949" s="77" t="s">
        <v>19</v>
      </c>
      <c r="D949" s="78">
        <v>3200</v>
      </c>
      <c r="E949" s="78">
        <v>3156.7929399999998</v>
      </c>
      <c r="F949" s="79">
        <f t="shared" si="28"/>
        <v>0.98649779374999991</v>
      </c>
    </row>
    <row r="950" spans="1:6" ht="15" x14ac:dyDescent="0.2">
      <c r="A950" s="47" t="str">
        <f t="shared" si="29"/>
        <v>A</v>
      </c>
      <c r="B950" s="80" t="s">
        <v>412</v>
      </c>
      <c r="C950" s="80" t="s">
        <v>21</v>
      </c>
      <c r="D950" s="53">
        <v>3200</v>
      </c>
      <c r="E950" s="53">
        <v>3156.7929399999998</v>
      </c>
      <c r="F950" s="81">
        <f t="shared" si="28"/>
        <v>0.98649779374999991</v>
      </c>
    </row>
    <row r="951" spans="1:6" ht="36.75" thickBot="1" x14ac:dyDescent="0.25">
      <c r="A951" s="47" t="str">
        <f t="shared" si="29"/>
        <v>A</v>
      </c>
      <c r="B951" s="73" t="s">
        <v>784</v>
      </c>
      <c r="C951" s="74" t="s">
        <v>785</v>
      </c>
      <c r="D951" s="75">
        <v>6500</v>
      </c>
      <c r="E951" s="75">
        <v>296.12155999999999</v>
      </c>
      <c r="F951" s="76">
        <f t="shared" si="28"/>
        <v>4.5557163076923077E-2</v>
      </c>
    </row>
    <row r="952" spans="1:6" ht="15.75" thickTop="1" x14ac:dyDescent="0.2">
      <c r="A952" s="47" t="str">
        <f t="shared" si="29"/>
        <v>A</v>
      </c>
      <c r="B952" s="77" t="s">
        <v>412</v>
      </c>
      <c r="C952" s="77" t="s">
        <v>36</v>
      </c>
      <c r="D952" s="78">
        <v>6500</v>
      </c>
      <c r="E952" s="78">
        <v>296.12155999999999</v>
      </c>
      <c r="F952" s="79">
        <f t="shared" si="28"/>
        <v>4.5557163076923077E-2</v>
      </c>
    </row>
    <row r="953" spans="1:6" ht="72.75" thickBot="1" x14ac:dyDescent="0.25">
      <c r="A953" s="47" t="str">
        <f t="shared" si="29"/>
        <v>A</v>
      </c>
      <c r="B953" s="73" t="s">
        <v>786</v>
      </c>
      <c r="C953" s="74" t="s">
        <v>787</v>
      </c>
      <c r="D953" s="75">
        <v>2953</v>
      </c>
      <c r="E953" s="75">
        <v>2898.0129500000003</v>
      </c>
      <c r="F953" s="76">
        <f t="shared" si="28"/>
        <v>0.98137925838130724</v>
      </c>
    </row>
    <row r="954" spans="1:6" ht="15.75" thickTop="1" x14ac:dyDescent="0.2">
      <c r="A954" s="47" t="str">
        <f t="shared" si="29"/>
        <v>A</v>
      </c>
      <c r="B954" s="77" t="s">
        <v>412</v>
      </c>
      <c r="C954" s="77" t="s">
        <v>19</v>
      </c>
      <c r="D954" s="78">
        <v>2953</v>
      </c>
      <c r="E954" s="78">
        <v>2898.0129500000003</v>
      </c>
      <c r="F954" s="79">
        <f t="shared" si="28"/>
        <v>0.98137925838130724</v>
      </c>
    </row>
    <row r="955" spans="1:6" ht="15" x14ac:dyDescent="0.2">
      <c r="A955" s="47" t="str">
        <f t="shared" si="29"/>
        <v>A</v>
      </c>
      <c r="B955" s="80" t="s">
        <v>412</v>
      </c>
      <c r="C955" s="80" t="s">
        <v>20</v>
      </c>
      <c r="D955" s="53">
        <v>2122</v>
      </c>
      <c r="E955" s="53">
        <v>2121.28026</v>
      </c>
      <c r="F955" s="81">
        <f t="shared" si="28"/>
        <v>0.99966081998114986</v>
      </c>
    </row>
    <row r="956" spans="1:6" ht="15" x14ac:dyDescent="0.2">
      <c r="A956" s="47" t="str">
        <f t="shared" si="29"/>
        <v>A</v>
      </c>
      <c r="B956" s="80" t="s">
        <v>412</v>
      </c>
      <c r="C956" s="80" t="s">
        <v>21</v>
      </c>
      <c r="D956" s="53">
        <v>775</v>
      </c>
      <c r="E956" s="53">
        <v>720.73812999999996</v>
      </c>
      <c r="F956" s="81">
        <f t="shared" si="28"/>
        <v>0.92998468387096767</v>
      </c>
    </row>
    <row r="957" spans="1:6" ht="15" x14ac:dyDescent="0.2">
      <c r="A957" s="47" t="str">
        <f t="shared" si="29"/>
        <v>A</v>
      </c>
      <c r="B957" s="80" t="s">
        <v>412</v>
      </c>
      <c r="C957" s="80" t="s">
        <v>34</v>
      </c>
      <c r="D957" s="53">
        <v>56</v>
      </c>
      <c r="E957" s="53">
        <v>55.99456</v>
      </c>
      <c r="F957" s="81">
        <f t="shared" si="28"/>
        <v>0.99990285714285709</v>
      </c>
    </row>
    <row r="958" spans="1:6" ht="54.75" thickBot="1" x14ac:dyDescent="0.25">
      <c r="A958" s="47" t="str">
        <f t="shared" si="29"/>
        <v>A</v>
      </c>
      <c r="B958" s="73" t="s">
        <v>788</v>
      </c>
      <c r="C958" s="74" t="s">
        <v>789</v>
      </c>
      <c r="D958" s="75">
        <v>1367.6</v>
      </c>
      <c r="E958" s="75">
        <v>1044.9176400000001</v>
      </c>
      <c r="F958" s="76">
        <f t="shared" si="28"/>
        <v>0.76405209125475304</v>
      </c>
    </row>
    <row r="959" spans="1:6" ht="15.75" thickTop="1" x14ac:dyDescent="0.2">
      <c r="A959" s="47" t="str">
        <f t="shared" si="29"/>
        <v>A</v>
      </c>
      <c r="B959" s="77" t="s">
        <v>412</v>
      </c>
      <c r="C959" s="77" t="s">
        <v>19</v>
      </c>
      <c r="D959" s="78">
        <v>1347.6</v>
      </c>
      <c r="E959" s="78">
        <v>1043.5226399999999</v>
      </c>
      <c r="F959" s="79">
        <f t="shared" si="28"/>
        <v>0.77435636687444342</v>
      </c>
    </row>
    <row r="960" spans="1:6" ht="15" x14ac:dyDescent="0.2">
      <c r="A960" s="47" t="str">
        <f t="shared" si="29"/>
        <v>A</v>
      </c>
      <c r="B960" s="80" t="s">
        <v>412</v>
      </c>
      <c r="C960" s="80" t="s">
        <v>20</v>
      </c>
      <c r="D960" s="53">
        <v>591</v>
      </c>
      <c r="E960" s="53">
        <v>499.86863</v>
      </c>
      <c r="F960" s="81">
        <f t="shared" si="28"/>
        <v>0.84580140439932316</v>
      </c>
    </row>
    <row r="961" spans="1:6" ht="15" x14ac:dyDescent="0.2">
      <c r="A961" s="47" t="str">
        <f t="shared" si="29"/>
        <v>A</v>
      </c>
      <c r="B961" s="80" t="s">
        <v>412</v>
      </c>
      <c r="C961" s="80" t="s">
        <v>21</v>
      </c>
      <c r="D961" s="53">
        <v>659</v>
      </c>
      <c r="E961" s="53">
        <v>515.89797999999996</v>
      </c>
      <c r="F961" s="81">
        <f t="shared" si="28"/>
        <v>0.78284974203338387</v>
      </c>
    </row>
    <row r="962" spans="1:6" ht="15" x14ac:dyDescent="0.2">
      <c r="A962" s="47" t="str">
        <f t="shared" si="29"/>
        <v>A</v>
      </c>
      <c r="B962" s="80" t="s">
        <v>412</v>
      </c>
      <c r="C962" s="80" t="s">
        <v>34</v>
      </c>
      <c r="D962" s="53">
        <v>21</v>
      </c>
      <c r="E962" s="53">
        <v>20.06541</v>
      </c>
      <c r="F962" s="81">
        <f t="shared" si="28"/>
        <v>0.95549571428571434</v>
      </c>
    </row>
    <row r="963" spans="1:6" ht="15" x14ac:dyDescent="0.2">
      <c r="A963" s="47" t="str">
        <f t="shared" si="29"/>
        <v>A</v>
      </c>
      <c r="B963" s="80" t="s">
        <v>412</v>
      </c>
      <c r="C963" s="80" t="s">
        <v>35</v>
      </c>
      <c r="D963" s="53">
        <v>76.599999999999994</v>
      </c>
      <c r="E963" s="53">
        <v>7.69062</v>
      </c>
      <c r="F963" s="81">
        <f t="shared" si="28"/>
        <v>0.10039973890339426</v>
      </c>
    </row>
    <row r="964" spans="1:6" ht="15" x14ac:dyDescent="0.2">
      <c r="A964" s="47" t="str">
        <f t="shared" si="29"/>
        <v>A</v>
      </c>
      <c r="B964" s="77" t="s">
        <v>412</v>
      </c>
      <c r="C964" s="77" t="s">
        <v>36</v>
      </c>
      <c r="D964" s="78">
        <v>20</v>
      </c>
      <c r="E964" s="78">
        <v>1.395</v>
      </c>
      <c r="F964" s="79">
        <f t="shared" ref="F964:F1027" si="30">E964/D964</f>
        <v>6.9750000000000006E-2</v>
      </c>
    </row>
    <row r="965" spans="1:6" s="87" customFormat="1" ht="54.75" hidden="1" thickBot="1" x14ac:dyDescent="0.3">
      <c r="A965" s="82" t="str">
        <f t="shared" ref="A965:A1028" si="31">(IF(OR(D965&lt;&gt;0,E965&lt;&gt;0,),"A","B"))</f>
        <v>A</v>
      </c>
      <c r="B965" s="83" t="s">
        <v>790</v>
      </c>
      <c r="C965" s="84" t="s">
        <v>791</v>
      </c>
      <c r="D965" s="85">
        <v>938</v>
      </c>
      <c r="E965" s="85">
        <v>773.4543000000001</v>
      </c>
      <c r="F965" s="86">
        <f t="shared" si="30"/>
        <v>0.82457814498933912</v>
      </c>
    </row>
    <row r="966" spans="1:6" s="87" customFormat="1" ht="15" hidden="1" x14ac:dyDescent="0.25">
      <c r="A966" s="82" t="str">
        <f t="shared" si="31"/>
        <v>A</v>
      </c>
      <c r="B966" s="88" t="s">
        <v>412</v>
      </c>
      <c r="C966" s="88" t="s">
        <v>19</v>
      </c>
      <c r="D966" s="89">
        <v>931</v>
      </c>
      <c r="E966" s="89">
        <v>772.05930000000001</v>
      </c>
      <c r="F966" s="90">
        <f t="shared" si="30"/>
        <v>0.82927959183673472</v>
      </c>
    </row>
    <row r="967" spans="1:6" s="87" customFormat="1" ht="15" hidden="1" x14ac:dyDescent="0.25">
      <c r="A967" s="82" t="str">
        <f t="shared" si="31"/>
        <v>A</v>
      </c>
      <c r="B967" s="91" t="s">
        <v>412</v>
      </c>
      <c r="C967" s="91" t="s">
        <v>20</v>
      </c>
      <c r="D967" s="92">
        <v>417</v>
      </c>
      <c r="E967" s="92">
        <v>355.77265</v>
      </c>
      <c r="F967" s="93">
        <f t="shared" si="30"/>
        <v>0.85317182254196644</v>
      </c>
    </row>
    <row r="968" spans="1:6" s="87" customFormat="1" ht="15" hidden="1" x14ac:dyDescent="0.25">
      <c r="A968" s="82" t="str">
        <f t="shared" si="31"/>
        <v>A</v>
      </c>
      <c r="B968" s="91" t="s">
        <v>412</v>
      </c>
      <c r="C968" s="91" t="s">
        <v>21</v>
      </c>
      <c r="D968" s="92">
        <v>514</v>
      </c>
      <c r="E968" s="92">
        <v>416.28665000000001</v>
      </c>
      <c r="F968" s="93">
        <f t="shared" si="30"/>
        <v>0.80989620622568093</v>
      </c>
    </row>
    <row r="969" spans="1:6" s="87" customFormat="1" ht="15" hidden="1" x14ac:dyDescent="0.25">
      <c r="A969" s="82" t="str">
        <f t="shared" si="31"/>
        <v>A</v>
      </c>
      <c r="B969" s="88" t="s">
        <v>412</v>
      </c>
      <c r="C969" s="88" t="s">
        <v>36</v>
      </c>
      <c r="D969" s="89">
        <v>7</v>
      </c>
      <c r="E969" s="89">
        <v>1.395</v>
      </c>
      <c r="F969" s="90">
        <f t="shared" si="30"/>
        <v>0.19928571428571429</v>
      </c>
    </row>
    <row r="970" spans="1:6" s="87" customFormat="1" ht="36.75" hidden="1" thickBot="1" x14ac:dyDescent="0.3">
      <c r="A970" s="82" t="str">
        <f t="shared" si="31"/>
        <v>A</v>
      </c>
      <c r="B970" s="83" t="s">
        <v>792</v>
      </c>
      <c r="C970" s="84" t="s">
        <v>793</v>
      </c>
      <c r="D970" s="85">
        <v>429.6</v>
      </c>
      <c r="E970" s="85">
        <v>271.46333999999996</v>
      </c>
      <c r="F970" s="86">
        <f t="shared" si="30"/>
        <v>0.63189790502793286</v>
      </c>
    </row>
    <row r="971" spans="1:6" s="87" customFormat="1" ht="15" hidden="1" x14ac:dyDescent="0.25">
      <c r="A971" s="82" t="str">
        <f t="shared" si="31"/>
        <v>A</v>
      </c>
      <c r="B971" s="88" t="s">
        <v>412</v>
      </c>
      <c r="C971" s="88" t="s">
        <v>19</v>
      </c>
      <c r="D971" s="89">
        <v>416.6</v>
      </c>
      <c r="E971" s="89">
        <v>271.46333999999996</v>
      </c>
      <c r="F971" s="90">
        <f t="shared" si="30"/>
        <v>0.65161627460393645</v>
      </c>
    </row>
    <row r="972" spans="1:6" s="87" customFormat="1" ht="15" hidden="1" x14ac:dyDescent="0.25">
      <c r="A972" s="82" t="str">
        <f t="shared" si="31"/>
        <v>A</v>
      </c>
      <c r="B972" s="91" t="s">
        <v>412</v>
      </c>
      <c r="C972" s="91" t="s">
        <v>20</v>
      </c>
      <c r="D972" s="92">
        <v>174</v>
      </c>
      <c r="E972" s="92">
        <v>144.09597999999997</v>
      </c>
      <c r="F972" s="93">
        <f t="shared" si="30"/>
        <v>0.8281378160919538</v>
      </c>
    </row>
    <row r="973" spans="1:6" s="87" customFormat="1" ht="15" hidden="1" x14ac:dyDescent="0.25">
      <c r="A973" s="82" t="str">
        <f t="shared" si="31"/>
        <v>A</v>
      </c>
      <c r="B973" s="91" t="s">
        <v>412</v>
      </c>
      <c r="C973" s="91" t="s">
        <v>21</v>
      </c>
      <c r="D973" s="92">
        <v>145</v>
      </c>
      <c r="E973" s="92">
        <v>99.611329999999995</v>
      </c>
      <c r="F973" s="93">
        <f t="shared" si="30"/>
        <v>0.68697468965517239</v>
      </c>
    </row>
    <row r="974" spans="1:6" s="87" customFormat="1" ht="15" hidden="1" x14ac:dyDescent="0.25">
      <c r="A974" s="82" t="str">
        <f t="shared" si="31"/>
        <v>A</v>
      </c>
      <c r="B974" s="91" t="s">
        <v>412</v>
      </c>
      <c r="C974" s="91" t="s">
        <v>34</v>
      </c>
      <c r="D974" s="92">
        <v>21</v>
      </c>
      <c r="E974" s="92">
        <v>20.06541</v>
      </c>
      <c r="F974" s="93">
        <f t="shared" si="30"/>
        <v>0.95549571428571434</v>
      </c>
    </row>
    <row r="975" spans="1:6" s="87" customFormat="1" ht="15" hidden="1" x14ac:dyDescent="0.25">
      <c r="A975" s="82" t="str">
        <f t="shared" si="31"/>
        <v>A</v>
      </c>
      <c r="B975" s="91" t="s">
        <v>412</v>
      </c>
      <c r="C975" s="91" t="s">
        <v>35</v>
      </c>
      <c r="D975" s="92">
        <v>76.599999999999994</v>
      </c>
      <c r="E975" s="92">
        <v>7.69062</v>
      </c>
      <c r="F975" s="93">
        <f t="shared" si="30"/>
        <v>0.10039973890339426</v>
      </c>
    </row>
    <row r="976" spans="1:6" s="87" customFormat="1" ht="15" hidden="1" x14ac:dyDescent="0.25">
      <c r="A976" s="82" t="str">
        <f t="shared" si="31"/>
        <v>A</v>
      </c>
      <c r="B976" s="88" t="s">
        <v>412</v>
      </c>
      <c r="C976" s="88" t="s">
        <v>36</v>
      </c>
      <c r="D976" s="89">
        <v>13</v>
      </c>
      <c r="E976" s="89">
        <v>0</v>
      </c>
      <c r="F976" s="90">
        <f t="shared" si="30"/>
        <v>0</v>
      </c>
    </row>
    <row r="977" spans="1:6" ht="18.75" thickBot="1" x14ac:dyDescent="0.25">
      <c r="A977" s="47" t="str">
        <f t="shared" si="31"/>
        <v>A</v>
      </c>
      <c r="B977" s="73" t="s">
        <v>794</v>
      </c>
      <c r="C977" s="74" t="s">
        <v>795</v>
      </c>
      <c r="D977" s="75">
        <v>1822</v>
      </c>
      <c r="E977" s="75">
        <v>1717.85816</v>
      </c>
      <c r="F977" s="76">
        <f t="shared" si="30"/>
        <v>0.94284201975850712</v>
      </c>
    </row>
    <row r="978" spans="1:6" ht="15.75" thickTop="1" x14ac:dyDescent="0.2">
      <c r="A978" s="47" t="str">
        <f t="shared" si="31"/>
        <v>A</v>
      </c>
      <c r="B978" s="77" t="s">
        <v>412</v>
      </c>
      <c r="C978" s="77" t="s">
        <v>19</v>
      </c>
      <c r="D978" s="78">
        <v>1822</v>
      </c>
      <c r="E978" s="78">
        <v>1717.85816</v>
      </c>
      <c r="F978" s="79">
        <f t="shared" si="30"/>
        <v>0.94284201975850712</v>
      </c>
    </row>
    <row r="979" spans="1:6" ht="15" x14ac:dyDescent="0.2">
      <c r="A979" s="47" t="str">
        <f t="shared" si="31"/>
        <v>A</v>
      </c>
      <c r="B979" s="80" t="s">
        <v>412</v>
      </c>
      <c r="C979" s="80" t="s">
        <v>20</v>
      </c>
      <c r="D979" s="53">
        <v>1000</v>
      </c>
      <c r="E979" s="53">
        <v>999.95494999999994</v>
      </c>
      <c r="F979" s="81">
        <f t="shared" si="30"/>
        <v>0.9999549499999999</v>
      </c>
    </row>
    <row r="980" spans="1:6" ht="15" x14ac:dyDescent="0.2">
      <c r="A980" s="47" t="str">
        <f t="shared" si="31"/>
        <v>A</v>
      </c>
      <c r="B980" s="80" t="s">
        <v>412</v>
      </c>
      <c r="C980" s="80" t="s">
        <v>21</v>
      </c>
      <c r="D980" s="53">
        <v>822</v>
      </c>
      <c r="E980" s="53">
        <v>645.61923999999999</v>
      </c>
      <c r="F980" s="81">
        <f t="shared" si="30"/>
        <v>0.7854248661800487</v>
      </c>
    </row>
    <row r="981" spans="1:6" ht="15" x14ac:dyDescent="0.2">
      <c r="A981" s="47" t="str">
        <f t="shared" si="31"/>
        <v>A</v>
      </c>
      <c r="B981" s="80" t="s">
        <v>412</v>
      </c>
      <c r="C981" s="80" t="s">
        <v>4</v>
      </c>
      <c r="D981" s="53">
        <v>0</v>
      </c>
      <c r="E981" s="53">
        <v>72.283969999999997</v>
      </c>
      <c r="F981" s="81" t="e">
        <f t="shared" si="30"/>
        <v>#DIV/0!</v>
      </c>
    </row>
    <row r="982" spans="1:6" s="87" customFormat="1" ht="18.75" hidden="1" thickBot="1" x14ac:dyDescent="0.3">
      <c r="A982" s="82" t="str">
        <f t="shared" si="31"/>
        <v>A</v>
      </c>
      <c r="B982" s="83" t="s">
        <v>796</v>
      </c>
      <c r="C982" s="84" t="s">
        <v>797</v>
      </c>
      <c r="D982" s="85">
        <v>1822</v>
      </c>
      <c r="E982" s="85">
        <v>1717.85816</v>
      </c>
      <c r="F982" s="86">
        <f t="shared" si="30"/>
        <v>0.94284201975850712</v>
      </c>
    </row>
    <row r="983" spans="1:6" s="87" customFormat="1" ht="15" hidden="1" x14ac:dyDescent="0.25">
      <c r="A983" s="82" t="str">
        <f t="shared" si="31"/>
        <v>A</v>
      </c>
      <c r="B983" s="88" t="s">
        <v>412</v>
      </c>
      <c r="C983" s="88" t="s">
        <v>19</v>
      </c>
      <c r="D983" s="89">
        <v>1822</v>
      </c>
      <c r="E983" s="89">
        <v>1717.85816</v>
      </c>
      <c r="F983" s="90">
        <f t="shared" si="30"/>
        <v>0.94284201975850712</v>
      </c>
    </row>
    <row r="984" spans="1:6" s="87" customFormat="1" ht="15" hidden="1" x14ac:dyDescent="0.25">
      <c r="A984" s="82" t="str">
        <f t="shared" si="31"/>
        <v>A</v>
      </c>
      <c r="B984" s="91" t="s">
        <v>412</v>
      </c>
      <c r="C984" s="91" t="s">
        <v>20</v>
      </c>
      <c r="D984" s="92">
        <v>1000</v>
      </c>
      <c r="E984" s="92">
        <v>999.95494999999994</v>
      </c>
      <c r="F984" s="93">
        <f t="shared" si="30"/>
        <v>0.9999549499999999</v>
      </c>
    </row>
    <row r="985" spans="1:6" s="87" customFormat="1" ht="15" hidden="1" x14ac:dyDescent="0.25">
      <c r="A985" s="82" t="str">
        <f t="shared" si="31"/>
        <v>A</v>
      </c>
      <c r="B985" s="91" t="s">
        <v>412</v>
      </c>
      <c r="C985" s="91" t="s">
        <v>21</v>
      </c>
      <c r="D985" s="92">
        <v>822</v>
      </c>
      <c r="E985" s="92">
        <v>645.61923999999999</v>
      </c>
      <c r="F985" s="93">
        <f t="shared" si="30"/>
        <v>0.7854248661800487</v>
      </c>
    </row>
    <row r="986" spans="1:6" s="87" customFormat="1" ht="15" hidden="1" x14ac:dyDescent="0.25">
      <c r="A986" s="82" t="str">
        <f t="shared" si="31"/>
        <v>A</v>
      </c>
      <c r="B986" s="91" t="s">
        <v>412</v>
      </c>
      <c r="C986" s="91" t="s">
        <v>4</v>
      </c>
      <c r="D986" s="92">
        <v>0</v>
      </c>
      <c r="E986" s="92">
        <v>72.283969999999997</v>
      </c>
      <c r="F986" s="93" t="e">
        <f t="shared" si="30"/>
        <v>#DIV/0!</v>
      </c>
    </row>
    <row r="987" spans="1:6" ht="54.75" thickBot="1" x14ac:dyDescent="0.25">
      <c r="A987" s="47" t="str">
        <f t="shared" si="31"/>
        <v>A</v>
      </c>
      <c r="B987" s="73" t="s">
        <v>798</v>
      </c>
      <c r="C987" s="74" t="s">
        <v>799</v>
      </c>
      <c r="D987" s="75">
        <v>3655</v>
      </c>
      <c r="E987" s="75">
        <v>2916.3101900000006</v>
      </c>
      <c r="F987" s="76">
        <f t="shared" si="30"/>
        <v>0.79789608481532159</v>
      </c>
    </row>
    <row r="988" spans="1:6" ht="15.75" thickTop="1" x14ac:dyDescent="0.2">
      <c r="A988" s="47" t="str">
        <f t="shared" si="31"/>
        <v>A</v>
      </c>
      <c r="B988" s="77" t="s">
        <v>412</v>
      </c>
      <c r="C988" s="77" t="s">
        <v>19</v>
      </c>
      <c r="D988" s="78">
        <v>3655</v>
      </c>
      <c r="E988" s="78">
        <v>2916.3101900000006</v>
      </c>
      <c r="F988" s="79">
        <f t="shared" si="30"/>
        <v>0.79789608481532159</v>
      </c>
    </row>
    <row r="989" spans="1:6" ht="15" x14ac:dyDescent="0.2">
      <c r="A989" s="47" t="str">
        <f t="shared" si="31"/>
        <v>A</v>
      </c>
      <c r="B989" s="80" t="s">
        <v>412</v>
      </c>
      <c r="C989" s="80" t="s">
        <v>20</v>
      </c>
      <c r="D989" s="53">
        <v>2158</v>
      </c>
      <c r="E989" s="53">
        <v>1852.3817799999999</v>
      </c>
      <c r="F989" s="81">
        <f t="shared" si="30"/>
        <v>0.85837895273401299</v>
      </c>
    </row>
    <row r="990" spans="1:6" ht="15" x14ac:dyDescent="0.2">
      <c r="A990" s="47" t="str">
        <f t="shared" si="31"/>
        <v>A</v>
      </c>
      <c r="B990" s="80" t="s">
        <v>412</v>
      </c>
      <c r="C990" s="80" t="s">
        <v>21</v>
      </c>
      <c r="D990" s="53">
        <v>1399</v>
      </c>
      <c r="E990" s="53">
        <v>987.65805</v>
      </c>
      <c r="F990" s="81">
        <f t="shared" si="30"/>
        <v>0.70597430307362397</v>
      </c>
    </row>
    <row r="991" spans="1:6" ht="15" x14ac:dyDescent="0.2">
      <c r="A991" s="47" t="str">
        <f t="shared" si="31"/>
        <v>A</v>
      </c>
      <c r="B991" s="80" t="s">
        <v>412</v>
      </c>
      <c r="C991" s="80" t="s">
        <v>34</v>
      </c>
      <c r="D991" s="53">
        <v>85</v>
      </c>
      <c r="E991" s="53">
        <v>63.856020000000001</v>
      </c>
      <c r="F991" s="81">
        <f t="shared" si="30"/>
        <v>0.75124729411764712</v>
      </c>
    </row>
    <row r="992" spans="1:6" ht="15" x14ac:dyDescent="0.2">
      <c r="A992" s="47" t="str">
        <f t="shared" si="31"/>
        <v>A</v>
      </c>
      <c r="B992" s="80" t="s">
        <v>412</v>
      </c>
      <c r="C992" s="80" t="s">
        <v>35</v>
      </c>
      <c r="D992" s="53">
        <v>13</v>
      </c>
      <c r="E992" s="53">
        <v>12.414339999999999</v>
      </c>
      <c r="F992" s="81">
        <f t="shared" si="30"/>
        <v>0.95494923076923066</v>
      </c>
    </row>
    <row r="993" spans="1:6" s="87" customFormat="1" ht="36.75" hidden="1" thickBot="1" x14ac:dyDescent="0.3">
      <c r="A993" s="82" t="str">
        <f t="shared" si="31"/>
        <v>A</v>
      </c>
      <c r="B993" s="83" t="s">
        <v>800</v>
      </c>
      <c r="C993" s="84" t="s">
        <v>801</v>
      </c>
      <c r="D993" s="85">
        <v>3655</v>
      </c>
      <c r="E993" s="85">
        <v>2916.3101900000006</v>
      </c>
      <c r="F993" s="86">
        <f t="shared" si="30"/>
        <v>0.79789608481532159</v>
      </c>
    </row>
    <row r="994" spans="1:6" s="87" customFormat="1" ht="15" hidden="1" x14ac:dyDescent="0.25">
      <c r="A994" s="82" t="str">
        <f t="shared" si="31"/>
        <v>A</v>
      </c>
      <c r="B994" s="88" t="s">
        <v>412</v>
      </c>
      <c r="C994" s="88" t="s">
        <v>19</v>
      </c>
      <c r="D994" s="89">
        <v>3655</v>
      </c>
      <c r="E994" s="89">
        <v>2916.3101900000006</v>
      </c>
      <c r="F994" s="90">
        <f t="shared" si="30"/>
        <v>0.79789608481532159</v>
      </c>
    </row>
    <row r="995" spans="1:6" s="87" customFormat="1" ht="15" hidden="1" x14ac:dyDescent="0.25">
      <c r="A995" s="82" t="str">
        <f t="shared" si="31"/>
        <v>A</v>
      </c>
      <c r="B995" s="91" t="s">
        <v>412</v>
      </c>
      <c r="C995" s="91" t="s">
        <v>20</v>
      </c>
      <c r="D995" s="92">
        <v>2158</v>
      </c>
      <c r="E995" s="92">
        <v>1852.3817799999999</v>
      </c>
      <c r="F995" s="93">
        <f t="shared" si="30"/>
        <v>0.85837895273401299</v>
      </c>
    </row>
    <row r="996" spans="1:6" s="87" customFormat="1" ht="15" hidden="1" x14ac:dyDescent="0.25">
      <c r="A996" s="82" t="str">
        <f t="shared" si="31"/>
        <v>A</v>
      </c>
      <c r="B996" s="91" t="s">
        <v>412</v>
      </c>
      <c r="C996" s="91" t="s">
        <v>21</v>
      </c>
      <c r="D996" s="92">
        <v>1399</v>
      </c>
      <c r="E996" s="92">
        <v>987.65805</v>
      </c>
      <c r="F996" s="93">
        <f t="shared" si="30"/>
        <v>0.70597430307362397</v>
      </c>
    </row>
    <row r="997" spans="1:6" s="87" customFormat="1" ht="15" hidden="1" x14ac:dyDescent="0.25">
      <c r="A997" s="82" t="str">
        <f t="shared" si="31"/>
        <v>A</v>
      </c>
      <c r="B997" s="91" t="s">
        <v>412</v>
      </c>
      <c r="C997" s="91" t="s">
        <v>34</v>
      </c>
      <c r="D997" s="92">
        <v>85</v>
      </c>
      <c r="E997" s="92">
        <v>63.856020000000001</v>
      </c>
      <c r="F997" s="93">
        <f t="shared" si="30"/>
        <v>0.75124729411764712</v>
      </c>
    </row>
    <row r="998" spans="1:6" s="87" customFormat="1" ht="15" hidden="1" x14ac:dyDescent="0.25">
      <c r="A998" s="82" t="str">
        <f t="shared" si="31"/>
        <v>A</v>
      </c>
      <c r="B998" s="91" t="s">
        <v>412</v>
      </c>
      <c r="C998" s="91" t="s">
        <v>35</v>
      </c>
      <c r="D998" s="92">
        <v>13</v>
      </c>
      <c r="E998" s="92">
        <v>12.414339999999999</v>
      </c>
      <c r="F998" s="93">
        <f t="shared" si="30"/>
        <v>0.95494923076923066</v>
      </c>
    </row>
    <row r="999" spans="1:6" ht="36.75" thickBot="1" x14ac:dyDescent="0.25">
      <c r="A999" s="47" t="str">
        <f t="shared" si="31"/>
        <v>A</v>
      </c>
      <c r="B999" s="73" t="s">
        <v>802</v>
      </c>
      <c r="C999" s="74" t="s">
        <v>803</v>
      </c>
      <c r="D999" s="75">
        <v>11016</v>
      </c>
      <c r="E999" s="75">
        <v>4588.2289800000008</v>
      </c>
      <c r="F999" s="76">
        <f t="shared" si="30"/>
        <v>0.41650589869281052</v>
      </c>
    </row>
    <row r="1000" spans="1:6" ht="15.75" thickTop="1" x14ac:dyDescent="0.2">
      <c r="A1000" s="47" t="str">
        <f t="shared" si="31"/>
        <v>A</v>
      </c>
      <c r="B1000" s="77" t="s">
        <v>412</v>
      </c>
      <c r="C1000" s="77" t="s">
        <v>19</v>
      </c>
      <c r="D1000" s="78">
        <v>2056</v>
      </c>
      <c r="E1000" s="78">
        <v>1848.0582999999999</v>
      </c>
      <c r="F1000" s="79">
        <f t="shared" si="30"/>
        <v>0.89886104085603113</v>
      </c>
    </row>
    <row r="1001" spans="1:6" ht="15" x14ac:dyDescent="0.2">
      <c r="A1001" s="47" t="str">
        <f t="shared" si="31"/>
        <v>A</v>
      </c>
      <c r="B1001" s="80" t="s">
        <v>412</v>
      </c>
      <c r="C1001" s="80" t="s">
        <v>21</v>
      </c>
      <c r="D1001" s="53">
        <v>2056</v>
      </c>
      <c r="E1001" s="53">
        <v>1848.0582999999999</v>
      </c>
      <c r="F1001" s="81">
        <f t="shared" si="30"/>
        <v>0.89886104085603113</v>
      </c>
    </row>
    <row r="1002" spans="1:6" ht="15" x14ac:dyDescent="0.2">
      <c r="A1002" s="47" t="str">
        <f t="shared" si="31"/>
        <v>A</v>
      </c>
      <c r="B1002" s="77" t="s">
        <v>412</v>
      </c>
      <c r="C1002" s="77" t="s">
        <v>36</v>
      </c>
      <c r="D1002" s="78">
        <v>8960</v>
      </c>
      <c r="E1002" s="78">
        <v>2740.1706799999997</v>
      </c>
      <c r="F1002" s="79">
        <f t="shared" si="30"/>
        <v>0.30582262053571424</v>
      </c>
    </row>
    <row r="1003" spans="1:6" ht="54.75" thickBot="1" x14ac:dyDescent="0.25">
      <c r="A1003" s="47" t="str">
        <f t="shared" si="31"/>
        <v>A</v>
      </c>
      <c r="B1003" s="73" t="s">
        <v>804</v>
      </c>
      <c r="C1003" s="74" t="s">
        <v>805</v>
      </c>
      <c r="D1003" s="75">
        <v>4050</v>
      </c>
      <c r="E1003" s="75">
        <v>1628.6816200000001</v>
      </c>
      <c r="F1003" s="76">
        <f t="shared" si="30"/>
        <v>0.40214360987654324</v>
      </c>
    </row>
    <row r="1004" spans="1:6" ht="15.75" thickTop="1" x14ac:dyDescent="0.2">
      <c r="A1004" s="47" t="str">
        <f t="shared" si="31"/>
        <v>A</v>
      </c>
      <c r="B1004" s="77" t="s">
        <v>412</v>
      </c>
      <c r="C1004" s="77" t="s">
        <v>19</v>
      </c>
      <c r="D1004" s="78">
        <v>2050</v>
      </c>
      <c r="E1004" s="78">
        <v>500.07162</v>
      </c>
      <c r="F1004" s="79">
        <f t="shared" si="30"/>
        <v>0.24393737560975609</v>
      </c>
    </row>
    <row r="1005" spans="1:6" ht="15" x14ac:dyDescent="0.2">
      <c r="A1005" s="47" t="str">
        <f t="shared" si="31"/>
        <v>A</v>
      </c>
      <c r="B1005" s="80" t="s">
        <v>412</v>
      </c>
      <c r="C1005" s="80" t="s">
        <v>21</v>
      </c>
      <c r="D1005" s="53">
        <v>1900</v>
      </c>
      <c r="E1005" s="53">
        <v>499.57718</v>
      </c>
      <c r="F1005" s="81">
        <f t="shared" si="30"/>
        <v>0.26293535789473682</v>
      </c>
    </row>
    <row r="1006" spans="1:6" ht="15" x14ac:dyDescent="0.2">
      <c r="A1006" s="47" t="str">
        <f t="shared" si="31"/>
        <v>A</v>
      </c>
      <c r="B1006" s="80" t="s">
        <v>412</v>
      </c>
      <c r="C1006" s="80" t="s">
        <v>34</v>
      </c>
      <c r="D1006" s="53">
        <v>150</v>
      </c>
      <c r="E1006" s="53">
        <v>0.49443999999999999</v>
      </c>
      <c r="F1006" s="81">
        <f t="shared" si="30"/>
        <v>3.2962666666666667E-3</v>
      </c>
    </row>
    <row r="1007" spans="1:6" ht="15" x14ac:dyDescent="0.2">
      <c r="A1007" s="47" t="str">
        <f t="shared" si="31"/>
        <v>A</v>
      </c>
      <c r="B1007" s="77" t="s">
        <v>412</v>
      </c>
      <c r="C1007" s="77" t="s">
        <v>36</v>
      </c>
      <c r="D1007" s="78">
        <v>2000</v>
      </c>
      <c r="E1007" s="78">
        <v>1128.6099999999999</v>
      </c>
      <c r="F1007" s="79">
        <f t="shared" si="30"/>
        <v>0.56430499999999995</v>
      </c>
    </row>
    <row r="1008" spans="1:6" ht="18.75" thickBot="1" x14ac:dyDescent="0.25">
      <c r="A1008" s="47" t="str">
        <f t="shared" si="31"/>
        <v>A</v>
      </c>
      <c r="B1008" s="73" t="s">
        <v>806</v>
      </c>
      <c r="C1008" s="74" t="s">
        <v>807</v>
      </c>
      <c r="D1008" s="75">
        <v>10392.450000000001</v>
      </c>
      <c r="E1008" s="75">
        <v>4378.99107</v>
      </c>
      <c r="F1008" s="76">
        <f t="shared" si="30"/>
        <v>0.42136272678723496</v>
      </c>
    </row>
    <row r="1009" spans="1:6" ht="15.75" thickTop="1" x14ac:dyDescent="0.2">
      <c r="A1009" s="47" t="str">
        <f t="shared" si="31"/>
        <v>A</v>
      </c>
      <c r="B1009" s="77" t="s">
        <v>412</v>
      </c>
      <c r="C1009" s="77" t="s">
        <v>19</v>
      </c>
      <c r="D1009" s="78">
        <v>4492.45</v>
      </c>
      <c r="E1009" s="78">
        <v>2074.3830699999999</v>
      </c>
      <c r="F1009" s="79">
        <f t="shared" si="30"/>
        <v>0.46174872730915201</v>
      </c>
    </row>
    <row r="1010" spans="1:6" ht="15" x14ac:dyDescent="0.2">
      <c r="A1010" s="47" t="str">
        <f t="shared" si="31"/>
        <v>A</v>
      </c>
      <c r="B1010" s="80" t="s">
        <v>412</v>
      </c>
      <c r="C1010" s="80" t="s">
        <v>21</v>
      </c>
      <c r="D1010" s="53">
        <v>4472.5</v>
      </c>
      <c r="E1010" s="53">
        <v>2067.59996</v>
      </c>
      <c r="F1010" s="81">
        <f t="shared" si="30"/>
        <v>0.46229177417551703</v>
      </c>
    </row>
    <row r="1011" spans="1:6" ht="15" x14ac:dyDescent="0.2">
      <c r="A1011" s="47" t="str">
        <f t="shared" si="31"/>
        <v>A</v>
      </c>
      <c r="B1011" s="80" t="s">
        <v>412</v>
      </c>
      <c r="C1011" s="80" t="s">
        <v>35</v>
      </c>
      <c r="D1011" s="53">
        <v>19.95</v>
      </c>
      <c r="E1011" s="53">
        <v>6.7831099999999998</v>
      </c>
      <c r="F1011" s="81">
        <f t="shared" si="30"/>
        <v>0.34000551378446114</v>
      </c>
    </row>
    <row r="1012" spans="1:6" ht="15" x14ac:dyDescent="0.2">
      <c r="A1012" s="47" t="str">
        <f t="shared" si="31"/>
        <v>A</v>
      </c>
      <c r="B1012" s="77" t="s">
        <v>412</v>
      </c>
      <c r="C1012" s="77" t="s">
        <v>36</v>
      </c>
      <c r="D1012" s="78">
        <v>5900</v>
      </c>
      <c r="E1012" s="78">
        <v>2304.6080000000002</v>
      </c>
      <c r="F1012" s="79">
        <f t="shared" si="30"/>
        <v>0.39061152542372884</v>
      </c>
    </row>
    <row r="1013" spans="1:6" ht="54.75" thickBot="1" x14ac:dyDescent="0.25">
      <c r="A1013" s="47" t="str">
        <f t="shared" si="31"/>
        <v>A</v>
      </c>
      <c r="B1013" s="73" t="s">
        <v>808</v>
      </c>
      <c r="C1013" s="74" t="s">
        <v>809</v>
      </c>
      <c r="D1013" s="75">
        <v>0</v>
      </c>
      <c r="E1013" s="75">
        <v>718.25704000000007</v>
      </c>
      <c r="F1013" s="76" t="e">
        <f t="shared" si="30"/>
        <v>#DIV/0!</v>
      </c>
    </row>
    <row r="1014" spans="1:6" ht="15.75" thickTop="1" x14ac:dyDescent="0.2">
      <c r="A1014" s="47" t="str">
        <f t="shared" si="31"/>
        <v>A</v>
      </c>
      <c r="B1014" s="77" t="s">
        <v>412</v>
      </c>
      <c r="C1014" s="77" t="s">
        <v>19</v>
      </c>
      <c r="D1014" s="78">
        <v>0</v>
      </c>
      <c r="E1014" s="78">
        <v>378.94579999999996</v>
      </c>
      <c r="F1014" s="79" t="e">
        <f t="shared" si="30"/>
        <v>#DIV/0!</v>
      </c>
    </row>
    <row r="1015" spans="1:6" ht="15" x14ac:dyDescent="0.2">
      <c r="A1015" s="47" t="str">
        <f t="shared" si="31"/>
        <v>A</v>
      </c>
      <c r="B1015" s="80" t="s">
        <v>412</v>
      </c>
      <c r="C1015" s="80" t="s">
        <v>21</v>
      </c>
      <c r="D1015" s="53">
        <v>0</v>
      </c>
      <c r="E1015" s="53">
        <v>378.94579999999996</v>
      </c>
      <c r="F1015" s="81" t="e">
        <f t="shared" si="30"/>
        <v>#DIV/0!</v>
      </c>
    </row>
    <row r="1016" spans="1:6" ht="15" x14ac:dyDescent="0.2">
      <c r="A1016" s="47" t="str">
        <f t="shared" si="31"/>
        <v>A</v>
      </c>
      <c r="B1016" s="77" t="s">
        <v>412</v>
      </c>
      <c r="C1016" s="77" t="s">
        <v>36</v>
      </c>
      <c r="D1016" s="78">
        <v>0</v>
      </c>
      <c r="E1016" s="78">
        <v>339.31124</v>
      </c>
      <c r="F1016" s="79" t="e">
        <f t="shared" si="30"/>
        <v>#DIV/0!</v>
      </c>
    </row>
    <row r="1017" spans="1:6" ht="54.75" thickBot="1" x14ac:dyDescent="0.25">
      <c r="A1017" s="47" t="str">
        <f t="shared" si="31"/>
        <v>A</v>
      </c>
      <c r="B1017" s="73" t="s">
        <v>810</v>
      </c>
      <c r="C1017" s="74" t="s">
        <v>811</v>
      </c>
      <c r="D1017" s="75">
        <v>3141077.4</v>
      </c>
      <c r="E1017" s="75">
        <v>3045719.9688000004</v>
      </c>
      <c r="F1017" s="76">
        <f t="shared" si="30"/>
        <v>0.9696418078714012</v>
      </c>
    </row>
    <row r="1018" spans="1:6" ht="15.75" thickTop="1" x14ac:dyDescent="0.2">
      <c r="A1018" s="47" t="str">
        <f t="shared" si="31"/>
        <v>A</v>
      </c>
      <c r="B1018" s="77" t="s">
        <v>412</v>
      </c>
      <c r="C1018" s="77" t="s">
        <v>19</v>
      </c>
      <c r="D1018" s="78">
        <v>3106643.17</v>
      </c>
      <c r="E1018" s="78">
        <v>3019342.7128699999</v>
      </c>
      <c r="F1018" s="79">
        <f t="shared" si="30"/>
        <v>0.9718987819479763</v>
      </c>
    </row>
    <row r="1019" spans="1:6" ht="15" x14ac:dyDescent="0.2">
      <c r="A1019" s="47" t="str">
        <f t="shared" si="31"/>
        <v>A</v>
      </c>
      <c r="B1019" s="80" t="s">
        <v>412</v>
      </c>
      <c r="C1019" s="80" t="s">
        <v>20</v>
      </c>
      <c r="D1019" s="53">
        <v>19978.599999999999</v>
      </c>
      <c r="E1019" s="53">
        <v>20862.713339999998</v>
      </c>
      <c r="F1019" s="81">
        <f t="shared" si="30"/>
        <v>1.0442530177289699</v>
      </c>
    </row>
    <row r="1020" spans="1:6" ht="15" x14ac:dyDescent="0.2">
      <c r="A1020" s="47" t="str">
        <f t="shared" si="31"/>
        <v>A</v>
      </c>
      <c r="B1020" s="80" t="s">
        <v>412</v>
      </c>
      <c r="C1020" s="80" t="s">
        <v>21</v>
      </c>
      <c r="D1020" s="53">
        <v>217732.31</v>
      </c>
      <c r="E1020" s="53">
        <v>161726.60712</v>
      </c>
      <c r="F1020" s="81">
        <f t="shared" si="30"/>
        <v>0.74277725304067188</v>
      </c>
    </row>
    <row r="1021" spans="1:6" ht="15" x14ac:dyDescent="0.2">
      <c r="A1021" s="47" t="str">
        <f t="shared" si="31"/>
        <v>A</v>
      </c>
      <c r="B1021" s="80" t="s">
        <v>412</v>
      </c>
      <c r="C1021" s="80" t="s">
        <v>33</v>
      </c>
      <c r="D1021" s="53">
        <v>0</v>
      </c>
      <c r="E1021" s="53">
        <v>192.125</v>
      </c>
      <c r="F1021" s="81" t="e">
        <f t="shared" si="30"/>
        <v>#DIV/0!</v>
      </c>
    </row>
    <row r="1022" spans="1:6" ht="15" x14ac:dyDescent="0.2">
      <c r="A1022" s="47" t="str">
        <f t="shared" si="31"/>
        <v>A</v>
      </c>
      <c r="B1022" s="80" t="s">
        <v>412</v>
      </c>
      <c r="C1022" s="80" t="s">
        <v>4</v>
      </c>
      <c r="D1022" s="53">
        <v>246.3</v>
      </c>
      <c r="E1022" s="53">
        <v>1956.4963600000001</v>
      </c>
      <c r="F1022" s="81">
        <f t="shared" si="30"/>
        <v>7.9435499796995535</v>
      </c>
    </row>
    <row r="1023" spans="1:6" ht="15" x14ac:dyDescent="0.2">
      <c r="A1023" s="47" t="str">
        <f t="shared" si="31"/>
        <v>A</v>
      </c>
      <c r="B1023" s="80" t="s">
        <v>412</v>
      </c>
      <c r="C1023" s="80" t="s">
        <v>34</v>
      </c>
      <c r="D1023" s="53">
        <v>2692681.64</v>
      </c>
      <c r="E1023" s="53">
        <v>2685447.8948200005</v>
      </c>
      <c r="F1023" s="81">
        <f t="shared" si="30"/>
        <v>0.99731355349531792</v>
      </c>
    </row>
    <row r="1024" spans="1:6" ht="15" x14ac:dyDescent="0.2">
      <c r="A1024" s="47" t="str">
        <f t="shared" si="31"/>
        <v>A</v>
      </c>
      <c r="B1024" s="80" t="s">
        <v>412</v>
      </c>
      <c r="C1024" s="80" t="s">
        <v>35</v>
      </c>
      <c r="D1024" s="53">
        <v>176004.32</v>
      </c>
      <c r="E1024" s="53">
        <v>149156.87622999999</v>
      </c>
      <c r="F1024" s="81">
        <f t="shared" si="30"/>
        <v>0.84746144998031858</v>
      </c>
    </row>
    <row r="1025" spans="1:6" ht="15" x14ac:dyDescent="0.2">
      <c r="A1025" s="47" t="str">
        <f t="shared" si="31"/>
        <v>A</v>
      </c>
      <c r="B1025" s="77" t="s">
        <v>412</v>
      </c>
      <c r="C1025" s="77" t="s">
        <v>36</v>
      </c>
      <c r="D1025" s="78">
        <v>34434.230000000003</v>
      </c>
      <c r="E1025" s="78">
        <v>26377.255929999999</v>
      </c>
      <c r="F1025" s="79">
        <f t="shared" si="30"/>
        <v>0.76601846273315821</v>
      </c>
    </row>
    <row r="1026" spans="1:6" ht="54.75" thickBot="1" x14ac:dyDescent="0.25">
      <c r="A1026" s="47" t="str">
        <f t="shared" si="31"/>
        <v>A</v>
      </c>
      <c r="B1026" s="73" t="s">
        <v>812</v>
      </c>
      <c r="C1026" s="74" t="s">
        <v>813</v>
      </c>
      <c r="D1026" s="75">
        <v>30350.7</v>
      </c>
      <c r="E1026" s="75">
        <v>34524.913730000007</v>
      </c>
      <c r="F1026" s="76">
        <f t="shared" si="30"/>
        <v>1.1375327003990026</v>
      </c>
    </row>
    <row r="1027" spans="1:6" ht="15.75" thickTop="1" x14ac:dyDescent="0.2">
      <c r="A1027" s="47" t="str">
        <f t="shared" si="31"/>
        <v>A</v>
      </c>
      <c r="B1027" s="77" t="s">
        <v>412</v>
      </c>
      <c r="C1027" s="77" t="s">
        <v>19</v>
      </c>
      <c r="D1027" s="78">
        <v>29658</v>
      </c>
      <c r="E1027" s="78">
        <v>33832.623980000004</v>
      </c>
      <c r="F1027" s="79">
        <f t="shared" si="30"/>
        <v>1.1407587827904782</v>
      </c>
    </row>
    <row r="1028" spans="1:6" ht="15" x14ac:dyDescent="0.2">
      <c r="A1028" s="47" t="str">
        <f t="shared" si="31"/>
        <v>A</v>
      </c>
      <c r="B1028" s="80" t="s">
        <v>412</v>
      </c>
      <c r="C1028" s="80" t="s">
        <v>20</v>
      </c>
      <c r="D1028" s="53">
        <v>17803.599999999999</v>
      </c>
      <c r="E1028" s="53">
        <v>20036.797710000003</v>
      </c>
      <c r="F1028" s="81">
        <f t="shared" ref="F1028:F1091" si="32">E1028/D1028</f>
        <v>1.1254351765934982</v>
      </c>
    </row>
    <row r="1029" spans="1:6" ht="15" x14ac:dyDescent="0.2">
      <c r="A1029" s="47" t="str">
        <f t="shared" ref="A1029:A1092" si="33">(IF(OR(D1029&lt;&gt;0,E1029&lt;&gt;0,),"A","B"))</f>
        <v>A</v>
      </c>
      <c r="B1029" s="80" t="s">
        <v>412</v>
      </c>
      <c r="C1029" s="80" t="s">
        <v>21</v>
      </c>
      <c r="D1029" s="53">
        <v>11156.05</v>
      </c>
      <c r="E1029" s="53">
        <v>12661.691260000001</v>
      </c>
      <c r="F1029" s="81">
        <f t="shared" si="32"/>
        <v>1.1349618601565969</v>
      </c>
    </row>
    <row r="1030" spans="1:6" ht="15" x14ac:dyDescent="0.2">
      <c r="A1030" s="47" t="str">
        <f t="shared" si="33"/>
        <v>A</v>
      </c>
      <c r="B1030" s="80" t="s">
        <v>412</v>
      </c>
      <c r="C1030" s="80" t="s">
        <v>4</v>
      </c>
      <c r="D1030" s="53">
        <v>70.5</v>
      </c>
      <c r="E1030" s="53">
        <v>246.75441999999998</v>
      </c>
      <c r="F1030" s="81">
        <f t="shared" si="32"/>
        <v>3.5000626950354605</v>
      </c>
    </row>
    <row r="1031" spans="1:6" ht="15" x14ac:dyDescent="0.2">
      <c r="A1031" s="47" t="str">
        <f t="shared" si="33"/>
        <v>A</v>
      </c>
      <c r="B1031" s="80" t="s">
        <v>412</v>
      </c>
      <c r="C1031" s="80" t="s">
        <v>34</v>
      </c>
      <c r="D1031" s="53">
        <v>299</v>
      </c>
      <c r="E1031" s="53">
        <v>199.94206000000003</v>
      </c>
      <c r="F1031" s="81">
        <f t="shared" si="32"/>
        <v>0.66870254180602018</v>
      </c>
    </row>
    <row r="1032" spans="1:6" ht="15" x14ac:dyDescent="0.2">
      <c r="A1032" s="47" t="str">
        <f t="shared" si="33"/>
        <v>A</v>
      </c>
      <c r="B1032" s="80" t="s">
        <v>412</v>
      </c>
      <c r="C1032" s="80" t="s">
        <v>35</v>
      </c>
      <c r="D1032" s="53">
        <v>328.85</v>
      </c>
      <c r="E1032" s="53">
        <v>687.43853000000001</v>
      </c>
      <c r="F1032" s="81">
        <f t="shared" si="32"/>
        <v>2.0904318990421165</v>
      </c>
    </row>
    <row r="1033" spans="1:6" ht="15" x14ac:dyDescent="0.2">
      <c r="A1033" s="47" t="str">
        <f t="shared" si="33"/>
        <v>A</v>
      </c>
      <c r="B1033" s="77" t="s">
        <v>412</v>
      </c>
      <c r="C1033" s="77" t="s">
        <v>36</v>
      </c>
      <c r="D1033" s="78">
        <v>692.7</v>
      </c>
      <c r="E1033" s="78">
        <v>692.28975000000003</v>
      </c>
      <c r="F1033" s="79">
        <f t="shared" si="32"/>
        <v>0.99940775227371148</v>
      </c>
    </row>
    <row r="1034" spans="1:6" ht="54.75" thickBot="1" x14ac:dyDescent="0.25">
      <c r="A1034" s="47" t="str">
        <f t="shared" si="33"/>
        <v>A</v>
      </c>
      <c r="B1034" s="73" t="s">
        <v>814</v>
      </c>
      <c r="C1034" s="74" t="s">
        <v>815</v>
      </c>
      <c r="D1034" s="75">
        <v>4762.3</v>
      </c>
      <c r="E1034" s="75">
        <v>4200.0844299999999</v>
      </c>
      <c r="F1034" s="76">
        <f t="shared" si="32"/>
        <v>0.88194452890410091</v>
      </c>
    </row>
    <row r="1035" spans="1:6" ht="15.75" thickTop="1" x14ac:dyDescent="0.2">
      <c r="A1035" s="47" t="str">
        <f t="shared" si="33"/>
        <v>A</v>
      </c>
      <c r="B1035" s="77" t="s">
        <v>412</v>
      </c>
      <c r="C1035" s="77" t="s">
        <v>19</v>
      </c>
      <c r="D1035" s="78">
        <v>4692.3</v>
      </c>
      <c r="E1035" s="78">
        <v>4179.9184299999997</v>
      </c>
      <c r="F1035" s="79">
        <f t="shared" si="32"/>
        <v>0.89080374869466994</v>
      </c>
    </row>
    <row r="1036" spans="1:6" ht="15" x14ac:dyDescent="0.2">
      <c r="A1036" s="47" t="str">
        <f t="shared" si="33"/>
        <v>A</v>
      </c>
      <c r="B1036" s="80" t="s">
        <v>412</v>
      </c>
      <c r="C1036" s="80" t="s">
        <v>20</v>
      </c>
      <c r="D1036" s="53">
        <v>2300</v>
      </c>
      <c r="E1036" s="53">
        <v>1924.62508</v>
      </c>
      <c r="F1036" s="81">
        <f t="shared" si="32"/>
        <v>0.83679351304347827</v>
      </c>
    </row>
    <row r="1037" spans="1:6" ht="15" x14ac:dyDescent="0.2">
      <c r="A1037" s="47" t="str">
        <f t="shared" si="33"/>
        <v>A</v>
      </c>
      <c r="B1037" s="80" t="s">
        <v>412</v>
      </c>
      <c r="C1037" s="80" t="s">
        <v>21</v>
      </c>
      <c r="D1037" s="53">
        <v>2246.6</v>
      </c>
      <c r="E1037" s="53">
        <v>2119.96657</v>
      </c>
      <c r="F1037" s="81">
        <f t="shared" si="32"/>
        <v>0.94363329920769168</v>
      </c>
    </row>
    <row r="1038" spans="1:6" ht="15" x14ac:dyDescent="0.2">
      <c r="A1038" s="47" t="str">
        <f t="shared" si="33"/>
        <v>A</v>
      </c>
      <c r="B1038" s="80" t="s">
        <v>412</v>
      </c>
      <c r="C1038" s="80" t="s">
        <v>34</v>
      </c>
      <c r="D1038" s="53">
        <v>60</v>
      </c>
      <c r="E1038" s="53">
        <v>57.188550000000006</v>
      </c>
      <c r="F1038" s="81">
        <f t="shared" si="32"/>
        <v>0.95314250000000011</v>
      </c>
    </row>
    <row r="1039" spans="1:6" ht="15" x14ac:dyDescent="0.2">
      <c r="A1039" s="47" t="str">
        <f t="shared" si="33"/>
        <v>A</v>
      </c>
      <c r="B1039" s="80" t="s">
        <v>412</v>
      </c>
      <c r="C1039" s="80" t="s">
        <v>35</v>
      </c>
      <c r="D1039" s="53">
        <v>85.7</v>
      </c>
      <c r="E1039" s="53">
        <v>78.138229999999993</v>
      </c>
      <c r="F1039" s="81">
        <f t="shared" si="32"/>
        <v>0.91176464410735114</v>
      </c>
    </row>
    <row r="1040" spans="1:6" ht="15" x14ac:dyDescent="0.2">
      <c r="A1040" s="47" t="str">
        <f t="shared" si="33"/>
        <v>A</v>
      </c>
      <c r="B1040" s="77" t="s">
        <v>412</v>
      </c>
      <c r="C1040" s="77" t="s">
        <v>36</v>
      </c>
      <c r="D1040" s="78">
        <v>70</v>
      </c>
      <c r="E1040" s="78">
        <v>20.166</v>
      </c>
      <c r="F1040" s="79">
        <f t="shared" si="32"/>
        <v>0.28808571428571428</v>
      </c>
    </row>
    <row r="1041" spans="1:6" ht="36.75" thickBot="1" x14ac:dyDescent="0.25">
      <c r="A1041" s="47" t="str">
        <f t="shared" si="33"/>
        <v>A</v>
      </c>
      <c r="B1041" s="73" t="s">
        <v>816</v>
      </c>
      <c r="C1041" s="74" t="s">
        <v>817</v>
      </c>
      <c r="D1041" s="75">
        <v>2625</v>
      </c>
      <c r="E1041" s="75">
        <v>2424.0874400000002</v>
      </c>
      <c r="F1041" s="76">
        <f t="shared" si="32"/>
        <v>0.92346188190476197</v>
      </c>
    </row>
    <row r="1042" spans="1:6" ht="15.75" thickTop="1" x14ac:dyDescent="0.2">
      <c r="A1042" s="47" t="str">
        <f t="shared" si="33"/>
        <v>A</v>
      </c>
      <c r="B1042" s="77" t="s">
        <v>412</v>
      </c>
      <c r="C1042" s="77" t="s">
        <v>19</v>
      </c>
      <c r="D1042" s="78">
        <v>2605</v>
      </c>
      <c r="E1042" s="78">
        <v>2415.5884400000004</v>
      </c>
      <c r="F1042" s="79">
        <f t="shared" si="32"/>
        <v>0.92728922840690997</v>
      </c>
    </row>
    <row r="1043" spans="1:6" ht="15" x14ac:dyDescent="0.2">
      <c r="A1043" s="47" t="str">
        <f t="shared" si="33"/>
        <v>A</v>
      </c>
      <c r="B1043" s="80" t="s">
        <v>412</v>
      </c>
      <c r="C1043" s="80" t="s">
        <v>20</v>
      </c>
      <c r="D1043" s="53">
        <v>1594</v>
      </c>
      <c r="E1043" s="53">
        <v>1578.5573300000001</v>
      </c>
      <c r="F1043" s="81">
        <f t="shared" si="32"/>
        <v>0.9903120012547052</v>
      </c>
    </row>
    <row r="1044" spans="1:6" ht="15" x14ac:dyDescent="0.2">
      <c r="A1044" s="47" t="str">
        <f t="shared" si="33"/>
        <v>A</v>
      </c>
      <c r="B1044" s="80" t="s">
        <v>412</v>
      </c>
      <c r="C1044" s="80" t="s">
        <v>21</v>
      </c>
      <c r="D1044" s="53">
        <v>938.15</v>
      </c>
      <c r="E1044" s="53">
        <v>785.84585000000004</v>
      </c>
      <c r="F1044" s="81">
        <f t="shared" si="32"/>
        <v>0.8376547993391249</v>
      </c>
    </row>
    <row r="1045" spans="1:6" ht="15" x14ac:dyDescent="0.2">
      <c r="A1045" s="47" t="str">
        <f t="shared" si="33"/>
        <v>A</v>
      </c>
      <c r="B1045" s="80" t="s">
        <v>412</v>
      </c>
      <c r="C1045" s="80" t="s">
        <v>4</v>
      </c>
      <c r="D1045" s="53">
        <v>5.5</v>
      </c>
      <c r="E1045" s="53">
        <v>5.1103500000000004</v>
      </c>
      <c r="F1045" s="81">
        <f t="shared" si="32"/>
        <v>0.92915454545454557</v>
      </c>
    </row>
    <row r="1046" spans="1:6" ht="15" x14ac:dyDescent="0.2">
      <c r="A1046" s="47" t="str">
        <f t="shared" si="33"/>
        <v>A</v>
      </c>
      <c r="B1046" s="80" t="s">
        <v>412</v>
      </c>
      <c r="C1046" s="80" t="s">
        <v>34</v>
      </c>
      <c r="D1046" s="53">
        <v>30</v>
      </c>
      <c r="E1046" s="53">
        <v>29.907769999999996</v>
      </c>
      <c r="F1046" s="81">
        <f t="shared" si="32"/>
        <v>0.99692566666666649</v>
      </c>
    </row>
    <row r="1047" spans="1:6" ht="15" x14ac:dyDescent="0.2">
      <c r="A1047" s="47" t="str">
        <f t="shared" si="33"/>
        <v>A</v>
      </c>
      <c r="B1047" s="80" t="s">
        <v>412</v>
      </c>
      <c r="C1047" s="80" t="s">
        <v>35</v>
      </c>
      <c r="D1047" s="53">
        <v>37.35</v>
      </c>
      <c r="E1047" s="53">
        <v>16.16714</v>
      </c>
      <c r="F1047" s="81">
        <f t="shared" si="32"/>
        <v>0.43285515394912982</v>
      </c>
    </row>
    <row r="1048" spans="1:6" ht="15" x14ac:dyDescent="0.2">
      <c r="A1048" s="47" t="str">
        <f t="shared" si="33"/>
        <v>A</v>
      </c>
      <c r="B1048" s="77" t="s">
        <v>412</v>
      </c>
      <c r="C1048" s="77" t="s">
        <v>36</v>
      </c>
      <c r="D1048" s="78">
        <v>20</v>
      </c>
      <c r="E1048" s="78">
        <v>8.4990000000000006</v>
      </c>
      <c r="F1048" s="79">
        <f t="shared" si="32"/>
        <v>0.42495000000000005</v>
      </c>
    </row>
    <row r="1049" spans="1:6" s="87" customFormat="1" ht="36.75" hidden="1" thickBot="1" x14ac:dyDescent="0.3">
      <c r="A1049" s="82" t="str">
        <f t="shared" si="33"/>
        <v>A</v>
      </c>
      <c r="B1049" s="83" t="s">
        <v>818</v>
      </c>
      <c r="C1049" s="84" t="s">
        <v>817</v>
      </c>
      <c r="D1049" s="85">
        <v>2601</v>
      </c>
      <c r="E1049" s="85">
        <v>2420.5028900000007</v>
      </c>
      <c r="F1049" s="86">
        <f t="shared" si="32"/>
        <v>0.93060472510572878</v>
      </c>
    </row>
    <row r="1050" spans="1:6" s="87" customFormat="1" ht="15" hidden="1" x14ac:dyDescent="0.25">
      <c r="A1050" s="82" t="str">
        <f t="shared" si="33"/>
        <v>A</v>
      </c>
      <c r="B1050" s="88" t="s">
        <v>412</v>
      </c>
      <c r="C1050" s="88" t="s">
        <v>19</v>
      </c>
      <c r="D1050" s="89">
        <v>2581</v>
      </c>
      <c r="E1050" s="89">
        <v>2412.0038900000004</v>
      </c>
      <c r="F1050" s="90">
        <f t="shared" si="32"/>
        <v>0.93452301046106179</v>
      </c>
    </row>
    <row r="1051" spans="1:6" s="87" customFormat="1" ht="15" hidden="1" x14ac:dyDescent="0.25">
      <c r="A1051" s="82" t="str">
        <f t="shared" si="33"/>
        <v>A</v>
      </c>
      <c r="B1051" s="91" t="s">
        <v>412</v>
      </c>
      <c r="C1051" s="91" t="s">
        <v>20</v>
      </c>
      <c r="D1051" s="92">
        <v>1594</v>
      </c>
      <c r="E1051" s="92">
        <v>1578.5573300000001</v>
      </c>
      <c r="F1051" s="93">
        <f t="shared" si="32"/>
        <v>0.9903120012547052</v>
      </c>
    </row>
    <row r="1052" spans="1:6" s="87" customFormat="1" ht="15" hidden="1" x14ac:dyDescent="0.25">
      <c r="A1052" s="82" t="str">
        <f t="shared" si="33"/>
        <v>A</v>
      </c>
      <c r="B1052" s="91" t="s">
        <v>412</v>
      </c>
      <c r="C1052" s="91" t="s">
        <v>21</v>
      </c>
      <c r="D1052" s="92">
        <v>918.15</v>
      </c>
      <c r="E1052" s="92">
        <v>785.81585000000007</v>
      </c>
      <c r="F1052" s="93">
        <f t="shared" si="32"/>
        <v>0.85586870337090903</v>
      </c>
    </row>
    <row r="1053" spans="1:6" s="87" customFormat="1" ht="15" hidden="1" x14ac:dyDescent="0.25">
      <c r="A1053" s="82" t="str">
        <f t="shared" si="33"/>
        <v>A</v>
      </c>
      <c r="B1053" s="91" t="s">
        <v>412</v>
      </c>
      <c r="C1053" s="91" t="s">
        <v>4</v>
      </c>
      <c r="D1053" s="92">
        <v>5.5</v>
      </c>
      <c r="E1053" s="92">
        <v>5.1103500000000004</v>
      </c>
      <c r="F1053" s="93">
        <f t="shared" si="32"/>
        <v>0.92915454545454557</v>
      </c>
    </row>
    <row r="1054" spans="1:6" s="87" customFormat="1" ht="15" hidden="1" x14ac:dyDescent="0.25">
      <c r="A1054" s="82" t="str">
        <f t="shared" si="33"/>
        <v>A</v>
      </c>
      <c r="B1054" s="91" t="s">
        <v>412</v>
      </c>
      <c r="C1054" s="91" t="s">
        <v>34</v>
      </c>
      <c r="D1054" s="92">
        <v>30</v>
      </c>
      <c r="E1054" s="92">
        <v>29.907769999999996</v>
      </c>
      <c r="F1054" s="93">
        <f t="shared" si="32"/>
        <v>0.99692566666666649</v>
      </c>
    </row>
    <row r="1055" spans="1:6" s="87" customFormat="1" ht="15" hidden="1" x14ac:dyDescent="0.25">
      <c r="A1055" s="82" t="str">
        <f t="shared" si="33"/>
        <v>A</v>
      </c>
      <c r="B1055" s="91" t="s">
        <v>412</v>
      </c>
      <c r="C1055" s="91" t="s">
        <v>35</v>
      </c>
      <c r="D1055" s="92">
        <v>33.35</v>
      </c>
      <c r="E1055" s="92">
        <v>12.612590000000001</v>
      </c>
      <c r="F1055" s="93">
        <f t="shared" si="32"/>
        <v>0.37818860569715146</v>
      </c>
    </row>
    <row r="1056" spans="1:6" s="87" customFormat="1" ht="15" hidden="1" x14ac:dyDescent="0.25">
      <c r="A1056" s="82" t="str">
        <f t="shared" si="33"/>
        <v>A</v>
      </c>
      <c r="B1056" s="88" t="s">
        <v>412</v>
      </c>
      <c r="C1056" s="88" t="s">
        <v>36</v>
      </c>
      <c r="D1056" s="89">
        <v>20</v>
      </c>
      <c r="E1056" s="89">
        <v>8.4990000000000006</v>
      </c>
      <c r="F1056" s="90">
        <f t="shared" si="32"/>
        <v>0.42495000000000005</v>
      </c>
    </row>
    <row r="1057" spans="1:6" s="87" customFormat="1" ht="36.75" hidden="1" thickBot="1" x14ac:dyDescent="0.3">
      <c r="A1057" s="82" t="str">
        <f t="shared" si="33"/>
        <v>A</v>
      </c>
      <c r="B1057" s="83" t="s">
        <v>819</v>
      </c>
      <c r="C1057" s="84" t="s">
        <v>820</v>
      </c>
      <c r="D1057" s="85">
        <v>5</v>
      </c>
      <c r="E1057" s="85">
        <v>0</v>
      </c>
      <c r="F1057" s="86">
        <f t="shared" si="32"/>
        <v>0</v>
      </c>
    </row>
    <row r="1058" spans="1:6" s="87" customFormat="1" ht="15" hidden="1" x14ac:dyDescent="0.25">
      <c r="A1058" s="82" t="str">
        <f t="shared" si="33"/>
        <v>A</v>
      </c>
      <c r="B1058" s="88" t="s">
        <v>412</v>
      </c>
      <c r="C1058" s="88" t="s">
        <v>19</v>
      </c>
      <c r="D1058" s="89">
        <v>5</v>
      </c>
      <c r="E1058" s="89">
        <v>0</v>
      </c>
      <c r="F1058" s="90">
        <f t="shared" si="32"/>
        <v>0</v>
      </c>
    </row>
    <row r="1059" spans="1:6" s="87" customFormat="1" ht="15" hidden="1" x14ac:dyDescent="0.25">
      <c r="A1059" s="82" t="str">
        <f t="shared" si="33"/>
        <v>A</v>
      </c>
      <c r="B1059" s="91" t="s">
        <v>412</v>
      </c>
      <c r="C1059" s="91" t="s">
        <v>21</v>
      </c>
      <c r="D1059" s="92">
        <v>5</v>
      </c>
      <c r="E1059" s="92">
        <v>0</v>
      </c>
      <c r="F1059" s="93">
        <f t="shared" si="32"/>
        <v>0</v>
      </c>
    </row>
    <row r="1060" spans="1:6" s="87" customFormat="1" ht="36.75" hidden="1" thickBot="1" x14ac:dyDescent="0.3">
      <c r="A1060" s="82" t="str">
        <f t="shared" si="33"/>
        <v>A</v>
      </c>
      <c r="B1060" s="83" t="s">
        <v>821</v>
      </c>
      <c r="C1060" s="84" t="s">
        <v>822</v>
      </c>
      <c r="D1060" s="85">
        <v>19</v>
      </c>
      <c r="E1060" s="85">
        <v>3.5845500000000001</v>
      </c>
      <c r="F1060" s="86">
        <f t="shared" si="32"/>
        <v>0.18866052631578947</v>
      </c>
    </row>
    <row r="1061" spans="1:6" s="87" customFormat="1" ht="15" hidden="1" x14ac:dyDescent="0.25">
      <c r="A1061" s="82" t="str">
        <f t="shared" si="33"/>
        <v>A</v>
      </c>
      <c r="B1061" s="88" t="s">
        <v>412</v>
      </c>
      <c r="C1061" s="88" t="s">
        <v>19</v>
      </c>
      <c r="D1061" s="89">
        <v>19</v>
      </c>
      <c r="E1061" s="89">
        <v>3.5845500000000001</v>
      </c>
      <c r="F1061" s="90">
        <f t="shared" si="32"/>
        <v>0.18866052631578947</v>
      </c>
    </row>
    <row r="1062" spans="1:6" s="87" customFormat="1" ht="15" hidden="1" x14ac:dyDescent="0.25">
      <c r="A1062" s="82" t="str">
        <f t="shared" si="33"/>
        <v>A</v>
      </c>
      <c r="B1062" s="91" t="s">
        <v>412</v>
      </c>
      <c r="C1062" s="91" t="s">
        <v>21</v>
      </c>
      <c r="D1062" s="92">
        <v>15</v>
      </c>
      <c r="E1062" s="92">
        <v>0.03</v>
      </c>
      <c r="F1062" s="93">
        <f t="shared" si="32"/>
        <v>2E-3</v>
      </c>
    </row>
    <row r="1063" spans="1:6" s="87" customFormat="1" ht="15" hidden="1" x14ac:dyDescent="0.25">
      <c r="A1063" s="82" t="str">
        <f t="shared" si="33"/>
        <v>A</v>
      </c>
      <c r="B1063" s="91" t="s">
        <v>412</v>
      </c>
      <c r="C1063" s="91" t="s">
        <v>35</v>
      </c>
      <c r="D1063" s="92">
        <v>4</v>
      </c>
      <c r="E1063" s="92">
        <v>3.5545500000000003</v>
      </c>
      <c r="F1063" s="93">
        <f t="shared" si="32"/>
        <v>0.88863750000000008</v>
      </c>
    </row>
    <row r="1064" spans="1:6" ht="54.75" thickBot="1" x14ac:dyDescent="0.25">
      <c r="A1064" s="47" t="str">
        <f t="shared" si="33"/>
        <v>A</v>
      </c>
      <c r="B1064" s="73" t="s">
        <v>823</v>
      </c>
      <c r="C1064" s="74" t="s">
        <v>824</v>
      </c>
      <c r="D1064" s="75">
        <v>5345</v>
      </c>
      <c r="E1064" s="75">
        <v>12293.333030000002</v>
      </c>
      <c r="F1064" s="76">
        <f t="shared" si="32"/>
        <v>2.2999687614593078</v>
      </c>
    </row>
    <row r="1065" spans="1:6" ht="15.75" thickTop="1" x14ac:dyDescent="0.2">
      <c r="A1065" s="47" t="str">
        <f t="shared" si="33"/>
        <v>A</v>
      </c>
      <c r="B1065" s="77" t="s">
        <v>412</v>
      </c>
      <c r="C1065" s="77" t="s">
        <v>19</v>
      </c>
      <c r="D1065" s="78">
        <v>5093.3</v>
      </c>
      <c r="E1065" s="78">
        <v>11813.285390000001</v>
      </c>
      <c r="F1065" s="79">
        <f t="shared" si="32"/>
        <v>2.3193774939626568</v>
      </c>
    </row>
    <row r="1066" spans="1:6" ht="15" x14ac:dyDescent="0.2">
      <c r="A1066" s="47" t="str">
        <f t="shared" si="33"/>
        <v>A</v>
      </c>
      <c r="B1066" s="80" t="s">
        <v>412</v>
      </c>
      <c r="C1066" s="80" t="s">
        <v>20</v>
      </c>
      <c r="D1066" s="53">
        <v>1780</v>
      </c>
      <c r="E1066" s="53">
        <v>5105.8476900000005</v>
      </c>
      <c r="F1066" s="81">
        <f t="shared" si="32"/>
        <v>2.8684537584269667</v>
      </c>
    </row>
    <row r="1067" spans="1:6" ht="15" x14ac:dyDescent="0.2">
      <c r="A1067" s="47" t="str">
        <f t="shared" si="33"/>
        <v>A</v>
      </c>
      <c r="B1067" s="80" t="s">
        <v>412</v>
      </c>
      <c r="C1067" s="80" t="s">
        <v>21</v>
      </c>
      <c r="D1067" s="53">
        <v>3228.3</v>
      </c>
      <c r="E1067" s="53">
        <v>6018.6968399999996</v>
      </c>
      <c r="F1067" s="81">
        <f t="shared" si="32"/>
        <v>1.8643548740823341</v>
      </c>
    </row>
    <row r="1068" spans="1:6" ht="15" x14ac:dyDescent="0.2">
      <c r="A1068" s="47" t="str">
        <f t="shared" si="33"/>
        <v>A</v>
      </c>
      <c r="B1068" s="80" t="s">
        <v>412</v>
      </c>
      <c r="C1068" s="80" t="s">
        <v>4</v>
      </c>
      <c r="D1068" s="53">
        <v>5</v>
      </c>
      <c r="E1068" s="53">
        <v>186.32189</v>
      </c>
      <c r="F1068" s="81">
        <f t="shared" si="32"/>
        <v>37.264378000000001</v>
      </c>
    </row>
    <row r="1069" spans="1:6" ht="15" x14ac:dyDescent="0.2">
      <c r="A1069" s="47" t="str">
        <f t="shared" si="33"/>
        <v>A</v>
      </c>
      <c r="B1069" s="80" t="s">
        <v>412</v>
      </c>
      <c r="C1069" s="80" t="s">
        <v>34</v>
      </c>
      <c r="D1069" s="53">
        <v>35</v>
      </c>
      <c r="E1069" s="53">
        <v>12.04312</v>
      </c>
      <c r="F1069" s="81">
        <f t="shared" si="32"/>
        <v>0.34408914285714287</v>
      </c>
    </row>
    <row r="1070" spans="1:6" ht="15" x14ac:dyDescent="0.2">
      <c r="A1070" s="47" t="str">
        <f t="shared" si="33"/>
        <v>A</v>
      </c>
      <c r="B1070" s="80" t="s">
        <v>412</v>
      </c>
      <c r="C1070" s="80" t="s">
        <v>35</v>
      </c>
      <c r="D1070" s="53">
        <v>45</v>
      </c>
      <c r="E1070" s="53">
        <v>490.37584999999996</v>
      </c>
      <c r="F1070" s="81">
        <f t="shared" si="32"/>
        <v>10.897241111111111</v>
      </c>
    </row>
    <row r="1071" spans="1:6" ht="15" x14ac:dyDescent="0.2">
      <c r="A1071" s="47" t="str">
        <f t="shared" si="33"/>
        <v>A</v>
      </c>
      <c r="B1071" s="77" t="s">
        <v>412</v>
      </c>
      <c r="C1071" s="77" t="s">
        <v>36</v>
      </c>
      <c r="D1071" s="78">
        <v>251.7</v>
      </c>
      <c r="E1071" s="78">
        <v>480.04764</v>
      </c>
      <c r="F1071" s="79">
        <f t="shared" si="32"/>
        <v>1.9072214541120383</v>
      </c>
    </row>
    <row r="1072" spans="1:6" ht="18.75" thickBot="1" x14ac:dyDescent="0.25">
      <c r="A1072" s="47" t="str">
        <f t="shared" si="33"/>
        <v>A</v>
      </c>
      <c r="B1072" s="73" t="s">
        <v>825</v>
      </c>
      <c r="C1072" s="74" t="s">
        <v>826</v>
      </c>
      <c r="D1072" s="75">
        <v>6744.5</v>
      </c>
      <c r="E1072" s="75">
        <v>6214.5397900000007</v>
      </c>
      <c r="F1072" s="76">
        <f t="shared" si="32"/>
        <v>0.9214233508784937</v>
      </c>
    </row>
    <row r="1073" spans="1:6" ht="15.75" thickTop="1" x14ac:dyDescent="0.2">
      <c r="A1073" s="47" t="str">
        <f t="shared" si="33"/>
        <v>A</v>
      </c>
      <c r="B1073" s="77" t="s">
        <v>412</v>
      </c>
      <c r="C1073" s="77" t="s">
        <v>19</v>
      </c>
      <c r="D1073" s="78">
        <v>6694.5</v>
      </c>
      <c r="E1073" s="78">
        <v>6198.5786400000006</v>
      </c>
      <c r="F1073" s="79">
        <f t="shared" si="32"/>
        <v>0.92592107550974689</v>
      </c>
    </row>
    <row r="1074" spans="1:6" ht="15" x14ac:dyDescent="0.2">
      <c r="A1074" s="47" t="str">
        <f t="shared" si="33"/>
        <v>A</v>
      </c>
      <c r="B1074" s="80" t="s">
        <v>412</v>
      </c>
      <c r="C1074" s="80" t="s">
        <v>20</v>
      </c>
      <c r="D1074" s="53">
        <v>4452</v>
      </c>
      <c r="E1074" s="53">
        <v>4428.3142699999999</v>
      </c>
      <c r="F1074" s="81">
        <f t="shared" si="32"/>
        <v>0.99467975516621743</v>
      </c>
    </row>
    <row r="1075" spans="1:6" ht="15" x14ac:dyDescent="0.2">
      <c r="A1075" s="47" t="str">
        <f t="shared" si="33"/>
        <v>A</v>
      </c>
      <c r="B1075" s="80" t="s">
        <v>412</v>
      </c>
      <c r="C1075" s="80" t="s">
        <v>21</v>
      </c>
      <c r="D1075" s="53">
        <v>2084</v>
      </c>
      <c r="E1075" s="53">
        <v>1677.7752799999998</v>
      </c>
      <c r="F1075" s="81">
        <f t="shared" si="32"/>
        <v>0.80507451055662183</v>
      </c>
    </row>
    <row r="1076" spans="1:6" ht="15" x14ac:dyDescent="0.2">
      <c r="A1076" s="47" t="str">
        <f t="shared" si="33"/>
        <v>A</v>
      </c>
      <c r="B1076" s="80" t="s">
        <v>412</v>
      </c>
      <c r="C1076" s="80" t="s">
        <v>4</v>
      </c>
      <c r="D1076" s="53">
        <v>60</v>
      </c>
      <c r="E1076" s="53">
        <v>55.322180000000003</v>
      </c>
      <c r="F1076" s="81">
        <f t="shared" si="32"/>
        <v>0.92203633333333335</v>
      </c>
    </row>
    <row r="1077" spans="1:6" ht="15" x14ac:dyDescent="0.2">
      <c r="A1077" s="47" t="str">
        <f t="shared" si="33"/>
        <v>A</v>
      </c>
      <c r="B1077" s="80" t="s">
        <v>412</v>
      </c>
      <c r="C1077" s="80" t="s">
        <v>34</v>
      </c>
      <c r="D1077" s="53">
        <v>70</v>
      </c>
      <c r="E1077" s="53">
        <v>26.681930000000001</v>
      </c>
      <c r="F1077" s="81">
        <f t="shared" si="32"/>
        <v>0.38117042857142858</v>
      </c>
    </row>
    <row r="1078" spans="1:6" ht="15" x14ac:dyDescent="0.2">
      <c r="A1078" s="47" t="str">
        <f t="shared" si="33"/>
        <v>A</v>
      </c>
      <c r="B1078" s="80" t="s">
        <v>412</v>
      </c>
      <c r="C1078" s="80" t="s">
        <v>35</v>
      </c>
      <c r="D1078" s="53">
        <v>28.5</v>
      </c>
      <c r="E1078" s="53">
        <v>10.48498</v>
      </c>
      <c r="F1078" s="81">
        <f t="shared" si="32"/>
        <v>0.36789403508771928</v>
      </c>
    </row>
    <row r="1079" spans="1:6" ht="15" x14ac:dyDescent="0.2">
      <c r="A1079" s="47" t="str">
        <f t="shared" si="33"/>
        <v>A</v>
      </c>
      <c r="B1079" s="77" t="s">
        <v>412</v>
      </c>
      <c r="C1079" s="77" t="s">
        <v>36</v>
      </c>
      <c r="D1079" s="78">
        <v>50</v>
      </c>
      <c r="E1079" s="78">
        <v>15.96115</v>
      </c>
      <c r="F1079" s="79">
        <f t="shared" si="32"/>
        <v>0.31922299999999998</v>
      </c>
    </row>
    <row r="1080" spans="1:6" s="87" customFormat="1" ht="36.75" hidden="1" thickBot="1" x14ac:dyDescent="0.3">
      <c r="A1080" s="82" t="str">
        <f t="shared" si="33"/>
        <v>A</v>
      </c>
      <c r="B1080" s="83" t="s">
        <v>827</v>
      </c>
      <c r="C1080" s="84" t="s">
        <v>828</v>
      </c>
      <c r="D1080" s="85">
        <v>6281.9</v>
      </c>
      <c r="E1080" s="85">
        <v>5875.9855200000002</v>
      </c>
      <c r="F1080" s="86">
        <f t="shared" si="32"/>
        <v>0.93538348588802755</v>
      </c>
    </row>
    <row r="1081" spans="1:6" s="87" customFormat="1" ht="15" hidden="1" x14ac:dyDescent="0.25">
      <c r="A1081" s="82" t="str">
        <f t="shared" si="33"/>
        <v>A</v>
      </c>
      <c r="B1081" s="88" t="s">
        <v>412</v>
      </c>
      <c r="C1081" s="88" t="s">
        <v>19</v>
      </c>
      <c r="D1081" s="89">
        <v>6231.9</v>
      </c>
      <c r="E1081" s="89">
        <v>5860.024370000001</v>
      </c>
      <c r="F1081" s="90">
        <f t="shared" si="32"/>
        <v>0.9403270864423372</v>
      </c>
    </row>
    <row r="1082" spans="1:6" s="87" customFormat="1" ht="15" hidden="1" x14ac:dyDescent="0.25">
      <c r="A1082" s="82" t="str">
        <f t="shared" si="33"/>
        <v>A</v>
      </c>
      <c r="B1082" s="91" t="s">
        <v>412</v>
      </c>
      <c r="C1082" s="91" t="s">
        <v>20</v>
      </c>
      <c r="D1082" s="92">
        <v>4452</v>
      </c>
      <c r="E1082" s="92">
        <v>4428.3142699999999</v>
      </c>
      <c r="F1082" s="93">
        <f t="shared" si="32"/>
        <v>0.99467975516621743</v>
      </c>
    </row>
    <row r="1083" spans="1:6" s="87" customFormat="1" ht="15" hidden="1" x14ac:dyDescent="0.25">
      <c r="A1083" s="82" t="str">
        <f t="shared" si="33"/>
        <v>A</v>
      </c>
      <c r="B1083" s="91" t="s">
        <v>412</v>
      </c>
      <c r="C1083" s="91" t="s">
        <v>21</v>
      </c>
      <c r="D1083" s="92">
        <v>1629.9</v>
      </c>
      <c r="E1083" s="92">
        <v>1344.5923799999998</v>
      </c>
      <c r="F1083" s="93">
        <f t="shared" si="32"/>
        <v>0.82495391128290063</v>
      </c>
    </row>
    <row r="1084" spans="1:6" s="87" customFormat="1" ht="15" hidden="1" x14ac:dyDescent="0.25">
      <c r="A1084" s="82" t="str">
        <f t="shared" si="33"/>
        <v>A</v>
      </c>
      <c r="B1084" s="91" t="s">
        <v>412</v>
      </c>
      <c r="C1084" s="91" t="s">
        <v>4</v>
      </c>
      <c r="D1084" s="92">
        <v>60</v>
      </c>
      <c r="E1084" s="92">
        <v>55.322180000000003</v>
      </c>
      <c r="F1084" s="93">
        <f t="shared" si="32"/>
        <v>0.92203633333333335</v>
      </c>
    </row>
    <row r="1085" spans="1:6" s="87" customFormat="1" ht="15" hidden="1" x14ac:dyDescent="0.25">
      <c r="A1085" s="82" t="str">
        <f t="shared" si="33"/>
        <v>A</v>
      </c>
      <c r="B1085" s="91" t="s">
        <v>412</v>
      </c>
      <c r="C1085" s="91" t="s">
        <v>34</v>
      </c>
      <c r="D1085" s="92">
        <v>70</v>
      </c>
      <c r="E1085" s="92">
        <v>26.681930000000001</v>
      </c>
      <c r="F1085" s="93">
        <f t="shared" si="32"/>
        <v>0.38117042857142858</v>
      </c>
    </row>
    <row r="1086" spans="1:6" s="87" customFormat="1" ht="15" hidden="1" x14ac:dyDescent="0.25">
      <c r="A1086" s="82" t="str">
        <f t="shared" si="33"/>
        <v>A</v>
      </c>
      <c r="B1086" s="91" t="s">
        <v>412</v>
      </c>
      <c r="C1086" s="91" t="s">
        <v>35</v>
      </c>
      <c r="D1086" s="92">
        <v>20</v>
      </c>
      <c r="E1086" s="92">
        <v>5.1136099999999995</v>
      </c>
      <c r="F1086" s="93">
        <f t="shared" si="32"/>
        <v>0.25568049999999998</v>
      </c>
    </row>
    <row r="1087" spans="1:6" s="87" customFormat="1" ht="15" hidden="1" x14ac:dyDescent="0.25">
      <c r="A1087" s="82" t="str">
        <f t="shared" si="33"/>
        <v>A</v>
      </c>
      <c r="B1087" s="88" t="s">
        <v>412</v>
      </c>
      <c r="C1087" s="88" t="s">
        <v>36</v>
      </c>
      <c r="D1087" s="89">
        <v>50</v>
      </c>
      <c r="E1087" s="89">
        <v>15.96115</v>
      </c>
      <c r="F1087" s="90">
        <f t="shared" si="32"/>
        <v>0.31922299999999998</v>
      </c>
    </row>
    <row r="1088" spans="1:6" s="87" customFormat="1" ht="36.75" hidden="1" thickBot="1" x14ac:dyDescent="0.3">
      <c r="A1088" s="82" t="str">
        <f t="shared" si="33"/>
        <v>A</v>
      </c>
      <c r="B1088" s="83" t="s">
        <v>829</v>
      </c>
      <c r="C1088" s="84" t="s">
        <v>830</v>
      </c>
      <c r="D1088" s="85">
        <v>111</v>
      </c>
      <c r="E1088" s="85">
        <v>65.66328</v>
      </c>
      <c r="F1088" s="86">
        <f t="shared" si="32"/>
        <v>0.59156108108108107</v>
      </c>
    </row>
    <row r="1089" spans="1:6" s="87" customFormat="1" ht="15" hidden="1" x14ac:dyDescent="0.25">
      <c r="A1089" s="82" t="str">
        <f t="shared" si="33"/>
        <v>A</v>
      </c>
      <c r="B1089" s="88" t="s">
        <v>412</v>
      </c>
      <c r="C1089" s="88" t="s">
        <v>19</v>
      </c>
      <c r="D1089" s="89">
        <v>111</v>
      </c>
      <c r="E1089" s="89">
        <v>65.66328</v>
      </c>
      <c r="F1089" s="90">
        <f t="shared" si="32"/>
        <v>0.59156108108108107</v>
      </c>
    </row>
    <row r="1090" spans="1:6" s="87" customFormat="1" ht="15" hidden="1" x14ac:dyDescent="0.25">
      <c r="A1090" s="82" t="str">
        <f t="shared" si="33"/>
        <v>A</v>
      </c>
      <c r="B1090" s="91" t="s">
        <v>412</v>
      </c>
      <c r="C1090" s="91" t="s">
        <v>21</v>
      </c>
      <c r="D1090" s="92">
        <v>110</v>
      </c>
      <c r="E1090" s="92">
        <v>65.042959999999994</v>
      </c>
      <c r="F1090" s="93">
        <f t="shared" si="32"/>
        <v>0.59129963636363636</v>
      </c>
    </row>
    <row r="1091" spans="1:6" s="87" customFormat="1" ht="15" hidden="1" x14ac:dyDescent="0.25">
      <c r="A1091" s="82" t="str">
        <f t="shared" si="33"/>
        <v>A</v>
      </c>
      <c r="B1091" s="91" t="s">
        <v>412</v>
      </c>
      <c r="C1091" s="91" t="s">
        <v>35</v>
      </c>
      <c r="D1091" s="92">
        <v>1</v>
      </c>
      <c r="E1091" s="92">
        <v>0.62031999999999998</v>
      </c>
      <c r="F1091" s="93">
        <f t="shared" si="32"/>
        <v>0.62031999999999998</v>
      </c>
    </row>
    <row r="1092" spans="1:6" s="87" customFormat="1" ht="36.75" hidden="1" thickBot="1" x14ac:dyDescent="0.3">
      <c r="A1092" s="82" t="str">
        <f t="shared" si="33"/>
        <v>A</v>
      </c>
      <c r="B1092" s="83" t="s">
        <v>831</v>
      </c>
      <c r="C1092" s="84" t="s">
        <v>832</v>
      </c>
      <c r="D1092" s="85">
        <v>70.599999999999994</v>
      </c>
      <c r="E1092" s="85">
        <v>47.33793</v>
      </c>
      <c r="F1092" s="86">
        <f t="shared" ref="F1092:F1155" si="34">E1092/D1092</f>
        <v>0.67050892351274793</v>
      </c>
    </row>
    <row r="1093" spans="1:6" s="87" customFormat="1" ht="15" hidden="1" x14ac:dyDescent="0.25">
      <c r="A1093" s="82" t="str">
        <f t="shared" ref="A1093:A1156" si="35">(IF(OR(D1093&lt;&gt;0,E1093&lt;&gt;0,),"A","B"))</f>
        <v>A</v>
      </c>
      <c r="B1093" s="88" t="s">
        <v>412</v>
      </c>
      <c r="C1093" s="88" t="s">
        <v>19</v>
      </c>
      <c r="D1093" s="89">
        <v>70.599999999999994</v>
      </c>
      <c r="E1093" s="89">
        <v>47.33793</v>
      </c>
      <c r="F1093" s="90">
        <f t="shared" si="34"/>
        <v>0.67050892351274793</v>
      </c>
    </row>
    <row r="1094" spans="1:6" s="87" customFormat="1" ht="15" hidden="1" x14ac:dyDescent="0.25">
      <c r="A1094" s="82" t="str">
        <f t="shared" si="35"/>
        <v>A</v>
      </c>
      <c r="B1094" s="91" t="s">
        <v>412</v>
      </c>
      <c r="C1094" s="91" t="s">
        <v>21</v>
      </c>
      <c r="D1094" s="92">
        <v>70</v>
      </c>
      <c r="E1094" s="92">
        <v>46.973930000000003</v>
      </c>
      <c r="F1094" s="93">
        <f t="shared" si="34"/>
        <v>0.67105614285714288</v>
      </c>
    </row>
    <row r="1095" spans="1:6" s="87" customFormat="1" ht="15" hidden="1" x14ac:dyDescent="0.25">
      <c r="A1095" s="82" t="str">
        <f t="shared" si="35"/>
        <v>A</v>
      </c>
      <c r="B1095" s="91" t="s">
        <v>412</v>
      </c>
      <c r="C1095" s="91" t="s">
        <v>35</v>
      </c>
      <c r="D1095" s="92">
        <v>0.6</v>
      </c>
      <c r="E1095" s="92">
        <v>0.36399999999999999</v>
      </c>
      <c r="F1095" s="93">
        <f t="shared" si="34"/>
        <v>0.60666666666666669</v>
      </c>
    </row>
    <row r="1096" spans="1:6" s="87" customFormat="1" ht="36.75" hidden="1" thickBot="1" x14ac:dyDescent="0.3">
      <c r="A1096" s="82" t="str">
        <f t="shared" si="35"/>
        <v>A</v>
      </c>
      <c r="B1096" s="83" t="s">
        <v>833</v>
      </c>
      <c r="C1096" s="84" t="s">
        <v>834</v>
      </c>
      <c r="D1096" s="85">
        <v>53.1</v>
      </c>
      <c r="E1096" s="85">
        <v>44.479660000000003</v>
      </c>
      <c r="F1096" s="86">
        <f t="shared" si="34"/>
        <v>0.83765838041431262</v>
      </c>
    </row>
    <row r="1097" spans="1:6" s="87" customFormat="1" ht="15" hidden="1" x14ac:dyDescent="0.25">
      <c r="A1097" s="82" t="str">
        <f t="shared" si="35"/>
        <v>A</v>
      </c>
      <c r="B1097" s="88" t="s">
        <v>412</v>
      </c>
      <c r="C1097" s="88" t="s">
        <v>19</v>
      </c>
      <c r="D1097" s="89">
        <v>53.1</v>
      </c>
      <c r="E1097" s="89">
        <v>44.479660000000003</v>
      </c>
      <c r="F1097" s="90">
        <f t="shared" si="34"/>
        <v>0.83765838041431262</v>
      </c>
    </row>
    <row r="1098" spans="1:6" s="87" customFormat="1" ht="15" hidden="1" x14ac:dyDescent="0.25">
      <c r="A1098" s="82" t="str">
        <f t="shared" si="35"/>
        <v>A</v>
      </c>
      <c r="B1098" s="91" t="s">
        <v>412</v>
      </c>
      <c r="C1098" s="91" t="s">
        <v>21</v>
      </c>
      <c r="D1098" s="92">
        <v>53.1</v>
      </c>
      <c r="E1098" s="92">
        <v>44.479660000000003</v>
      </c>
      <c r="F1098" s="93">
        <f t="shared" si="34"/>
        <v>0.83765838041431262</v>
      </c>
    </row>
    <row r="1099" spans="1:6" s="87" customFormat="1" ht="36.75" hidden="1" thickBot="1" x14ac:dyDescent="0.3">
      <c r="A1099" s="82" t="str">
        <f t="shared" si="35"/>
        <v>A</v>
      </c>
      <c r="B1099" s="83" t="s">
        <v>835</v>
      </c>
      <c r="C1099" s="84" t="s">
        <v>836</v>
      </c>
      <c r="D1099" s="85">
        <v>30.6</v>
      </c>
      <c r="E1099" s="85">
        <v>24.655629999999999</v>
      </c>
      <c r="F1099" s="86">
        <f t="shared" si="34"/>
        <v>0.80573954248366009</v>
      </c>
    </row>
    <row r="1100" spans="1:6" s="87" customFormat="1" ht="15" hidden="1" x14ac:dyDescent="0.25">
      <c r="A1100" s="82" t="str">
        <f t="shared" si="35"/>
        <v>A</v>
      </c>
      <c r="B1100" s="88" t="s">
        <v>412</v>
      </c>
      <c r="C1100" s="88" t="s">
        <v>19</v>
      </c>
      <c r="D1100" s="89">
        <v>30.6</v>
      </c>
      <c r="E1100" s="89">
        <v>24.655629999999999</v>
      </c>
      <c r="F1100" s="90">
        <f t="shared" si="34"/>
        <v>0.80573954248366009</v>
      </c>
    </row>
    <row r="1101" spans="1:6" s="87" customFormat="1" ht="15" hidden="1" x14ac:dyDescent="0.25">
      <c r="A1101" s="82" t="str">
        <f t="shared" si="35"/>
        <v>A</v>
      </c>
      <c r="B1101" s="91" t="s">
        <v>412</v>
      </c>
      <c r="C1101" s="91" t="s">
        <v>21</v>
      </c>
      <c r="D1101" s="92">
        <v>30</v>
      </c>
      <c r="E1101" s="92">
        <v>24.093730000000001</v>
      </c>
      <c r="F1101" s="93">
        <f t="shared" si="34"/>
        <v>0.80312433333333333</v>
      </c>
    </row>
    <row r="1102" spans="1:6" s="87" customFormat="1" ht="15" hidden="1" x14ac:dyDescent="0.25">
      <c r="A1102" s="82" t="str">
        <f t="shared" si="35"/>
        <v>A</v>
      </c>
      <c r="B1102" s="91" t="s">
        <v>412</v>
      </c>
      <c r="C1102" s="91" t="s">
        <v>35</v>
      </c>
      <c r="D1102" s="92">
        <v>0.6</v>
      </c>
      <c r="E1102" s="92">
        <v>0.56189999999999996</v>
      </c>
      <c r="F1102" s="93">
        <f t="shared" si="34"/>
        <v>0.9365</v>
      </c>
    </row>
    <row r="1103" spans="1:6" s="87" customFormat="1" ht="36.75" hidden="1" thickBot="1" x14ac:dyDescent="0.3">
      <c r="A1103" s="82" t="str">
        <f t="shared" si="35"/>
        <v>A</v>
      </c>
      <c r="B1103" s="83" t="s">
        <v>837</v>
      </c>
      <c r="C1103" s="84" t="s">
        <v>838</v>
      </c>
      <c r="D1103" s="85">
        <v>63.2</v>
      </c>
      <c r="E1103" s="85">
        <v>52.261919999999996</v>
      </c>
      <c r="F1103" s="86">
        <f t="shared" si="34"/>
        <v>0.82692911392405055</v>
      </c>
    </row>
    <row r="1104" spans="1:6" s="87" customFormat="1" ht="15" hidden="1" x14ac:dyDescent="0.25">
      <c r="A1104" s="82" t="str">
        <f t="shared" si="35"/>
        <v>A</v>
      </c>
      <c r="B1104" s="88" t="s">
        <v>412</v>
      </c>
      <c r="C1104" s="88" t="s">
        <v>19</v>
      </c>
      <c r="D1104" s="89">
        <v>63.2</v>
      </c>
      <c r="E1104" s="89">
        <v>52.261919999999996</v>
      </c>
      <c r="F1104" s="90">
        <f t="shared" si="34"/>
        <v>0.82692911392405055</v>
      </c>
    </row>
    <row r="1105" spans="1:6" s="87" customFormat="1" ht="15" hidden="1" x14ac:dyDescent="0.25">
      <c r="A1105" s="82" t="str">
        <f t="shared" si="35"/>
        <v>A</v>
      </c>
      <c r="B1105" s="91" t="s">
        <v>412</v>
      </c>
      <c r="C1105" s="91" t="s">
        <v>21</v>
      </c>
      <c r="D1105" s="92">
        <v>60</v>
      </c>
      <c r="E1105" s="92">
        <v>49.792490000000001</v>
      </c>
      <c r="F1105" s="93">
        <f t="shared" si="34"/>
        <v>0.82987483333333334</v>
      </c>
    </row>
    <row r="1106" spans="1:6" s="87" customFormat="1" ht="15" hidden="1" x14ac:dyDescent="0.25">
      <c r="A1106" s="82" t="str">
        <f t="shared" si="35"/>
        <v>A</v>
      </c>
      <c r="B1106" s="91" t="s">
        <v>412</v>
      </c>
      <c r="C1106" s="91" t="s">
        <v>35</v>
      </c>
      <c r="D1106" s="92">
        <v>3.2</v>
      </c>
      <c r="E1106" s="92">
        <v>2.46943</v>
      </c>
      <c r="F1106" s="93">
        <f t="shared" si="34"/>
        <v>0.77169687499999995</v>
      </c>
    </row>
    <row r="1107" spans="1:6" s="87" customFormat="1" ht="36.75" hidden="1" thickBot="1" x14ac:dyDescent="0.3">
      <c r="A1107" s="82" t="str">
        <f t="shared" si="35"/>
        <v>A</v>
      </c>
      <c r="B1107" s="83" t="s">
        <v>839</v>
      </c>
      <c r="C1107" s="84" t="s">
        <v>840</v>
      </c>
      <c r="D1107" s="85">
        <v>27.6</v>
      </c>
      <c r="E1107" s="85">
        <v>22.544629999999998</v>
      </c>
      <c r="F1107" s="86">
        <f t="shared" si="34"/>
        <v>0.81683442028985498</v>
      </c>
    </row>
    <row r="1108" spans="1:6" s="87" customFormat="1" ht="15" hidden="1" x14ac:dyDescent="0.25">
      <c r="A1108" s="82" t="str">
        <f t="shared" si="35"/>
        <v>A</v>
      </c>
      <c r="B1108" s="88" t="s">
        <v>412</v>
      </c>
      <c r="C1108" s="88" t="s">
        <v>19</v>
      </c>
      <c r="D1108" s="89">
        <v>27.6</v>
      </c>
      <c r="E1108" s="89">
        <v>22.544629999999998</v>
      </c>
      <c r="F1108" s="90">
        <f t="shared" si="34"/>
        <v>0.81683442028985498</v>
      </c>
    </row>
    <row r="1109" spans="1:6" s="87" customFormat="1" ht="15" hidden="1" x14ac:dyDescent="0.25">
      <c r="A1109" s="82" t="str">
        <f t="shared" si="35"/>
        <v>A</v>
      </c>
      <c r="B1109" s="91" t="s">
        <v>412</v>
      </c>
      <c r="C1109" s="91" t="s">
        <v>21</v>
      </c>
      <c r="D1109" s="92">
        <v>27</v>
      </c>
      <c r="E1109" s="92">
        <v>22.018669999999997</v>
      </c>
      <c r="F1109" s="93">
        <f t="shared" si="34"/>
        <v>0.81550629629629612</v>
      </c>
    </row>
    <row r="1110" spans="1:6" s="87" customFormat="1" ht="15" hidden="1" x14ac:dyDescent="0.25">
      <c r="A1110" s="82" t="str">
        <f t="shared" si="35"/>
        <v>A</v>
      </c>
      <c r="B1110" s="91" t="s">
        <v>412</v>
      </c>
      <c r="C1110" s="91" t="s">
        <v>35</v>
      </c>
      <c r="D1110" s="92">
        <v>0.6</v>
      </c>
      <c r="E1110" s="92">
        <v>0.52595999999999998</v>
      </c>
      <c r="F1110" s="93">
        <f t="shared" si="34"/>
        <v>0.87660000000000005</v>
      </c>
    </row>
    <row r="1111" spans="1:6" s="87" customFormat="1" ht="36.75" hidden="1" thickBot="1" x14ac:dyDescent="0.3">
      <c r="A1111" s="82" t="str">
        <f t="shared" si="35"/>
        <v>A</v>
      </c>
      <c r="B1111" s="83" t="s">
        <v>841</v>
      </c>
      <c r="C1111" s="84" t="s">
        <v>842</v>
      </c>
      <c r="D1111" s="85">
        <v>29.6</v>
      </c>
      <c r="E1111" s="85">
        <v>20.86243</v>
      </c>
      <c r="F1111" s="86">
        <f t="shared" si="34"/>
        <v>0.70481182432432432</v>
      </c>
    </row>
    <row r="1112" spans="1:6" s="87" customFormat="1" ht="15" hidden="1" x14ac:dyDescent="0.25">
      <c r="A1112" s="82" t="str">
        <f t="shared" si="35"/>
        <v>A</v>
      </c>
      <c r="B1112" s="88" t="s">
        <v>412</v>
      </c>
      <c r="C1112" s="88" t="s">
        <v>19</v>
      </c>
      <c r="D1112" s="89">
        <v>29.6</v>
      </c>
      <c r="E1112" s="89">
        <v>20.86243</v>
      </c>
      <c r="F1112" s="90">
        <f t="shared" si="34"/>
        <v>0.70481182432432432</v>
      </c>
    </row>
    <row r="1113" spans="1:6" s="87" customFormat="1" ht="15" hidden="1" x14ac:dyDescent="0.25">
      <c r="A1113" s="82" t="str">
        <f t="shared" si="35"/>
        <v>A</v>
      </c>
      <c r="B1113" s="91" t="s">
        <v>412</v>
      </c>
      <c r="C1113" s="91" t="s">
        <v>21</v>
      </c>
      <c r="D1113" s="92">
        <v>29</v>
      </c>
      <c r="E1113" s="92">
        <v>20.668320000000001</v>
      </c>
      <c r="F1113" s="93">
        <f t="shared" si="34"/>
        <v>0.71270068965517241</v>
      </c>
    </row>
    <row r="1114" spans="1:6" s="87" customFormat="1" ht="15" hidden="1" x14ac:dyDescent="0.25">
      <c r="A1114" s="82" t="str">
        <f t="shared" si="35"/>
        <v>A</v>
      </c>
      <c r="B1114" s="91" t="s">
        <v>412</v>
      </c>
      <c r="C1114" s="91" t="s">
        <v>35</v>
      </c>
      <c r="D1114" s="92">
        <v>0.6</v>
      </c>
      <c r="E1114" s="92">
        <v>0.19411</v>
      </c>
      <c r="F1114" s="93">
        <f t="shared" si="34"/>
        <v>0.32351666666666667</v>
      </c>
    </row>
    <row r="1115" spans="1:6" s="87" customFormat="1" ht="36.75" hidden="1" thickBot="1" x14ac:dyDescent="0.3">
      <c r="A1115" s="82" t="str">
        <f t="shared" si="35"/>
        <v>A</v>
      </c>
      <c r="B1115" s="83" t="s">
        <v>843</v>
      </c>
      <c r="C1115" s="84" t="s">
        <v>844</v>
      </c>
      <c r="D1115" s="85">
        <v>20.6</v>
      </c>
      <c r="E1115" s="85">
        <v>15.592060000000002</v>
      </c>
      <c r="F1115" s="86">
        <f t="shared" si="34"/>
        <v>0.75689611650485444</v>
      </c>
    </row>
    <row r="1116" spans="1:6" s="87" customFormat="1" ht="15" hidden="1" x14ac:dyDescent="0.25">
      <c r="A1116" s="82" t="str">
        <f t="shared" si="35"/>
        <v>A</v>
      </c>
      <c r="B1116" s="88" t="s">
        <v>412</v>
      </c>
      <c r="C1116" s="88" t="s">
        <v>19</v>
      </c>
      <c r="D1116" s="89">
        <v>20.6</v>
      </c>
      <c r="E1116" s="89">
        <v>15.592060000000002</v>
      </c>
      <c r="F1116" s="90">
        <f t="shared" si="34"/>
        <v>0.75689611650485444</v>
      </c>
    </row>
    <row r="1117" spans="1:6" s="87" customFormat="1" ht="15" hidden="1" x14ac:dyDescent="0.25">
      <c r="A1117" s="82" t="str">
        <f t="shared" si="35"/>
        <v>A</v>
      </c>
      <c r="B1117" s="91" t="s">
        <v>412</v>
      </c>
      <c r="C1117" s="91" t="s">
        <v>21</v>
      </c>
      <c r="D1117" s="92">
        <v>20</v>
      </c>
      <c r="E1117" s="92">
        <v>15.430060000000001</v>
      </c>
      <c r="F1117" s="93">
        <f t="shared" si="34"/>
        <v>0.77150300000000005</v>
      </c>
    </row>
    <row r="1118" spans="1:6" s="87" customFormat="1" ht="15" hidden="1" x14ac:dyDescent="0.25">
      <c r="A1118" s="82" t="str">
        <f t="shared" si="35"/>
        <v>A</v>
      </c>
      <c r="B1118" s="91" t="s">
        <v>412</v>
      </c>
      <c r="C1118" s="91" t="s">
        <v>35</v>
      </c>
      <c r="D1118" s="92">
        <v>0.6</v>
      </c>
      <c r="E1118" s="92">
        <v>0.16200000000000001</v>
      </c>
      <c r="F1118" s="93">
        <f t="shared" si="34"/>
        <v>0.27</v>
      </c>
    </row>
    <row r="1119" spans="1:6" s="87" customFormat="1" ht="36.75" hidden="1" thickBot="1" x14ac:dyDescent="0.3">
      <c r="A1119" s="82" t="str">
        <f t="shared" si="35"/>
        <v>A</v>
      </c>
      <c r="B1119" s="83" t="s">
        <v>845</v>
      </c>
      <c r="C1119" s="84" t="s">
        <v>846</v>
      </c>
      <c r="D1119" s="85">
        <v>20.6</v>
      </c>
      <c r="E1119" s="85">
        <v>15.840249999999997</v>
      </c>
      <c r="F1119" s="86">
        <f t="shared" si="34"/>
        <v>0.76894417475728138</v>
      </c>
    </row>
    <row r="1120" spans="1:6" s="87" customFormat="1" ht="15" hidden="1" x14ac:dyDescent="0.25">
      <c r="A1120" s="82" t="str">
        <f t="shared" si="35"/>
        <v>A</v>
      </c>
      <c r="B1120" s="88" t="s">
        <v>412</v>
      </c>
      <c r="C1120" s="88" t="s">
        <v>19</v>
      </c>
      <c r="D1120" s="89">
        <v>20.6</v>
      </c>
      <c r="E1120" s="89">
        <v>15.840249999999997</v>
      </c>
      <c r="F1120" s="90">
        <f t="shared" si="34"/>
        <v>0.76894417475728138</v>
      </c>
    </row>
    <row r="1121" spans="1:6" s="87" customFormat="1" ht="15" hidden="1" x14ac:dyDescent="0.25">
      <c r="A1121" s="82" t="str">
        <f t="shared" si="35"/>
        <v>A</v>
      </c>
      <c r="B1121" s="91" t="s">
        <v>412</v>
      </c>
      <c r="C1121" s="91" t="s">
        <v>21</v>
      </c>
      <c r="D1121" s="92">
        <v>20</v>
      </c>
      <c r="E1121" s="92">
        <v>15.605049999999999</v>
      </c>
      <c r="F1121" s="93">
        <f t="shared" si="34"/>
        <v>0.7802524999999999</v>
      </c>
    </row>
    <row r="1122" spans="1:6" s="87" customFormat="1" ht="15" hidden="1" x14ac:dyDescent="0.25">
      <c r="A1122" s="82" t="str">
        <f t="shared" si="35"/>
        <v>A</v>
      </c>
      <c r="B1122" s="91" t="s">
        <v>412</v>
      </c>
      <c r="C1122" s="91" t="s">
        <v>35</v>
      </c>
      <c r="D1122" s="92">
        <v>0.6</v>
      </c>
      <c r="E1122" s="92">
        <v>0.23519999999999999</v>
      </c>
      <c r="F1122" s="93">
        <f t="shared" si="34"/>
        <v>0.39200000000000002</v>
      </c>
    </row>
    <row r="1123" spans="1:6" s="87" customFormat="1" ht="36.75" hidden="1" thickBot="1" x14ac:dyDescent="0.3">
      <c r="A1123" s="82" t="str">
        <f t="shared" si="35"/>
        <v>A</v>
      </c>
      <c r="B1123" s="83" t="s">
        <v>847</v>
      </c>
      <c r="C1123" s="84" t="s">
        <v>848</v>
      </c>
      <c r="D1123" s="85">
        <v>35.700000000000003</v>
      </c>
      <c r="E1123" s="85">
        <v>29.316480000000002</v>
      </c>
      <c r="F1123" s="86">
        <f t="shared" si="34"/>
        <v>0.82118991596638657</v>
      </c>
    </row>
    <row r="1124" spans="1:6" s="87" customFormat="1" ht="15" hidden="1" x14ac:dyDescent="0.25">
      <c r="A1124" s="82" t="str">
        <f t="shared" si="35"/>
        <v>A</v>
      </c>
      <c r="B1124" s="88" t="s">
        <v>412</v>
      </c>
      <c r="C1124" s="88" t="s">
        <v>19</v>
      </c>
      <c r="D1124" s="89">
        <v>35.700000000000003</v>
      </c>
      <c r="E1124" s="89">
        <v>29.316480000000002</v>
      </c>
      <c r="F1124" s="90">
        <f t="shared" si="34"/>
        <v>0.82118991596638657</v>
      </c>
    </row>
    <row r="1125" spans="1:6" s="87" customFormat="1" ht="15" hidden="1" x14ac:dyDescent="0.25">
      <c r="A1125" s="82" t="str">
        <f t="shared" si="35"/>
        <v>A</v>
      </c>
      <c r="B1125" s="91" t="s">
        <v>412</v>
      </c>
      <c r="C1125" s="91" t="s">
        <v>21</v>
      </c>
      <c r="D1125" s="92">
        <v>35</v>
      </c>
      <c r="E1125" s="92">
        <v>29.078029999999998</v>
      </c>
      <c r="F1125" s="93">
        <f t="shared" si="34"/>
        <v>0.83080085714285712</v>
      </c>
    </row>
    <row r="1126" spans="1:6" s="87" customFormat="1" ht="15" hidden="1" x14ac:dyDescent="0.25">
      <c r="A1126" s="82" t="str">
        <f t="shared" si="35"/>
        <v>A</v>
      </c>
      <c r="B1126" s="91" t="s">
        <v>412</v>
      </c>
      <c r="C1126" s="91" t="s">
        <v>35</v>
      </c>
      <c r="D1126" s="92">
        <v>0.7</v>
      </c>
      <c r="E1126" s="92">
        <v>0.23845</v>
      </c>
      <c r="F1126" s="93">
        <f t="shared" si="34"/>
        <v>0.34064285714285714</v>
      </c>
    </row>
    <row r="1127" spans="1:6" ht="54.75" thickBot="1" x14ac:dyDescent="0.25">
      <c r="A1127" s="47" t="str">
        <f t="shared" si="35"/>
        <v>A</v>
      </c>
      <c r="B1127" s="73" t="s">
        <v>849</v>
      </c>
      <c r="C1127" s="74" t="s">
        <v>850</v>
      </c>
      <c r="D1127" s="75">
        <v>3565</v>
      </c>
      <c r="E1127" s="75">
        <v>3179.2010599999999</v>
      </c>
      <c r="F1127" s="76">
        <f t="shared" si="34"/>
        <v>0.89178150350631136</v>
      </c>
    </row>
    <row r="1128" spans="1:6" ht="15.75" thickTop="1" x14ac:dyDescent="0.2">
      <c r="A1128" s="47" t="str">
        <f t="shared" si="35"/>
        <v>A</v>
      </c>
      <c r="B1128" s="77" t="s">
        <v>412</v>
      </c>
      <c r="C1128" s="77" t="s">
        <v>19</v>
      </c>
      <c r="D1128" s="78">
        <v>3409</v>
      </c>
      <c r="E1128" s="78">
        <v>3030.52106</v>
      </c>
      <c r="F1128" s="79">
        <f t="shared" si="34"/>
        <v>0.88897655030800826</v>
      </c>
    </row>
    <row r="1129" spans="1:6" ht="15" x14ac:dyDescent="0.2">
      <c r="A1129" s="47" t="str">
        <f t="shared" si="35"/>
        <v>A</v>
      </c>
      <c r="B1129" s="80" t="s">
        <v>412</v>
      </c>
      <c r="C1129" s="80" t="s">
        <v>20</v>
      </c>
      <c r="D1129" s="53">
        <v>2882</v>
      </c>
      <c r="E1129" s="53">
        <v>2571.19004</v>
      </c>
      <c r="F1129" s="81">
        <f t="shared" si="34"/>
        <v>0.89215476752255374</v>
      </c>
    </row>
    <row r="1130" spans="1:6" ht="15" x14ac:dyDescent="0.2">
      <c r="A1130" s="47" t="str">
        <f t="shared" si="35"/>
        <v>A</v>
      </c>
      <c r="B1130" s="80" t="s">
        <v>412</v>
      </c>
      <c r="C1130" s="80" t="s">
        <v>21</v>
      </c>
      <c r="D1130" s="53">
        <v>442</v>
      </c>
      <c r="E1130" s="53">
        <v>385.83371999999997</v>
      </c>
      <c r="F1130" s="81">
        <f t="shared" si="34"/>
        <v>0.87292696832579175</v>
      </c>
    </row>
    <row r="1131" spans="1:6" ht="15" x14ac:dyDescent="0.2">
      <c r="A1131" s="47" t="str">
        <f t="shared" si="35"/>
        <v>A</v>
      </c>
      <c r="B1131" s="80" t="s">
        <v>412</v>
      </c>
      <c r="C1131" s="80" t="s">
        <v>34</v>
      </c>
      <c r="D1131" s="53">
        <v>38</v>
      </c>
      <c r="E1131" s="53">
        <v>29.936190000000003</v>
      </c>
      <c r="F1131" s="81">
        <f t="shared" si="34"/>
        <v>0.78779447368421063</v>
      </c>
    </row>
    <row r="1132" spans="1:6" ht="15" x14ac:dyDescent="0.2">
      <c r="A1132" s="47" t="str">
        <f t="shared" si="35"/>
        <v>A</v>
      </c>
      <c r="B1132" s="80" t="s">
        <v>412</v>
      </c>
      <c r="C1132" s="80" t="s">
        <v>35</v>
      </c>
      <c r="D1132" s="53">
        <v>47</v>
      </c>
      <c r="E1132" s="53">
        <v>43.561109999999999</v>
      </c>
      <c r="F1132" s="81">
        <f t="shared" si="34"/>
        <v>0.92683212765957446</v>
      </c>
    </row>
    <row r="1133" spans="1:6" ht="15" x14ac:dyDescent="0.2">
      <c r="A1133" s="47" t="str">
        <f t="shared" si="35"/>
        <v>A</v>
      </c>
      <c r="B1133" s="77" t="s">
        <v>412</v>
      </c>
      <c r="C1133" s="77" t="s">
        <v>36</v>
      </c>
      <c r="D1133" s="78">
        <v>156</v>
      </c>
      <c r="E1133" s="78">
        <v>148.68</v>
      </c>
      <c r="F1133" s="79">
        <f t="shared" si="34"/>
        <v>0.95307692307692315</v>
      </c>
    </row>
    <row r="1134" spans="1:6" ht="36.75" thickBot="1" x14ac:dyDescent="0.25">
      <c r="A1134" s="47" t="str">
        <f t="shared" si="35"/>
        <v>A</v>
      </c>
      <c r="B1134" s="73" t="s">
        <v>851</v>
      </c>
      <c r="C1134" s="74" t="s">
        <v>852</v>
      </c>
      <c r="D1134" s="75">
        <v>2192.5</v>
      </c>
      <c r="E1134" s="75">
        <v>1858.96137</v>
      </c>
      <c r="F1134" s="76">
        <f t="shared" si="34"/>
        <v>0.84787291676168752</v>
      </c>
    </row>
    <row r="1135" spans="1:6" ht="15.75" thickTop="1" x14ac:dyDescent="0.2">
      <c r="A1135" s="47" t="str">
        <f t="shared" si="35"/>
        <v>A</v>
      </c>
      <c r="B1135" s="77" t="s">
        <v>412</v>
      </c>
      <c r="C1135" s="77" t="s">
        <v>19</v>
      </c>
      <c r="D1135" s="78">
        <v>2137.5</v>
      </c>
      <c r="E1135" s="78">
        <v>1858.4113699999998</v>
      </c>
      <c r="F1135" s="79">
        <f t="shared" si="34"/>
        <v>0.86943221988304087</v>
      </c>
    </row>
    <row r="1136" spans="1:6" ht="15" x14ac:dyDescent="0.2">
      <c r="A1136" s="47" t="str">
        <f t="shared" si="35"/>
        <v>A</v>
      </c>
      <c r="B1136" s="80" t="s">
        <v>412</v>
      </c>
      <c r="C1136" s="80" t="s">
        <v>20</v>
      </c>
      <c r="D1136" s="53">
        <v>1300</v>
      </c>
      <c r="E1136" s="53">
        <v>1213.79232</v>
      </c>
      <c r="F1136" s="81">
        <f t="shared" si="34"/>
        <v>0.93368640000000003</v>
      </c>
    </row>
    <row r="1137" spans="1:6" ht="15" x14ac:dyDescent="0.2">
      <c r="A1137" s="47" t="str">
        <f t="shared" si="35"/>
        <v>A</v>
      </c>
      <c r="B1137" s="80" t="s">
        <v>412</v>
      </c>
      <c r="C1137" s="80" t="s">
        <v>21</v>
      </c>
      <c r="D1137" s="53">
        <v>785</v>
      </c>
      <c r="E1137" s="53">
        <v>623.09267999999997</v>
      </c>
      <c r="F1137" s="81">
        <f t="shared" si="34"/>
        <v>0.79374863694267517</v>
      </c>
    </row>
    <row r="1138" spans="1:6" ht="15" x14ac:dyDescent="0.2">
      <c r="A1138" s="47" t="str">
        <f t="shared" si="35"/>
        <v>A</v>
      </c>
      <c r="B1138" s="80" t="s">
        <v>412</v>
      </c>
      <c r="C1138" s="80" t="s">
        <v>34</v>
      </c>
      <c r="D1138" s="53">
        <v>25</v>
      </c>
      <c r="E1138" s="53">
        <v>15.447800000000001</v>
      </c>
      <c r="F1138" s="81">
        <f t="shared" si="34"/>
        <v>0.61791200000000002</v>
      </c>
    </row>
    <row r="1139" spans="1:6" ht="15" x14ac:dyDescent="0.2">
      <c r="A1139" s="47" t="str">
        <f t="shared" si="35"/>
        <v>A</v>
      </c>
      <c r="B1139" s="80" t="s">
        <v>412</v>
      </c>
      <c r="C1139" s="80" t="s">
        <v>35</v>
      </c>
      <c r="D1139" s="53">
        <v>27.5</v>
      </c>
      <c r="E1139" s="53">
        <v>6.07857</v>
      </c>
      <c r="F1139" s="81">
        <f t="shared" si="34"/>
        <v>0.22103890909090909</v>
      </c>
    </row>
    <row r="1140" spans="1:6" ht="15" x14ac:dyDescent="0.2">
      <c r="A1140" s="47" t="str">
        <f t="shared" si="35"/>
        <v>A</v>
      </c>
      <c r="B1140" s="77" t="s">
        <v>412</v>
      </c>
      <c r="C1140" s="77" t="s">
        <v>36</v>
      </c>
      <c r="D1140" s="78">
        <v>55</v>
      </c>
      <c r="E1140" s="78">
        <v>0.55000000000000004</v>
      </c>
      <c r="F1140" s="79">
        <f t="shared" si="34"/>
        <v>0.01</v>
      </c>
    </row>
    <row r="1141" spans="1:6" ht="36.75" thickBot="1" x14ac:dyDescent="0.25">
      <c r="A1141" s="47" t="str">
        <f t="shared" si="35"/>
        <v>A</v>
      </c>
      <c r="B1141" s="73" t="s">
        <v>853</v>
      </c>
      <c r="C1141" s="74" t="s">
        <v>854</v>
      </c>
      <c r="D1141" s="75">
        <v>2755</v>
      </c>
      <c r="E1141" s="75">
        <v>2376.4377000000004</v>
      </c>
      <c r="F1141" s="76">
        <f t="shared" si="34"/>
        <v>0.86259081669691484</v>
      </c>
    </row>
    <row r="1142" spans="1:6" ht="15.75" thickTop="1" x14ac:dyDescent="0.2">
      <c r="A1142" s="47" t="str">
        <f t="shared" si="35"/>
        <v>A</v>
      </c>
      <c r="B1142" s="77" t="s">
        <v>412</v>
      </c>
      <c r="C1142" s="77" t="s">
        <v>19</v>
      </c>
      <c r="D1142" s="78">
        <v>2730</v>
      </c>
      <c r="E1142" s="78">
        <v>2366.7277400000003</v>
      </c>
      <c r="F1142" s="79">
        <f t="shared" si="34"/>
        <v>0.86693323809523815</v>
      </c>
    </row>
    <row r="1143" spans="1:6" ht="15" x14ac:dyDescent="0.2">
      <c r="A1143" s="47" t="str">
        <f t="shared" si="35"/>
        <v>A</v>
      </c>
      <c r="B1143" s="80" t="s">
        <v>412</v>
      </c>
      <c r="C1143" s="80" t="s">
        <v>20</v>
      </c>
      <c r="D1143" s="53">
        <v>1705</v>
      </c>
      <c r="E1143" s="53">
        <v>1537.8717900000001</v>
      </c>
      <c r="F1143" s="81">
        <f t="shared" si="34"/>
        <v>0.90197758944281536</v>
      </c>
    </row>
    <row r="1144" spans="1:6" ht="15" x14ac:dyDescent="0.2">
      <c r="A1144" s="47" t="str">
        <f t="shared" si="35"/>
        <v>A</v>
      </c>
      <c r="B1144" s="80" t="s">
        <v>412</v>
      </c>
      <c r="C1144" s="80" t="s">
        <v>21</v>
      </c>
      <c r="D1144" s="53">
        <v>980</v>
      </c>
      <c r="E1144" s="53">
        <v>798.22136000000012</v>
      </c>
      <c r="F1144" s="81">
        <f t="shared" si="34"/>
        <v>0.81451159183673483</v>
      </c>
    </row>
    <row r="1145" spans="1:6" ht="15" x14ac:dyDescent="0.2">
      <c r="A1145" s="47" t="str">
        <f t="shared" si="35"/>
        <v>A</v>
      </c>
      <c r="B1145" s="80" t="s">
        <v>412</v>
      </c>
      <c r="C1145" s="80" t="s">
        <v>34</v>
      </c>
      <c r="D1145" s="53">
        <v>25</v>
      </c>
      <c r="E1145" s="53">
        <v>21.764239999999997</v>
      </c>
      <c r="F1145" s="81">
        <f t="shared" si="34"/>
        <v>0.87056959999999994</v>
      </c>
    </row>
    <row r="1146" spans="1:6" ht="15" x14ac:dyDescent="0.2">
      <c r="A1146" s="47" t="str">
        <f t="shared" si="35"/>
        <v>A</v>
      </c>
      <c r="B1146" s="80" t="s">
        <v>412</v>
      </c>
      <c r="C1146" s="80" t="s">
        <v>35</v>
      </c>
      <c r="D1146" s="53">
        <v>20</v>
      </c>
      <c r="E1146" s="53">
        <v>8.8703500000000002</v>
      </c>
      <c r="F1146" s="81">
        <f t="shared" si="34"/>
        <v>0.44351750000000001</v>
      </c>
    </row>
    <row r="1147" spans="1:6" ht="15" x14ac:dyDescent="0.2">
      <c r="A1147" s="47" t="str">
        <f t="shared" si="35"/>
        <v>A</v>
      </c>
      <c r="B1147" s="77" t="s">
        <v>412</v>
      </c>
      <c r="C1147" s="77" t="s">
        <v>36</v>
      </c>
      <c r="D1147" s="78">
        <v>25</v>
      </c>
      <c r="E1147" s="78">
        <v>9.7099599999999988</v>
      </c>
      <c r="F1147" s="79">
        <f t="shared" si="34"/>
        <v>0.38839839999999998</v>
      </c>
    </row>
    <row r="1148" spans="1:6" ht="18.75" thickBot="1" x14ac:dyDescent="0.25">
      <c r="A1148" s="47" t="str">
        <f t="shared" si="35"/>
        <v>A</v>
      </c>
      <c r="B1148" s="73" t="s">
        <v>855</v>
      </c>
      <c r="C1148" s="74" t="s">
        <v>856</v>
      </c>
      <c r="D1148" s="75">
        <v>662</v>
      </c>
      <c r="E1148" s="75">
        <v>440.59577999999999</v>
      </c>
      <c r="F1148" s="76">
        <f t="shared" si="34"/>
        <v>0.66555253776435042</v>
      </c>
    </row>
    <row r="1149" spans="1:6" ht="15.75" thickTop="1" x14ac:dyDescent="0.2">
      <c r="A1149" s="47" t="str">
        <f t="shared" si="35"/>
        <v>A</v>
      </c>
      <c r="B1149" s="77" t="s">
        <v>412</v>
      </c>
      <c r="C1149" s="77" t="s">
        <v>19</v>
      </c>
      <c r="D1149" s="78">
        <v>602</v>
      </c>
      <c r="E1149" s="78">
        <v>435.89577999999995</v>
      </c>
      <c r="F1149" s="79">
        <f t="shared" si="34"/>
        <v>0.72407936877076406</v>
      </c>
    </row>
    <row r="1150" spans="1:6" ht="15" x14ac:dyDescent="0.2">
      <c r="A1150" s="47" t="str">
        <f t="shared" si="35"/>
        <v>A</v>
      </c>
      <c r="B1150" s="80" t="s">
        <v>412</v>
      </c>
      <c r="C1150" s="80" t="s">
        <v>20</v>
      </c>
      <c r="D1150" s="53">
        <v>393.2</v>
      </c>
      <c r="E1150" s="53">
        <v>306.62067999999999</v>
      </c>
      <c r="F1150" s="81">
        <f t="shared" si="34"/>
        <v>0.77980844354018308</v>
      </c>
    </row>
    <row r="1151" spans="1:6" ht="15" x14ac:dyDescent="0.2">
      <c r="A1151" s="47" t="str">
        <f t="shared" si="35"/>
        <v>A</v>
      </c>
      <c r="B1151" s="80" t="s">
        <v>412</v>
      </c>
      <c r="C1151" s="80" t="s">
        <v>21</v>
      </c>
      <c r="D1151" s="53">
        <v>170</v>
      </c>
      <c r="E1151" s="53">
        <v>96.585819999999998</v>
      </c>
      <c r="F1151" s="81">
        <f t="shared" si="34"/>
        <v>0.56815188235294112</v>
      </c>
    </row>
    <row r="1152" spans="1:6" ht="15" x14ac:dyDescent="0.2">
      <c r="A1152" s="47" t="str">
        <f t="shared" si="35"/>
        <v>A</v>
      </c>
      <c r="B1152" s="80" t="s">
        <v>412</v>
      </c>
      <c r="C1152" s="80" t="s">
        <v>34</v>
      </c>
      <c r="D1152" s="53">
        <v>6</v>
      </c>
      <c r="E1152" s="53">
        <v>1.08</v>
      </c>
      <c r="F1152" s="81">
        <f t="shared" si="34"/>
        <v>0.18000000000000002</v>
      </c>
    </row>
    <row r="1153" spans="1:6" ht="15" x14ac:dyDescent="0.2">
      <c r="A1153" s="47" t="str">
        <f t="shared" si="35"/>
        <v>A</v>
      </c>
      <c r="B1153" s="80" t="s">
        <v>412</v>
      </c>
      <c r="C1153" s="80" t="s">
        <v>35</v>
      </c>
      <c r="D1153" s="53">
        <v>32.799999999999997</v>
      </c>
      <c r="E1153" s="53">
        <v>31.609279999999998</v>
      </c>
      <c r="F1153" s="81">
        <f t="shared" si="34"/>
        <v>0.96369756097560977</v>
      </c>
    </row>
    <row r="1154" spans="1:6" ht="15" x14ac:dyDescent="0.2">
      <c r="A1154" s="47" t="str">
        <f t="shared" si="35"/>
        <v>A</v>
      </c>
      <c r="B1154" s="77" t="s">
        <v>412</v>
      </c>
      <c r="C1154" s="77" t="s">
        <v>36</v>
      </c>
      <c r="D1154" s="78">
        <v>60</v>
      </c>
      <c r="E1154" s="78">
        <v>4.7</v>
      </c>
      <c r="F1154" s="79">
        <f t="shared" si="34"/>
        <v>7.8333333333333338E-2</v>
      </c>
    </row>
    <row r="1155" spans="1:6" ht="18.75" thickBot="1" x14ac:dyDescent="0.25">
      <c r="A1155" s="47" t="str">
        <f t="shared" si="35"/>
        <v>A</v>
      </c>
      <c r="B1155" s="73" t="s">
        <v>857</v>
      </c>
      <c r="C1155" s="74" t="s">
        <v>858</v>
      </c>
      <c r="D1155" s="75">
        <v>1699.4</v>
      </c>
      <c r="E1155" s="75">
        <v>1537.6731299999999</v>
      </c>
      <c r="F1155" s="76">
        <f t="shared" si="34"/>
        <v>0.90483295869130276</v>
      </c>
    </row>
    <row r="1156" spans="1:6" ht="15.75" thickTop="1" x14ac:dyDescent="0.2">
      <c r="A1156" s="47" t="str">
        <f t="shared" si="35"/>
        <v>A</v>
      </c>
      <c r="B1156" s="77" t="s">
        <v>412</v>
      </c>
      <c r="C1156" s="77" t="s">
        <v>19</v>
      </c>
      <c r="D1156" s="78">
        <v>1694.4</v>
      </c>
      <c r="E1156" s="78">
        <v>1533.6971299999998</v>
      </c>
      <c r="F1156" s="79">
        <f t="shared" ref="F1156:F1219" si="36">E1156/D1156</f>
        <v>0.90515647426817736</v>
      </c>
    </row>
    <row r="1157" spans="1:6" ht="15" x14ac:dyDescent="0.2">
      <c r="A1157" s="47" t="str">
        <f t="shared" ref="A1157:A1220" si="37">(IF(OR(D1157&lt;&gt;0,E1157&lt;&gt;0,),"A","B"))</f>
        <v>A</v>
      </c>
      <c r="B1157" s="80" t="s">
        <v>412</v>
      </c>
      <c r="C1157" s="80" t="s">
        <v>20</v>
      </c>
      <c r="D1157" s="53">
        <v>1397.4</v>
      </c>
      <c r="E1157" s="53">
        <v>1369.9785099999999</v>
      </c>
      <c r="F1157" s="81">
        <f t="shared" si="36"/>
        <v>0.98037677830256176</v>
      </c>
    </row>
    <row r="1158" spans="1:6" ht="15" x14ac:dyDescent="0.2">
      <c r="A1158" s="47" t="str">
        <f t="shared" si="37"/>
        <v>A</v>
      </c>
      <c r="B1158" s="80" t="s">
        <v>412</v>
      </c>
      <c r="C1158" s="80" t="s">
        <v>21</v>
      </c>
      <c r="D1158" s="53">
        <v>282</v>
      </c>
      <c r="E1158" s="53">
        <v>155.67314000000002</v>
      </c>
      <c r="F1158" s="81">
        <f t="shared" si="36"/>
        <v>0.55203241134751779</v>
      </c>
    </row>
    <row r="1159" spans="1:6" ht="15" x14ac:dyDescent="0.2">
      <c r="A1159" s="47" t="str">
        <f t="shared" si="37"/>
        <v>A</v>
      </c>
      <c r="B1159" s="80" t="s">
        <v>412</v>
      </c>
      <c r="C1159" s="80" t="s">
        <v>34</v>
      </c>
      <c r="D1159" s="53">
        <v>10</v>
      </c>
      <c r="E1159" s="53">
        <v>5.8924600000000007</v>
      </c>
      <c r="F1159" s="81">
        <f t="shared" si="36"/>
        <v>0.58924600000000005</v>
      </c>
    </row>
    <row r="1160" spans="1:6" ht="15" x14ac:dyDescent="0.2">
      <c r="A1160" s="47" t="str">
        <f t="shared" si="37"/>
        <v>A</v>
      </c>
      <c r="B1160" s="80" t="s">
        <v>412</v>
      </c>
      <c r="C1160" s="80" t="s">
        <v>35</v>
      </c>
      <c r="D1160" s="53">
        <v>5</v>
      </c>
      <c r="E1160" s="53">
        <v>2.1530200000000002</v>
      </c>
      <c r="F1160" s="81">
        <f t="shared" si="36"/>
        <v>0.43060400000000004</v>
      </c>
    </row>
    <row r="1161" spans="1:6" ht="15" x14ac:dyDescent="0.2">
      <c r="A1161" s="47" t="str">
        <f t="shared" si="37"/>
        <v>A</v>
      </c>
      <c r="B1161" s="77" t="s">
        <v>412</v>
      </c>
      <c r="C1161" s="77" t="s">
        <v>36</v>
      </c>
      <c r="D1161" s="78">
        <v>5</v>
      </c>
      <c r="E1161" s="78">
        <v>3.976</v>
      </c>
      <c r="F1161" s="79">
        <f t="shared" si="36"/>
        <v>0.79520000000000002</v>
      </c>
    </row>
    <row r="1162" spans="1:6" ht="18.75" thickBot="1" x14ac:dyDescent="0.25">
      <c r="A1162" s="47" t="str">
        <f t="shared" si="37"/>
        <v>A</v>
      </c>
      <c r="B1162" s="73" t="s">
        <v>859</v>
      </c>
      <c r="C1162" s="74" t="s">
        <v>860</v>
      </c>
      <c r="D1162" s="75">
        <v>2000719.76</v>
      </c>
      <c r="E1162" s="75">
        <v>1992910.0285100001</v>
      </c>
      <c r="F1162" s="76">
        <f t="shared" si="36"/>
        <v>0.99609653903253303</v>
      </c>
    </row>
    <row r="1163" spans="1:6" ht="15.75" thickTop="1" x14ac:dyDescent="0.2">
      <c r="A1163" s="47" t="str">
        <f t="shared" si="37"/>
        <v>A</v>
      </c>
      <c r="B1163" s="77" t="s">
        <v>412</v>
      </c>
      <c r="C1163" s="77" t="s">
        <v>19</v>
      </c>
      <c r="D1163" s="78">
        <v>2000619.76</v>
      </c>
      <c r="E1163" s="78">
        <v>1992849.92851</v>
      </c>
      <c r="F1163" s="79">
        <f t="shared" si="36"/>
        <v>0.99611628773975525</v>
      </c>
    </row>
    <row r="1164" spans="1:6" ht="15" x14ac:dyDescent="0.2">
      <c r="A1164" s="47" t="str">
        <f t="shared" si="37"/>
        <v>A</v>
      </c>
      <c r="B1164" s="80" t="s">
        <v>412</v>
      </c>
      <c r="C1164" s="80" t="s">
        <v>21</v>
      </c>
      <c r="D1164" s="53">
        <v>6014.1</v>
      </c>
      <c r="E1164" s="53">
        <v>4865.7800800000005</v>
      </c>
      <c r="F1164" s="81">
        <f t="shared" si="36"/>
        <v>0.80906205084717586</v>
      </c>
    </row>
    <row r="1165" spans="1:6" ht="15" x14ac:dyDescent="0.2">
      <c r="A1165" s="47" t="str">
        <f t="shared" si="37"/>
        <v>A</v>
      </c>
      <c r="B1165" s="80" t="s">
        <v>412</v>
      </c>
      <c r="C1165" s="80" t="s">
        <v>4</v>
      </c>
      <c r="D1165" s="53">
        <v>25</v>
      </c>
      <c r="E1165" s="53">
        <v>23.287599999999998</v>
      </c>
      <c r="F1165" s="81">
        <f t="shared" si="36"/>
        <v>0.93150399999999989</v>
      </c>
    </row>
    <row r="1166" spans="1:6" ht="15" x14ac:dyDescent="0.2">
      <c r="A1166" s="47" t="str">
        <f t="shared" si="37"/>
        <v>A</v>
      </c>
      <c r="B1166" s="80" t="s">
        <v>412</v>
      </c>
      <c r="C1166" s="80" t="s">
        <v>34</v>
      </c>
      <c r="D1166" s="53">
        <v>1992561.26</v>
      </c>
      <c r="E1166" s="53">
        <v>1986110.2291400004</v>
      </c>
      <c r="F1166" s="81">
        <f t="shared" si="36"/>
        <v>0.99676244289723892</v>
      </c>
    </row>
    <row r="1167" spans="1:6" ht="15" x14ac:dyDescent="0.2">
      <c r="A1167" s="47" t="str">
        <f t="shared" si="37"/>
        <v>A</v>
      </c>
      <c r="B1167" s="80" t="s">
        <v>412</v>
      </c>
      <c r="C1167" s="80" t="s">
        <v>35</v>
      </c>
      <c r="D1167" s="53">
        <v>2019.4</v>
      </c>
      <c r="E1167" s="53">
        <v>1850.6316899999999</v>
      </c>
      <c r="F1167" s="81">
        <f t="shared" si="36"/>
        <v>0.91642650787362578</v>
      </c>
    </row>
    <row r="1168" spans="1:6" ht="15" x14ac:dyDescent="0.2">
      <c r="A1168" s="47" t="str">
        <f t="shared" si="37"/>
        <v>A</v>
      </c>
      <c r="B1168" s="77" t="s">
        <v>412</v>
      </c>
      <c r="C1168" s="77" t="s">
        <v>36</v>
      </c>
      <c r="D1168" s="78">
        <v>100</v>
      </c>
      <c r="E1168" s="78">
        <v>60.1</v>
      </c>
      <c r="F1168" s="79">
        <f t="shared" si="36"/>
        <v>0.60099999999999998</v>
      </c>
    </row>
    <row r="1169" spans="1:6" ht="18.75" thickBot="1" x14ac:dyDescent="0.25">
      <c r="A1169" s="47" t="str">
        <f t="shared" si="37"/>
        <v>A</v>
      </c>
      <c r="B1169" s="73" t="s">
        <v>861</v>
      </c>
      <c r="C1169" s="74" t="s">
        <v>862</v>
      </c>
      <c r="D1169" s="75">
        <v>1284486.7</v>
      </c>
      <c r="E1169" s="75">
        <v>1281664.84112</v>
      </c>
      <c r="F1169" s="76">
        <f t="shared" si="36"/>
        <v>0.99780312331766463</v>
      </c>
    </row>
    <row r="1170" spans="1:6" ht="15.75" thickTop="1" x14ac:dyDescent="0.2">
      <c r="A1170" s="47" t="str">
        <f t="shared" si="37"/>
        <v>A</v>
      </c>
      <c r="B1170" s="77" t="s">
        <v>412</v>
      </c>
      <c r="C1170" s="77" t="s">
        <v>19</v>
      </c>
      <c r="D1170" s="78">
        <v>1284486.7</v>
      </c>
      <c r="E1170" s="78">
        <v>1281664.84112</v>
      </c>
      <c r="F1170" s="79">
        <f t="shared" si="36"/>
        <v>0.99780312331766463</v>
      </c>
    </row>
    <row r="1171" spans="1:6" ht="15" x14ac:dyDescent="0.2">
      <c r="A1171" s="47" t="str">
        <f t="shared" si="37"/>
        <v>A</v>
      </c>
      <c r="B1171" s="80" t="s">
        <v>412</v>
      </c>
      <c r="C1171" s="80" t="s">
        <v>21</v>
      </c>
      <c r="D1171" s="53">
        <v>34</v>
      </c>
      <c r="E1171" s="53">
        <v>0</v>
      </c>
      <c r="F1171" s="81">
        <f t="shared" si="36"/>
        <v>0</v>
      </c>
    </row>
    <row r="1172" spans="1:6" ht="15" x14ac:dyDescent="0.2">
      <c r="A1172" s="47" t="str">
        <f t="shared" si="37"/>
        <v>A</v>
      </c>
      <c r="B1172" s="80" t="s">
        <v>412</v>
      </c>
      <c r="C1172" s="80" t="s">
        <v>4</v>
      </c>
      <c r="D1172" s="53">
        <v>25</v>
      </c>
      <c r="E1172" s="53">
        <v>23.287599999999998</v>
      </c>
      <c r="F1172" s="81">
        <f t="shared" si="36"/>
        <v>0.93150399999999989</v>
      </c>
    </row>
    <row r="1173" spans="1:6" ht="15" x14ac:dyDescent="0.2">
      <c r="A1173" s="47" t="str">
        <f t="shared" si="37"/>
        <v>A</v>
      </c>
      <c r="B1173" s="80" t="s">
        <v>412</v>
      </c>
      <c r="C1173" s="80" t="s">
        <v>34</v>
      </c>
      <c r="D1173" s="53">
        <v>1284161.7</v>
      </c>
      <c r="E1173" s="53">
        <v>1281514.7651199999</v>
      </c>
      <c r="F1173" s="81">
        <f t="shared" si="36"/>
        <v>0.99793878381515344</v>
      </c>
    </row>
    <row r="1174" spans="1:6" ht="15" x14ac:dyDescent="0.2">
      <c r="A1174" s="47" t="str">
        <f t="shared" si="37"/>
        <v>A</v>
      </c>
      <c r="B1174" s="80" t="s">
        <v>412</v>
      </c>
      <c r="C1174" s="80" t="s">
        <v>35</v>
      </c>
      <c r="D1174" s="53">
        <v>266</v>
      </c>
      <c r="E1174" s="53">
        <v>126.7884</v>
      </c>
      <c r="F1174" s="81">
        <f t="shared" si="36"/>
        <v>0.47664812030075188</v>
      </c>
    </row>
    <row r="1175" spans="1:6" ht="36.75" thickBot="1" x14ac:dyDescent="0.25">
      <c r="A1175" s="47" t="str">
        <f t="shared" si="37"/>
        <v>A</v>
      </c>
      <c r="B1175" s="73" t="s">
        <v>863</v>
      </c>
      <c r="C1175" s="74" t="s">
        <v>864</v>
      </c>
      <c r="D1175" s="75">
        <v>413800</v>
      </c>
      <c r="E1175" s="75">
        <v>412466.83425999997</v>
      </c>
      <c r="F1175" s="76">
        <f t="shared" si="36"/>
        <v>0.99677823649105846</v>
      </c>
    </row>
    <row r="1176" spans="1:6" ht="15.75" thickTop="1" x14ac:dyDescent="0.2">
      <c r="A1176" s="47" t="str">
        <f t="shared" si="37"/>
        <v>A</v>
      </c>
      <c r="B1176" s="77" t="s">
        <v>412</v>
      </c>
      <c r="C1176" s="77" t="s">
        <v>19</v>
      </c>
      <c r="D1176" s="78">
        <v>413800</v>
      </c>
      <c r="E1176" s="78">
        <v>412466.83425999997</v>
      </c>
      <c r="F1176" s="79">
        <f t="shared" si="36"/>
        <v>0.99677823649105846</v>
      </c>
    </row>
    <row r="1177" spans="1:6" ht="15" x14ac:dyDescent="0.2">
      <c r="A1177" s="47" t="str">
        <f t="shared" si="37"/>
        <v>A</v>
      </c>
      <c r="B1177" s="80" t="s">
        <v>412</v>
      </c>
      <c r="C1177" s="80" t="s">
        <v>21</v>
      </c>
      <c r="D1177" s="53">
        <v>1500</v>
      </c>
      <c r="E1177" s="53">
        <v>917.18539999999996</v>
      </c>
      <c r="F1177" s="81">
        <f t="shared" si="36"/>
        <v>0.61145693333333329</v>
      </c>
    </row>
    <row r="1178" spans="1:6" ht="15" x14ac:dyDescent="0.2">
      <c r="A1178" s="47" t="str">
        <f t="shared" si="37"/>
        <v>A</v>
      </c>
      <c r="B1178" s="80" t="s">
        <v>412</v>
      </c>
      <c r="C1178" s="80" t="s">
        <v>34</v>
      </c>
      <c r="D1178" s="53">
        <v>412270</v>
      </c>
      <c r="E1178" s="53">
        <v>411546.01086000004</v>
      </c>
      <c r="F1178" s="81">
        <f t="shared" si="36"/>
        <v>0.99824389565090843</v>
      </c>
    </row>
    <row r="1179" spans="1:6" ht="15" x14ac:dyDescent="0.2">
      <c r="A1179" s="47" t="str">
        <f t="shared" si="37"/>
        <v>A</v>
      </c>
      <c r="B1179" s="80" t="s">
        <v>412</v>
      </c>
      <c r="C1179" s="80" t="s">
        <v>35</v>
      </c>
      <c r="D1179" s="53">
        <v>30</v>
      </c>
      <c r="E1179" s="53">
        <v>3.6379999999999999</v>
      </c>
      <c r="F1179" s="81">
        <f t="shared" si="36"/>
        <v>0.12126666666666666</v>
      </c>
    </row>
    <row r="1180" spans="1:6" ht="18.75" thickBot="1" x14ac:dyDescent="0.25">
      <c r="A1180" s="47" t="str">
        <f t="shared" si="37"/>
        <v>A</v>
      </c>
      <c r="B1180" s="73" t="s">
        <v>865</v>
      </c>
      <c r="C1180" s="74" t="s">
        <v>866</v>
      </c>
      <c r="D1180" s="75">
        <v>17691.810000000001</v>
      </c>
      <c r="E1180" s="75">
        <v>17515.224699999999</v>
      </c>
      <c r="F1180" s="76">
        <f t="shared" si="36"/>
        <v>0.99001881096394306</v>
      </c>
    </row>
    <row r="1181" spans="1:6" ht="15.75" thickTop="1" x14ac:dyDescent="0.2">
      <c r="A1181" s="47" t="str">
        <f t="shared" si="37"/>
        <v>A</v>
      </c>
      <c r="B1181" s="77" t="s">
        <v>412</v>
      </c>
      <c r="C1181" s="77" t="s">
        <v>19</v>
      </c>
      <c r="D1181" s="78">
        <v>17691.810000000001</v>
      </c>
      <c r="E1181" s="78">
        <v>17515.224699999999</v>
      </c>
      <c r="F1181" s="79">
        <f t="shared" si="36"/>
        <v>0.99001881096394306</v>
      </c>
    </row>
    <row r="1182" spans="1:6" ht="15" x14ac:dyDescent="0.2">
      <c r="A1182" s="47" t="str">
        <f t="shared" si="37"/>
        <v>A</v>
      </c>
      <c r="B1182" s="80" t="s">
        <v>412</v>
      </c>
      <c r="C1182" s="80" t="s">
        <v>21</v>
      </c>
      <c r="D1182" s="53">
        <v>755.1</v>
      </c>
      <c r="E1182" s="53">
        <v>651.30921000000001</v>
      </c>
      <c r="F1182" s="81">
        <f t="shared" si="36"/>
        <v>0.86254696066746128</v>
      </c>
    </row>
    <row r="1183" spans="1:6" ht="15" x14ac:dyDescent="0.2">
      <c r="A1183" s="47" t="str">
        <f t="shared" si="37"/>
        <v>A</v>
      </c>
      <c r="B1183" s="80" t="s">
        <v>412</v>
      </c>
      <c r="C1183" s="80" t="s">
        <v>34</v>
      </c>
      <c r="D1183" s="53">
        <v>15218.31</v>
      </c>
      <c r="E1183" s="53">
        <v>15146.297780000001</v>
      </c>
      <c r="F1183" s="81">
        <f t="shared" si="36"/>
        <v>0.9952680540743355</v>
      </c>
    </row>
    <row r="1184" spans="1:6" ht="15" x14ac:dyDescent="0.2">
      <c r="A1184" s="47" t="str">
        <f t="shared" si="37"/>
        <v>A</v>
      </c>
      <c r="B1184" s="80" t="s">
        <v>412</v>
      </c>
      <c r="C1184" s="80" t="s">
        <v>35</v>
      </c>
      <c r="D1184" s="53">
        <v>1718.4</v>
      </c>
      <c r="E1184" s="53">
        <v>1717.61771</v>
      </c>
      <c r="F1184" s="81">
        <f t="shared" si="36"/>
        <v>0.9995447567504655</v>
      </c>
    </row>
    <row r="1185" spans="1:6" s="87" customFormat="1" ht="36.75" hidden="1" thickBot="1" x14ac:dyDescent="0.3">
      <c r="A1185" s="82" t="str">
        <f t="shared" si="37"/>
        <v>A</v>
      </c>
      <c r="B1185" s="83" t="s">
        <v>867</v>
      </c>
      <c r="C1185" s="84" t="s">
        <v>868</v>
      </c>
      <c r="D1185" s="85">
        <v>4304.45</v>
      </c>
      <c r="E1185" s="85">
        <v>4302.3050000000003</v>
      </c>
      <c r="F1185" s="86">
        <f t="shared" si="36"/>
        <v>0.99950167849551053</v>
      </c>
    </row>
    <row r="1186" spans="1:6" s="87" customFormat="1" ht="15" hidden="1" x14ac:dyDescent="0.25">
      <c r="A1186" s="82" t="str">
        <f t="shared" si="37"/>
        <v>A</v>
      </c>
      <c r="B1186" s="88" t="s">
        <v>412</v>
      </c>
      <c r="C1186" s="88" t="s">
        <v>19</v>
      </c>
      <c r="D1186" s="89">
        <v>4304.45</v>
      </c>
      <c r="E1186" s="89">
        <v>4302.3050000000003</v>
      </c>
      <c r="F1186" s="90">
        <f t="shared" si="36"/>
        <v>0.99950167849551053</v>
      </c>
    </row>
    <row r="1187" spans="1:6" s="87" customFormat="1" ht="15" hidden="1" x14ac:dyDescent="0.25">
      <c r="A1187" s="82" t="str">
        <f t="shared" si="37"/>
        <v>A</v>
      </c>
      <c r="B1187" s="91" t="s">
        <v>412</v>
      </c>
      <c r="C1187" s="91" t="s">
        <v>34</v>
      </c>
      <c r="D1187" s="92">
        <v>2586.0500000000002</v>
      </c>
      <c r="E1187" s="92">
        <v>2584.6872899999998</v>
      </c>
      <c r="F1187" s="93">
        <f t="shared" si="36"/>
        <v>0.99947305349857873</v>
      </c>
    </row>
    <row r="1188" spans="1:6" s="87" customFormat="1" ht="15" hidden="1" x14ac:dyDescent="0.25">
      <c r="A1188" s="82" t="str">
        <f t="shared" si="37"/>
        <v>A</v>
      </c>
      <c r="B1188" s="91" t="s">
        <v>412</v>
      </c>
      <c r="C1188" s="91" t="s">
        <v>35</v>
      </c>
      <c r="D1188" s="92">
        <v>1718.4</v>
      </c>
      <c r="E1188" s="92">
        <v>1717.61771</v>
      </c>
      <c r="F1188" s="93">
        <f t="shared" si="36"/>
        <v>0.9995447567504655</v>
      </c>
    </row>
    <row r="1189" spans="1:6" s="87" customFormat="1" ht="36.75" hidden="1" thickBot="1" x14ac:dyDescent="0.3">
      <c r="A1189" s="82" t="str">
        <f t="shared" si="37"/>
        <v>A</v>
      </c>
      <c r="B1189" s="83" t="s">
        <v>869</v>
      </c>
      <c r="C1189" s="84" t="s">
        <v>870</v>
      </c>
      <c r="D1189" s="85">
        <v>1172.05</v>
      </c>
      <c r="E1189" s="85">
        <v>1171.44649</v>
      </c>
      <c r="F1189" s="86">
        <f t="shared" si="36"/>
        <v>0.99948508169446704</v>
      </c>
    </row>
    <row r="1190" spans="1:6" s="87" customFormat="1" ht="15" hidden="1" x14ac:dyDescent="0.25">
      <c r="A1190" s="82" t="str">
        <f t="shared" si="37"/>
        <v>A</v>
      </c>
      <c r="B1190" s="88" t="s">
        <v>412</v>
      </c>
      <c r="C1190" s="88" t="s">
        <v>19</v>
      </c>
      <c r="D1190" s="89">
        <v>1172.05</v>
      </c>
      <c r="E1190" s="89">
        <v>1171.44649</v>
      </c>
      <c r="F1190" s="90">
        <f t="shared" si="36"/>
        <v>0.99948508169446704</v>
      </c>
    </row>
    <row r="1191" spans="1:6" s="87" customFormat="1" ht="15" hidden="1" x14ac:dyDescent="0.25">
      <c r="A1191" s="82" t="str">
        <f t="shared" si="37"/>
        <v>A</v>
      </c>
      <c r="B1191" s="91" t="s">
        <v>412</v>
      </c>
      <c r="C1191" s="91" t="s">
        <v>34</v>
      </c>
      <c r="D1191" s="92">
        <v>1172.05</v>
      </c>
      <c r="E1191" s="92">
        <v>1171.44649</v>
      </c>
      <c r="F1191" s="93">
        <f t="shared" si="36"/>
        <v>0.99948508169446704</v>
      </c>
    </row>
    <row r="1192" spans="1:6" s="87" customFormat="1" ht="36.75" hidden="1" thickBot="1" x14ac:dyDescent="0.3">
      <c r="A1192" s="82" t="str">
        <f t="shared" si="37"/>
        <v>A</v>
      </c>
      <c r="B1192" s="83" t="s">
        <v>871</v>
      </c>
      <c r="C1192" s="84" t="s">
        <v>872</v>
      </c>
      <c r="D1192" s="85">
        <v>1718.4</v>
      </c>
      <c r="E1192" s="85">
        <v>1717.61771</v>
      </c>
      <c r="F1192" s="86">
        <f t="shared" si="36"/>
        <v>0.9995447567504655</v>
      </c>
    </row>
    <row r="1193" spans="1:6" s="87" customFormat="1" ht="15" hidden="1" x14ac:dyDescent="0.25">
      <c r="A1193" s="82" t="str">
        <f t="shared" si="37"/>
        <v>A</v>
      </c>
      <c r="B1193" s="88" t="s">
        <v>412</v>
      </c>
      <c r="C1193" s="88" t="s">
        <v>19</v>
      </c>
      <c r="D1193" s="89">
        <v>1718.4</v>
      </c>
      <c r="E1193" s="89">
        <v>1717.61771</v>
      </c>
      <c r="F1193" s="90">
        <f t="shared" si="36"/>
        <v>0.9995447567504655</v>
      </c>
    </row>
    <row r="1194" spans="1:6" s="87" customFormat="1" ht="15" hidden="1" x14ac:dyDescent="0.25">
      <c r="A1194" s="82" t="str">
        <f t="shared" si="37"/>
        <v>A</v>
      </c>
      <c r="B1194" s="91" t="s">
        <v>412</v>
      </c>
      <c r="C1194" s="91" t="s">
        <v>35</v>
      </c>
      <c r="D1194" s="92">
        <v>1718.4</v>
      </c>
      <c r="E1194" s="92">
        <v>1717.61771</v>
      </c>
      <c r="F1194" s="93">
        <f t="shared" si="36"/>
        <v>0.9995447567504655</v>
      </c>
    </row>
    <row r="1195" spans="1:6" s="87" customFormat="1" ht="36.75" hidden="1" thickBot="1" x14ac:dyDescent="0.3">
      <c r="A1195" s="82" t="str">
        <f t="shared" si="37"/>
        <v>A</v>
      </c>
      <c r="B1195" s="83" t="s">
        <v>873</v>
      </c>
      <c r="C1195" s="84" t="s">
        <v>874</v>
      </c>
      <c r="D1195" s="85">
        <v>24</v>
      </c>
      <c r="E1195" s="85">
        <v>24</v>
      </c>
      <c r="F1195" s="86">
        <f t="shared" si="36"/>
        <v>1</v>
      </c>
    </row>
    <row r="1196" spans="1:6" s="87" customFormat="1" ht="15" hidden="1" x14ac:dyDescent="0.25">
      <c r="A1196" s="82" t="str">
        <f t="shared" si="37"/>
        <v>A</v>
      </c>
      <c r="B1196" s="88" t="s">
        <v>412</v>
      </c>
      <c r="C1196" s="88" t="s">
        <v>19</v>
      </c>
      <c r="D1196" s="89">
        <v>24</v>
      </c>
      <c r="E1196" s="89">
        <v>24</v>
      </c>
      <c r="F1196" s="90">
        <f t="shared" si="36"/>
        <v>1</v>
      </c>
    </row>
    <row r="1197" spans="1:6" s="87" customFormat="1" ht="15" hidden="1" x14ac:dyDescent="0.25">
      <c r="A1197" s="82" t="str">
        <f t="shared" si="37"/>
        <v>A</v>
      </c>
      <c r="B1197" s="91" t="s">
        <v>412</v>
      </c>
      <c r="C1197" s="91" t="s">
        <v>34</v>
      </c>
      <c r="D1197" s="92">
        <v>24</v>
      </c>
      <c r="E1197" s="92">
        <v>24</v>
      </c>
      <c r="F1197" s="93">
        <f t="shared" si="36"/>
        <v>1</v>
      </c>
    </row>
    <row r="1198" spans="1:6" s="87" customFormat="1" ht="36.75" hidden="1" thickBot="1" x14ac:dyDescent="0.3">
      <c r="A1198" s="82" t="str">
        <f t="shared" si="37"/>
        <v>A</v>
      </c>
      <c r="B1198" s="83" t="s">
        <v>875</v>
      </c>
      <c r="C1198" s="84" t="s">
        <v>876</v>
      </c>
      <c r="D1198" s="85">
        <v>1380.8</v>
      </c>
      <c r="E1198" s="85">
        <v>1380.7898</v>
      </c>
      <c r="F1198" s="86">
        <f t="shared" si="36"/>
        <v>0.99999261297798381</v>
      </c>
    </row>
    <row r="1199" spans="1:6" s="87" customFormat="1" ht="15" hidden="1" x14ac:dyDescent="0.25">
      <c r="A1199" s="82" t="str">
        <f t="shared" si="37"/>
        <v>A</v>
      </c>
      <c r="B1199" s="88" t="s">
        <v>412</v>
      </c>
      <c r="C1199" s="88" t="s">
        <v>19</v>
      </c>
      <c r="D1199" s="89">
        <v>1380.8</v>
      </c>
      <c r="E1199" s="89">
        <v>1380.7898</v>
      </c>
      <c r="F1199" s="90">
        <f t="shared" si="36"/>
        <v>0.99999261297798381</v>
      </c>
    </row>
    <row r="1200" spans="1:6" s="87" customFormat="1" ht="15" hidden="1" x14ac:dyDescent="0.25">
      <c r="A1200" s="82" t="str">
        <f t="shared" si="37"/>
        <v>A</v>
      </c>
      <c r="B1200" s="91" t="s">
        <v>412</v>
      </c>
      <c r="C1200" s="91" t="s">
        <v>34</v>
      </c>
      <c r="D1200" s="92">
        <v>1380.8</v>
      </c>
      <c r="E1200" s="92">
        <v>1380.7898</v>
      </c>
      <c r="F1200" s="93">
        <f t="shared" si="36"/>
        <v>0.99999261297798381</v>
      </c>
    </row>
    <row r="1201" spans="1:6" s="87" customFormat="1" ht="36.75" hidden="1" thickBot="1" x14ac:dyDescent="0.3">
      <c r="A1201" s="82" t="str">
        <f t="shared" si="37"/>
        <v>A</v>
      </c>
      <c r="B1201" s="83" t="s">
        <v>877</v>
      </c>
      <c r="C1201" s="84" t="s">
        <v>878</v>
      </c>
      <c r="D1201" s="85">
        <v>9.1999999999999993</v>
      </c>
      <c r="E1201" s="85">
        <v>8.4510000000000005</v>
      </c>
      <c r="F1201" s="86">
        <f t="shared" si="36"/>
        <v>0.91858695652173927</v>
      </c>
    </row>
    <row r="1202" spans="1:6" s="87" customFormat="1" ht="15" hidden="1" x14ac:dyDescent="0.25">
      <c r="A1202" s="82" t="str">
        <f t="shared" si="37"/>
        <v>A</v>
      </c>
      <c r="B1202" s="88" t="s">
        <v>412</v>
      </c>
      <c r="C1202" s="88" t="s">
        <v>19</v>
      </c>
      <c r="D1202" s="89">
        <v>9.1999999999999993</v>
      </c>
      <c r="E1202" s="89">
        <v>8.4510000000000005</v>
      </c>
      <c r="F1202" s="90">
        <f t="shared" si="36"/>
        <v>0.91858695652173927</v>
      </c>
    </row>
    <row r="1203" spans="1:6" s="87" customFormat="1" ht="15" hidden="1" x14ac:dyDescent="0.25">
      <c r="A1203" s="82" t="str">
        <f t="shared" si="37"/>
        <v>A</v>
      </c>
      <c r="B1203" s="91" t="s">
        <v>412</v>
      </c>
      <c r="C1203" s="91" t="s">
        <v>34</v>
      </c>
      <c r="D1203" s="92">
        <v>9.1999999999999993</v>
      </c>
      <c r="E1203" s="92">
        <v>8.4510000000000005</v>
      </c>
      <c r="F1203" s="93">
        <f t="shared" si="36"/>
        <v>0.91858695652173927</v>
      </c>
    </row>
    <row r="1204" spans="1:6" s="87" customFormat="1" ht="36.75" hidden="1" thickBot="1" x14ac:dyDescent="0.3">
      <c r="A1204" s="82" t="str">
        <f t="shared" si="37"/>
        <v>A</v>
      </c>
      <c r="B1204" s="83" t="s">
        <v>879</v>
      </c>
      <c r="C1204" s="84" t="s">
        <v>880</v>
      </c>
      <c r="D1204" s="85">
        <v>13387.36</v>
      </c>
      <c r="E1204" s="85">
        <v>13212.919699999999</v>
      </c>
      <c r="F1204" s="86">
        <f t="shared" si="36"/>
        <v>0.98696977596777846</v>
      </c>
    </row>
    <row r="1205" spans="1:6" s="87" customFormat="1" ht="15" hidden="1" x14ac:dyDescent="0.25">
      <c r="A1205" s="82" t="str">
        <f t="shared" si="37"/>
        <v>A</v>
      </c>
      <c r="B1205" s="88" t="s">
        <v>412</v>
      </c>
      <c r="C1205" s="88" t="s">
        <v>19</v>
      </c>
      <c r="D1205" s="89">
        <v>13387.36</v>
      </c>
      <c r="E1205" s="89">
        <v>13212.919699999999</v>
      </c>
      <c r="F1205" s="90">
        <f t="shared" si="36"/>
        <v>0.98696977596777846</v>
      </c>
    </row>
    <row r="1206" spans="1:6" s="87" customFormat="1" ht="15" hidden="1" x14ac:dyDescent="0.25">
      <c r="A1206" s="82" t="str">
        <f t="shared" si="37"/>
        <v>A</v>
      </c>
      <c r="B1206" s="91" t="s">
        <v>412</v>
      </c>
      <c r="C1206" s="91" t="s">
        <v>21</v>
      </c>
      <c r="D1206" s="92">
        <v>755.1</v>
      </c>
      <c r="E1206" s="92">
        <v>651.30921000000001</v>
      </c>
      <c r="F1206" s="93">
        <f t="shared" si="36"/>
        <v>0.86254696066746128</v>
      </c>
    </row>
    <row r="1207" spans="1:6" s="87" customFormat="1" ht="15" hidden="1" x14ac:dyDescent="0.25">
      <c r="A1207" s="82" t="str">
        <f t="shared" si="37"/>
        <v>A</v>
      </c>
      <c r="B1207" s="91" t="s">
        <v>412</v>
      </c>
      <c r="C1207" s="91" t="s">
        <v>34</v>
      </c>
      <c r="D1207" s="92">
        <v>12632.26</v>
      </c>
      <c r="E1207" s="92">
        <v>12561.610490000001</v>
      </c>
      <c r="F1207" s="93">
        <f t="shared" si="36"/>
        <v>0.9944072153359732</v>
      </c>
    </row>
    <row r="1208" spans="1:6" s="87" customFormat="1" ht="36.75" hidden="1" thickBot="1" x14ac:dyDescent="0.3">
      <c r="A1208" s="82" t="str">
        <f t="shared" si="37"/>
        <v>A</v>
      </c>
      <c r="B1208" s="83" t="s">
        <v>881</v>
      </c>
      <c r="C1208" s="84" t="s">
        <v>882</v>
      </c>
      <c r="D1208" s="85">
        <v>664</v>
      </c>
      <c r="E1208" s="85">
        <v>664</v>
      </c>
      <c r="F1208" s="86">
        <f t="shared" si="36"/>
        <v>1</v>
      </c>
    </row>
    <row r="1209" spans="1:6" s="87" customFormat="1" ht="15" hidden="1" x14ac:dyDescent="0.25">
      <c r="A1209" s="82" t="str">
        <f t="shared" si="37"/>
        <v>A</v>
      </c>
      <c r="B1209" s="88" t="s">
        <v>412</v>
      </c>
      <c r="C1209" s="88" t="s">
        <v>19</v>
      </c>
      <c r="D1209" s="89">
        <v>664</v>
      </c>
      <c r="E1209" s="89">
        <v>664</v>
      </c>
      <c r="F1209" s="90">
        <f t="shared" si="36"/>
        <v>1</v>
      </c>
    </row>
    <row r="1210" spans="1:6" s="87" customFormat="1" ht="15" hidden="1" x14ac:dyDescent="0.25">
      <c r="A1210" s="82" t="str">
        <f t="shared" si="37"/>
        <v>A</v>
      </c>
      <c r="B1210" s="91" t="s">
        <v>412</v>
      </c>
      <c r="C1210" s="91" t="s">
        <v>34</v>
      </c>
      <c r="D1210" s="92">
        <v>664</v>
      </c>
      <c r="E1210" s="92">
        <v>664</v>
      </c>
      <c r="F1210" s="93">
        <f t="shared" si="36"/>
        <v>1</v>
      </c>
    </row>
    <row r="1211" spans="1:6" s="87" customFormat="1" ht="36.75" hidden="1" thickBot="1" x14ac:dyDescent="0.3">
      <c r="A1211" s="82" t="str">
        <f t="shared" si="37"/>
        <v>A</v>
      </c>
      <c r="B1211" s="83" t="s">
        <v>883</v>
      </c>
      <c r="C1211" s="84" t="s">
        <v>884</v>
      </c>
      <c r="D1211" s="85">
        <v>1370</v>
      </c>
      <c r="E1211" s="85">
        <v>1369.7972</v>
      </c>
      <c r="F1211" s="86">
        <f t="shared" si="36"/>
        <v>0.99985197080291965</v>
      </c>
    </row>
    <row r="1212" spans="1:6" s="87" customFormat="1" ht="15" hidden="1" x14ac:dyDescent="0.25">
      <c r="A1212" s="82" t="str">
        <f t="shared" si="37"/>
        <v>A</v>
      </c>
      <c r="B1212" s="88" t="s">
        <v>412</v>
      </c>
      <c r="C1212" s="88" t="s">
        <v>19</v>
      </c>
      <c r="D1212" s="89">
        <v>1370</v>
      </c>
      <c r="E1212" s="89">
        <v>1369.7972</v>
      </c>
      <c r="F1212" s="90">
        <f t="shared" si="36"/>
        <v>0.99985197080291965</v>
      </c>
    </row>
    <row r="1213" spans="1:6" s="87" customFormat="1" ht="15" hidden="1" x14ac:dyDescent="0.25">
      <c r="A1213" s="82" t="str">
        <f t="shared" si="37"/>
        <v>A</v>
      </c>
      <c r="B1213" s="91" t="s">
        <v>412</v>
      </c>
      <c r="C1213" s="91" t="s">
        <v>34</v>
      </c>
      <c r="D1213" s="92">
        <v>1370</v>
      </c>
      <c r="E1213" s="92">
        <v>1369.7972</v>
      </c>
      <c r="F1213" s="93">
        <f t="shared" si="36"/>
        <v>0.99985197080291965</v>
      </c>
    </row>
    <row r="1214" spans="1:6" s="87" customFormat="1" ht="36.75" hidden="1" thickBot="1" x14ac:dyDescent="0.3">
      <c r="A1214" s="82" t="str">
        <f t="shared" si="37"/>
        <v>A</v>
      </c>
      <c r="B1214" s="83" t="s">
        <v>885</v>
      </c>
      <c r="C1214" s="84" t="s">
        <v>886</v>
      </c>
      <c r="D1214" s="85">
        <v>1601</v>
      </c>
      <c r="E1214" s="85">
        <v>1595.7329999999999</v>
      </c>
      <c r="F1214" s="86">
        <f t="shared" si="36"/>
        <v>0.99671018113678944</v>
      </c>
    </row>
    <row r="1215" spans="1:6" s="87" customFormat="1" ht="15" hidden="1" x14ac:dyDescent="0.25">
      <c r="A1215" s="82" t="str">
        <f t="shared" si="37"/>
        <v>A</v>
      </c>
      <c r="B1215" s="88" t="s">
        <v>412</v>
      </c>
      <c r="C1215" s="88" t="s">
        <v>19</v>
      </c>
      <c r="D1215" s="89">
        <v>1601</v>
      </c>
      <c r="E1215" s="89">
        <v>1595.7329999999999</v>
      </c>
      <c r="F1215" s="90">
        <f t="shared" si="36"/>
        <v>0.99671018113678944</v>
      </c>
    </row>
    <row r="1216" spans="1:6" s="87" customFormat="1" ht="15" hidden="1" x14ac:dyDescent="0.25">
      <c r="A1216" s="82" t="str">
        <f t="shared" si="37"/>
        <v>A</v>
      </c>
      <c r="B1216" s="91" t="s">
        <v>412</v>
      </c>
      <c r="C1216" s="91" t="s">
        <v>34</v>
      </c>
      <c r="D1216" s="92">
        <v>1601</v>
      </c>
      <c r="E1216" s="92">
        <v>1595.7329999999999</v>
      </c>
      <c r="F1216" s="93">
        <f t="shared" si="36"/>
        <v>0.99671018113678944</v>
      </c>
    </row>
    <row r="1217" spans="1:6" s="87" customFormat="1" ht="54.75" hidden="1" thickBot="1" x14ac:dyDescent="0.3">
      <c r="A1217" s="82" t="str">
        <f t="shared" si="37"/>
        <v>A</v>
      </c>
      <c r="B1217" s="83" t="s">
        <v>887</v>
      </c>
      <c r="C1217" s="84" t="s">
        <v>888</v>
      </c>
      <c r="D1217" s="85">
        <v>1935.21</v>
      </c>
      <c r="E1217" s="85">
        <v>1935.1617900000001</v>
      </c>
      <c r="F1217" s="86">
        <f t="shared" si="36"/>
        <v>0.9999750879749485</v>
      </c>
    </row>
    <row r="1218" spans="1:6" s="87" customFormat="1" ht="15" hidden="1" x14ac:dyDescent="0.25">
      <c r="A1218" s="82" t="str">
        <f t="shared" si="37"/>
        <v>A</v>
      </c>
      <c r="B1218" s="88" t="s">
        <v>412</v>
      </c>
      <c r="C1218" s="88" t="s">
        <v>19</v>
      </c>
      <c r="D1218" s="89">
        <v>1935.21</v>
      </c>
      <c r="E1218" s="89">
        <v>1935.1617900000001</v>
      </c>
      <c r="F1218" s="90">
        <f t="shared" si="36"/>
        <v>0.9999750879749485</v>
      </c>
    </row>
    <row r="1219" spans="1:6" s="87" customFormat="1" ht="15" hidden="1" x14ac:dyDescent="0.25">
      <c r="A1219" s="82" t="str">
        <f t="shared" si="37"/>
        <v>A</v>
      </c>
      <c r="B1219" s="91" t="s">
        <v>412</v>
      </c>
      <c r="C1219" s="91" t="s">
        <v>34</v>
      </c>
      <c r="D1219" s="92">
        <v>1935.21</v>
      </c>
      <c r="E1219" s="92">
        <v>1935.1617900000001</v>
      </c>
      <c r="F1219" s="93">
        <f t="shared" si="36"/>
        <v>0.9999750879749485</v>
      </c>
    </row>
    <row r="1220" spans="1:6" s="87" customFormat="1" ht="36.75" hidden="1" thickBot="1" x14ac:dyDescent="0.3">
      <c r="A1220" s="82" t="str">
        <f t="shared" si="37"/>
        <v>A</v>
      </c>
      <c r="B1220" s="83" t="s">
        <v>889</v>
      </c>
      <c r="C1220" s="84" t="s">
        <v>890</v>
      </c>
      <c r="D1220" s="85">
        <v>273.22000000000003</v>
      </c>
      <c r="E1220" s="85">
        <v>273.2165</v>
      </c>
      <c r="F1220" s="86">
        <f t="shared" ref="F1220:F1283" si="38">E1220/D1220</f>
        <v>0.99998718981040913</v>
      </c>
    </row>
    <row r="1221" spans="1:6" s="87" customFormat="1" ht="15" hidden="1" x14ac:dyDescent="0.25">
      <c r="A1221" s="82" t="str">
        <f t="shared" ref="A1221:A1284" si="39">(IF(OR(D1221&lt;&gt;0,E1221&lt;&gt;0,),"A","B"))</f>
        <v>A</v>
      </c>
      <c r="B1221" s="88" t="s">
        <v>412</v>
      </c>
      <c r="C1221" s="88" t="s">
        <v>19</v>
      </c>
      <c r="D1221" s="89">
        <v>273.22000000000003</v>
      </c>
      <c r="E1221" s="89">
        <v>273.2165</v>
      </c>
      <c r="F1221" s="90">
        <f t="shared" si="38"/>
        <v>0.99998718981040913</v>
      </c>
    </row>
    <row r="1222" spans="1:6" s="87" customFormat="1" ht="15" hidden="1" x14ac:dyDescent="0.25">
      <c r="A1222" s="82" t="str">
        <f t="shared" si="39"/>
        <v>A</v>
      </c>
      <c r="B1222" s="91" t="s">
        <v>412</v>
      </c>
      <c r="C1222" s="91" t="s">
        <v>34</v>
      </c>
      <c r="D1222" s="92">
        <v>273.22000000000003</v>
      </c>
      <c r="E1222" s="92">
        <v>273.2165</v>
      </c>
      <c r="F1222" s="93">
        <f t="shared" si="38"/>
        <v>0.99998718981040913</v>
      </c>
    </row>
    <row r="1223" spans="1:6" s="87" customFormat="1" ht="36.75" hidden="1" thickBot="1" x14ac:dyDescent="0.3">
      <c r="A1223" s="82" t="str">
        <f t="shared" si="39"/>
        <v>A</v>
      </c>
      <c r="B1223" s="83" t="s">
        <v>891</v>
      </c>
      <c r="C1223" s="84" t="s">
        <v>892</v>
      </c>
      <c r="D1223" s="85">
        <v>5332</v>
      </c>
      <c r="E1223" s="85">
        <v>5189.6282100000008</v>
      </c>
      <c r="F1223" s="86">
        <f t="shared" si="38"/>
        <v>0.97329861402850726</v>
      </c>
    </row>
    <row r="1224" spans="1:6" s="87" customFormat="1" ht="15" hidden="1" x14ac:dyDescent="0.25">
      <c r="A1224" s="82" t="str">
        <f t="shared" si="39"/>
        <v>A</v>
      </c>
      <c r="B1224" s="88" t="s">
        <v>412</v>
      </c>
      <c r="C1224" s="88" t="s">
        <v>19</v>
      </c>
      <c r="D1224" s="89">
        <v>5332</v>
      </c>
      <c r="E1224" s="89">
        <v>5189.6282100000008</v>
      </c>
      <c r="F1224" s="90">
        <f t="shared" si="38"/>
        <v>0.97329861402850726</v>
      </c>
    </row>
    <row r="1225" spans="1:6" s="87" customFormat="1" ht="15" hidden="1" x14ac:dyDescent="0.25">
      <c r="A1225" s="82" t="str">
        <f t="shared" si="39"/>
        <v>A</v>
      </c>
      <c r="B1225" s="91" t="s">
        <v>412</v>
      </c>
      <c r="C1225" s="91" t="s">
        <v>21</v>
      </c>
      <c r="D1225" s="92">
        <v>250</v>
      </c>
      <c r="E1225" s="92">
        <v>166.71121000000002</v>
      </c>
      <c r="F1225" s="93">
        <f t="shared" si="38"/>
        <v>0.66684484000000011</v>
      </c>
    </row>
    <row r="1226" spans="1:6" s="87" customFormat="1" ht="15" hidden="1" x14ac:dyDescent="0.25">
      <c r="A1226" s="82" t="str">
        <f t="shared" si="39"/>
        <v>A</v>
      </c>
      <c r="B1226" s="91" t="s">
        <v>412</v>
      </c>
      <c r="C1226" s="91" t="s">
        <v>34</v>
      </c>
      <c r="D1226" s="92">
        <v>5082</v>
      </c>
      <c r="E1226" s="92">
        <v>5022.9170000000004</v>
      </c>
      <c r="F1226" s="93">
        <f t="shared" si="38"/>
        <v>0.98837406532861083</v>
      </c>
    </row>
    <row r="1227" spans="1:6" s="87" customFormat="1" ht="36.75" hidden="1" thickBot="1" x14ac:dyDescent="0.3">
      <c r="A1227" s="82" t="str">
        <f t="shared" si="39"/>
        <v>A</v>
      </c>
      <c r="B1227" s="83" t="s">
        <v>893</v>
      </c>
      <c r="C1227" s="84" t="s">
        <v>894</v>
      </c>
      <c r="D1227" s="85">
        <v>1126.22</v>
      </c>
      <c r="E1227" s="85">
        <v>1126.22</v>
      </c>
      <c r="F1227" s="86">
        <f t="shared" si="38"/>
        <v>1</v>
      </c>
    </row>
    <row r="1228" spans="1:6" s="87" customFormat="1" ht="15" hidden="1" x14ac:dyDescent="0.25">
      <c r="A1228" s="82" t="str">
        <f t="shared" si="39"/>
        <v>A</v>
      </c>
      <c r="B1228" s="88" t="s">
        <v>412</v>
      </c>
      <c r="C1228" s="88" t="s">
        <v>19</v>
      </c>
      <c r="D1228" s="89">
        <v>1126.22</v>
      </c>
      <c r="E1228" s="89">
        <v>1126.22</v>
      </c>
      <c r="F1228" s="90">
        <f t="shared" si="38"/>
        <v>1</v>
      </c>
    </row>
    <row r="1229" spans="1:6" s="87" customFormat="1" ht="15" hidden="1" x14ac:dyDescent="0.25">
      <c r="A1229" s="82" t="str">
        <f t="shared" si="39"/>
        <v>A</v>
      </c>
      <c r="B1229" s="91" t="s">
        <v>412</v>
      </c>
      <c r="C1229" s="91" t="s">
        <v>34</v>
      </c>
      <c r="D1229" s="92">
        <v>1126.22</v>
      </c>
      <c r="E1229" s="92">
        <v>1126.22</v>
      </c>
      <c r="F1229" s="93">
        <f t="shared" si="38"/>
        <v>1</v>
      </c>
    </row>
    <row r="1230" spans="1:6" s="87" customFormat="1" ht="36.75" hidden="1" thickBot="1" x14ac:dyDescent="0.3">
      <c r="A1230" s="82" t="str">
        <f t="shared" si="39"/>
        <v>A</v>
      </c>
      <c r="B1230" s="83" t="s">
        <v>895</v>
      </c>
      <c r="C1230" s="84" t="s">
        <v>896</v>
      </c>
      <c r="D1230" s="85">
        <v>505.1</v>
      </c>
      <c r="E1230" s="85">
        <v>484.59800000000001</v>
      </c>
      <c r="F1230" s="86">
        <f t="shared" si="38"/>
        <v>0.95941001781825375</v>
      </c>
    </row>
    <row r="1231" spans="1:6" s="87" customFormat="1" ht="15" hidden="1" x14ac:dyDescent="0.25">
      <c r="A1231" s="82" t="str">
        <f t="shared" si="39"/>
        <v>A</v>
      </c>
      <c r="B1231" s="88" t="s">
        <v>412</v>
      </c>
      <c r="C1231" s="88" t="s">
        <v>19</v>
      </c>
      <c r="D1231" s="89">
        <v>505.1</v>
      </c>
      <c r="E1231" s="89">
        <v>484.59800000000001</v>
      </c>
      <c r="F1231" s="90">
        <f t="shared" si="38"/>
        <v>0.95941001781825375</v>
      </c>
    </row>
    <row r="1232" spans="1:6" s="87" customFormat="1" ht="15" hidden="1" x14ac:dyDescent="0.25">
      <c r="A1232" s="82" t="str">
        <f t="shared" si="39"/>
        <v>A</v>
      </c>
      <c r="B1232" s="91" t="s">
        <v>412</v>
      </c>
      <c r="C1232" s="91" t="s">
        <v>21</v>
      </c>
      <c r="D1232" s="92">
        <v>505.1</v>
      </c>
      <c r="E1232" s="92">
        <v>484.59800000000001</v>
      </c>
      <c r="F1232" s="93">
        <f t="shared" si="38"/>
        <v>0.95941001781825375</v>
      </c>
    </row>
    <row r="1233" spans="1:6" s="87" customFormat="1" ht="36.75" hidden="1" thickBot="1" x14ac:dyDescent="0.3">
      <c r="A1233" s="82" t="str">
        <f t="shared" si="39"/>
        <v>A</v>
      </c>
      <c r="B1233" s="83" t="s">
        <v>897</v>
      </c>
      <c r="C1233" s="84" t="s">
        <v>898</v>
      </c>
      <c r="D1233" s="85">
        <v>111.51</v>
      </c>
      <c r="E1233" s="85">
        <v>109.815</v>
      </c>
      <c r="F1233" s="86">
        <f t="shared" si="38"/>
        <v>0.98479956954533221</v>
      </c>
    </row>
    <row r="1234" spans="1:6" s="87" customFormat="1" ht="15" hidden="1" x14ac:dyDescent="0.25">
      <c r="A1234" s="82" t="str">
        <f t="shared" si="39"/>
        <v>A</v>
      </c>
      <c r="B1234" s="88" t="s">
        <v>412</v>
      </c>
      <c r="C1234" s="88" t="s">
        <v>19</v>
      </c>
      <c r="D1234" s="89">
        <v>111.51</v>
      </c>
      <c r="E1234" s="89">
        <v>109.815</v>
      </c>
      <c r="F1234" s="90">
        <f t="shared" si="38"/>
        <v>0.98479956954533221</v>
      </c>
    </row>
    <row r="1235" spans="1:6" s="87" customFormat="1" ht="15" hidden="1" x14ac:dyDescent="0.25">
      <c r="A1235" s="82" t="str">
        <f t="shared" si="39"/>
        <v>A</v>
      </c>
      <c r="B1235" s="91" t="s">
        <v>412</v>
      </c>
      <c r="C1235" s="91" t="s">
        <v>34</v>
      </c>
      <c r="D1235" s="92">
        <v>111.51</v>
      </c>
      <c r="E1235" s="92">
        <v>109.815</v>
      </c>
      <c r="F1235" s="93">
        <f t="shared" si="38"/>
        <v>0.98479956954533221</v>
      </c>
    </row>
    <row r="1236" spans="1:6" s="87" customFormat="1" ht="54.75" hidden="1" thickBot="1" x14ac:dyDescent="0.3">
      <c r="A1236" s="82" t="str">
        <f t="shared" si="39"/>
        <v>A</v>
      </c>
      <c r="B1236" s="83" t="s">
        <v>899</v>
      </c>
      <c r="C1236" s="84" t="s">
        <v>900</v>
      </c>
      <c r="D1236" s="85">
        <v>127.4</v>
      </c>
      <c r="E1236" s="85">
        <v>127.4</v>
      </c>
      <c r="F1236" s="86">
        <f t="shared" si="38"/>
        <v>1</v>
      </c>
    </row>
    <row r="1237" spans="1:6" s="87" customFormat="1" ht="15" hidden="1" x14ac:dyDescent="0.25">
      <c r="A1237" s="82" t="str">
        <f t="shared" si="39"/>
        <v>A</v>
      </c>
      <c r="B1237" s="88" t="s">
        <v>412</v>
      </c>
      <c r="C1237" s="88" t="s">
        <v>19</v>
      </c>
      <c r="D1237" s="89">
        <v>127.4</v>
      </c>
      <c r="E1237" s="89">
        <v>127.4</v>
      </c>
      <c r="F1237" s="90">
        <f t="shared" si="38"/>
        <v>1</v>
      </c>
    </row>
    <row r="1238" spans="1:6" s="87" customFormat="1" ht="15" hidden="1" x14ac:dyDescent="0.25">
      <c r="A1238" s="82" t="str">
        <f t="shared" si="39"/>
        <v>A</v>
      </c>
      <c r="B1238" s="91" t="s">
        <v>412</v>
      </c>
      <c r="C1238" s="91" t="s">
        <v>34</v>
      </c>
      <c r="D1238" s="92">
        <v>127.4</v>
      </c>
      <c r="E1238" s="92">
        <v>127.4</v>
      </c>
      <c r="F1238" s="93">
        <f t="shared" si="38"/>
        <v>1</v>
      </c>
    </row>
    <row r="1239" spans="1:6" s="87" customFormat="1" ht="36.75" hidden="1" thickBot="1" x14ac:dyDescent="0.3">
      <c r="A1239" s="82" t="str">
        <f t="shared" si="39"/>
        <v>A</v>
      </c>
      <c r="B1239" s="83" t="s">
        <v>901</v>
      </c>
      <c r="C1239" s="84" t="s">
        <v>902</v>
      </c>
      <c r="D1239" s="85">
        <v>341.7</v>
      </c>
      <c r="E1239" s="85">
        <v>337.35</v>
      </c>
      <c r="F1239" s="86">
        <f t="shared" si="38"/>
        <v>0.98726953467954359</v>
      </c>
    </row>
    <row r="1240" spans="1:6" s="87" customFormat="1" ht="15" hidden="1" x14ac:dyDescent="0.25">
      <c r="A1240" s="82" t="str">
        <f t="shared" si="39"/>
        <v>A</v>
      </c>
      <c r="B1240" s="88" t="s">
        <v>412</v>
      </c>
      <c r="C1240" s="88" t="s">
        <v>19</v>
      </c>
      <c r="D1240" s="89">
        <v>341.7</v>
      </c>
      <c r="E1240" s="89">
        <v>337.35</v>
      </c>
      <c r="F1240" s="90">
        <f t="shared" si="38"/>
        <v>0.98726953467954359</v>
      </c>
    </row>
    <row r="1241" spans="1:6" s="87" customFormat="1" ht="15" hidden="1" x14ac:dyDescent="0.25">
      <c r="A1241" s="82" t="str">
        <f t="shared" si="39"/>
        <v>A</v>
      </c>
      <c r="B1241" s="91" t="s">
        <v>412</v>
      </c>
      <c r="C1241" s="91" t="s">
        <v>34</v>
      </c>
      <c r="D1241" s="92">
        <v>341.7</v>
      </c>
      <c r="E1241" s="92">
        <v>337.35</v>
      </c>
      <c r="F1241" s="93">
        <f t="shared" si="38"/>
        <v>0.98726953467954359</v>
      </c>
    </row>
    <row r="1242" spans="1:6" ht="36.75" thickBot="1" x14ac:dyDescent="0.25">
      <c r="A1242" s="47" t="str">
        <f t="shared" si="39"/>
        <v>A</v>
      </c>
      <c r="B1242" s="73" t="s">
        <v>903</v>
      </c>
      <c r="C1242" s="74" t="s">
        <v>904</v>
      </c>
      <c r="D1242" s="75">
        <v>34534.35</v>
      </c>
      <c r="E1242" s="75">
        <v>33421.473389999999</v>
      </c>
      <c r="F1242" s="76">
        <f t="shared" si="38"/>
        <v>0.96777479205486716</v>
      </c>
    </row>
    <row r="1243" spans="1:6" ht="15.75" thickTop="1" x14ac:dyDescent="0.2">
      <c r="A1243" s="47" t="str">
        <f t="shared" si="39"/>
        <v>A</v>
      </c>
      <c r="B1243" s="77" t="s">
        <v>412</v>
      </c>
      <c r="C1243" s="77" t="s">
        <v>19</v>
      </c>
      <c r="D1243" s="78">
        <v>34534.35</v>
      </c>
      <c r="E1243" s="78">
        <v>33421.473389999999</v>
      </c>
      <c r="F1243" s="79">
        <f t="shared" si="38"/>
        <v>0.96777479205486716</v>
      </c>
    </row>
    <row r="1244" spans="1:6" ht="15" x14ac:dyDescent="0.2">
      <c r="A1244" s="47" t="str">
        <f t="shared" si="39"/>
        <v>A</v>
      </c>
      <c r="B1244" s="80" t="s">
        <v>412</v>
      </c>
      <c r="C1244" s="80" t="s">
        <v>34</v>
      </c>
      <c r="D1244" s="53">
        <v>34534.35</v>
      </c>
      <c r="E1244" s="53">
        <v>33421.473389999999</v>
      </c>
      <c r="F1244" s="81">
        <f t="shared" si="38"/>
        <v>0.96777479205486716</v>
      </c>
    </row>
    <row r="1245" spans="1:6" s="87" customFormat="1" ht="54.75" hidden="1" thickBot="1" x14ac:dyDescent="0.3">
      <c r="A1245" s="82" t="str">
        <f t="shared" si="39"/>
        <v>A</v>
      </c>
      <c r="B1245" s="83" t="s">
        <v>905</v>
      </c>
      <c r="C1245" s="84" t="s">
        <v>906</v>
      </c>
      <c r="D1245" s="85">
        <v>24215.599999999999</v>
      </c>
      <c r="E1245" s="85">
        <v>24214.498050000002</v>
      </c>
      <c r="F1245" s="86">
        <f t="shared" si="38"/>
        <v>0.99995449421034388</v>
      </c>
    </row>
    <row r="1246" spans="1:6" s="87" customFormat="1" ht="15" hidden="1" x14ac:dyDescent="0.25">
      <c r="A1246" s="82" t="str">
        <f t="shared" si="39"/>
        <v>A</v>
      </c>
      <c r="B1246" s="88" t="s">
        <v>412</v>
      </c>
      <c r="C1246" s="88" t="s">
        <v>19</v>
      </c>
      <c r="D1246" s="89">
        <v>24215.599999999999</v>
      </c>
      <c r="E1246" s="89">
        <v>24214.498050000002</v>
      </c>
      <c r="F1246" s="90">
        <f t="shared" si="38"/>
        <v>0.99995449421034388</v>
      </c>
    </row>
    <row r="1247" spans="1:6" s="87" customFormat="1" ht="15" hidden="1" x14ac:dyDescent="0.25">
      <c r="A1247" s="82" t="str">
        <f t="shared" si="39"/>
        <v>A</v>
      </c>
      <c r="B1247" s="91" t="s">
        <v>412</v>
      </c>
      <c r="C1247" s="91" t="s">
        <v>34</v>
      </c>
      <c r="D1247" s="92">
        <v>24215.599999999999</v>
      </c>
      <c r="E1247" s="92">
        <v>24214.498050000002</v>
      </c>
      <c r="F1247" s="93">
        <f t="shared" si="38"/>
        <v>0.99995449421034388</v>
      </c>
    </row>
    <row r="1248" spans="1:6" s="87" customFormat="1" ht="54.75" hidden="1" thickBot="1" x14ac:dyDescent="0.3">
      <c r="A1248" s="82" t="str">
        <f t="shared" si="39"/>
        <v>A</v>
      </c>
      <c r="B1248" s="83" t="s">
        <v>907</v>
      </c>
      <c r="C1248" s="84" t="s">
        <v>908</v>
      </c>
      <c r="D1248" s="85">
        <v>2732.9</v>
      </c>
      <c r="E1248" s="85">
        <v>2732.6769000000004</v>
      </c>
      <c r="F1248" s="86">
        <f t="shared" si="38"/>
        <v>0.99991836510666332</v>
      </c>
    </row>
    <row r="1249" spans="1:6" s="87" customFormat="1" ht="15" hidden="1" x14ac:dyDescent="0.25">
      <c r="A1249" s="82" t="str">
        <f t="shared" si="39"/>
        <v>A</v>
      </c>
      <c r="B1249" s="88" t="s">
        <v>412</v>
      </c>
      <c r="C1249" s="88" t="s">
        <v>19</v>
      </c>
      <c r="D1249" s="89">
        <v>2732.9</v>
      </c>
      <c r="E1249" s="89">
        <v>2732.6769000000004</v>
      </c>
      <c r="F1249" s="90">
        <f t="shared" si="38"/>
        <v>0.99991836510666332</v>
      </c>
    </row>
    <row r="1250" spans="1:6" s="87" customFormat="1" ht="15" hidden="1" x14ac:dyDescent="0.25">
      <c r="A1250" s="82" t="str">
        <f t="shared" si="39"/>
        <v>A</v>
      </c>
      <c r="B1250" s="91" t="s">
        <v>412</v>
      </c>
      <c r="C1250" s="91" t="s">
        <v>34</v>
      </c>
      <c r="D1250" s="92">
        <v>2732.9</v>
      </c>
      <c r="E1250" s="92">
        <v>2732.6769000000004</v>
      </c>
      <c r="F1250" s="93">
        <f t="shared" si="38"/>
        <v>0.99991836510666332</v>
      </c>
    </row>
    <row r="1251" spans="1:6" s="87" customFormat="1" ht="54.75" hidden="1" thickBot="1" x14ac:dyDescent="0.3">
      <c r="A1251" s="82" t="str">
        <f t="shared" si="39"/>
        <v>A</v>
      </c>
      <c r="B1251" s="83" t="s">
        <v>909</v>
      </c>
      <c r="C1251" s="84" t="s">
        <v>910</v>
      </c>
      <c r="D1251" s="85">
        <v>3258.85</v>
      </c>
      <c r="E1251" s="85">
        <v>3258.8175000000001</v>
      </c>
      <c r="F1251" s="86">
        <f t="shared" si="38"/>
        <v>0.99999002715681917</v>
      </c>
    </row>
    <row r="1252" spans="1:6" s="87" customFormat="1" ht="15" hidden="1" x14ac:dyDescent="0.25">
      <c r="A1252" s="82" t="str">
        <f t="shared" si="39"/>
        <v>A</v>
      </c>
      <c r="B1252" s="88" t="s">
        <v>412</v>
      </c>
      <c r="C1252" s="88" t="s">
        <v>19</v>
      </c>
      <c r="D1252" s="89">
        <v>3258.85</v>
      </c>
      <c r="E1252" s="89">
        <v>3258.8175000000001</v>
      </c>
      <c r="F1252" s="90">
        <f t="shared" si="38"/>
        <v>0.99999002715681917</v>
      </c>
    </row>
    <row r="1253" spans="1:6" s="87" customFormat="1" ht="15" hidden="1" x14ac:dyDescent="0.25">
      <c r="A1253" s="82" t="str">
        <f t="shared" si="39"/>
        <v>A</v>
      </c>
      <c r="B1253" s="91" t="s">
        <v>412</v>
      </c>
      <c r="C1253" s="91" t="s">
        <v>34</v>
      </c>
      <c r="D1253" s="92">
        <v>3258.85</v>
      </c>
      <c r="E1253" s="92">
        <v>3258.8175000000001</v>
      </c>
      <c r="F1253" s="93">
        <f t="shared" si="38"/>
        <v>0.99999002715681917</v>
      </c>
    </row>
    <row r="1254" spans="1:6" s="87" customFormat="1" ht="54.75" hidden="1" thickBot="1" x14ac:dyDescent="0.3">
      <c r="A1254" s="82" t="str">
        <f t="shared" si="39"/>
        <v>A</v>
      </c>
      <c r="B1254" s="83" t="s">
        <v>911</v>
      </c>
      <c r="C1254" s="84" t="s">
        <v>912</v>
      </c>
      <c r="D1254" s="85">
        <v>4327</v>
      </c>
      <c r="E1254" s="85">
        <v>3215.4809400000004</v>
      </c>
      <c r="F1254" s="86">
        <f t="shared" si="38"/>
        <v>0.74312016177490181</v>
      </c>
    </row>
    <row r="1255" spans="1:6" s="87" customFormat="1" ht="15" hidden="1" x14ac:dyDescent="0.25">
      <c r="A1255" s="82" t="str">
        <f t="shared" si="39"/>
        <v>A</v>
      </c>
      <c r="B1255" s="88" t="s">
        <v>412</v>
      </c>
      <c r="C1255" s="88" t="s">
        <v>19</v>
      </c>
      <c r="D1255" s="89">
        <v>4327</v>
      </c>
      <c r="E1255" s="89">
        <v>3215.4809400000004</v>
      </c>
      <c r="F1255" s="90">
        <f t="shared" si="38"/>
        <v>0.74312016177490181</v>
      </c>
    </row>
    <row r="1256" spans="1:6" s="87" customFormat="1" ht="15" hidden="1" x14ac:dyDescent="0.25">
      <c r="A1256" s="82" t="str">
        <f t="shared" si="39"/>
        <v>A</v>
      </c>
      <c r="B1256" s="91" t="s">
        <v>412</v>
      </c>
      <c r="C1256" s="91" t="s">
        <v>34</v>
      </c>
      <c r="D1256" s="92">
        <v>4327</v>
      </c>
      <c r="E1256" s="92">
        <v>3215.4809400000004</v>
      </c>
      <c r="F1256" s="93">
        <f t="shared" si="38"/>
        <v>0.74312016177490181</v>
      </c>
    </row>
    <row r="1257" spans="1:6" ht="54.75" thickBot="1" x14ac:dyDescent="0.25">
      <c r="A1257" s="47" t="str">
        <f t="shared" si="39"/>
        <v>A</v>
      </c>
      <c r="B1257" s="73" t="s">
        <v>913</v>
      </c>
      <c r="C1257" s="74" t="s">
        <v>914</v>
      </c>
      <c r="D1257" s="75">
        <v>3855</v>
      </c>
      <c r="E1257" s="75">
        <v>3379.0879799999998</v>
      </c>
      <c r="F1257" s="76">
        <f t="shared" si="38"/>
        <v>0.87654681712062255</v>
      </c>
    </row>
    <row r="1258" spans="1:6" ht="15.75" thickTop="1" x14ac:dyDescent="0.2">
      <c r="A1258" s="47" t="str">
        <f t="shared" si="39"/>
        <v>A</v>
      </c>
      <c r="B1258" s="77" t="s">
        <v>412</v>
      </c>
      <c r="C1258" s="77" t="s">
        <v>19</v>
      </c>
      <c r="D1258" s="78">
        <v>3755</v>
      </c>
      <c r="E1258" s="78">
        <v>3318.9879799999999</v>
      </c>
      <c r="F1258" s="79">
        <f t="shared" si="38"/>
        <v>0.88388494806924101</v>
      </c>
    </row>
    <row r="1259" spans="1:6" ht="15" x14ac:dyDescent="0.2">
      <c r="A1259" s="47" t="str">
        <f t="shared" si="39"/>
        <v>A</v>
      </c>
      <c r="B1259" s="80" t="s">
        <v>412</v>
      </c>
      <c r="C1259" s="80" t="s">
        <v>21</v>
      </c>
      <c r="D1259" s="53">
        <v>3725</v>
      </c>
      <c r="E1259" s="53">
        <v>3297.2854699999998</v>
      </c>
      <c r="F1259" s="81">
        <f t="shared" si="38"/>
        <v>0.88517730738255029</v>
      </c>
    </row>
    <row r="1260" spans="1:6" ht="15" x14ac:dyDescent="0.2">
      <c r="A1260" s="47" t="str">
        <f t="shared" si="39"/>
        <v>A</v>
      </c>
      <c r="B1260" s="80" t="s">
        <v>412</v>
      </c>
      <c r="C1260" s="80" t="s">
        <v>34</v>
      </c>
      <c r="D1260" s="53">
        <v>25</v>
      </c>
      <c r="E1260" s="53">
        <v>19.114930000000001</v>
      </c>
      <c r="F1260" s="81">
        <f t="shared" si="38"/>
        <v>0.76459720000000009</v>
      </c>
    </row>
    <row r="1261" spans="1:6" ht="15" x14ac:dyDescent="0.2">
      <c r="A1261" s="47" t="str">
        <f t="shared" si="39"/>
        <v>A</v>
      </c>
      <c r="B1261" s="80" t="s">
        <v>412</v>
      </c>
      <c r="C1261" s="80" t="s">
        <v>35</v>
      </c>
      <c r="D1261" s="53">
        <v>5</v>
      </c>
      <c r="E1261" s="53">
        <v>2.58758</v>
      </c>
      <c r="F1261" s="81">
        <f t="shared" si="38"/>
        <v>0.51751599999999998</v>
      </c>
    </row>
    <row r="1262" spans="1:6" ht="15" x14ac:dyDescent="0.2">
      <c r="A1262" s="47" t="str">
        <f t="shared" si="39"/>
        <v>A</v>
      </c>
      <c r="B1262" s="77" t="s">
        <v>412</v>
      </c>
      <c r="C1262" s="77" t="s">
        <v>36</v>
      </c>
      <c r="D1262" s="78">
        <v>100</v>
      </c>
      <c r="E1262" s="78">
        <v>60.1</v>
      </c>
      <c r="F1262" s="79">
        <f t="shared" si="38"/>
        <v>0.60099999999999998</v>
      </c>
    </row>
    <row r="1263" spans="1:6" ht="54.75" thickBot="1" x14ac:dyDescent="0.25">
      <c r="A1263" s="47" t="str">
        <f t="shared" si="39"/>
        <v>A</v>
      </c>
      <c r="B1263" s="73" t="s">
        <v>915</v>
      </c>
      <c r="C1263" s="74" t="s">
        <v>916</v>
      </c>
      <c r="D1263" s="75">
        <v>246351.9</v>
      </c>
      <c r="E1263" s="75">
        <v>244462.56706</v>
      </c>
      <c r="F1263" s="76">
        <f t="shared" si="38"/>
        <v>0.9923307555573958</v>
      </c>
    </row>
    <row r="1264" spans="1:6" ht="15.75" thickTop="1" x14ac:dyDescent="0.2">
      <c r="A1264" s="47" t="str">
        <f t="shared" si="39"/>
        <v>A</v>
      </c>
      <c r="B1264" s="77" t="s">
        <v>412</v>
      </c>
      <c r="C1264" s="77" t="s">
        <v>19</v>
      </c>
      <c r="D1264" s="78">
        <v>246351.9</v>
      </c>
      <c r="E1264" s="78">
        <v>244462.56706</v>
      </c>
      <c r="F1264" s="79">
        <f t="shared" si="38"/>
        <v>0.9923307555573958</v>
      </c>
    </row>
    <row r="1265" spans="1:6" ht="15" x14ac:dyDescent="0.2">
      <c r="A1265" s="47" t="str">
        <f t="shared" si="39"/>
        <v>A</v>
      </c>
      <c r="B1265" s="80" t="s">
        <v>412</v>
      </c>
      <c r="C1265" s="80" t="s">
        <v>34</v>
      </c>
      <c r="D1265" s="53">
        <v>246351.9</v>
      </c>
      <c r="E1265" s="53">
        <v>244462.56706</v>
      </c>
      <c r="F1265" s="81">
        <f t="shared" si="38"/>
        <v>0.9923307555573958</v>
      </c>
    </row>
    <row r="1266" spans="1:6" s="87" customFormat="1" ht="90.75" hidden="1" thickBot="1" x14ac:dyDescent="0.3">
      <c r="A1266" s="82" t="str">
        <f t="shared" si="39"/>
        <v>A</v>
      </c>
      <c r="B1266" s="83" t="s">
        <v>917</v>
      </c>
      <c r="C1266" s="84" t="s">
        <v>918</v>
      </c>
      <c r="D1266" s="85">
        <v>102351.9</v>
      </c>
      <c r="E1266" s="85">
        <v>102183.46706</v>
      </c>
      <c r="F1266" s="86">
        <f t="shared" si="38"/>
        <v>0.99835437407610417</v>
      </c>
    </row>
    <row r="1267" spans="1:6" s="87" customFormat="1" ht="15" hidden="1" x14ac:dyDescent="0.25">
      <c r="A1267" s="82" t="str">
        <f t="shared" si="39"/>
        <v>A</v>
      </c>
      <c r="B1267" s="88" t="s">
        <v>412</v>
      </c>
      <c r="C1267" s="88" t="s">
        <v>19</v>
      </c>
      <c r="D1267" s="89">
        <v>102351.9</v>
      </c>
      <c r="E1267" s="89">
        <v>102183.46706</v>
      </c>
      <c r="F1267" s="90">
        <f t="shared" si="38"/>
        <v>0.99835437407610417</v>
      </c>
    </row>
    <row r="1268" spans="1:6" s="87" customFormat="1" ht="15" hidden="1" x14ac:dyDescent="0.25">
      <c r="A1268" s="82" t="str">
        <f t="shared" si="39"/>
        <v>A</v>
      </c>
      <c r="B1268" s="91" t="s">
        <v>412</v>
      </c>
      <c r="C1268" s="91" t="s">
        <v>34</v>
      </c>
      <c r="D1268" s="92">
        <v>102351.9</v>
      </c>
      <c r="E1268" s="92">
        <v>102183.46706</v>
      </c>
      <c r="F1268" s="93">
        <f t="shared" si="38"/>
        <v>0.99835437407610417</v>
      </c>
    </row>
    <row r="1269" spans="1:6" s="87" customFormat="1" ht="90.75" hidden="1" thickBot="1" x14ac:dyDescent="0.3">
      <c r="A1269" s="82" t="str">
        <f t="shared" si="39"/>
        <v>A</v>
      </c>
      <c r="B1269" s="83" t="s">
        <v>919</v>
      </c>
      <c r="C1269" s="84" t="s">
        <v>920</v>
      </c>
      <c r="D1269" s="85">
        <v>75089</v>
      </c>
      <c r="E1269" s="85">
        <v>74922.030479999987</v>
      </c>
      <c r="F1269" s="86">
        <f t="shared" si="38"/>
        <v>0.99777637843092848</v>
      </c>
    </row>
    <row r="1270" spans="1:6" s="87" customFormat="1" ht="15" hidden="1" x14ac:dyDescent="0.25">
      <c r="A1270" s="82" t="str">
        <f t="shared" si="39"/>
        <v>A</v>
      </c>
      <c r="B1270" s="88" t="s">
        <v>412</v>
      </c>
      <c r="C1270" s="88" t="s">
        <v>19</v>
      </c>
      <c r="D1270" s="89">
        <v>75089</v>
      </c>
      <c r="E1270" s="89">
        <v>74922.030479999987</v>
      </c>
      <c r="F1270" s="90">
        <f t="shared" si="38"/>
        <v>0.99777637843092848</v>
      </c>
    </row>
    <row r="1271" spans="1:6" s="87" customFormat="1" ht="15" hidden="1" x14ac:dyDescent="0.25">
      <c r="A1271" s="82" t="str">
        <f t="shared" si="39"/>
        <v>A</v>
      </c>
      <c r="B1271" s="91" t="s">
        <v>412</v>
      </c>
      <c r="C1271" s="91" t="s">
        <v>34</v>
      </c>
      <c r="D1271" s="92">
        <v>75089</v>
      </c>
      <c r="E1271" s="92">
        <v>74922.030479999987</v>
      </c>
      <c r="F1271" s="93">
        <f t="shared" si="38"/>
        <v>0.99777637843092848</v>
      </c>
    </row>
    <row r="1272" spans="1:6" s="87" customFormat="1" ht="72.75" hidden="1" thickBot="1" x14ac:dyDescent="0.3">
      <c r="A1272" s="82" t="str">
        <f t="shared" si="39"/>
        <v>A</v>
      </c>
      <c r="B1272" s="83" t="s">
        <v>921</v>
      </c>
      <c r="C1272" s="84" t="s">
        <v>922</v>
      </c>
      <c r="D1272" s="85">
        <v>27262.9</v>
      </c>
      <c r="E1272" s="85">
        <v>27261.436579999998</v>
      </c>
      <c r="F1272" s="86">
        <f t="shared" si="38"/>
        <v>0.9999463219246667</v>
      </c>
    </row>
    <row r="1273" spans="1:6" s="87" customFormat="1" ht="15" hidden="1" x14ac:dyDescent="0.25">
      <c r="A1273" s="82" t="str">
        <f t="shared" si="39"/>
        <v>A</v>
      </c>
      <c r="B1273" s="88" t="s">
        <v>412</v>
      </c>
      <c r="C1273" s="88" t="s">
        <v>19</v>
      </c>
      <c r="D1273" s="89">
        <v>27262.9</v>
      </c>
      <c r="E1273" s="89">
        <v>27261.436579999998</v>
      </c>
      <c r="F1273" s="90">
        <f t="shared" si="38"/>
        <v>0.9999463219246667</v>
      </c>
    </row>
    <row r="1274" spans="1:6" s="87" customFormat="1" ht="15" hidden="1" x14ac:dyDescent="0.25">
      <c r="A1274" s="82" t="str">
        <f t="shared" si="39"/>
        <v>A</v>
      </c>
      <c r="B1274" s="91" t="s">
        <v>412</v>
      </c>
      <c r="C1274" s="91" t="s">
        <v>34</v>
      </c>
      <c r="D1274" s="92">
        <v>27262.9</v>
      </c>
      <c r="E1274" s="92">
        <v>27261.436579999998</v>
      </c>
      <c r="F1274" s="93">
        <f t="shared" si="38"/>
        <v>0.9999463219246667</v>
      </c>
    </row>
    <row r="1275" spans="1:6" s="87" customFormat="1" ht="90.75" hidden="1" thickBot="1" x14ac:dyDescent="0.3">
      <c r="A1275" s="82" t="str">
        <f t="shared" si="39"/>
        <v>A</v>
      </c>
      <c r="B1275" s="83" t="s">
        <v>923</v>
      </c>
      <c r="C1275" s="84" t="s">
        <v>924</v>
      </c>
      <c r="D1275" s="85">
        <v>144000</v>
      </c>
      <c r="E1275" s="85">
        <v>142279.1</v>
      </c>
      <c r="F1275" s="86">
        <f t="shared" si="38"/>
        <v>0.98804930555555559</v>
      </c>
    </row>
    <row r="1276" spans="1:6" s="87" customFormat="1" ht="15" hidden="1" x14ac:dyDescent="0.25">
      <c r="A1276" s="82" t="str">
        <f t="shared" si="39"/>
        <v>A</v>
      </c>
      <c r="B1276" s="88" t="s">
        <v>412</v>
      </c>
      <c r="C1276" s="88" t="s">
        <v>19</v>
      </c>
      <c r="D1276" s="89">
        <v>144000</v>
      </c>
      <c r="E1276" s="89">
        <v>142279.1</v>
      </c>
      <c r="F1276" s="90">
        <f t="shared" si="38"/>
        <v>0.98804930555555559</v>
      </c>
    </row>
    <row r="1277" spans="1:6" s="87" customFormat="1" ht="15" hidden="1" x14ac:dyDescent="0.25">
      <c r="A1277" s="82" t="str">
        <f t="shared" si="39"/>
        <v>A</v>
      </c>
      <c r="B1277" s="91" t="s">
        <v>412</v>
      </c>
      <c r="C1277" s="91" t="s">
        <v>34</v>
      </c>
      <c r="D1277" s="92">
        <v>144000</v>
      </c>
      <c r="E1277" s="92">
        <v>142279.1</v>
      </c>
      <c r="F1277" s="93">
        <f t="shared" si="38"/>
        <v>0.98804930555555559</v>
      </c>
    </row>
    <row r="1278" spans="1:6" s="87" customFormat="1" ht="90.75" hidden="1" thickBot="1" x14ac:dyDescent="0.3">
      <c r="A1278" s="82" t="str">
        <f t="shared" si="39"/>
        <v>A</v>
      </c>
      <c r="B1278" s="83" t="s">
        <v>925</v>
      </c>
      <c r="C1278" s="84" t="s">
        <v>926</v>
      </c>
      <c r="D1278" s="85">
        <v>143619.6</v>
      </c>
      <c r="E1278" s="85">
        <v>141909.20000000001</v>
      </c>
      <c r="F1278" s="86">
        <f t="shared" si="38"/>
        <v>0.98809076198513301</v>
      </c>
    </row>
    <row r="1279" spans="1:6" s="87" customFormat="1" ht="15" hidden="1" x14ac:dyDescent="0.25">
      <c r="A1279" s="82" t="str">
        <f t="shared" si="39"/>
        <v>A</v>
      </c>
      <c r="B1279" s="88" t="s">
        <v>412</v>
      </c>
      <c r="C1279" s="88" t="s">
        <v>19</v>
      </c>
      <c r="D1279" s="89">
        <v>143619.6</v>
      </c>
      <c r="E1279" s="89">
        <v>141909.20000000001</v>
      </c>
      <c r="F1279" s="90">
        <f t="shared" si="38"/>
        <v>0.98809076198513301</v>
      </c>
    </row>
    <row r="1280" spans="1:6" s="87" customFormat="1" ht="15" hidden="1" x14ac:dyDescent="0.25">
      <c r="A1280" s="82" t="str">
        <f t="shared" si="39"/>
        <v>A</v>
      </c>
      <c r="B1280" s="91" t="s">
        <v>412</v>
      </c>
      <c r="C1280" s="91" t="s">
        <v>34</v>
      </c>
      <c r="D1280" s="92">
        <v>143619.6</v>
      </c>
      <c r="E1280" s="92">
        <v>141909.20000000001</v>
      </c>
      <c r="F1280" s="93">
        <f t="shared" si="38"/>
        <v>0.98809076198513301</v>
      </c>
    </row>
    <row r="1281" spans="1:6" s="87" customFormat="1" ht="108.75" hidden="1" thickBot="1" x14ac:dyDescent="0.3">
      <c r="A1281" s="82" t="str">
        <f t="shared" si="39"/>
        <v>A</v>
      </c>
      <c r="B1281" s="83" t="s">
        <v>927</v>
      </c>
      <c r="C1281" s="84" t="s">
        <v>928</v>
      </c>
      <c r="D1281" s="85">
        <v>380.4</v>
      </c>
      <c r="E1281" s="85">
        <v>369.9</v>
      </c>
      <c r="F1281" s="86">
        <f t="shared" si="38"/>
        <v>0.97239747634069396</v>
      </c>
    </row>
    <row r="1282" spans="1:6" s="87" customFormat="1" ht="15" hidden="1" x14ac:dyDescent="0.25">
      <c r="A1282" s="82" t="str">
        <f t="shared" si="39"/>
        <v>A</v>
      </c>
      <c r="B1282" s="88" t="s">
        <v>412</v>
      </c>
      <c r="C1282" s="88" t="s">
        <v>19</v>
      </c>
      <c r="D1282" s="89">
        <v>380.4</v>
      </c>
      <c r="E1282" s="89">
        <v>369.9</v>
      </c>
      <c r="F1282" s="90">
        <f t="shared" si="38"/>
        <v>0.97239747634069396</v>
      </c>
    </row>
    <row r="1283" spans="1:6" s="87" customFormat="1" ht="15" hidden="1" x14ac:dyDescent="0.25">
      <c r="A1283" s="82" t="str">
        <f t="shared" si="39"/>
        <v>A</v>
      </c>
      <c r="B1283" s="91" t="s">
        <v>412</v>
      </c>
      <c r="C1283" s="91" t="s">
        <v>34</v>
      </c>
      <c r="D1283" s="92">
        <v>380.4</v>
      </c>
      <c r="E1283" s="92">
        <v>369.9</v>
      </c>
      <c r="F1283" s="93">
        <f t="shared" si="38"/>
        <v>0.97239747634069396</v>
      </c>
    </row>
    <row r="1284" spans="1:6" ht="18.75" thickBot="1" x14ac:dyDescent="0.25">
      <c r="A1284" s="47" t="str">
        <f t="shared" si="39"/>
        <v>A</v>
      </c>
      <c r="B1284" s="73" t="s">
        <v>929</v>
      </c>
      <c r="C1284" s="74" t="s">
        <v>930</v>
      </c>
      <c r="D1284" s="75">
        <v>1058819.42</v>
      </c>
      <c r="E1284" s="75">
        <v>975248.24124999996</v>
      </c>
      <c r="F1284" s="76">
        <f t="shared" ref="F1284:F1347" si="40">E1284/D1284</f>
        <v>0.92107135818306018</v>
      </c>
    </row>
    <row r="1285" spans="1:6" ht="15.75" thickTop="1" x14ac:dyDescent="0.2">
      <c r="A1285" s="47" t="str">
        <f t="shared" ref="A1285:A1348" si="41">(IF(OR(D1285&lt;&gt;0,E1285&lt;&gt;0,),"A","B"))</f>
        <v>A</v>
      </c>
      <c r="B1285" s="77" t="s">
        <v>412</v>
      </c>
      <c r="C1285" s="77" t="s">
        <v>19</v>
      </c>
      <c r="D1285" s="78">
        <v>1052439.7</v>
      </c>
      <c r="E1285" s="78">
        <v>971619.11401000002</v>
      </c>
      <c r="F1285" s="79">
        <f t="shared" si="40"/>
        <v>0.9232064449963262</v>
      </c>
    </row>
    <row r="1286" spans="1:6" ht="15" x14ac:dyDescent="0.2">
      <c r="A1286" s="47" t="str">
        <f t="shared" si="41"/>
        <v>A</v>
      </c>
      <c r="B1286" s="80" t="s">
        <v>412</v>
      </c>
      <c r="C1286" s="80" t="s">
        <v>20</v>
      </c>
      <c r="D1286" s="53">
        <v>0</v>
      </c>
      <c r="E1286" s="53">
        <v>77.37</v>
      </c>
      <c r="F1286" s="81" t="e">
        <f t="shared" si="40"/>
        <v>#DIV/0!</v>
      </c>
    </row>
    <row r="1287" spans="1:6" ht="15" x14ac:dyDescent="0.2">
      <c r="A1287" s="47" t="str">
        <f t="shared" si="41"/>
        <v>A</v>
      </c>
      <c r="B1287" s="80" t="s">
        <v>412</v>
      </c>
      <c r="C1287" s="80" t="s">
        <v>21</v>
      </c>
      <c r="D1287" s="53">
        <v>198805.86</v>
      </c>
      <c r="E1287" s="53">
        <v>142864.48614000002</v>
      </c>
      <c r="F1287" s="81">
        <f t="shared" si="40"/>
        <v>0.7186130536594848</v>
      </c>
    </row>
    <row r="1288" spans="1:6" ht="15" x14ac:dyDescent="0.2">
      <c r="A1288" s="47" t="str">
        <f t="shared" si="41"/>
        <v>A</v>
      </c>
      <c r="B1288" s="80" t="s">
        <v>412</v>
      </c>
      <c r="C1288" s="80" t="s">
        <v>33</v>
      </c>
      <c r="D1288" s="53">
        <v>0</v>
      </c>
      <c r="E1288" s="53">
        <v>192.125</v>
      </c>
      <c r="F1288" s="81" t="e">
        <f t="shared" si="40"/>
        <v>#DIV/0!</v>
      </c>
    </row>
    <row r="1289" spans="1:6" ht="15" x14ac:dyDescent="0.2">
      <c r="A1289" s="47" t="str">
        <f t="shared" si="41"/>
        <v>A</v>
      </c>
      <c r="B1289" s="80" t="s">
        <v>412</v>
      </c>
      <c r="C1289" s="80" t="s">
        <v>4</v>
      </c>
      <c r="D1289" s="53">
        <v>150</v>
      </c>
      <c r="E1289" s="53">
        <v>1677.9902</v>
      </c>
      <c r="F1289" s="81">
        <f t="shared" si="40"/>
        <v>11.186601333333334</v>
      </c>
    </row>
    <row r="1290" spans="1:6" ht="15" x14ac:dyDescent="0.2">
      <c r="A1290" s="47" t="str">
        <f t="shared" si="41"/>
        <v>A</v>
      </c>
      <c r="B1290" s="80" t="s">
        <v>412</v>
      </c>
      <c r="C1290" s="80" t="s">
        <v>34</v>
      </c>
      <c r="D1290" s="53">
        <v>698544.38</v>
      </c>
      <c r="E1290" s="53">
        <v>697935.63714000012</v>
      </c>
      <c r="F1290" s="81">
        <f t="shared" si="40"/>
        <v>0.99912855521076571</v>
      </c>
    </row>
    <row r="1291" spans="1:6" ht="15" x14ac:dyDescent="0.2">
      <c r="A1291" s="47" t="str">
        <f t="shared" si="41"/>
        <v>A</v>
      </c>
      <c r="B1291" s="80" t="s">
        <v>412</v>
      </c>
      <c r="C1291" s="80" t="s">
        <v>35</v>
      </c>
      <c r="D1291" s="53">
        <v>154939.46</v>
      </c>
      <c r="E1291" s="53">
        <v>128871.50552999998</v>
      </c>
      <c r="F1291" s="81">
        <f t="shared" si="40"/>
        <v>0.83175393492400185</v>
      </c>
    </row>
    <row r="1292" spans="1:6" ht="15" x14ac:dyDescent="0.2">
      <c r="A1292" s="47" t="str">
        <f t="shared" si="41"/>
        <v>A</v>
      </c>
      <c r="B1292" s="77" t="s">
        <v>412</v>
      </c>
      <c r="C1292" s="77" t="s">
        <v>36</v>
      </c>
      <c r="D1292" s="78">
        <v>6379.72</v>
      </c>
      <c r="E1292" s="78">
        <v>3629.1272400000003</v>
      </c>
      <c r="F1292" s="79">
        <f t="shared" si="40"/>
        <v>0.56885368636868072</v>
      </c>
    </row>
    <row r="1293" spans="1:6" ht="36.75" thickBot="1" x14ac:dyDescent="0.25">
      <c r="A1293" s="47" t="str">
        <f t="shared" si="41"/>
        <v>A</v>
      </c>
      <c r="B1293" s="73" t="s">
        <v>931</v>
      </c>
      <c r="C1293" s="74" t="s">
        <v>932</v>
      </c>
      <c r="D1293" s="75">
        <v>361365</v>
      </c>
      <c r="E1293" s="75">
        <v>361286.53379000002</v>
      </c>
      <c r="F1293" s="76">
        <f t="shared" si="40"/>
        <v>0.99978286162190588</v>
      </c>
    </row>
    <row r="1294" spans="1:6" ht="15.75" thickTop="1" x14ac:dyDescent="0.2">
      <c r="A1294" s="47" t="str">
        <f t="shared" si="41"/>
        <v>A</v>
      </c>
      <c r="B1294" s="77" t="s">
        <v>412</v>
      </c>
      <c r="C1294" s="77" t="s">
        <v>19</v>
      </c>
      <c r="D1294" s="78">
        <v>361365</v>
      </c>
      <c r="E1294" s="78">
        <v>361286.53379000002</v>
      </c>
      <c r="F1294" s="79">
        <f t="shared" si="40"/>
        <v>0.99978286162190588</v>
      </c>
    </row>
    <row r="1295" spans="1:6" ht="15" x14ac:dyDescent="0.2">
      <c r="A1295" s="47" t="str">
        <f t="shared" si="41"/>
        <v>A</v>
      </c>
      <c r="B1295" s="80" t="s">
        <v>412</v>
      </c>
      <c r="C1295" s="80" t="s">
        <v>21</v>
      </c>
      <c r="D1295" s="53">
        <v>1865</v>
      </c>
      <c r="E1295" s="53">
        <v>1829.9538799999998</v>
      </c>
      <c r="F1295" s="81">
        <f t="shared" si="40"/>
        <v>0.98120851474530824</v>
      </c>
    </row>
    <row r="1296" spans="1:6" ht="15" x14ac:dyDescent="0.2">
      <c r="A1296" s="47" t="str">
        <f t="shared" si="41"/>
        <v>A</v>
      </c>
      <c r="B1296" s="80" t="s">
        <v>412</v>
      </c>
      <c r="C1296" s="80" t="s">
        <v>34</v>
      </c>
      <c r="D1296" s="53">
        <v>359263.8</v>
      </c>
      <c r="E1296" s="53">
        <v>359260.36317000003</v>
      </c>
      <c r="F1296" s="81">
        <f t="shared" si="40"/>
        <v>0.99999043368688978</v>
      </c>
    </row>
    <row r="1297" spans="1:6" ht="15" x14ac:dyDescent="0.2">
      <c r="A1297" s="47" t="str">
        <f t="shared" si="41"/>
        <v>A</v>
      </c>
      <c r="B1297" s="80" t="s">
        <v>412</v>
      </c>
      <c r="C1297" s="80" t="s">
        <v>35</v>
      </c>
      <c r="D1297" s="53">
        <v>236.2</v>
      </c>
      <c r="E1297" s="53">
        <v>196.21673999999999</v>
      </c>
      <c r="F1297" s="81">
        <f t="shared" si="40"/>
        <v>0.83072286198137169</v>
      </c>
    </row>
    <row r="1298" spans="1:6" ht="18.75" thickBot="1" x14ac:dyDescent="0.25">
      <c r="A1298" s="47" t="str">
        <f t="shared" si="41"/>
        <v>A</v>
      </c>
      <c r="B1298" s="73" t="s">
        <v>933</v>
      </c>
      <c r="C1298" s="74" t="s">
        <v>934</v>
      </c>
      <c r="D1298" s="75">
        <v>56879</v>
      </c>
      <c r="E1298" s="75">
        <v>63916.024990000005</v>
      </c>
      <c r="F1298" s="76">
        <f t="shared" si="40"/>
        <v>1.1237192107807803</v>
      </c>
    </row>
    <row r="1299" spans="1:6" ht="15.75" thickTop="1" x14ac:dyDescent="0.2">
      <c r="A1299" s="47" t="str">
        <f t="shared" si="41"/>
        <v>A</v>
      </c>
      <c r="B1299" s="77" t="s">
        <v>412</v>
      </c>
      <c r="C1299" s="77" t="s">
        <v>19</v>
      </c>
      <c r="D1299" s="78">
        <v>56836</v>
      </c>
      <c r="E1299" s="78">
        <v>63733.526819999999</v>
      </c>
      <c r="F1299" s="79">
        <f t="shared" si="40"/>
        <v>1.1213584140333592</v>
      </c>
    </row>
    <row r="1300" spans="1:6" ht="15" x14ac:dyDescent="0.2">
      <c r="A1300" s="47" t="str">
        <f t="shared" si="41"/>
        <v>A</v>
      </c>
      <c r="B1300" s="80" t="s">
        <v>412</v>
      </c>
      <c r="C1300" s="80" t="s">
        <v>20</v>
      </c>
      <c r="D1300" s="53">
        <v>0</v>
      </c>
      <c r="E1300" s="53">
        <v>77.37</v>
      </c>
      <c r="F1300" s="81" t="e">
        <f t="shared" si="40"/>
        <v>#DIV/0!</v>
      </c>
    </row>
    <row r="1301" spans="1:6" ht="15" x14ac:dyDescent="0.2">
      <c r="A1301" s="47" t="str">
        <f t="shared" si="41"/>
        <v>A</v>
      </c>
      <c r="B1301" s="80" t="s">
        <v>412</v>
      </c>
      <c r="C1301" s="80" t="s">
        <v>21</v>
      </c>
      <c r="D1301" s="53">
        <v>6914.31</v>
      </c>
      <c r="E1301" s="53">
        <v>11735.486999999999</v>
      </c>
      <c r="F1301" s="81">
        <f t="shared" si="40"/>
        <v>1.6972752161820917</v>
      </c>
    </row>
    <row r="1302" spans="1:6" ht="15" x14ac:dyDescent="0.2">
      <c r="A1302" s="47" t="str">
        <f t="shared" si="41"/>
        <v>A</v>
      </c>
      <c r="B1302" s="80" t="s">
        <v>412</v>
      </c>
      <c r="C1302" s="80" t="s">
        <v>4</v>
      </c>
      <c r="D1302" s="53">
        <v>0</v>
      </c>
      <c r="E1302" s="53">
        <v>1602.9902</v>
      </c>
      <c r="F1302" s="81" t="e">
        <f t="shared" si="40"/>
        <v>#DIV/0!</v>
      </c>
    </row>
    <row r="1303" spans="1:6" ht="15" x14ac:dyDescent="0.2">
      <c r="A1303" s="47" t="str">
        <f t="shared" si="41"/>
        <v>A</v>
      </c>
      <c r="B1303" s="80" t="s">
        <v>412</v>
      </c>
      <c r="C1303" s="80" t="s">
        <v>34</v>
      </c>
      <c r="D1303" s="53">
        <v>17889.7</v>
      </c>
      <c r="E1303" s="53">
        <v>17771.07416</v>
      </c>
      <c r="F1303" s="81">
        <f t="shared" si="40"/>
        <v>0.99336904252167446</v>
      </c>
    </row>
    <row r="1304" spans="1:6" ht="15" x14ac:dyDescent="0.2">
      <c r="A1304" s="47" t="str">
        <f t="shared" si="41"/>
        <v>A</v>
      </c>
      <c r="B1304" s="80" t="s">
        <v>412</v>
      </c>
      <c r="C1304" s="80" t="s">
        <v>35</v>
      </c>
      <c r="D1304" s="53">
        <v>32031.99</v>
      </c>
      <c r="E1304" s="53">
        <v>32546.605460000002</v>
      </c>
      <c r="F1304" s="81">
        <f t="shared" si="40"/>
        <v>1.0160656724730497</v>
      </c>
    </row>
    <row r="1305" spans="1:6" ht="15" x14ac:dyDescent="0.2">
      <c r="A1305" s="47" t="str">
        <f t="shared" si="41"/>
        <v>A</v>
      </c>
      <c r="B1305" s="77" t="s">
        <v>412</v>
      </c>
      <c r="C1305" s="77" t="s">
        <v>36</v>
      </c>
      <c r="D1305" s="78">
        <v>43</v>
      </c>
      <c r="E1305" s="78">
        <v>182.49817000000002</v>
      </c>
      <c r="F1305" s="79">
        <f t="shared" si="40"/>
        <v>4.2441434883720932</v>
      </c>
    </row>
    <row r="1306" spans="1:6" ht="36.75" thickBot="1" x14ac:dyDescent="0.25">
      <c r="A1306" s="47" t="str">
        <f t="shared" si="41"/>
        <v>A</v>
      </c>
      <c r="B1306" s="73" t="s">
        <v>935</v>
      </c>
      <c r="C1306" s="74" t="s">
        <v>936</v>
      </c>
      <c r="D1306" s="75">
        <v>1400</v>
      </c>
      <c r="E1306" s="75">
        <v>1291.17687</v>
      </c>
      <c r="F1306" s="76">
        <f t="shared" si="40"/>
        <v>0.92226919285714282</v>
      </c>
    </row>
    <row r="1307" spans="1:6" ht="15.75" thickTop="1" x14ac:dyDescent="0.2">
      <c r="A1307" s="47" t="str">
        <f t="shared" si="41"/>
        <v>A</v>
      </c>
      <c r="B1307" s="77" t="s">
        <v>412</v>
      </c>
      <c r="C1307" s="77" t="s">
        <v>19</v>
      </c>
      <c r="D1307" s="78">
        <v>1400</v>
      </c>
      <c r="E1307" s="78">
        <v>1291.17687</v>
      </c>
      <c r="F1307" s="79">
        <f t="shared" si="40"/>
        <v>0.92226919285714282</v>
      </c>
    </row>
    <row r="1308" spans="1:6" ht="15" x14ac:dyDescent="0.2">
      <c r="A1308" s="47" t="str">
        <f t="shared" si="41"/>
        <v>A</v>
      </c>
      <c r="B1308" s="80" t="s">
        <v>412</v>
      </c>
      <c r="C1308" s="80" t="s">
        <v>21</v>
      </c>
      <c r="D1308" s="53">
        <v>1400</v>
      </c>
      <c r="E1308" s="53">
        <v>1291.17687</v>
      </c>
      <c r="F1308" s="81">
        <f t="shared" si="40"/>
        <v>0.92226919285714282</v>
      </c>
    </row>
    <row r="1309" spans="1:6" ht="36.75" thickBot="1" x14ac:dyDescent="0.25">
      <c r="A1309" s="47" t="str">
        <f t="shared" si="41"/>
        <v>A</v>
      </c>
      <c r="B1309" s="73" t="s">
        <v>937</v>
      </c>
      <c r="C1309" s="74" t="s">
        <v>938</v>
      </c>
      <c r="D1309" s="75">
        <v>29011</v>
      </c>
      <c r="E1309" s="75">
        <v>28853.164740000004</v>
      </c>
      <c r="F1309" s="76">
        <f t="shared" si="40"/>
        <v>0.99455946847747423</v>
      </c>
    </row>
    <row r="1310" spans="1:6" ht="15.75" thickTop="1" x14ac:dyDescent="0.2">
      <c r="A1310" s="47" t="str">
        <f t="shared" si="41"/>
        <v>A</v>
      </c>
      <c r="B1310" s="77" t="s">
        <v>412</v>
      </c>
      <c r="C1310" s="77" t="s">
        <v>19</v>
      </c>
      <c r="D1310" s="78">
        <v>28968</v>
      </c>
      <c r="E1310" s="78">
        <v>28853.164740000004</v>
      </c>
      <c r="F1310" s="79">
        <f t="shared" si="40"/>
        <v>0.9960357891466447</v>
      </c>
    </row>
    <row r="1311" spans="1:6" ht="15" x14ac:dyDescent="0.2">
      <c r="A1311" s="47" t="str">
        <f t="shared" si="41"/>
        <v>A</v>
      </c>
      <c r="B1311" s="80" t="s">
        <v>412</v>
      </c>
      <c r="C1311" s="80" t="s">
        <v>21</v>
      </c>
      <c r="D1311" s="53">
        <v>48</v>
      </c>
      <c r="E1311" s="53">
        <v>48</v>
      </c>
      <c r="F1311" s="81">
        <f t="shared" si="40"/>
        <v>1</v>
      </c>
    </row>
    <row r="1312" spans="1:6" ht="15" x14ac:dyDescent="0.2">
      <c r="A1312" s="47" t="str">
        <f t="shared" si="41"/>
        <v>A</v>
      </c>
      <c r="B1312" s="80" t="s">
        <v>412</v>
      </c>
      <c r="C1312" s="80" t="s">
        <v>34</v>
      </c>
      <c r="D1312" s="53">
        <v>150</v>
      </c>
      <c r="E1312" s="53">
        <v>91.233500000000006</v>
      </c>
      <c r="F1312" s="81">
        <f t="shared" si="40"/>
        <v>0.60822333333333334</v>
      </c>
    </row>
    <row r="1313" spans="1:6" ht="15" x14ac:dyDescent="0.2">
      <c r="A1313" s="47" t="str">
        <f t="shared" si="41"/>
        <v>A</v>
      </c>
      <c r="B1313" s="80" t="s">
        <v>412</v>
      </c>
      <c r="C1313" s="80" t="s">
        <v>35</v>
      </c>
      <c r="D1313" s="53">
        <v>28770</v>
      </c>
      <c r="E1313" s="53">
        <v>28713.931240000002</v>
      </c>
      <c r="F1313" s="81">
        <f t="shared" si="40"/>
        <v>0.9980511379909629</v>
      </c>
    </row>
    <row r="1314" spans="1:6" ht="15" x14ac:dyDescent="0.2">
      <c r="A1314" s="47" t="str">
        <f t="shared" si="41"/>
        <v>A</v>
      </c>
      <c r="B1314" s="77" t="s">
        <v>412</v>
      </c>
      <c r="C1314" s="77" t="s">
        <v>36</v>
      </c>
      <c r="D1314" s="78">
        <v>43</v>
      </c>
      <c r="E1314" s="78">
        <v>0</v>
      </c>
      <c r="F1314" s="79">
        <f t="shared" si="40"/>
        <v>0</v>
      </c>
    </row>
    <row r="1315" spans="1:6" s="87" customFormat="1" ht="36.75" hidden="1" thickBot="1" x14ac:dyDescent="0.3">
      <c r="A1315" s="82" t="str">
        <f t="shared" si="41"/>
        <v>A</v>
      </c>
      <c r="B1315" s="83" t="s">
        <v>939</v>
      </c>
      <c r="C1315" s="84" t="s">
        <v>938</v>
      </c>
      <c r="D1315" s="85">
        <v>28911</v>
      </c>
      <c r="E1315" s="85">
        <v>28810.707240000003</v>
      </c>
      <c r="F1315" s="86">
        <f t="shared" si="40"/>
        <v>0.99653098267095586</v>
      </c>
    </row>
    <row r="1316" spans="1:6" s="87" customFormat="1" ht="15" hidden="1" x14ac:dyDescent="0.25">
      <c r="A1316" s="82" t="str">
        <f t="shared" si="41"/>
        <v>A</v>
      </c>
      <c r="B1316" s="88" t="s">
        <v>412</v>
      </c>
      <c r="C1316" s="88" t="s">
        <v>19</v>
      </c>
      <c r="D1316" s="89">
        <v>28868</v>
      </c>
      <c r="E1316" s="89">
        <v>28810.707240000003</v>
      </c>
      <c r="F1316" s="90">
        <f t="shared" si="40"/>
        <v>0.99801535402521835</v>
      </c>
    </row>
    <row r="1317" spans="1:6" s="87" customFormat="1" ht="15" hidden="1" x14ac:dyDescent="0.25">
      <c r="A1317" s="82" t="str">
        <f t="shared" si="41"/>
        <v>A</v>
      </c>
      <c r="B1317" s="91" t="s">
        <v>412</v>
      </c>
      <c r="C1317" s="91" t="s">
        <v>21</v>
      </c>
      <c r="D1317" s="92">
        <v>48</v>
      </c>
      <c r="E1317" s="92">
        <v>48</v>
      </c>
      <c r="F1317" s="93">
        <f t="shared" si="40"/>
        <v>1</v>
      </c>
    </row>
    <row r="1318" spans="1:6" s="87" customFormat="1" ht="15" hidden="1" x14ac:dyDescent="0.25">
      <c r="A1318" s="82" t="str">
        <f t="shared" si="41"/>
        <v>A</v>
      </c>
      <c r="B1318" s="91" t="s">
        <v>412</v>
      </c>
      <c r="C1318" s="91" t="s">
        <v>34</v>
      </c>
      <c r="D1318" s="92">
        <v>50</v>
      </c>
      <c r="E1318" s="92">
        <v>48.776000000000003</v>
      </c>
      <c r="F1318" s="93">
        <f t="shared" si="40"/>
        <v>0.97552000000000005</v>
      </c>
    </row>
    <row r="1319" spans="1:6" s="87" customFormat="1" ht="15" hidden="1" x14ac:dyDescent="0.25">
      <c r="A1319" s="82" t="str">
        <f t="shared" si="41"/>
        <v>A</v>
      </c>
      <c r="B1319" s="91" t="s">
        <v>412</v>
      </c>
      <c r="C1319" s="91" t="s">
        <v>35</v>
      </c>
      <c r="D1319" s="92">
        <v>28770</v>
      </c>
      <c r="E1319" s="92">
        <v>28713.931240000002</v>
      </c>
      <c r="F1319" s="93">
        <f t="shared" si="40"/>
        <v>0.9980511379909629</v>
      </c>
    </row>
    <row r="1320" spans="1:6" s="87" customFormat="1" ht="15" hidden="1" x14ac:dyDescent="0.25">
      <c r="A1320" s="82" t="str">
        <f t="shared" si="41"/>
        <v>A</v>
      </c>
      <c r="B1320" s="88" t="s">
        <v>412</v>
      </c>
      <c r="C1320" s="88" t="s">
        <v>36</v>
      </c>
      <c r="D1320" s="89">
        <v>43</v>
      </c>
      <c r="E1320" s="89">
        <v>0</v>
      </c>
      <c r="F1320" s="90">
        <f t="shared" si="40"/>
        <v>0</v>
      </c>
    </row>
    <row r="1321" spans="1:6" s="87" customFormat="1" ht="54.75" hidden="1" thickBot="1" x14ac:dyDescent="0.3">
      <c r="A1321" s="82" t="str">
        <f t="shared" si="41"/>
        <v>A</v>
      </c>
      <c r="B1321" s="83" t="s">
        <v>940</v>
      </c>
      <c r="C1321" s="84" t="s">
        <v>941</v>
      </c>
      <c r="D1321" s="85">
        <v>100</v>
      </c>
      <c r="E1321" s="85">
        <v>42.457500000000003</v>
      </c>
      <c r="F1321" s="86">
        <f t="shared" si="40"/>
        <v>0.42457500000000004</v>
      </c>
    </row>
    <row r="1322" spans="1:6" s="87" customFormat="1" ht="15" hidden="1" x14ac:dyDescent="0.25">
      <c r="A1322" s="82" t="str">
        <f t="shared" si="41"/>
        <v>A</v>
      </c>
      <c r="B1322" s="88" t="s">
        <v>412</v>
      </c>
      <c r="C1322" s="88" t="s">
        <v>19</v>
      </c>
      <c r="D1322" s="89">
        <v>100</v>
      </c>
      <c r="E1322" s="89">
        <v>42.457500000000003</v>
      </c>
      <c r="F1322" s="90">
        <f t="shared" si="40"/>
        <v>0.42457500000000004</v>
      </c>
    </row>
    <row r="1323" spans="1:6" s="87" customFormat="1" ht="15" hidden="1" x14ac:dyDescent="0.25">
      <c r="A1323" s="82" t="str">
        <f t="shared" si="41"/>
        <v>A</v>
      </c>
      <c r="B1323" s="91" t="s">
        <v>412</v>
      </c>
      <c r="C1323" s="91" t="s">
        <v>34</v>
      </c>
      <c r="D1323" s="92">
        <v>100</v>
      </c>
      <c r="E1323" s="92">
        <v>42.457500000000003</v>
      </c>
      <c r="F1323" s="93">
        <f t="shared" si="40"/>
        <v>0.42457500000000004</v>
      </c>
    </row>
    <row r="1324" spans="1:6" ht="36.75" thickBot="1" x14ac:dyDescent="0.25">
      <c r="A1324" s="47" t="str">
        <f t="shared" si="41"/>
        <v>A</v>
      </c>
      <c r="B1324" s="73" t="s">
        <v>942</v>
      </c>
      <c r="C1324" s="74" t="s">
        <v>943</v>
      </c>
      <c r="D1324" s="75">
        <v>695</v>
      </c>
      <c r="E1324" s="75">
        <v>577.22630000000004</v>
      </c>
      <c r="F1324" s="76">
        <f t="shared" si="40"/>
        <v>0.83054143884892095</v>
      </c>
    </row>
    <row r="1325" spans="1:6" ht="15.75" thickTop="1" x14ac:dyDescent="0.2">
      <c r="A1325" s="47" t="str">
        <f t="shared" si="41"/>
        <v>A</v>
      </c>
      <c r="B1325" s="77" t="s">
        <v>412</v>
      </c>
      <c r="C1325" s="77" t="s">
        <v>19</v>
      </c>
      <c r="D1325" s="78">
        <v>695</v>
      </c>
      <c r="E1325" s="78">
        <v>577.22630000000004</v>
      </c>
      <c r="F1325" s="79">
        <f t="shared" si="40"/>
        <v>0.83054143884892095</v>
      </c>
    </row>
    <row r="1326" spans="1:6" ht="15" x14ac:dyDescent="0.2">
      <c r="A1326" s="47" t="str">
        <f t="shared" si="41"/>
        <v>A</v>
      </c>
      <c r="B1326" s="80" t="s">
        <v>412</v>
      </c>
      <c r="C1326" s="80" t="s">
        <v>21</v>
      </c>
      <c r="D1326" s="53">
        <v>12</v>
      </c>
      <c r="E1326" s="53">
        <v>4.2881800000000005</v>
      </c>
      <c r="F1326" s="81">
        <f t="shared" si="40"/>
        <v>0.35734833333333338</v>
      </c>
    </row>
    <row r="1327" spans="1:6" ht="15" x14ac:dyDescent="0.2">
      <c r="A1327" s="47" t="str">
        <f t="shared" si="41"/>
        <v>A</v>
      </c>
      <c r="B1327" s="80" t="s">
        <v>412</v>
      </c>
      <c r="C1327" s="80" t="s">
        <v>35</v>
      </c>
      <c r="D1327" s="53">
        <v>683</v>
      </c>
      <c r="E1327" s="53">
        <v>572.93812000000003</v>
      </c>
      <c r="F1327" s="81">
        <f t="shared" si="40"/>
        <v>0.83885522693997072</v>
      </c>
    </row>
    <row r="1328" spans="1:6" ht="36.75" thickBot="1" x14ac:dyDescent="0.25">
      <c r="A1328" s="47" t="str">
        <f t="shared" si="41"/>
        <v>A</v>
      </c>
      <c r="B1328" s="73" t="s">
        <v>944</v>
      </c>
      <c r="C1328" s="74" t="s">
        <v>945</v>
      </c>
      <c r="D1328" s="75">
        <v>3250</v>
      </c>
      <c r="E1328" s="75">
        <v>3190.7933600000001</v>
      </c>
      <c r="F1328" s="76">
        <f t="shared" si="40"/>
        <v>0.98178257230769239</v>
      </c>
    </row>
    <row r="1329" spans="1:6" ht="15.75" thickTop="1" x14ac:dyDescent="0.2">
      <c r="A1329" s="47" t="str">
        <f t="shared" si="41"/>
        <v>A</v>
      </c>
      <c r="B1329" s="77" t="s">
        <v>412</v>
      </c>
      <c r="C1329" s="77" t="s">
        <v>19</v>
      </c>
      <c r="D1329" s="78">
        <v>3250</v>
      </c>
      <c r="E1329" s="78">
        <v>3190.7933600000001</v>
      </c>
      <c r="F1329" s="79">
        <f t="shared" si="40"/>
        <v>0.98178257230769239</v>
      </c>
    </row>
    <row r="1330" spans="1:6" ht="15" x14ac:dyDescent="0.2">
      <c r="A1330" s="47" t="str">
        <f t="shared" si="41"/>
        <v>A</v>
      </c>
      <c r="B1330" s="80" t="s">
        <v>412</v>
      </c>
      <c r="C1330" s="80" t="s">
        <v>21</v>
      </c>
      <c r="D1330" s="53">
        <v>3250</v>
      </c>
      <c r="E1330" s="53">
        <v>3190.7933600000001</v>
      </c>
      <c r="F1330" s="81">
        <f t="shared" si="40"/>
        <v>0.98178257230769239</v>
      </c>
    </row>
    <row r="1331" spans="1:6" ht="72.75" thickBot="1" x14ac:dyDescent="0.25">
      <c r="A1331" s="47" t="str">
        <f t="shared" si="41"/>
        <v>A</v>
      </c>
      <c r="B1331" s="73" t="s">
        <v>946</v>
      </c>
      <c r="C1331" s="74" t="s">
        <v>947</v>
      </c>
      <c r="D1331" s="75">
        <v>132</v>
      </c>
      <c r="E1331" s="75">
        <v>123.77725</v>
      </c>
      <c r="F1331" s="76">
        <f t="shared" si="40"/>
        <v>0.93770643939393938</v>
      </c>
    </row>
    <row r="1332" spans="1:6" ht="15.75" thickTop="1" x14ac:dyDescent="0.2">
      <c r="A1332" s="47" t="str">
        <f t="shared" si="41"/>
        <v>A</v>
      </c>
      <c r="B1332" s="77" t="s">
        <v>412</v>
      </c>
      <c r="C1332" s="77" t="s">
        <v>19</v>
      </c>
      <c r="D1332" s="78">
        <v>132</v>
      </c>
      <c r="E1332" s="78">
        <v>123.77725</v>
      </c>
      <c r="F1332" s="79">
        <f t="shared" si="40"/>
        <v>0.93770643939393938</v>
      </c>
    </row>
    <row r="1333" spans="1:6" ht="15" x14ac:dyDescent="0.2">
      <c r="A1333" s="47" t="str">
        <f t="shared" si="41"/>
        <v>A</v>
      </c>
      <c r="B1333" s="80" t="s">
        <v>412</v>
      </c>
      <c r="C1333" s="80" t="s">
        <v>21</v>
      </c>
      <c r="D1333" s="53">
        <v>56</v>
      </c>
      <c r="E1333" s="53">
        <v>49.081249999999997</v>
      </c>
      <c r="F1333" s="81">
        <f t="shared" si="40"/>
        <v>0.87645089285714284</v>
      </c>
    </row>
    <row r="1334" spans="1:6" ht="15" x14ac:dyDescent="0.2">
      <c r="A1334" s="47" t="str">
        <f t="shared" si="41"/>
        <v>A</v>
      </c>
      <c r="B1334" s="80" t="s">
        <v>412</v>
      </c>
      <c r="C1334" s="80" t="s">
        <v>35</v>
      </c>
      <c r="D1334" s="53">
        <v>76</v>
      </c>
      <c r="E1334" s="53">
        <v>74.695999999999998</v>
      </c>
      <c r="F1334" s="81">
        <f t="shared" si="40"/>
        <v>0.98284210526315785</v>
      </c>
    </row>
    <row r="1335" spans="1:6" ht="36.75" thickBot="1" x14ac:dyDescent="0.25">
      <c r="A1335" s="47" t="str">
        <f t="shared" si="41"/>
        <v>A</v>
      </c>
      <c r="B1335" s="73" t="s">
        <v>948</v>
      </c>
      <c r="C1335" s="74" t="s">
        <v>949</v>
      </c>
      <c r="D1335" s="75">
        <v>5735.6</v>
      </c>
      <c r="E1335" s="75">
        <v>8676.0827199999985</v>
      </c>
      <c r="F1335" s="76">
        <f t="shared" si="40"/>
        <v>1.5126722086616915</v>
      </c>
    </row>
    <row r="1336" spans="1:6" ht="15.75" thickTop="1" x14ac:dyDescent="0.2">
      <c r="A1336" s="47" t="str">
        <f t="shared" si="41"/>
        <v>A</v>
      </c>
      <c r="B1336" s="77" t="s">
        <v>412</v>
      </c>
      <c r="C1336" s="77" t="s">
        <v>19</v>
      </c>
      <c r="D1336" s="78">
        <v>5735.6</v>
      </c>
      <c r="E1336" s="78">
        <v>8614.4489600000015</v>
      </c>
      <c r="F1336" s="79">
        <f t="shared" si="40"/>
        <v>1.5019263825929285</v>
      </c>
    </row>
    <row r="1337" spans="1:6" ht="15" x14ac:dyDescent="0.2">
      <c r="A1337" s="47" t="str">
        <f t="shared" si="41"/>
        <v>A</v>
      </c>
      <c r="B1337" s="80" t="s">
        <v>412</v>
      </c>
      <c r="C1337" s="80" t="s">
        <v>20</v>
      </c>
      <c r="D1337" s="53">
        <v>0</v>
      </c>
      <c r="E1337" s="53">
        <v>29.49</v>
      </c>
      <c r="F1337" s="81" t="e">
        <f t="shared" si="40"/>
        <v>#DIV/0!</v>
      </c>
    </row>
    <row r="1338" spans="1:6" ht="15" x14ac:dyDescent="0.2">
      <c r="A1338" s="47" t="str">
        <f t="shared" si="41"/>
        <v>A</v>
      </c>
      <c r="B1338" s="80" t="s">
        <v>412</v>
      </c>
      <c r="C1338" s="80" t="s">
        <v>21</v>
      </c>
      <c r="D1338" s="53">
        <v>773</v>
      </c>
      <c r="E1338" s="53">
        <v>1908.3527900000001</v>
      </c>
      <c r="F1338" s="81">
        <f t="shared" si="40"/>
        <v>2.4687616946959898</v>
      </c>
    </row>
    <row r="1339" spans="1:6" ht="15" x14ac:dyDescent="0.2">
      <c r="A1339" s="47" t="str">
        <f t="shared" si="41"/>
        <v>A</v>
      </c>
      <c r="B1339" s="80" t="s">
        <v>412</v>
      </c>
      <c r="C1339" s="80" t="s">
        <v>4</v>
      </c>
      <c r="D1339" s="53">
        <v>0</v>
      </c>
      <c r="E1339" s="53">
        <v>1602.9902</v>
      </c>
      <c r="F1339" s="81" t="e">
        <f t="shared" si="40"/>
        <v>#DIV/0!</v>
      </c>
    </row>
    <row r="1340" spans="1:6" ht="15" x14ac:dyDescent="0.2">
      <c r="A1340" s="47" t="str">
        <f t="shared" si="41"/>
        <v>A</v>
      </c>
      <c r="B1340" s="80" t="s">
        <v>412</v>
      </c>
      <c r="C1340" s="80" t="s">
        <v>34</v>
      </c>
      <c r="D1340" s="53">
        <v>3970.6</v>
      </c>
      <c r="E1340" s="53">
        <v>3926.1918100000007</v>
      </c>
      <c r="F1340" s="81">
        <f t="shared" si="40"/>
        <v>0.98881574824963503</v>
      </c>
    </row>
    <row r="1341" spans="1:6" ht="15" x14ac:dyDescent="0.2">
      <c r="A1341" s="47" t="str">
        <f t="shared" si="41"/>
        <v>A</v>
      </c>
      <c r="B1341" s="80" t="s">
        <v>412</v>
      </c>
      <c r="C1341" s="80" t="s">
        <v>35</v>
      </c>
      <c r="D1341" s="53">
        <v>992</v>
      </c>
      <c r="E1341" s="53">
        <v>1147.42416</v>
      </c>
      <c r="F1341" s="81">
        <f t="shared" si="40"/>
        <v>1.1566775806451612</v>
      </c>
    </row>
    <row r="1342" spans="1:6" ht="15" x14ac:dyDescent="0.2">
      <c r="A1342" s="47" t="str">
        <f t="shared" si="41"/>
        <v>A</v>
      </c>
      <c r="B1342" s="77" t="s">
        <v>412</v>
      </c>
      <c r="C1342" s="77" t="s">
        <v>36</v>
      </c>
      <c r="D1342" s="78">
        <v>0</v>
      </c>
      <c r="E1342" s="78">
        <v>61.633760000000002</v>
      </c>
      <c r="F1342" s="79" t="e">
        <f t="shared" si="40"/>
        <v>#DIV/0!</v>
      </c>
    </row>
    <row r="1343" spans="1:6" s="87" customFormat="1" ht="36.75" hidden="1" thickBot="1" x14ac:dyDescent="0.3">
      <c r="A1343" s="82" t="str">
        <f t="shared" si="41"/>
        <v>A</v>
      </c>
      <c r="B1343" s="83" t="s">
        <v>950</v>
      </c>
      <c r="C1343" s="84" t="s">
        <v>949</v>
      </c>
      <c r="D1343" s="85">
        <v>3800.6</v>
      </c>
      <c r="E1343" s="85">
        <v>3800.5044000000003</v>
      </c>
      <c r="F1343" s="86">
        <f t="shared" si="40"/>
        <v>0.99997484607693532</v>
      </c>
    </row>
    <row r="1344" spans="1:6" s="87" customFormat="1" ht="15" hidden="1" x14ac:dyDescent="0.25">
      <c r="A1344" s="82" t="str">
        <f t="shared" si="41"/>
        <v>A</v>
      </c>
      <c r="B1344" s="88" t="s">
        <v>412</v>
      </c>
      <c r="C1344" s="88" t="s">
        <v>19</v>
      </c>
      <c r="D1344" s="89">
        <v>3800.6</v>
      </c>
      <c r="E1344" s="89">
        <v>3800.5044000000003</v>
      </c>
      <c r="F1344" s="90">
        <f t="shared" si="40"/>
        <v>0.99997484607693532</v>
      </c>
    </row>
    <row r="1345" spans="1:6" s="87" customFormat="1" ht="15" hidden="1" x14ac:dyDescent="0.25">
      <c r="A1345" s="82" t="str">
        <f t="shared" si="41"/>
        <v>A</v>
      </c>
      <c r="B1345" s="91" t="s">
        <v>412</v>
      </c>
      <c r="C1345" s="91" t="s">
        <v>34</v>
      </c>
      <c r="D1345" s="92">
        <v>3800.6</v>
      </c>
      <c r="E1345" s="92">
        <v>3800.5044000000003</v>
      </c>
      <c r="F1345" s="93">
        <f t="shared" si="40"/>
        <v>0.99997484607693532</v>
      </c>
    </row>
    <row r="1346" spans="1:6" s="87" customFormat="1" ht="72.75" hidden="1" thickBot="1" x14ac:dyDescent="0.3">
      <c r="A1346" s="82" t="str">
        <f t="shared" si="41"/>
        <v>A</v>
      </c>
      <c r="B1346" s="83" t="s">
        <v>951</v>
      </c>
      <c r="C1346" s="84" t="s">
        <v>952</v>
      </c>
      <c r="D1346" s="85">
        <v>1192</v>
      </c>
      <c r="E1346" s="85">
        <v>804.58303000000001</v>
      </c>
      <c r="F1346" s="86">
        <f t="shared" si="40"/>
        <v>0.6749857634228188</v>
      </c>
    </row>
    <row r="1347" spans="1:6" s="87" customFormat="1" ht="15" hidden="1" x14ac:dyDescent="0.25">
      <c r="A1347" s="82" t="str">
        <f t="shared" si="41"/>
        <v>A</v>
      </c>
      <c r="B1347" s="88" t="s">
        <v>412</v>
      </c>
      <c r="C1347" s="88" t="s">
        <v>19</v>
      </c>
      <c r="D1347" s="89">
        <v>1192</v>
      </c>
      <c r="E1347" s="89">
        <v>804.58303000000001</v>
      </c>
      <c r="F1347" s="90">
        <f t="shared" si="40"/>
        <v>0.6749857634228188</v>
      </c>
    </row>
    <row r="1348" spans="1:6" s="87" customFormat="1" ht="15" hidden="1" x14ac:dyDescent="0.25">
      <c r="A1348" s="82" t="str">
        <f t="shared" si="41"/>
        <v>A</v>
      </c>
      <c r="B1348" s="91" t="s">
        <v>412</v>
      </c>
      <c r="C1348" s="91" t="s">
        <v>21</v>
      </c>
      <c r="D1348" s="92">
        <v>200</v>
      </c>
      <c r="E1348" s="92">
        <v>113.88113</v>
      </c>
      <c r="F1348" s="93">
        <f t="shared" ref="F1348:F1411" si="42">E1348/D1348</f>
        <v>0.56940564999999999</v>
      </c>
    </row>
    <row r="1349" spans="1:6" s="87" customFormat="1" ht="15" hidden="1" x14ac:dyDescent="0.25">
      <c r="A1349" s="82" t="str">
        <f t="shared" ref="A1349:A1412" si="43">(IF(OR(D1349&lt;&gt;0,E1349&lt;&gt;0,),"A","B"))</f>
        <v>A</v>
      </c>
      <c r="B1349" s="91" t="s">
        <v>412</v>
      </c>
      <c r="C1349" s="91" t="s">
        <v>35</v>
      </c>
      <c r="D1349" s="92">
        <v>992</v>
      </c>
      <c r="E1349" s="92">
        <v>690.70190000000002</v>
      </c>
      <c r="F1349" s="93">
        <f t="shared" si="42"/>
        <v>0.69627207661290325</v>
      </c>
    </row>
    <row r="1350" spans="1:6" s="87" customFormat="1" ht="54.75" hidden="1" thickBot="1" x14ac:dyDescent="0.3">
      <c r="A1350" s="82" t="str">
        <f t="shared" si="43"/>
        <v>A</v>
      </c>
      <c r="B1350" s="83" t="s">
        <v>953</v>
      </c>
      <c r="C1350" s="84" t="s">
        <v>954</v>
      </c>
      <c r="D1350" s="85">
        <v>743</v>
      </c>
      <c r="E1350" s="85">
        <v>4070.9952899999998</v>
      </c>
      <c r="F1350" s="86">
        <f t="shared" si="42"/>
        <v>5.4791322880215345</v>
      </c>
    </row>
    <row r="1351" spans="1:6" s="87" customFormat="1" ht="15" hidden="1" x14ac:dyDescent="0.25">
      <c r="A1351" s="82" t="str">
        <f t="shared" si="43"/>
        <v>A</v>
      </c>
      <c r="B1351" s="88" t="s">
        <v>412</v>
      </c>
      <c r="C1351" s="88" t="s">
        <v>19</v>
      </c>
      <c r="D1351" s="89">
        <v>743</v>
      </c>
      <c r="E1351" s="89">
        <v>4009.3615300000001</v>
      </c>
      <c r="F1351" s="90">
        <f t="shared" si="42"/>
        <v>5.3961797173620463</v>
      </c>
    </row>
    <row r="1352" spans="1:6" s="87" customFormat="1" ht="15" hidden="1" x14ac:dyDescent="0.25">
      <c r="A1352" s="82" t="str">
        <f t="shared" si="43"/>
        <v>A</v>
      </c>
      <c r="B1352" s="91" t="s">
        <v>412</v>
      </c>
      <c r="C1352" s="91" t="s">
        <v>20</v>
      </c>
      <c r="D1352" s="92">
        <v>0</v>
      </c>
      <c r="E1352" s="92">
        <v>29.49</v>
      </c>
      <c r="F1352" s="93" t="e">
        <f t="shared" si="42"/>
        <v>#DIV/0!</v>
      </c>
    </row>
    <row r="1353" spans="1:6" s="87" customFormat="1" ht="15" hidden="1" x14ac:dyDescent="0.25">
      <c r="A1353" s="82" t="str">
        <f t="shared" si="43"/>
        <v>A</v>
      </c>
      <c r="B1353" s="91" t="s">
        <v>412</v>
      </c>
      <c r="C1353" s="91" t="s">
        <v>21</v>
      </c>
      <c r="D1353" s="92">
        <v>573</v>
      </c>
      <c r="E1353" s="92">
        <v>1794.4716600000002</v>
      </c>
      <c r="F1353" s="93">
        <f t="shared" si="42"/>
        <v>3.1317131937172777</v>
      </c>
    </row>
    <row r="1354" spans="1:6" s="87" customFormat="1" ht="15" hidden="1" x14ac:dyDescent="0.25">
      <c r="A1354" s="82" t="str">
        <f t="shared" si="43"/>
        <v>A</v>
      </c>
      <c r="B1354" s="91" t="s">
        <v>412</v>
      </c>
      <c r="C1354" s="91" t="s">
        <v>4</v>
      </c>
      <c r="D1354" s="92">
        <v>0</v>
      </c>
      <c r="E1354" s="92">
        <v>1602.9902</v>
      </c>
      <c r="F1354" s="93" t="e">
        <f t="shared" si="42"/>
        <v>#DIV/0!</v>
      </c>
    </row>
    <row r="1355" spans="1:6" s="87" customFormat="1" ht="15" hidden="1" x14ac:dyDescent="0.25">
      <c r="A1355" s="82" t="str">
        <f t="shared" si="43"/>
        <v>A</v>
      </c>
      <c r="B1355" s="91" t="s">
        <v>412</v>
      </c>
      <c r="C1355" s="91" t="s">
        <v>34</v>
      </c>
      <c r="D1355" s="92">
        <v>170</v>
      </c>
      <c r="E1355" s="92">
        <v>125.68741</v>
      </c>
      <c r="F1355" s="93">
        <f t="shared" si="42"/>
        <v>0.73933770588235292</v>
      </c>
    </row>
    <row r="1356" spans="1:6" s="87" customFormat="1" ht="15" hidden="1" x14ac:dyDescent="0.25">
      <c r="A1356" s="82" t="str">
        <f t="shared" si="43"/>
        <v>A</v>
      </c>
      <c r="B1356" s="91" t="s">
        <v>412</v>
      </c>
      <c r="C1356" s="91" t="s">
        <v>35</v>
      </c>
      <c r="D1356" s="92">
        <v>0</v>
      </c>
      <c r="E1356" s="92">
        <v>456.72226000000001</v>
      </c>
      <c r="F1356" s="93" t="e">
        <f t="shared" si="42"/>
        <v>#DIV/0!</v>
      </c>
    </row>
    <row r="1357" spans="1:6" s="87" customFormat="1" ht="15" hidden="1" x14ac:dyDescent="0.25">
      <c r="A1357" s="82" t="str">
        <f t="shared" si="43"/>
        <v>A</v>
      </c>
      <c r="B1357" s="88" t="s">
        <v>412</v>
      </c>
      <c r="C1357" s="88" t="s">
        <v>36</v>
      </c>
      <c r="D1357" s="89">
        <v>0</v>
      </c>
      <c r="E1357" s="89">
        <v>61.633760000000002</v>
      </c>
      <c r="F1357" s="90" t="e">
        <f t="shared" si="42"/>
        <v>#DIV/0!</v>
      </c>
    </row>
    <row r="1358" spans="1:6" ht="36.75" thickBot="1" x14ac:dyDescent="0.25">
      <c r="A1358" s="47" t="str">
        <f t="shared" si="43"/>
        <v>A</v>
      </c>
      <c r="B1358" s="73" t="s">
        <v>955</v>
      </c>
      <c r="C1358" s="74" t="s">
        <v>956</v>
      </c>
      <c r="D1358" s="75">
        <v>4535.3999999999996</v>
      </c>
      <c r="E1358" s="75">
        <v>9761.2058000000015</v>
      </c>
      <c r="F1358" s="76">
        <f t="shared" si="42"/>
        <v>2.1522259999118054</v>
      </c>
    </row>
    <row r="1359" spans="1:6" ht="15.75" thickTop="1" x14ac:dyDescent="0.2">
      <c r="A1359" s="47" t="str">
        <f t="shared" si="43"/>
        <v>A</v>
      </c>
      <c r="B1359" s="77" t="s">
        <v>412</v>
      </c>
      <c r="C1359" s="77" t="s">
        <v>19</v>
      </c>
      <c r="D1359" s="78">
        <v>4535.3999999999996</v>
      </c>
      <c r="E1359" s="78">
        <v>9640.3413900000014</v>
      </c>
      <c r="F1359" s="79">
        <f t="shared" si="42"/>
        <v>2.1255768818626808</v>
      </c>
    </row>
    <row r="1360" spans="1:6" ht="15" x14ac:dyDescent="0.2">
      <c r="A1360" s="47" t="str">
        <f t="shared" si="43"/>
        <v>A</v>
      </c>
      <c r="B1360" s="80" t="s">
        <v>412</v>
      </c>
      <c r="C1360" s="80" t="s">
        <v>20</v>
      </c>
      <c r="D1360" s="53">
        <v>0</v>
      </c>
      <c r="E1360" s="53">
        <v>47.88</v>
      </c>
      <c r="F1360" s="81" t="e">
        <f t="shared" si="42"/>
        <v>#DIV/0!</v>
      </c>
    </row>
    <row r="1361" spans="1:6" ht="15" x14ac:dyDescent="0.2">
      <c r="A1361" s="47" t="str">
        <f t="shared" si="43"/>
        <v>A</v>
      </c>
      <c r="B1361" s="80" t="s">
        <v>412</v>
      </c>
      <c r="C1361" s="80" t="s">
        <v>21</v>
      </c>
      <c r="D1361" s="53">
        <v>0</v>
      </c>
      <c r="E1361" s="53">
        <v>4302.83889</v>
      </c>
      <c r="F1361" s="81" t="e">
        <f t="shared" si="42"/>
        <v>#DIV/0!</v>
      </c>
    </row>
    <row r="1362" spans="1:6" ht="15" x14ac:dyDescent="0.2">
      <c r="A1362" s="47" t="str">
        <f t="shared" si="43"/>
        <v>A</v>
      </c>
      <c r="B1362" s="80" t="s">
        <v>412</v>
      </c>
      <c r="C1362" s="80" t="s">
        <v>34</v>
      </c>
      <c r="D1362" s="53">
        <v>3465.4</v>
      </c>
      <c r="E1362" s="53">
        <v>3454.6796399999998</v>
      </c>
      <c r="F1362" s="81">
        <f t="shared" si="42"/>
        <v>0.99690645812893164</v>
      </c>
    </row>
    <row r="1363" spans="1:6" ht="15" x14ac:dyDescent="0.2">
      <c r="A1363" s="47" t="str">
        <f t="shared" si="43"/>
        <v>A</v>
      </c>
      <c r="B1363" s="80" t="s">
        <v>412</v>
      </c>
      <c r="C1363" s="80" t="s">
        <v>35</v>
      </c>
      <c r="D1363" s="53">
        <v>1070</v>
      </c>
      <c r="E1363" s="53">
        <v>1834.9428600000001</v>
      </c>
      <c r="F1363" s="81">
        <f t="shared" si="42"/>
        <v>1.7148998691588786</v>
      </c>
    </row>
    <row r="1364" spans="1:6" ht="15" x14ac:dyDescent="0.2">
      <c r="A1364" s="47" t="str">
        <f t="shared" si="43"/>
        <v>A</v>
      </c>
      <c r="B1364" s="77" t="s">
        <v>412</v>
      </c>
      <c r="C1364" s="77" t="s">
        <v>36</v>
      </c>
      <c r="D1364" s="78">
        <v>0</v>
      </c>
      <c r="E1364" s="78">
        <v>120.86441000000001</v>
      </c>
      <c r="F1364" s="79" t="e">
        <f t="shared" si="42"/>
        <v>#DIV/0!</v>
      </c>
    </row>
    <row r="1365" spans="1:6" s="87" customFormat="1" ht="36.75" hidden="1" thickBot="1" x14ac:dyDescent="0.3">
      <c r="A1365" s="82" t="str">
        <f t="shared" si="43"/>
        <v>A</v>
      </c>
      <c r="B1365" s="83" t="s">
        <v>957</v>
      </c>
      <c r="C1365" s="84" t="s">
        <v>958</v>
      </c>
      <c r="D1365" s="85">
        <v>3465.4</v>
      </c>
      <c r="E1365" s="85">
        <v>3454.6796399999998</v>
      </c>
      <c r="F1365" s="86">
        <f t="shared" si="42"/>
        <v>0.99690645812893164</v>
      </c>
    </row>
    <row r="1366" spans="1:6" s="87" customFormat="1" ht="15" hidden="1" x14ac:dyDescent="0.25">
      <c r="A1366" s="82" t="str">
        <f t="shared" si="43"/>
        <v>A</v>
      </c>
      <c r="B1366" s="88" t="s">
        <v>412</v>
      </c>
      <c r="C1366" s="88" t="s">
        <v>19</v>
      </c>
      <c r="D1366" s="89">
        <v>3465.4</v>
      </c>
      <c r="E1366" s="89">
        <v>3454.6796399999998</v>
      </c>
      <c r="F1366" s="90">
        <f t="shared" si="42"/>
        <v>0.99690645812893164</v>
      </c>
    </row>
    <row r="1367" spans="1:6" s="87" customFormat="1" ht="15" hidden="1" x14ac:dyDescent="0.25">
      <c r="A1367" s="82" t="str">
        <f t="shared" si="43"/>
        <v>A</v>
      </c>
      <c r="B1367" s="91" t="s">
        <v>412</v>
      </c>
      <c r="C1367" s="91" t="s">
        <v>34</v>
      </c>
      <c r="D1367" s="92">
        <v>3465.4</v>
      </c>
      <c r="E1367" s="92">
        <v>3454.6796399999998</v>
      </c>
      <c r="F1367" s="93">
        <f t="shared" si="42"/>
        <v>0.99690645812893164</v>
      </c>
    </row>
    <row r="1368" spans="1:6" s="87" customFormat="1" ht="72.75" hidden="1" thickBot="1" x14ac:dyDescent="0.3">
      <c r="A1368" s="82" t="str">
        <f t="shared" si="43"/>
        <v>A</v>
      </c>
      <c r="B1368" s="83" t="s">
        <v>959</v>
      </c>
      <c r="C1368" s="84" t="s">
        <v>960</v>
      </c>
      <c r="D1368" s="85">
        <v>1070</v>
      </c>
      <c r="E1368" s="85">
        <v>725.15782000000002</v>
      </c>
      <c r="F1368" s="86">
        <f t="shared" si="42"/>
        <v>0.67771758878504673</v>
      </c>
    </row>
    <row r="1369" spans="1:6" s="87" customFormat="1" ht="15" hidden="1" x14ac:dyDescent="0.25">
      <c r="A1369" s="82" t="str">
        <f t="shared" si="43"/>
        <v>A</v>
      </c>
      <c r="B1369" s="88" t="s">
        <v>412</v>
      </c>
      <c r="C1369" s="88" t="s">
        <v>19</v>
      </c>
      <c r="D1369" s="89">
        <v>1070</v>
      </c>
      <c r="E1369" s="89">
        <v>725.15782000000002</v>
      </c>
      <c r="F1369" s="90">
        <f t="shared" si="42"/>
        <v>0.67771758878504673</v>
      </c>
    </row>
    <row r="1370" spans="1:6" s="87" customFormat="1" ht="15" hidden="1" x14ac:dyDescent="0.25">
      <c r="A1370" s="82" t="str">
        <f t="shared" si="43"/>
        <v>A</v>
      </c>
      <c r="B1370" s="91" t="s">
        <v>412</v>
      </c>
      <c r="C1370" s="91" t="s">
        <v>35</v>
      </c>
      <c r="D1370" s="92">
        <v>1070</v>
      </c>
      <c r="E1370" s="92">
        <v>725.15782000000002</v>
      </c>
      <c r="F1370" s="93">
        <f t="shared" si="42"/>
        <v>0.67771758878504673</v>
      </c>
    </row>
    <row r="1371" spans="1:6" s="87" customFormat="1" ht="108.75" hidden="1" thickBot="1" x14ac:dyDescent="0.3">
      <c r="A1371" s="82" t="str">
        <f t="shared" si="43"/>
        <v>A</v>
      </c>
      <c r="B1371" s="83" t="s">
        <v>961</v>
      </c>
      <c r="C1371" s="84" t="s">
        <v>962</v>
      </c>
      <c r="D1371" s="85">
        <v>0</v>
      </c>
      <c r="E1371" s="85">
        <v>5581.36834</v>
      </c>
      <c r="F1371" s="86" t="e">
        <f t="shared" si="42"/>
        <v>#DIV/0!</v>
      </c>
    </row>
    <row r="1372" spans="1:6" s="87" customFormat="1" ht="15" hidden="1" x14ac:dyDescent="0.25">
      <c r="A1372" s="82" t="str">
        <f t="shared" si="43"/>
        <v>A</v>
      </c>
      <c r="B1372" s="88" t="s">
        <v>412</v>
      </c>
      <c r="C1372" s="88" t="s">
        <v>19</v>
      </c>
      <c r="D1372" s="89">
        <v>0</v>
      </c>
      <c r="E1372" s="89">
        <v>5460.5039299999999</v>
      </c>
      <c r="F1372" s="90" t="e">
        <f t="shared" si="42"/>
        <v>#DIV/0!</v>
      </c>
    </row>
    <row r="1373" spans="1:6" s="87" customFormat="1" ht="15" hidden="1" x14ac:dyDescent="0.25">
      <c r="A1373" s="82" t="str">
        <f t="shared" si="43"/>
        <v>A</v>
      </c>
      <c r="B1373" s="91" t="s">
        <v>412</v>
      </c>
      <c r="C1373" s="91" t="s">
        <v>20</v>
      </c>
      <c r="D1373" s="92">
        <v>0</v>
      </c>
      <c r="E1373" s="92">
        <v>47.88</v>
      </c>
      <c r="F1373" s="93" t="e">
        <f t="shared" si="42"/>
        <v>#DIV/0!</v>
      </c>
    </row>
    <row r="1374" spans="1:6" s="87" customFormat="1" ht="15" hidden="1" x14ac:dyDescent="0.25">
      <c r="A1374" s="82" t="str">
        <f t="shared" si="43"/>
        <v>A</v>
      </c>
      <c r="B1374" s="91" t="s">
        <v>412</v>
      </c>
      <c r="C1374" s="91" t="s">
        <v>21</v>
      </c>
      <c r="D1374" s="92">
        <v>0</v>
      </c>
      <c r="E1374" s="92">
        <v>4302.83889</v>
      </c>
      <c r="F1374" s="93" t="e">
        <f t="shared" si="42"/>
        <v>#DIV/0!</v>
      </c>
    </row>
    <row r="1375" spans="1:6" s="87" customFormat="1" ht="15" hidden="1" x14ac:dyDescent="0.25">
      <c r="A1375" s="82" t="str">
        <f t="shared" si="43"/>
        <v>A</v>
      </c>
      <c r="B1375" s="91" t="s">
        <v>412</v>
      </c>
      <c r="C1375" s="91" t="s">
        <v>35</v>
      </c>
      <c r="D1375" s="92">
        <v>0</v>
      </c>
      <c r="E1375" s="92">
        <v>1109.78504</v>
      </c>
      <c r="F1375" s="93" t="e">
        <f t="shared" si="42"/>
        <v>#DIV/0!</v>
      </c>
    </row>
    <row r="1376" spans="1:6" s="87" customFormat="1" ht="15" hidden="1" x14ac:dyDescent="0.25">
      <c r="A1376" s="82" t="str">
        <f t="shared" si="43"/>
        <v>A</v>
      </c>
      <c r="B1376" s="88" t="s">
        <v>412</v>
      </c>
      <c r="C1376" s="88" t="s">
        <v>36</v>
      </c>
      <c r="D1376" s="89">
        <v>0</v>
      </c>
      <c r="E1376" s="89">
        <v>120.86441000000001</v>
      </c>
      <c r="F1376" s="90" t="e">
        <f t="shared" si="42"/>
        <v>#DIV/0!</v>
      </c>
    </row>
    <row r="1377" spans="1:6" ht="36.75" thickBot="1" x14ac:dyDescent="0.25">
      <c r="A1377" s="47" t="str">
        <f t="shared" si="43"/>
        <v>A</v>
      </c>
      <c r="B1377" s="73" t="s">
        <v>963</v>
      </c>
      <c r="C1377" s="74" t="s">
        <v>964</v>
      </c>
      <c r="D1377" s="75">
        <v>3713.3</v>
      </c>
      <c r="E1377" s="75">
        <v>3548.1599500000002</v>
      </c>
      <c r="F1377" s="76">
        <f t="shared" si="42"/>
        <v>0.95552741496781834</v>
      </c>
    </row>
    <row r="1378" spans="1:6" ht="15.75" thickTop="1" x14ac:dyDescent="0.2">
      <c r="A1378" s="47" t="str">
        <f t="shared" si="43"/>
        <v>A</v>
      </c>
      <c r="B1378" s="77" t="s">
        <v>412</v>
      </c>
      <c r="C1378" s="77" t="s">
        <v>19</v>
      </c>
      <c r="D1378" s="78">
        <v>3713.3</v>
      </c>
      <c r="E1378" s="78">
        <v>3548.1599500000002</v>
      </c>
      <c r="F1378" s="79">
        <f t="shared" si="42"/>
        <v>0.95552741496781834</v>
      </c>
    </row>
    <row r="1379" spans="1:6" ht="15" x14ac:dyDescent="0.2">
      <c r="A1379" s="47" t="str">
        <f t="shared" si="43"/>
        <v>A</v>
      </c>
      <c r="B1379" s="80" t="s">
        <v>412</v>
      </c>
      <c r="C1379" s="80" t="s">
        <v>21</v>
      </c>
      <c r="D1379" s="53">
        <v>42.51</v>
      </c>
      <c r="E1379" s="53">
        <v>42.51</v>
      </c>
      <c r="F1379" s="81">
        <f t="shared" si="42"/>
        <v>1</v>
      </c>
    </row>
    <row r="1380" spans="1:6" ht="15" x14ac:dyDescent="0.2">
      <c r="A1380" s="47" t="str">
        <f t="shared" si="43"/>
        <v>A</v>
      </c>
      <c r="B1380" s="80" t="s">
        <v>412</v>
      </c>
      <c r="C1380" s="80" t="s">
        <v>34</v>
      </c>
      <c r="D1380" s="53">
        <v>3449.8</v>
      </c>
      <c r="E1380" s="53">
        <v>3449.7686799999997</v>
      </c>
      <c r="F1380" s="81">
        <f t="shared" si="42"/>
        <v>0.99999092121282374</v>
      </c>
    </row>
    <row r="1381" spans="1:6" ht="15" x14ac:dyDescent="0.2">
      <c r="A1381" s="47" t="str">
        <f t="shared" si="43"/>
        <v>A</v>
      </c>
      <c r="B1381" s="80" t="s">
        <v>412</v>
      </c>
      <c r="C1381" s="80" t="s">
        <v>35</v>
      </c>
      <c r="D1381" s="53">
        <v>220.99</v>
      </c>
      <c r="E1381" s="53">
        <v>55.881269999999994</v>
      </c>
      <c r="F1381" s="81">
        <f t="shared" si="42"/>
        <v>0.25286786732431327</v>
      </c>
    </row>
    <row r="1382" spans="1:6" s="87" customFormat="1" ht="36.75" hidden="1" thickBot="1" x14ac:dyDescent="0.3">
      <c r="A1382" s="82" t="str">
        <f t="shared" si="43"/>
        <v>A</v>
      </c>
      <c r="B1382" s="83" t="s">
        <v>965</v>
      </c>
      <c r="C1382" s="84" t="s">
        <v>964</v>
      </c>
      <c r="D1382" s="85">
        <v>3490.3</v>
      </c>
      <c r="E1382" s="85">
        <v>3490.2686799999997</v>
      </c>
      <c r="F1382" s="86">
        <f t="shared" si="42"/>
        <v>0.99999102655932137</v>
      </c>
    </row>
    <row r="1383" spans="1:6" s="87" customFormat="1" ht="15" hidden="1" x14ac:dyDescent="0.25">
      <c r="A1383" s="82" t="str">
        <f t="shared" si="43"/>
        <v>A</v>
      </c>
      <c r="B1383" s="88" t="s">
        <v>412</v>
      </c>
      <c r="C1383" s="88" t="s">
        <v>19</v>
      </c>
      <c r="D1383" s="89">
        <v>3490.3</v>
      </c>
      <c r="E1383" s="89">
        <v>3490.2686799999997</v>
      </c>
      <c r="F1383" s="90">
        <f t="shared" si="42"/>
        <v>0.99999102655932137</v>
      </c>
    </row>
    <row r="1384" spans="1:6" s="87" customFormat="1" ht="15" hidden="1" x14ac:dyDescent="0.25">
      <c r="A1384" s="82" t="str">
        <f t="shared" si="43"/>
        <v>A</v>
      </c>
      <c r="B1384" s="91" t="s">
        <v>412</v>
      </c>
      <c r="C1384" s="91" t="s">
        <v>21</v>
      </c>
      <c r="D1384" s="92">
        <v>40.5</v>
      </c>
      <c r="E1384" s="92">
        <v>40.5</v>
      </c>
      <c r="F1384" s="93">
        <f t="shared" si="42"/>
        <v>1</v>
      </c>
    </row>
    <row r="1385" spans="1:6" s="87" customFormat="1" ht="15" hidden="1" x14ac:dyDescent="0.25">
      <c r="A1385" s="82" t="str">
        <f t="shared" si="43"/>
        <v>A</v>
      </c>
      <c r="B1385" s="91" t="s">
        <v>412</v>
      </c>
      <c r="C1385" s="91" t="s">
        <v>34</v>
      </c>
      <c r="D1385" s="92">
        <v>3449.8</v>
      </c>
      <c r="E1385" s="92">
        <v>3449.7686799999997</v>
      </c>
      <c r="F1385" s="93">
        <f t="shared" si="42"/>
        <v>0.99999092121282374</v>
      </c>
    </row>
    <row r="1386" spans="1:6" s="87" customFormat="1" ht="72.75" hidden="1" thickBot="1" x14ac:dyDescent="0.3">
      <c r="A1386" s="82" t="str">
        <f t="shared" si="43"/>
        <v>A</v>
      </c>
      <c r="B1386" s="83" t="s">
        <v>966</v>
      </c>
      <c r="C1386" s="84" t="s">
        <v>967</v>
      </c>
      <c r="D1386" s="85">
        <v>223</v>
      </c>
      <c r="E1386" s="85">
        <v>57.891269999999999</v>
      </c>
      <c r="F1386" s="86">
        <f t="shared" si="42"/>
        <v>0.25960210762331837</v>
      </c>
    </row>
    <row r="1387" spans="1:6" s="87" customFormat="1" ht="15" hidden="1" x14ac:dyDescent="0.25">
      <c r="A1387" s="82" t="str">
        <f t="shared" si="43"/>
        <v>A</v>
      </c>
      <c r="B1387" s="88" t="s">
        <v>412</v>
      </c>
      <c r="C1387" s="88" t="s">
        <v>19</v>
      </c>
      <c r="D1387" s="89">
        <v>223</v>
      </c>
      <c r="E1387" s="89">
        <v>57.891269999999999</v>
      </c>
      <c r="F1387" s="90">
        <f t="shared" si="42"/>
        <v>0.25960210762331837</v>
      </c>
    </row>
    <row r="1388" spans="1:6" s="87" customFormat="1" ht="15" hidden="1" x14ac:dyDescent="0.25">
      <c r="A1388" s="82" t="str">
        <f t="shared" si="43"/>
        <v>A</v>
      </c>
      <c r="B1388" s="91" t="s">
        <v>412</v>
      </c>
      <c r="C1388" s="91" t="s">
        <v>21</v>
      </c>
      <c r="D1388" s="92">
        <v>2.0099999999999998</v>
      </c>
      <c r="E1388" s="92">
        <v>2.0099999999999998</v>
      </c>
      <c r="F1388" s="93">
        <f t="shared" si="42"/>
        <v>1</v>
      </c>
    </row>
    <row r="1389" spans="1:6" s="87" customFormat="1" ht="15" hidden="1" x14ac:dyDescent="0.25">
      <c r="A1389" s="82" t="str">
        <f t="shared" si="43"/>
        <v>A</v>
      </c>
      <c r="B1389" s="91" t="s">
        <v>412</v>
      </c>
      <c r="C1389" s="91" t="s">
        <v>35</v>
      </c>
      <c r="D1389" s="92">
        <v>220.99</v>
      </c>
      <c r="E1389" s="92">
        <v>55.881269999999994</v>
      </c>
      <c r="F1389" s="93">
        <f t="shared" si="42"/>
        <v>0.25286786732431327</v>
      </c>
    </row>
    <row r="1390" spans="1:6" ht="36.75" thickBot="1" x14ac:dyDescent="0.25">
      <c r="A1390" s="47" t="str">
        <f t="shared" si="43"/>
        <v>A</v>
      </c>
      <c r="B1390" s="73" t="s">
        <v>968</v>
      </c>
      <c r="C1390" s="74" t="s">
        <v>969</v>
      </c>
      <c r="D1390" s="75">
        <v>5971.5</v>
      </c>
      <c r="E1390" s="75">
        <v>5965.4977699999999</v>
      </c>
      <c r="F1390" s="76">
        <f t="shared" si="42"/>
        <v>0.99899485388930753</v>
      </c>
    </row>
    <row r="1391" spans="1:6" ht="15.75" thickTop="1" x14ac:dyDescent="0.2">
      <c r="A1391" s="47" t="str">
        <f t="shared" si="43"/>
        <v>A</v>
      </c>
      <c r="B1391" s="77" t="s">
        <v>412</v>
      </c>
      <c r="C1391" s="77" t="s">
        <v>19</v>
      </c>
      <c r="D1391" s="78">
        <v>5971.5</v>
      </c>
      <c r="E1391" s="78">
        <v>5965.4977699999999</v>
      </c>
      <c r="F1391" s="79">
        <f t="shared" si="42"/>
        <v>0.99899485388930753</v>
      </c>
    </row>
    <row r="1392" spans="1:6" ht="15" x14ac:dyDescent="0.2">
      <c r="A1392" s="47" t="str">
        <f t="shared" si="43"/>
        <v>A</v>
      </c>
      <c r="B1392" s="80" t="s">
        <v>412</v>
      </c>
      <c r="C1392" s="80" t="s">
        <v>21</v>
      </c>
      <c r="D1392" s="53">
        <v>81.5</v>
      </c>
      <c r="E1392" s="53">
        <v>78.599999999999994</v>
      </c>
      <c r="F1392" s="81">
        <f t="shared" si="42"/>
        <v>0.96441717791411041</v>
      </c>
    </row>
    <row r="1393" spans="1:6" ht="15" x14ac:dyDescent="0.2">
      <c r="A1393" s="47" t="str">
        <f t="shared" si="43"/>
        <v>A</v>
      </c>
      <c r="B1393" s="80" t="s">
        <v>412</v>
      </c>
      <c r="C1393" s="80" t="s">
        <v>34</v>
      </c>
      <c r="D1393" s="53">
        <v>5890</v>
      </c>
      <c r="E1393" s="53">
        <v>5886.8977699999996</v>
      </c>
      <c r="F1393" s="81">
        <f t="shared" si="42"/>
        <v>0.99947330560271641</v>
      </c>
    </row>
    <row r="1394" spans="1:6" ht="36.75" thickBot="1" x14ac:dyDescent="0.25">
      <c r="A1394" s="47" t="str">
        <f t="shared" si="43"/>
        <v>A</v>
      </c>
      <c r="B1394" s="73" t="s">
        <v>970</v>
      </c>
      <c r="C1394" s="74" t="s">
        <v>971</v>
      </c>
      <c r="D1394" s="75">
        <v>754.2</v>
      </c>
      <c r="E1394" s="75">
        <v>382.75824</v>
      </c>
      <c r="F1394" s="76">
        <f t="shared" si="42"/>
        <v>0.50750230708035005</v>
      </c>
    </row>
    <row r="1395" spans="1:6" ht="15.75" thickTop="1" x14ac:dyDescent="0.2">
      <c r="A1395" s="47" t="str">
        <f t="shared" si="43"/>
        <v>A</v>
      </c>
      <c r="B1395" s="77" t="s">
        <v>412</v>
      </c>
      <c r="C1395" s="77" t="s">
        <v>19</v>
      </c>
      <c r="D1395" s="78">
        <v>754.2</v>
      </c>
      <c r="E1395" s="78">
        <v>382.75824</v>
      </c>
      <c r="F1395" s="79">
        <f t="shared" si="42"/>
        <v>0.50750230708035005</v>
      </c>
    </row>
    <row r="1396" spans="1:6" ht="15" x14ac:dyDescent="0.2">
      <c r="A1396" s="47" t="str">
        <f t="shared" si="43"/>
        <v>A</v>
      </c>
      <c r="B1396" s="80" t="s">
        <v>412</v>
      </c>
      <c r="C1396" s="80" t="s">
        <v>21</v>
      </c>
      <c r="D1396" s="53">
        <v>754.2</v>
      </c>
      <c r="E1396" s="53">
        <v>382.75824</v>
      </c>
      <c r="F1396" s="81">
        <f t="shared" si="42"/>
        <v>0.50750230708035005</v>
      </c>
    </row>
    <row r="1397" spans="1:6" ht="36.75" thickBot="1" x14ac:dyDescent="0.25">
      <c r="A1397" s="47" t="str">
        <f t="shared" si="43"/>
        <v>A</v>
      </c>
      <c r="B1397" s="73" t="s">
        <v>972</v>
      </c>
      <c r="C1397" s="74" t="s">
        <v>973</v>
      </c>
      <c r="D1397" s="75">
        <v>1681</v>
      </c>
      <c r="E1397" s="75">
        <v>1546.18199</v>
      </c>
      <c r="F1397" s="76">
        <f t="shared" si="42"/>
        <v>0.91979892325996437</v>
      </c>
    </row>
    <row r="1398" spans="1:6" ht="15.75" thickTop="1" x14ac:dyDescent="0.2">
      <c r="A1398" s="47" t="str">
        <f t="shared" si="43"/>
        <v>A</v>
      </c>
      <c r="B1398" s="77" t="s">
        <v>412</v>
      </c>
      <c r="C1398" s="77" t="s">
        <v>19</v>
      </c>
      <c r="D1398" s="78">
        <v>1681</v>
      </c>
      <c r="E1398" s="78">
        <v>1546.18199</v>
      </c>
      <c r="F1398" s="79">
        <f t="shared" si="42"/>
        <v>0.91979892325996437</v>
      </c>
    </row>
    <row r="1399" spans="1:6" ht="15" x14ac:dyDescent="0.2">
      <c r="A1399" s="47" t="str">
        <f t="shared" si="43"/>
        <v>A</v>
      </c>
      <c r="B1399" s="80" t="s">
        <v>412</v>
      </c>
      <c r="C1399" s="80" t="s">
        <v>21</v>
      </c>
      <c r="D1399" s="53">
        <v>497.1</v>
      </c>
      <c r="E1399" s="53">
        <v>437.08742000000001</v>
      </c>
      <c r="F1399" s="81">
        <f t="shared" si="42"/>
        <v>0.87927463287064977</v>
      </c>
    </row>
    <row r="1400" spans="1:6" ht="15" x14ac:dyDescent="0.2">
      <c r="A1400" s="47" t="str">
        <f t="shared" si="43"/>
        <v>A</v>
      </c>
      <c r="B1400" s="80" t="s">
        <v>412</v>
      </c>
      <c r="C1400" s="80" t="s">
        <v>34</v>
      </c>
      <c r="D1400" s="53">
        <v>963.9</v>
      </c>
      <c r="E1400" s="53">
        <v>962.30276000000003</v>
      </c>
      <c r="F1400" s="81">
        <f t="shared" si="42"/>
        <v>0.99834294013901859</v>
      </c>
    </row>
    <row r="1401" spans="1:6" ht="15" x14ac:dyDescent="0.2">
      <c r="A1401" s="47" t="str">
        <f t="shared" si="43"/>
        <v>A</v>
      </c>
      <c r="B1401" s="80" t="s">
        <v>412</v>
      </c>
      <c r="C1401" s="80" t="s">
        <v>35</v>
      </c>
      <c r="D1401" s="53">
        <v>220</v>
      </c>
      <c r="E1401" s="53">
        <v>146.79181</v>
      </c>
      <c r="F1401" s="81">
        <f t="shared" si="42"/>
        <v>0.66723549999999998</v>
      </c>
    </row>
    <row r="1402" spans="1:6" s="87" customFormat="1" ht="36.75" hidden="1" thickBot="1" x14ac:dyDescent="0.3">
      <c r="A1402" s="82" t="str">
        <f t="shared" si="43"/>
        <v>A</v>
      </c>
      <c r="B1402" s="83" t="s">
        <v>974</v>
      </c>
      <c r="C1402" s="84" t="s">
        <v>973</v>
      </c>
      <c r="D1402" s="85">
        <v>1131</v>
      </c>
      <c r="E1402" s="85">
        <v>1113.89924</v>
      </c>
      <c r="F1402" s="86">
        <f t="shared" si="42"/>
        <v>0.98487996463306804</v>
      </c>
    </row>
    <row r="1403" spans="1:6" s="87" customFormat="1" ht="15" hidden="1" x14ac:dyDescent="0.25">
      <c r="A1403" s="82" t="str">
        <f t="shared" si="43"/>
        <v>A</v>
      </c>
      <c r="B1403" s="88" t="s">
        <v>412</v>
      </c>
      <c r="C1403" s="88" t="s">
        <v>19</v>
      </c>
      <c r="D1403" s="89">
        <v>1131</v>
      </c>
      <c r="E1403" s="89">
        <v>1113.89924</v>
      </c>
      <c r="F1403" s="90">
        <f t="shared" si="42"/>
        <v>0.98487996463306804</v>
      </c>
    </row>
    <row r="1404" spans="1:6" s="87" customFormat="1" ht="15" hidden="1" x14ac:dyDescent="0.25">
      <c r="A1404" s="82" t="str">
        <f t="shared" si="43"/>
        <v>A</v>
      </c>
      <c r="B1404" s="91" t="s">
        <v>412</v>
      </c>
      <c r="C1404" s="91" t="s">
        <v>21</v>
      </c>
      <c r="D1404" s="92">
        <v>167.1</v>
      </c>
      <c r="E1404" s="92">
        <v>151.59647999999999</v>
      </c>
      <c r="F1404" s="93">
        <f t="shared" si="42"/>
        <v>0.90722010771992811</v>
      </c>
    </row>
    <row r="1405" spans="1:6" s="87" customFormat="1" ht="15" hidden="1" x14ac:dyDescent="0.25">
      <c r="A1405" s="82" t="str">
        <f t="shared" si="43"/>
        <v>A</v>
      </c>
      <c r="B1405" s="91" t="s">
        <v>412</v>
      </c>
      <c r="C1405" s="91" t="s">
        <v>34</v>
      </c>
      <c r="D1405" s="92">
        <v>963.9</v>
      </c>
      <c r="E1405" s="92">
        <v>962.30276000000003</v>
      </c>
      <c r="F1405" s="93">
        <f t="shared" si="42"/>
        <v>0.99834294013901859</v>
      </c>
    </row>
    <row r="1406" spans="1:6" s="87" customFormat="1" ht="72.75" hidden="1" thickBot="1" x14ac:dyDescent="0.3">
      <c r="A1406" s="82" t="str">
        <f t="shared" si="43"/>
        <v>A</v>
      </c>
      <c r="B1406" s="83" t="s">
        <v>975</v>
      </c>
      <c r="C1406" s="84" t="s">
        <v>976</v>
      </c>
      <c r="D1406" s="85">
        <v>550</v>
      </c>
      <c r="E1406" s="85">
        <v>432.28275000000002</v>
      </c>
      <c r="F1406" s="86">
        <f t="shared" si="42"/>
        <v>0.78596863636363645</v>
      </c>
    </row>
    <row r="1407" spans="1:6" s="87" customFormat="1" ht="15" hidden="1" x14ac:dyDescent="0.25">
      <c r="A1407" s="82" t="str">
        <f t="shared" si="43"/>
        <v>A</v>
      </c>
      <c r="B1407" s="88" t="s">
        <v>412</v>
      </c>
      <c r="C1407" s="88" t="s">
        <v>19</v>
      </c>
      <c r="D1407" s="89">
        <v>550</v>
      </c>
      <c r="E1407" s="89">
        <v>432.28275000000002</v>
      </c>
      <c r="F1407" s="90">
        <f t="shared" si="42"/>
        <v>0.78596863636363645</v>
      </c>
    </row>
    <row r="1408" spans="1:6" s="87" customFormat="1" ht="15" hidden="1" x14ac:dyDescent="0.25">
      <c r="A1408" s="82" t="str">
        <f t="shared" si="43"/>
        <v>A</v>
      </c>
      <c r="B1408" s="91" t="s">
        <v>412</v>
      </c>
      <c r="C1408" s="91" t="s">
        <v>21</v>
      </c>
      <c r="D1408" s="92">
        <v>330</v>
      </c>
      <c r="E1408" s="92">
        <v>285.49094000000002</v>
      </c>
      <c r="F1408" s="93">
        <f t="shared" si="42"/>
        <v>0.86512406060606073</v>
      </c>
    </row>
    <row r="1409" spans="1:6" s="87" customFormat="1" ht="15" hidden="1" x14ac:dyDescent="0.25">
      <c r="A1409" s="82" t="str">
        <f t="shared" si="43"/>
        <v>A</v>
      </c>
      <c r="B1409" s="91" t="s">
        <v>412</v>
      </c>
      <c r="C1409" s="91" t="s">
        <v>35</v>
      </c>
      <c r="D1409" s="92">
        <v>220</v>
      </c>
      <c r="E1409" s="92">
        <v>146.79181</v>
      </c>
      <c r="F1409" s="93">
        <f t="shared" si="42"/>
        <v>0.66723549999999998</v>
      </c>
    </row>
    <row r="1410" spans="1:6" ht="36.75" thickBot="1" x14ac:dyDescent="0.25">
      <c r="A1410" s="47" t="str">
        <f t="shared" si="43"/>
        <v>A</v>
      </c>
      <c r="B1410" s="73" t="s">
        <v>977</v>
      </c>
      <c r="C1410" s="74" t="s">
        <v>978</v>
      </c>
      <c r="D1410" s="75">
        <v>640280.42000000004</v>
      </c>
      <c r="E1410" s="75">
        <v>549948.11997</v>
      </c>
      <c r="F1410" s="76">
        <f t="shared" si="42"/>
        <v>0.85891759733961559</v>
      </c>
    </row>
    <row r="1411" spans="1:6" ht="15.75" thickTop="1" x14ac:dyDescent="0.2">
      <c r="A1411" s="47" t="str">
        <f t="shared" si="43"/>
        <v>A</v>
      </c>
      <c r="B1411" s="77" t="s">
        <v>412</v>
      </c>
      <c r="C1411" s="77" t="s">
        <v>19</v>
      </c>
      <c r="D1411" s="78">
        <v>633943.69999999995</v>
      </c>
      <c r="E1411" s="78">
        <v>546501.49089999998</v>
      </c>
      <c r="F1411" s="79">
        <f t="shared" si="42"/>
        <v>0.86206628585472178</v>
      </c>
    </row>
    <row r="1412" spans="1:6" ht="15" x14ac:dyDescent="0.2">
      <c r="A1412" s="47" t="str">
        <f t="shared" si="43"/>
        <v>A</v>
      </c>
      <c r="B1412" s="80" t="s">
        <v>412</v>
      </c>
      <c r="C1412" s="80" t="s">
        <v>21</v>
      </c>
      <c r="D1412" s="53">
        <v>189906.55</v>
      </c>
      <c r="E1412" s="53">
        <v>129299.04526000001</v>
      </c>
      <c r="F1412" s="81">
        <f t="shared" ref="F1412:F1475" si="44">E1412/D1412</f>
        <v>0.68085616457146958</v>
      </c>
    </row>
    <row r="1413" spans="1:6" ht="15" x14ac:dyDescent="0.2">
      <c r="A1413" s="47" t="str">
        <f t="shared" ref="A1413:A1476" si="45">(IF(OR(D1413&lt;&gt;0,E1413&lt;&gt;0,),"A","B"))</f>
        <v>A</v>
      </c>
      <c r="B1413" s="80" t="s">
        <v>412</v>
      </c>
      <c r="C1413" s="80" t="s">
        <v>33</v>
      </c>
      <c r="D1413" s="53">
        <v>0</v>
      </c>
      <c r="E1413" s="53">
        <v>192.125</v>
      </c>
      <c r="F1413" s="81" t="e">
        <f t="shared" si="44"/>
        <v>#DIV/0!</v>
      </c>
    </row>
    <row r="1414" spans="1:6" ht="15" x14ac:dyDescent="0.2">
      <c r="A1414" s="47" t="str">
        <f t="shared" si="45"/>
        <v>A</v>
      </c>
      <c r="B1414" s="80" t="s">
        <v>412</v>
      </c>
      <c r="C1414" s="80" t="s">
        <v>34</v>
      </c>
      <c r="D1414" s="53">
        <v>321390.88</v>
      </c>
      <c r="E1414" s="53">
        <v>320904.19981000002</v>
      </c>
      <c r="F1414" s="81">
        <f t="shared" si="44"/>
        <v>0.99848570628388711</v>
      </c>
    </row>
    <row r="1415" spans="1:6" ht="15" x14ac:dyDescent="0.2">
      <c r="A1415" s="47" t="str">
        <f t="shared" si="45"/>
        <v>A</v>
      </c>
      <c r="B1415" s="80" t="s">
        <v>412</v>
      </c>
      <c r="C1415" s="80" t="s">
        <v>35</v>
      </c>
      <c r="D1415" s="53">
        <v>122646.27</v>
      </c>
      <c r="E1415" s="53">
        <v>96106.12083</v>
      </c>
      <c r="F1415" s="81">
        <f t="shared" si="44"/>
        <v>0.78360410659044089</v>
      </c>
    </row>
    <row r="1416" spans="1:6" ht="15" x14ac:dyDescent="0.2">
      <c r="A1416" s="47" t="str">
        <f t="shared" si="45"/>
        <v>A</v>
      </c>
      <c r="B1416" s="77" t="s">
        <v>412</v>
      </c>
      <c r="C1416" s="77" t="s">
        <v>36</v>
      </c>
      <c r="D1416" s="78">
        <v>6336.72</v>
      </c>
      <c r="E1416" s="78">
        <v>3446.6290700000004</v>
      </c>
      <c r="F1416" s="79">
        <f t="shared" si="44"/>
        <v>0.54391373928467734</v>
      </c>
    </row>
    <row r="1417" spans="1:6" ht="36.75" thickBot="1" x14ac:dyDescent="0.25">
      <c r="A1417" s="47" t="str">
        <f t="shared" si="45"/>
        <v>A</v>
      </c>
      <c r="B1417" s="73" t="s">
        <v>979</v>
      </c>
      <c r="C1417" s="74" t="s">
        <v>980</v>
      </c>
      <c r="D1417" s="75">
        <v>13708.6</v>
      </c>
      <c r="E1417" s="75">
        <v>13703.279410000001</v>
      </c>
      <c r="F1417" s="76">
        <f t="shared" si="44"/>
        <v>0.99961187940416973</v>
      </c>
    </row>
    <row r="1418" spans="1:6" ht="15.75" thickTop="1" x14ac:dyDescent="0.2">
      <c r="A1418" s="47" t="str">
        <f t="shared" si="45"/>
        <v>A</v>
      </c>
      <c r="B1418" s="77" t="s">
        <v>412</v>
      </c>
      <c r="C1418" s="77" t="s">
        <v>19</v>
      </c>
      <c r="D1418" s="78">
        <v>13708.6</v>
      </c>
      <c r="E1418" s="78">
        <v>13703.279410000001</v>
      </c>
      <c r="F1418" s="79">
        <f t="shared" si="44"/>
        <v>0.99961187940416973</v>
      </c>
    </row>
    <row r="1419" spans="1:6" ht="15" x14ac:dyDescent="0.2">
      <c r="A1419" s="47" t="str">
        <f t="shared" si="45"/>
        <v>A</v>
      </c>
      <c r="B1419" s="80" t="s">
        <v>412</v>
      </c>
      <c r="C1419" s="80" t="s">
        <v>34</v>
      </c>
      <c r="D1419" s="53">
        <v>13708.6</v>
      </c>
      <c r="E1419" s="53">
        <v>13703.279410000001</v>
      </c>
      <c r="F1419" s="81">
        <f t="shared" si="44"/>
        <v>0.99961187940416973</v>
      </c>
    </row>
    <row r="1420" spans="1:6" ht="36.75" thickBot="1" x14ac:dyDescent="0.25">
      <c r="A1420" s="47" t="str">
        <f t="shared" si="45"/>
        <v>A</v>
      </c>
      <c r="B1420" s="73" t="s">
        <v>981</v>
      </c>
      <c r="C1420" s="74" t="s">
        <v>982</v>
      </c>
      <c r="D1420" s="75">
        <v>6782.9</v>
      </c>
      <c r="E1420" s="75">
        <v>6782.6632499999996</v>
      </c>
      <c r="F1420" s="76">
        <f t="shared" si="44"/>
        <v>0.99996509605036199</v>
      </c>
    </row>
    <row r="1421" spans="1:6" ht="15.75" thickTop="1" x14ac:dyDescent="0.2">
      <c r="A1421" s="47" t="str">
        <f t="shared" si="45"/>
        <v>A</v>
      </c>
      <c r="B1421" s="77" t="s">
        <v>412</v>
      </c>
      <c r="C1421" s="77" t="s">
        <v>19</v>
      </c>
      <c r="D1421" s="78">
        <v>6782.9</v>
      </c>
      <c r="E1421" s="78">
        <v>6782.6632499999996</v>
      </c>
      <c r="F1421" s="79">
        <f t="shared" si="44"/>
        <v>0.99996509605036199</v>
      </c>
    </row>
    <row r="1422" spans="1:6" ht="15" x14ac:dyDescent="0.2">
      <c r="A1422" s="47" t="str">
        <f t="shared" si="45"/>
        <v>A</v>
      </c>
      <c r="B1422" s="80" t="s">
        <v>412</v>
      </c>
      <c r="C1422" s="80" t="s">
        <v>21</v>
      </c>
      <c r="D1422" s="53">
        <v>102</v>
      </c>
      <c r="E1422" s="53">
        <v>102</v>
      </c>
      <c r="F1422" s="81">
        <f t="shared" si="44"/>
        <v>1</v>
      </c>
    </row>
    <row r="1423" spans="1:6" ht="15" x14ac:dyDescent="0.2">
      <c r="A1423" s="47" t="str">
        <f t="shared" si="45"/>
        <v>A</v>
      </c>
      <c r="B1423" s="80" t="s">
        <v>412</v>
      </c>
      <c r="C1423" s="80" t="s">
        <v>34</v>
      </c>
      <c r="D1423" s="53">
        <v>6680.9</v>
      </c>
      <c r="E1423" s="53">
        <v>6680.6632499999996</v>
      </c>
      <c r="F1423" s="81">
        <f t="shared" si="44"/>
        <v>0.99996456315765836</v>
      </c>
    </row>
    <row r="1424" spans="1:6" ht="36.75" thickBot="1" x14ac:dyDescent="0.25">
      <c r="A1424" s="47" t="str">
        <f t="shared" si="45"/>
        <v>A</v>
      </c>
      <c r="B1424" s="73" t="s">
        <v>983</v>
      </c>
      <c r="C1424" s="74" t="s">
        <v>984</v>
      </c>
      <c r="D1424" s="75">
        <v>1000</v>
      </c>
      <c r="E1424" s="75">
        <v>999.99599999999998</v>
      </c>
      <c r="F1424" s="76">
        <f t="shared" si="44"/>
        <v>0.999996</v>
      </c>
    </row>
    <row r="1425" spans="1:6" ht="15.75" thickTop="1" x14ac:dyDescent="0.2">
      <c r="A1425" s="47" t="str">
        <f t="shared" si="45"/>
        <v>A</v>
      </c>
      <c r="B1425" s="77" t="s">
        <v>412</v>
      </c>
      <c r="C1425" s="77" t="s">
        <v>19</v>
      </c>
      <c r="D1425" s="78">
        <v>1000</v>
      </c>
      <c r="E1425" s="78">
        <v>999.99599999999998</v>
      </c>
      <c r="F1425" s="79">
        <f t="shared" si="44"/>
        <v>0.999996</v>
      </c>
    </row>
    <row r="1426" spans="1:6" ht="15" x14ac:dyDescent="0.2">
      <c r="A1426" s="47" t="str">
        <f t="shared" si="45"/>
        <v>A</v>
      </c>
      <c r="B1426" s="80" t="s">
        <v>412</v>
      </c>
      <c r="C1426" s="80" t="s">
        <v>34</v>
      </c>
      <c r="D1426" s="53">
        <v>1000</v>
      </c>
      <c r="E1426" s="53">
        <v>999.99599999999998</v>
      </c>
      <c r="F1426" s="81">
        <f t="shared" si="44"/>
        <v>0.999996</v>
      </c>
    </row>
    <row r="1427" spans="1:6" ht="36.75" thickBot="1" x14ac:dyDescent="0.25">
      <c r="A1427" s="47" t="str">
        <f t="shared" si="45"/>
        <v>A</v>
      </c>
      <c r="B1427" s="73" t="s">
        <v>985</v>
      </c>
      <c r="C1427" s="74" t="s">
        <v>986</v>
      </c>
      <c r="D1427" s="75">
        <v>19376.7</v>
      </c>
      <c r="E1427" s="75">
        <v>19270.938990000002</v>
      </c>
      <c r="F1427" s="76">
        <f t="shared" si="44"/>
        <v>0.9945418461347908</v>
      </c>
    </row>
    <row r="1428" spans="1:6" ht="15.75" thickTop="1" x14ac:dyDescent="0.2">
      <c r="A1428" s="47" t="str">
        <f t="shared" si="45"/>
        <v>A</v>
      </c>
      <c r="B1428" s="77" t="s">
        <v>412</v>
      </c>
      <c r="C1428" s="77" t="s">
        <v>19</v>
      </c>
      <c r="D1428" s="78">
        <v>19376.7</v>
      </c>
      <c r="E1428" s="78">
        <v>19270.938990000002</v>
      </c>
      <c r="F1428" s="79">
        <f t="shared" si="44"/>
        <v>0.9945418461347908</v>
      </c>
    </row>
    <row r="1429" spans="1:6" ht="15" x14ac:dyDescent="0.2">
      <c r="A1429" s="47" t="str">
        <f t="shared" si="45"/>
        <v>A</v>
      </c>
      <c r="B1429" s="80" t="s">
        <v>412</v>
      </c>
      <c r="C1429" s="80" t="s">
        <v>21</v>
      </c>
      <c r="D1429" s="53">
        <v>18</v>
      </c>
      <c r="E1429" s="53">
        <v>18</v>
      </c>
      <c r="F1429" s="81">
        <f t="shared" si="44"/>
        <v>1</v>
      </c>
    </row>
    <row r="1430" spans="1:6" ht="15" x14ac:dyDescent="0.2">
      <c r="A1430" s="47" t="str">
        <f t="shared" si="45"/>
        <v>A</v>
      </c>
      <c r="B1430" s="80" t="s">
        <v>412</v>
      </c>
      <c r="C1430" s="80" t="s">
        <v>34</v>
      </c>
      <c r="D1430" s="53">
        <v>19358.7</v>
      </c>
      <c r="E1430" s="53">
        <v>19252.938990000002</v>
      </c>
      <c r="F1430" s="81">
        <f t="shared" si="44"/>
        <v>0.99453677106417282</v>
      </c>
    </row>
    <row r="1431" spans="1:6" ht="36.75" thickBot="1" x14ac:dyDescent="0.25">
      <c r="A1431" s="47" t="str">
        <f t="shared" si="45"/>
        <v>A</v>
      </c>
      <c r="B1431" s="73" t="s">
        <v>987</v>
      </c>
      <c r="C1431" s="74" t="s">
        <v>988</v>
      </c>
      <c r="D1431" s="75">
        <v>1543</v>
      </c>
      <c r="E1431" s="75">
        <v>1540.8812600000001</v>
      </c>
      <c r="F1431" s="76">
        <f t="shared" si="44"/>
        <v>0.99862686973428394</v>
      </c>
    </row>
    <row r="1432" spans="1:6" ht="15.75" thickTop="1" x14ac:dyDescent="0.2">
      <c r="A1432" s="47" t="str">
        <f t="shared" si="45"/>
        <v>A</v>
      </c>
      <c r="B1432" s="77" t="s">
        <v>412</v>
      </c>
      <c r="C1432" s="77" t="s">
        <v>19</v>
      </c>
      <c r="D1432" s="78">
        <v>1543</v>
      </c>
      <c r="E1432" s="78">
        <v>1540.8812600000001</v>
      </c>
      <c r="F1432" s="79">
        <f t="shared" si="44"/>
        <v>0.99862686973428394</v>
      </c>
    </row>
    <row r="1433" spans="1:6" ht="15" x14ac:dyDescent="0.2">
      <c r="A1433" s="47" t="str">
        <f t="shared" si="45"/>
        <v>A</v>
      </c>
      <c r="B1433" s="80" t="s">
        <v>412</v>
      </c>
      <c r="C1433" s="80" t="s">
        <v>21</v>
      </c>
      <c r="D1433" s="53">
        <v>147</v>
      </c>
      <c r="E1433" s="53">
        <v>145.29998000000001</v>
      </c>
      <c r="F1433" s="81">
        <f t="shared" si="44"/>
        <v>0.98843523809523814</v>
      </c>
    </row>
    <row r="1434" spans="1:6" ht="15" x14ac:dyDescent="0.2">
      <c r="A1434" s="47" t="str">
        <f t="shared" si="45"/>
        <v>A</v>
      </c>
      <c r="B1434" s="80" t="s">
        <v>412</v>
      </c>
      <c r="C1434" s="80" t="s">
        <v>34</v>
      </c>
      <c r="D1434" s="53">
        <v>1396</v>
      </c>
      <c r="E1434" s="53">
        <v>1395.5812800000001</v>
      </c>
      <c r="F1434" s="81">
        <f t="shared" si="44"/>
        <v>0.99970005730659028</v>
      </c>
    </row>
    <row r="1435" spans="1:6" ht="54.75" thickBot="1" x14ac:dyDescent="0.25">
      <c r="A1435" s="47" t="str">
        <f t="shared" si="45"/>
        <v>A</v>
      </c>
      <c r="B1435" s="73" t="s">
        <v>989</v>
      </c>
      <c r="C1435" s="74" t="s">
        <v>990</v>
      </c>
      <c r="D1435" s="75">
        <v>7462.8</v>
      </c>
      <c r="E1435" s="75">
        <v>7460.151890000001</v>
      </c>
      <c r="F1435" s="76">
        <f t="shared" si="44"/>
        <v>0.99964515865358861</v>
      </c>
    </row>
    <row r="1436" spans="1:6" ht="15.75" thickTop="1" x14ac:dyDescent="0.2">
      <c r="A1436" s="47" t="str">
        <f t="shared" si="45"/>
        <v>A</v>
      </c>
      <c r="B1436" s="77" t="s">
        <v>412</v>
      </c>
      <c r="C1436" s="77" t="s">
        <v>19</v>
      </c>
      <c r="D1436" s="78">
        <v>7462.8</v>
      </c>
      <c r="E1436" s="78">
        <v>7460.151890000001</v>
      </c>
      <c r="F1436" s="79">
        <f t="shared" si="44"/>
        <v>0.99964515865358861</v>
      </c>
    </row>
    <row r="1437" spans="1:6" ht="15" x14ac:dyDescent="0.2">
      <c r="A1437" s="47" t="str">
        <f t="shared" si="45"/>
        <v>A</v>
      </c>
      <c r="B1437" s="80" t="s">
        <v>412</v>
      </c>
      <c r="C1437" s="80" t="s">
        <v>21</v>
      </c>
      <c r="D1437" s="53">
        <v>150</v>
      </c>
      <c r="E1437" s="53">
        <v>150</v>
      </c>
      <c r="F1437" s="81">
        <f t="shared" si="44"/>
        <v>1</v>
      </c>
    </row>
    <row r="1438" spans="1:6" ht="15" x14ac:dyDescent="0.2">
      <c r="A1438" s="47" t="str">
        <f t="shared" si="45"/>
        <v>A</v>
      </c>
      <c r="B1438" s="80" t="s">
        <v>412</v>
      </c>
      <c r="C1438" s="80" t="s">
        <v>34</v>
      </c>
      <c r="D1438" s="53">
        <v>7312.8</v>
      </c>
      <c r="E1438" s="53">
        <v>7310.151890000001</v>
      </c>
      <c r="F1438" s="81">
        <f t="shared" si="44"/>
        <v>0.99963788015534416</v>
      </c>
    </row>
    <row r="1439" spans="1:6" ht="36.75" thickBot="1" x14ac:dyDescent="0.25">
      <c r="A1439" s="47" t="str">
        <f t="shared" si="45"/>
        <v>A</v>
      </c>
      <c r="B1439" s="73" t="s">
        <v>991</v>
      </c>
      <c r="C1439" s="74" t="s">
        <v>992</v>
      </c>
      <c r="D1439" s="75">
        <v>52456.45</v>
      </c>
      <c r="E1439" s="75">
        <v>48340.870080000008</v>
      </c>
      <c r="F1439" s="76">
        <f t="shared" si="44"/>
        <v>0.92154291950751543</v>
      </c>
    </row>
    <row r="1440" spans="1:6" ht="15.75" thickTop="1" x14ac:dyDescent="0.2">
      <c r="A1440" s="47" t="str">
        <f t="shared" si="45"/>
        <v>A</v>
      </c>
      <c r="B1440" s="77" t="s">
        <v>412</v>
      </c>
      <c r="C1440" s="77" t="s">
        <v>19</v>
      </c>
      <c r="D1440" s="78">
        <v>52406.45</v>
      </c>
      <c r="E1440" s="78">
        <v>48320.511559999999</v>
      </c>
      <c r="F1440" s="79">
        <f t="shared" si="44"/>
        <v>0.92203367257274638</v>
      </c>
    </row>
    <row r="1441" spans="1:6" ht="15" x14ac:dyDescent="0.2">
      <c r="A1441" s="47" t="str">
        <f t="shared" si="45"/>
        <v>A</v>
      </c>
      <c r="B1441" s="80" t="s">
        <v>412</v>
      </c>
      <c r="C1441" s="80" t="s">
        <v>21</v>
      </c>
      <c r="D1441" s="53">
        <v>33800</v>
      </c>
      <c r="E1441" s="53">
        <v>30576.456290000002</v>
      </c>
      <c r="F1441" s="81">
        <f t="shared" si="44"/>
        <v>0.9046288843195267</v>
      </c>
    </row>
    <row r="1442" spans="1:6" ht="15" x14ac:dyDescent="0.2">
      <c r="A1442" s="47" t="str">
        <f t="shared" si="45"/>
        <v>A</v>
      </c>
      <c r="B1442" s="80" t="s">
        <v>412</v>
      </c>
      <c r="C1442" s="80" t="s">
        <v>34</v>
      </c>
      <c r="D1442" s="53">
        <v>17604.599999999999</v>
      </c>
      <c r="E1442" s="53">
        <v>17235.652689999999</v>
      </c>
      <c r="F1442" s="81">
        <f t="shared" si="44"/>
        <v>0.97904256217125074</v>
      </c>
    </row>
    <row r="1443" spans="1:6" ht="15" x14ac:dyDescent="0.2">
      <c r="A1443" s="47" t="str">
        <f t="shared" si="45"/>
        <v>A</v>
      </c>
      <c r="B1443" s="80" t="s">
        <v>412</v>
      </c>
      <c r="C1443" s="80" t="s">
        <v>35</v>
      </c>
      <c r="D1443" s="53">
        <v>1001.85</v>
      </c>
      <c r="E1443" s="53">
        <v>508.40258</v>
      </c>
      <c r="F1443" s="81">
        <f t="shared" si="44"/>
        <v>0.50746377202175974</v>
      </c>
    </row>
    <row r="1444" spans="1:6" ht="15" x14ac:dyDescent="0.2">
      <c r="A1444" s="47" t="str">
        <f t="shared" si="45"/>
        <v>A</v>
      </c>
      <c r="B1444" s="77" t="s">
        <v>412</v>
      </c>
      <c r="C1444" s="77" t="s">
        <v>36</v>
      </c>
      <c r="D1444" s="78">
        <v>50</v>
      </c>
      <c r="E1444" s="78">
        <v>20.358520000000002</v>
      </c>
      <c r="F1444" s="79">
        <f t="shared" si="44"/>
        <v>0.40717040000000004</v>
      </c>
    </row>
    <row r="1445" spans="1:6" s="87" customFormat="1" ht="36.75" hidden="1" thickBot="1" x14ac:dyDescent="0.3">
      <c r="A1445" s="82" t="str">
        <f t="shared" si="45"/>
        <v>A</v>
      </c>
      <c r="B1445" s="83" t="s">
        <v>993</v>
      </c>
      <c r="C1445" s="84" t="s">
        <v>994</v>
      </c>
      <c r="D1445" s="85">
        <v>49051.85</v>
      </c>
      <c r="E1445" s="85">
        <v>44952.352030000002</v>
      </c>
      <c r="F1445" s="86">
        <f t="shared" si="44"/>
        <v>0.91642521189312953</v>
      </c>
    </row>
    <row r="1446" spans="1:6" s="87" customFormat="1" ht="15" hidden="1" x14ac:dyDescent="0.25">
      <c r="A1446" s="82" t="str">
        <f t="shared" si="45"/>
        <v>A</v>
      </c>
      <c r="B1446" s="88" t="s">
        <v>412</v>
      </c>
      <c r="C1446" s="88" t="s">
        <v>19</v>
      </c>
      <c r="D1446" s="89">
        <v>49001.85</v>
      </c>
      <c r="E1446" s="89">
        <v>44931.993510000008</v>
      </c>
      <c r="F1446" s="90">
        <f t="shared" si="44"/>
        <v>0.91694484004175369</v>
      </c>
    </row>
    <row r="1447" spans="1:6" s="87" customFormat="1" ht="15" hidden="1" x14ac:dyDescent="0.25">
      <c r="A1447" s="82" t="str">
        <f t="shared" si="45"/>
        <v>A</v>
      </c>
      <c r="B1447" s="91" t="s">
        <v>412</v>
      </c>
      <c r="C1447" s="91" t="s">
        <v>21</v>
      </c>
      <c r="D1447" s="92">
        <v>33800</v>
      </c>
      <c r="E1447" s="92">
        <v>30576.456290000002</v>
      </c>
      <c r="F1447" s="93">
        <f t="shared" si="44"/>
        <v>0.9046288843195267</v>
      </c>
    </row>
    <row r="1448" spans="1:6" s="87" customFormat="1" ht="15" hidden="1" x14ac:dyDescent="0.25">
      <c r="A1448" s="82" t="str">
        <f t="shared" si="45"/>
        <v>A</v>
      </c>
      <c r="B1448" s="91" t="s">
        <v>412</v>
      </c>
      <c r="C1448" s="91" t="s">
        <v>34</v>
      </c>
      <c r="D1448" s="92">
        <v>14200</v>
      </c>
      <c r="E1448" s="92">
        <v>13847.13464</v>
      </c>
      <c r="F1448" s="93">
        <f t="shared" si="44"/>
        <v>0.97515032676056335</v>
      </c>
    </row>
    <row r="1449" spans="1:6" s="87" customFormat="1" ht="15" hidden="1" x14ac:dyDescent="0.25">
      <c r="A1449" s="82" t="str">
        <f t="shared" si="45"/>
        <v>A</v>
      </c>
      <c r="B1449" s="91" t="s">
        <v>412</v>
      </c>
      <c r="C1449" s="91" t="s">
        <v>35</v>
      </c>
      <c r="D1449" s="92">
        <v>1001.85</v>
      </c>
      <c r="E1449" s="92">
        <v>508.40258</v>
      </c>
      <c r="F1449" s="93">
        <f t="shared" si="44"/>
        <v>0.50746377202175974</v>
      </c>
    </row>
    <row r="1450" spans="1:6" s="87" customFormat="1" ht="15" hidden="1" x14ac:dyDescent="0.25">
      <c r="A1450" s="82" t="str">
        <f t="shared" si="45"/>
        <v>A</v>
      </c>
      <c r="B1450" s="88" t="s">
        <v>412</v>
      </c>
      <c r="C1450" s="88" t="s">
        <v>36</v>
      </c>
      <c r="D1450" s="89">
        <v>50</v>
      </c>
      <c r="E1450" s="89">
        <v>20.358520000000002</v>
      </c>
      <c r="F1450" s="90">
        <f t="shared" si="44"/>
        <v>0.40717040000000004</v>
      </c>
    </row>
    <row r="1451" spans="1:6" s="87" customFormat="1" ht="72.75" hidden="1" thickBot="1" x14ac:dyDescent="0.3">
      <c r="A1451" s="82" t="str">
        <f t="shared" si="45"/>
        <v>A</v>
      </c>
      <c r="B1451" s="83" t="s">
        <v>995</v>
      </c>
      <c r="C1451" s="84" t="s">
        <v>996</v>
      </c>
      <c r="D1451" s="85">
        <v>3404.6</v>
      </c>
      <c r="E1451" s="85">
        <v>3388.5180499999997</v>
      </c>
      <c r="F1451" s="86">
        <f t="shared" si="44"/>
        <v>0.99527640545144802</v>
      </c>
    </row>
    <row r="1452" spans="1:6" s="87" customFormat="1" ht="15" hidden="1" x14ac:dyDescent="0.25">
      <c r="A1452" s="82" t="str">
        <f t="shared" si="45"/>
        <v>A</v>
      </c>
      <c r="B1452" s="88" t="s">
        <v>412</v>
      </c>
      <c r="C1452" s="88" t="s">
        <v>19</v>
      </c>
      <c r="D1452" s="89">
        <v>3404.6</v>
      </c>
      <c r="E1452" s="89">
        <v>3388.5180499999997</v>
      </c>
      <c r="F1452" s="90">
        <f t="shared" si="44"/>
        <v>0.99527640545144802</v>
      </c>
    </row>
    <row r="1453" spans="1:6" s="87" customFormat="1" ht="15" hidden="1" x14ac:dyDescent="0.25">
      <c r="A1453" s="82" t="str">
        <f t="shared" si="45"/>
        <v>A</v>
      </c>
      <c r="B1453" s="91" t="s">
        <v>412</v>
      </c>
      <c r="C1453" s="91" t="s">
        <v>34</v>
      </c>
      <c r="D1453" s="92">
        <v>3404.6</v>
      </c>
      <c r="E1453" s="92">
        <v>3388.5180499999997</v>
      </c>
      <c r="F1453" s="93">
        <f t="shared" si="44"/>
        <v>0.99527640545144802</v>
      </c>
    </row>
    <row r="1454" spans="1:6" ht="36.75" thickBot="1" x14ac:dyDescent="0.25">
      <c r="A1454" s="47" t="str">
        <f t="shared" si="45"/>
        <v>A</v>
      </c>
      <c r="B1454" s="73" t="s">
        <v>997</v>
      </c>
      <c r="C1454" s="74" t="s">
        <v>998</v>
      </c>
      <c r="D1454" s="75">
        <v>26632.2</v>
      </c>
      <c r="E1454" s="75">
        <v>26630.68865</v>
      </c>
      <c r="F1454" s="76">
        <f t="shared" si="44"/>
        <v>0.99994325102695236</v>
      </c>
    </row>
    <row r="1455" spans="1:6" ht="15.75" thickTop="1" x14ac:dyDescent="0.2">
      <c r="A1455" s="47" t="str">
        <f t="shared" si="45"/>
        <v>A</v>
      </c>
      <c r="B1455" s="77" t="s">
        <v>412</v>
      </c>
      <c r="C1455" s="77" t="s">
        <v>19</v>
      </c>
      <c r="D1455" s="78">
        <v>26632.2</v>
      </c>
      <c r="E1455" s="78">
        <v>26630.68865</v>
      </c>
      <c r="F1455" s="79">
        <f t="shared" si="44"/>
        <v>0.99994325102695236</v>
      </c>
    </row>
    <row r="1456" spans="1:6" ht="15" x14ac:dyDescent="0.2">
      <c r="A1456" s="47" t="str">
        <f t="shared" si="45"/>
        <v>A</v>
      </c>
      <c r="B1456" s="80" t="s">
        <v>412</v>
      </c>
      <c r="C1456" s="80" t="s">
        <v>34</v>
      </c>
      <c r="D1456" s="53">
        <v>26632.2</v>
      </c>
      <c r="E1456" s="53">
        <v>26630.68865</v>
      </c>
      <c r="F1456" s="81">
        <f t="shared" si="44"/>
        <v>0.99994325102695236</v>
      </c>
    </row>
    <row r="1457" spans="1:6" ht="36.75" thickBot="1" x14ac:dyDescent="0.25">
      <c r="A1457" s="47" t="str">
        <f t="shared" si="45"/>
        <v>A</v>
      </c>
      <c r="B1457" s="73" t="s">
        <v>999</v>
      </c>
      <c r="C1457" s="74" t="s">
        <v>1000</v>
      </c>
      <c r="D1457" s="75">
        <v>229</v>
      </c>
      <c r="E1457" s="75">
        <v>228.52937</v>
      </c>
      <c r="F1457" s="76">
        <f t="shared" si="44"/>
        <v>0.99794484716157206</v>
      </c>
    </row>
    <row r="1458" spans="1:6" ht="15.75" thickTop="1" x14ac:dyDescent="0.2">
      <c r="A1458" s="47" t="str">
        <f t="shared" si="45"/>
        <v>A</v>
      </c>
      <c r="B1458" s="77" t="s">
        <v>412</v>
      </c>
      <c r="C1458" s="77" t="s">
        <v>19</v>
      </c>
      <c r="D1458" s="78">
        <v>229</v>
      </c>
      <c r="E1458" s="78">
        <v>228.52937</v>
      </c>
      <c r="F1458" s="79">
        <f t="shared" si="44"/>
        <v>0.99794484716157206</v>
      </c>
    </row>
    <row r="1459" spans="1:6" ht="15" x14ac:dyDescent="0.2">
      <c r="A1459" s="47" t="str">
        <f t="shared" si="45"/>
        <v>A</v>
      </c>
      <c r="B1459" s="80" t="s">
        <v>412</v>
      </c>
      <c r="C1459" s="80" t="s">
        <v>21</v>
      </c>
      <c r="D1459" s="53">
        <v>229</v>
      </c>
      <c r="E1459" s="53">
        <v>228.52937</v>
      </c>
      <c r="F1459" s="81">
        <f t="shared" si="44"/>
        <v>0.99794484716157206</v>
      </c>
    </row>
    <row r="1460" spans="1:6" ht="36.75" thickBot="1" x14ac:dyDescent="0.25">
      <c r="A1460" s="47" t="str">
        <f t="shared" si="45"/>
        <v>A</v>
      </c>
      <c r="B1460" s="73" t="s">
        <v>1001</v>
      </c>
      <c r="C1460" s="74" t="s">
        <v>1002</v>
      </c>
      <c r="D1460" s="75">
        <v>511088.77</v>
      </c>
      <c r="E1460" s="75">
        <v>424990.12106999994</v>
      </c>
      <c r="F1460" s="76">
        <f t="shared" si="44"/>
        <v>0.83153875807132271</v>
      </c>
    </row>
    <row r="1461" spans="1:6" ht="15.75" thickTop="1" x14ac:dyDescent="0.2">
      <c r="A1461" s="47" t="str">
        <f t="shared" si="45"/>
        <v>A</v>
      </c>
      <c r="B1461" s="77" t="s">
        <v>412</v>
      </c>
      <c r="C1461" s="77" t="s">
        <v>19</v>
      </c>
      <c r="D1461" s="78">
        <v>504802.05</v>
      </c>
      <c r="E1461" s="78">
        <v>421563.85051999998</v>
      </c>
      <c r="F1461" s="79">
        <f t="shared" si="44"/>
        <v>0.83510724752405419</v>
      </c>
    </row>
    <row r="1462" spans="1:6" ht="15" x14ac:dyDescent="0.2">
      <c r="A1462" s="47" t="str">
        <f t="shared" si="45"/>
        <v>A</v>
      </c>
      <c r="B1462" s="80" t="s">
        <v>412</v>
      </c>
      <c r="C1462" s="80" t="s">
        <v>21</v>
      </c>
      <c r="D1462" s="53">
        <v>155460.54999999999</v>
      </c>
      <c r="E1462" s="53">
        <v>98078.759620000012</v>
      </c>
      <c r="F1462" s="81">
        <f t="shared" si="44"/>
        <v>0.63089162890521111</v>
      </c>
    </row>
    <row r="1463" spans="1:6" ht="15" x14ac:dyDescent="0.2">
      <c r="A1463" s="47" t="str">
        <f t="shared" si="45"/>
        <v>A</v>
      </c>
      <c r="B1463" s="80" t="s">
        <v>412</v>
      </c>
      <c r="C1463" s="80" t="s">
        <v>33</v>
      </c>
      <c r="D1463" s="53">
        <v>0</v>
      </c>
      <c r="E1463" s="53">
        <v>192.125</v>
      </c>
      <c r="F1463" s="81" t="e">
        <f t="shared" si="44"/>
        <v>#DIV/0!</v>
      </c>
    </row>
    <row r="1464" spans="1:6" ht="15" x14ac:dyDescent="0.2">
      <c r="A1464" s="47" t="str">
        <f t="shared" si="45"/>
        <v>A</v>
      </c>
      <c r="B1464" s="80" t="s">
        <v>412</v>
      </c>
      <c r="C1464" s="80" t="s">
        <v>34</v>
      </c>
      <c r="D1464" s="53">
        <v>227697.08</v>
      </c>
      <c r="E1464" s="53">
        <v>227695.24765</v>
      </c>
      <c r="F1464" s="81">
        <f t="shared" si="44"/>
        <v>0.99999195268555929</v>
      </c>
    </row>
    <row r="1465" spans="1:6" ht="15" x14ac:dyDescent="0.2">
      <c r="A1465" s="47" t="str">
        <f t="shared" si="45"/>
        <v>A</v>
      </c>
      <c r="B1465" s="80" t="s">
        <v>412</v>
      </c>
      <c r="C1465" s="80" t="s">
        <v>35</v>
      </c>
      <c r="D1465" s="53">
        <v>121644.42</v>
      </c>
      <c r="E1465" s="53">
        <v>95597.718250000005</v>
      </c>
      <c r="F1465" s="81">
        <f t="shared" si="44"/>
        <v>0.78587836786923726</v>
      </c>
    </row>
    <row r="1466" spans="1:6" ht="15" x14ac:dyDescent="0.2">
      <c r="A1466" s="47" t="str">
        <f t="shared" si="45"/>
        <v>A</v>
      </c>
      <c r="B1466" s="77" t="s">
        <v>412</v>
      </c>
      <c r="C1466" s="77" t="s">
        <v>36</v>
      </c>
      <c r="D1466" s="78">
        <v>6286.72</v>
      </c>
      <c r="E1466" s="78">
        <v>3426.2705499999997</v>
      </c>
      <c r="F1466" s="79">
        <f t="shared" si="44"/>
        <v>0.54500129638348771</v>
      </c>
    </row>
    <row r="1467" spans="1:6" s="87" customFormat="1" ht="36.75" hidden="1" thickBot="1" x14ac:dyDescent="0.3">
      <c r="A1467" s="82" t="str">
        <f t="shared" si="45"/>
        <v>A</v>
      </c>
      <c r="B1467" s="83" t="s">
        <v>1003</v>
      </c>
      <c r="C1467" s="84" t="s">
        <v>1004</v>
      </c>
      <c r="D1467" s="85">
        <v>461088.77</v>
      </c>
      <c r="E1467" s="85">
        <v>424797.99606999994</v>
      </c>
      <c r="F1467" s="86">
        <f t="shared" si="44"/>
        <v>0.92129330339144877</v>
      </c>
    </row>
    <row r="1468" spans="1:6" s="87" customFormat="1" ht="15" hidden="1" x14ac:dyDescent="0.25">
      <c r="A1468" s="82" t="str">
        <f t="shared" si="45"/>
        <v>A</v>
      </c>
      <c r="B1468" s="88" t="s">
        <v>412</v>
      </c>
      <c r="C1468" s="88" t="s">
        <v>19</v>
      </c>
      <c r="D1468" s="89">
        <v>454802.05</v>
      </c>
      <c r="E1468" s="89">
        <v>421371.72551999998</v>
      </c>
      <c r="F1468" s="90">
        <f t="shared" si="44"/>
        <v>0.92649478057541734</v>
      </c>
    </row>
    <row r="1469" spans="1:6" s="87" customFormat="1" ht="15" hidden="1" x14ac:dyDescent="0.25">
      <c r="A1469" s="82" t="str">
        <f t="shared" si="45"/>
        <v>A</v>
      </c>
      <c r="B1469" s="91" t="s">
        <v>412</v>
      </c>
      <c r="C1469" s="91" t="s">
        <v>21</v>
      </c>
      <c r="D1469" s="92">
        <v>105460.55</v>
      </c>
      <c r="E1469" s="92">
        <v>98078.759620000012</v>
      </c>
      <c r="F1469" s="93">
        <f t="shared" si="44"/>
        <v>0.93000424917184676</v>
      </c>
    </row>
    <row r="1470" spans="1:6" s="87" customFormat="1" ht="15" hidden="1" x14ac:dyDescent="0.25">
      <c r="A1470" s="82" t="str">
        <f t="shared" si="45"/>
        <v>A</v>
      </c>
      <c r="B1470" s="91" t="s">
        <v>412</v>
      </c>
      <c r="C1470" s="91" t="s">
        <v>34</v>
      </c>
      <c r="D1470" s="92">
        <v>227697.08</v>
      </c>
      <c r="E1470" s="92">
        <v>227695.24765</v>
      </c>
      <c r="F1470" s="93">
        <f t="shared" si="44"/>
        <v>0.99999195268555929</v>
      </c>
    </row>
    <row r="1471" spans="1:6" s="87" customFormat="1" ht="15" hidden="1" x14ac:dyDescent="0.25">
      <c r="A1471" s="82" t="str">
        <f t="shared" si="45"/>
        <v>A</v>
      </c>
      <c r="B1471" s="91" t="s">
        <v>412</v>
      </c>
      <c r="C1471" s="91" t="s">
        <v>35</v>
      </c>
      <c r="D1471" s="92">
        <v>121644.42</v>
      </c>
      <c r="E1471" s="92">
        <v>95597.718250000005</v>
      </c>
      <c r="F1471" s="93">
        <f t="shared" si="44"/>
        <v>0.78587836786923726</v>
      </c>
    </row>
    <row r="1472" spans="1:6" s="87" customFormat="1" ht="15" hidden="1" x14ac:dyDescent="0.25">
      <c r="A1472" s="82" t="str">
        <f t="shared" si="45"/>
        <v>A</v>
      </c>
      <c r="B1472" s="88" t="s">
        <v>412</v>
      </c>
      <c r="C1472" s="88" t="s">
        <v>36</v>
      </c>
      <c r="D1472" s="89">
        <v>6286.72</v>
      </c>
      <c r="E1472" s="89">
        <v>3426.2705499999997</v>
      </c>
      <c r="F1472" s="90">
        <f t="shared" si="44"/>
        <v>0.54500129638348771</v>
      </c>
    </row>
    <row r="1473" spans="1:6" s="87" customFormat="1" ht="54.75" hidden="1" thickBot="1" x14ac:dyDescent="0.3">
      <c r="A1473" s="82" t="str">
        <f t="shared" si="45"/>
        <v>A</v>
      </c>
      <c r="B1473" s="83" t="s">
        <v>1005</v>
      </c>
      <c r="C1473" s="84" t="s">
        <v>1006</v>
      </c>
      <c r="D1473" s="85">
        <v>228431.65100000001</v>
      </c>
      <c r="E1473" s="85">
        <v>228429.66381999999</v>
      </c>
      <c r="F1473" s="86">
        <f t="shared" si="44"/>
        <v>0.9999913007676855</v>
      </c>
    </row>
    <row r="1474" spans="1:6" s="87" customFormat="1" ht="15" hidden="1" x14ac:dyDescent="0.25">
      <c r="A1474" s="82" t="str">
        <f t="shared" si="45"/>
        <v>A</v>
      </c>
      <c r="B1474" s="88" t="s">
        <v>412</v>
      </c>
      <c r="C1474" s="88" t="s">
        <v>19</v>
      </c>
      <c r="D1474" s="89">
        <v>228431.65100000001</v>
      </c>
      <c r="E1474" s="89">
        <v>228429.66381999999</v>
      </c>
      <c r="F1474" s="90">
        <f t="shared" si="44"/>
        <v>0.9999913007676855</v>
      </c>
    </row>
    <row r="1475" spans="1:6" s="87" customFormat="1" ht="15" hidden="1" x14ac:dyDescent="0.25">
      <c r="A1475" s="82" t="str">
        <f t="shared" si="45"/>
        <v>A</v>
      </c>
      <c r="B1475" s="91" t="s">
        <v>412</v>
      </c>
      <c r="C1475" s="91" t="s">
        <v>21</v>
      </c>
      <c r="D1475" s="92">
        <v>737</v>
      </c>
      <c r="E1475" s="92">
        <v>736.52728000000002</v>
      </c>
      <c r="F1475" s="93">
        <f t="shared" si="44"/>
        <v>0.99935858887381279</v>
      </c>
    </row>
    <row r="1476" spans="1:6" s="87" customFormat="1" ht="15" hidden="1" x14ac:dyDescent="0.25">
      <c r="A1476" s="82" t="str">
        <f t="shared" si="45"/>
        <v>A</v>
      </c>
      <c r="B1476" s="91" t="s">
        <v>412</v>
      </c>
      <c r="C1476" s="91" t="s">
        <v>34</v>
      </c>
      <c r="D1476" s="92">
        <v>227694.65100000001</v>
      </c>
      <c r="E1476" s="92">
        <v>227693.13654000004</v>
      </c>
      <c r="F1476" s="93">
        <f t="shared" ref="F1476:F1539" si="46">E1476/D1476</f>
        <v>0.99999334872385748</v>
      </c>
    </row>
    <row r="1477" spans="1:6" s="87" customFormat="1" ht="36.75" hidden="1" thickBot="1" x14ac:dyDescent="0.3">
      <c r="A1477" s="82" t="str">
        <f t="shared" ref="A1477:A1540" si="47">(IF(OR(D1477&lt;&gt;0,E1477&lt;&gt;0,),"A","B"))</f>
        <v>A</v>
      </c>
      <c r="B1477" s="83" t="s">
        <v>1007</v>
      </c>
      <c r="C1477" s="84" t="s">
        <v>1008</v>
      </c>
      <c r="D1477" s="85">
        <v>693.68200000000002</v>
      </c>
      <c r="E1477" s="85">
        <v>0</v>
      </c>
      <c r="F1477" s="86">
        <f t="shared" si="46"/>
        <v>0</v>
      </c>
    </row>
    <row r="1478" spans="1:6" s="87" customFormat="1" ht="15" hidden="1" x14ac:dyDescent="0.25">
      <c r="A1478" s="82" t="str">
        <f t="shared" si="47"/>
        <v>A</v>
      </c>
      <c r="B1478" s="88" t="s">
        <v>412</v>
      </c>
      <c r="C1478" s="88" t="s">
        <v>19</v>
      </c>
      <c r="D1478" s="89">
        <v>693.68200000000002</v>
      </c>
      <c r="E1478" s="89">
        <v>0</v>
      </c>
      <c r="F1478" s="90">
        <f t="shared" si="46"/>
        <v>0</v>
      </c>
    </row>
    <row r="1479" spans="1:6" s="87" customFormat="1" ht="15" hidden="1" x14ac:dyDescent="0.25">
      <c r="A1479" s="82" t="str">
        <f t="shared" si="47"/>
        <v>A</v>
      </c>
      <c r="B1479" s="91" t="s">
        <v>412</v>
      </c>
      <c r="C1479" s="91" t="s">
        <v>21</v>
      </c>
      <c r="D1479" s="92">
        <v>693.68200000000002</v>
      </c>
      <c r="E1479" s="92">
        <v>0</v>
      </c>
      <c r="F1479" s="93">
        <f t="shared" si="46"/>
        <v>0</v>
      </c>
    </row>
    <row r="1480" spans="1:6" s="87" customFormat="1" ht="72.75" hidden="1" thickBot="1" x14ac:dyDescent="0.3">
      <c r="A1480" s="82" t="str">
        <f t="shared" si="47"/>
        <v>A</v>
      </c>
      <c r="B1480" s="83" t="s">
        <v>1009</v>
      </c>
      <c r="C1480" s="84" t="s">
        <v>1010</v>
      </c>
      <c r="D1480" s="85">
        <v>28700.05</v>
      </c>
      <c r="E1480" s="85">
        <v>27197.66907</v>
      </c>
      <c r="F1480" s="86">
        <f t="shared" si="46"/>
        <v>0.94765232360222373</v>
      </c>
    </row>
    <row r="1481" spans="1:6" s="87" customFormat="1" ht="15" hidden="1" x14ac:dyDescent="0.25">
      <c r="A1481" s="82" t="str">
        <f t="shared" si="47"/>
        <v>A</v>
      </c>
      <c r="B1481" s="88" t="s">
        <v>412</v>
      </c>
      <c r="C1481" s="88" t="s">
        <v>19</v>
      </c>
      <c r="D1481" s="89">
        <v>28513.17</v>
      </c>
      <c r="E1481" s="89">
        <v>27015.047070000001</v>
      </c>
      <c r="F1481" s="90">
        <f t="shared" si="46"/>
        <v>0.94745856283254382</v>
      </c>
    </row>
    <row r="1482" spans="1:6" s="87" customFormat="1" ht="15" hidden="1" x14ac:dyDescent="0.25">
      <c r="A1482" s="82" t="str">
        <f t="shared" si="47"/>
        <v>A</v>
      </c>
      <c r="B1482" s="91" t="s">
        <v>412</v>
      </c>
      <c r="C1482" s="91" t="s">
        <v>21</v>
      </c>
      <c r="D1482" s="92">
        <v>28513.17</v>
      </c>
      <c r="E1482" s="92">
        <v>27015.047070000001</v>
      </c>
      <c r="F1482" s="93">
        <f t="shared" si="46"/>
        <v>0.94745856283254382</v>
      </c>
    </row>
    <row r="1483" spans="1:6" s="87" customFormat="1" ht="15" hidden="1" x14ac:dyDescent="0.25">
      <c r="A1483" s="82" t="str">
        <f t="shared" si="47"/>
        <v>A</v>
      </c>
      <c r="B1483" s="88" t="s">
        <v>412</v>
      </c>
      <c r="C1483" s="88" t="s">
        <v>36</v>
      </c>
      <c r="D1483" s="89">
        <v>186.88</v>
      </c>
      <c r="E1483" s="89">
        <v>182.62200000000001</v>
      </c>
      <c r="F1483" s="90">
        <f t="shared" si="46"/>
        <v>0.9772153253424658</v>
      </c>
    </row>
    <row r="1484" spans="1:6" s="87" customFormat="1" ht="36.75" hidden="1" thickBot="1" x14ac:dyDescent="0.3">
      <c r="A1484" s="82" t="str">
        <f t="shared" si="47"/>
        <v>A</v>
      </c>
      <c r="B1484" s="83" t="s">
        <v>1011</v>
      </c>
      <c r="C1484" s="84" t="s">
        <v>1012</v>
      </c>
      <c r="D1484" s="85">
        <v>340</v>
      </c>
      <c r="E1484" s="85">
        <v>309.83555000000007</v>
      </c>
      <c r="F1484" s="86">
        <f t="shared" si="46"/>
        <v>0.91128102941176492</v>
      </c>
    </row>
    <row r="1485" spans="1:6" s="87" customFormat="1" ht="15" hidden="1" x14ac:dyDescent="0.25">
      <c r="A1485" s="82" t="str">
        <f t="shared" si="47"/>
        <v>A</v>
      </c>
      <c r="B1485" s="88" t="s">
        <v>412</v>
      </c>
      <c r="C1485" s="88" t="s">
        <v>19</v>
      </c>
      <c r="D1485" s="89">
        <v>340</v>
      </c>
      <c r="E1485" s="89">
        <v>309.83555000000007</v>
      </c>
      <c r="F1485" s="90">
        <f t="shared" si="46"/>
        <v>0.91128102941176492</v>
      </c>
    </row>
    <row r="1486" spans="1:6" s="87" customFormat="1" ht="15" hidden="1" x14ac:dyDescent="0.25">
      <c r="A1486" s="82" t="str">
        <f t="shared" si="47"/>
        <v>A</v>
      </c>
      <c r="B1486" s="91" t="s">
        <v>412</v>
      </c>
      <c r="C1486" s="91" t="s">
        <v>21</v>
      </c>
      <c r="D1486" s="92">
        <v>340</v>
      </c>
      <c r="E1486" s="92">
        <v>309.83555000000007</v>
      </c>
      <c r="F1486" s="93">
        <f t="shared" si="46"/>
        <v>0.91128102941176492</v>
      </c>
    </row>
    <row r="1487" spans="1:6" s="87" customFormat="1" ht="36.75" hidden="1" thickBot="1" x14ac:dyDescent="0.3">
      <c r="A1487" s="82" t="str">
        <f t="shared" si="47"/>
        <v>A</v>
      </c>
      <c r="B1487" s="83" t="s">
        <v>1013</v>
      </c>
      <c r="C1487" s="84" t="s">
        <v>1014</v>
      </c>
      <c r="D1487" s="85">
        <v>121735.42</v>
      </c>
      <c r="E1487" s="85">
        <v>95687.559069999988</v>
      </c>
      <c r="F1487" s="86">
        <f t="shared" si="46"/>
        <v>0.78602890654174429</v>
      </c>
    </row>
    <row r="1488" spans="1:6" s="87" customFormat="1" ht="15" hidden="1" x14ac:dyDescent="0.25">
      <c r="A1488" s="82" t="str">
        <f t="shared" si="47"/>
        <v>A</v>
      </c>
      <c r="B1488" s="88" t="s">
        <v>412</v>
      </c>
      <c r="C1488" s="88" t="s">
        <v>19</v>
      </c>
      <c r="D1488" s="89">
        <v>121735.42</v>
      </c>
      <c r="E1488" s="89">
        <v>95687.559069999988</v>
      </c>
      <c r="F1488" s="90">
        <f t="shared" si="46"/>
        <v>0.78602890654174429</v>
      </c>
    </row>
    <row r="1489" spans="1:6" s="87" customFormat="1" ht="15" hidden="1" x14ac:dyDescent="0.25">
      <c r="A1489" s="82" t="str">
        <f t="shared" si="47"/>
        <v>A</v>
      </c>
      <c r="B1489" s="91" t="s">
        <v>412</v>
      </c>
      <c r="C1489" s="91" t="s">
        <v>21</v>
      </c>
      <c r="D1489" s="92">
        <v>91</v>
      </c>
      <c r="E1489" s="92">
        <v>89.840820000000008</v>
      </c>
      <c r="F1489" s="93">
        <f t="shared" si="46"/>
        <v>0.98726175824175832</v>
      </c>
    </row>
    <row r="1490" spans="1:6" s="87" customFormat="1" ht="15" hidden="1" x14ac:dyDescent="0.25">
      <c r="A1490" s="82" t="str">
        <f t="shared" si="47"/>
        <v>A</v>
      </c>
      <c r="B1490" s="91" t="s">
        <v>412</v>
      </c>
      <c r="C1490" s="91" t="s">
        <v>35</v>
      </c>
      <c r="D1490" s="92">
        <v>121644.42</v>
      </c>
      <c r="E1490" s="92">
        <v>95597.718250000005</v>
      </c>
      <c r="F1490" s="93">
        <f t="shared" si="46"/>
        <v>0.78587836786923726</v>
      </c>
    </row>
    <row r="1491" spans="1:6" s="87" customFormat="1" ht="54.75" hidden="1" thickBot="1" x14ac:dyDescent="0.3">
      <c r="A1491" s="82" t="str">
        <f t="shared" si="47"/>
        <v>A</v>
      </c>
      <c r="B1491" s="83" t="s">
        <v>1015</v>
      </c>
      <c r="C1491" s="84" t="s">
        <v>1014</v>
      </c>
      <c r="D1491" s="85">
        <v>117958.62</v>
      </c>
      <c r="E1491" s="85">
        <v>91918.359879999989</v>
      </c>
      <c r="F1491" s="86">
        <f t="shared" si="46"/>
        <v>0.77924241467050048</v>
      </c>
    </row>
    <row r="1492" spans="1:6" s="87" customFormat="1" ht="15" hidden="1" x14ac:dyDescent="0.25">
      <c r="A1492" s="82" t="str">
        <f t="shared" si="47"/>
        <v>A</v>
      </c>
      <c r="B1492" s="88" t="s">
        <v>412</v>
      </c>
      <c r="C1492" s="88" t="s">
        <v>19</v>
      </c>
      <c r="D1492" s="89">
        <v>117958.62</v>
      </c>
      <c r="E1492" s="89">
        <v>91918.359879999989</v>
      </c>
      <c r="F1492" s="90">
        <f t="shared" si="46"/>
        <v>0.77924241467050048</v>
      </c>
    </row>
    <row r="1493" spans="1:6" s="87" customFormat="1" ht="15" hidden="1" x14ac:dyDescent="0.25">
      <c r="A1493" s="82" t="str">
        <f t="shared" si="47"/>
        <v>A</v>
      </c>
      <c r="B1493" s="91" t="s">
        <v>412</v>
      </c>
      <c r="C1493" s="91" t="s">
        <v>21</v>
      </c>
      <c r="D1493" s="92">
        <v>91</v>
      </c>
      <c r="E1493" s="92">
        <v>89.840820000000008</v>
      </c>
      <c r="F1493" s="93">
        <f t="shared" si="46"/>
        <v>0.98726175824175832</v>
      </c>
    </row>
    <row r="1494" spans="1:6" s="87" customFormat="1" ht="15" hidden="1" x14ac:dyDescent="0.25">
      <c r="A1494" s="82" t="str">
        <f t="shared" si="47"/>
        <v>A</v>
      </c>
      <c r="B1494" s="91" t="s">
        <v>412</v>
      </c>
      <c r="C1494" s="91" t="s">
        <v>35</v>
      </c>
      <c r="D1494" s="92">
        <v>117867.62</v>
      </c>
      <c r="E1494" s="92">
        <v>91828.519060000006</v>
      </c>
      <c r="F1494" s="93">
        <f t="shared" si="46"/>
        <v>0.77908181279981736</v>
      </c>
    </row>
    <row r="1495" spans="1:6" s="87" customFormat="1" ht="54.75" hidden="1" thickBot="1" x14ac:dyDescent="0.3">
      <c r="A1495" s="82" t="str">
        <f t="shared" si="47"/>
        <v>A</v>
      </c>
      <c r="B1495" s="83" t="s">
        <v>1016</v>
      </c>
      <c r="C1495" s="84" t="s">
        <v>1017</v>
      </c>
      <c r="D1495" s="85">
        <v>3776.8</v>
      </c>
      <c r="E1495" s="85">
        <v>3769.1991899999998</v>
      </c>
      <c r="F1495" s="86">
        <f t="shared" si="46"/>
        <v>0.99798749999999992</v>
      </c>
    </row>
    <row r="1496" spans="1:6" s="87" customFormat="1" ht="15" hidden="1" x14ac:dyDescent="0.25">
      <c r="A1496" s="82" t="str">
        <f t="shared" si="47"/>
        <v>A</v>
      </c>
      <c r="B1496" s="88" t="s">
        <v>412</v>
      </c>
      <c r="C1496" s="88" t="s">
        <v>19</v>
      </c>
      <c r="D1496" s="89">
        <v>3776.8</v>
      </c>
      <c r="E1496" s="89">
        <v>3769.1991899999998</v>
      </c>
      <c r="F1496" s="90">
        <f t="shared" si="46"/>
        <v>0.99798749999999992</v>
      </c>
    </row>
    <row r="1497" spans="1:6" s="87" customFormat="1" ht="15" hidden="1" x14ac:dyDescent="0.25">
      <c r="A1497" s="82" t="str">
        <f t="shared" si="47"/>
        <v>A</v>
      </c>
      <c r="B1497" s="91" t="s">
        <v>412</v>
      </c>
      <c r="C1497" s="91" t="s">
        <v>35</v>
      </c>
      <c r="D1497" s="92">
        <v>3776.8</v>
      </c>
      <c r="E1497" s="92">
        <v>3769.1991899999998</v>
      </c>
      <c r="F1497" s="93">
        <f t="shared" si="46"/>
        <v>0.99798749999999992</v>
      </c>
    </row>
    <row r="1498" spans="1:6" s="87" customFormat="1" ht="72.75" hidden="1" thickBot="1" x14ac:dyDescent="0.3">
      <c r="A1498" s="82" t="str">
        <f t="shared" si="47"/>
        <v>A</v>
      </c>
      <c r="B1498" s="83" t="s">
        <v>1018</v>
      </c>
      <c r="C1498" s="84" t="s">
        <v>1019</v>
      </c>
      <c r="D1498" s="85">
        <v>71064.315000000002</v>
      </c>
      <c r="E1498" s="85">
        <v>63131.43561</v>
      </c>
      <c r="F1498" s="86">
        <f t="shared" si="46"/>
        <v>0.88837042346781214</v>
      </c>
    </row>
    <row r="1499" spans="1:6" s="87" customFormat="1" ht="15" hidden="1" x14ac:dyDescent="0.25">
      <c r="A1499" s="82" t="str">
        <f t="shared" si="47"/>
        <v>A</v>
      </c>
      <c r="B1499" s="88" t="s">
        <v>412</v>
      </c>
      <c r="C1499" s="88" t="s">
        <v>19</v>
      </c>
      <c r="D1499" s="89">
        <v>64964.474999999999</v>
      </c>
      <c r="E1499" s="89">
        <v>59887.787060000002</v>
      </c>
      <c r="F1499" s="90">
        <f t="shared" si="46"/>
        <v>0.92185439903885935</v>
      </c>
    </row>
    <row r="1500" spans="1:6" s="87" customFormat="1" ht="15" hidden="1" x14ac:dyDescent="0.25">
      <c r="A1500" s="82" t="str">
        <f t="shared" si="47"/>
        <v>A</v>
      </c>
      <c r="B1500" s="91" t="s">
        <v>412</v>
      </c>
      <c r="C1500" s="91" t="s">
        <v>21</v>
      </c>
      <c r="D1500" s="92">
        <v>64964.474999999999</v>
      </c>
      <c r="E1500" s="92">
        <v>59887.787060000002</v>
      </c>
      <c r="F1500" s="93">
        <f t="shared" si="46"/>
        <v>0.92185439903885935</v>
      </c>
    </row>
    <row r="1501" spans="1:6" s="87" customFormat="1" ht="15" hidden="1" x14ac:dyDescent="0.25">
      <c r="A1501" s="82" t="str">
        <f t="shared" si="47"/>
        <v>A</v>
      </c>
      <c r="B1501" s="88" t="s">
        <v>412</v>
      </c>
      <c r="C1501" s="88" t="s">
        <v>36</v>
      </c>
      <c r="D1501" s="89">
        <v>6099.84</v>
      </c>
      <c r="E1501" s="89">
        <v>3243.6485499999999</v>
      </c>
      <c r="F1501" s="90">
        <f t="shared" si="46"/>
        <v>0.53175961172752073</v>
      </c>
    </row>
    <row r="1502" spans="1:6" s="87" customFormat="1" ht="90.75" hidden="1" thickBot="1" x14ac:dyDescent="0.3">
      <c r="A1502" s="82" t="str">
        <f t="shared" si="47"/>
        <v>A</v>
      </c>
      <c r="B1502" s="83" t="s">
        <v>1020</v>
      </c>
      <c r="C1502" s="84" t="s">
        <v>1021</v>
      </c>
      <c r="D1502" s="85">
        <v>9553.6</v>
      </c>
      <c r="E1502" s="85">
        <v>9473.2886500000004</v>
      </c>
      <c r="F1502" s="86">
        <f t="shared" si="46"/>
        <v>0.99159360345838221</v>
      </c>
    </row>
    <row r="1503" spans="1:6" s="87" customFormat="1" ht="15" hidden="1" x14ac:dyDescent="0.25">
      <c r="A1503" s="82" t="str">
        <f t="shared" si="47"/>
        <v>A</v>
      </c>
      <c r="B1503" s="88" t="s">
        <v>412</v>
      </c>
      <c r="C1503" s="88" t="s">
        <v>19</v>
      </c>
      <c r="D1503" s="89">
        <v>9553.6</v>
      </c>
      <c r="E1503" s="89">
        <v>9473.2886500000004</v>
      </c>
      <c r="F1503" s="90">
        <f t="shared" si="46"/>
        <v>0.99159360345838221</v>
      </c>
    </row>
    <row r="1504" spans="1:6" s="87" customFormat="1" ht="15" hidden="1" x14ac:dyDescent="0.25">
      <c r="A1504" s="82" t="str">
        <f t="shared" si="47"/>
        <v>A</v>
      </c>
      <c r="B1504" s="91" t="s">
        <v>412</v>
      </c>
      <c r="C1504" s="91" t="s">
        <v>21</v>
      </c>
      <c r="D1504" s="92">
        <v>9553.6</v>
      </c>
      <c r="E1504" s="92">
        <v>9473.2886500000004</v>
      </c>
      <c r="F1504" s="93">
        <f t="shared" si="46"/>
        <v>0.99159360345838221</v>
      </c>
    </row>
    <row r="1505" spans="1:6" s="87" customFormat="1" ht="72.75" hidden="1" thickBot="1" x14ac:dyDescent="0.3">
      <c r="A1505" s="82" t="str">
        <f t="shared" si="47"/>
        <v>A</v>
      </c>
      <c r="B1505" s="83" t="s">
        <v>1022</v>
      </c>
      <c r="C1505" s="84" t="s">
        <v>1023</v>
      </c>
      <c r="D1505" s="85">
        <v>570.05200000000002</v>
      </c>
      <c r="E1505" s="85">
        <v>568.54430000000002</v>
      </c>
      <c r="F1505" s="86">
        <f t="shared" si="46"/>
        <v>0.99735515356493798</v>
      </c>
    </row>
    <row r="1506" spans="1:6" s="87" customFormat="1" ht="15" hidden="1" x14ac:dyDescent="0.25">
      <c r="A1506" s="82" t="str">
        <f t="shared" si="47"/>
        <v>A</v>
      </c>
      <c r="B1506" s="88" t="s">
        <v>412</v>
      </c>
      <c r="C1506" s="88" t="s">
        <v>19</v>
      </c>
      <c r="D1506" s="89">
        <v>570.05200000000002</v>
      </c>
      <c r="E1506" s="89">
        <v>568.54430000000002</v>
      </c>
      <c r="F1506" s="90">
        <f t="shared" si="46"/>
        <v>0.99735515356493798</v>
      </c>
    </row>
    <row r="1507" spans="1:6" s="87" customFormat="1" ht="15" hidden="1" x14ac:dyDescent="0.25">
      <c r="A1507" s="82" t="str">
        <f t="shared" si="47"/>
        <v>A</v>
      </c>
      <c r="B1507" s="91" t="s">
        <v>412</v>
      </c>
      <c r="C1507" s="91" t="s">
        <v>21</v>
      </c>
      <c r="D1507" s="92">
        <v>567.62300000000005</v>
      </c>
      <c r="E1507" s="92">
        <v>566.43318999999997</v>
      </c>
      <c r="F1507" s="93">
        <f t="shared" si="46"/>
        <v>0.99790387281699278</v>
      </c>
    </row>
    <row r="1508" spans="1:6" s="87" customFormat="1" ht="15" hidden="1" x14ac:dyDescent="0.25">
      <c r="A1508" s="82" t="str">
        <f t="shared" si="47"/>
        <v>A</v>
      </c>
      <c r="B1508" s="91" t="s">
        <v>412</v>
      </c>
      <c r="C1508" s="91" t="s">
        <v>34</v>
      </c>
      <c r="D1508" s="92">
        <v>2.4289999999999998</v>
      </c>
      <c r="E1508" s="92">
        <v>2.11111</v>
      </c>
      <c r="F1508" s="93">
        <f t="shared" si="46"/>
        <v>0.86912721284479222</v>
      </c>
    </row>
    <row r="1509" spans="1:6" s="87" customFormat="1" ht="54.75" hidden="1" thickBot="1" x14ac:dyDescent="0.3">
      <c r="A1509" s="82" t="str">
        <f t="shared" si="47"/>
        <v>A</v>
      </c>
      <c r="B1509" s="83" t="s">
        <v>1024</v>
      </c>
      <c r="C1509" s="84" t="s">
        <v>1025</v>
      </c>
      <c r="D1509" s="85">
        <v>50000</v>
      </c>
      <c r="E1509" s="85">
        <v>192.125</v>
      </c>
      <c r="F1509" s="86">
        <f t="shared" si="46"/>
        <v>3.8425E-3</v>
      </c>
    </row>
    <row r="1510" spans="1:6" s="87" customFormat="1" ht="15" hidden="1" x14ac:dyDescent="0.25">
      <c r="A1510" s="82" t="str">
        <f t="shared" si="47"/>
        <v>A</v>
      </c>
      <c r="B1510" s="88" t="s">
        <v>412</v>
      </c>
      <c r="C1510" s="88" t="s">
        <v>19</v>
      </c>
      <c r="D1510" s="89">
        <v>50000</v>
      </c>
      <c r="E1510" s="89">
        <v>192.125</v>
      </c>
      <c r="F1510" s="90">
        <f t="shared" si="46"/>
        <v>3.8425E-3</v>
      </c>
    </row>
    <row r="1511" spans="1:6" s="87" customFormat="1" ht="15" hidden="1" x14ac:dyDescent="0.25">
      <c r="A1511" s="82" t="str">
        <f t="shared" si="47"/>
        <v>A</v>
      </c>
      <c r="B1511" s="91" t="s">
        <v>412</v>
      </c>
      <c r="C1511" s="91" t="s">
        <v>21</v>
      </c>
      <c r="D1511" s="92">
        <v>50000</v>
      </c>
      <c r="E1511" s="92">
        <v>0</v>
      </c>
      <c r="F1511" s="93">
        <f t="shared" si="46"/>
        <v>0</v>
      </c>
    </row>
    <row r="1512" spans="1:6" s="87" customFormat="1" ht="15" hidden="1" x14ac:dyDescent="0.25">
      <c r="A1512" s="82" t="str">
        <f t="shared" si="47"/>
        <v>A</v>
      </c>
      <c r="B1512" s="91" t="s">
        <v>412</v>
      </c>
      <c r="C1512" s="91" t="s">
        <v>33</v>
      </c>
      <c r="D1512" s="92">
        <v>0</v>
      </c>
      <c r="E1512" s="92">
        <v>192.125</v>
      </c>
      <c r="F1512" s="93" t="e">
        <f t="shared" si="46"/>
        <v>#DIV/0!</v>
      </c>
    </row>
    <row r="1513" spans="1:6" ht="18.75" thickBot="1" x14ac:dyDescent="0.25">
      <c r="A1513" s="47" t="str">
        <f t="shared" si="47"/>
        <v>A</v>
      </c>
      <c r="B1513" s="73" t="s">
        <v>1026</v>
      </c>
      <c r="C1513" s="74" t="s">
        <v>1027</v>
      </c>
      <c r="D1513" s="75">
        <v>145</v>
      </c>
      <c r="E1513" s="75">
        <v>22.5625</v>
      </c>
      <c r="F1513" s="76">
        <f t="shared" si="46"/>
        <v>0.15560344827586206</v>
      </c>
    </row>
    <row r="1514" spans="1:6" ht="15.75" thickTop="1" x14ac:dyDescent="0.2">
      <c r="A1514" s="47" t="str">
        <f t="shared" si="47"/>
        <v>A</v>
      </c>
      <c r="B1514" s="77" t="s">
        <v>412</v>
      </c>
      <c r="C1514" s="77" t="s">
        <v>19</v>
      </c>
      <c r="D1514" s="78">
        <v>145</v>
      </c>
      <c r="E1514" s="78">
        <v>22.5625</v>
      </c>
      <c r="F1514" s="79">
        <f t="shared" si="46"/>
        <v>0.15560344827586206</v>
      </c>
    </row>
    <row r="1515" spans="1:6" ht="15" x14ac:dyDescent="0.2">
      <c r="A1515" s="47" t="str">
        <f t="shared" si="47"/>
        <v>A</v>
      </c>
      <c r="B1515" s="80" t="s">
        <v>412</v>
      </c>
      <c r="C1515" s="80" t="s">
        <v>21</v>
      </c>
      <c r="D1515" s="53">
        <v>120</v>
      </c>
      <c r="E1515" s="53">
        <v>0</v>
      </c>
      <c r="F1515" s="81">
        <f t="shared" si="46"/>
        <v>0</v>
      </c>
    </row>
    <row r="1516" spans="1:6" ht="15" x14ac:dyDescent="0.2">
      <c r="A1516" s="47" t="str">
        <f t="shared" si="47"/>
        <v>A</v>
      </c>
      <c r="B1516" s="80" t="s">
        <v>412</v>
      </c>
      <c r="C1516" s="80" t="s">
        <v>35</v>
      </c>
      <c r="D1516" s="53">
        <v>25</v>
      </c>
      <c r="E1516" s="53">
        <v>22.5625</v>
      </c>
      <c r="F1516" s="81">
        <f t="shared" si="46"/>
        <v>0.90249999999999997</v>
      </c>
    </row>
    <row r="1517" spans="1:6" ht="18.75" thickBot="1" x14ac:dyDescent="0.25">
      <c r="A1517" s="47" t="str">
        <f t="shared" si="47"/>
        <v>A</v>
      </c>
      <c r="B1517" s="73" t="s">
        <v>1028</v>
      </c>
      <c r="C1517" s="74" t="s">
        <v>1029</v>
      </c>
      <c r="D1517" s="75">
        <v>150</v>
      </c>
      <c r="E1517" s="75">
        <v>75</v>
      </c>
      <c r="F1517" s="76">
        <f t="shared" si="46"/>
        <v>0.5</v>
      </c>
    </row>
    <row r="1518" spans="1:6" ht="15.75" thickTop="1" x14ac:dyDescent="0.2">
      <c r="A1518" s="47" t="str">
        <f t="shared" si="47"/>
        <v>A</v>
      </c>
      <c r="B1518" s="77" t="s">
        <v>412</v>
      </c>
      <c r="C1518" s="77" t="s">
        <v>19</v>
      </c>
      <c r="D1518" s="78">
        <v>150</v>
      </c>
      <c r="E1518" s="78">
        <v>75</v>
      </c>
      <c r="F1518" s="79">
        <f t="shared" si="46"/>
        <v>0.5</v>
      </c>
    </row>
    <row r="1519" spans="1:6" ht="15" x14ac:dyDescent="0.2">
      <c r="A1519" s="47" t="str">
        <f t="shared" si="47"/>
        <v>A</v>
      </c>
      <c r="B1519" s="80" t="s">
        <v>412</v>
      </c>
      <c r="C1519" s="80" t="s">
        <v>4</v>
      </c>
      <c r="D1519" s="53">
        <v>150</v>
      </c>
      <c r="E1519" s="53">
        <v>75</v>
      </c>
      <c r="F1519" s="81">
        <f t="shared" si="46"/>
        <v>0.5</v>
      </c>
    </row>
    <row r="1520" spans="1:6" s="87" customFormat="1" ht="36.75" hidden="1" thickBot="1" x14ac:dyDescent="0.3">
      <c r="A1520" s="82" t="str">
        <f t="shared" si="47"/>
        <v>A</v>
      </c>
      <c r="B1520" s="83" t="s">
        <v>1030</v>
      </c>
      <c r="C1520" s="84" t="s">
        <v>1029</v>
      </c>
      <c r="D1520" s="85">
        <v>150</v>
      </c>
      <c r="E1520" s="85">
        <v>75</v>
      </c>
      <c r="F1520" s="86">
        <f t="shared" si="46"/>
        <v>0.5</v>
      </c>
    </row>
    <row r="1521" spans="1:6" s="87" customFormat="1" ht="15" hidden="1" x14ac:dyDescent="0.25">
      <c r="A1521" s="82" t="str">
        <f t="shared" si="47"/>
        <v>A</v>
      </c>
      <c r="B1521" s="88" t="s">
        <v>412</v>
      </c>
      <c r="C1521" s="88" t="s">
        <v>19</v>
      </c>
      <c r="D1521" s="89">
        <v>150</v>
      </c>
      <c r="E1521" s="89">
        <v>75</v>
      </c>
      <c r="F1521" s="90">
        <f t="shared" si="46"/>
        <v>0.5</v>
      </c>
    </row>
    <row r="1522" spans="1:6" s="87" customFormat="1" ht="15" hidden="1" x14ac:dyDescent="0.25">
      <c r="A1522" s="82" t="str">
        <f t="shared" si="47"/>
        <v>A</v>
      </c>
      <c r="B1522" s="91" t="s">
        <v>412</v>
      </c>
      <c r="C1522" s="91" t="s">
        <v>4</v>
      </c>
      <c r="D1522" s="92">
        <v>150</v>
      </c>
      <c r="E1522" s="92">
        <v>75</v>
      </c>
      <c r="F1522" s="93">
        <f t="shared" si="46"/>
        <v>0.5</v>
      </c>
    </row>
    <row r="1523" spans="1:6" ht="36.75" thickBot="1" x14ac:dyDescent="0.25">
      <c r="A1523" s="47" t="str">
        <f t="shared" si="47"/>
        <v>A</v>
      </c>
      <c r="B1523" s="73" t="s">
        <v>1031</v>
      </c>
      <c r="C1523" s="74" t="s">
        <v>1032</v>
      </c>
      <c r="D1523" s="75">
        <v>22649.87</v>
      </c>
      <c r="E1523" s="75">
        <v>18320.339399999997</v>
      </c>
      <c r="F1523" s="76">
        <f t="shared" si="46"/>
        <v>0.8088496490266831</v>
      </c>
    </row>
    <row r="1524" spans="1:6" ht="15.75" thickTop="1" x14ac:dyDescent="0.2">
      <c r="A1524" s="47" t="str">
        <f t="shared" si="47"/>
        <v>A</v>
      </c>
      <c r="B1524" s="77" t="s">
        <v>412</v>
      </c>
      <c r="C1524" s="77" t="s">
        <v>19</v>
      </c>
      <c r="D1524" s="78">
        <v>519.91</v>
      </c>
      <c r="E1524" s="78">
        <v>387.09088000000003</v>
      </c>
      <c r="F1524" s="79">
        <f t="shared" si="46"/>
        <v>0.74453440018464745</v>
      </c>
    </row>
    <row r="1525" spans="1:6" ht="15" x14ac:dyDescent="0.2">
      <c r="A1525" s="47" t="str">
        <f t="shared" si="47"/>
        <v>A</v>
      </c>
      <c r="B1525" s="80" t="s">
        <v>412</v>
      </c>
      <c r="C1525" s="80" t="s">
        <v>21</v>
      </c>
      <c r="D1525" s="53">
        <v>314.5</v>
      </c>
      <c r="E1525" s="53">
        <v>215.73668000000001</v>
      </c>
      <c r="F1525" s="81">
        <f t="shared" si="46"/>
        <v>0.68596718600953899</v>
      </c>
    </row>
    <row r="1526" spans="1:6" ht="15" x14ac:dyDescent="0.2">
      <c r="A1526" s="47" t="str">
        <f t="shared" si="47"/>
        <v>A</v>
      </c>
      <c r="B1526" s="80" t="s">
        <v>412</v>
      </c>
      <c r="C1526" s="80" t="s">
        <v>35</v>
      </c>
      <c r="D1526" s="53">
        <v>205.41</v>
      </c>
      <c r="E1526" s="53">
        <v>171.35420000000002</v>
      </c>
      <c r="F1526" s="81">
        <f t="shared" si="46"/>
        <v>0.83420573487172012</v>
      </c>
    </row>
    <row r="1527" spans="1:6" ht="15" x14ac:dyDescent="0.2">
      <c r="A1527" s="47" t="str">
        <f t="shared" si="47"/>
        <v>A</v>
      </c>
      <c r="B1527" s="77" t="s">
        <v>412</v>
      </c>
      <c r="C1527" s="77" t="s">
        <v>36</v>
      </c>
      <c r="D1527" s="78">
        <v>22129.96</v>
      </c>
      <c r="E1527" s="78">
        <v>17933.248520000001</v>
      </c>
      <c r="F1527" s="79">
        <f t="shared" si="46"/>
        <v>0.81036063869975372</v>
      </c>
    </row>
    <row r="1528" spans="1:6" s="87" customFormat="1" ht="36.75" hidden="1" thickBot="1" x14ac:dyDescent="0.3">
      <c r="A1528" s="82" t="str">
        <f t="shared" si="47"/>
        <v>A</v>
      </c>
      <c r="B1528" s="83" t="s">
        <v>1033</v>
      </c>
      <c r="C1528" s="84" t="s">
        <v>1034</v>
      </c>
      <c r="D1528" s="85">
        <v>808.87</v>
      </c>
      <c r="E1528" s="85">
        <v>525.83921999999995</v>
      </c>
      <c r="F1528" s="86">
        <f t="shared" si="46"/>
        <v>0.6500911394908947</v>
      </c>
    </row>
    <row r="1529" spans="1:6" s="87" customFormat="1" ht="15" hidden="1" x14ac:dyDescent="0.25">
      <c r="A1529" s="82" t="str">
        <f t="shared" si="47"/>
        <v>A</v>
      </c>
      <c r="B1529" s="88" t="s">
        <v>412</v>
      </c>
      <c r="C1529" s="88" t="s">
        <v>19</v>
      </c>
      <c r="D1529" s="89">
        <v>503.91</v>
      </c>
      <c r="E1529" s="89">
        <v>386.69087999999999</v>
      </c>
      <c r="F1529" s="90">
        <f t="shared" si="46"/>
        <v>0.76738084181699107</v>
      </c>
    </row>
    <row r="1530" spans="1:6" s="87" customFormat="1" ht="15" hidden="1" x14ac:dyDescent="0.25">
      <c r="A1530" s="82" t="str">
        <f t="shared" si="47"/>
        <v>A</v>
      </c>
      <c r="B1530" s="91" t="s">
        <v>412</v>
      </c>
      <c r="C1530" s="91" t="s">
        <v>21</v>
      </c>
      <c r="D1530" s="92">
        <v>298.5</v>
      </c>
      <c r="E1530" s="92">
        <v>215.33668</v>
      </c>
      <c r="F1530" s="93">
        <f t="shared" si="46"/>
        <v>0.72139591289782246</v>
      </c>
    </row>
    <row r="1531" spans="1:6" s="87" customFormat="1" ht="15" hidden="1" x14ac:dyDescent="0.25">
      <c r="A1531" s="82" t="str">
        <f t="shared" si="47"/>
        <v>A</v>
      </c>
      <c r="B1531" s="91" t="s">
        <v>412</v>
      </c>
      <c r="C1531" s="91" t="s">
        <v>35</v>
      </c>
      <c r="D1531" s="92">
        <v>205.41</v>
      </c>
      <c r="E1531" s="92">
        <v>171.35420000000002</v>
      </c>
      <c r="F1531" s="93">
        <f t="shared" si="46"/>
        <v>0.83420573487172012</v>
      </c>
    </row>
    <row r="1532" spans="1:6" s="87" customFormat="1" ht="15" hidden="1" x14ac:dyDescent="0.25">
      <c r="A1532" s="82" t="str">
        <f t="shared" si="47"/>
        <v>A</v>
      </c>
      <c r="B1532" s="88" t="s">
        <v>412</v>
      </c>
      <c r="C1532" s="88" t="s">
        <v>36</v>
      </c>
      <c r="D1532" s="89">
        <v>304.95999999999998</v>
      </c>
      <c r="E1532" s="89">
        <v>139.14833999999999</v>
      </c>
      <c r="F1532" s="90">
        <f t="shared" si="46"/>
        <v>0.45628390608604408</v>
      </c>
    </row>
    <row r="1533" spans="1:6" s="87" customFormat="1" ht="54.75" hidden="1" thickBot="1" x14ac:dyDescent="0.3">
      <c r="A1533" s="82" t="str">
        <f t="shared" si="47"/>
        <v>A</v>
      </c>
      <c r="B1533" s="83" t="s">
        <v>1035</v>
      </c>
      <c r="C1533" s="84" t="s">
        <v>1036</v>
      </c>
      <c r="D1533" s="85">
        <v>21841</v>
      </c>
      <c r="E1533" s="85">
        <v>17794.500179999999</v>
      </c>
      <c r="F1533" s="86">
        <f t="shared" si="46"/>
        <v>0.81472918730827337</v>
      </c>
    </row>
    <row r="1534" spans="1:6" s="87" customFormat="1" ht="15" hidden="1" x14ac:dyDescent="0.25">
      <c r="A1534" s="82" t="str">
        <f t="shared" si="47"/>
        <v>A</v>
      </c>
      <c r="B1534" s="88" t="s">
        <v>412</v>
      </c>
      <c r="C1534" s="88" t="s">
        <v>19</v>
      </c>
      <c r="D1534" s="89">
        <v>16</v>
      </c>
      <c r="E1534" s="89">
        <v>0.4</v>
      </c>
      <c r="F1534" s="90">
        <f t="shared" si="46"/>
        <v>2.5000000000000001E-2</v>
      </c>
    </row>
    <row r="1535" spans="1:6" s="87" customFormat="1" ht="15" hidden="1" x14ac:dyDescent="0.25">
      <c r="A1535" s="82" t="str">
        <f t="shared" si="47"/>
        <v>A</v>
      </c>
      <c r="B1535" s="91" t="s">
        <v>412</v>
      </c>
      <c r="C1535" s="91" t="s">
        <v>21</v>
      </c>
      <c r="D1535" s="92">
        <v>16</v>
      </c>
      <c r="E1535" s="92">
        <v>0.4</v>
      </c>
      <c r="F1535" s="93">
        <f t="shared" si="46"/>
        <v>2.5000000000000001E-2</v>
      </c>
    </row>
    <row r="1536" spans="1:6" s="87" customFormat="1" ht="15" hidden="1" x14ac:dyDescent="0.25">
      <c r="A1536" s="82" t="str">
        <f t="shared" si="47"/>
        <v>A</v>
      </c>
      <c r="B1536" s="88" t="s">
        <v>412</v>
      </c>
      <c r="C1536" s="88" t="s">
        <v>36</v>
      </c>
      <c r="D1536" s="89">
        <v>21825</v>
      </c>
      <c r="E1536" s="89">
        <v>17794.100180000001</v>
      </c>
      <c r="F1536" s="90">
        <f t="shared" si="46"/>
        <v>0.81530814112256589</v>
      </c>
    </row>
    <row r="1537" spans="1:6" ht="36.75" thickBot="1" x14ac:dyDescent="0.25">
      <c r="A1537" s="47" t="str">
        <f t="shared" si="47"/>
        <v>A</v>
      </c>
      <c r="B1537" s="73" t="s">
        <v>1037</v>
      </c>
      <c r="C1537" s="74" t="s">
        <v>1038</v>
      </c>
      <c r="D1537" s="75">
        <v>4207.6000000000004</v>
      </c>
      <c r="E1537" s="75">
        <v>1918.0761299999999</v>
      </c>
      <c r="F1537" s="76">
        <f t="shared" si="46"/>
        <v>0.45585990350793798</v>
      </c>
    </row>
    <row r="1538" spans="1:6" ht="15.75" thickTop="1" x14ac:dyDescent="0.2">
      <c r="A1538" s="47" t="str">
        <f t="shared" si="47"/>
        <v>A</v>
      </c>
      <c r="B1538" s="77" t="s">
        <v>412</v>
      </c>
      <c r="C1538" s="77" t="s">
        <v>19</v>
      </c>
      <c r="D1538" s="78">
        <v>4190.6000000000004</v>
      </c>
      <c r="E1538" s="78">
        <v>1915.2791299999999</v>
      </c>
      <c r="F1538" s="79">
        <f t="shared" si="46"/>
        <v>0.45704174342576237</v>
      </c>
    </row>
    <row r="1539" spans="1:6" ht="15" x14ac:dyDescent="0.2">
      <c r="A1539" s="47" t="str">
        <f t="shared" si="47"/>
        <v>A</v>
      </c>
      <c r="B1539" s="80" t="s">
        <v>412</v>
      </c>
      <c r="C1539" s="80" t="s">
        <v>20</v>
      </c>
      <c r="D1539" s="53">
        <v>2175</v>
      </c>
      <c r="E1539" s="53">
        <v>748.54562999999996</v>
      </c>
      <c r="F1539" s="81">
        <f t="shared" si="46"/>
        <v>0.3441589103448276</v>
      </c>
    </row>
    <row r="1540" spans="1:6" ht="15" x14ac:dyDescent="0.2">
      <c r="A1540" s="47" t="str">
        <f t="shared" si="47"/>
        <v>A</v>
      </c>
      <c r="B1540" s="80" t="s">
        <v>412</v>
      </c>
      <c r="C1540" s="80" t="s">
        <v>21</v>
      </c>
      <c r="D1540" s="53">
        <v>803.8</v>
      </c>
      <c r="E1540" s="53">
        <v>693.53267000000005</v>
      </c>
      <c r="F1540" s="81">
        <f t="shared" ref="F1540:F1603" si="48">E1540/D1540</f>
        <v>0.86281745459069437</v>
      </c>
    </row>
    <row r="1541" spans="1:6" ht="15" x14ac:dyDescent="0.2">
      <c r="A1541" s="47" t="str">
        <f t="shared" ref="A1541:A1604" si="49">(IF(OR(D1541&lt;&gt;0,E1541&lt;&gt;0,),"A","B"))</f>
        <v>A</v>
      </c>
      <c r="B1541" s="80" t="s">
        <v>412</v>
      </c>
      <c r="C1541" s="80" t="s">
        <v>4</v>
      </c>
      <c r="D1541" s="53">
        <v>0.8</v>
      </c>
      <c r="E1541" s="53">
        <v>0.70091999999999999</v>
      </c>
      <c r="F1541" s="81">
        <f t="shared" si="48"/>
        <v>0.87614999999999998</v>
      </c>
    </row>
    <row r="1542" spans="1:6" ht="15" x14ac:dyDescent="0.2">
      <c r="A1542" s="47" t="str">
        <f t="shared" si="49"/>
        <v>A</v>
      </c>
      <c r="B1542" s="80" t="s">
        <v>412</v>
      </c>
      <c r="C1542" s="80" t="s">
        <v>34</v>
      </c>
      <c r="D1542" s="53">
        <v>21</v>
      </c>
      <c r="E1542" s="53">
        <v>18.382840000000002</v>
      </c>
      <c r="F1542" s="81">
        <f t="shared" si="48"/>
        <v>0.87537333333333345</v>
      </c>
    </row>
    <row r="1543" spans="1:6" ht="15" x14ac:dyDescent="0.2">
      <c r="A1543" s="47" t="str">
        <f t="shared" si="49"/>
        <v>A</v>
      </c>
      <c r="B1543" s="80" t="s">
        <v>412</v>
      </c>
      <c r="C1543" s="80" t="s">
        <v>35</v>
      </c>
      <c r="D1543" s="53">
        <v>1190</v>
      </c>
      <c r="E1543" s="53">
        <v>454.11707000000001</v>
      </c>
      <c r="F1543" s="81">
        <f t="shared" si="48"/>
        <v>0.3816109831932773</v>
      </c>
    </row>
    <row r="1544" spans="1:6" ht="15" x14ac:dyDescent="0.2">
      <c r="A1544" s="47" t="str">
        <f t="shared" si="49"/>
        <v>A</v>
      </c>
      <c r="B1544" s="77" t="s">
        <v>412</v>
      </c>
      <c r="C1544" s="77" t="s">
        <v>36</v>
      </c>
      <c r="D1544" s="78">
        <v>17</v>
      </c>
      <c r="E1544" s="78">
        <v>2.7970000000000002</v>
      </c>
      <c r="F1544" s="79">
        <f t="shared" si="48"/>
        <v>0.1645294117647059</v>
      </c>
    </row>
    <row r="1545" spans="1:6" s="87" customFormat="1" ht="36.75" hidden="1" thickBot="1" x14ac:dyDescent="0.3">
      <c r="A1545" s="82" t="str">
        <f t="shared" si="49"/>
        <v>A</v>
      </c>
      <c r="B1545" s="83" t="s">
        <v>1039</v>
      </c>
      <c r="C1545" s="84" t="s">
        <v>1040</v>
      </c>
      <c r="D1545" s="85">
        <v>428.5</v>
      </c>
      <c r="E1545" s="85">
        <v>382.59161999999998</v>
      </c>
      <c r="F1545" s="86">
        <f t="shared" si="48"/>
        <v>0.89286259043173855</v>
      </c>
    </row>
    <row r="1546" spans="1:6" s="87" customFormat="1" ht="15" hidden="1" x14ac:dyDescent="0.25">
      <c r="A1546" s="82" t="str">
        <f t="shared" si="49"/>
        <v>A</v>
      </c>
      <c r="B1546" s="88" t="s">
        <v>412</v>
      </c>
      <c r="C1546" s="88" t="s">
        <v>19</v>
      </c>
      <c r="D1546" s="89">
        <v>428.5</v>
      </c>
      <c r="E1546" s="89">
        <v>382.59161999999998</v>
      </c>
      <c r="F1546" s="90">
        <f t="shared" si="48"/>
        <v>0.89286259043173855</v>
      </c>
    </row>
    <row r="1547" spans="1:6" s="87" customFormat="1" ht="15" hidden="1" x14ac:dyDescent="0.25">
      <c r="A1547" s="82" t="str">
        <f t="shared" si="49"/>
        <v>A</v>
      </c>
      <c r="B1547" s="91" t="s">
        <v>412</v>
      </c>
      <c r="C1547" s="91" t="s">
        <v>21</v>
      </c>
      <c r="D1547" s="92">
        <v>400</v>
      </c>
      <c r="E1547" s="92">
        <v>380.05194</v>
      </c>
      <c r="F1547" s="93">
        <f t="shared" si="48"/>
        <v>0.95012985000000005</v>
      </c>
    </row>
    <row r="1548" spans="1:6" s="87" customFormat="1" ht="15" hidden="1" x14ac:dyDescent="0.25">
      <c r="A1548" s="82" t="str">
        <f t="shared" si="49"/>
        <v>A</v>
      </c>
      <c r="B1548" s="91" t="s">
        <v>412</v>
      </c>
      <c r="C1548" s="91" t="s">
        <v>34</v>
      </c>
      <c r="D1548" s="92">
        <v>3.5</v>
      </c>
      <c r="E1548" s="92">
        <v>2.5396800000000002</v>
      </c>
      <c r="F1548" s="93">
        <f t="shared" si="48"/>
        <v>0.72562285714285724</v>
      </c>
    </row>
    <row r="1549" spans="1:6" s="87" customFormat="1" ht="15" hidden="1" x14ac:dyDescent="0.25">
      <c r="A1549" s="82" t="str">
        <f t="shared" si="49"/>
        <v>A</v>
      </c>
      <c r="B1549" s="91" t="s">
        <v>412</v>
      </c>
      <c r="C1549" s="91" t="s">
        <v>35</v>
      </c>
      <c r="D1549" s="92">
        <v>25</v>
      </c>
      <c r="E1549" s="92">
        <v>0</v>
      </c>
      <c r="F1549" s="93">
        <f t="shared" si="48"/>
        <v>0</v>
      </c>
    </row>
    <row r="1550" spans="1:6" s="87" customFormat="1" ht="18.75" hidden="1" thickBot="1" x14ac:dyDescent="0.3">
      <c r="A1550" s="82" t="str">
        <f t="shared" si="49"/>
        <v>A</v>
      </c>
      <c r="B1550" s="83" t="s">
        <v>1041</v>
      </c>
      <c r="C1550" s="84" t="s">
        <v>1042</v>
      </c>
      <c r="D1550" s="85">
        <v>2689.1</v>
      </c>
      <c r="E1550" s="85">
        <v>1081.36744</v>
      </c>
      <c r="F1550" s="86">
        <f t="shared" si="48"/>
        <v>0.40212987244803094</v>
      </c>
    </row>
    <row r="1551" spans="1:6" s="87" customFormat="1" ht="15" hidden="1" x14ac:dyDescent="0.25">
      <c r="A1551" s="82" t="str">
        <f t="shared" si="49"/>
        <v>A</v>
      </c>
      <c r="B1551" s="88" t="s">
        <v>412</v>
      </c>
      <c r="C1551" s="88" t="s">
        <v>19</v>
      </c>
      <c r="D1551" s="89">
        <v>2672.1</v>
      </c>
      <c r="E1551" s="89">
        <v>1078.57044</v>
      </c>
      <c r="F1551" s="90">
        <f t="shared" si="48"/>
        <v>0.40364149545301448</v>
      </c>
    </row>
    <row r="1552" spans="1:6" s="87" customFormat="1" ht="15" hidden="1" x14ac:dyDescent="0.25">
      <c r="A1552" s="82" t="str">
        <f t="shared" si="49"/>
        <v>A</v>
      </c>
      <c r="B1552" s="91" t="s">
        <v>412</v>
      </c>
      <c r="C1552" s="91" t="s">
        <v>20</v>
      </c>
      <c r="D1552" s="92">
        <v>2175</v>
      </c>
      <c r="E1552" s="92">
        <v>748.54562999999996</v>
      </c>
      <c r="F1552" s="93">
        <f t="shared" si="48"/>
        <v>0.3441589103448276</v>
      </c>
    </row>
    <row r="1553" spans="1:6" s="87" customFormat="1" ht="15" hidden="1" x14ac:dyDescent="0.25">
      <c r="A1553" s="82" t="str">
        <f t="shared" si="49"/>
        <v>A</v>
      </c>
      <c r="B1553" s="91" t="s">
        <v>412</v>
      </c>
      <c r="C1553" s="91" t="s">
        <v>21</v>
      </c>
      <c r="D1553" s="92">
        <v>403.8</v>
      </c>
      <c r="E1553" s="92">
        <v>313.48072999999999</v>
      </c>
      <c r="F1553" s="93">
        <f t="shared" si="48"/>
        <v>0.77632672114908363</v>
      </c>
    </row>
    <row r="1554" spans="1:6" s="87" customFormat="1" ht="15" hidden="1" x14ac:dyDescent="0.25">
      <c r="A1554" s="82" t="str">
        <f t="shared" si="49"/>
        <v>A</v>
      </c>
      <c r="B1554" s="91" t="s">
        <v>412</v>
      </c>
      <c r="C1554" s="91" t="s">
        <v>4</v>
      </c>
      <c r="D1554" s="92">
        <v>0.8</v>
      </c>
      <c r="E1554" s="92">
        <v>0.70091999999999999</v>
      </c>
      <c r="F1554" s="93">
        <f t="shared" si="48"/>
        <v>0.87614999999999998</v>
      </c>
    </row>
    <row r="1555" spans="1:6" s="87" customFormat="1" ht="15" hidden="1" x14ac:dyDescent="0.25">
      <c r="A1555" s="82" t="str">
        <f t="shared" si="49"/>
        <v>A</v>
      </c>
      <c r="B1555" s="91" t="s">
        <v>412</v>
      </c>
      <c r="C1555" s="91" t="s">
        <v>34</v>
      </c>
      <c r="D1555" s="92">
        <v>17.5</v>
      </c>
      <c r="E1555" s="92">
        <v>15.843159999999999</v>
      </c>
      <c r="F1555" s="93">
        <f t="shared" si="48"/>
        <v>0.90532342857142856</v>
      </c>
    </row>
    <row r="1556" spans="1:6" s="87" customFormat="1" ht="15" hidden="1" x14ac:dyDescent="0.25">
      <c r="A1556" s="82" t="str">
        <f t="shared" si="49"/>
        <v>A</v>
      </c>
      <c r="B1556" s="91" t="s">
        <v>412</v>
      </c>
      <c r="C1556" s="91" t="s">
        <v>35</v>
      </c>
      <c r="D1556" s="92">
        <v>75</v>
      </c>
      <c r="E1556" s="92">
        <v>0</v>
      </c>
      <c r="F1556" s="93">
        <f t="shared" si="48"/>
        <v>0</v>
      </c>
    </row>
    <row r="1557" spans="1:6" s="87" customFormat="1" ht="15" hidden="1" x14ac:dyDescent="0.25">
      <c r="A1557" s="82" t="str">
        <f t="shared" si="49"/>
        <v>A</v>
      </c>
      <c r="B1557" s="88" t="s">
        <v>412</v>
      </c>
      <c r="C1557" s="88" t="s">
        <v>36</v>
      </c>
      <c r="D1557" s="89">
        <v>17</v>
      </c>
      <c r="E1557" s="89">
        <v>2.7970000000000002</v>
      </c>
      <c r="F1557" s="90">
        <f t="shared" si="48"/>
        <v>0.1645294117647059</v>
      </c>
    </row>
    <row r="1558" spans="1:6" s="87" customFormat="1" ht="36.75" hidden="1" thickBot="1" x14ac:dyDescent="0.3">
      <c r="A1558" s="82" t="str">
        <f t="shared" si="49"/>
        <v>A</v>
      </c>
      <c r="B1558" s="83" t="s">
        <v>1043</v>
      </c>
      <c r="C1558" s="84" t="s">
        <v>1044</v>
      </c>
      <c r="D1558" s="85">
        <v>1090</v>
      </c>
      <c r="E1558" s="85">
        <v>454.11707000000001</v>
      </c>
      <c r="F1558" s="86">
        <f t="shared" si="48"/>
        <v>0.41662116513761471</v>
      </c>
    </row>
    <row r="1559" spans="1:6" s="87" customFormat="1" ht="15" hidden="1" x14ac:dyDescent="0.25">
      <c r="A1559" s="82" t="str">
        <f t="shared" si="49"/>
        <v>A</v>
      </c>
      <c r="B1559" s="88" t="s">
        <v>412</v>
      </c>
      <c r="C1559" s="88" t="s">
        <v>19</v>
      </c>
      <c r="D1559" s="89">
        <v>1090</v>
      </c>
      <c r="E1559" s="89">
        <v>454.11707000000001</v>
      </c>
      <c r="F1559" s="90">
        <f t="shared" si="48"/>
        <v>0.41662116513761471</v>
      </c>
    </row>
    <row r="1560" spans="1:6" s="87" customFormat="1" ht="15" hidden="1" x14ac:dyDescent="0.25">
      <c r="A1560" s="82" t="str">
        <f t="shared" si="49"/>
        <v>A</v>
      </c>
      <c r="B1560" s="91" t="s">
        <v>412</v>
      </c>
      <c r="C1560" s="91" t="s">
        <v>35</v>
      </c>
      <c r="D1560" s="92">
        <v>1090</v>
      </c>
      <c r="E1560" s="92">
        <v>454.11707000000001</v>
      </c>
      <c r="F1560" s="93">
        <f t="shared" si="48"/>
        <v>0.41662116513761471</v>
      </c>
    </row>
    <row r="1561" spans="1:6" ht="36.75" thickBot="1" x14ac:dyDescent="0.25">
      <c r="A1561" s="47" t="str">
        <f t="shared" si="49"/>
        <v>A</v>
      </c>
      <c r="B1561" s="73" t="s">
        <v>1045</v>
      </c>
      <c r="C1561" s="74" t="s">
        <v>1046</v>
      </c>
      <c r="D1561" s="75">
        <v>24330.05</v>
      </c>
      <c r="E1561" s="75">
        <v>22798.369780000001</v>
      </c>
      <c r="F1561" s="76">
        <f t="shared" si="48"/>
        <v>0.93704574302148991</v>
      </c>
    </row>
    <row r="1562" spans="1:6" ht="15.75" thickTop="1" x14ac:dyDescent="0.2">
      <c r="A1562" s="47" t="str">
        <f t="shared" si="49"/>
        <v>A</v>
      </c>
      <c r="B1562" s="77" t="s">
        <v>412</v>
      </c>
      <c r="C1562" s="77" t="s">
        <v>19</v>
      </c>
      <c r="D1562" s="78">
        <v>19215.2</v>
      </c>
      <c r="E1562" s="78">
        <v>18738.676359999998</v>
      </c>
      <c r="F1562" s="79">
        <f t="shared" si="48"/>
        <v>0.9752006932012155</v>
      </c>
    </row>
    <row r="1563" spans="1:6" ht="15" x14ac:dyDescent="0.2">
      <c r="A1563" s="47" t="str">
        <f t="shared" si="49"/>
        <v>A</v>
      </c>
      <c r="B1563" s="80" t="s">
        <v>412</v>
      </c>
      <c r="C1563" s="80" t="s">
        <v>21</v>
      </c>
      <c r="D1563" s="53">
        <v>638</v>
      </c>
      <c r="E1563" s="53">
        <v>425.38029000000006</v>
      </c>
      <c r="F1563" s="81">
        <f t="shared" si="48"/>
        <v>0.66674026645768036</v>
      </c>
    </row>
    <row r="1564" spans="1:6" ht="15" x14ac:dyDescent="0.2">
      <c r="A1564" s="47" t="str">
        <f t="shared" si="49"/>
        <v>A</v>
      </c>
      <c r="B1564" s="80" t="s">
        <v>412</v>
      </c>
      <c r="C1564" s="80" t="s">
        <v>4</v>
      </c>
      <c r="D1564" s="53">
        <v>0</v>
      </c>
      <c r="E1564" s="53">
        <v>7.7632200000000005</v>
      </c>
      <c r="F1564" s="81" t="e">
        <f t="shared" si="48"/>
        <v>#DIV/0!</v>
      </c>
    </row>
    <row r="1565" spans="1:6" ht="15" x14ac:dyDescent="0.2">
      <c r="A1565" s="47" t="str">
        <f t="shared" si="49"/>
        <v>A</v>
      </c>
      <c r="B1565" s="80" t="s">
        <v>412</v>
      </c>
      <c r="C1565" s="80" t="s">
        <v>34</v>
      </c>
      <c r="D1565" s="53">
        <v>1256</v>
      </c>
      <c r="E1565" s="53">
        <v>1183.7036400000002</v>
      </c>
      <c r="F1565" s="81">
        <f t="shared" si="48"/>
        <v>0.94243920382165625</v>
      </c>
    </row>
    <row r="1566" spans="1:6" ht="15" x14ac:dyDescent="0.2">
      <c r="A1566" s="47" t="str">
        <f t="shared" si="49"/>
        <v>A</v>
      </c>
      <c r="B1566" s="80" t="s">
        <v>412</v>
      </c>
      <c r="C1566" s="80" t="s">
        <v>35</v>
      </c>
      <c r="D1566" s="53">
        <v>17321.2</v>
      </c>
      <c r="E1566" s="53">
        <v>17121.82921</v>
      </c>
      <c r="F1566" s="81">
        <f t="shared" si="48"/>
        <v>0.98848978188578152</v>
      </c>
    </row>
    <row r="1567" spans="1:6" ht="15" x14ac:dyDescent="0.2">
      <c r="A1567" s="47" t="str">
        <f t="shared" si="49"/>
        <v>A</v>
      </c>
      <c r="B1567" s="77" t="s">
        <v>412</v>
      </c>
      <c r="C1567" s="77" t="s">
        <v>36</v>
      </c>
      <c r="D1567" s="78">
        <v>5114.8500000000004</v>
      </c>
      <c r="E1567" s="78">
        <v>4059.6934200000001</v>
      </c>
      <c r="F1567" s="79">
        <f t="shared" si="48"/>
        <v>0.79370722895099555</v>
      </c>
    </row>
    <row r="1568" spans="1:6" ht="36.75" thickBot="1" x14ac:dyDescent="0.25">
      <c r="A1568" s="47" t="str">
        <f t="shared" si="49"/>
        <v>A</v>
      </c>
      <c r="B1568" s="73" t="s">
        <v>1047</v>
      </c>
      <c r="C1568" s="74" t="s">
        <v>1048</v>
      </c>
      <c r="D1568" s="75">
        <v>82</v>
      </c>
      <c r="E1568" s="75">
        <v>41.924339999999994</v>
      </c>
      <c r="F1568" s="76">
        <f t="shared" si="48"/>
        <v>0.51127243902439012</v>
      </c>
    </row>
    <row r="1569" spans="1:6" ht="15.75" thickTop="1" x14ac:dyDescent="0.2">
      <c r="A1569" s="47" t="str">
        <f t="shared" si="49"/>
        <v>A</v>
      </c>
      <c r="B1569" s="77" t="s">
        <v>412</v>
      </c>
      <c r="C1569" s="77" t="s">
        <v>19</v>
      </c>
      <c r="D1569" s="78">
        <v>82</v>
      </c>
      <c r="E1569" s="78">
        <v>41.924339999999994</v>
      </c>
      <c r="F1569" s="79">
        <f t="shared" si="48"/>
        <v>0.51127243902439012</v>
      </c>
    </row>
    <row r="1570" spans="1:6" ht="15" x14ac:dyDescent="0.2">
      <c r="A1570" s="47" t="str">
        <f t="shared" si="49"/>
        <v>A</v>
      </c>
      <c r="B1570" s="80" t="s">
        <v>412</v>
      </c>
      <c r="C1570" s="80" t="s">
        <v>21</v>
      </c>
      <c r="D1570" s="53">
        <v>38.5</v>
      </c>
      <c r="E1570" s="53">
        <v>34.021360000000001</v>
      </c>
      <c r="F1570" s="81">
        <f t="shared" si="48"/>
        <v>0.8836716883116883</v>
      </c>
    </row>
    <row r="1571" spans="1:6" ht="15" x14ac:dyDescent="0.2">
      <c r="A1571" s="47" t="str">
        <f t="shared" si="49"/>
        <v>A</v>
      </c>
      <c r="B1571" s="80" t="s">
        <v>412</v>
      </c>
      <c r="C1571" s="80" t="s">
        <v>34</v>
      </c>
      <c r="D1571" s="53">
        <v>3</v>
      </c>
      <c r="E1571" s="53">
        <v>0.52363999999999999</v>
      </c>
      <c r="F1571" s="81">
        <f t="shared" si="48"/>
        <v>0.17454666666666666</v>
      </c>
    </row>
    <row r="1572" spans="1:6" ht="15" x14ac:dyDescent="0.2">
      <c r="A1572" s="47" t="str">
        <f t="shared" si="49"/>
        <v>A</v>
      </c>
      <c r="B1572" s="80" t="s">
        <v>412</v>
      </c>
      <c r="C1572" s="80" t="s">
        <v>35</v>
      </c>
      <c r="D1572" s="53">
        <v>40.5</v>
      </c>
      <c r="E1572" s="53">
        <v>7.37934</v>
      </c>
      <c r="F1572" s="81">
        <f t="shared" si="48"/>
        <v>0.18220592592592594</v>
      </c>
    </row>
    <row r="1573" spans="1:6" ht="18.75" thickBot="1" x14ac:dyDescent="0.25">
      <c r="A1573" s="47" t="str">
        <f t="shared" si="49"/>
        <v>A</v>
      </c>
      <c r="B1573" s="73" t="s">
        <v>1049</v>
      </c>
      <c r="C1573" s="74" t="s">
        <v>1050</v>
      </c>
      <c r="D1573" s="75">
        <v>3950</v>
      </c>
      <c r="E1573" s="75">
        <v>3838.71</v>
      </c>
      <c r="F1573" s="76">
        <f t="shared" si="48"/>
        <v>0.97182531645569625</v>
      </c>
    </row>
    <row r="1574" spans="1:6" ht="15.75" thickTop="1" x14ac:dyDescent="0.2">
      <c r="A1574" s="47" t="str">
        <f t="shared" si="49"/>
        <v>A</v>
      </c>
      <c r="B1574" s="77" t="s">
        <v>412</v>
      </c>
      <c r="C1574" s="77" t="s">
        <v>19</v>
      </c>
      <c r="D1574" s="78">
        <v>3950</v>
      </c>
      <c r="E1574" s="78">
        <v>3838.71</v>
      </c>
      <c r="F1574" s="79">
        <f t="shared" si="48"/>
        <v>0.97182531645569625</v>
      </c>
    </row>
    <row r="1575" spans="1:6" ht="15" x14ac:dyDescent="0.2">
      <c r="A1575" s="47" t="str">
        <f t="shared" si="49"/>
        <v>A</v>
      </c>
      <c r="B1575" s="80" t="s">
        <v>412</v>
      </c>
      <c r="C1575" s="80" t="s">
        <v>21</v>
      </c>
      <c r="D1575" s="53">
        <v>150</v>
      </c>
      <c r="E1575" s="53">
        <v>93.135000000000005</v>
      </c>
      <c r="F1575" s="81">
        <f t="shared" si="48"/>
        <v>0.62090000000000001</v>
      </c>
    </row>
    <row r="1576" spans="1:6" ht="15" x14ac:dyDescent="0.2">
      <c r="A1576" s="47" t="str">
        <f t="shared" si="49"/>
        <v>A</v>
      </c>
      <c r="B1576" s="80" t="s">
        <v>412</v>
      </c>
      <c r="C1576" s="80" t="s">
        <v>35</v>
      </c>
      <c r="D1576" s="53">
        <v>3800</v>
      </c>
      <c r="E1576" s="53">
        <v>3745.5749999999998</v>
      </c>
      <c r="F1576" s="81">
        <f t="shared" si="48"/>
        <v>0.98567763157894728</v>
      </c>
    </row>
    <row r="1577" spans="1:6" ht="54.75" thickBot="1" x14ac:dyDescent="0.25">
      <c r="A1577" s="47" t="str">
        <f t="shared" si="49"/>
        <v>A</v>
      </c>
      <c r="B1577" s="73" t="s">
        <v>1051</v>
      </c>
      <c r="C1577" s="74" t="s">
        <v>1052</v>
      </c>
      <c r="D1577" s="75">
        <v>19864.849999999999</v>
      </c>
      <c r="E1577" s="75">
        <v>18512.78991</v>
      </c>
      <c r="F1577" s="76">
        <f t="shared" si="48"/>
        <v>0.93193706018419475</v>
      </c>
    </row>
    <row r="1578" spans="1:6" ht="15.75" thickTop="1" x14ac:dyDescent="0.2">
      <c r="A1578" s="47" t="str">
        <f t="shared" si="49"/>
        <v>A</v>
      </c>
      <c r="B1578" s="77" t="s">
        <v>412</v>
      </c>
      <c r="C1578" s="77" t="s">
        <v>19</v>
      </c>
      <c r="D1578" s="78">
        <v>14750</v>
      </c>
      <c r="E1578" s="78">
        <v>14453.096489999998</v>
      </c>
      <c r="F1578" s="79">
        <f t="shared" si="48"/>
        <v>0.97987094847457612</v>
      </c>
    </row>
    <row r="1579" spans="1:6" ht="15" x14ac:dyDescent="0.2">
      <c r="A1579" s="47" t="str">
        <f t="shared" si="49"/>
        <v>A</v>
      </c>
      <c r="B1579" s="80" t="s">
        <v>412</v>
      </c>
      <c r="C1579" s="80" t="s">
        <v>21</v>
      </c>
      <c r="D1579" s="53">
        <v>400</v>
      </c>
      <c r="E1579" s="53">
        <v>265.92892999999998</v>
      </c>
      <c r="F1579" s="81">
        <f t="shared" si="48"/>
        <v>0.66482232499999994</v>
      </c>
    </row>
    <row r="1580" spans="1:6" ht="15" x14ac:dyDescent="0.2">
      <c r="A1580" s="47" t="str">
        <f t="shared" si="49"/>
        <v>A</v>
      </c>
      <c r="B1580" s="80" t="s">
        <v>412</v>
      </c>
      <c r="C1580" s="80" t="s">
        <v>34</v>
      </c>
      <c r="D1580" s="53">
        <v>1250</v>
      </c>
      <c r="E1580" s="53">
        <v>1183.18</v>
      </c>
      <c r="F1580" s="81">
        <f t="shared" si="48"/>
        <v>0.94654400000000005</v>
      </c>
    </row>
    <row r="1581" spans="1:6" ht="15" x14ac:dyDescent="0.2">
      <c r="A1581" s="47" t="str">
        <f t="shared" si="49"/>
        <v>A</v>
      </c>
      <c r="B1581" s="80" t="s">
        <v>412</v>
      </c>
      <c r="C1581" s="80" t="s">
        <v>35</v>
      </c>
      <c r="D1581" s="53">
        <v>13100</v>
      </c>
      <c r="E1581" s="53">
        <v>13003.987559999998</v>
      </c>
      <c r="F1581" s="81">
        <f t="shared" si="48"/>
        <v>0.99267080610687009</v>
      </c>
    </row>
    <row r="1582" spans="1:6" ht="15" x14ac:dyDescent="0.2">
      <c r="A1582" s="47" t="str">
        <f t="shared" si="49"/>
        <v>A</v>
      </c>
      <c r="B1582" s="77" t="s">
        <v>412</v>
      </c>
      <c r="C1582" s="77" t="s">
        <v>36</v>
      </c>
      <c r="D1582" s="78">
        <v>5114.8500000000004</v>
      </c>
      <c r="E1582" s="78">
        <v>4059.6934200000001</v>
      </c>
      <c r="F1582" s="79">
        <f t="shared" si="48"/>
        <v>0.79370722895099555</v>
      </c>
    </row>
    <row r="1583" spans="1:6" ht="36.75" thickBot="1" x14ac:dyDescent="0.25">
      <c r="A1583" s="47" t="str">
        <f t="shared" si="49"/>
        <v>A</v>
      </c>
      <c r="B1583" s="73" t="s">
        <v>1053</v>
      </c>
      <c r="C1583" s="74" t="s">
        <v>1054</v>
      </c>
      <c r="D1583" s="75">
        <v>42.5</v>
      </c>
      <c r="E1583" s="75">
        <v>51.868220000000001</v>
      </c>
      <c r="F1583" s="76">
        <f t="shared" si="48"/>
        <v>1.2204287058823529</v>
      </c>
    </row>
    <row r="1584" spans="1:6" ht="15.75" thickTop="1" x14ac:dyDescent="0.2">
      <c r="A1584" s="47" t="str">
        <f t="shared" si="49"/>
        <v>A</v>
      </c>
      <c r="B1584" s="77" t="s">
        <v>412</v>
      </c>
      <c r="C1584" s="77" t="s">
        <v>19</v>
      </c>
      <c r="D1584" s="78">
        <v>42.5</v>
      </c>
      <c r="E1584" s="78">
        <v>51.868220000000001</v>
      </c>
      <c r="F1584" s="79">
        <f t="shared" si="48"/>
        <v>1.2204287058823529</v>
      </c>
    </row>
    <row r="1585" spans="1:6" ht="15" x14ac:dyDescent="0.2">
      <c r="A1585" s="47" t="str">
        <f t="shared" si="49"/>
        <v>A</v>
      </c>
      <c r="B1585" s="80" t="s">
        <v>412</v>
      </c>
      <c r="C1585" s="80" t="s">
        <v>21</v>
      </c>
      <c r="D1585" s="53">
        <v>39.5</v>
      </c>
      <c r="E1585" s="53">
        <v>26.675000000000001</v>
      </c>
      <c r="F1585" s="81">
        <f t="shared" si="48"/>
        <v>0.67531645569620258</v>
      </c>
    </row>
    <row r="1586" spans="1:6" ht="15" x14ac:dyDescent="0.2">
      <c r="A1586" s="47" t="str">
        <f t="shared" si="49"/>
        <v>A</v>
      </c>
      <c r="B1586" s="80" t="s">
        <v>412</v>
      </c>
      <c r="C1586" s="80" t="s">
        <v>4</v>
      </c>
      <c r="D1586" s="53">
        <v>0</v>
      </c>
      <c r="E1586" s="53">
        <v>7.7632200000000005</v>
      </c>
      <c r="F1586" s="81" t="e">
        <f t="shared" si="48"/>
        <v>#DIV/0!</v>
      </c>
    </row>
    <row r="1587" spans="1:6" ht="15" x14ac:dyDescent="0.2">
      <c r="A1587" s="47" t="str">
        <f t="shared" si="49"/>
        <v>A</v>
      </c>
      <c r="B1587" s="80" t="s">
        <v>412</v>
      </c>
      <c r="C1587" s="80" t="s">
        <v>34</v>
      </c>
      <c r="D1587" s="53">
        <v>3</v>
      </c>
      <c r="E1587" s="53">
        <v>0</v>
      </c>
      <c r="F1587" s="81">
        <f t="shared" si="48"/>
        <v>0</v>
      </c>
    </row>
    <row r="1588" spans="1:6" ht="15" x14ac:dyDescent="0.2">
      <c r="A1588" s="47" t="str">
        <f t="shared" si="49"/>
        <v>A</v>
      </c>
      <c r="B1588" s="80" t="s">
        <v>412</v>
      </c>
      <c r="C1588" s="80" t="s">
        <v>35</v>
      </c>
      <c r="D1588" s="53">
        <v>0</v>
      </c>
      <c r="E1588" s="53">
        <v>17.43</v>
      </c>
      <c r="F1588" s="81" t="e">
        <f t="shared" si="48"/>
        <v>#DIV/0!</v>
      </c>
    </row>
    <row r="1589" spans="1:6" ht="18.75" thickBot="1" x14ac:dyDescent="0.25">
      <c r="A1589" s="47" t="str">
        <f t="shared" si="49"/>
        <v>A</v>
      </c>
      <c r="B1589" s="73" t="s">
        <v>1055</v>
      </c>
      <c r="C1589" s="74" t="s">
        <v>1056</v>
      </c>
      <c r="D1589" s="75">
        <v>70</v>
      </c>
      <c r="E1589" s="75">
        <v>32.392240000000001</v>
      </c>
      <c r="F1589" s="76">
        <f t="shared" si="48"/>
        <v>0.46274628571428572</v>
      </c>
    </row>
    <row r="1590" spans="1:6" ht="15.75" thickTop="1" x14ac:dyDescent="0.2">
      <c r="A1590" s="47" t="str">
        <f t="shared" si="49"/>
        <v>A</v>
      </c>
      <c r="B1590" s="77" t="s">
        <v>412</v>
      </c>
      <c r="C1590" s="77" t="s">
        <v>19</v>
      </c>
      <c r="D1590" s="78">
        <v>70</v>
      </c>
      <c r="E1590" s="78">
        <v>32.392240000000001</v>
      </c>
      <c r="F1590" s="79">
        <f t="shared" si="48"/>
        <v>0.46274628571428572</v>
      </c>
    </row>
    <row r="1591" spans="1:6" ht="15" x14ac:dyDescent="0.2">
      <c r="A1591" s="47" t="str">
        <f t="shared" si="49"/>
        <v>A</v>
      </c>
      <c r="B1591" s="80" t="s">
        <v>412</v>
      </c>
      <c r="C1591" s="80" t="s">
        <v>21</v>
      </c>
      <c r="D1591" s="53">
        <v>10</v>
      </c>
      <c r="E1591" s="53">
        <v>5.62</v>
      </c>
      <c r="F1591" s="81">
        <f t="shared" si="48"/>
        <v>0.56200000000000006</v>
      </c>
    </row>
    <row r="1592" spans="1:6" ht="15" x14ac:dyDescent="0.2">
      <c r="A1592" s="47" t="str">
        <f t="shared" si="49"/>
        <v>A</v>
      </c>
      <c r="B1592" s="80" t="s">
        <v>412</v>
      </c>
      <c r="C1592" s="80" t="s">
        <v>35</v>
      </c>
      <c r="D1592" s="53">
        <v>60</v>
      </c>
      <c r="E1592" s="53">
        <v>26.77224</v>
      </c>
      <c r="F1592" s="81">
        <f t="shared" si="48"/>
        <v>0.44620399999999999</v>
      </c>
    </row>
    <row r="1593" spans="1:6" ht="72.75" thickBot="1" x14ac:dyDescent="0.25">
      <c r="A1593" s="47" t="str">
        <f t="shared" si="49"/>
        <v>A</v>
      </c>
      <c r="B1593" s="73" t="s">
        <v>1057</v>
      </c>
      <c r="C1593" s="74" t="s">
        <v>1058</v>
      </c>
      <c r="D1593" s="75">
        <v>320.7</v>
      </c>
      <c r="E1593" s="75">
        <v>320.68507</v>
      </c>
      <c r="F1593" s="76">
        <f t="shared" si="48"/>
        <v>0.99995344558777677</v>
      </c>
    </row>
    <row r="1594" spans="1:6" ht="15.75" thickTop="1" x14ac:dyDescent="0.2">
      <c r="A1594" s="47" t="str">
        <f t="shared" si="49"/>
        <v>A</v>
      </c>
      <c r="B1594" s="77" t="s">
        <v>412</v>
      </c>
      <c r="C1594" s="77" t="s">
        <v>19</v>
      </c>
      <c r="D1594" s="78">
        <v>320.7</v>
      </c>
      <c r="E1594" s="78">
        <v>320.68507</v>
      </c>
      <c r="F1594" s="79">
        <f t="shared" si="48"/>
        <v>0.99995344558777677</v>
      </c>
    </row>
    <row r="1595" spans="1:6" ht="15" x14ac:dyDescent="0.2">
      <c r="A1595" s="47" t="str">
        <f t="shared" si="49"/>
        <v>A</v>
      </c>
      <c r="B1595" s="80" t="s">
        <v>412</v>
      </c>
      <c r="C1595" s="80" t="s">
        <v>35</v>
      </c>
      <c r="D1595" s="53">
        <v>320.7</v>
      </c>
      <c r="E1595" s="53">
        <v>320.68507</v>
      </c>
      <c r="F1595" s="81">
        <f t="shared" si="48"/>
        <v>0.99995344558777677</v>
      </c>
    </row>
    <row r="1596" spans="1:6" ht="18.75" thickBot="1" x14ac:dyDescent="0.25">
      <c r="A1596" s="47" t="str">
        <f t="shared" si="49"/>
        <v>A</v>
      </c>
      <c r="B1596" s="73" t="s">
        <v>1059</v>
      </c>
      <c r="C1596" s="74" t="s">
        <v>1060</v>
      </c>
      <c r="D1596" s="75">
        <v>94988.765499999994</v>
      </c>
      <c r="E1596" s="75">
        <v>85262.791340000025</v>
      </c>
      <c r="F1596" s="76">
        <f t="shared" si="48"/>
        <v>0.89760921611303635</v>
      </c>
    </row>
    <row r="1597" spans="1:6" ht="15.75" thickTop="1" x14ac:dyDescent="0.2">
      <c r="A1597" s="47" t="str">
        <f t="shared" si="49"/>
        <v>A</v>
      </c>
      <c r="B1597" s="77" t="s">
        <v>412</v>
      </c>
      <c r="C1597" s="77" t="s">
        <v>19</v>
      </c>
      <c r="D1597" s="78">
        <v>94138.765499999994</v>
      </c>
      <c r="E1597" s="78">
        <v>85259.12334000002</v>
      </c>
      <c r="F1597" s="79">
        <f t="shared" si="48"/>
        <v>0.9056749670251415</v>
      </c>
    </row>
    <row r="1598" spans="1:6" ht="15" x14ac:dyDescent="0.2">
      <c r="A1598" s="47" t="str">
        <f t="shared" si="49"/>
        <v>A</v>
      </c>
      <c r="B1598" s="80" t="s">
        <v>412</v>
      </c>
      <c r="C1598" s="80" t="s">
        <v>20</v>
      </c>
      <c r="D1598" s="53">
        <v>4757.5</v>
      </c>
      <c r="E1598" s="53">
        <v>4692.4350700000005</v>
      </c>
      <c r="F1598" s="81">
        <f t="shared" si="48"/>
        <v>0.98632371413557551</v>
      </c>
    </row>
    <row r="1599" spans="1:6" ht="15" x14ac:dyDescent="0.2">
      <c r="A1599" s="47" t="str">
        <f t="shared" si="49"/>
        <v>A</v>
      </c>
      <c r="B1599" s="80" t="s">
        <v>412</v>
      </c>
      <c r="C1599" s="80" t="s">
        <v>21</v>
      </c>
      <c r="D1599" s="53">
        <v>82805.065499999997</v>
      </c>
      <c r="E1599" s="53">
        <v>76065.43021000002</v>
      </c>
      <c r="F1599" s="81">
        <f t="shared" si="48"/>
        <v>0.91860841786303549</v>
      </c>
    </row>
    <row r="1600" spans="1:6" ht="15" x14ac:dyDescent="0.2">
      <c r="A1600" s="47" t="str">
        <f t="shared" si="49"/>
        <v>A</v>
      </c>
      <c r="B1600" s="80" t="s">
        <v>412</v>
      </c>
      <c r="C1600" s="80" t="s">
        <v>4</v>
      </c>
      <c r="D1600" s="53">
        <v>6204</v>
      </c>
      <c r="E1600" s="53">
        <v>4253.9117100000003</v>
      </c>
      <c r="F1600" s="81">
        <f t="shared" si="48"/>
        <v>0.68567242263056094</v>
      </c>
    </row>
    <row r="1601" spans="1:6" ht="15" x14ac:dyDescent="0.2">
      <c r="A1601" s="47" t="str">
        <f t="shared" si="49"/>
        <v>A</v>
      </c>
      <c r="B1601" s="80" t="s">
        <v>412</v>
      </c>
      <c r="C1601" s="80" t="s">
        <v>34</v>
      </c>
      <c r="D1601" s="53">
        <v>114</v>
      </c>
      <c r="E1601" s="53">
        <v>76.367940000000004</v>
      </c>
      <c r="F1601" s="81">
        <f t="shared" si="48"/>
        <v>0.66989421052631581</v>
      </c>
    </row>
    <row r="1602" spans="1:6" ht="15" x14ac:dyDescent="0.2">
      <c r="A1602" s="47" t="str">
        <f t="shared" si="49"/>
        <v>A</v>
      </c>
      <c r="B1602" s="80" t="s">
        <v>412</v>
      </c>
      <c r="C1602" s="80" t="s">
        <v>35</v>
      </c>
      <c r="D1602" s="53">
        <v>258.2</v>
      </c>
      <c r="E1602" s="53">
        <v>170.97841</v>
      </c>
      <c r="F1602" s="81">
        <f t="shared" si="48"/>
        <v>0.66219368706429127</v>
      </c>
    </row>
    <row r="1603" spans="1:6" ht="15" x14ac:dyDescent="0.2">
      <c r="A1603" s="47" t="str">
        <f t="shared" si="49"/>
        <v>A</v>
      </c>
      <c r="B1603" s="77" t="s">
        <v>412</v>
      </c>
      <c r="C1603" s="77" t="s">
        <v>36</v>
      </c>
      <c r="D1603" s="78">
        <v>850</v>
      </c>
      <c r="E1603" s="78">
        <v>3.6680000000000001</v>
      </c>
      <c r="F1603" s="79">
        <f t="shared" si="48"/>
        <v>4.3152941176470587E-3</v>
      </c>
    </row>
    <row r="1604" spans="1:6" ht="18.75" thickBot="1" x14ac:dyDescent="0.25">
      <c r="A1604" s="47" t="str">
        <f t="shared" si="49"/>
        <v>A</v>
      </c>
      <c r="B1604" s="73" t="s">
        <v>1061</v>
      </c>
      <c r="C1604" s="74" t="s">
        <v>1062</v>
      </c>
      <c r="D1604" s="75">
        <v>94577.765499999994</v>
      </c>
      <c r="E1604" s="75">
        <v>84865.964540000015</v>
      </c>
      <c r="F1604" s="76">
        <f t="shared" ref="F1604:F1667" si="50">E1604/D1604</f>
        <v>0.89731412125612142</v>
      </c>
    </row>
    <row r="1605" spans="1:6" ht="15.75" thickTop="1" x14ac:dyDescent="0.2">
      <c r="A1605" s="47" t="str">
        <f t="shared" ref="A1605:A1668" si="51">(IF(OR(D1605&lt;&gt;0,E1605&lt;&gt;0,),"A","B"))</f>
        <v>A</v>
      </c>
      <c r="B1605" s="77" t="s">
        <v>412</v>
      </c>
      <c r="C1605" s="77" t="s">
        <v>19</v>
      </c>
      <c r="D1605" s="78">
        <v>93732.765499999994</v>
      </c>
      <c r="E1605" s="78">
        <v>84865.964540000015</v>
      </c>
      <c r="F1605" s="79">
        <f t="shared" si="50"/>
        <v>0.90540339962550254</v>
      </c>
    </row>
    <row r="1606" spans="1:6" ht="15" x14ac:dyDescent="0.2">
      <c r="A1606" s="47" t="str">
        <f t="shared" si="51"/>
        <v>A</v>
      </c>
      <c r="B1606" s="80" t="s">
        <v>412</v>
      </c>
      <c r="C1606" s="80" t="s">
        <v>20</v>
      </c>
      <c r="D1606" s="53">
        <v>4697.5</v>
      </c>
      <c r="E1606" s="53">
        <v>4634.2350700000006</v>
      </c>
      <c r="F1606" s="81">
        <f t="shared" si="50"/>
        <v>0.98653221287919124</v>
      </c>
    </row>
    <row r="1607" spans="1:6" ht="15" x14ac:dyDescent="0.2">
      <c r="A1607" s="47" t="str">
        <f t="shared" si="51"/>
        <v>A</v>
      </c>
      <c r="B1607" s="80" t="s">
        <v>412</v>
      </c>
      <c r="C1607" s="80" t="s">
        <v>21</v>
      </c>
      <c r="D1607" s="53">
        <v>82467.065499999997</v>
      </c>
      <c r="E1607" s="53">
        <v>75731.294950000025</v>
      </c>
      <c r="F1607" s="81">
        <f t="shared" si="50"/>
        <v>0.91832168988721963</v>
      </c>
    </row>
    <row r="1608" spans="1:6" ht="15" x14ac:dyDescent="0.2">
      <c r="A1608" s="47" t="str">
        <f t="shared" si="51"/>
        <v>A</v>
      </c>
      <c r="B1608" s="80" t="s">
        <v>412</v>
      </c>
      <c r="C1608" s="80" t="s">
        <v>4</v>
      </c>
      <c r="D1608" s="53">
        <v>6203</v>
      </c>
      <c r="E1608" s="53">
        <v>4253.08817</v>
      </c>
      <c r="F1608" s="81">
        <f t="shared" si="50"/>
        <v>0.68565019667902627</v>
      </c>
    </row>
    <row r="1609" spans="1:6" ht="15" x14ac:dyDescent="0.2">
      <c r="A1609" s="47" t="str">
        <f t="shared" si="51"/>
        <v>A</v>
      </c>
      <c r="B1609" s="80" t="s">
        <v>412</v>
      </c>
      <c r="C1609" s="80" t="s">
        <v>34</v>
      </c>
      <c r="D1609" s="53">
        <v>110</v>
      </c>
      <c r="E1609" s="53">
        <v>76.367940000000004</v>
      </c>
      <c r="F1609" s="81">
        <f t="shared" si="50"/>
        <v>0.69425400000000004</v>
      </c>
    </row>
    <row r="1610" spans="1:6" ht="15" x14ac:dyDescent="0.2">
      <c r="A1610" s="47" t="str">
        <f t="shared" si="51"/>
        <v>A</v>
      </c>
      <c r="B1610" s="80" t="s">
        <v>412</v>
      </c>
      <c r="C1610" s="80" t="s">
        <v>35</v>
      </c>
      <c r="D1610" s="53">
        <v>255.2</v>
      </c>
      <c r="E1610" s="53">
        <v>170.97841</v>
      </c>
      <c r="F1610" s="81">
        <f t="shared" si="50"/>
        <v>0.6699780956112853</v>
      </c>
    </row>
    <row r="1611" spans="1:6" ht="15" x14ac:dyDescent="0.2">
      <c r="A1611" s="47" t="str">
        <f t="shared" si="51"/>
        <v>A</v>
      </c>
      <c r="B1611" s="77" t="s">
        <v>412</v>
      </c>
      <c r="C1611" s="77" t="s">
        <v>36</v>
      </c>
      <c r="D1611" s="78">
        <v>845</v>
      </c>
      <c r="E1611" s="78">
        <v>0</v>
      </c>
      <c r="F1611" s="79">
        <f t="shared" si="50"/>
        <v>0</v>
      </c>
    </row>
    <row r="1612" spans="1:6" ht="18.75" thickBot="1" x14ac:dyDescent="0.25">
      <c r="A1612" s="47" t="str">
        <f t="shared" si="51"/>
        <v>A</v>
      </c>
      <c r="B1612" s="73" t="s">
        <v>1063</v>
      </c>
      <c r="C1612" s="74" t="s">
        <v>1064</v>
      </c>
      <c r="D1612" s="75">
        <v>85894.265499999994</v>
      </c>
      <c r="E1612" s="75">
        <v>80180.882590000008</v>
      </c>
      <c r="F1612" s="76">
        <f t="shared" si="50"/>
        <v>0.93348353493982683</v>
      </c>
    </row>
    <row r="1613" spans="1:6" ht="15.75" thickTop="1" x14ac:dyDescent="0.2">
      <c r="A1613" s="47" t="str">
        <f t="shared" si="51"/>
        <v>A</v>
      </c>
      <c r="B1613" s="77" t="s">
        <v>412</v>
      </c>
      <c r="C1613" s="77" t="s">
        <v>19</v>
      </c>
      <c r="D1613" s="78">
        <v>85834.265499999994</v>
      </c>
      <c r="E1613" s="78">
        <v>80180.882590000008</v>
      </c>
      <c r="F1613" s="79">
        <f t="shared" si="50"/>
        <v>0.93413606003304139</v>
      </c>
    </row>
    <row r="1614" spans="1:6" ht="15" x14ac:dyDescent="0.2">
      <c r="A1614" s="47" t="str">
        <f t="shared" si="51"/>
        <v>A</v>
      </c>
      <c r="B1614" s="80" t="s">
        <v>412</v>
      </c>
      <c r="C1614" s="80" t="s">
        <v>20</v>
      </c>
      <c r="D1614" s="53">
        <v>4500</v>
      </c>
      <c r="E1614" s="53">
        <v>4467.5987500000001</v>
      </c>
      <c r="F1614" s="81">
        <f t="shared" si="50"/>
        <v>0.99279972222222224</v>
      </c>
    </row>
    <row r="1615" spans="1:6" ht="15" x14ac:dyDescent="0.2">
      <c r="A1615" s="47" t="str">
        <f t="shared" si="51"/>
        <v>A</v>
      </c>
      <c r="B1615" s="80" t="s">
        <v>412</v>
      </c>
      <c r="C1615" s="80" t="s">
        <v>21</v>
      </c>
      <c r="D1615" s="53">
        <v>80984.065499999997</v>
      </c>
      <c r="E1615" s="53">
        <v>75478.388260000022</v>
      </c>
      <c r="F1615" s="81">
        <f t="shared" si="50"/>
        <v>0.93201530194850524</v>
      </c>
    </row>
    <row r="1616" spans="1:6" ht="15" x14ac:dyDescent="0.2">
      <c r="A1616" s="47" t="str">
        <f t="shared" si="51"/>
        <v>A</v>
      </c>
      <c r="B1616" s="80" t="s">
        <v>412</v>
      </c>
      <c r="C1616" s="80" t="s">
        <v>34</v>
      </c>
      <c r="D1616" s="53">
        <v>100</v>
      </c>
      <c r="E1616" s="53">
        <v>76.367940000000004</v>
      </c>
      <c r="F1616" s="81">
        <f t="shared" si="50"/>
        <v>0.76367940000000001</v>
      </c>
    </row>
    <row r="1617" spans="1:6" ht="15" x14ac:dyDescent="0.2">
      <c r="A1617" s="47" t="str">
        <f t="shared" si="51"/>
        <v>A</v>
      </c>
      <c r="B1617" s="80" t="s">
        <v>412</v>
      </c>
      <c r="C1617" s="80" t="s">
        <v>35</v>
      </c>
      <c r="D1617" s="53">
        <v>250.2</v>
      </c>
      <c r="E1617" s="53">
        <v>158.52764000000002</v>
      </c>
      <c r="F1617" s="81">
        <f t="shared" si="50"/>
        <v>0.63360367705835341</v>
      </c>
    </row>
    <row r="1618" spans="1:6" ht="15" x14ac:dyDescent="0.2">
      <c r="A1618" s="47" t="str">
        <f t="shared" si="51"/>
        <v>A</v>
      </c>
      <c r="B1618" s="77" t="s">
        <v>412</v>
      </c>
      <c r="C1618" s="77" t="s">
        <v>36</v>
      </c>
      <c r="D1618" s="78">
        <v>60</v>
      </c>
      <c r="E1618" s="78">
        <v>0</v>
      </c>
      <c r="F1618" s="79">
        <f t="shared" si="50"/>
        <v>0</v>
      </c>
    </row>
    <row r="1619" spans="1:6" s="87" customFormat="1" ht="36.75" hidden="1" thickBot="1" x14ac:dyDescent="0.3">
      <c r="A1619" s="82" t="str">
        <f t="shared" si="51"/>
        <v>A</v>
      </c>
      <c r="B1619" s="83" t="s">
        <v>1065</v>
      </c>
      <c r="C1619" s="84" t="s">
        <v>1066</v>
      </c>
      <c r="D1619" s="85">
        <v>8864.2075000000004</v>
      </c>
      <c r="E1619" s="85">
        <v>6943.3315899999998</v>
      </c>
      <c r="F1619" s="86">
        <f t="shared" si="50"/>
        <v>0.7832997580437957</v>
      </c>
    </row>
    <row r="1620" spans="1:6" s="87" customFormat="1" ht="15" hidden="1" x14ac:dyDescent="0.25">
      <c r="A1620" s="82" t="str">
        <f t="shared" si="51"/>
        <v>A</v>
      </c>
      <c r="B1620" s="88" t="s">
        <v>412</v>
      </c>
      <c r="C1620" s="88" t="s">
        <v>19</v>
      </c>
      <c r="D1620" s="89">
        <v>8804.2075000000004</v>
      </c>
      <c r="E1620" s="89">
        <v>6943.3315899999998</v>
      </c>
      <c r="F1620" s="90">
        <f t="shared" si="50"/>
        <v>0.78863788591988537</v>
      </c>
    </row>
    <row r="1621" spans="1:6" s="87" customFormat="1" ht="15" hidden="1" x14ac:dyDescent="0.25">
      <c r="A1621" s="82" t="str">
        <f t="shared" si="51"/>
        <v>A</v>
      </c>
      <c r="B1621" s="91" t="s">
        <v>412</v>
      </c>
      <c r="C1621" s="91" t="s">
        <v>20</v>
      </c>
      <c r="D1621" s="92">
        <v>4500</v>
      </c>
      <c r="E1621" s="92">
        <v>4467.5987500000001</v>
      </c>
      <c r="F1621" s="93">
        <f t="shared" si="50"/>
        <v>0.99279972222222224</v>
      </c>
    </row>
    <row r="1622" spans="1:6" s="87" customFormat="1" ht="15" hidden="1" x14ac:dyDescent="0.25">
      <c r="A1622" s="82" t="str">
        <f t="shared" si="51"/>
        <v>A</v>
      </c>
      <c r="B1622" s="91" t="s">
        <v>412</v>
      </c>
      <c r="C1622" s="91" t="s">
        <v>21</v>
      </c>
      <c r="D1622" s="92">
        <v>3954.0075000000002</v>
      </c>
      <c r="E1622" s="92">
        <v>2240.8372599999998</v>
      </c>
      <c r="F1622" s="93">
        <f t="shared" si="50"/>
        <v>0.56672559675215584</v>
      </c>
    </row>
    <row r="1623" spans="1:6" s="87" customFormat="1" ht="15" hidden="1" x14ac:dyDescent="0.25">
      <c r="A1623" s="82" t="str">
        <f t="shared" si="51"/>
        <v>A</v>
      </c>
      <c r="B1623" s="91" t="s">
        <v>412</v>
      </c>
      <c r="C1623" s="91" t="s">
        <v>34</v>
      </c>
      <c r="D1623" s="92">
        <v>100</v>
      </c>
      <c r="E1623" s="92">
        <v>76.367940000000004</v>
      </c>
      <c r="F1623" s="93">
        <f t="shared" si="50"/>
        <v>0.76367940000000001</v>
      </c>
    </row>
    <row r="1624" spans="1:6" s="87" customFormat="1" ht="15" hidden="1" x14ac:dyDescent="0.25">
      <c r="A1624" s="82" t="str">
        <f t="shared" si="51"/>
        <v>A</v>
      </c>
      <c r="B1624" s="91" t="s">
        <v>412</v>
      </c>
      <c r="C1624" s="91" t="s">
        <v>35</v>
      </c>
      <c r="D1624" s="92">
        <v>250.2</v>
      </c>
      <c r="E1624" s="92">
        <v>158.52764000000002</v>
      </c>
      <c r="F1624" s="93">
        <f t="shared" si="50"/>
        <v>0.63360367705835341</v>
      </c>
    </row>
    <row r="1625" spans="1:6" s="87" customFormat="1" ht="15" hidden="1" x14ac:dyDescent="0.25">
      <c r="A1625" s="82" t="str">
        <f t="shared" si="51"/>
        <v>A</v>
      </c>
      <c r="B1625" s="88" t="s">
        <v>412</v>
      </c>
      <c r="C1625" s="88" t="s">
        <v>36</v>
      </c>
      <c r="D1625" s="89">
        <v>60</v>
      </c>
      <c r="E1625" s="89">
        <v>0</v>
      </c>
      <c r="F1625" s="90">
        <f t="shared" si="50"/>
        <v>0</v>
      </c>
    </row>
    <row r="1626" spans="1:6" s="87" customFormat="1" ht="36.75" hidden="1" thickBot="1" x14ac:dyDescent="0.3">
      <c r="A1626" s="82" t="str">
        <f t="shared" si="51"/>
        <v>A</v>
      </c>
      <c r="B1626" s="83" t="s">
        <v>1067</v>
      </c>
      <c r="C1626" s="84" t="s">
        <v>1068</v>
      </c>
      <c r="D1626" s="85">
        <v>77030.058000000005</v>
      </c>
      <c r="E1626" s="85">
        <v>73237.551000000007</v>
      </c>
      <c r="F1626" s="86">
        <f t="shared" si="50"/>
        <v>0.95076588154717478</v>
      </c>
    </row>
    <row r="1627" spans="1:6" s="87" customFormat="1" ht="15" hidden="1" x14ac:dyDescent="0.25">
      <c r="A1627" s="82" t="str">
        <f t="shared" si="51"/>
        <v>A</v>
      </c>
      <c r="B1627" s="88" t="s">
        <v>412</v>
      </c>
      <c r="C1627" s="88" t="s">
        <v>19</v>
      </c>
      <c r="D1627" s="89">
        <v>77030.058000000005</v>
      </c>
      <c r="E1627" s="89">
        <v>73237.551000000007</v>
      </c>
      <c r="F1627" s="90">
        <f t="shared" si="50"/>
        <v>0.95076588154717478</v>
      </c>
    </row>
    <row r="1628" spans="1:6" s="87" customFormat="1" ht="15" hidden="1" x14ac:dyDescent="0.25">
      <c r="A1628" s="82" t="str">
        <f t="shared" si="51"/>
        <v>A</v>
      </c>
      <c r="B1628" s="91" t="s">
        <v>412</v>
      </c>
      <c r="C1628" s="91" t="s">
        <v>21</v>
      </c>
      <c r="D1628" s="92">
        <v>77030.058000000005</v>
      </c>
      <c r="E1628" s="92">
        <v>73237.551000000007</v>
      </c>
      <c r="F1628" s="93">
        <f t="shared" si="50"/>
        <v>0.95076588154717478</v>
      </c>
    </row>
    <row r="1629" spans="1:6" s="87" customFormat="1" ht="54.75" hidden="1" thickBot="1" x14ac:dyDescent="0.3">
      <c r="A1629" s="82" t="str">
        <f t="shared" si="51"/>
        <v>A</v>
      </c>
      <c r="B1629" s="83" t="s">
        <v>1069</v>
      </c>
      <c r="C1629" s="84" t="s">
        <v>1070</v>
      </c>
      <c r="D1629" s="85">
        <v>3792.433</v>
      </c>
      <c r="E1629" s="85">
        <v>0</v>
      </c>
      <c r="F1629" s="86">
        <f t="shared" si="50"/>
        <v>0</v>
      </c>
    </row>
    <row r="1630" spans="1:6" s="87" customFormat="1" ht="15" hidden="1" x14ac:dyDescent="0.25">
      <c r="A1630" s="82" t="str">
        <f t="shared" si="51"/>
        <v>A</v>
      </c>
      <c r="B1630" s="88" t="s">
        <v>412</v>
      </c>
      <c r="C1630" s="88" t="s">
        <v>19</v>
      </c>
      <c r="D1630" s="89">
        <v>3792.433</v>
      </c>
      <c r="E1630" s="89">
        <v>0</v>
      </c>
      <c r="F1630" s="90">
        <f t="shared" si="50"/>
        <v>0</v>
      </c>
    </row>
    <row r="1631" spans="1:6" s="87" customFormat="1" ht="15" hidden="1" x14ac:dyDescent="0.25">
      <c r="A1631" s="82" t="str">
        <f t="shared" si="51"/>
        <v>A</v>
      </c>
      <c r="B1631" s="91" t="s">
        <v>412</v>
      </c>
      <c r="C1631" s="91" t="s">
        <v>21</v>
      </c>
      <c r="D1631" s="92">
        <v>3792.433</v>
      </c>
      <c r="E1631" s="92">
        <v>0</v>
      </c>
      <c r="F1631" s="93">
        <f t="shared" si="50"/>
        <v>0</v>
      </c>
    </row>
    <row r="1632" spans="1:6" s="87" customFormat="1" ht="90.75" hidden="1" thickBot="1" x14ac:dyDescent="0.3">
      <c r="A1632" s="82" t="str">
        <f t="shared" si="51"/>
        <v>A</v>
      </c>
      <c r="B1632" s="83" t="s">
        <v>1071</v>
      </c>
      <c r="C1632" s="84" t="s">
        <v>1072</v>
      </c>
      <c r="D1632" s="85">
        <v>1989.4839999999999</v>
      </c>
      <c r="E1632" s="85">
        <v>1989.4826399999999</v>
      </c>
      <c r="F1632" s="86">
        <f t="shared" si="50"/>
        <v>0.99999931640566098</v>
      </c>
    </row>
    <row r="1633" spans="1:6" s="87" customFormat="1" ht="15" hidden="1" x14ac:dyDescent="0.25">
      <c r="A1633" s="82" t="str">
        <f t="shared" si="51"/>
        <v>A</v>
      </c>
      <c r="B1633" s="88" t="s">
        <v>412</v>
      </c>
      <c r="C1633" s="88" t="s">
        <v>19</v>
      </c>
      <c r="D1633" s="89">
        <v>1989.4839999999999</v>
      </c>
      <c r="E1633" s="89">
        <v>1989.4826399999999</v>
      </c>
      <c r="F1633" s="90">
        <f t="shared" si="50"/>
        <v>0.99999931640566098</v>
      </c>
    </row>
    <row r="1634" spans="1:6" s="87" customFormat="1" ht="15" hidden="1" x14ac:dyDescent="0.25">
      <c r="A1634" s="82" t="str">
        <f t="shared" si="51"/>
        <v>A</v>
      </c>
      <c r="B1634" s="91" t="s">
        <v>412</v>
      </c>
      <c r="C1634" s="91" t="s">
        <v>21</v>
      </c>
      <c r="D1634" s="92">
        <v>1989.4839999999999</v>
      </c>
      <c r="E1634" s="92">
        <v>1989.4826399999999</v>
      </c>
      <c r="F1634" s="93">
        <f t="shared" si="50"/>
        <v>0.99999931640566098</v>
      </c>
    </row>
    <row r="1635" spans="1:6" s="87" customFormat="1" ht="36.75" hidden="1" thickBot="1" x14ac:dyDescent="0.3">
      <c r="A1635" s="82" t="str">
        <f t="shared" si="51"/>
        <v>A</v>
      </c>
      <c r="B1635" s="83" t="s">
        <v>1073</v>
      </c>
      <c r="C1635" s="84" t="s">
        <v>1074</v>
      </c>
      <c r="D1635" s="85">
        <v>1610.2750000000001</v>
      </c>
      <c r="E1635" s="85">
        <v>1610.27439</v>
      </c>
      <c r="F1635" s="86">
        <f t="shared" si="50"/>
        <v>0.99999962118271724</v>
      </c>
    </row>
    <row r="1636" spans="1:6" s="87" customFormat="1" ht="15" hidden="1" x14ac:dyDescent="0.25">
      <c r="A1636" s="82" t="str">
        <f t="shared" si="51"/>
        <v>A</v>
      </c>
      <c r="B1636" s="88" t="s">
        <v>412</v>
      </c>
      <c r="C1636" s="88" t="s">
        <v>19</v>
      </c>
      <c r="D1636" s="89">
        <v>1610.2750000000001</v>
      </c>
      <c r="E1636" s="89">
        <v>1610.27439</v>
      </c>
      <c r="F1636" s="90">
        <f t="shared" si="50"/>
        <v>0.99999962118271724</v>
      </c>
    </row>
    <row r="1637" spans="1:6" s="87" customFormat="1" ht="15" hidden="1" x14ac:dyDescent="0.25">
      <c r="A1637" s="82" t="str">
        <f t="shared" si="51"/>
        <v>A</v>
      </c>
      <c r="B1637" s="91" t="s">
        <v>412</v>
      </c>
      <c r="C1637" s="91" t="s">
        <v>21</v>
      </c>
      <c r="D1637" s="92">
        <v>1610.2750000000001</v>
      </c>
      <c r="E1637" s="92">
        <v>1610.27439</v>
      </c>
      <c r="F1637" s="93">
        <f t="shared" si="50"/>
        <v>0.99999962118271724</v>
      </c>
    </row>
    <row r="1638" spans="1:6" s="87" customFormat="1" ht="36.75" hidden="1" thickBot="1" x14ac:dyDescent="0.3">
      <c r="A1638" s="82" t="str">
        <f t="shared" si="51"/>
        <v>A</v>
      </c>
      <c r="B1638" s="83" t="s">
        <v>1075</v>
      </c>
      <c r="C1638" s="84" t="s">
        <v>1076</v>
      </c>
      <c r="D1638" s="85">
        <v>577.22400000000005</v>
      </c>
      <c r="E1638" s="85">
        <v>577.22309000000007</v>
      </c>
      <c r="F1638" s="86">
        <f t="shared" si="50"/>
        <v>0.99999842348897483</v>
      </c>
    </row>
    <row r="1639" spans="1:6" s="87" customFormat="1" ht="15" hidden="1" x14ac:dyDescent="0.25">
      <c r="A1639" s="82" t="str">
        <f t="shared" si="51"/>
        <v>A</v>
      </c>
      <c r="B1639" s="88" t="s">
        <v>412</v>
      </c>
      <c r="C1639" s="88" t="s">
        <v>19</v>
      </c>
      <c r="D1639" s="89">
        <v>577.22400000000005</v>
      </c>
      <c r="E1639" s="89">
        <v>577.22309000000007</v>
      </c>
      <c r="F1639" s="90">
        <f t="shared" si="50"/>
        <v>0.99999842348897483</v>
      </c>
    </row>
    <row r="1640" spans="1:6" s="87" customFormat="1" ht="15" hidden="1" x14ac:dyDescent="0.25">
      <c r="A1640" s="82" t="str">
        <f t="shared" si="51"/>
        <v>A</v>
      </c>
      <c r="B1640" s="91" t="s">
        <v>412</v>
      </c>
      <c r="C1640" s="91" t="s">
        <v>21</v>
      </c>
      <c r="D1640" s="92">
        <v>577.22400000000005</v>
      </c>
      <c r="E1640" s="92">
        <v>577.22309000000007</v>
      </c>
      <c r="F1640" s="93">
        <f t="shared" si="50"/>
        <v>0.99999842348897483</v>
      </c>
    </row>
    <row r="1641" spans="1:6" s="87" customFormat="1" ht="36.75" hidden="1" thickBot="1" x14ac:dyDescent="0.3">
      <c r="A1641" s="82" t="str">
        <f t="shared" si="51"/>
        <v>A</v>
      </c>
      <c r="B1641" s="83" t="s">
        <v>1077</v>
      </c>
      <c r="C1641" s="84" t="s">
        <v>1078</v>
      </c>
      <c r="D1641" s="85">
        <v>2050.1219999999998</v>
      </c>
      <c r="E1641" s="85">
        <v>2050.1209100000001</v>
      </c>
      <c r="F1641" s="86">
        <f t="shared" si="50"/>
        <v>0.99999946832432418</v>
      </c>
    </row>
    <row r="1642" spans="1:6" s="87" customFormat="1" ht="15" hidden="1" x14ac:dyDescent="0.25">
      <c r="A1642" s="82" t="str">
        <f t="shared" si="51"/>
        <v>A</v>
      </c>
      <c r="B1642" s="88" t="s">
        <v>412</v>
      </c>
      <c r="C1642" s="88" t="s">
        <v>19</v>
      </c>
      <c r="D1642" s="89">
        <v>2050.1219999999998</v>
      </c>
      <c r="E1642" s="89">
        <v>2050.1209100000001</v>
      </c>
      <c r="F1642" s="90">
        <f t="shared" si="50"/>
        <v>0.99999946832432418</v>
      </c>
    </row>
    <row r="1643" spans="1:6" s="87" customFormat="1" ht="15" hidden="1" x14ac:dyDescent="0.25">
      <c r="A1643" s="82" t="str">
        <f t="shared" si="51"/>
        <v>A</v>
      </c>
      <c r="B1643" s="91" t="s">
        <v>412</v>
      </c>
      <c r="C1643" s="91" t="s">
        <v>21</v>
      </c>
      <c r="D1643" s="92">
        <v>2050.1219999999998</v>
      </c>
      <c r="E1643" s="92">
        <v>2050.1209100000001</v>
      </c>
      <c r="F1643" s="93">
        <f t="shared" si="50"/>
        <v>0.99999946832432418</v>
      </c>
    </row>
    <row r="1644" spans="1:6" s="87" customFormat="1" ht="36.75" hidden="1" thickBot="1" x14ac:dyDescent="0.3">
      <c r="A1644" s="82" t="str">
        <f t="shared" si="51"/>
        <v>A</v>
      </c>
      <c r="B1644" s="83" t="s">
        <v>1079</v>
      </c>
      <c r="C1644" s="84" t="s">
        <v>1080</v>
      </c>
      <c r="D1644" s="85">
        <v>920.17700000000002</v>
      </c>
      <c r="E1644" s="85">
        <v>920.17653000000007</v>
      </c>
      <c r="F1644" s="86">
        <f t="shared" si="50"/>
        <v>0.99999948922870274</v>
      </c>
    </row>
    <row r="1645" spans="1:6" s="87" customFormat="1" ht="15" hidden="1" x14ac:dyDescent="0.25">
      <c r="A1645" s="82" t="str">
        <f t="shared" si="51"/>
        <v>A</v>
      </c>
      <c r="B1645" s="88" t="s">
        <v>412</v>
      </c>
      <c r="C1645" s="88" t="s">
        <v>19</v>
      </c>
      <c r="D1645" s="89">
        <v>920.17700000000002</v>
      </c>
      <c r="E1645" s="89">
        <v>920.17653000000007</v>
      </c>
      <c r="F1645" s="90">
        <f t="shared" si="50"/>
        <v>0.99999948922870274</v>
      </c>
    </row>
    <row r="1646" spans="1:6" s="87" customFormat="1" ht="15" hidden="1" x14ac:dyDescent="0.25">
      <c r="A1646" s="82" t="str">
        <f t="shared" si="51"/>
        <v>A</v>
      </c>
      <c r="B1646" s="91" t="s">
        <v>412</v>
      </c>
      <c r="C1646" s="91" t="s">
        <v>21</v>
      </c>
      <c r="D1646" s="92">
        <v>920.17700000000002</v>
      </c>
      <c r="E1646" s="92">
        <v>920.17653000000007</v>
      </c>
      <c r="F1646" s="93">
        <f t="shared" si="50"/>
        <v>0.99999948922870274</v>
      </c>
    </row>
    <row r="1647" spans="1:6" s="87" customFormat="1" ht="54.75" hidden="1" thickBot="1" x14ac:dyDescent="0.3">
      <c r="A1647" s="82" t="str">
        <f t="shared" si="51"/>
        <v>A</v>
      </c>
      <c r="B1647" s="83" t="s">
        <v>1081</v>
      </c>
      <c r="C1647" s="84" t="s">
        <v>1082</v>
      </c>
      <c r="D1647" s="85">
        <v>1338.732</v>
      </c>
      <c r="E1647" s="85">
        <v>1338.7306299999998</v>
      </c>
      <c r="F1647" s="86">
        <f t="shared" si="50"/>
        <v>0.99999897664357007</v>
      </c>
    </row>
    <row r="1648" spans="1:6" s="87" customFormat="1" ht="15" hidden="1" x14ac:dyDescent="0.25">
      <c r="A1648" s="82" t="str">
        <f t="shared" si="51"/>
        <v>A</v>
      </c>
      <c r="B1648" s="88" t="s">
        <v>412</v>
      </c>
      <c r="C1648" s="88" t="s">
        <v>19</v>
      </c>
      <c r="D1648" s="89">
        <v>1338.732</v>
      </c>
      <c r="E1648" s="89">
        <v>1338.7306299999998</v>
      </c>
      <c r="F1648" s="90">
        <f t="shared" si="50"/>
        <v>0.99999897664357007</v>
      </c>
    </row>
    <row r="1649" spans="1:6" s="87" customFormat="1" ht="15" hidden="1" x14ac:dyDescent="0.25">
      <c r="A1649" s="82" t="str">
        <f t="shared" si="51"/>
        <v>A</v>
      </c>
      <c r="B1649" s="91" t="s">
        <v>412</v>
      </c>
      <c r="C1649" s="91" t="s">
        <v>21</v>
      </c>
      <c r="D1649" s="92">
        <v>1338.732</v>
      </c>
      <c r="E1649" s="92">
        <v>1338.7306299999998</v>
      </c>
      <c r="F1649" s="93">
        <f t="shared" si="50"/>
        <v>0.99999897664357007</v>
      </c>
    </row>
    <row r="1650" spans="1:6" s="87" customFormat="1" ht="36.75" hidden="1" thickBot="1" x14ac:dyDescent="0.3">
      <c r="A1650" s="82" t="str">
        <f t="shared" si="51"/>
        <v>A</v>
      </c>
      <c r="B1650" s="83" t="s">
        <v>1083</v>
      </c>
      <c r="C1650" s="84" t="s">
        <v>1084</v>
      </c>
      <c r="D1650" s="85">
        <v>900.00699999999995</v>
      </c>
      <c r="E1650" s="85">
        <v>900.00595999999996</v>
      </c>
      <c r="F1650" s="86">
        <f t="shared" si="50"/>
        <v>0.99999884445343201</v>
      </c>
    </row>
    <row r="1651" spans="1:6" s="87" customFormat="1" ht="15" hidden="1" x14ac:dyDescent="0.25">
      <c r="A1651" s="82" t="str">
        <f t="shared" si="51"/>
        <v>A</v>
      </c>
      <c r="B1651" s="88" t="s">
        <v>412</v>
      </c>
      <c r="C1651" s="88" t="s">
        <v>19</v>
      </c>
      <c r="D1651" s="89">
        <v>900.00699999999995</v>
      </c>
      <c r="E1651" s="89">
        <v>900.00595999999996</v>
      </c>
      <c r="F1651" s="90">
        <f t="shared" si="50"/>
        <v>0.99999884445343201</v>
      </c>
    </row>
    <row r="1652" spans="1:6" s="87" customFormat="1" ht="15" hidden="1" x14ac:dyDescent="0.25">
      <c r="A1652" s="82" t="str">
        <f t="shared" si="51"/>
        <v>A</v>
      </c>
      <c r="B1652" s="91" t="s">
        <v>412</v>
      </c>
      <c r="C1652" s="91" t="s">
        <v>21</v>
      </c>
      <c r="D1652" s="92">
        <v>900.00699999999995</v>
      </c>
      <c r="E1652" s="92">
        <v>900.00595999999996</v>
      </c>
      <c r="F1652" s="93">
        <f t="shared" si="50"/>
        <v>0.99999884445343201</v>
      </c>
    </row>
    <row r="1653" spans="1:6" s="87" customFormat="1" ht="72.75" hidden="1" thickBot="1" x14ac:dyDescent="0.3">
      <c r="A1653" s="82" t="str">
        <f t="shared" si="51"/>
        <v>A</v>
      </c>
      <c r="B1653" s="83" t="s">
        <v>1085</v>
      </c>
      <c r="C1653" s="84" t="s">
        <v>1086</v>
      </c>
      <c r="D1653" s="85">
        <v>1187.972</v>
      </c>
      <c r="E1653" s="85">
        <v>1187.9713700000002</v>
      </c>
      <c r="F1653" s="86">
        <f t="shared" si="50"/>
        <v>0.99999946968447084</v>
      </c>
    </row>
    <row r="1654" spans="1:6" s="87" customFormat="1" ht="15" hidden="1" x14ac:dyDescent="0.25">
      <c r="A1654" s="82" t="str">
        <f t="shared" si="51"/>
        <v>A</v>
      </c>
      <c r="B1654" s="88" t="s">
        <v>412</v>
      </c>
      <c r="C1654" s="88" t="s">
        <v>19</v>
      </c>
      <c r="D1654" s="89">
        <v>1187.972</v>
      </c>
      <c r="E1654" s="89">
        <v>1187.9713700000002</v>
      </c>
      <c r="F1654" s="90">
        <f t="shared" si="50"/>
        <v>0.99999946968447084</v>
      </c>
    </row>
    <row r="1655" spans="1:6" s="87" customFormat="1" ht="15" hidden="1" x14ac:dyDescent="0.25">
      <c r="A1655" s="82" t="str">
        <f t="shared" si="51"/>
        <v>A</v>
      </c>
      <c r="B1655" s="91" t="s">
        <v>412</v>
      </c>
      <c r="C1655" s="91" t="s">
        <v>21</v>
      </c>
      <c r="D1655" s="92">
        <v>1187.972</v>
      </c>
      <c r="E1655" s="92">
        <v>1187.9713700000002</v>
      </c>
      <c r="F1655" s="93">
        <f t="shared" si="50"/>
        <v>0.99999946968447084</v>
      </c>
    </row>
    <row r="1656" spans="1:6" s="87" customFormat="1" ht="36.75" hidden="1" thickBot="1" x14ac:dyDescent="0.3">
      <c r="A1656" s="82" t="str">
        <f t="shared" si="51"/>
        <v>A</v>
      </c>
      <c r="B1656" s="83" t="s">
        <v>1087</v>
      </c>
      <c r="C1656" s="84" t="s">
        <v>1088</v>
      </c>
      <c r="D1656" s="85">
        <v>762.58699999999999</v>
      </c>
      <c r="E1656" s="85">
        <v>762.5855600000001</v>
      </c>
      <c r="F1656" s="86">
        <f t="shared" si="50"/>
        <v>0.99999811169086295</v>
      </c>
    </row>
    <row r="1657" spans="1:6" s="87" customFormat="1" ht="15" hidden="1" x14ac:dyDescent="0.25">
      <c r="A1657" s="82" t="str">
        <f t="shared" si="51"/>
        <v>A</v>
      </c>
      <c r="B1657" s="88" t="s">
        <v>412</v>
      </c>
      <c r="C1657" s="88" t="s">
        <v>19</v>
      </c>
      <c r="D1657" s="89">
        <v>762.58699999999999</v>
      </c>
      <c r="E1657" s="89">
        <v>762.5855600000001</v>
      </c>
      <c r="F1657" s="90">
        <f t="shared" si="50"/>
        <v>0.99999811169086295</v>
      </c>
    </row>
    <row r="1658" spans="1:6" s="87" customFormat="1" ht="15" hidden="1" x14ac:dyDescent="0.25">
      <c r="A1658" s="82" t="str">
        <f t="shared" si="51"/>
        <v>A</v>
      </c>
      <c r="B1658" s="91" t="s">
        <v>412</v>
      </c>
      <c r="C1658" s="91" t="s">
        <v>21</v>
      </c>
      <c r="D1658" s="92">
        <v>762.58699999999999</v>
      </c>
      <c r="E1658" s="92">
        <v>762.5855600000001</v>
      </c>
      <c r="F1658" s="93">
        <f t="shared" si="50"/>
        <v>0.99999811169086295</v>
      </c>
    </row>
    <row r="1659" spans="1:6" s="87" customFormat="1" ht="36.75" hidden="1" thickBot="1" x14ac:dyDescent="0.3">
      <c r="A1659" s="82" t="str">
        <f t="shared" si="51"/>
        <v>A</v>
      </c>
      <c r="B1659" s="83" t="s">
        <v>1089</v>
      </c>
      <c r="C1659" s="84" t="s">
        <v>1090</v>
      </c>
      <c r="D1659" s="85">
        <v>933.32500000000005</v>
      </c>
      <c r="E1659" s="85">
        <v>933.32404000000008</v>
      </c>
      <c r="F1659" s="86">
        <f t="shared" si="50"/>
        <v>0.99999897141938776</v>
      </c>
    </row>
    <row r="1660" spans="1:6" s="87" customFormat="1" ht="15" hidden="1" x14ac:dyDescent="0.25">
      <c r="A1660" s="82" t="str">
        <f t="shared" si="51"/>
        <v>A</v>
      </c>
      <c r="B1660" s="88" t="s">
        <v>412</v>
      </c>
      <c r="C1660" s="88" t="s">
        <v>19</v>
      </c>
      <c r="D1660" s="89">
        <v>933.32500000000005</v>
      </c>
      <c r="E1660" s="89">
        <v>933.32404000000008</v>
      </c>
      <c r="F1660" s="90">
        <f t="shared" si="50"/>
        <v>0.99999897141938776</v>
      </c>
    </row>
    <row r="1661" spans="1:6" s="87" customFormat="1" ht="15" hidden="1" x14ac:dyDescent="0.25">
      <c r="A1661" s="82" t="str">
        <f t="shared" si="51"/>
        <v>A</v>
      </c>
      <c r="B1661" s="91" t="s">
        <v>412</v>
      </c>
      <c r="C1661" s="91" t="s">
        <v>21</v>
      </c>
      <c r="D1661" s="92">
        <v>933.32500000000005</v>
      </c>
      <c r="E1661" s="92">
        <v>933.32404000000008</v>
      </c>
      <c r="F1661" s="93">
        <f t="shared" si="50"/>
        <v>0.99999897141938776</v>
      </c>
    </row>
    <row r="1662" spans="1:6" s="87" customFormat="1" ht="72.75" hidden="1" thickBot="1" x14ac:dyDescent="0.3">
      <c r="A1662" s="82" t="str">
        <f t="shared" si="51"/>
        <v>A</v>
      </c>
      <c r="B1662" s="83" t="s">
        <v>1091</v>
      </c>
      <c r="C1662" s="84" t="s">
        <v>1092</v>
      </c>
      <c r="D1662" s="85">
        <v>2272.288</v>
      </c>
      <c r="E1662" s="85">
        <v>2272.2869000000001</v>
      </c>
      <c r="F1662" s="86">
        <f t="shared" si="50"/>
        <v>0.99999951590643443</v>
      </c>
    </row>
    <row r="1663" spans="1:6" s="87" customFormat="1" ht="15" hidden="1" x14ac:dyDescent="0.25">
      <c r="A1663" s="82" t="str">
        <f t="shared" si="51"/>
        <v>A</v>
      </c>
      <c r="B1663" s="88" t="s">
        <v>412</v>
      </c>
      <c r="C1663" s="88" t="s">
        <v>19</v>
      </c>
      <c r="D1663" s="89">
        <v>2272.288</v>
      </c>
      <c r="E1663" s="89">
        <v>2272.2869000000001</v>
      </c>
      <c r="F1663" s="90">
        <f t="shared" si="50"/>
        <v>0.99999951590643443</v>
      </c>
    </row>
    <row r="1664" spans="1:6" s="87" customFormat="1" ht="15" hidden="1" x14ac:dyDescent="0.25">
      <c r="A1664" s="82" t="str">
        <f t="shared" si="51"/>
        <v>A</v>
      </c>
      <c r="B1664" s="91" t="s">
        <v>412</v>
      </c>
      <c r="C1664" s="91" t="s">
        <v>21</v>
      </c>
      <c r="D1664" s="92">
        <v>2272.288</v>
      </c>
      <c r="E1664" s="92">
        <v>2272.2869000000001</v>
      </c>
      <c r="F1664" s="93">
        <f t="shared" si="50"/>
        <v>0.99999951590643443</v>
      </c>
    </row>
    <row r="1665" spans="1:6" s="87" customFormat="1" ht="36.75" hidden="1" thickBot="1" x14ac:dyDescent="0.3">
      <c r="A1665" s="82" t="str">
        <f t="shared" si="51"/>
        <v>A</v>
      </c>
      <c r="B1665" s="83" t="s">
        <v>1093</v>
      </c>
      <c r="C1665" s="84" t="s">
        <v>1094</v>
      </c>
      <c r="D1665" s="85">
        <v>819.48199999999997</v>
      </c>
      <c r="E1665" s="85">
        <v>819.4815900000001</v>
      </c>
      <c r="F1665" s="86">
        <f t="shared" si="50"/>
        <v>0.99999949968394686</v>
      </c>
    </row>
    <row r="1666" spans="1:6" s="87" customFormat="1" ht="15" hidden="1" x14ac:dyDescent="0.25">
      <c r="A1666" s="82" t="str">
        <f t="shared" si="51"/>
        <v>A</v>
      </c>
      <c r="B1666" s="88" t="s">
        <v>412</v>
      </c>
      <c r="C1666" s="88" t="s">
        <v>19</v>
      </c>
      <c r="D1666" s="89">
        <v>819.48199999999997</v>
      </c>
      <c r="E1666" s="89">
        <v>819.4815900000001</v>
      </c>
      <c r="F1666" s="90">
        <f t="shared" si="50"/>
        <v>0.99999949968394686</v>
      </c>
    </row>
    <row r="1667" spans="1:6" s="87" customFormat="1" ht="15" hidden="1" x14ac:dyDescent="0.25">
      <c r="A1667" s="82" t="str">
        <f t="shared" si="51"/>
        <v>A</v>
      </c>
      <c r="B1667" s="91" t="s">
        <v>412</v>
      </c>
      <c r="C1667" s="91" t="s">
        <v>21</v>
      </c>
      <c r="D1667" s="92">
        <v>819.48199999999997</v>
      </c>
      <c r="E1667" s="92">
        <v>819.4815900000001</v>
      </c>
      <c r="F1667" s="93">
        <f t="shared" si="50"/>
        <v>0.99999949968394686</v>
      </c>
    </row>
    <row r="1668" spans="1:6" s="87" customFormat="1" ht="36.75" hidden="1" thickBot="1" x14ac:dyDescent="0.3">
      <c r="A1668" s="82" t="str">
        <f t="shared" si="51"/>
        <v>A</v>
      </c>
      <c r="B1668" s="83" t="s">
        <v>1095</v>
      </c>
      <c r="C1668" s="84" t="s">
        <v>1096</v>
      </c>
      <c r="D1668" s="85">
        <v>570.46199999999999</v>
      </c>
      <c r="E1668" s="85">
        <v>570.46065999999996</v>
      </c>
      <c r="F1668" s="86">
        <f t="shared" ref="F1668:F1731" si="52">E1668/D1668</f>
        <v>0.99999765102671168</v>
      </c>
    </row>
    <row r="1669" spans="1:6" s="87" customFormat="1" ht="15" hidden="1" x14ac:dyDescent="0.25">
      <c r="A1669" s="82" t="str">
        <f t="shared" ref="A1669:A1732" si="53">(IF(OR(D1669&lt;&gt;0,E1669&lt;&gt;0,),"A","B"))</f>
        <v>A</v>
      </c>
      <c r="B1669" s="88" t="s">
        <v>412</v>
      </c>
      <c r="C1669" s="88" t="s">
        <v>19</v>
      </c>
      <c r="D1669" s="89">
        <v>570.46199999999999</v>
      </c>
      <c r="E1669" s="89">
        <v>570.46065999999996</v>
      </c>
      <c r="F1669" s="90">
        <f t="shared" si="52"/>
        <v>0.99999765102671168</v>
      </c>
    </row>
    <row r="1670" spans="1:6" s="87" customFormat="1" ht="15" hidden="1" x14ac:dyDescent="0.25">
      <c r="A1670" s="82" t="str">
        <f t="shared" si="53"/>
        <v>A</v>
      </c>
      <c r="B1670" s="91" t="s">
        <v>412</v>
      </c>
      <c r="C1670" s="91" t="s">
        <v>21</v>
      </c>
      <c r="D1670" s="92">
        <v>570.46199999999999</v>
      </c>
      <c r="E1670" s="92">
        <v>570.46065999999996</v>
      </c>
      <c r="F1670" s="93">
        <f t="shared" si="52"/>
        <v>0.99999765102671168</v>
      </c>
    </row>
    <row r="1671" spans="1:6" s="87" customFormat="1" ht="36.75" hidden="1" thickBot="1" x14ac:dyDescent="0.3">
      <c r="A1671" s="82" t="str">
        <f t="shared" si="53"/>
        <v>A</v>
      </c>
      <c r="B1671" s="83" t="s">
        <v>1097</v>
      </c>
      <c r="C1671" s="84" t="s">
        <v>1098</v>
      </c>
      <c r="D1671" s="85">
        <v>683.91499999999996</v>
      </c>
      <c r="E1671" s="85">
        <v>683.91362000000004</v>
      </c>
      <c r="F1671" s="86">
        <f t="shared" si="52"/>
        <v>0.99999798220539116</v>
      </c>
    </row>
    <row r="1672" spans="1:6" s="87" customFormat="1" ht="15" hidden="1" x14ac:dyDescent="0.25">
      <c r="A1672" s="82" t="str">
        <f t="shared" si="53"/>
        <v>A</v>
      </c>
      <c r="B1672" s="88" t="s">
        <v>412</v>
      </c>
      <c r="C1672" s="88" t="s">
        <v>19</v>
      </c>
      <c r="D1672" s="89">
        <v>683.91499999999996</v>
      </c>
      <c r="E1672" s="89">
        <v>683.91362000000004</v>
      </c>
      <c r="F1672" s="90">
        <f t="shared" si="52"/>
        <v>0.99999798220539116</v>
      </c>
    </row>
    <row r="1673" spans="1:6" s="87" customFormat="1" ht="15" hidden="1" x14ac:dyDescent="0.25">
      <c r="A1673" s="82" t="str">
        <f t="shared" si="53"/>
        <v>A</v>
      </c>
      <c r="B1673" s="91" t="s">
        <v>412</v>
      </c>
      <c r="C1673" s="91" t="s">
        <v>21</v>
      </c>
      <c r="D1673" s="92">
        <v>683.91499999999996</v>
      </c>
      <c r="E1673" s="92">
        <v>683.91362000000004</v>
      </c>
      <c r="F1673" s="93">
        <f t="shared" si="52"/>
        <v>0.99999798220539116</v>
      </c>
    </row>
    <row r="1674" spans="1:6" s="87" customFormat="1" ht="36.75" hidden="1" thickBot="1" x14ac:dyDescent="0.3">
      <c r="A1674" s="82" t="str">
        <f t="shared" si="53"/>
        <v>A</v>
      </c>
      <c r="B1674" s="83" t="s">
        <v>1099</v>
      </c>
      <c r="C1674" s="84" t="s">
        <v>1100</v>
      </c>
      <c r="D1674" s="85">
        <v>865.10400000000004</v>
      </c>
      <c r="E1674" s="85">
        <v>865.10244999999998</v>
      </c>
      <c r="F1674" s="86">
        <f t="shared" si="52"/>
        <v>0.99999820830790276</v>
      </c>
    </row>
    <row r="1675" spans="1:6" s="87" customFormat="1" ht="15" hidden="1" x14ac:dyDescent="0.25">
      <c r="A1675" s="82" t="str">
        <f t="shared" si="53"/>
        <v>A</v>
      </c>
      <c r="B1675" s="88" t="s">
        <v>412</v>
      </c>
      <c r="C1675" s="88" t="s">
        <v>19</v>
      </c>
      <c r="D1675" s="89">
        <v>865.10400000000004</v>
      </c>
      <c r="E1675" s="89">
        <v>865.10244999999998</v>
      </c>
      <c r="F1675" s="90">
        <f t="shared" si="52"/>
        <v>0.99999820830790276</v>
      </c>
    </row>
    <row r="1676" spans="1:6" s="87" customFormat="1" ht="15" hidden="1" x14ac:dyDescent="0.25">
      <c r="A1676" s="82" t="str">
        <f t="shared" si="53"/>
        <v>A</v>
      </c>
      <c r="B1676" s="91" t="s">
        <v>412</v>
      </c>
      <c r="C1676" s="91" t="s">
        <v>21</v>
      </c>
      <c r="D1676" s="92">
        <v>865.10400000000004</v>
      </c>
      <c r="E1676" s="92">
        <v>865.10244999999998</v>
      </c>
      <c r="F1676" s="93">
        <f t="shared" si="52"/>
        <v>0.99999820830790276</v>
      </c>
    </row>
    <row r="1677" spans="1:6" s="87" customFormat="1" ht="36.75" hidden="1" thickBot="1" x14ac:dyDescent="0.3">
      <c r="A1677" s="82" t="str">
        <f t="shared" si="53"/>
        <v>A</v>
      </c>
      <c r="B1677" s="83" t="s">
        <v>1101</v>
      </c>
      <c r="C1677" s="84" t="s">
        <v>1102</v>
      </c>
      <c r="D1677" s="85">
        <v>206.06</v>
      </c>
      <c r="E1677" s="85">
        <v>206.05926000000002</v>
      </c>
      <c r="F1677" s="86">
        <f t="shared" si="52"/>
        <v>0.99999640881296725</v>
      </c>
    </row>
    <row r="1678" spans="1:6" s="87" customFormat="1" ht="15" hidden="1" x14ac:dyDescent="0.25">
      <c r="A1678" s="82" t="str">
        <f t="shared" si="53"/>
        <v>A</v>
      </c>
      <c r="B1678" s="88" t="s">
        <v>412</v>
      </c>
      <c r="C1678" s="88" t="s">
        <v>19</v>
      </c>
      <c r="D1678" s="89">
        <v>206.06</v>
      </c>
      <c r="E1678" s="89">
        <v>206.05926000000002</v>
      </c>
      <c r="F1678" s="90">
        <f t="shared" si="52"/>
        <v>0.99999640881296725</v>
      </c>
    </row>
    <row r="1679" spans="1:6" s="87" customFormat="1" ht="15" hidden="1" x14ac:dyDescent="0.25">
      <c r="A1679" s="82" t="str">
        <f t="shared" si="53"/>
        <v>A</v>
      </c>
      <c r="B1679" s="91" t="s">
        <v>412</v>
      </c>
      <c r="C1679" s="91" t="s">
        <v>21</v>
      </c>
      <c r="D1679" s="92">
        <v>206.06</v>
      </c>
      <c r="E1679" s="92">
        <v>206.05926000000002</v>
      </c>
      <c r="F1679" s="93">
        <f t="shared" si="52"/>
        <v>0.99999640881296725</v>
      </c>
    </row>
    <row r="1680" spans="1:6" s="87" customFormat="1" ht="36.75" hidden="1" thickBot="1" x14ac:dyDescent="0.3">
      <c r="A1680" s="82" t="str">
        <f t="shared" si="53"/>
        <v>A</v>
      </c>
      <c r="B1680" s="83" t="s">
        <v>1103</v>
      </c>
      <c r="C1680" s="84" t="s">
        <v>1104</v>
      </c>
      <c r="D1680" s="85">
        <v>1562.95</v>
      </c>
      <c r="E1680" s="85">
        <v>1562.9491400000002</v>
      </c>
      <c r="F1680" s="86">
        <f t="shared" si="52"/>
        <v>0.99999944975846966</v>
      </c>
    </row>
    <row r="1681" spans="1:6" s="87" customFormat="1" ht="15" hidden="1" x14ac:dyDescent="0.25">
      <c r="A1681" s="82" t="str">
        <f t="shared" si="53"/>
        <v>A</v>
      </c>
      <c r="B1681" s="88" t="s">
        <v>412</v>
      </c>
      <c r="C1681" s="88" t="s">
        <v>19</v>
      </c>
      <c r="D1681" s="89">
        <v>1562.95</v>
      </c>
      <c r="E1681" s="89">
        <v>1562.9491400000002</v>
      </c>
      <c r="F1681" s="90">
        <f t="shared" si="52"/>
        <v>0.99999944975846966</v>
      </c>
    </row>
    <row r="1682" spans="1:6" s="87" customFormat="1" ht="15" hidden="1" x14ac:dyDescent="0.25">
      <c r="A1682" s="82" t="str">
        <f t="shared" si="53"/>
        <v>A</v>
      </c>
      <c r="B1682" s="91" t="s">
        <v>412</v>
      </c>
      <c r="C1682" s="91" t="s">
        <v>21</v>
      </c>
      <c r="D1682" s="92">
        <v>1562.95</v>
      </c>
      <c r="E1682" s="92">
        <v>1562.9491400000002</v>
      </c>
      <c r="F1682" s="93">
        <f t="shared" si="52"/>
        <v>0.99999944975846966</v>
      </c>
    </row>
    <row r="1683" spans="1:6" s="87" customFormat="1" ht="36.75" hidden="1" thickBot="1" x14ac:dyDescent="0.3">
      <c r="A1683" s="82" t="str">
        <f t="shared" si="53"/>
        <v>A</v>
      </c>
      <c r="B1683" s="83" t="s">
        <v>1105</v>
      </c>
      <c r="C1683" s="84" t="s">
        <v>1106</v>
      </c>
      <c r="D1683" s="85">
        <v>689.50900000000001</v>
      </c>
      <c r="E1683" s="85">
        <v>689.50836000000004</v>
      </c>
      <c r="F1683" s="86">
        <f t="shared" si="52"/>
        <v>0.99999907180326875</v>
      </c>
    </row>
    <row r="1684" spans="1:6" s="87" customFormat="1" ht="15" hidden="1" x14ac:dyDescent="0.25">
      <c r="A1684" s="82" t="str">
        <f t="shared" si="53"/>
        <v>A</v>
      </c>
      <c r="B1684" s="88" t="s">
        <v>412</v>
      </c>
      <c r="C1684" s="88" t="s">
        <v>19</v>
      </c>
      <c r="D1684" s="89">
        <v>689.50900000000001</v>
      </c>
      <c r="E1684" s="89">
        <v>689.50836000000004</v>
      </c>
      <c r="F1684" s="90">
        <f t="shared" si="52"/>
        <v>0.99999907180326875</v>
      </c>
    </row>
    <row r="1685" spans="1:6" s="87" customFormat="1" ht="15" hidden="1" x14ac:dyDescent="0.25">
      <c r="A1685" s="82" t="str">
        <f t="shared" si="53"/>
        <v>A</v>
      </c>
      <c r="B1685" s="91" t="s">
        <v>412</v>
      </c>
      <c r="C1685" s="91" t="s">
        <v>21</v>
      </c>
      <c r="D1685" s="92">
        <v>689.50900000000001</v>
      </c>
      <c r="E1685" s="92">
        <v>689.50836000000004</v>
      </c>
      <c r="F1685" s="93">
        <f t="shared" si="52"/>
        <v>0.99999907180326875</v>
      </c>
    </row>
    <row r="1686" spans="1:6" s="87" customFormat="1" ht="36.75" hidden="1" thickBot="1" x14ac:dyDescent="0.3">
      <c r="A1686" s="82" t="str">
        <f t="shared" si="53"/>
        <v>A</v>
      </c>
      <c r="B1686" s="83" t="s">
        <v>1107</v>
      </c>
      <c r="C1686" s="84" t="s">
        <v>1108</v>
      </c>
      <c r="D1686" s="85">
        <v>687.73500000000001</v>
      </c>
      <c r="E1686" s="85">
        <v>687.73308999999995</v>
      </c>
      <c r="F1686" s="86">
        <f t="shared" si="52"/>
        <v>0.99999722276749026</v>
      </c>
    </row>
    <row r="1687" spans="1:6" s="87" customFormat="1" ht="15" hidden="1" x14ac:dyDescent="0.25">
      <c r="A1687" s="82" t="str">
        <f t="shared" si="53"/>
        <v>A</v>
      </c>
      <c r="B1687" s="88" t="s">
        <v>412</v>
      </c>
      <c r="C1687" s="88" t="s">
        <v>19</v>
      </c>
      <c r="D1687" s="89">
        <v>687.73500000000001</v>
      </c>
      <c r="E1687" s="89">
        <v>687.73308999999995</v>
      </c>
      <c r="F1687" s="90">
        <f t="shared" si="52"/>
        <v>0.99999722276749026</v>
      </c>
    </row>
    <row r="1688" spans="1:6" s="87" customFormat="1" ht="15" hidden="1" x14ac:dyDescent="0.25">
      <c r="A1688" s="82" t="str">
        <f t="shared" si="53"/>
        <v>A</v>
      </c>
      <c r="B1688" s="91" t="s">
        <v>412</v>
      </c>
      <c r="C1688" s="91" t="s">
        <v>21</v>
      </c>
      <c r="D1688" s="92">
        <v>687.73500000000001</v>
      </c>
      <c r="E1688" s="92">
        <v>687.73308999999995</v>
      </c>
      <c r="F1688" s="93">
        <f t="shared" si="52"/>
        <v>0.99999722276749026</v>
      </c>
    </row>
    <row r="1689" spans="1:6" s="87" customFormat="1" ht="36.75" hidden="1" thickBot="1" x14ac:dyDescent="0.3">
      <c r="A1689" s="82" t="str">
        <f t="shared" si="53"/>
        <v>A</v>
      </c>
      <c r="B1689" s="83" t="s">
        <v>1109</v>
      </c>
      <c r="C1689" s="84" t="s">
        <v>1110</v>
      </c>
      <c r="D1689" s="85">
        <v>1524.9760000000001</v>
      </c>
      <c r="E1689" s="85">
        <v>1524.9752599999999</v>
      </c>
      <c r="F1689" s="86">
        <f t="shared" si="52"/>
        <v>0.99999951474646143</v>
      </c>
    </row>
    <row r="1690" spans="1:6" s="87" customFormat="1" ht="15" hidden="1" x14ac:dyDescent="0.25">
      <c r="A1690" s="82" t="str">
        <f t="shared" si="53"/>
        <v>A</v>
      </c>
      <c r="B1690" s="88" t="s">
        <v>412</v>
      </c>
      <c r="C1690" s="88" t="s">
        <v>19</v>
      </c>
      <c r="D1690" s="89">
        <v>1524.9760000000001</v>
      </c>
      <c r="E1690" s="89">
        <v>1524.9752599999999</v>
      </c>
      <c r="F1690" s="90">
        <f t="shared" si="52"/>
        <v>0.99999951474646143</v>
      </c>
    </row>
    <row r="1691" spans="1:6" s="87" customFormat="1" ht="15" hidden="1" x14ac:dyDescent="0.25">
      <c r="A1691" s="82" t="str">
        <f t="shared" si="53"/>
        <v>A</v>
      </c>
      <c r="B1691" s="91" t="s">
        <v>412</v>
      </c>
      <c r="C1691" s="91" t="s">
        <v>21</v>
      </c>
      <c r="D1691" s="92">
        <v>1524.9760000000001</v>
      </c>
      <c r="E1691" s="92">
        <v>1524.9752599999999</v>
      </c>
      <c r="F1691" s="93">
        <f t="shared" si="52"/>
        <v>0.99999951474646143</v>
      </c>
    </row>
    <row r="1692" spans="1:6" s="87" customFormat="1" ht="36.75" hidden="1" thickBot="1" x14ac:dyDescent="0.3">
      <c r="A1692" s="82" t="str">
        <f t="shared" si="53"/>
        <v>A</v>
      </c>
      <c r="B1692" s="83" t="s">
        <v>1111</v>
      </c>
      <c r="C1692" s="84" t="s">
        <v>1112</v>
      </c>
      <c r="D1692" s="85">
        <v>858.22299999999996</v>
      </c>
      <c r="E1692" s="85">
        <v>858.22158000000013</v>
      </c>
      <c r="F1692" s="86">
        <f t="shared" si="52"/>
        <v>0.99999834541838217</v>
      </c>
    </row>
    <row r="1693" spans="1:6" s="87" customFormat="1" ht="15" hidden="1" x14ac:dyDescent="0.25">
      <c r="A1693" s="82" t="str">
        <f t="shared" si="53"/>
        <v>A</v>
      </c>
      <c r="B1693" s="88" t="s">
        <v>412</v>
      </c>
      <c r="C1693" s="88" t="s">
        <v>19</v>
      </c>
      <c r="D1693" s="89">
        <v>858.22299999999996</v>
      </c>
      <c r="E1693" s="89">
        <v>858.22158000000013</v>
      </c>
      <c r="F1693" s="90">
        <f t="shared" si="52"/>
        <v>0.99999834541838217</v>
      </c>
    </row>
    <row r="1694" spans="1:6" s="87" customFormat="1" ht="15" hidden="1" x14ac:dyDescent="0.25">
      <c r="A1694" s="82" t="str">
        <f t="shared" si="53"/>
        <v>A</v>
      </c>
      <c r="B1694" s="91" t="s">
        <v>412</v>
      </c>
      <c r="C1694" s="91" t="s">
        <v>21</v>
      </c>
      <c r="D1694" s="92">
        <v>858.22299999999996</v>
      </c>
      <c r="E1694" s="92">
        <v>858.22158000000013</v>
      </c>
      <c r="F1694" s="93">
        <f t="shared" si="52"/>
        <v>0.99999834541838217</v>
      </c>
    </row>
    <row r="1695" spans="1:6" s="87" customFormat="1" ht="36.75" hidden="1" thickBot="1" x14ac:dyDescent="0.3">
      <c r="A1695" s="82" t="str">
        <f t="shared" si="53"/>
        <v>A</v>
      </c>
      <c r="B1695" s="83" t="s">
        <v>1113</v>
      </c>
      <c r="C1695" s="84" t="s">
        <v>1114</v>
      </c>
      <c r="D1695" s="85">
        <v>626.178</v>
      </c>
      <c r="E1695" s="85">
        <v>626.17677000000003</v>
      </c>
      <c r="F1695" s="86">
        <f t="shared" si="52"/>
        <v>0.99999803570230839</v>
      </c>
    </row>
    <row r="1696" spans="1:6" s="87" customFormat="1" ht="15" hidden="1" x14ac:dyDescent="0.25">
      <c r="A1696" s="82" t="str">
        <f t="shared" si="53"/>
        <v>A</v>
      </c>
      <c r="B1696" s="88" t="s">
        <v>412</v>
      </c>
      <c r="C1696" s="88" t="s">
        <v>19</v>
      </c>
      <c r="D1696" s="89">
        <v>626.178</v>
      </c>
      <c r="E1696" s="89">
        <v>626.17677000000003</v>
      </c>
      <c r="F1696" s="90">
        <f t="shared" si="52"/>
        <v>0.99999803570230839</v>
      </c>
    </row>
    <row r="1697" spans="1:6" s="87" customFormat="1" ht="15" hidden="1" x14ac:dyDescent="0.25">
      <c r="A1697" s="82" t="str">
        <f t="shared" si="53"/>
        <v>A</v>
      </c>
      <c r="B1697" s="91" t="s">
        <v>412</v>
      </c>
      <c r="C1697" s="91" t="s">
        <v>21</v>
      </c>
      <c r="D1697" s="92">
        <v>626.178</v>
      </c>
      <c r="E1697" s="92">
        <v>626.17677000000003</v>
      </c>
      <c r="F1697" s="93">
        <f t="shared" si="52"/>
        <v>0.99999803570230839</v>
      </c>
    </row>
    <row r="1698" spans="1:6" s="87" customFormat="1" ht="36.75" hidden="1" thickBot="1" x14ac:dyDescent="0.3">
      <c r="A1698" s="82" t="str">
        <f t="shared" si="53"/>
        <v>A</v>
      </c>
      <c r="B1698" s="83" t="s">
        <v>1115</v>
      </c>
      <c r="C1698" s="84" t="s">
        <v>1116</v>
      </c>
      <c r="D1698" s="85">
        <v>2256.462</v>
      </c>
      <c r="E1698" s="85">
        <v>2256.46083</v>
      </c>
      <c r="F1698" s="86">
        <f t="shared" si="52"/>
        <v>0.99999948148916318</v>
      </c>
    </row>
    <row r="1699" spans="1:6" s="87" customFormat="1" ht="15" hidden="1" x14ac:dyDescent="0.25">
      <c r="A1699" s="82" t="str">
        <f t="shared" si="53"/>
        <v>A</v>
      </c>
      <c r="B1699" s="88" t="s">
        <v>412</v>
      </c>
      <c r="C1699" s="88" t="s">
        <v>19</v>
      </c>
      <c r="D1699" s="89">
        <v>2256.462</v>
      </c>
      <c r="E1699" s="89">
        <v>2256.46083</v>
      </c>
      <c r="F1699" s="90">
        <f t="shared" si="52"/>
        <v>0.99999948148916318</v>
      </c>
    </row>
    <row r="1700" spans="1:6" s="87" customFormat="1" ht="15" hidden="1" x14ac:dyDescent="0.25">
      <c r="A1700" s="82" t="str">
        <f t="shared" si="53"/>
        <v>A</v>
      </c>
      <c r="B1700" s="91" t="s">
        <v>412</v>
      </c>
      <c r="C1700" s="91" t="s">
        <v>21</v>
      </c>
      <c r="D1700" s="92">
        <v>2256.462</v>
      </c>
      <c r="E1700" s="92">
        <v>2256.46083</v>
      </c>
      <c r="F1700" s="93">
        <f t="shared" si="52"/>
        <v>0.99999948148916318</v>
      </c>
    </row>
    <row r="1701" spans="1:6" s="87" customFormat="1" ht="54.75" hidden="1" thickBot="1" x14ac:dyDescent="0.3">
      <c r="A1701" s="82" t="str">
        <f t="shared" si="53"/>
        <v>A</v>
      </c>
      <c r="B1701" s="83" t="s">
        <v>1117</v>
      </c>
      <c r="C1701" s="84" t="s">
        <v>1118</v>
      </c>
      <c r="D1701" s="85">
        <v>3742.4540000000002</v>
      </c>
      <c r="E1701" s="85">
        <v>3742.4528700000001</v>
      </c>
      <c r="F1701" s="86">
        <f t="shared" si="52"/>
        <v>0.99999969805908095</v>
      </c>
    </row>
    <row r="1702" spans="1:6" s="87" customFormat="1" ht="15" hidden="1" x14ac:dyDescent="0.25">
      <c r="A1702" s="82" t="str">
        <f t="shared" si="53"/>
        <v>A</v>
      </c>
      <c r="B1702" s="88" t="s">
        <v>412</v>
      </c>
      <c r="C1702" s="88" t="s">
        <v>19</v>
      </c>
      <c r="D1702" s="89">
        <v>3742.4540000000002</v>
      </c>
      <c r="E1702" s="89">
        <v>3742.4528700000001</v>
      </c>
      <c r="F1702" s="90">
        <f t="shared" si="52"/>
        <v>0.99999969805908095</v>
      </c>
    </row>
    <row r="1703" spans="1:6" s="87" customFormat="1" ht="15" hidden="1" x14ac:dyDescent="0.25">
      <c r="A1703" s="82" t="str">
        <f t="shared" si="53"/>
        <v>A</v>
      </c>
      <c r="B1703" s="91" t="s">
        <v>412</v>
      </c>
      <c r="C1703" s="91" t="s">
        <v>21</v>
      </c>
      <c r="D1703" s="92">
        <v>3742.4540000000002</v>
      </c>
      <c r="E1703" s="92">
        <v>3742.4528700000001</v>
      </c>
      <c r="F1703" s="93">
        <f t="shared" si="52"/>
        <v>0.99999969805908095</v>
      </c>
    </row>
    <row r="1704" spans="1:6" s="87" customFormat="1" ht="36.75" hidden="1" thickBot="1" x14ac:dyDescent="0.3">
      <c r="A1704" s="82" t="str">
        <f t="shared" si="53"/>
        <v>A</v>
      </c>
      <c r="B1704" s="83" t="s">
        <v>1119</v>
      </c>
      <c r="C1704" s="84" t="s">
        <v>1120</v>
      </c>
      <c r="D1704" s="85">
        <v>645.36199999999997</v>
      </c>
      <c r="E1704" s="85">
        <v>645.36112000000003</v>
      </c>
      <c r="F1704" s="86">
        <f t="shared" si="52"/>
        <v>0.9999986364242085</v>
      </c>
    </row>
    <row r="1705" spans="1:6" s="87" customFormat="1" ht="15" hidden="1" x14ac:dyDescent="0.25">
      <c r="A1705" s="82" t="str">
        <f t="shared" si="53"/>
        <v>A</v>
      </c>
      <c r="B1705" s="88" t="s">
        <v>412</v>
      </c>
      <c r="C1705" s="88" t="s">
        <v>19</v>
      </c>
      <c r="D1705" s="89">
        <v>645.36199999999997</v>
      </c>
      <c r="E1705" s="89">
        <v>645.36112000000003</v>
      </c>
      <c r="F1705" s="90">
        <f t="shared" si="52"/>
        <v>0.9999986364242085</v>
      </c>
    </row>
    <row r="1706" spans="1:6" s="87" customFormat="1" ht="15" hidden="1" x14ac:dyDescent="0.25">
      <c r="A1706" s="82" t="str">
        <f t="shared" si="53"/>
        <v>A</v>
      </c>
      <c r="B1706" s="91" t="s">
        <v>412</v>
      </c>
      <c r="C1706" s="91" t="s">
        <v>21</v>
      </c>
      <c r="D1706" s="92">
        <v>645.36199999999997</v>
      </c>
      <c r="E1706" s="92">
        <v>645.36112000000003</v>
      </c>
      <c r="F1706" s="93">
        <f t="shared" si="52"/>
        <v>0.9999986364242085</v>
      </c>
    </row>
    <row r="1707" spans="1:6" s="87" customFormat="1" ht="36.75" hidden="1" thickBot="1" x14ac:dyDescent="0.3">
      <c r="A1707" s="82" t="str">
        <f t="shared" si="53"/>
        <v>A</v>
      </c>
      <c r="B1707" s="83" t="s">
        <v>1121</v>
      </c>
      <c r="C1707" s="84" t="s">
        <v>1122</v>
      </c>
      <c r="D1707" s="85">
        <v>431.274</v>
      </c>
      <c r="E1707" s="85">
        <v>431.27251000000001</v>
      </c>
      <c r="F1707" s="86">
        <f t="shared" si="52"/>
        <v>0.99999654511980784</v>
      </c>
    </row>
    <row r="1708" spans="1:6" s="87" customFormat="1" ht="15" hidden="1" x14ac:dyDescent="0.25">
      <c r="A1708" s="82" t="str">
        <f t="shared" si="53"/>
        <v>A</v>
      </c>
      <c r="B1708" s="88" t="s">
        <v>412</v>
      </c>
      <c r="C1708" s="88" t="s">
        <v>19</v>
      </c>
      <c r="D1708" s="89">
        <v>431.274</v>
      </c>
      <c r="E1708" s="89">
        <v>431.27251000000001</v>
      </c>
      <c r="F1708" s="90">
        <f t="shared" si="52"/>
        <v>0.99999654511980784</v>
      </c>
    </row>
    <row r="1709" spans="1:6" s="87" customFormat="1" ht="15" hidden="1" x14ac:dyDescent="0.25">
      <c r="A1709" s="82" t="str">
        <f t="shared" si="53"/>
        <v>A</v>
      </c>
      <c r="B1709" s="91" t="s">
        <v>412</v>
      </c>
      <c r="C1709" s="91" t="s">
        <v>21</v>
      </c>
      <c r="D1709" s="92">
        <v>431.274</v>
      </c>
      <c r="E1709" s="92">
        <v>431.27251000000001</v>
      </c>
      <c r="F1709" s="93">
        <f t="shared" si="52"/>
        <v>0.99999654511980784</v>
      </c>
    </row>
    <row r="1710" spans="1:6" s="87" customFormat="1" ht="36.75" hidden="1" thickBot="1" x14ac:dyDescent="0.3">
      <c r="A1710" s="82" t="str">
        <f t="shared" si="53"/>
        <v>A</v>
      </c>
      <c r="B1710" s="83" t="s">
        <v>1123</v>
      </c>
      <c r="C1710" s="84" t="s">
        <v>1124</v>
      </c>
      <c r="D1710" s="85">
        <v>983.01900000000001</v>
      </c>
      <c r="E1710" s="85">
        <v>983.01760000000002</v>
      </c>
      <c r="F1710" s="86">
        <f t="shared" si="52"/>
        <v>0.99999857581593032</v>
      </c>
    </row>
    <row r="1711" spans="1:6" s="87" customFormat="1" ht="15" hidden="1" x14ac:dyDescent="0.25">
      <c r="A1711" s="82" t="str">
        <f t="shared" si="53"/>
        <v>A</v>
      </c>
      <c r="B1711" s="88" t="s">
        <v>412</v>
      </c>
      <c r="C1711" s="88" t="s">
        <v>19</v>
      </c>
      <c r="D1711" s="89">
        <v>983.01900000000001</v>
      </c>
      <c r="E1711" s="89">
        <v>983.01760000000002</v>
      </c>
      <c r="F1711" s="90">
        <f t="shared" si="52"/>
        <v>0.99999857581593032</v>
      </c>
    </row>
    <row r="1712" spans="1:6" s="87" customFormat="1" ht="15" hidden="1" x14ac:dyDescent="0.25">
      <c r="A1712" s="82" t="str">
        <f t="shared" si="53"/>
        <v>A</v>
      </c>
      <c r="B1712" s="91" t="s">
        <v>412</v>
      </c>
      <c r="C1712" s="91" t="s">
        <v>21</v>
      </c>
      <c r="D1712" s="92">
        <v>983.01900000000001</v>
      </c>
      <c r="E1712" s="92">
        <v>983.01760000000002</v>
      </c>
      <c r="F1712" s="93">
        <f t="shared" si="52"/>
        <v>0.99999857581593032</v>
      </c>
    </row>
    <row r="1713" spans="1:6" s="87" customFormat="1" ht="36.75" hidden="1" thickBot="1" x14ac:dyDescent="0.3">
      <c r="A1713" s="82" t="str">
        <f t="shared" si="53"/>
        <v>A</v>
      </c>
      <c r="B1713" s="83" t="s">
        <v>1125</v>
      </c>
      <c r="C1713" s="84" t="s">
        <v>1126</v>
      </c>
      <c r="D1713" s="85">
        <v>1075.0239999999999</v>
      </c>
      <c r="E1713" s="85">
        <v>1075.0230300000001</v>
      </c>
      <c r="F1713" s="86">
        <f t="shared" si="52"/>
        <v>0.9999990976945633</v>
      </c>
    </row>
    <row r="1714" spans="1:6" s="87" customFormat="1" ht="15" hidden="1" x14ac:dyDescent="0.25">
      <c r="A1714" s="82" t="str">
        <f t="shared" si="53"/>
        <v>A</v>
      </c>
      <c r="B1714" s="88" t="s">
        <v>412</v>
      </c>
      <c r="C1714" s="88" t="s">
        <v>19</v>
      </c>
      <c r="D1714" s="89">
        <v>1075.0239999999999</v>
      </c>
      <c r="E1714" s="89">
        <v>1075.0230300000001</v>
      </c>
      <c r="F1714" s="90">
        <f t="shared" si="52"/>
        <v>0.9999990976945633</v>
      </c>
    </row>
    <row r="1715" spans="1:6" s="87" customFormat="1" ht="15" hidden="1" x14ac:dyDescent="0.25">
      <c r="A1715" s="82" t="str">
        <f t="shared" si="53"/>
        <v>A</v>
      </c>
      <c r="B1715" s="91" t="s">
        <v>412</v>
      </c>
      <c r="C1715" s="91" t="s">
        <v>21</v>
      </c>
      <c r="D1715" s="92">
        <v>1075.0239999999999</v>
      </c>
      <c r="E1715" s="92">
        <v>1075.0230300000001</v>
      </c>
      <c r="F1715" s="93">
        <f t="shared" si="52"/>
        <v>0.9999990976945633</v>
      </c>
    </row>
    <row r="1716" spans="1:6" s="87" customFormat="1" ht="36.75" hidden="1" thickBot="1" x14ac:dyDescent="0.3">
      <c r="A1716" s="82" t="str">
        <f t="shared" si="53"/>
        <v>A</v>
      </c>
      <c r="B1716" s="83" t="s">
        <v>1127</v>
      </c>
      <c r="C1716" s="84" t="s">
        <v>1128</v>
      </c>
      <c r="D1716" s="85">
        <v>1042.27</v>
      </c>
      <c r="E1716" s="85">
        <v>1042.2686999999999</v>
      </c>
      <c r="F1716" s="86">
        <f t="shared" si="52"/>
        <v>0.999998752722423</v>
      </c>
    </row>
    <row r="1717" spans="1:6" s="87" customFormat="1" ht="15" hidden="1" x14ac:dyDescent="0.25">
      <c r="A1717" s="82" t="str">
        <f t="shared" si="53"/>
        <v>A</v>
      </c>
      <c r="B1717" s="88" t="s">
        <v>412</v>
      </c>
      <c r="C1717" s="88" t="s">
        <v>19</v>
      </c>
      <c r="D1717" s="89">
        <v>1042.27</v>
      </c>
      <c r="E1717" s="89">
        <v>1042.2686999999999</v>
      </c>
      <c r="F1717" s="90">
        <f t="shared" si="52"/>
        <v>0.999998752722423</v>
      </c>
    </row>
    <row r="1718" spans="1:6" s="87" customFormat="1" ht="15" hidden="1" x14ac:dyDescent="0.25">
      <c r="A1718" s="82" t="str">
        <f t="shared" si="53"/>
        <v>A</v>
      </c>
      <c r="B1718" s="91" t="s">
        <v>412</v>
      </c>
      <c r="C1718" s="91" t="s">
        <v>21</v>
      </c>
      <c r="D1718" s="92">
        <v>1042.27</v>
      </c>
      <c r="E1718" s="92">
        <v>1042.2686999999999</v>
      </c>
      <c r="F1718" s="93">
        <f t="shared" si="52"/>
        <v>0.999998752722423</v>
      </c>
    </row>
    <row r="1719" spans="1:6" s="87" customFormat="1" ht="36.75" hidden="1" thickBot="1" x14ac:dyDescent="0.3">
      <c r="A1719" s="82" t="str">
        <f t="shared" si="53"/>
        <v>A</v>
      </c>
      <c r="B1719" s="83" t="s">
        <v>1129</v>
      </c>
      <c r="C1719" s="84" t="s">
        <v>1130</v>
      </c>
      <c r="D1719" s="85">
        <v>839.35500000000002</v>
      </c>
      <c r="E1719" s="85">
        <v>839.35411000000011</v>
      </c>
      <c r="F1719" s="86">
        <f t="shared" si="52"/>
        <v>0.99999893966200248</v>
      </c>
    </row>
    <row r="1720" spans="1:6" s="87" customFormat="1" ht="15" hidden="1" x14ac:dyDescent="0.25">
      <c r="A1720" s="82" t="str">
        <f t="shared" si="53"/>
        <v>A</v>
      </c>
      <c r="B1720" s="88" t="s">
        <v>412</v>
      </c>
      <c r="C1720" s="88" t="s">
        <v>19</v>
      </c>
      <c r="D1720" s="89">
        <v>839.35500000000002</v>
      </c>
      <c r="E1720" s="89">
        <v>839.35411000000011</v>
      </c>
      <c r="F1720" s="90">
        <f t="shared" si="52"/>
        <v>0.99999893966200248</v>
      </c>
    </row>
    <row r="1721" spans="1:6" s="87" customFormat="1" ht="15" hidden="1" x14ac:dyDescent="0.25">
      <c r="A1721" s="82" t="str">
        <f t="shared" si="53"/>
        <v>A</v>
      </c>
      <c r="B1721" s="91" t="s">
        <v>412</v>
      </c>
      <c r="C1721" s="91" t="s">
        <v>21</v>
      </c>
      <c r="D1721" s="92">
        <v>839.35500000000002</v>
      </c>
      <c r="E1721" s="92">
        <v>839.35411000000011</v>
      </c>
      <c r="F1721" s="93">
        <f t="shared" si="52"/>
        <v>0.99999893966200248</v>
      </c>
    </row>
    <row r="1722" spans="1:6" s="87" customFormat="1" ht="54.75" hidden="1" thickBot="1" x14ac:dyDescent="0.3">
      <c r="A1722" s="82" t="str">
        <f t="shared" si="53"/>
        <v>A</v>
      </c>
      <c r="B1722" s="83" t="s">
        <v>1131</v>
      </c>
      <c r="C1722" s="84" t="s">
        <v>1132</v>
      </c>
      <c r="D1722" s="85">
        <v>1326.6110000000001</v>
      </c>
      <c r="E1722" s="85">
        <v>1326.6101899999999</v>
      </c>
      <c r="F1722" s="86">
        <f t="shared" si="52"/>
        <v>0.99999938942161626</v>
      </c>
    </row>
    <row r="1723" spans="1:6" s="87" customFormat="1" ht="15" hidden="1" x14ac:dyDescent="0.25">
      <c r="A1723" s="82" t="str">
        <f t="shared" si="53"/>
        <v>A</v>
      </c>
      <c r="B1723" s="88" t="s">
        <v>412</v>
      </c>
      <c r="C1723" s="88" t="s">
        <v>19</v>
      </c>
      <c r="D1723" s="89">
        <v>1326.6110000000001</v>
      </c>
      <c r="E1723" s="89">
        <v>1326.6101899999999</v>
      </c>
      <c r="F1723" s="90">
        <f t="shared" si="52"/>
        <v>0.99999938942161626</v>
      </c>
    </row>
    <row r="1724" spans="1:6" s="87" customFormat="1" ht="15" hidden="1" x14ac:dyDescent="0.25">
      <c r="A1724" s="82" t="str">
        <f t="shared" si="53"/>
        <v>A</v>
      </c>
      <c r="B1724" s="91" t="s">
        <v>412</v>
      </c>
      <c r="C1724" s="91" t="s">
        <v>21</v>
      </c>
      <c r="D1724" s="92">
        <v>1326.6110000000001</v>
      </c>
      <c r="E1724" s="92">
        <v>1326.6101899999999</v>
      </c>
      <c r="F1724" s="93">
        <f t="shared" si="52"/>
        <v>0.99999938942161626</v>
      </c>
    </row>
    <row r="1725" spans="1:6" s="87" customFormat="1" ht="36.75" hidden="1" thickBot="1" x14ac:dyDescent="0.3">
      <c r="A1725" s="82" t="str">
        <f t="shared" si="53"/>
        <v>A</v>
      </c>
      <c r="B1725" s="83" t="s">
        <v>1133</v>
      </c>
      <c r="C1725" s="84" t="s">
        <v>1134</v>
      </c>
      <c r="D1725" s="85">
        <v>427.31700000000001</v>
      </c>
      <c r="E1725" s="85">
        <v>427.31617000000006</v>
      </c>
      <c r="F1725" s="86">
        <f t="shared" si="52"/>
        <v>0.99999805764806937</v>
      </c>
    </row>
    <row r="1726" spans="1:6" s="87" customFormat="1" ht="15" hidden="1" x14ac:dyDescent="0.25">
      <c r="A1726" s="82" t="str">
        <f t="shared" si="53"/>
        <v>A</v>
      </c>
      <c r="B1726" s="88" t="s">
        <v>412</v>
      </c>
      <c r="C1726" s="88" t="s">
        <v>19</v>
      </c>
      <c r="D1726" s="89">
        <v>427.31700000000001</v>
      </c>
      <c r="E1726" s="89">
        <v>427.31617000000006</v>
      </c>
      <c r="F1726" s="90">
        <f t="shared" si="52"/>
        <v>0.99999805764806937</v>
      </c>
    </row>
    <row r="1727" spans="1:6" s="87" customFormat="1" ht="15" hidden="1" x14ac:dyDescent="0.25">
      <c r="A1727" s="82" t="str">
        <f t="shared" si="53"/>
        <v>A</v>
      </c>
      <c r="B1727" s="91" t="s">
        <v>412</v>
      </c>
      <c r="C1727" s="91" t="s">
        <v>21</v>
      </c>
      <c r="D1727" s="92">
        <v>427.31700000000001</v>
      </c>
      <c r="E1727" s="92">
        <v>427.31617000000006</v>
      </c>
      <c r="F1727" s="93">
        <f t="shared" si="52"/>
        <v>0.99999805764806937</v>
      </c>
    </row>
    <row r="1728" spans="1:6" s="87" customFormat="1" ht="36.75" hidden="1" thickBot="1" x14ac:dyDescent="0.3">
      <c r="A1728" s="82" t="str">
        <f t="shared" si="53"/>
        <v>A</v>
      </c>
      <c r="B1728" s="83" t="s">
        <v>1135</v>
      </c>
      <c r="C1728" s="84" t="s">
        <v>1136</v>
      </c>
      <c r="D1728" s="85">
        <v>915.93799999999999</v>
      </c>
      <c r="E1728" s="85">
        <v>915.93689999999992</v>
      </c>
      <c r="F1728" s="86">
        <f t="shared" si="52"/>
        <v>0.99999879904535016</v>
      </c>
    </row>
    <row r="1729" spans="1:6" s="87" customFormat="1" ht="15" hidden="1" x14ac:dyDescent="0.25">
      <c r="A1729" s="82" t="str">
        <f t="shared" si="53"/>
        <v>A</v>
      </c>
      <c r="B1729" s="88" t="s">
        <v>412</v>
      </c>
      <c r="C1729" s="88" t="s">
        <v>19</v>
      </c>
      <c r="D1729" s="89">
        <v>915.93799999999999</v>
      </c>
      <c r="E1729" s="89">
        <v>915.93689999999992</v>
      </c>
      <c r="F1729" s="90">
        <f t="shared" si="52"/>
        <v>0.99999879904535016</v>
      </c>
    </row>
    <row r="1730" spans="1:6" s="87" customFormat="1" ht="15" hidden="1" x14ac:dyDescent="0.25">
      <c r="A1730" s="82" t="str">
        <f t="shared" si="53"/>
        <v>A</v>
      </c>
      <c r="B1730" s="91" t="s">
        <v>412</v>
      </c>
      <c r="C1730" s="91" t="s">
        <v>21</v>
      </c>
      <c r="D1730" s="92">
        <v>915.93799999999999</v>
      </c>
      <c r="E1730" s="92">
        <v>915.93689999999992</v>
      </c>
      <c r="F1730" s="93">
        <f t="shared" si="52"/>
        <v>0.99999879904535016</v>
      </c>
    </row>
    <row r="1731" spans="1:6" s="87" customFormat="1" ht="36.75" hidden="1" thickBot="1" x14ac:dyDescent="0.3">
      <c r="A1731" s="82" t="str">
        <f t="shared" si="53"/>
        <v>A</v>
      </c>
      <c r="B1731" s="83" t="s">
        <v>1137</v>
      </c>
      <c r="C1731" s="84" t="s">
        <v>1138</v>
      </c>
      <c r="D1731" s="85">
        <v>551.79600000000005</v>
      </c>
      <c r="E1731" s="85">
        <v>551.79538999999988</v>
      </c>
      <c r="F1731" s="86">
        <f t="shared" si="52"/>
        <v>0.9999988945189886</v>
      </c>
    </row>
    <row r="1732" spans="1:6" s="87" customFormat="1" ht="15" hidden="1" x14ac:dyDescent="0.25">
      <c r="A1732" s="82" t="str">
        <f t="shared" si="53"/>
        <v>A</v>
      </c>
      <c r="B1732" s="88" t="s">
        <v>412</v>
      </c>
      <c r="C1732" s="88" t="s">
        <v>19</v>
      </c>
      <c r="D1732" s="89">
        <v>551.79600000000005</v>
      </c>
      <c r="E1732" s="89">
        <v>551.79538999999988</v>
      </c>
      <c r="F1732" s="90">
        <f t="shared" ref="F1732:F1795" si="54">E1732/D1732</f>
        <v>0.9999988945189886</v>
      </c>
    </row>
    <row r="1733" spans="1:6" s="87" customFormat="1" ht="15" hidden="1" x14ac:dyDescent="0.25">
      <c r="A1733" s="82" t="str">
        <f t="shared" ref="A1733:A1796" si="55">(IF(OR(D1733&lt;&gt;0,E1733&lt;&gt;0,),"A","B"))</f>
        <v>A</v>
      </c>
      <c r="B1733" s="91" t="s">
        <v>412</v>
      </c>
      <c r="C1733" s="91" t="s">
        <v>21</v>
      </c>
      <c r="D1733" s="92">
        <v>551.79600000000005</v>
      </c>
      <c r="E1733" s="92">
        <v>551.79538999999988</v>
      </c>
      <c r="F1733" s="93">
        <f t="shared" si="54"/>
        <v>0.9999988945189886</v>
      </c>
    </row>
    <row r="1734" spans="1:6" s="87" customFormat="1" ht="36.75" hidden="1" thickBot="1" x14ac:dyDescent="0.3">
      <c r="A1734" s="82" t="str">
        <f t="shared" si="55"/>
        <v>A</v>
      </c>
      <c r="B1734" s="83" t="s">
        <v>1139</v>
      </c>
      <c r="C1734" s="84" t="s">
        <v>1140</v>
      </c>
      <c r="D1734" s="85">
        <v>691.90599999999995</v>
      </c>
      <c r="E1734" s="85">
        <v>691.90544999999997</v>
      </c>
      <c r="F1734" s="86">
        <f t="shared" si="54"/>
        <v>0.99999920509433371</v>
      </c>
    </row>
    <row r="1735" spans="1:6" s="87" customFormat="1" ht="15" hidden="1" x14ac:dyDescent="0.25">
      <c r="A1735" s="82" t="str">
        <f t="shared" si="55"/>
        <v>A</v>
      </c>
      <c r="B1735" s="88" t="s">
        <v>412</v>
      </c>
      <c r="C1735" s="88" t="s">
        <v>19</v>
      </c>
      <c r="D1735" s="89">
        <v>691.90599999999995</v>
      </c>
      <c r="E1735" s="89">
        <v>691.90544999999997</v>
      </c>
      <c r="F1735" s="90">
        <f t="shared" si="54"/>
        <v>0.99999920509433371</v>
      </c>
    </row>
    <row r="1736" spans="1:6" s="87" customFormat="1" ht="15" hidden="1" x14ac:dyDescent="0.25">
      <c r="A1736" s="82" t="str">
        <f t="shared" si="55"/>
        <v>A</v>
      </c>
      <c r="B1736" s="91" t="s">
        <v>412</v>
      </c>
      <c r="C1736" s="91" t="s">
        <v>21</v>
      </c>
      <c r="D1736" s="92">
        <v>691.90599999999995</v>
      </c>
      <c r="E1736" s="92">
        <v>691.90544999999997</v>
      </c>
      <c r="F1736" s="93">
        <f t="shared" si="54"/>
        <v>0.99999920509433371</v>
      </c>
    </row>
    <row r="1737" spans="1:6" s="87" customFormat="1" ht="36.75" hidden="1" thickBot="1" x14ac:dyDescent="0.3">
      <c r="A1737" s="82" t="str">
        <f t="shared" si="55"/>
        <v>A</v>
      </c>
      <c r="B1737" s="83" t="s">
        <v>1141</v>
      </c>
      <c r="C1737" s="84" t="s">
        <v>1142</v>
      </c>
      <c r="D1737" s="85">
        <v>786.60699999999997</v>
      </c>
      <c r="E1737" s="85">
        <v>786.60608999999999</v>
      </c>
      <c r="F1737" s="86">
        <f t="shared" si="54"/>
        <v>0.99999884313259357</v>
      </c>
    </row>
    <row r="1738" spans="1:6" s="87" customFormat="1" ht="15" hidden="1" x14ac:dyDescent="0.25">
      <c r="A1738" s="82" t="str">
        <f t="shared" si="55"/>
        <v>A</v>
      </c>
      <c r="B1738" s="88" t="s">
        <v>412</v>
      </c>
      <c r="C1738" s="88" t="s">
        <v>19</v>
      </c>
      <c r="D1738" s="89">
        <v>786.60699999999997</v>
      </c>
      <c r="E1738" s="89">
        <v>786.60608999999999</v>
      </c>
      <c r="F1738" s="90">
        <f t="shared" si="54"/>
        <v>0.99999884313259357</v>
      </c>
    </row>
    <row r="1739" spans="1:6" s="87" customFormat="1" ht="15" hidden="1" x14ac:dyDescent="0.25">
      <c r="A1739" s="82" t="str">
        <f t="shared" si="55"/>
        <v>A</v>
      </c>
      <c r="B1739" s="91" t="s">
        <v>412</v>
      </c>
      <c r="C1739" s="91" t="s">
        <v>21</v>
      </c>
      <c r="D1739" s="92">
        <v>786.60699999999997</v>
      </c>
      <c r="E1739" s="92">
        <v>786.60608999999999</v>
      </c>
      <c r="F1739" s="93">
        <f t="shared" si="54"/>
        <v>0.99999884313259357</v>
      </c>
    </row>
    <row r="1740" spans="1:6" s="87" customFormat="1" ht="36.75" hidden="1" thickBot="1" x14ac:dyDescent="0.3">
      <c r="A1740" s="82" t="str">
        <f t="shared" si="55"/>
        <v>A</v>
      </c>
      <c r="B1740" s="83" t="s">
        <v>1143</v>
      </c>
      <c r="C1740" s="84" t="s">
        <v>1144</v>
      </c>
      <c r="D1740" s="85">
        <v>459.07799999999997</v>
      </c>
      <c r="E1740" s="85">
        <v>459.07720999999998</v>
      </c>
      <c r="F1740" s="86">
        <f t="shared" si="54"/>
        <v>0.99999827915953277</v>
      </c>
    </row>
    <row r="1741" spans="1:6" s="87" customFormat="1" ht="15" hidden="1" x14ac:dyDescent="0.25">
      <c r="A1741" s="82" t="str">
        <f t="shared" si="55"/>
        <v>A</v>
      </c>
      <c r="B1741" s="88" t="s">
        <v>412</v>
      </c>
      <c r="C1741" s="88" t="s">
        <v>19</v>
      </c>
      <c r="D1741" s="89">
        <v>459.07799999999997</v>
      </c>
      <c r="E1741" s="89">
        <v>459.07720999999998</v>
      </c>
      <c r="F1741" s="90">
        <f t="shared" si="54"/>
        <v>0.99999827915953277</v>
      </c>
    </row>
    <row r="1742" spans="1:6" s="87" customFormat="1" ht="15" hidden="1" x14ac:dyDescent="0.25">
      <c r="A1742" s="82" t="str">
        <f t="shared" si="55"/>
        <v>A</v>
      </c>
      <c r="B1742" s="91" t="s">
        <v>412</v>
      </c>
      <c r="C1742" s="91" t="s">
        <v>21</v>
      </c>
      <c r="D1742" s="92">
        <v>459.07799999999997</v>
      </c>
      <c r="E1742" s="92">
        <v>459.07720999999998</v>
      </c>
      <c r="F1742" s="93">
        <f t="shared" si="54"/>
        <v>0.99999827915953277</v>
      </c>
    </row>
    <row r="1743" spans="1:6" s="87" customFormat="1" ht="36.75" hidden="1" thickBot="1" x14ac:dyDescent="0.3">
      <c r="A1743" s="82" t="str">
        <f t="shared" si="55"/>
        <v>A</v>
      </c>
      <c r="B1743" s="83" t="s">
        <v>1145</v>
      </c>
      <c r="C1743" s="84" t="s">
        <v>1146</v>
      </c>
      <c r="D1743" s="85">
        <v>801.54300000000001</v>
      </c>
      <c r="E1743" s="85">
        <v>801.54236000000003</v>
      </c>
      <c r="F1743" s="86">
        <f t="shared" si="54"/>
        <v>0.99999920154002975</v>
      </c>
    </row>
    <row r="1744" spans="1:6" s="87" customFormat="1" ht="15" hidden="1" x14ac:dyDescent="0.25">
      <c r="A1744" s="82" t="str">
        <f t="shared" si="55"/>
        <v>A</v>
      </c>
      <c r="B1744" s="88" t="s">
        <v>412</v>
      </c>
      <c r="C1744" s="88" t="s">
        <v>19</v>
      </c>
      <c r="D1744" s="89">
        <v>801.54300000000001</v>
      </c>
      <c r="E1744" s="89">
        <v>801.54236000000003</v>
      </c>
      <c r="F1744" s="90">
        <f t="shared" si="54"/>
        <v>0.99999920154002975</v>
      </c>
    </row>
    <row r="1745" spans="1:6" s="87" customFormat="1" ht="15" hidden="1" x14ac:dyDescent="0.25">
      <c r="A1745" s="82" t="str">
        <f t="shared" si="55"/>
        <v>A</v>
      </c>
      <c r="B1745" s="91" t="s">
        <v>412</v>
      </c>
      <c r="C1745" s="91" t="s">
        <v>21</v>
      </c>
      <c r="D1745" s="92">
        <v>801.54300000000001</v>
      </c>
      <c r="E1745" s="92">
        <v>801.54236000000003</v>
      </c>
      <c r="F1745" s="93">
        <f t="shared" si="54"/>
        <v>0.99999920154002975</v>
      </c>
    </row>
    <row r="1746" spans="1:6" s="87" customFormat="1" ht="36.75" hidden="1" thickBot="1" x14ac:dyDescent="0.3">
      <c r="A1746" s="82" t="str">
        <f t="shared" si="55"/>
        <v>A</v>
      </c>
      <c r="B1746" s="83" t="s">
        <v>1147</v>
      </c>
      <c r="C1746" s="84" t="s">
        <v>1148</v>
      </c>
      <c r="D1746" s="85">
        <v>848.13</v>
      </c>
      <c r="E1746" s="85">
        <v>848.12864999999988</v>
      </c>
      <c r="F1746" s="86">
        <f t="shared" si="54"/>
        <v>0.99999840826288411</v>
      </c>
    </row>
    <row r="1747" spans="1:6" s="87" customFormat="1" ht="15" hidden="1" x14ac:dyDescent="0.25">
      <c r="A1747" s="82" t="str">
        <f t="shared" si="55"/>
        <v>A</v>
      </c>
      <c r="B1747" s="88" t="s">
        <v>412</v>
      </c>
      <c r="C1747" s="88" t="s">
        <v>19</v>
      </c>
      <c r="D1747" s="89">
        <v>848.13</v>
      </c>
      <c r="E1747" s="89">
        <v>848.12864999999988</v>
      </c>
      <c r="F1747" s="90">
        <f t="shared" si="54"/>
        <v>0.99999840826288411</v>
      </c>
    </row>
    <row r="1748" spans="1:6" s="87" customFormat="1" ht="15" hidden="1" x14ac:dyDescent="0.25">
      <c r="A1748" s="82" t="str">
        <f t="shared" si="55"/>
        <v>A</v>
      </c>
      <c r="B1748" s="91" t="s">
        <v>412</v>
      </c>
      <c r="C1748" s="91" t="s">
        <v>21</v>
      </c>
      <c r="D1748" s="92">
        <v>848.13</v>
      </c>
      <c r="E1748" s="92">
        <v>848.12864999999988</v>
      </c>
      <c r="F1748" s="93">
        <f t="shared" si="54"/>
        <v>0.99999840826288411</v>
      </c>
    </row>
    <row r="1749" spans="1:6" s="87" customFormat="1" ht="36.75" hidden="1" thickBot="1" x14ac:dyDescent="0.3">
      <c r="A1749" s="82" t="str">
        <f t="shared" si="55"/>
        <v>A</v>
      </c>
      <c r="B1749" s="83" t="s">
        <v>1149</v>
      </c>
      <c r="C1749" s="84" t="s">
        <v>1150</v>
      </c>
      <c r="D1749" s="85">
        <v>1080.193</v>
      </c>
      <c r="E1749" s="85">
        <v>1080.1914400000001</v>
      </c>
      <c r="F1749" s="86">
        <f t="shared" si="54"/>
        <v>0.99999855581363706</v>
      </c>
    </row>
    <row r="1750" spans="1:6" s="87" customFormat="1" ht="15" hidden="1" x14ac:dyDescent="0.25">
      <c r="A1750" s="82" t="str">
        <f t="shared" si="55"/>
        <v>A</v>
      </c>
      <c r="B1750" s="88" t="s">
        <v>412</v>
      </c>
      <c r="C1750" s="88" t="s">
        <v>19</v>
      </c>
      <c r="D1750" s="89">
        <v>1080.193</v>
      </c>
      <c r="E1750" s="89">
        <v>1080.1914400000001</v>
      </c>
      <c r="F1750" s="90">
        <f t="shared" si="54"/>
        <v>0.99999855581363706</v>
      </c>
    </row>
    <row r="1751" spans="1:6" s="87" customFormat="1" ht="15" hidden="1" x14ac:dyDescent="0.25">
      <c r="A1751" s="82" t="str">
        <f t="shared" si="55"/>
        <v>A</v>
      </c>
      <c r="B1751" s="91" t="s">
        <v>412</v>
      </c>
      <c r="C1751" s="91" t="s">
        <v>21</v>
      </c>
      <c r="D1751" s="92">
        <v>1080.193</v>
      </c>
      <c r="E1751" s="92">
        <v>1080.1914400000001</v>
      </c>
      <c r="F1751" s="93">
        <f t="shared" si="54"/>
        <v>0.99999855581363706</v>
      </c>
    </row>
    <row r="1752" spans="1:6" s="87" customFormat="1" ht="36.75" hidden="1" thickBot="1" x14ac:dyDescent="0.3">
      <c r="A1752" s="82" t="str">
        <f t="shared" si="55"/>
        <v>A</v>
      </c>
      <c r="B1752" s="83" t="s">
        <v>1151</v>
      </c>
      <c r="C1752" s="84" t="s">
        <v>1152</v>
      </c>
      <c r="D1752" s="85">
        <v>809.94799999999998</v>
      </c>
      <c r="E1752" s="85">
        <v>809.94779000000005</v>
      </c>
      <c r="F1752" s="86">
        <f t="shared" si="54"/>
        <v>0.99999974072409592</v>
      </c>
    </row>
    <row r="1753" spans="1:6" s="87" customFormat="1" ht="15" hidden="1" x14ac:dyDescent="0.25">
      <c r="A1753" s="82" t="str">
        <f t="shared" si="55"/>
        <v>A</v>
      </c>
      <c r="B1753" s="88" t="s">
        <v>412</v>
      </c>
      <c r="C1753" s="88" t="s">
        <v>19</v>
      </c>
      <c r="D1753" s="89">
        <v>809.94799999999998</v>
      </c>
      <c r="E1753" s="89">
        <v>809.94779000000005</v>
      </c>
      <c r="F1753" s="90">
        <f t="shared" si="54"/>
        <v>0.99999974072409592</v>
      </c>
    </row>
    <row r="1754" spans="1:6" s="87" customFormat="1" ht="15" hidden="1" x14ac:dyDescent="0.25">
      <c r="A1754" s="82" t="str">
        <f t="shared" si="55"/>
        <v>A</v>
      </c>
      <c r="B1754" s="91" t="s">
        <v>412</v>
      </c>
      <c r="C1754" s="91" t="s">
        <v>21</v>
      </c>
      <c r="D1754" s="92">
        <v>809.94799999999998</v>
      </c>
      <c r="E1754" s="92">
        <v>809.94779000000005</v>
      </c>
      <c r="F1754" s="93">
        <f t="shared" si="54"/>
        <v>0.99999974072409592</v>
      </c>
    </row>
    <row r="1755" spans="1:6" s="87" customFormat="1" ht="36.75" hidden="1" thickBot="1" x14ac:dyDescent="0.3">
      <c r="A1755" s="82" t="str">
        <f t="shared" si="55"/>
        <v>A</v>
      </c>
      <c r="B1755" s="83" t="s">
        <v>1153</v>
      </c>
      <c r="C1755" s="84" t="s">
        <v>1154</v>
      </c>
      <c r="D1755" s="85">
        <v>581.95899999999995</v>
      </c>
      <c r="E1755" s="85">
        <v>581.9579</v>
      </c>
      <c r="F1755" s="86">
        <f t="shared" si="54"/>
        <v>0.99999810983247972</v>
      </c>
    </row>
    <row r="1756" spans="1:6" s="87" customFormat="1" ht="15" hidden="1" x14ac:dyDescent="0.25">
      <c r="A1756" s="82" t="str">
        <f t="shared" si="55"/>
        <v>A</v>
      </c>
      <c r="B1756" s="88" t="s">
        <v>412</v>
      </c>
      <c r="C1756" s="88" t="s">
        <v>19</v>
      </c>
      <c r="D1756" s="89">
        <v>581.95899999999995</v>
      </c>
      <c r="E1756" s="89">
        <v>581.9579</v>
      </c>
      <c r="F1756" s="90">
        <f t="shared" si="54"/>
        <v>0.99999810983247972</v>
      </c>
    </row>
    <row r="1757" spans="1:6" s="87" customFormat="1" ht="15" hidden="1" x14ac:dyDescent="0.25">
      <c r="A1757" s="82" t="str">
        <f t="shared" si="55"/>
        <v>A</v>
      </c>
      <c r="B1757" s="91" t="s">
        <v>412</v>
      </c>
      <c r="C1757" s="91" t="s">
        <v>21</v>
      </c>
      <c r="D1757" s="92">
        <v>581.95899999999995</v>
      </c>
      <c r="E1757" s="92">
        <v>581.9579</v>
      </c>
      <c r="F1757" s="93">
        <f t="shared" si="54"/>
        <v>0.99999810983247972</v>
      </c>
    </row>
    <row r="1758" spans="1:6" s="87" customFormat="1" ht="36.75" hidden="1" thickBot="1" x14ac:dyDescent="0.3">
      <c r="A1758" s="82" t="str">
        <f t="shared" si="55"/>
        <v>A</v>
      </c>
      <c r="B1758" s="83" t="s">
        <v>1155</v>
      </c>
      <c r="C1758" s="84" t="s">
        <v>1156</v>
      </c>
      <c r="D1758" s="85">
        <v>2849.221</v>
      </c>
      <c r="E1758" s="85">
        <v>2849.2203799999997</v>
      </c>
      <c r="F1758" s="86">
        <f t="shared" si="54"/>
        <v>0.99999978239666198</v>
      </c>
    </row>
    <row r="1759" spans="1:6" s="87" customFormat="1" ht="15" hidden="1" x14ac:dyDescent="0.25">
      <c r="A1759" s="82" t="str">
        <f t="shared" si="55"/>
        <v>A</v>
      </c>
      <c r="B1759" s="88" t="s">
        <v>412</v>
      </c>
      <c r="C1759" s="88" t="s">
        <v>19</v>
      </c>
      <c r="D1759" s="89">
        <v>2849.221</v>
      </c>
      <c r="E1759" s="89">
        <v>2849.2203799999997</v>
      </c>
      <c r="F1759" s="90">
        <f t="shared" si="54"/>
        <v>0.99999978239666198</v>
      </c>
    </row>
    <row r="1760" spans="1:6" s="87" customFormat="1" ht="15" hidden="1" x14ac:dyDescent="0.25">
      <c r="A1760" s="82" t="str">
        <f t="shared" si="55"/>
        <v>A</v>
      </c>
      <c r="B1760" s="91" t="s">
        <v>412</v>
      </c>
      <c r="C1760" s="91" t="s">
        <v>21</v>
      </c>
      <c r="D1760" s="92">
        <v>2849.221</v>
      </c>
      <c r="E1760" s="92">
        <v>2849.2203799999997</v>
      </c>
      <c r="F1760" s="93">
        <f t="shared" si="54"/>
        <v>0.99999978239666198</v>
      </c>
    </row>
    <row r="1761" spans="1:6" s="87" customFormat="1" ht="36.75" hidden="1" thickBot="1" x14ac:dyDescent="0.3">
      <c r="A1761" s="82" t="str">
        <f t="shared" si="55"/>
        <v>A</v>
      </c>
      <c r="B1761" s="83" t="s">
        <v>1157</v>
      </c>
      <c r="C1761" s="84" t="s">
        <v>1158</v>
      </c>
      <c r="D1761" s="85">
        <v>778.75599999999997</v>
      </c>
      <c r="E1761" s="85">
        <v>778.75432000000012</v>
      </c>
      <c r="F1761" s="86">
        <f t="shared" si="54"/>
        <v>0.99999784271325054</v>
      </c>
    </row>
    <row r="1762" spans="1:6" s="87" customFormat="1" ht="15" hidden="1" x14ac:dyDescent="0.25">
      <c r="A1762" s="82" t="str">
        <f t="shared" si="55"/>
        <v>A</v>
      </c>
      <c r="B1762" s="88" t="s">
        <v>412</v>
      </c>
      <c r="C1762" s="88" t="s">
        <v>19</v>
      </c>
      <c r="D1762" s="89">
        <v>778.75599999999997</v>
      </c>
      <c r="E1762" s="89">
        <v>778.75432000000012</v>
      </c>
      <c r="F1762" s="90">
        <f t="shared" si="54"/>
        <v>0.99999784271325054</v>
      </c>
    </row>
    <row r="1763" spans="1:6" s="87" customFormat="1" ht="15" hidden="1" x14ac:dyDescent="0.25">
      <c r="A1763" s="82" t="str">
        <f t="shared" si="55"/>
        <v>A</v>
      </c>
      <c r="B1763" s="91" t="s">
        <v>412</v>
      </c>
      <c r="C1763" s="91" t="s">
        <v>21</v>
      </c>
      <c r="D1763" s="92">
        <v>778.75599999999997</v>
      </c>
      <c r="E1763" s="92">
        <v>778.75432000000012</v>
      </c>
      <c r="F1763" s="93">
        <f t="shared" si="54"/>
        <v>0.99999784271325054</v>
      </c>
    </row>
    <row r="1764" spans="1:6" s="87" customFormat="1" ht="72.75" hidden="1" thickBot="1" x14ac:dyDescent="0.3">
      <c r="A1764" s="82" t="str">
        <f t="shared" si="55"/>
        <v>A</v>
      </c>
      <c r="B1764" s="83" t="s">
        <v>1159</v>
      </c>
      <c r="C1764" s="84" t="s">
        <v>1160</v>
      </c>
      <c r="D1764" s="85">
        <v>737.029</v>
      </c>
      <c r="E1764" s="85">
        <v>737.02811999999994</v>
      </c>
      <c r="F1764" s="86">
        <f t="shared" si="54"/>
        <v>0.99999880601713087</v>
      </c>
    </row>
    <row r="1765" spans="1:6" s="87" customFormat="1" ht="15" hidden="1" x14ac:dyDescent="0.25">
      <c r="A1765" s="82" t="str">
        <f t="shared" si="55"/>
        <v>A</v>
      </c>
      <c r="B1765" s="88" t="s">
        <v>412</v>
      </c>
      <c r="C1765" s="88" t="s">
        <v>19</v>
      </c>
      <c r="D1765" s="89">
        <v>737.029</v>
      </c>
      <c r="E1765" s="89">
        <v>737.02811999999994</v>
      </c>
      <c r="F1765" s="90">
        <f t="shared" si="54"/>
        <v>0.99999880601713087</v>
      </c>
    </row>
    <row r="1766" spans="1:6" s="87" customFormat="1" ht="15" hidden="1" x14ac:dyDescent="0.25">
      <c r="A1766" s="82" t="str">
        <f t="shared" si="55"/>
        <v>A</v>
      </c>
      <c r="B1766" s="91" t="s">
        <v>412</v>
      </c>
      <c r="C1766" s="91" t="s">
        <v>21</v>
      </c>
      <c r="D1766" s="92">
        <v>737.029</v>
      </c>
      <c r="E1766" s="92">
        <v>737.02811999999994</v>
      </c>
      <c r="F1766" s="93">
        <f t="shared" si="54"/>
        <v>0.99999880601713087</v>
      </c>
    </row>
    <row r="1767" spans="1:6" s="87" customFormat="1" ht="36.75" hidden="1" thickBot="1" x14ac:dyDescent="0.3">
      <c r="A1767" s="82" t="str">
        <f t="shared" si="55"/>
        <v>A</v>
      </c>
      <c r="B1767" s="83" t="s">
        <v>1161</v>
      </c>
      <c r="C1767" s="84" t="s">
        <v>1162</v>
      </c>
      <c r="D1767" s="85">
        <v>2344.7040000000002</v>
      </c>
      <c r="E1767" s="85">
        <v>2344.7029500000003</v>
      </c>
      <c r="F1767" s="86">
        <f t="shared" si="54"/>
        <v>0.99999955218227976</v>
      </c>
    </row>
    <row r="1768" spans="1:6" s="87" customFormat="1" ht="15" hidden="1" x14ac:dyDescent="0.25">
      <c r="A1768" s="82" t="str">
        <f t="shared" si="55"/>
        <v>A</v>
      </c>
      <c r="B1768" s="88" t="s">
        <v>412</v>
      </c>
      <c r="C1768" s="88" t="s">
        <v>19</v>
      </c>
      <c r="D1768" s="89">
        <v>2344.7040000000002</v>
      </c>
      <c r="E1768" s="89">
        <v>2344.7029500000003</v>
      </c>
      <c r="F1768" s="90">
        <f t="shared" si="54"/>
        <v>0.99999955218227976</v>
      </c>
    </row>
    <row r="1769" spans="1:6" s="87" customFormat="1" ht="15" hidden="1" x14ac:dyDescent="0.25">
      <c r="A1769" s="82" t="str">
        <f t="shared" si="55"/>
        <v>A</v>
      </c>
      <c r="B1769" s="91" t="s">
        <v>412</v>
      </c>
      <c r="C1769" s="91" t="s">
        <v>21</v>
      </c>
      <c r="D1769" s="92">
        <v>2344.7040000000002</v>
      </c>
      <c r="E1769" s="92">
        <v>2344.7029500000003</v>
      </c>
      <c r="F1769" s="93">
        <f t="shared" si="54"/>
        <v>0.99999955218227976</v>
      </c>
    </row>
    <row r="1770" spans="1:6" s="87" customFormat="1" ht="36.75" hidden="1" thickBot="1" x14ac:dyDescent="0.3">
      <c r="A1770" s="82" t="str">
        <f t="shared" si="55"/>
        <v>A</v>
      </c>
      <c r="B1770" s="83" t="s">
        <v>1163</v>
      </c>
      <c r="C1770" s="84" t="s">
        <v>1164</v>
      </c>
      <c r="D1770" s="85">
        <v>531.80999999999995</v>
      </c>
      <c r="E1770" s="85">
        <v>531.80880000000002</v>
      </c>
      <c r="F1770" s="86">
        <f t="shared" si="54"/>
        <v>0.99999774355502924</v>
      </c>
    </row>
    <row r="1771" spans="1:6" s="87" customFormat="1" ht="15" hidden="1" x14ac:dyDescent="0.25">
      <c r="A1771" s="82" t="str">
        <f t="shared" si="55"/>
        <v>A</v>
      </c>
      <c r="B1771" s="88" t="s">
        <v>412</v>
      </c>
      <c r="C1771" s="88" t="s">
        <v>19</v>
      </c>
      <c r="D1771" s="89">
        <v>531.80999999999995</v>
      </c>
      <c r="E1771" s="89">
        <v>531.80880000000002</v>
      </c>
      <c r="F1771" s="90">
        <f t="shared" si="54"/>
        <v>0.99999774355502924</v>
      </c>
    </row>
    <row r="1772" spans="1:6" s="87" customFormat="1" ht="15" hidden="1" x14ac:dyDescent="0.25">
      <c r="A1772" s="82" t="str">
        <f t="shared" si="55"/>
        <v>A</v>
      </c>
      <c r="B1772" s="91" t="s">
        <v>412</v>
      </c>
      <c r="C1772" s="91" t="s">
        <v>21</v>
      </c>
      <c r="D1772" s="92">
        <v>531.80999999999995</v>
      </c>
      <c r="E1772" s="92">
        <v>531.80880000000002</v>
      </c>
      <c r="F1772" s="93">
        <f t="shared" si="54"/>
        <v>0.99999774355502924</v>
      </c>
    </row>
    <row r="1773" spans="1:6" s="87" customFormat="1" ht="36.75" hidden="1" thickBot="1" x14ac:dyDescent="0.3">
      <c r="A1773" s="82" t="str">
        <f t="shared" si="55"/>
        <v>A</v>
      </c>
      <c r="B1773" s="83" t="s">
        <v>1165</v>
      </c>
      <c r="C1773" s="84" t="s">
        <v>1166</v>
      </c>
      <c r="D1773" s="85">
        <v>396.029</v>
      </c>
      <c r="E1773" s="85">
        <v>396.02734999999996</v>
      </c>
      <c r="F1773" s="86">
        <f t="shared" si="54"/>
        <v>0.99999583363844557</v>
      </c>
    </row>
    <row r="1774" spans="1:6" s="87" customFormat="1" ht="15" hidden="1" x14ac:dyDescent="0.25">
      <c r="A1774" s="82" t="str">
        <f t="shared" si="55"/>
        <v>A</v>
      </c>
      <c r="B1774" s="88" t="s">
        <v>412</v>
      </c>
      <c r="C1774" s="88" t="s">
        <v>19</v>
      </c>
      <c r="D1774" s="89">
        <v>396.029</v>
      </c>
      <c r="E1774" s="89">
        <v>396.02734999999996</v>
      </c>
      <c r="F1774" s="90">
        <f t="shared" si="54"/>
        <v>0.99999583363844557</v>
      </c>
    </row>
    <row r="1775" spans="1:6" s="87" customFormat="1" ht="15" hidden="1" x14ac:dyDescent="0.25">
      <c r="A1775" s="82" t="str">
        <f t="shared" si="55"/>
        <v>A</v>
      </c>
      <c r="B1775" s="91" t="s">
        <v>412</v>
      </c>
      <c r="C1775" s="91" t="s">
        <v>21</v>
      </c>
      <c r="D1775" s="92">
        <v>396.029</v>
      </c>
      <c r="E1775" s="92">
        <v>396.02734999999996</v>
      </c>
      <c r="F1775" s="93">
        <f t="shared" si="54"/>
        <v>0.99999583363844557</v>
      </c>
    </row>
    <row r="1776" spans="1:6" s="87" customFormat="1" ht="36.75" hidden="1" thickBot="1" x14ac:dyDescent="0.3">
      <c r="A1776" s="82" t="str">
        <f t="shared" si="55"/>
        <v>A</v>
      </c>
      <c r="B1776" s="83" t="s">
        <v>1167</v>
      </c>
      <c r="C1776" s="84" t="s">
        <v>1168</v>
      </c>
      <c r="D1776" s="85">
        <v>524.75099999999998</v>
      </c>
      <c r="E1776" s="85">
        <v>524.74953000000005</v>
      </c>
      <c r="F1776" s="86">
        <f t="shared" si="54"/>
        <v>0.99999719867136994</v>
      </c>
    </row>
    <row r="1777" spans="1:6" s="87" customFormat="1" ht="15" hidden="1" x14ac:dyDescent="0.25">
      <c r="A1777" s="82" t="str">
        <f t="shared" si="55"/>
        <v>A</v>
      </c>
      <c r="B1777" s="88" t="s">
        <v>412</v>
      </c>
      <c r="C1777" s="88" t="s">
        <v>19</v>
      </c>
      <c r="D1777" s="89">
        <v>524.75099999999998</v>
      </c>
      <c r="E1777" s="89">
        <v>524.74953000000005</v>
      </c>
      <c r="F1777" s="90">
        <f t="shared" si="54"/>
        <v>0.99999719867136994</v>
      </c>
    </row>
    <row r="1778" spans="1:6" s="87" customFormat="1" ht="15" hidden="1" x14ac:dyDescent="0.25">
      <c r="A1778" s="82" t="str">
        <f t="shared" si="55"/>
        <v>A</v>
      </c>
      <c r="B1778" s="91" t="s">
        <v>412</v>
      </c>
      <c r="C1778" s="91" t="s">
        <v>21</v>
      </c>
      <c r="D1778" s="92">
        <v>524.75099999999998</v>
      </c>
      <c r="E1778" s="92">
        <v>524.74953000000005</v>
      </c>
      <c r="F1778" s="93">
        <f t="shared" si="54"/>
        <v>0.99999719867136994</v>
      </c>
    </row>
    <row r="1779" spans="1:6" s="87" customFormat="1" ht="36.75" hidden="1" thickBot="1" x14ac:dyDescent="0.3">
      <c r="A1779" s="82" t="str">
        <f t="shared" si="55"/>
        <v>A</v>
      </c>
      <c r="B1779" s="83" t="s">
        <v>1169</v>
      </c>
      <c r="C1779" s="84" t="s">
        <v>1170</v>
      </c>
      <c r="D1779" s="85">
        <v>1101.4749999999999</v>
      </c>
      <c r="E1779" s="85">
        <v>1101.4746499999999</v>
      </c>
      <c r="F1779" s="86">
        <f t="shared" si="54"/>
        <v>0.99999968224426339</v>
      </c>
    </row>
    <row r="1780" spans="1:6" s="87" customFormat="1" ht="15" hidden="1" x14ac:dyDescent="0.25">
      <c r="A1780" s="82" t="str">
        <f t="shared" si="55"/>
        <v>A</v>
      </c>
      <c r="B1780" s="88" t="s">
        <v>412</v>
      </c>
      <c r="C1780" s="88" t="s">
        <v>19</v>
      </c>
      <c r="D1780" s="89">
        <v>1101.4749999999999</v>
      </c>
      <c r="E1780" s="89">
        <v>1101.4746499999999</v>
      </c>
      <c r="F1780" s="90">
        <f t="shared" si="54"/>
        <v>0.99999968224426339</v>
      </c>
    </row>
    <row r="1781" spans="1:6" s="87" customFormat="1" ht="15" hidden="1" x14ac:dyDescent="0.25">
      <c r="A1781" s="82" t="str">
        <f t="shared" si="55"/>
        <v>A</v>
      </c>
      <c r="B1781" s="91" t="s">
        <v>412</v>
      </c>
      <c r="C1781" s="91" t="s">
        <v>21</v>
      </c>
      <c r="D1781" s="92">
        <v>1101.4749999999999</v>
      </c>
      <c r="E1781" s="92">
        <v>1101.4746499999999</v>
      </c>
      <c r="F1781" s="93">
        <f t="shared" si="54"/>
        <v>0.99999968224426339</v>
      </c>
    </row>
    <row r="1782" spans="1:6" s="87" customFormat="1" ht="36.75" hidden="1" thickBot="1" x14ac:dyDescent="0.3">
      <c r="A1782" s="82" t="str">
        <f t="shared" si="55"/>
        <v>A</v>
      </c>
      <c r="B1782" s="83" t="s">
        <v>1171</v>
      </c>
      <c r="C1782" s="84" t="s">
        <v>1172</v>
      </c>
      <c r="D1782" s="85">
        <v>684.33199999999999</v>
      </c>
      <c r="E1782" s="85">
        <v>684.33050000000003</v>
      </c>
      <c r="F1782" s="86">
        <f t="shared" si="54"/>
        <v>0.99999780808145755</v>
      </c>
    </row>
    <row r="1783" spans="1:6" s="87" customFormat="1" ht="15" hidden="1" x14ac:dyDescent="0.25">
      <c r="A1783" s="82" t="str">
        <f t="shared" si="55"/>
        <v>A</v>
      </c>
      <c r="B1783" s="88" t="s">
        <v>412</v>
      </c>
      <c r="C1783" s="88" t="s">
        <v>19</v>
      </c>
      <c r="D1783" s="89">
        <v>684.33199999999999</v>
      </c>
      <c r="E1783" s="89">
        <v>684.33050000000003</v>
      </c>
      <c r="F1783" s="90">
        <f t="shared" si="54"/>
        <v>0.99999780808145755</v>
      </c>
    </row>
    <row r="1784" spans="1:6" s="87" customFormat="1" ht="15" hidden="1" x14ac:dyDescent="0.25">
      <c r="A1784" s="82" t="str">
        <f t="shared" si="55"/>
        <v>A</v>
      </c>
      <c r="B1784" s="91" t="s">
        <v>412</v>
      </c>
      <c r="C1784" s="91" t="s">
        <v>21</v>
      </c>
      <c r="D1784" s="92">
        <v>684.33199999999999</v>
      </c>
      <c r="E1784" s="92">
        <v>684.33050000000003</v>
      </c>
      <c r="F1784" s="93">
        <f t="shared" si="54"/>
        <v>0.99999780808145755</v>
      </c>
    </row>
    <row r="1785" spans="1:6" s="87" customFormat="1" ht="72.75" hidden="1" thickBot="1" x14ac:dyDescent="0.3">
      <c r="A1785" s="82" t="str">
        <f t="shared" si="55"/>
        <v>A</v>
      </c>
      <c r="B1785" s="83" t="s">
        <v>1173</v>
      </c>
      <c r="C1785" s="84" t="s">
        <v>1174</v>
      </c>
      <c r="D1785" s="85">
        <v>742.06899999999996</v>
      </c>
      <c r="E1785" s="85">
        <v>742.06763999999998</v>
      </c>
      <c r="F1785" s="86">
        <f t="shared" si="54"/>
        <v>0.99999816728633051</v>
      </c>
    </row>
    <row r="1786" spans="1:6" s="87" customFormat="1" ht="15" hidden="1" x14ac:dyDescent="0.25">
      <c r="A1786" s="82" t="str">
        <f t="shared" si="55"/>
        <v>A</v>
      </c>
      <c r="B1786" s="88" t="s">
        <v>412</v>
      </c>
      <c r="C1786" s="88" t="s">
        <v>19</v>
      </c>
      <c r="D1786" s="89">
        <v>742.06899999999996</v>
      </c>
      <c r="E1786" s="89">
        <v>742.06763999999998</v>
      </c>
      <c r="F1786" s="90">
        <f t="shared" si="54"/>
        <v>0.99999816728633051</v>
      </c>
    </row>
    <row r="1787" spans="1:6" s="87" customFormat="1" ht="15" hidden="1" x14ac:dyDescent="0.25">
      <c r="A1787" s="82" t="str">
        <f t="shared" si="55"/>
        <v>A</v>
      </c>
      <c r="B1787" s="91" t="s">
        <v>412</v>
      </c>
      <c r="C1787" s="91" t="s">
        <v>21</v>
      </c>
      <c r="D1787" s="92">
        <v>742.06899999999996</v>
      </c>
      <c r="E1787" s="92">
        <v>742.06763999999998</v>
      </c>
      <c r="F1787" s="93">
        <f t="shared" si="54"/>
        <v>0.99999816728633051</v>
      </c>
    </row>
    <row r="1788" spans="1:6" s="87" customFormat="1" ht="72.75" hidden="1" thickBot="1" x14ac:dyDescent="0.3">
      <c r="A1788" s="82" t="str">
        <f t="shared" si="55"/>
        <v>A</v>
      </c>
      <c r="B1788" s="83" t="s">
        <v>1175</v>
      </c>
      <c r="C1788" s="84" t="s">
        <v>1176</v>
      </c>
      <c r="D1788" s="85">
        <v>504.91399999999999</v>
      </c>
      <c r="E1788" s="85">
        <v>504.91339999999997</v>
      </c>
      <c r="F1788" s="86">
        <f t="shared" si="54"/>
        <v>0.99999881167882054</v>
      </c>
    </row>
    <row r="1789" spans="1:6" s="87" customFormat="1" ht="15" hidden="1" x14ac:dyDescent="0.25">
      <c r="A1789" s="82" t="str">
        <f t="shared" si="55"/>
        <v>A</v>
      </c>
      <c r="B1789" s="88" t="s">
        <v>412</v>
      </c>
      <c r="C1789" s="88" t="s">
        <v>19</v>
      </c>
      <c r="D1789" s="89">
        <v>504.91399999999999</v>
      </c>
      <c r="E1789" s="89">
        <v>504.91339999999997</v>
      </c>
      <c r="F1789" s="90">
        <f t="shared" si="54"/>
        <v>0.99999881167882054</v>
      </c>
    </row>
    <row r="1790" spans="1:6" s="87" customFormat="1" ht="15" hidden="1" x14ac:dyDescent="0.25">
      <c r="A1790" s="82" t="str">
        <f t="shared" si="55"/>
        <v>A</v>
      </c>
      <c r="B1790" s="91" t="s">
        <v>412</v>
      </c>
      <c r="C1790" s="91" t="s">
        <v>21</v>
      </c>
      <c r="D1790" s="92">
        <v>504.91399999999999</v>
      </c>
      <c r="E1790" s="92">
        <v>504.91339999999997</v>
      </c>
      <c r="F1790" s="93">
        <f t="shared" si="54"/>
        <v>0.99999881167882054</v>
      </c>
    </row>
    <row r="1791" spans="1:6" s="87" customFormat="1" ht="36.75" hidden="1" thickBot="1" x14ac:dyDescent="0.3">
      <c r="A1791" s="82" t="str">
        <f t="shared" si="55"/>
        <v>A</v>
      </c>
      <c r="B1791" s="83" t="s">
        <v>1177</v>
      </c>
      <c r="C1791" s="84" t="s">
        <v>1178</v>
      </c>
      <c r="D1791" s="85">
        <v>1088.9490000000001</v>
      </c>
      <c r="E1791" s="85">
        <v>1088.94775</v>
      </c>
      <c r="F1791" s="86">
        <f t="shared" si="54"/>
        <v>0.99999885210418482</v>
      </c>
    </row>
    <row r="1792" spans="1:6" s="87" customFormat="1" ht="15" hidden="1" x14ac:dyDescent="0.25">
      <c r="A1792" s="82" t="str">
        <f t="shared" si="55"/>
        <v>A</v>
      </c>
      <c r="B1792" s="88" t="s">
        <v>412</v>
      </c>
      <c r="C1792" s="88" t="s">
        <v>19</v>
      </c>
      <c r="D1792" s="89">
        <v>1088.9490000000001</v>
      </c>
      <c r="E1792" s="89">
        <v>1088.94775</v>
      </c>
      <c r="F1792" s="90">
        <f t="shared" si="54"/>
        <v>0.99999885210418482</v>
      </c>
    </row>
    <row r="1793" spans="1:6" s="87" customFormat="1" ht="15" hidden="1" x14ac:dyDescent="0.25">
      <c r="A1793" s="82" t="str">
        <f t="shared" si="55"/>
        <v>A</v>
      </c>
      <c r="B1793" s="91" t="s">
        <v>412</v>
      </c>
      <c r="C1793" s="91" t="s">
        <v>21</v>
      </c>
      <c r="D1793" s="92">
        <v>1088.9490000000001</v>
      </c>
      <c r="E1793" s="92">
        <v>1088.94775</v>
      </c>
      <c r="F1793" s="93">
        <f t="shared" si="54"/>
        <v>0.99999885210418482</v>
      </c>
    </row>
    <row r="1794" spans="1:6" s="87" customFormat="1" ht="36.75" hidden="1" thickBot="1" x14ac:dyDescent="0.3">
      <c r="A1794" s="82" t="str">
        <f t="shared" si="55"/>
        <v>A</v>
      </c>
      <c r="B1794" s="83" t="s">
        <v>1179</v>
      </c>
      <c r="C1794" s="84" t="s">
        <v>1180</v>
      </c>
      <c r="D1794" s="85">
        <v>1550.9659999999999</v>
      </c>
      <c r="E1794" s="85">
        <v>1550.9653400000002</v>
      </c>
      <c r="F1794" s="86">
        <f t="shared" si="54"/>
        <v>0.99999957445875687</v>
      </c>
    </row>
    <row r="1795" spans="1:6" s="87" customFormat="1" ht="15" hidden="1" x14ac:dyDescent="0.25">
      <c r="A1795" s="82" t="str">
        <f t="shared" si="55"/>
        <v>A</v>
      </c>
      <c r="B1795" s="88" t="s">
        <v>412</v>
      </c>
      <c r="C1795" s="88" t="s">
        <v>19</v>
      </c>
      <c r="D1795" s="89">
        <v>1550.9659999999999</v>
      </c>
      <c r="E1795" s="89">
        <v>1550.9653400000002</v>
      </c>
      <c r="F1795" s="90">
        <f t="shared" si="54"/>
        <v>0.99999957445875687</v>
      </c>
    </row>
    <row r="1796" spans="1:6" s="87" customFormat="1" ht="15" hidden="1" x14ac:dyDescent="0.25">
      <c r="A1796" s="82" t="str">
        <f t="shared" si="55"/>
        <v>A</v>
      </c>
      <c r="B1796" s="91" t="s">
        <v>412</v>
      </c>
      <c r="C1796" s="91" t="s">
        <v>21</v>
      </c>
      <c r="D1796" s="92">
        <v>1550.9659999999999</v>
      </c>
      <c r="E1796" s="92">
        <v>1550.9653400000002</v>
      </c>
      <c r="F1796" s="93">
        <f t="shared" ref="F1796:F1859" si="56">E1796/D1796</f>
        <v>0.99999957445875687</v>
      </c>
    </row>
    <row r="1797" spans="1:6" s="87" customFormat="1" ht="54.75" hidden="1" thickBot="1" x14ac:dyDescent="0.3">
      <c r="A1797" s="82" t="str">
        <f t="shared" ref="A1797:A1860" si="57">(IF(OR(D1797&lt;&gt;0,E1797&lt;&gt;0,),"A","B"))</f>
        <v>A</v>
      </c>
      <c r="B1797" s="83" t="s">
        <v>1181</v>
      </c>
      <c r="C1797" s="84" t="s">
        <v>1182</v>
      </c>
      <c r="D1797" s="85">
        <v>883.46100000000001</v>
      </c>
      <c r="E1797" s="85">
        <v>883.46001000000001</v>
      </c>
      <c r="F1797" s="86">
        <f t="shared" si="56"/>
        <v>0.99999887940724042</v>
      </c>
    </row>
    <row r="1798" spans="1:6" s="87" customFormat="1" ht="15" hidden="1" x14ac:dyDescent="0.25">
      <c r="A1798" s="82" t="str">
        <f t="shared" si="57"/>
        <v>A</v>
      </c>
      <c r="B1798" s="88" t="s">
        <v>412</v>
      </c>
      <c r="C1798" s="88" t="s">
        <v>19</v>
      </c>
      <c r="D1798" s="89">
        <v>883.46100000000001</v>
      </c>
      <c r="E1798" s="89">
        <v>883.46001000000001</v>
      </c>
      <c r="F1798" s="90">
        <f t="shared" si="56"/>
        <v>0.99999887940724042</v>
      </c>
    </row>
    <row r="1799" spans="1:6" s="87" customFormat="1" ht="15" hidden="1" x14ac:dyDescent="0.25">
      <c r="A1799" s="82" t="str">
        <f t="shared" si="57"/>
        <v>A</v>
      </c>
      <c r="B1799" s="91" t="s">
        <v>412</v>
      </c>
      <c r="C1799" s="91" t="s">
        <v>21</v>
      </c>
      <c r="D1799" s="92">
        <v>883.46100000000001</v>
      </c>
      <c r="E1799" s="92">
        <v>883.46001000000001</v>
      </c>
      <c r="F1799" s="93">
        <f t="shared" si="56"/>
        <v>0.99999887940724042</v>
      </c>
    </row>
    <row r="1800" spans="1:6" s="87" customFormat="1" ht="36.75" hidden="1" thickBot="1" x14ac:dyDescent="0.3">
      <c r="A1800" s="82" t="str">
        <f t="shared" si="57"/>
        <v>A</v>
      </c>
      <c r="B1800" s="83" t="s">
        <v>1183</v>
      </c>
      <c r="C1800" s="84" t="s">
        <v>1184</v>
      </c>
      <c r="D1800" s="85">
        <v>738.18499999999995</v>
      </c>
      <c r="E1800" s="85">
        <v>738.18344999999999</v>
      </c>
      <c r="F1800" s="86">
        <f t="shared" si="56"/>
        <v>0.99999790025535606</v>
      </c>
    </row>
    <row r="1801" spans="1:6" s="87" customFormat="1" ht="15" hidden="1" x14ac:dyDescent="0.25">
      <c r="A1801" s="82" t="str">
        <f t="shared" si="57"/>
        <v>A</v>
      </c>
      <c r="B1801" s="88" t="s">
        <v>412</v>
      </c>
      <c r="C1801" s="88" t="s">
        <v>19</v>
      </c>
      <c r="D1801" s="89">
        <v>738.18499999999995</v>
      </c>
      <c r="E1801" s="89">
        <v>738.18344999999999</v>
      </c>
      <c r="F1801" s="90">
        <f t="shared" si="56"/>
        <v>0.99999790025535606</v>
      </c>
    </row>
    <row r="1802" spans="1:6" s="87" customFormat="1" ht="15" hidden="1" x14ac:dyDescent="0.25">
      <c r="A1802" s="82" t="str">
        <f t="shared" si="57"/>
        <v>A</v>
      </c>
      <c r="B1802" s="91" t="s">
        <v>412</v>
      </c>
      <c r="C1802" s="91" t="s">
        <v>21</v>
      </c>
      <c r="D1802" s="92">
        <v>738.18499999999995</v>
      </c>
      <c r="E1802" s="92">
        <v>738.18344999999999</v>
      </c>
      <c r="F1802" s="93">
        <f t="shared" si="56"/>
        <v>0.99999790025535606</v>
      </c>
    </row>
    <row r="1803" spans="1:6" s="87" customFormat="1" ht="36.75" hidden="1" thickBot="1" x14ac:dyDescent="0.3">
      <c r="A1803" s="82" t="str">
        <f t="shared" si="57"/>
        <v>A</v>
      </c>
      <c r="B1803" s="83" t="s">
        <v>1185</v>
      </c>
      <c r="C1803" s="84" t="s">
        <v>1186</v>
      </c>
      <c r="D1803" s="85">
        <v>289.875</v>
      </c>
      <c r="E1803" s="85">
        <v>289.87443000000002</v>
      </c>
      <c r="F1803" s="86">
        <f t="shared" si="56"/>
        <v>0.99999803363518769</v>
      </c>
    </row>
    <row r="1804" spans="1:6" s="87" customFormat="1" ht="15" hidden="1" x14ac:dyDescent="0.25">
      <c r="A1804" s="82" t="str">
        <f t="shared" si="57"/>
        <v>A</v>
      </c>
      <c r="B1804" s="88" t="s">
        <v>412</v>
      </c>
      <c r="C1804" s="88" t="s">
        <v>19</v>
      </c>
      <c r="D1804" s="89">
        <v>289.875</v>
      </c>
      <c r="E1804" s="89">
        <v>289.87443000000002</v>
      </c>
      <c r="F1804" s="90">
        <f t="shared" si="56"/>
        <v>0.99999803363518769</v>
      </c>
    </row>
    <row r="1805" spans="1:6" s="87" customFormat="1" ht="15" hidden="1" x14ac:dyDescent="0.25">
      <c r="A1805" s="82" t="str">
        <f t="shared" si="57"/>
        <v>A</v>
      </c>
      <c r="B1805" s="91" t="s">
        <v>412</v>
      </c>
      <c r="C1805" s="91" t="s">
        <v>21</v>
      </c>
      <c r="D1805" s="92">
        <v>289.875</v>
      </c>
      <c r="E1805" s="92">
        <v>289.87443000000002</v>
      </c>
      <c r="F1805" s="93">
        <f t="shared" si="56"/>
        <v>0.99999803363518769</v>
      </c>
    </row>
    <row r="1806" spans="1:6" s="87" customFormat="1" ht="36.75" hidden="1" thickBot="1" x14ac:dyDescent="0.3">
      <c r="A1806" s="82" t="str">
        <f t="shared" si="57"/>
        <v>A</v>
      </c>
      <c r="B1806" s="83" t="s">
        <v>1187</v>
      </c>
      <c r="C1806" s="84" t="s">
        <v>1188</v>
      </c>
      <c r="D1806" s="85">
        <v>797.96299999999997</v>
      </c>
      <c r="E1806" s="85">
        <v>797.96197999999993</v>
      </c>
      <c r="F1806" s="86">
        <f t="shared" si="56"/>
        <v>0.99999872174524373</v>
      </c>
    </row>
    <row r="1807" spans="1:6" s="87" customFormat="1" ht="15" hidden="1" x14ac:dyDescent="0.25">
      <c r="A1807" s="82" t="str">
        <f t="shared" si="57"/>
        <v>A</v>
      </c>
      <c r="B1807" s="88" t="s">
        <v>412</v>
      </c>
      <c r="C1807" s="88" t="s">
        <v>19</v>
      </c>
      <c r="D1807" s="89">
        <v>797.96299999999997</v>
      </c>
      <c r="E1807" s="89">
        <v>797.96197999999993</v>
      </c>
      <c r="F1807" s="90">
        <f t="shared" si="56"/>
        <v>0.99999872174524373</v>
      </c>
    </row>
    <row r="1808" spans="1:6" s="87" customFormat="1" ht="15" hidden="1" x14ac:dyDescent="0.25">
      <c r="A1808" s="82" t="str">
        <f t="shared" si="57"/>
        <v>A</v>
      </c>
      <c r="B1808" s="91" t="s">
        <v>412</v>
      </c>
      <c r="C1808" s="91" t="s">
        <v>21</v>
      </c>
      <c r="D1808" s="92">
        <v>797.96299999999997</v>
      </c>
      <c r="E1808" s="92">
        <v>797.96197999999993</v>
      </c>
      <c r="F1808" s="93">
        <f t="shared" si="56"/>
        <v>0.99999872174524373</v>
      </c>
    </row>
    <row r="1809" spans="1:6" s="87" customFormat="1" ht="36.75" hidden="1" thickBot="1" x14ac:dyDescent="0.3">
      <c r="A1809" s="82" t="str">
        <f t="shared" si="57"/>
        <v>A</v>
      </c>
      <c r="B1809" s="83" t="s">
        <v>1189</v>
      </c>
      <c r="C1809" s="84" t="s">
        <v>1190</v>
      </c>
      <c r="D1809" s="85">
        <v>440.03899999999999</v>
      </c>
      <c r="E1809" s="85">
        <v>440.03792000000004</v>
      </c>
      <c r="F1809" s="86">
        <f t="shared" si="56"/>
        <v>0.99999754567208832</v>
      </c>
    </row>
    <row r="1810" spans="1:6" s="87" customFormat="1" ht="15" hidden="1" x14ac:dyDescent="0.25">
      <c r="A1810" s="82" t="str">
        <f t="shared" si="57"/>
        <v>A</v>
      </c>
      <c r="B1810" s="88" t="s">
        <v>412</v>
      </c>
      <c r="C1810" s="88" t="s">
        <v>19</v>
      </c>
      <c r="D1810" s="89">
        <v>440.03899999999999</v>
      </c>
      <c r="E1810" s="89">
        <v>440.03792000000004</v>
      </c>
      <c r="F1810" s="90">
        <f t="shared" si="56"/>
        <v>0.99999754567208832</v>
      </c>
    </row>
    <row r="1811" spans="1:6" s="87" customFormat="1" ht="15" hidden="1" x14ac:dyDescent="0.25">
      <c r="A1811" s="82" t="str">
        <f t="shared" si="57"/>
        <v>A</v>
      </c>
      <c r="B1811" s="91" t="s">
        <v>412</v>
      </c>
      <c r="C1811" s="91" t="s">
        <v>21</v>
      </c>
      <c r="D1811" s="92">
        <v>440.03899999999999</v>
      </c>
      <c r="E1811" s="92">
        <v>440.03792000000004</v>
      </c>
      <c r="F1811" s="93">
        <f t="shared" si="56"/>
        <v>0.99999754567208832</v>
      </c>
    </row>
    <row r="1812" spans="1:6" s="87" customFormat="1" ht="36.75" hidden="1" thickBot="1" x14ac:dyDescent="0.3">
      <c r="A1812" s="82" t="str">
        <f t="shared" si="57"/>
        <v>A</v>
      </c>
      <c r="B1812" s="83" t="s">
        <v>1191</v>
      </c>
      <c r="C1812" s="84" t="s">
        <v>1192</v>
      </c>
      <c r="D1812" s="85">
        <v>640.36900000000003</v>
      </c>
      <c r="E1812" s="85">
        <v>640.36833000000001</v>
      </c>
      <c r="F1812" s="86">
        <f t="shared" si="56"/>
        <v>0.99999895372824099</v>
      </c>
    </row>
    <row r="1813" spans="1:6" s="87" customFormat="1" ht="15" hidden="1" x14ac:dyDescent="0.25">
      <c r="A1813" s="82" t="str">
        <f t="shared" si="57"/>
        <v>A</v>
      </c>
      <c r="B1813" s="88" t="s">
        <v>412</v>
      </c>
      <c r="C1813" s="88" t="s">
        <v>19</v>
      </c>
      <c r="D1813" s="89">
        <v>640.36900000000003</v>
      </c>
      <c r="E1813" s="89">
        <v>640.36833000000001</v>
      </c>
      <c r="F1813" s="90">
        <f t="shared" si="56"/>
        <v>0.99999895372824099</v>
      </c>
    </row>
    <row r="1814" spans="1:6" s="87" customFormat="1" ht="15" hidden="1" x14ac:dyDescent="0.25">
      <c r="A1814" s="82" t="str">
        <f t="shared" si="57"/>
        <v>A</v>
      </c>
      <c r="B1814" s="91" t="s">
        <v>412</v>
      </c>
      <c r="C1814" s="91" t="s">
        <v>21</v>
      </c>
      <c r="D1814" s="92">
        <v>640.36900000000003</v>
      </c>
      <c r="E1814" s="92">
        <v>640.36833000000001</v>
      </c>
      <c r="F1814" s="93">
        <f t="shared" si="56"/>
        <v>0.99999895372824099</v>
      </c>
    </row>
    <row r="1815" spans="1:6" s="87" customFormat="1" ht="54.75" hidden="1" thickBot="1" x14ac:dyDescent="0.3">
      <c r="A1815" s="82" t="str">
        <f t="shared" si="57"/>
        <v>A</v>
      </c>
      <c r="B1815" s="83" t="s">
        <v>1193</v>
      </c>
      <c r="C1815" s="84" t="s">
        <v>1194</v>
      </c>
      <c r="D1815" s="85">
        <v>1041.433</v>
      </c>
      <c r="E1815" s="85">
        <v>1041.4325900000001</v>
      </c>
      <c r="F1815" s="86">
        <f t="shared" si="56"/>
        <v>0.99999960631168794</v>
      </c>
    </row>
    <row r="1816" spans="1:6" s="87" customFormat="1" ht="15" hidden="1" x14ac:dyDescent="0.25">
      <c r="A1816" s="82" t="str">
        <f t="shared" si="57"/>
        <v>A</v>
      </c>
      <c r="B1816" s="88" t="s">
        <v>412</v>
      </c>
      <c r="C1816" s="88" t="s">
        <v>19</v>
      </c>
      <c r="D1816" s="89">
        <v>1041.433</v>
      </c>
      <c r="E1816" s="89">
        <v>1041.4325900000001</v>
      </c>
      <c r="F1816" s="90">
        <f t="shared" si="56"/>
        <v>0.99999960631168794</v>
      </c>
    </row>
    <row r="1817" spans="1:6" s="87" customFormat="1" ht="15" hidden="1" x14ac:dyDescent="0.25">
      <c r="A1817" s="82" t="str">
        <f t="shared" si="57"/>
        <v>A</v>
      </c>
      <c r="B1817" s="91" t="s">
        <v>412</v>
      </c>
      <c r="C1817" s="91" t="s">
        <v>21</v>
      </c>
      <c r="D1817" s="92">
        <v>1041.433</v>
      </c>
      <c r="E1817" s="92">
        <v>1041.4325900000001</v>
      </c>
      <c r="F1817" s="93">
        <f t="shared" si="56"/>
        <v>0.99999960631168794</v>
      </c>
    </row>
    <row r="1818" spans="1:6" s="87" customFormat="1" ht="36.75" hidden="1" thickBot="1" x14ac:dyDescent="0.3">
      <c r="A1818" s="82" t="str">
        <f t="shared" si="57"/>
        <v>A</v>
      </c>
      <c r="B1818" s="83" t="s">
        <v>1195</v>
      </c>
      <c r="C1818" s="84" t="s">
        <v>1196</v>
      </c>
      <c r="D1818" s="85">
        <v>536.68700000000001</v>
      </c>
      <c r="E1818" s="85">
        <v>536.68666999999994</v>
      </c>
      <c r="F1818" s="86">
        <f t="shared" si="56"/>
        <v>0.99999938511646436</v>
      </c>
    </row>
    <row r="1819" spans="1:6" s="87" customFormat="1" ht="15" hidden="1" x14ac:dyDescent="0.25">
      <c r="A1819" s="82" t="str">
        <f t="shared" si="57"/>
        <v>A</v>
      </c>
      <c r="B1819" s="88" t="s">
        <v>412</v>
      </c>
      <c r="C1819" s="88" t="s">
        <v>19</v>
      </c>
      <c r="D1819" s="89">
        <v>536.68700000000001</v>
      </c>
      <c r="E1819" s="89">
        <v>536.68666999999994</v>
      </c>
      <c r="F1819" s="90">
        <f t="shared" si="56"/>
        <v>0.99999938511646436</v>
      </c>
    </row>
    <row r="1820" spans="1:6" s="87" customFormat="1" ht="15" hidden="1" x14ac:dyDescent="0.25">
      <c r="A1820" s="82" t="str">
        <f t="shared" si="57"/>
        <v>A</v>
      </c>
      <c r="B1820" s="91" t="s">
        <v>412</v>
      </c>
      <c r="C1820" s="91" t="s">
        <v>21</v>
      </c>
      <c r="D1820" s="92">
        <v>536.68700000000001</v>
      </c>
      <c r="E1820" s="92">
        <v>536.68666999999994</v>
      </c>
      <c r="F1820" s="93">
        <f t="shared" si="56"/>
        <v>0.99999938511646436</v>
      </c>
    </row>
    <row r="1821" spans="1:6" s="87" customFormat="1" ht="36.75" hidden="1" thickBot="1" x14ac:dyDescent="0.3">
      <c r="A1821" s="82" t="str">
        <f t="shared" si="57"/>
        <v>A</v>
      </c>
      <c r="B1821" s="83" t="s">
        <v>1197</v>
      </c>
      <c r="C1821" s="84" t="s">
        <v>1198</v>
      </c>
      <c r="D1821" s="85">
        <v>718.32</v>
      </c>
      <c r="E1821" s="85">
        <v>718.31966</v>
      </c>
      <c r="F1821" s="86">
        <f t="shared" si="56"/>
        <v>0.9999995266733489</v>
      </c>
    </row>
    <row r="1822" spans="1:6" s="87" customFormat="1" ht="15" hidden="1" x14ac:dyDescent="0.25">
      <c r="A1822" s="82" t="str">
        <f t="shared" si="57"/>
        <v>A</v>
      </c>
      <c r="B1822" s="88" t="s">
        <v>412</v>
      </c>
      <c r="C1822" s="88" t="s">
        <v>19</v>
      </c>
      <c r="D1822" s="89">
        <v>718.32</v>
      </c>
      <c r="E1822" s="89">
        <v>718.31966</v>
      </c>
      <c r="F1822" s="90">
        <f t="shared" si="56"/>
        <v>0.9999995266733489</v>
      </c>
    </row>
    <row r="1823" spans="1:6" s="87" customFormat="1" ht="15" hidden="1" x14ac:dyDescent="0.25">
      <c r="A1823" s="82" t="str">
        <f t="shared" si="57"/>
        <v>A</v>
      </c>
      <c r="B1823" s="91" t="s">
        <v>412</v>
      </c>
      <c r="C1823" s="91" t="s">
        <v>21</v>
      </c>
      <c r="D1823" s="92">
        <v>718.32</v>
      </c>
      <c r="E1823" s="92">
        <v>718.31966</v>
      </c>
      <c r="F1823" s="93">
        <f t="shared" si="56"/>
        <v>0.9999995266733489</v>
      </c>
    </row>
    <row r="1824" spans="1:6" s="87" customFormat="1" ht="72.75" hidden="1" thickBot="1" x14ac:dyDescent="0.3">
      <c r="A1824" s="82" t="str">
        <f t="shared" si="57"/>
        <v>A</v>
      </c>
      <c r="B1824" s="83" t="s">
        <v>1199</v>
      </c>
      <c r="C1824" s="84" t="s">
        <v>1200</v>
      </c>
      <c r="D1824" s="85">
        <v>468.36599999999999</v>
      </c>
      <c r="E1824" s="85">
        <v>468.36534999999998</v>
      </c>
      <c r="F1824" s="86">
        <f t="shared" si="56"/>
        <v>0.99999861219644459</v>
      </c>
    </row>
    <row r="1825" spans="1:6" s="87" customFormat="1" ht="15" hidden="1" x14ac:dyDescent="0.25">
      <c r="A1825" s="82" t="str">
        <f t="shared" si="57"/>
        <v>A</v>
      </c>
      <c r="B1825" s="88" t="s">
        <v>412</v>
      </c>
      <c r="C1825" s="88" t="s">
        <v>19</v>
      </c>
      <c r="D1825" s="89">
        <v>468.36599999999999</v>
      </c>
      <c r="E1825" s="89">
        <v>468.36534999999998</v>
      </c>
      <c r="F1825" s="90">
        <f t="shared" si="56"/>
        <v>0.99999861219644459</v>
      </c>
    </row>
    <row r="1826" spans="1:6" s="87" customFormat="1" ht="15" hidden="1" x14ac:dyDescent="0.25">
      <c r="A1826" s="82" t="str">
        <f t="shared" si="57"/>
        <v>A</v>
      </c>
      <c r="B1826" s="91" t="s">
        <v>412</v>
      </c>
      <c r="C1826" s="91" t="s">
        <v>21</v>
      </c>
      <c r="D1826" s="92">
        <v>468.36599999999999</v>
      </c>
      <c r="E1826" s="92">
        <v>468.36534999999998</v>
      </c>
      <c r="F1826" s="93">
        <f t="shared" si="56"/>
        <v>0.99999861219644459</v>
      </c>
    </row>
    <row r="1827" spans="1:6" s="87" customFormat="1" ht="36.75" hidden="1" thickBot="1" x14ac:dyDescent="0.3">
      <c r="A1827" s="82" t="str">
        <f t="shared" si="57"/>
        <v>A</v>
      </c>
      <c r="B1827" s="83" t="s">
        <v>1201</v>
      </c>
      <c r="C1827" s="84" t="s">
        <v>1202</v>
      </c>
      <c r="D1827" s="85">
        <v>611.89499999999998</v>
      </c>
      <c r="E1827" s="85">
        <v>611.89454000000001</v>
      </c>
      <c r="F1827" s="86">
        <f t="shared" si="56"/>
        <v>0.99999924823703412</v>
      </c>
    </row>
    <row r="1828" spans="1:6" s="87" customFormat="1" ht="15" hidden="1" x14ac:dyDescent="0.25">
      <c r="A1828" s="82" t="str">
        <f t="shared" si="57"/>
        <v>A</v>
      </c>
      <c r="B1828" s="88" t="s">
        <v>412</v>
      </c>
      <c r="C1828" s="88" t="s">
        <v>19</v>
      </c>
      <c r="D1828" s="89">
        <v>611.89499999999998</v>
      </c>
      <c r="E1828" s="89">
        <v>611.89454000000001</v>
      </c>
      <c r="F1828" s="90">
        <f t="shared" si="56"/>
        <v>0.99999924823703412</v>
      </c>
    </row>
    <row r="1829" spans="1:6" s="87" customFormat="1" ht="15" hidden="1" x14ac:dyDescent="0.25">
      <c r="A1829" s="82" t="str">
        <f t="shared" si="57"/>
        <v>A</v>
      </c>
      <c r="B1829" s="91" t="s">
        <v>412</v>
      </c>
      <c r="C1829" s="91" t="s">
        <v>21</v>
      </c>
      <c r="D1829" s="92">
        <v>611.89499999999998</v>
      </c>
      <c r="E1829" s="92">
        <v>611.89454000000001</v>
      </c>
      <c r="F1829" s="93">
        <f t="shared" si="56"/>
        <v>0.99999924823703412</v>
      </c>
    </row>
    <row r="1830" spans="1:6" s="87" customFormat="1" ht="36.75" hidden="1" thickBot="1" x14ac:dyDescent="0.3">
      <c r="A1830" s="82" t="str">
        <f t="shared" si="57"/>
        <v>A</v>
      </c>
      <c r="B1830" s="83" t="s">
        <v>1203</v>
      </c>
      <c r="C1830" s="84" t="s">
        <v>1204</v>
      </c>
      <c r="D1830" s="85">
        <v>1095.1600000000001</v>
      </c>
      <c r="E1830" s="85">
        <v>1095.15894</v>
      </c>
      <c r="F1830" s="86">
        <f t="shared" si="56"/>
        <v>0.99999903210489782</v>
      </c>
    </row>
    <row r="1831" spans="1:6" s="87" customFormat="1" ht="15" hidden="1" x14ac:dyDescent="0.25">
      <c r="A1831" s="82" t="str">
        <f t="shared" si="57"/>
        <v>A</v>
      </c>
      <c r="B1831" s="88" t="s">
        <v>412</v>
      </c>
      <c r="C1831" s="88" t="s">
        <v>19</v>
      </c>
      <c r="D1831" s="89">
        <v>1095.1600000000001</v>
      </c>
      <c r="E1831" s="89">
        <v>1095.15894</v>
      </c>
      <c r="F1831" s="90">
        <f t="shared" si="56"/>
        <v>0.99999903210489782</v>
      </c>
    </row>
    <row r="1832" spans="1:6" s="87" customFormat="1" ht="15" hidden="1" x14ac:dyDescent="0.25">
      <c r="A1832" s="82" t="str">
        <f t="shared" si="57"/>
        <v>A</v>
      </c>
      <c r="B1832" s="91" t="s">
        <v>412</v>
      </c>
      <c r="C1832" s="91" t="s">
        <v>21</v>
      </c>
      <c r="D1832" s="92">
        <v>1095.1600000000001</v>
      </c>
      <c r="E1832" s="92">
        <v>1095.15894</v>
      </c>
      <c r="F1832" s="93">
        <f t="shared" si="56"/>
        <v>0.99999903210489782</v>
      </c>
    </row>
    <row r="1833" spans="1:6" s="87" customFormat="1" ht="36.75" hidden="1" thickBot="1" x14ac:dyDescent="0.3">
      <c r="A1833" s="82" t="str">
        <f t="shared" si="57"/>
        <v>A</v>
      </c>
      <c r="B1833" s="83" t="s">
        <v>1205</v>
      </c>
      <c r="C1833" s="84" t="s">
        <v>1206</v>
      </c>
      <c r="D1833" s="85">
        <v>645.91</v>
      </c>
      <c r="E1833" s="85">
        <v>645.90930999999989</v>
      </c>
      <c r="F1833" s="86">
        <f t="shared" si="56"/>
        <v>0.99999893173971599</v>
      </c>
    </row>
    <row r="1834" spans="1:6" s="87" customFormat="1" ht="15" hidden="1" x14ac:dyDescent="0.25">
      <c r="A1834" s="82" t="str">
        <f t="shared" si="57"/>
        <v>A</v>
      </c>
      <c r="B1834" s="88" t="s">
        <v>412</v>
      </c>
      <c r="C1834" s="88" t="s">
        <v>19</v>
      </c>
      <c r="D1834" s="89">
        <v>645.91</v>
      </c>
      <c r="E1834" s="89">
        <v>645.90930999999989</v>
      </c>
      <c r="F1834" s="90">
        <f t="shared" si="56"/>
        <v>0.99999893173971599</v>
      </c>
    </row>
    <row r="1835" spans="1:6" s="87" customFormat="1" ht="15" hidden="1" x14ac:dyDescent="0.25">
      <c r="A1835" s="82" t="str">
        <f t="shared" si="57"/>
        <v>A</v>
      </c>
      <c r="B1835" s="91" t="s">
        <v>412</v>
      </c>
      <c r="C1835" s="91" t="s">
        <v>21</v>
      </c>
      <c r="D1835" s="92">
        <v>645.91</v>
      </c>
      <c r="E1835" s="92">
        <v>645.90930999999989</v>
      </c>
      <c r="F1835" s="93">
        <f t="shared" si="56"/>
        <v>0.99999893173971599</v>
      </c>
    </row>
    <row r="1836" spans="1:6" s="87" customFormat="1" ht="36.75" hidden="1" thickBot="1" x14ac:dyDescent="0.3">
      <c r="A1836" s="82" t="str">
        <f t="shared" si="57"/>
        <v>A</v>
      </c>
      <c r="B1836" s="83" t="s">
        <v>1207</v>
      </c>
      <c r="C1836" s="84" t="s">
        <v>1208</v>
      </c>
      <c r="D1836" s="85">
        <v>698.59</v>
      </c>
      <c r="E1836" s="85">
        <v>698.58941000000004</v>
      </c>
      <c r="F1836" s="86">
        <f t="shared" si="56"/>
        <v>0.99999915544167539</v>
      </c>
    </row>
    <row r="1837" spans="1:6" s="87" customFormat="1" ht="15" hidden="1" x14ac:dyDescent="0.25">
      <c r="A1837" s="82" t="str">
        <f t="shared" si="57"/>
        <v>A</v>
      </c>
      <c r="B1837" s="88" t="s">
        <v>412</v>
      </c>
      <c r="C1837" s="88" t="s">
        <v>19</v>
      </c>
      <c r="D1837" s="89">
        <v>698.59</v>
      </c>
      <c r="E1837" s="89">
        <v>698.58941000000004</v>
      </c>
      <c r="F1837" s="90">
        <f t="shared" si="56"/>
        <v>0.99999915544167539</v>
      </c>
    </row>
    <row r="1838" spans="1:6" s="87" customFormat="1" ht="15" hidden="1" x14ac:dyDescent="0.25">
      <c r="A1838" s="82" t="str">
        <f t="shared" si="57"/>
        <v>A</v>
      </c>
      <c r="B1838" s="91" t="s">
        <v>412</v>
      </c>
      <c r="C1838" s="91" t="s">
        <v>21</v>
      </c>
      <c r="D1838" s="92">
        <v>698.59</v>
      </c>
      <c r="E1838" s="92">
        <v>698.58941000000004</v>
      </c>
      <c r="F1838" s="93">
        <f t="shared" si="56"/>
        <v>0.99999915544167539</v>
      </c>
    </row>
    <row r="1839" spans="1:6" s="87" customFormat="1" ht="36.75" hidden="1" thickBot="1" x14ac:dyDescent="0.3">
      <c r="A1839" s="82" t="str">
        <f t="shared" si="57"/>
        <v>A</v>
      </c>
      <c r="B1839" s="83" t="s">
        <v>1209</v>
      </c>
      <c r="C1839" s="84" t="s">
        <v>1210</v>
      </c>
      <c r="D1839" s="85">
        <v>990.93200000000002</v>
      </c>
      <c r="E1839" s="85">
        <v>990.93065000000001</v>
      </c>
      <c r="F1839" s="86">
        <f t="shared" si="56"/>
        <v>0.99999863764617547</v>
      </c>
    </row>
    <row r="1840" spans="1:6" s="87" customFormat="1" ht="15" hidden="1" x14ac:dyDescent="0.25">
      <c r="A1840" s="82" t="str">
        <f t="shared" si="57"/>
        <v>A</v>
      </c>
      <c r="B1840" s="88" t="s">
        <v>412</v>
      </c>
      <c r="C1840" s="88" t="s">
        <v>19</v>
      </c>
      <c r="D1840" s="89">
        <v>990.93200000000002</v>
      </c>
      <c r="E1840" s="89">
        <v>990.93065000000001</v>
      </c>
      <c r="F1840" s="90">
        <f t="shared" si="56"/>
        <v>0.99999863764617547</v>
      </c>
    </row>
    <row r="1841" spans="1:6" s="87" customFormat="1" ht="15" hidden="1" x14ac:dyDescent="0.25">
      <c r="A1841" s="82" t="str">
        <f t="shared" si="57"/>
        <v>A</v>
      </c>
      <c r="B1841" s="91" t="s">
        <v>412</v>
      </c>
      <c r="C1841" s="91" t="s">
        <v>21</v>
      </c>
      <c r="D1841" s="92">
        <v>990.93200000000002</v>
      </c>
      <c r="E1841" s="92">
        <v>990.93065000000001</v>
      </c>
      <c r="F1841" s="93">
        <f t="shared" si="56"/>
        <v>0.99999863764617547</v>
      </c>
    </row>
    <row r="1842" spans="1:6" s="87" customFormat="1" ht="36.75" hidden="1" thickBot="1" x14ac:dyDescent="0.3">
      <c r="A1842" s="82" t="str">
        <f t="shared" si="57"/>
        <v>A</v>
      </c>
      <c r="B1842" s="83" t="s">
        <v>1211</v>
      </c>
      <c r="C1842" s="84" t="s">
        <v>1212</v>
      </c>
      <c r="D1842" s="85">
        <v>349.988</v>
      </c>
      <c r="E1842" s="85">
        <v>349.98703</v>
      </c>
      <c r="F1842" s="86">
        <f t="shared" si="56"/>
        <v>0.99999722847640493</v>
      </c>
    </row>
    <row r="1843" spans="1:6" s="87" customFormat="1" ht="15" hidden="1" x14ac:dyDescent="0.25">
      <c r="A1843" s="82" t="str">
        <f t="shared" si="57"/>
        <v>A</v>
      </c>
      <c r="B1843" s="88" t="s">
        <v>412</v>
      </c>
      <c r="C1843" s="88" t="s">
        <v>19</v>
      </c>
      <c r="D1843" s="89">
        <v>349.988</v>
      </c>
      <c r="E1843" s="89">
        <v>349.98703</v>
      </c>
      <c r="F1843" s="90">
        <f t="shared" si="56"/>
        <v>0.99999722847640493</v>
      </c>
    </row>
    <row r="1844" spans="1:6" s="87" customFormat="1" ht="15" hidden="1" x14ac:dyDescent="0.25">
      <c r="A1844" s="82" t="str">
        <f t="shared" si="57"/>
        <v>A</v>
      </c>
      <c r="B1844" s="91" t="s">
        <v>412</v>
      </c>
      <c r="C1844" s="91" t="s">
        <v>21</v>
      </c>
      <c r="D1844" s="92">
        <v>349.988</v>
      </c>
      <c r="E1844" s="92">
        <v>349.98703</v>
      </c>
      <c r="F1844" s="93">
        <f t="shared" si="56"/>
        <v>0.99999722847640493</v>
      </c>
    </row>
    <row r="1845" spans="1:6" s="87" customFormat="1" ht="36.75" hidden="1" thickBot="1" x14ac:dyDescent="0.3">
      <c r="A1845" s="82" t="str">
        <f t="shared" si="57"/>
        <v>A</v>
      </c>
      <c r="B1845" s="83" t="s">
        <v>1213</v>
      </c>
      <c r="C1845" s="84" t="s">
        <v>1214</v>
      </c>
      <c r="D1845" s="85">
        <v>2435.0160000000001</v>
      </c>
      <c r="E1845" s="85">
        <v>2435.0147999999999</v>
      </c>
      <c r="F1845" s="86">
        <f t="shared" si="56"/>
        <v>0.99999950719009645</v>
      </c>
    </row>
    <row r="1846" spans="1:6" s="87" customFormat="1" ht="15" hidden="1" x14ac:dyDescent="0.25">
      <c r="A1846" s="82" t="str">
        <f t="shared" si="57"/>
        <v>A</v>
      </c>
      <c r="B1846" s="88" t="s">
        <v>412</v>
      </c>
      <c r="C1846" s="88" t="s">
        <v>19</v>
      </c>
      <c r="D1846" s="89">
        <v>2435.0160000000001</v>
      </c>
      <c r="E1846" s="89">
        <v>2435.0147999999999</v>
      </c>
      <c r="F1846" s="90">
        <f t="shared" si="56"/>
        <v>0.99999950719009645</v>
      </c>
    </row>
    <row r="1847" spans="1:6" s="87" customFormat="1" ht="15" hidden="1" x14ac:dyDescent="0.25">
      <c r="A1847" s="82" t="str">
        <f t="shared" si="57"/>
        <v>A</v>
      </c>
      <c r="B1847" s="91" t="s">
        <v>412</v>
      </c>
      <c r="C1847" s="91" t="s">
        <v>21</v>
      </c>
      <c r="D1847" s="92">
        <v>2435.0160000000001</v>
      </c>
      <c r="E1847" s="92">
        <v>2435.0147999999999</v>
      </c>
      <c r="F1847" s="93">
        <f t="shared" si="56"/>
        <v>0.99999950719009645</v>
      </c>
    </row>
    <row r="1848" spans="1:6" s="87" customFormat="1" ht="36.75" hidden="1" thickBot="1" x14ac:dyDescent="0.3">
      <c r="A1848" s="82" t="str">
        <f t="shared" si="57"/>
        <v>A</v>
      </c>
      <c r="B1848" s="83" t="s">
        <v>1215</v>
      </c>
      <c r="C1848" s="84" t="s">
        <v>1216</v>
      </c>
      <c r="D1848" s="85">
        <v>604.28</v>
      </c>
      <c r="E1848" s="85">
        <v>604.27891999999997</v>
      </c>
      <c r="F1848" s="86">
        <f t="shared" si="56"/>
        <v>0.99999821274905676</v>
      </c>
    </row>
    <row r="1849" spans="1:6" s="87" customFormat="1" ht="15" hidden="1" x14ac:dyDescent="0.25">
      <c r="A1849" s="82" t="str">
        <f t="shared" si="57"/>
        <v>A</v>
      </c>
      <c r="B1849" s="88" t="s">
        <v>412</v>
      </c>
      <c r="C1849" s="88" t="s">
        <v>19</v>
      </c>
      <c r="D1849" s="89">
        <v>604.28</v>
      </c>
      <c r="E1849" s="89">
        <v>604.27891999999997</v>
      </c>
      <c r="F1849" s="90">
        <f t="shared" si="56"/>
        <v>0.99999821274905676</v>
      </c>
    </row>
    <row r="1850" spans="1:6" s="87" customFormat="1" ht="15" hidden="1" x14ac:dyDescent="0.25">
      <c r="A1850" s="82" t="str">
        <f t="shared" si="57"/>
        <v>A</v>
      </c>
      <c r="B1850" s="91" t="s">
        <v>412</v>
      </c>
      <c r="C1850" s="91" t="s">
        <v>21</v>
      </c>
      <c r="D1850" s="92">
        <v>604.28</v>
      </c>
      <c r="E1850" s="92">
        <v>604.27891999999997</v>
      </c>
      <c r="F1850" s="93">
        <f t="shared" si="56"/>
        <v>0.99999821274905676</v>
      </c>
    </row>
    <row r="1851" spans="1:6" s="87" customFormat="1" ht="36.75" hidden="1" thickBot="1" x14ac:dyDescent="0.3">
      <c r="A1851" s="82" t="str">
        <f t="shared" si="57"/>
        <v>A</v>
      </c>
      <c r="B1851" s="83" t="s">
        <v>1217</v>
      </c>
      <c r="C1851" s="84" t="s">
        <v>1218</v>
      </c>
      <c r="D1851" s="85">
        <v>1369.98</v>
      </c>
      <c r="E1851" s="85">
        <v>1369.9791099999998</v>
      </c>
      <c r="F1851" s="86">
        <f t="shared" si="56"/>
        <v>0.99999935035547949</v>
      </c>
    </row>
    <row r="1852" spans="1:6" s="87" customFormat="1" ht="15" hidden="1" x14ac:dyDescent="0.25">
      <c r="A1852" s="82" t="str">
        <f t="shared" si="57"/>
        <v>A</v>
      </c>
      <c r="B1852" s="88" t="s">
        <v>412</v>
      </c>
      <c r="C1852" s="88" t="s">
        <v>19</v>
      </c>
      <c r="D1852" s="89">
        <v>1369.98</v>
      </c>
      <c r="E1852" s="89">
        <v>1369.9791099999998</v>
      </c>
      <c r="F1852" s="90">
        <f t="shared" si="56"/>
        <v>0.99999935035547949</v>
      </c>
    </row>
    <row r="1853" spans="1:6" s="87" customFormat="1" ht="15" hidden="1" x14ac:dyDescent="0.25">
      <c r="A1853" s="82" t="str">
        <f t="shared" si="57"/>
        <v>A</v>
      </c>
      <c r="B1853" s="91" t="s">
        <v>412</v>
      </c>
      <c r="C1853" s="91" t="s">
        <v>21</v>
      </c>
      <c r="D1853" s="92">
        <v>1369.98</v>
      </c>
      <c r="E1853" s="92">
        <v>1369.9791099999998</v>
      </c>
      <c r="F1853" s="93">
        <f t="shared" si="56"/>
        <v>0.99999935035547949</v>
      </c>
    </row>
    <row r="1854" spans="1:6" s="87" customFormat="1" ht="36.75" hidden="1" thickBot="1" x14ac:dyDescent="0.3">
      <c r="A1854" s="82" t="str">
        <f t="shared" si="57"/>
        <v>A</v>
      </c>
      <c r="B1854" s="83" t="s">
        <v>1219</v>
      </c>
      <c r="C1854" s="84" t="s">
        <v>1220</v>
      </c>
      <c r="D1854" s="85">
        <v>113.13800000000001</v>
      </c>
      <c r="E1854" s="85">
        <v>113.13706000000001</v>
      </c>
      <c r="F1854" s="86">
        <f t="shared" si="56"/>
        <v>0.99999169156251655</v>
      </c>
    </row>
    <row r="1855" spans="1:6" s="87" customFormat="1" ht="15" hidden="1" x14ac:dyDescent="0.25">
      <c r="A1855" s="82" t="str">
        <f t="shared" si="57"/>
        <v>A</v>
      </c>
      <c r="B1855" s="88" t="s">
        <v>412</v>
      </c>
      <c r="C1855" s="88" t="s">
        <v>19</v>
      </c>
      <c r="D1855" s="89">
        <v>113.13800000000001</v>
      </c>
      <c r="E1855" s="89">
        <v>113.13706000000001</v>
      </c>
      <c r="F1855" s="90">
        <f t="shared" si="56"/>
        <v>0.99999169156251655</v>
      </c>
    </row>
    <row r="1856" spans="1:6" s="87" customFormat="1" ht="15" hidden="1" x14ac:dyDescent="0.25">
      <c r="A1856" s="82" t="str">
        <f t="shared" si="57"/>
        <v>A</v>
      </c>
      <c r="B1856" s="91" t="s">
        <v>412</v>
      </c>
      <c r="C1856" s="91" t="s">
        <v>21</v>
      </c>
      <c r="D1856" s="92">
        <v>113.13800000000001</v>
      </c>
      <c r="E1856" s="92">
        <v>113.13706000000001</v>
      </c>
      <c r="F1856" s="93">
        <f t="shared" si="56"/>
        <v>0.99999169156251655</v>
      </c>
    </row>
    <row r="1857" spans="1:6" ht="36.75" thickBot="1" x14ac:dyDescent="0.25">
      <c r="A1857" s="47" t="str">
        <f t="shared" si="57"/>
        <v>A</v>
      </c>
      <c r="B1857" s="73" t="s">
        <v>1221</v>
      </c>
      <c r="C1857" s="74" t="s">
        <v>1222</v>
      </c>
      <c r="D1857" s="75">
        <v>6203</v>
      </c>
      <c r="E1857" s="75">
        <v>4253.08817</v>
      </c>
      <c r="F1857" s="76">
        <f t="shared" si="56"/>
        <v>0.68565019667902627</v>
      </c>
    </row>
    <row r="1858" spans="1:6" ht="15.75" thickTop="1" x14ac:dyDescent="0.2">
      <c r="A1858" s="47" t="str">
        <f t="shared" si="57"/>
        <v>A</v>
      </c>
      <c r="B1858" s="77" t="s">
        <v>412</v>
      </c>
      <c r="C1858" s="77" t="s">
        <v>19</v>
      </c>
      <c r="D1858" s="78">
        <v>6203</v>
      </c>
      <c r="E1858" s="78">
        <v>4253.08817</v>
      </c>
      <c r="F1858" s="79">
        <f t="shared" si="56"/>
        <v>0.68565019667902627</v>
      </c>
    </row>
    <row r="1859" spans="1:6" ht="15" x14ac:dyDescent="0.2">
      <c r="A1859" s="47" t="str">
        <f t="shared" si="57"/>
        <v>A</v>
      </c>
      <c r="B1859" s="80" t="s">
        <v>412</v>
      </c>
      <c r="C1859" s="80" t="s">
        <v>4</v>
      </c>
      <c r="D1859" s="53">
        <v>6203</v>
      </c>
      <c r="E1859" s="53">
        <v>4253.08817</v>
      </c>
      <c r="F1859" s="81">
        <f t="shared" si="56"/>
        <v>0.68565019667902627</v>
      </c>
    </row>
    <row r="1860" spans="1:6" ht="36.75" thickBot="1" x14ac:dyDescent="0.25">
      <c r="A1860" s="47" t="str">
        <f t="shared" si="57"/>
        <v>A</v>
      </c>
      <c r="B1860" s="73" t="s">
        <v>1223</v>
      </c>
      <c r="C1860" s="74" t="s">
        <v>1224</v>
      </c>
      <c r="D1860" s="75">
        <v>75</v>
      </c>
      <c r="E1860" s="75">
        <v>52.320949999999996</v>
      </c>
      <c r="F1860" s="76">
        <f t="shared" ref="F1860:F1923" si="58">E1860/D1860</f>
        <v>0.69761266666666666</v>
      </c>
    </row>
    <row r="1861" spans="1:6" ht="15.75" thickTop="1" x14ac:dyDescent="0.2">
      <c r="A1861" s="47" t="str">
        <f t="shared" ref="A1861:A1924" si="59">(IF(OR(D1861&lt;&gt;0,E1861&lt;&gt;0,),"A","B"))</f>
        <v>A</v>
      </c>
      <c r="B1861" s="77" t="s">
        <v>412</v>
      </c>
      <c r="C1861" s="77" t="s">
        <v>19</v>
      </c>
      <c r="D1861" s="78">
        <v>75</v>
      </c>
      <c r="E1861" s="78">
        <v>52.320949999999996</v>
      </c>
      <c r="F1861" s="79">
        <f t="shared" si="58"/>
        <v>0.69761266666666666</v>
      </c>
    </row>
    <row r="1862" spans="1:6" ht="15" x14ac:dyDescent="0.2">
      <c r="A1862" s="47" t="str">
        <f t="shared" si="59"/>
        <v>A</v>
      </c>
      <c r="B1862" s="80" t="s">
        <v>412</v>
      </c>
      <c r="C1862" s="80" t="s">
        <v>20</v>
      </c>
      <c r="D1862" s="53">
        <v>30</v>
      </c>
      <c r="E1862" s="53">
        <v>22</v>
      </c>
      <c r="F1862" s="81">
        <f t="shared" si="58"/>
        <v>0.73333333333333328</v>
      </c>
    </row>
    <row r="1863" spans="1:6" ht="15" x14ac:dyDescent="0.2">
      <c r="A1863" s="47" t="str">
        <f t="shared" si="59"/>
        <v>A</v>
      </c>
      <c r="B1863" s="80" t="s">
        <v>412</v>
      </c>
      <c r="C1863" s="80" t="s">
        <v>21</v>
      </c>
      <c r="D1863" s="53">
        <v>45</v>
      </c>
      <c r="E1863" s="53">
        <v>30.32095</v>
      </c>
      <c r="F1863" s="81">
        <f t="shared" si="58"/>
        <v>0.67379888888888884</v>
      </c>
    </row>
    <row r="1864" spans="1:6" ht="18.75" thickBot="1" x14ac:dyDescent="0.25">
      <c r="A1864" s="47" t="str">
        <f t="shared" si="59"/>
        <v>A</v>
      </c>
      <c r="B1864" s="73" t="s">
        <v>1225</v>
      </c>
      <c r="C1864" s="74" t="s">
        <v>1226</v>
      </c>
      <c r="D1864" s="75">
        <v>1895</v>
      </c>
      <c r="E1864" s="75">
        <v>35.106999999999999</v>
      </c>
      <c r="F1864" s="76">
        <f t="shared" si="58"/>
        <v>1.8526121372031662E-2</v>
      </c>
    </row>
    <row r="1865" spans="1:6" ht="15.75" thickTop="1" x14ac:dyDescent="0.2">
      <c r="A1865" s="47" t="str">
        <f t="shared" si="59"/>
        <v>A</v>
      </c>
      <c r="B1865" s="77" t="s">
        <v>412</v>
      </c>
      <c r="C1865" s="77" t="s">
        <v>19</v>
      </c>
      <c r="D1865" s="78">
        <v>1115</v>
      </c>
      <c r="E1865" s="78">
        <v>35.106999999999999</v>
      </c>
      <c r="F1865" s="79">
        <f t="shared" si="58"/>
        <v>3.1486098654708521E-2</v>
      </c>
    </row>
    <row r="1866" spans="1:6" ht="15" x14ac:dyDescent="0.2">
      <c r="A1866" s="47" t="str">
        <f t="shared" si="59"/>
        <v>A</v>
      </c>
      <c r="B1866" s="80" t="s">
        <v>412</v>
      </c>
      <c r="C1866" s="80" t="s">
        <v>21</v>
      </c>
      <c r="D1866" s="53">
        <v>1115</v>
      </c>
      <c r="E1866" s="53">
        <v>35.106999999999999</v>
      </c>
      <c r="F1866" s="81">
        <f t="shared" si="58"/>
        <v>3.1486098654708521E-2</v>
      </c>
    </row>
    <row r="1867" spans="1:6" ht="15" x14ac:dyDescent="0.2">
      <c r="A1867" s="47" t="str">
        <f t="shared" si="59"/>
        <v>A</v>
      </c>
      <c r="B1867" s="77" t="s">
        <v>412</v>
      </c>
      <c r="C1867" s="77" t="s">
        <v>36</v>
      </c>
      <c r="D1867" s="78">
        <v>780</v>
      </c>
      <c r="E1867" s="78">
        <v>0</v>
      </c>
      <c r="F1867" s="79">
        <f t="shared" si="58"/>
        <v>0</v>
      </c>
    </row>
    <row r="1868" spans="1:6" s="87" customFormat="1" ht="36.75" hidden="1" thickBot="1" x14ac:dyDescent="0.3">
      <c r="A1868" s="82" t="str">
        <f t="shared" si="59"/>
        <v>A</v>
      </c>
      <c r="B1868" s="83" t="s">
        <v>1227</v>
      </c>
      <c r="C1868" s="84" t="s">
        <v>1228</v>
      </c>
      <c r="D1868" s="85">
        <v>1115</v>
      </c>
      <c r="E1868" s="85">
        <v>35.106999999999999</v>
      </c>
      <c r="F1868" s="86">
        <f t="shared" si="58"/>
        <v>3.1486098654708521E-2</v>
      </c>
    </row>
    <row r="1869" spans="1:6" s="87" customFormat="1" ht="15" hidden="1" x14ac:dyDescent="0.25">
      <c r="A1869" s="82" t="str">
        <f t="shared" si="59"/>
        <v>A</v>
      </c>
      <c r="B1869" s="88" t="s">
        <v>412</v>
      </c>
      <c r="C1869" s="88" t="s">
        <v>19</v>
      </c>
      <c r="D1869" s="89">
        <v>1115</v>
      </c>
      <c r="E1869" s="89">
        <v>35.106999999999999</v>
      </c>
      <c r="F1869" s="90">
        <f t="shared" si="58"/>
        <v>3.1486098654708521E-2</v>
      </c>
    </row>
    <row r="1870" spans="1:6" s="87" customFormat="1" ht="15" hidden="1" x14ac:dyDescent="0.25">
      <c r="A1870" s="82" t="str">
        <f t="shared" si="59"/>
        <v>A</v>
      </c>
      <c r="B1870" s="91" t="s">
        <v>412</v>
      </c>
      <c r="C1870" s="91" t="s">
        <v>21</v>
      </c>
      <c r="D1870" s="92">
        <v>1115</v>
      </c>
      <c r="E1870" s="92">
        <v>35.106999999999999</v>
      </c>
      <c r="F1870" s="93">
        <f t="shared" si="58"/>
        <v>3.1486098654708521E-2</v>
      </c>
    </row>
    <row r="1871" spans="1:6" s="87" customFormat="1" ht="90.75" hidden="1" thickBot="1" x14ac:dyDescent="0.3">
      <c r="A1871" s="82" t="str">
        <f t="shared" si="59"/>
        <v>A</v>
      </c>
      <c r="B1871" s="83" t="s">
        <v>1229</v>
      </c>
      <c r="C1871" s="84" t="s">
        <v>1230</v>
      </c>
      <c r="D1871" s="85">
        <v>780</v>
      </c>
      <c r="E1871" s="85">
        <v>0</v>
      </c>
      <c r="F1871" s="86">
        <f t="shared" si="58"/>
        <v>0</v>
      </c>
    </row>
    <row r="1872" spans="1:6" s="87" customFormat="1" ht="15" hidden="1" x14ac:dyDescent="0.25">
      <c r="A1872" s="82" t="str">
        <f t="shared" si="59"/>
        <v>A</v>
      </c>
      <c r="B1872" s="88" t="s">
        <v>412</v>
      </c>
      <c r="C1872" s="88" t="s">
        <v>36</v>
      </c>
      <c r="D1872" s="89">
        <v>780</v>
      </c>
      <c r="E1872" s="89">
        <v>0</v>
      </c>
      <c r="F1872" s="90">
        <f t="shared" si="58"/>
        <v>0</v>
      </c>
    </row>
    <row r="1873" spans="1:6" ht="54.75" thickBot="1" x14ac:dyDescent="0.25">
      <c r="A1873" s="47" t="str">
        <f t="shared" si="59"/>
        <v>A</v>
      </c>
      <c r="B1873" s="73" t="s">
        <v>1231</v>
      </c>
      <c r="C1873" s="74" t="s">
        <v>1232</v>
      </c>
      <c r="D1873" s="75">
        <v>510.5</v>
      </c>
      <c r="E1873" s="75">
        <v>344.56583000000001</v>
      </c>
      <c r="F1873" s="76">
        <f t="shared" si="58"/>
        <v>0.67495755142017633</v>
      </c>
    </row>
    <row r="1874" spans="1:6" ht="15.75" thickTop="1" x14ac:dyDescent="0.2">
      <c r="A1874" s="47" t="str">
        <f t="shared" si="59"/>
        <v>A</v>
      </c>
      <c r="B1874" s="77" t="s">
        <v>412</v>
      </c>
      <c r="C1874" s="77" t="s">
        <v>19</v>
      </c>
      <c r="D1874" s="78">
        <v>505.5</v>
      </c>
      <c r="E1874" s="78">
        <v>344.56583000000001</v>
      </c>
      <c r="F1874" s="79">
        <f t="shared" si="58"/>
        <v>0.68163368941641944</v>
      </c>
    </row>
    <row r="1875" spans="1:6" ht="15" x14ac:dyDescent="0.2">
      <c r="A1875" s="47" t="str">
        <f t="shared" si="59"/>
        <v>A</v>
      </c>
      <c r="B1875" s="80" t="s">
        <v>412</v>
      </c>
      <c r="C1875" s="80" t="s">
        <v>20</v>
      </c>
      <c r="D1875" s="53">
        <v>167.5</v>
      </c>
      <c r="E1875" s="53">
        <v>144.63632000000001</v>
      </c>
      <c r="F1875" s="81">
        <f t="shared" si="58"/>
        <v>0.86350041791044785</v>
      </c>
    </row>
    <row r="1876" spans="1:6" ht="15" x14ac:dyDescent="0.2">
      <c r="A1876" s="47" t="str">
        <f t="shared" si="59"/>
        <v>A</v>
      </c>
      <c r="B1876" s="80" t="s">
        <v>412</v>
      </c>
      <c r="C1876" s="80" t="s">
        <v>21</v>
      </c>
      <c r="D1876" s="53">
        <v>323</v>
      </c>
      <c r="E1876" s="53">
        <v>187.47873999999999</v>
      </c>
      <c r="F1876" s="81">
        <f t="shared" si="58"/>
        <v>0.58042953560371513</v>
      </c>
    </row>
    <row r="1877" spans="1:6" ht="15" x14ac:dyDescent="0.2">
      <c r="A1877" s="47" t="str">
        <f t="shared" si="59"/>
        <v>A</v>
      </c>
      <c r="B1877" s="80" t="s">
        <v>412</v>
      </c>
      <c r="C1877" s="80" t="s">
        <v>34</v>
      </c>
      <c r="D1877" s="53">
        <v>10</v>
      </c>
      <c r="E1877" s="53">
        <v>0</v>
      </c>
      <c r="F1877" s="81">
        <f t="shared" si="58"/>
        <v>0</v>
      </c>
    </row>
    <row r="1878" spans="1:6" ht="15" x14ac:dyDescent="0.2">
      <c r="A1878" s="47" t="str">
        <f t="shared" si="59"/>
        <v>A</v>
      </c>
      <c r="B1878" s="80" t="s">
        <v>412</v>
      </c>
      <c r="C1878" s="80" t="s">
        <v>35</v>
      </c>
      <c r="D1878" s="53">
        <v>5</v>
      </c>
      <c r="E1878" s="53">
        <v>12.45077</v>
      </c>
      <c r="F1878" s="81">
        <f t="shared" si="58"/>
        <v>2.490154</v>
      </c>
    </row>
    <row r="1879" spans="1:6" ht="15" x14ac:dyDescent="0.2">
      <c r="A1879" s="47" t="str">
        <f t="shared" si="59"/>
        <v>A</v>
      </c>
      <c r="B1879" s="77" t="s">
        <v>412</v>
      </c>
      <c r="C1879" s="77" t="s">
        <v>36</v>
      </c>
      <c r="D1879" s="78">
        <v>5</v>
      </c>
      <c r="E1879" s="78">
        <v>0</v>
      </c>
      <c r="F1879" s="79">
        <f t="shared" si="58"/>
        <v>0</v>
      </c>
    </row>
    <row r="1880" spans="1:6" ht="36.75" thickBot="1" x14ac:dyDescent="0.25">
      <c r="A1880" s="47" t="str">
        <f t="shared" si="59"/>
        <v>A</v>
      </c>
      <c r="B1880" s="73" t="s">
        <v>1233</v>
      </c>
      <c r="C1880" s="74" t="s">
        <v>1234</v>
      </c>
      <c r="D1880" s="75">
        <v>411</v>
      </c>
      <c r="E1880" s="75">
        <v>396.82680000000005</v>
      </c>
      <c r="F1880" s="76">
        <f t="shared" si="58"/>
        <v>0.96551532846715338</v>
      </c>
    </row>
    <row r="1881" spans="1:6" ht="15.75" thickTop="1" x14ac:dyDescent="0.2">
      <c r="A1881" s="47" t="str">
        <f t="shared" si="59"/>
        <v>A</v>
      </c>
      <c r="B1881" s="77" t="s">
        <v>412</v>
      </c>
      <c r="C1881" s="77" t="s">
        <v>19</v>
      </c>
      <c r="D1881" s="78">
        <v>406</v>
      </c>
      <c r="E1881" s="78">
        <v>393.15880000000004</v>
      </c>
      <c r="F1881" s="79">
        <f t="shared" si="58"/>
        <v>0.96837142857142866</v>
      </c>
    </row>
    <row r="1882" spans="1:6" ht="15" x14ac:dyDescent="0.2">
      <c r="A1882" s="47" t="str">
        <f t="shared" si="59"/>
        <v>A</v>
      </c>
      <c r="B1882" s="80" t="s">
        <v>412</v>
      </c>
      <c r="C1882" s="80" t="s">
        <v>20</v>
      </c>
      <c r="D1882" s="53">
        <v>60</v>
      </c>
      <c r="E1882" s="53">
        <v>58.2</v>
      </c>
      <c r="F1882" s="81">
        <f t="shared" si="58"/>
        <v>0.97000000000000008</v>
      </c>
    </row>
    <row r="1883" spans="1:6" ht="15" x14ac:dyDescent="0.2">
      <c r="A1883" s="47" t="str">
        <f t="shared" si="59"/>
        <v>A</v>
      </c>
      <c r="B1883" s="80" t="s">
        <v>412</v>
      </c>
      <c r="C1883" s="80" t="s">
        <v>21</v>
      </c>
      <c r="D1883" s="53">
        <v>338</v>
      </c>
      <c r="E1883" s="53">
        <v>334.13526000000002</v>
      </c>
      <c r="F1883" s="81">
        <f t="shared" si="58"/>
        <v>0.98856585798816576</v>
      </c>
    </row>
    <row r="1884" spans="1:6" ht="15" x14ac:dyDescent="0.2">
      <c r="A1884" s="47" t="str">
        <f t="shared" si="59"/>
        <v>A</v>
      </c>
      <c r="B1884" s="80" t="s">
        <v>412</v>
      </c>
      <c r="C1884" s="80" t="s">
        <v>4</v>
      </c>
      <c r="D1884" s="53">
        <v>1</v>
      </c>
      <c r="E1884" s="53">
        <v>0.82353999999999994</v>
      </c>
      <c r="F1884" s="81">
        <f t="shared" si="58"/>
        <v>0.82353999999999994</v>
      </c>
    </row>
    <row r="1885" spans="1:6" ht="15" x14ac:dyDescent="0.2">
      <c r="A1885" s="47" t="str">
        <f t="shared" si="59"/>
        <v>A</v>
      </c>
      <c r="B1885" s="80" t="s">
        <v>412</v>
      </c>
      <c r="C1885" s="80" t="s">
        <v>34</v>
      </c>
      <c r="D1885" s="53">
        <v>4</v>
      </c>
      <c r="E1885" s="53">
        <v>0</v>
      </c>
      <c r="F1885" s="81">
        <f t="shared" si="58"/>
        <v>0</v>
      </c>
    </row>
    <row r="1886" spans="1:6" ht="15" x14ac:dyDescent="0.2">
      <c r="A1886" s="47" t="str">
        <f t="shared" si="59"/>
        <v>A</v>
      </c>
      <c r="B1886" s="80" t="s">
        <v>412</v>
      </c>
      <c r="C1886" s="80" t="s">
        <v>35</v>
      </c>
      <c r="D1886" s="53">
        <v>3</v>
      </c>
      <c r="E1886" s="53">
        <v>0</v>
      </c>
      <c r="F1886" s="81">
        <f t="shared" si="58"/>
        <v>0</v>
      </c>
    </row>
    <row r="1887" spans="1:6" ht="15" x14ac:dyDescent="0.2">
      <c r="A1887" s="47" t="str">
        <f t="shared" si="59"/>
        <v>A</v>
      </c>
      <c r="B1887" s="77" t="s">
        <v>412</v>
      </c>
      <c r="C1887" s="77" t="s">
        <v>36</v>
      </c>
      <c r="D1887" s="78">
        <v>5</v>
      </c>
      <c r="E1887" s="78">
        <v>3.6680000000000001</v>
      </c>
      <c r="F1887" s="79">
        <f t="shared" si="58"/>
        <v>0.73360000000000003</v>
      </c>
    </row>
    <row r="1888" spans="1:6" ht="18.75" thickBot="1" x14ac:dyDescent="0.25">
      <c r="A1888" s="47" t="str">
        <f t="shared" si="59"/>
        <v>A</v>
      </c>
      <c r="B1888" s="73" t="s">
        <v>1235</v>
      </c>
      <c r="C1888" s="74" t="s">
        <v>1236</v>
      </c>
      <c r="D1888" s="75">
        <v>594558.71</v>
      </c>
      <c r="E1888" s="75">
        <v>556969.71266999992</v>
      </c>
      <c r="F1888" s="76">
        <f t="shared" si="58"/>
        <v>0.93677832533981376</v>
      </c>
    </row>
    <row r="1889" spans="1:6" ht="15.75" thickTop="1" x14ac:dyDescent="0.2">
      <c r="A1889" s="47" t="str">
        <f t="shared" si="59"/>
        <v>A</v>
      </c>
      <c r="B1889" s="77" t="s">
        <v>412</v>
      </c>
      <c r="C1889" s="77" t="s">
        <v>19</v>
      </c>
      <c r="D1889" s="78">
        <v>374801.33199999999</v>
      </c>
      <c r="E1889" s="78">
        <v>373341.47749999998</v>
      </c>
      <c r="F1889" s="79">
        <f t="shared" si="58"/>
        <v>0.996104991163692</v>
      </c>
    </row>
    <row r="1890" spans="1:6" ht="15" x14ac:dyDescent="0.2">
      <c r="A1890" s="47" t="str">
        <f t="shared" si="59"/>
        <v>A</v>
      </c>
      <c r="B1890" s="80" t="s">
        <v>412</v>
      </c>
      <c r="C1890" s="80" t="s">
        <v>20</v>
      </c>
      <c r="D1890" s="53">
        <v>213770.443</v>
      </c>
      <c r="E1890" s="53">
        <v>213324.64831999998</v>
      </c>
      <c r="F1890" s="81">
        <f t="shared" si="58"/>
        <v>0.99791461029998418</v>
      </c>
    </row>
    <row r="1891" spans="1:6" ht="15" x14ac:dyDescent="0.2">
      <c r="A1891" s="47" t="str">
        <f t="shared" si="59"/>
        <v>A</v>
      </c>
      <c r="B1891" s="80" t="s">
        <v>412</v>
      </c>
      <c r="C1891" s="80" t="s">
        <v>21</v>
      </c>
      <c r="D1891" s="53">
        <v>128343.51</v>
      </c>
      <c r="E1891" s="53">
        <v>127568.86260000002</v>
      </c>
      <c r="F1891" s="81">
        <f t="shared" si="58"/>
        <v>0.99396426511944413</v>
      </c>
    </row>
    <row r="1892" spans="1:6" ht="15" x14ac:dyDescent="0.2">
      <c r="A1892" s="47" t="str">
        <f t="shared" si="59"/>
        <v>A</v>
      </c>
      <c r="B1892" s="80" t="s">
        <v>412</v>
      </c>
      <c r="C1892" s="80" t="s">
        <v>4</v>
      </c>
      <c r="D1892" s="53">
        <v>15</v>
      </c>
      <c r="E1892" s="53">
        <v>13.741110000000001</v>
      </c>
      <c r="F1892" s="81">
        <f t="shared" si="58"/>
        <v>0.91607400000000005</v>
      </c>
    </row>
    <row r="1893" spans="1:6" ht="15" x14ac:dyDescent="0.2">
      <c r="A1893" s="47" t="str">
        <f t="shared" si="59"/>
        <v>A</v>
      </c>
      <c r="B1893" s="80" t="s">
        <v>412</v>
      </c>
      <c r="C1893" s="80" t="s">
        <v>34</v>
      </c>
      <c r="D1893" s="53">
        <v>20842.036</v>
      </c>
      <c r="E1893" s="53">
        <v>20686.342450000004</v>
      </c>
      <c r="F1893" s="81">
        <f t="shared" si="58"/>
        <v>0.99252983009913254</v>
      </c>
    </row>
    <row r="1894" spans="1:6" ht="15" x14ac:dyDescent="0.2">
      <c r="A1894" s="47" t="str">
        <f t="shared" si="59"/>
        <v>A</v>
      </c>
      <c r="B1894" s="80" t="s">
        <v>412</v>
      </c>
      <c r="C1894" s="80" t="s">
        <v>35</v>
      </c>
      <c r="D1894" s="53">
        <v>11830.343000000001</v>
      </c>
      <c r="E1894" s="53">
        <v>11747.883019999999</v>
      </c>
      <c r="F1894" s="81">
        <f t="shared" si="58"/>
        <v>0.99302978958429178</v>
      </c>
    </row>
    <row r="1895" spans="1:6" ht="15" x14ac:dyDescent="0.2">
      <c r="A1895" s="47" t="str">
        <f t="shared" si="59"/>
        <v>A</v>
      </c>
      <c r="B1895" s="77" t="s">
        <v>412</v>
      </c>
      <c r="C1895" s="77" t="s">
        <v>36</v>
      </c>
      <c r="D1895" s="78">
        <v>219757.378</v>
      </c>
      <c r="E1895" s="78">
        <v>183628.23517000003</v>
      </c>
      <c r="F1895" s="79">
        <f t="shared" si="58"/>
        <v>0.83559531352799465</v>
      </c>
    </row>
    <row r="1896" spans="1:6" ht="18.75" thickBot="1" x14ac:dyDescent="0.25">
      <c r="A1896" s="47" t="str">
        <f t="shared" si="59"/>
        <v>A</v>
      </c>
      <c r="B1896" s="73" t="s">
        <v>1237</v>
      </c>
      <c r="C1896" s="74" t="s">
        <v>1238</v>
      </c>
      <c r="D1896" s="75">
        <v>181581.94399999999</v>
      </c>
      <c r="E1896" s="75">
        <v>184107.97581999999</v>
      </c>
      <c r="F1896" s="76">
        <f t="shared" si="58"/>
        <v>1.013911250008426</v>
      </c>
    </row>
    <row r="1897" spans="1:6" ht="15.75" thickTop="1" x14ac:dyDescent="0.2">
      <c r="A1897" s="47" t="str">
        <f t="shared" si="59"/>
        <v>A</v>
      </c>
      <c r="B1897" s="77" t="s">
        <v>412</v>
      </c>
      <c r="C1897" s="77" t="s">
        <v>19</v>
      </c>
      <c r="D1897" s="78">
        <v>181536.94399999999</v>
      </c>
      <c r="E1897" s="78">
        <v>184052.62273000003</v>
      </c>
      <c r="F1897" s="79">
        <f t="shared" si="58"/>
        <v>1.0138576681669822</v>
      </c>
    </row>
    <row r="1898" spans="1:6" ht="15" x14ac:dyDescent="0.2">
      <c r="A1898" s="47" t="str">
        <f t="shared" si="59"/>
        <v>A</v>
      </c>
      <c r="B1898" s="80" t="s">
        <v>412</v>
      </c>
      <c r="C1898" s="80" t="s">
        <v>20</v>
      </c>
      <c r="D1898" s="53">
        <v>167100.68400000001</v>
      </c>
      <c r="E1898" s="53">
        <v>167097.16632999998</v>
      </c>
      <c r="F1898" s="81">
        <f t="shared" si="58"/>
        <v>0.99997894879951521</v>
      </c>
    </row>
    <row r="1899" spans="1:6" ht="15" x14ac:dyDescent="0.2">
      <c r="A1899" s="47" t="str">
        <f t="shared" si="59"/>
        <v>A</v>
      </c>
      <c r="B1899" s="80" t="s">
        <v>412</v>
      </c>
      <c r="C1899" s="80" t="s">
        <v>21</v>
      </c>
      <c r="D1899" s="53">
        <v>14362.8</v>
      </c>
      <c r="E1899" s="53">
        <v>16895.90381</v>
      </c>
      <c r="F1899" s="81">
        <f t="shared" si="58"/>
        <v>1.1763655979335506</v>
      </c>
    </row>
    <row r="1900" spans="1:6" ht="15" x14ac:dyDescent="0.2">
      <c r="A1900" s="47" t="str">
        <f t="shared" si="59"/>
        <v>A</v>
      </c>
      <c r="B1900" s="80" t="s">
        <v>412</v>
      </c>
      <c r="C1900" s="80" t="s">
        <v>4</v>
      </c>
      <c r="D1900" s="53">
        <v>15</v>
      </c>
      <c r="E1900" s="53">
        <v>13.741110000000001</v>
      </c>
      <c r="F1900" s="81">
        <f t="shared" si="58"/>
        <v>0.91607400000000005</v>
      </c>
    </row>
    <row r="1901" spans="1:6" ht="15" x14ac:dyDescent="0.2">
      <c r="A1901" s="47" t="str">
        <f t="shared" si="59"/>
        <v>A</v>
      </c>
      <c r="B1901" s="80" t="s">
        <v>412</v>
      </c>
      <c r="C1901" s="80" t="s">
        <v>35</v>
      </c>
      <c r="D1901" s="53">
        <v>58.46</v>
      </c>
      <c r="E1901" s="53">
        <v>45.811480000000003</v>
      </c>
      <c r="F1901" s="81">
        <f t="shared" si="58"/>
        <v>0.78363804310639762</v>
      </c>
    </row>
    <row r="1902" spans="1:6" ht="15" x14ac:dyDescent="0.2">
      <c r="A1902" s="47" t="str">
        <f t="shared" si="59"/>
        <v>A</v>
      </c>
      <c r="B1902" s="77" t="s">
        <v>412</v>
      </c>
      <c r="C1902" s="77" t="s">
        <v>36</v>
      </c>
      <c r="D1902" s="78">
        <v>45</v>
      </c>
      <c r="E1902" s="78">
        <v>55.353089999999995</v>
      </c>
      <c r="F1902" s="79">
        <f t="shared" si="58"/>
        <v>1.2300686666666665</v>
      </c>
    </row>
    <row r="1903" spans="1:6" ht="18.75" thickBot="1" x14ac:dyDescent="0.25">
      <c r="A1903" s="47" t="str">
        <f t="shared" si="59"/>
        <v>A</v>
      </c>
      <c r="B1903" s="73" t="s">
        <v>1239</v>
      </c>
      <c r="C1903" s="74" t="s">
        <v>1240</v>
      </c>
      <c r="D1903" s="75">
        <v>27920.35</v>
      </c>
      <c r="E1903" s="75">
        <v>27466.128840000001</v>
      </c>
      <c r="F1903" s="76">
        <f t="shared" si="58"/>
        <v>0.98373153774934774</v>
      </c>
    </row>
    <row r="1904" spans="1:6" ht="15.75" thickTop="1" x14ac:dyDescent="0.2">
      <c r="A1904" s="47" t="str">
        <f t="shared" si="59"/>
        <v>A</v>
      </c>
      <c r="B1904" s="77" t="s">
        <v>412</v>
      </c>
      <c r="C1904" s="77" t="s">
        <v>19</v>
      </c>
      <c r="D1904" s="78">
        <v>27822.35</v>
      </c>
      <c r="E1904" s="78">
        <v>27397.771960000002</v>
      </c>
      <c r="F1904" s="79">
        <f t="shared" si="58"/>
        <v>0.98473967727384648</v>
      </c>
    </row>
    <row r="1905" spans="1:6" ht="15" x14ac:dyDescent="0.2">
      <c r="A1905" s="47" t="str">
        <f t="shared" si="59"/>
        <v>A</v>
      </c>
      <c r="B1905" s="80" t="s">
        <v>412</v>
      </c>
      <c r="C1905" s="80" t="s">
        <v>20</v>
      </c>
      <c r="D1905" s="53">
        <v>24339.124</v>
      </c>
      <c r="E1905" s="53">
        <v>24105.55385</v>
      </c>
      <c r="F1905" s="81">
        <f t="shared" si="58"/>
        <v>0.99040351041393271</v>
      </c>
    </row>
    <row r="1906" spans="1:6" ht="15" x14ac:dyDescent="0.2">
      <c r="A1906" s="47" t="str">
        <f t="shared" si="59"/>
        <v>A</v>
      </c>
      <c r="B1906" s="80" t="s">
        <v>412</v>
      </c>
      <c r="C1906" s="80" t="s">
        <v>21</v>
      </c>
      <c r="D1906" s="53">
        <v>2685.15</v>
      </c>
      <c r="E1906" s="53">
        <v>2519.4992199999997</v>
      </c>
      <c r="F1906" s="81">
        <f t="shared" si="58"/>
        <v>0.93830855631901366</v>
      </c>
    </row>
    <row r="1907" spans="1:6" ht="15" x14ac:dyDescent="0.2">
      <c r="A1907" s="47" t="str">
        <f t="shared" si="59"/>
        <v>A</v>
      </c>
      <c r="B1907" s="80" t="s">
        <v>412</v>
      </c>
      <c r="C1907" s="80" t="s">
        <v>34</v>
      </c>
      <c r="D1907" s="53">
        <v>340.27600000000001</v>
      </c>
      <c r="E1907" s="53">
        <v>321.19132999999999</v>
      </c>
      <c r="F1907" s="81">
        <f t="shared" si="58"/>
        <v>0.94391414616370239</v>
      </c>
    </row>
    <row r="1908" spans="1:6" ht="15" x14ac:dyDescent="0.2">
      <c r="A1908" s="47" t="str">
        <f t="shared" si="59"/>
        <v>A</v>
      </c>
      <c r="B1908" s="80" t="s">
        <v>412</v>
      </c>
      <c r="C1908" s="80" t="s">
        <v>35</v>
      </c>
      <c r="D1908" s="53">
        <v>457.8</v>
      </c>
      <c r="E1908" s="53">
        <v>451.52756000000005</v>
      </c>
      <c r="F1908" s="81">
        <f t="shared" si="58"/>
        <v>0.98629873307121019</v>
      </c>
    </row>
    <row r="1909" spans="1:6" ht="15" x14ac:dyDescent="0.2">
      <c r="A1909" s="47" t="str">
        <f t="shared" si="59"/>
        <v>A</v>
      </c>
      <c r="B1909" s="77" t="s">
        <v>412</v>
      </c>
      <c r="C1909" s="77" t="s">
        <v>36</v>
      </c>
      <c r="D1909" s="78">
        <v>98</v>
      </c>
      <c r="E1909" s="78">
        <v>68.356880000000004</v>
      </c>
      <c r="F1909" s="79">
        <f t="shared" si="58"/>
        <v>0.69751918367346943</v>
      </c>
    </row>
    <row r="1910" spans="1:6" s="87" customFormat="1" ht="18.75" hidden="1" thickBot="1" x14ac:dyDescent="0.3">
      <c r="A1910" s="82" t="str">
        <f t="shared" si="59"/>
        <v>A</v>
      </c>
      <c r="B1910" s="83" t="s">
        <v>1241</v>
      </c>
      <c r="C1910" s="84" t="s">
        <v>1242</v>
      </c>
      <c r="D1910" s="85">
        <v>1740.35</v>
      </c>
      <c r="E1910" s="85">
        <v>1719.4289500000002</v>
      </c>
      <c r="F1910" s="86">
        <f t="shared" si="58"/>
        <v>0.98797882609819876</v>
      </c>
    </row>
    <row r="1911" spans="1:6" s="87" customFormat="1" ht="15" hidden="1" x14ac:dyDescent="0.25">
      <c r="A1911" s="82" t="str">
        <f t="shared" si="59"/>
        <v>A</v>
      </c>
      <c r="B1911" s="88" t="s">
        <v>412</v>
      </c>
      <c r="C1911" s="88" t="s">
        <v>19</v>
      </c>
      <c r="D1911" s="89">
        <v>1740.35</v>
      </c>
      <c r="E1911" s="89">
        <v>1719.4289500000002</v>
      </c>
      <c r="F1911" s="90">
        <f t="shared" si="58"/>
        <v>0.98797882609819876</v>
      </c>
    </row>
    <row r="1912" spans="1:6" s="87" customFormat="1" ht="15" hidden="1" x14ac:dyDescent="0.25">
      <c r="A1912" s="82" t="str">
        <f t="shared" si="59"/>
        <v>A</v>
      </c>
      <c r="B1912" s="91" t="s">
        <v>412</v>
      </c>
      <c r="C1912" s="91" t="s">
        <v>20</v>
      </c>
      <c r="D1912" s="92">
        <v>1350.624</v>
      </c>
      <c r="E1912" s="92">
        <v>1346.0948900000001</v>
      </c>
      <c r="F1912" s="93">
        <f t="shared" si="58"/>
        <v>0.99664665369488481</v>
      </c>
    </row>
    <row r="1913" spans="1:6" s="87" customFormat="1" ht="15" hidden="1" x14ac:dyDescent="0.25">
      <c r="A1913" s="82" t="str">
        <f t="shared" si="59"/>
        <v>A</v>
      </c>
      <c r="B1913" s="91" t="s">
        <v>412</v>
      </c>
      <c r="C1913" s="91" t="s">
        <v>21</v>
      </c>
      <c r="D1913" s="92">
        <v>370</v>
      </c>
      <c r="E1913" s="92">
        <v>357.47027000000003</v>
      </c>
      <c r="F1913" s="93">
        <f t="shared" si="58"/>
        <v>0.96613586486486491</v>
      </c>
    </row>
    <row r="1914" spans="1:6" s="87" customFormat="1" ht="15" hidden="1" x14ac:dyDescent="0.25">
      <c r="A1914" s="82" t="str">
        <f t="shared" si="59"/>
        <v>A</v>
      </c>
      <c r="B1914" s="91" t="s">
        <v>412</v>
      </c>
      <c r="C1914" s="91" t="s">
        <v>34</v>
      </c>
      <c r="D1914" s="92">
        <v>17.626000000000001</v>
      </c>
      <c r="E1914" s="92">
        <v>14.601000000000001</v>
      </c>
      <c r="F1914" s="93">
        <f t="shared" si="58"/>
        <v>0.82837853171451259</v>
      </c>
    </row>
    <row r="1915" spans="1:6" s="87" customFormat="1" ht="15" hidden="1" x14ac:dyDescent="0.25">
      <c r="A1915" s="82" t="str">
        <f t="shared" si="59"/>
        <v>A</v>
      </c>
      <c r="B1915" s="91" t="s">
        <v>412</v>
      </c>
      <c r="C1915" s="91" t="s">
        <v>35</v>
      </c>
      <c r="D1915" s="92">
        <v>2.1</v>
      </c>
      <c r="E1915" s="92">
        <v>1.2627899999999999</v>
      </c>
      <c r="F1915" s="93">
        <f t="shared" si="58"/>
        <v>0.60132857142857132</v>
      </c>
    </row>
    <row r="1916" spans="1:6" s="87" customFormat="1" ht="18.75" hidden="1" thickBot="1" x14ac:dyDescent="0.3">
      <c r="A1916" s="82" t="str">
        <f t="shared" si="59"/>
        <v>A</v>
      </c>
      <c r="B1916" s="83" t="s">
        <v>1243</v>
      </c>
      <c r="C1916" s="84" t="s">
        <v>1244</v>
      </c>
      <c r="D1916" s="85">
        <v>8701.5</v>
      </c>
      <c r="E1916" s="85">
        <v>8440.4837100000004</v>
      </c>
      <c r="F1916" s="86">
        <f t="shared" si="58"/>
        <v>0.97000329943113262</v>
      </c>
    </row>
    <row r="1917" spans="1:6" s="87" customFormat="1" ht="15" hidden="1" x14ac:dyDescent="0.25">
      <c r="A1917" s="82" t="str">
        <f t="shared" si="59"/>
        <v>A</v>
      </c>
      <c r="B1917" s="88" t="s">
        <v>412</v>
      </c>
      <c r="C1917" s="88" t="s">
        <v>19</v>
      </c>
      <c r="D1917" s="89">
        <v>8606.5</v>
      </c>
      <c r="E1917" s="89">
        <v>8374.5557100000005</v>
      </c>
      <c r="F1917" s="90">
        <f t="shared" si="58"/>
        <v>0.97305010282925697</v>
      </c>
    </row>
    <row r="1918" spans="1:6" s="87" customFormat="1" ht="15" hidden="1" x14ac:dyDescent="0.25">
      <c r="A1918" s="82" t="str">
        <f t="shared" si="59"/>
        <v>A</v>
      </c>
      <c r="B1918" s="91" t="s">
        <v>412</v>
      </c>
      <c r="C1918" s="91" t="s">
        <v>20</v>
      </c>
      <c r="D1918" s="92">
        <v>6193</v>
      </c>
      <c r="E1918" s="92">
        <v>6106.3489800000007</v>
      </c>
      <c r="F1918" s="93">
        <f t="shared" si="58"/>
        <v>0.98600823187469733</v>
      </c>
    </row>
    <row r="1919" spans="1:6" s="87" customFormat="1" ht="15" hidden="1" x14ac:dyDescent="0.25">
      <c r="A1919" s="82" t="str">
        <f t="shared" si="59"/>
        <v>A</v>
      </c>
      <c r="B1919" s="91" t="s">
        <v>412</v>
      </c>
      <c r="C1919" s="91" t="s">
        <v>21</v>
      </c>
      <c r="D1919" s="92">
        <v>1639.8</v>
      </c>
      <c r="E1919" s="92">
        <v>1516.00163</v>
      </c>
      <c r="F1919" s="93">
        <f t="shared" si="58"/>
        <v>0.92450398219295038</v>
      </c>
    </row>
    <row r="1920" spans="1:6" s="87" customFormat="1" ht="15" hidden="1" x14ac:dyDescent="0.25">
      <c r="A1920" s="82" t="str">
        <f t="shared" si="59"/>
        <v>A</v>
      </c>
      <c r="B1920" s="91" t="s">
        <v>412</v>
      </c>
      <c r="C1920" s="91" t="s">
        <v>34</v>
      </c>
      <c r="D1920" s="92">
        <v>318</v>
      </c>
      <c r="E1920" s="92">
        <v>301.94033000000002</v>
      </c>
      <c r="F1920" s="93">
        <f t="shared" si="58"/>
        <v>0.94949789308176102</v>
      </c>
    </row>
    <row r="1921" spans="1:6" s="87" customFormat="1" ht="15" hidden="1" x14ac:dyDescent="0.25">
      <c r="A1921" s="82" t="str">
        <f t="shared" si="59"/>
        <v>A</v>
      </c>
      <c r="B1921" s="91" t="s">
        <v>412</v>
      </c>
      <c r="C1921" s="91" t="s">
        <v>35</v>
      </c>
      <c r="D1921" s="92">
        <v>455.7</v>
      </c>
      <c r="E1921" s="92">
        <v>450.26477</v>
      </c>
      <c r="F1921" s="93">
        <f t="shared" si="58"/>
        <v>0.98807278911564633</v>
      </c>
    </row>
    <row r="1922" spans="1:6" s="87" customFormat="1" ht="15" hidden="1" x14ac:dyDescent="0.25">
      <c r="A1922" s="82" t="str">
        <f t="shared" si="59"/>
        <v>A</v>
      </c>
      <c r="B1922" s="88" t="s">
        <v>412</v>
      </c>
      <c r="C1922" s="88" t="s">
        <v>36</v>
      </c>
      <c r="D1922" s="89">
        <v>95</v>
      </c>
      <c r="E1922" s="89">
        <v>65.927999999999997</v>
      </c>
      <c r="F1922" s="90">
        <f t="shared" si="58"/>
        <v>0.69397894736842103</v>
      </c>
    </row>
    <row r="1923" spans="1:6" s="87" customFormat="1" ht="18.75" hidden="1" thickBot="1" x14ac:dyDescent="0.3">
      <c r="A1923" s="82" t="str">
        <f t="shared" si="59"/>
        <v>A</v>
      </c>
      <c r="B1923" s="83" t="s">
        <v>1245</v>
      </c>
      <c r="C1923" s="84" t="s">
        <v>1246</v>
      </c>
      <c r="D1923" s="85">
        <v>413.5</v>
      </c>
      <c r="E1923" s="85">
        <v>390.49360999999999</v>
      </c>
      <c r="F1923" s="86">
        <f t="shared" si="58"/>
        <v>0.94436181378476414</v>
      </c>
    </row>
    <row r="1924" spans="1:6" s="87" customFormat="1" ht="15" hidden="1" x14ac:dyDescent="0.25">
      <c r="A1924" s="82" t="str">
        <f t="shared" si="59"/>
        <v>A</v>
      </c>
      <c r="B1924" s="88" t="s">
        <v>412</v>
      </c>
      <c r="C1924" s="88" t="s">
        <v>19</v>
      </c>
      <c r="D1924" s="89">
        <v>410.5</v>
      </c>
      <c r="E1924" s="89">
        <v>388.06473</v>
      </c>
      <c r="F1924" s="90">
        <f t="shared" ref="F1924:F1987" si="60">E1924/D1924</f>
        <v>0.94534647990255782</v>
      </c>
    </row>
    <row r="1925" spans="1:6" s="87" customFormat="1" ht="15" hidden="1" x14ac:dyDescent="0.25">
      <c r="A1925" s="82" t="str">
        <f t="shared" ref="A1925:A1988" si="61">(IF(OR(D1925&lt;&gt;0,E1925&lt;&gt;0,),"A","B"))</f>
        <v>A</v>
      </c>
      <c r="B1925" s="91" t="s">
        <v>412</v>
      </c>
      <c r="C1925" s="91" t="s">
        <v>20</v>
      </c>
      <c r="D1925" s="92">
        <v>270.5</v>
      </c>
      <c r="E1925" s="92">
        <v>267.45780999999999</v>
      </c>
      <c r="F1925" s="93">
        <f t="shared" si="60"/>
        <v>0.98875345656192237</v>
      </c>
    </row>
    <row r="1926" spans="1:6" s="87" customFormat="1" ht="15" hidden="1" x14ac:dyDescent="0.25">
      <c r="A1926" s="82" t="str">
        <f t="shared" si="61"/>
        <v>A</v>
      </c>
      <c r="B1926" s="91" t="s">
        <v>412</v>
      </c>
      <c r="C1926" s="91" t="s">
        <v>21</v>
      </c>
      <c r="D1926" s="92">
        <v>135.35</v>
      </c>
      <c r="E1926" s="92">
        <v>115.95692000000001</v>
      </c>
      <c r="F1926" s="93">
        <f t="shared" si="60"/>
        <v>0.85671902475064654</v>
      </c>
    </row>
    <row r="1927" spans="1:6" s="87" customFormat="1" ht="15" hidden="1" x14ac:dyDescent="0.25">
      <c r="A1927" s="82" t="str">
        <f t="shared" si="61"/>
        <v>A</v>
      </c>
      <c r="B1927" s="91" t="s">
        <v>412</v>
      </c>
      <c r="C1927" s="91" t="s">
        <v>34</v>
      </c>
      <c r="D1927" s="92">
        <v>4.6500000000000004</v>
      </c>
      <c r="E1927" s="92">
        <v>4.6500000000000004</v>
      </c>
      <c r="F1927" s="93">
        <f t="shared" si="60"/>
        <v>1</v>
      </c>
    </row>
    <row r="1928" spans="1:6" s="87" customFormat="1" ht="15" hidden="1" x14ac:dyDescent="0.25">
      <c r="A1928" s="82" t="str">
        <f t="shared" si="61"/>
        <v>A</v>
      </c>
      <c r="B1928" s="88" t="s">
        <v>412</v>
      </c>
      <c r="C1928" s="88" t="s">
        <v>36</v>
      </c>
      <c r="D1928" s="89">
        <v>3</v>
      </c>
      <c r="E1928" s="89">
        <v>2.4288799999999999</v>
      </c>
      <c r="F1928" s="90">
        <f t="shared" si="60"/>
        <v>0.80962666666666661</v>
      </c>
    </row>
    <row r="1929" spans="1:6" s="87" customFormat="1" ht="18.75" hidden="1" thickBot="1" x14ac:dyDescent="0.3">
      <c r="A1929" s="82" t="str">
        <f t="shared" si="61"/>
        <v>A</v>
      </c>
      <c r="B1929" s="83" t="s">
        <v>1247</v>
      </c>
      <c r="C1929" s="84" t="s">
        <v>1248</v>
      </c>
      <c r="D1929" s="85">
        <v>16525</v>
      </c>
      <c r="E1929" s="85">
        <v>16385.652170000001</v>
      </c>
      <c r="F1929" s="86">
        <f t="shared" si="60"/>
        <v>0.99156745355521947</v>
      </c>
    </row>
    <row r="1930" spans="1:6" s="87" customFormat="1" ht="15" hidden="1" x14ac:dyDescent="0.25">
      <c r="A1930" s="82" t="str">
        <f t="shared" si="61"/>
        <v>A</v>
      </c>
      <c r="B1930" s="88" t="s">
        <v>412</v>
      </c>
      <c r="C1930" s="88" t="s">
        <v>19</v>
      </c>
      <c r="D1930" s="89">
        <v>16525</v>
      </c>
      <c r="E1930" s="89">
        <v>16385.652170000001</v>
      </c>
      <c r="F1930" s="90">
        <f t="shared" si="60"/>
        <v>0.99156745355521947</v>
      </c>
    </row>
    <row r="1931" spans="1:6" s="87" customFormat="1" ht="15" hidden="1" x14ac:dyDescent="0.25">
      <c r="A1931" s="82" t="str">
        <f t="shared" si="61"/>
        <v>A</v>
      </c>
      <c r="B1931" s="91" t="s">
        <v>412</v>
      </c>
      <c r="C1931" s="91" t="s">
        <v>20</v>
      </c>
      <c r="D1931" s="92">
        <v>16525</v>
      </c>
      <c r="E1931" s="92">
        <v>16385.652170000001</v>
      </c>
      <c r="F1931" s="93">
        <f t="shared" si="60"/>
        <v>0.99156745355521947</v>
      </c>
    </row>
    <row r="1932" spans="1:6" s="87" customFormat="1" ht="18.75" hidden="1" thickBot="1" x14ac:dyDescent="0.3">
      <c r="A1932" s="82" t="str">
        <f t="shared" si="61"/>
        <v>A</v>
      </c>
      <c r="B1932" s="83" t="s">
        <v>1249</v>
      </c>
      <c r="C1932" s="84" t="s">
        <v>1250</v>
      </c>
      <c r="D1932" s="85">
        <v>540</v>
      </c>
      <c r="E1932" s="85">
        <v>530.07040000000006</v>
      </c>
      <c r="F1932" s="86">
        <f t="shared" si="60"/>
        <v>0.98161185185185196</v>
      </c>
    </row>
    <row r="1933" spans="1:6" s="87" customFormat="1" ht="15" hidden="1" x14ac:dyDescent="0.25">
      <c r="A1933" s="82" t="str">
        <f t="shared" si="61"/>
        <v>A</v>
      </c>
      <c r="B1933" s="88" t="s">
        <v>412</v>
      </c>
      <c r="C1933" s="88" t="s">
        <v>19</v>
      </c>
      <c r="D1933" s="89">
        <v>540</v>
      </c>
      <c r="E1933" s="89">
        <v>530.07040000000006</v>
      </c>
      <c r="F1933" s="90">
        <f t="shared" si="60"/>
        <v>0.98161185185185196</v>
      </c>
    </row>
    <row r="1934" spans="1:6" s="87" customFormat="1" ht="15" hidden="1" x14ac:dyDescent="0.25">
      <c r="A1934" s="82" t="str">
        <f t="shared" si="61"/>
        <v>A</v>
      </c>
      <c r="B1934" s="91" t="s">
        <v>412</v>
      </c>
      <c r="C1934" s="91" t="s">
        <v>21</v>
      </c>
      <c r="D1934" s="92">
        <v>540</v>
      </c>
      <c r="E1934" s="92">
        <v>530.07040000000006</v>
      </c>
      <c r="F1934" s="93">
        <f t="shared" si="60"/>
        <v>0.98161185185185196</v>
      </c>
    </row>
    <row r="1935" spans="1:6" ht="36.75" thickBot="1" x14ac:dyDescent="0.25">
      <c r="A1935" s="47" t="str">
        <f t="shared" si="61"/>
        <v>A</v>
      </c>
      <c r="B1935" s="73" t="s">
        <v>1251</v>
      </c>
      <c r="C1935" s="74" t="s">
        <v>1252</v>
      </c>
      <c r="D1935" s="75">
        <v>35541.67</v>
      </c>
      <c r="E1935" s="75">
        <v>35235.811439999998</v>
      </c>
      <c r="F1935" s="76">
        <f t="shared" si="60"/>
        <v>0.99139436723147789</v>
      </c>
    </row>
    <row r="1936" spans="1:6" ht="15.75" thickTop="1" x14ac:dyDescent="0.2">
      <c r="A1936" s="47" t="str">
        <f t="shared" si="61"/>
        <v>A</v>
      </c>
      <c r="B1936" s="77" t="s">
        <v>412</v>
      </c>
      <c r="C1936" s="77" t="s">
        <v>19</v>
      </c>
      <c r="D1936" s="78">
        <v>35306.67</v>
      </c>
      <c r="E1936" s="78">
        <v>35065.118439999998</v>
      </c>
      <c r="F1936" s="79">
        <f t="shared" si="60"/>
        <v>0.99315847232265175</v>
      </c>
    </row>
    <row r="1937" spans="1:6" ht="15" x14ac:dyDescent="0.2">
      <c r="A1937" s="47" t="str">
        <f t="shared" si="61"/>
        <v>A</v>
      </c>
      <c r="B1937" s="80" t="s">
        <v>412</v>
      </c>
      <c r="C1937" s="80" t="s">
        <v>20</v>
      </c>
      <c r="D1937" s="53">
        <v>2151</v>
      </c>
      <c r="E1937" s="53">
        <v>2140.3649</v>
      </c>
      <c r="F1937" s="81">
        <f t="shared" si="60"/>
        <v>0.99505574151557419</v>
      </c>
    </row>
    <row r="1938" spans="1:6" ht="15" x14ac:dyDescent="0.2">
      <c r="A1938" s="47" t="str">
        <f t="shared" si="61"/>
        <v>A</v>
      </c>
      <c r="B1938" s="80" t="s">
        <v>412</v>
      </c>
      <c r="C1938" s="80" t="s">
        <v>21</v>
      </c>
      <c r="D1938" s="53">
        <v>2594</v>
      </c>
      <c r="E1938" s="53">
        <v>2521.6101899999999</v>
      </c>
      <c r="F1938" s="81">
        <f t="shared" si="60"/>
        <v>0.97209336545875091</v>
      </c>
    </row>
    <row r="1939" spans="1:6" ht="15" x14ac:dyDescent="0.2">
      <c r="A1939" s="47" t="str">
        <f t="shared" si="61"/>
        <v>A</v>
      </c>
      <c r="B1939" s="80" t="s">
        <v>412</v>
      </c>
      <c r="C1939" s="80" t="s">
        <v>34</v>
      </c>
      <c r="D1939" s="53">
        <v>19359.669999999998</v>
      </c>
      <c r="E1939" s="53">
        <v>19239.474610000001</v>
      </c>
      <c r="F1939" s="81">
        <f t="shared" si="60"/>
        <v>0.99379145460640617</v>
      </c>
    </row>
    <row r="1940" spans="1:6" ht="15" x14ac:dyDescent="0.2">
      <c r="A1940" s="47" t="str">
        <f t="shared" si="61"/>
        <v>A</v>
      </c>
      <c r="B1940" s="80" t="s">
        <v>412</v>
      </c>
      <c r="C1940" s="80" t="s">
        <v>35</v>
      </c>
      <c r="D1940" s="53">
        <v>11202</v>
      </c>
      <c r="E1940" s="53">
        <v>11163.668740000001</v>
      </c>
      <c r="F1940" s="81">
        <f t="shared" si="60"/>
        <v>0.9965781771112302</v>
      </c>
    </row>
    <row r="1941" spans="1:6" ht="15" x14ac:dyDescent="0.2">
      <c r="A1941" s="47" t="str">
        <f t="shared" si="61"/>
        <v>A</v>
      </c>
      <c r="B1941" s="77" t="s">
        <v>412</v>
      </c>
      <c r="C1941" s="77" t="s">
        <v>36</v>
      </c>
      <c r="D1941" s="78">
        <v>235</v>
      </c>
      <c r="E1941" s="78">
        <v>170.69300000000001</v>
      </c>
      <c r="F1941" s="79">
        <f t="shared" si="60"/>
        <v>0.72635319148936173</v>
      </c>
    </row>
    <row r="1942" spans="1:6" s="87" customFormat="1" ht="18.75" hidden="1" thickBot="1" x14ac:dyDescent="0.3">
      <c r="A1942" s="82" t="str">
        <f t="shared" si="61"/>
        <v>A</v>
      </c>
      <c r="B1942" s="83" t="s">
        <v>1253</v>
      </c>
      <c r="C1942" s="84" t="s">
        <v>1254</v>
      </c>
      <c r="D1942" s="85">
        <v>3771.5</v>
      </c>
      <c r="E1942" s="85">
        <v>3744.0657000000001</v>
      </c>
      <c r="F1942" s="86">
        <f t="shared" si="60"/>
        <v>0.99272589155508417</v>
      </c>
    </row>
    <row r="1943" spans="1:6" s="87" customFormat="1" ht="15" hidden="1" x14ac:dyDescent="0.25">
      <c r="A1943" s="82" t="str">
        <f t="shared" si="61"/>
        <v>A</v>
      </c>
      <c r="B1943" s="88" t="s">
        <v>412</v>
      </c>
      <c r="C1943" s="88" t="s">
        <v>19</v>
      </c>
      <c r="D1943" s="89">
        <v>3762.5</v>
      </c>
      <c r="E1943" s="89">
        <v>3735.7257</v>
      </c>
      <c r="F1943" s="90">
        <f t="shared" si="60"/>
        <v>0.99288390697674422</v>
      </c>
    </row>
    <row r="1944" spans="1:6" s="87" customFormat="1" ht="15" hidden="1" x14ac:dyDescent="0.25">
      <c r="A1944" s="82" t="str">
        <f t="shared" si="61"/>
        <v>A</v>
      </c>
      <c r="B1944" s="91" t="s">
        <v>412</v>
      </c>
      <c r="C1944" s="91" t="s">
        <v>20</v>
      </c>
      <c r="D1944" s="92">
        <v>2151</v>
      </c>
      <c r="E1944" s="92">
        <v>2140.3649</v>
      </c>
      <c r="F1944" s="93">
        <f t="shared" si="60"/>
        <v>0.99505574151557419</v>
      </c>
    </row>
    <row r="1945" spans="1:6" s="87" customFormat="1" ht="15" hidden="1" x14ac:dyDescent="0.25">
      <c r="A1945" s="82" t="str">
        <f t="shared" si="61"/>
        <v>A</v>
      </c>
      <c r="B1945" s="91" t="s">
        <v>412</v>
      </c>
      <c r="C1945" s="91" t="s">
        <v>21</v>
      </c>
      <c r="D1945" s="92">
        <v>1572</v>
      </c>
      <c r="E1945" s="92">
        <v>1557.4915800000001</v>
      </c>
      <c r="F1945" s="93">
        <f t="shared" si="60"/>
        <v>0.99077072519083975</v>
      </c>
    </row>
    <row r="1946" spans="1:6" s="87" customFormat="1" ht="15" hidden="1" x14ac:dyDescent="0.25">
      <c r="A1946" s="82" t="str">
        <f t="shared" si="61"/>
        <v>A</v>
      </c>
      <c r="B1946" s="91" t="s">
        <v>412</v>
      </c>
      <c r="C1946" s="91" t="s">
        <v>34</v>
      </c>
      <c r="D1946" s="92">
        <v>37.5</v>
      </c>
      <c r="E1946" s="92">
        <v>36.939779999999999</v>
      </c>
      <c r="F1946" s="93">
        <f t="shared" si="60"/>
        <v>0.98506079999999996</v>
      </c>
    </row>
    <row r="1947" spans="1:6" s="87" customFormat="1" ht="15" hidden="1" x14ac:dyDescent="0.25">
      <c r="A1947" s="82" t="str">
        <f t="shared" si="61"/>
        <v>A</v>
      </c>
      <c r="B1947" s="91" t="s">
        <v>412</v>
      </c>
      <c r="C1947" s="91" t="s">
        <v>35</v>
      </c>
      <c r="D1947" s="92">
        <v>2</v>
      </c>
      <c r="E1947" s="92">
        <v>0.92944000000000004</v>
      </c>
      <c r="F1947" s="93">
        <f t="shared" si="60"/>
        <v>0.46472000000000002</v>
      </c>
    </row>
    <row r="1948" spans="1:6" s="87" customFormat="1" ht="15" hidden="1" x14ac:dyDescent="0.25">
      <c r="A1948" s="82" t="str">
        <f t="shared" si="61"/>
        <v>A</v>
      </c>
      <c r="B1948" s="88" t="s">
        <v>412</v>
      </c>
      <c r="C1948" s="88" t="s">
        <v>36</v>
      </c>
      <c r="D1948" s="89">
        <v>9</v>
      </c>
      <c r="E1948" s="89">
        <v>8.34</v>
      </c>
      <c r="F1948" s="90">
        <f t="shared" si="60"/>
        <v>0.92666666666666664</v>
      </c>
    </row>
    <row r="1949" spans="1:6" s="87" customFormat="1" ht="18.75" hidden="1" thickBot="1" x14ac:dyDescent="0.3">
      <c r="A1949" s="82" t="str">
        <f t="shared" si="61"/>
        <v>A</v>
      </c>
      <c r="B1949" s="83" t="s">
        <v>1255</v>
      </c>
      <c r="C1949" s="84" t="s">
        <v>34</v>
      </c>
      <c r="D1949" s="85">
        <v>20022.169999999998</v>
      </c>
      <c r="E1949" s="85">
        <v>19901.08123</v>
      </c>
      <c r="F1949" s="86">
        <f t="shared" si="60"/>
        <v>0.99395226541378889</v>
      </c>
    </row>
    <row r="1950" spans="1:6" s="87" customFormat="1" ht="15" hidden="1" x14ac:dyDescent="0.25">
      <c r="A1950" s="82" t="str">
        <f t="shared" si="61"/>
        <v>A</v>
      </c>
      <c r="B1950" s="88" t="s">
        <v>412</v>
      </c>
      <c r="C1950" s="88" t="s">
        <v>19</v>
      </c>
      <c r="D1950" s="89">
        <v>20022.169999999998</v>
      </c>
      <c r="E1950" s="89">
        <v>19901.08123</v>
      </c>
      <c r="F1950" s="90">
        <f t="shared" si="60"/>
        <v>0.99395226541378889</v>
      </c>
    </row>
    <row r="1951" spans="1:6" s="87" customFormat="1" ht="15" hidden="1" x14ac:dyDescent="0.25">
      <c r="A1951" s="82" t="str">
        <f t="shared" si="61"/>
        <v>A</v>
      </c>
      <c r="B1951" s="91" t="s">
        <v>412</v>
      </c>
      <c r="C1951" s="91" t="s">
        <v>34</v>
      </c>
      <c r="D1951" s="92">
        <v>19322.169999999998</v>
      </c>
      <c r="E1951" s="92">
        <v>19202.534830000001</v>
      </c>
      <c r="F1951" s="93">
        <f t="shared" si="60"/>
        <v>0.9938083988496117</v>
      </c>
    </row>
    <row r="1952" spans="1:6" s="87" customFormat="1" ht="15" hidden="1" x14ac:dyDescent="0.25">
      <c r="A1952" s="82" t="str">
        <f t="shared" si="61"/>
        <v>A</v>
      </c>
      <c r="B1952" s="91" t="s">
        <v>412</v>
      </c>
      <c r="C1952" s="91" t="s">
        <v>35</v>
      </c>
      <c r="D1952" s="92">
        <v>700</v>
      </c>
      <c r="E1952" s="92">
        <v>698.54639999999995</v>
      </c>
      <c r="F1952" s="93">
        <f t="shared" si="60"/>
        <v>0.99792342857142846</v>
      </c>
    </row>
    <row r="1953" spans="1:6" s="87" customFormat="1" ht="18.75" hidden="1" thickBot="1" x14ac:dyDescent="0.3">
      <c r="A1953" s="82" t="str">
        <f t="shared" si="61"/>
        <v>A</v>
      </c>
      <c r="B1953" s="83" t="s">
        <v>1256</v>
      </c>
      <c r="C1953" s="84" t="s">
        <v>1257</v>
      </c>
      <c r="D1953" s="85">
        <v>11748</v>
      </c>
      <c r="E1953" s="85">
        <v>11590.664510000002</v>
      </c>
      <c r="F1953" s="86">
        <f t="shared" si="60"/>
        <v>0.9866074659516515</v>
      </c>
    </row>
    <row r="1954" spans="1:6" s="87" customFormat="1" ht="15" hidden="1" x14ac:dyDescent="0.25">
      <c r="A1954" s="82" t="str">
        <f t="shared" si="61"/>
        <v>A</v>
      </c>
      <c r="B1954" s="88" t="s">
        <v>412</v>
      </c>
      <c r="C1954" s="88" t="s">
        <v>19</v>
      </c>
      <c r="D1954" s="89">
        <v>11522</v>
      </c>
      <c r="E1954" s="89">
        <v>11428.311510000001</v>
      </c>
      <c r="F1954" s="90">
        <f t="shared" si="60"/>
        <v>0.9918687302551642</v>
      </c>
    </row>
    <row r="1955" spans="1:6" s="87" customFormat="1" ht="15" hidden="1" x14ac:dyDescent="0.25">
      <c r="A1955" s="82" t="str">
        <f t="shared" si="61"/>
        <v>A</v>
      </c>
      <c r="B1955" s="91" t="s">
        <v>412</v>
      </c>
      <c r="C1955" s="91" t="s">
        <v>21</v>
      </c>
      <c r="D1955" s="92">
        <v>1022</v>
      </c>
      <c r="E1955" s="92">
        <v>964.11860999999999</v>
      </c>
      <c r="F1955" s="93">
        <f t="shared" si="60"/>
        <v>0.94336458904109588</v>
      </c>
    </row>
    <row r="1956" spans="1:6" s="87" customFormat="1" ht="15" hidden="1" x14ac:dyDescent="0.25">
      <c r="A1956" s="82" t="str">
        <f t="shared" si="61"/>
        <v>A</v>
      </c>
      <c r="B1956" s="91" t="s">
        <v>412</v>
      </c>
      <c r="C1956" s="91" t="s">
        <v>35</v>
      </c>
      <c r="D1956" s="92">
        <v>10500</v>
      </c>
      <c r="E1956" s="92">
        <v>10464.1929</v>
      </c>
      <c r="F1956" s="93">
        <f t="shared" si="60"/>
        <v>0.99658979999999997</v>
      </c>
    </row>
    <row r="1957" spans="1:6" s="87" customFormat="1" ht="15" hidden="1" x14ac:dyDescent="0.25">
      <c r="A1957" s="82" t="str">
        <f t="shared" si="61"/>
        <v>A</v>
      </c>
      <c r="B1957" s="88" t="s">
        <v>412</v>
      </c>
      <c r="C1957" s="88" t="s">
        <v>36</v>
      </c>
      <c r="D1957" s="89">
        <v>226</v>
      </c>
      <c r="E1957" s="89">
        <v>162.35300000000001</v>
      </c>
      <c r="F1957" s="90">
        <f t="shared" si="60"/>
        <v>0.71837610619469028</v>
      </c>
    </row>
    <row r="1958" spans="1:6" ht="36.75" thickBot="1" x14ac:dyDescent="0.25">
      <c r="A1958" s="47" t="str">
        <f t="shared" si="61"/>
        <v>A</v>
      </c>
      <c r="B1958" s="73" t="s">
        <v>1258</v>
      </c>
      <c r="C1958" s="74" t="s">
        <v>1259</v>
      </c>
      <c r="D1958" s="75">
        <v>3229.8</v>
      </c>
      <c r="E1958" s="75">
        <v>2734.9487000000004</v>
      </c>
      <c r="F1958" s="76">
        <f t="shared" si="60"/>
        <v>0.84678577620905326</v>
      </c>
    </row>
    <row r="1959" spans="1:6" ht="15.75" thickTop="1" x14ac:dyDescent="0.2">
      <c r="A1959" s="47" t="str">
        <f t="shared" si="61"/>
        <v>A</v>
      </c>
      <c r="B1959" s="77" t="s">
        <v>412</v>
      </c>
      <c r="C1959" s="77" t="s">
        <v>19</v>
      </c>
      <c r="D1959" s="78">
        <v>1994.5</v>
      </c>
      <c r="E1959" s="78">
        <v>1747.89453</v>
      </c>
      <c r="F1959" s="79">
        <f t="shared" si="60"/>
        <v>0.87635724743043375</v>
      </c>
    </row>
    <row r="1960" spans="1:6" ht="15" x14ac:dyDescent="0.2">
      <c r="A1960" s="47" t="str">
        <f t="shared" si="61"/>
        <v>A</v>
      </c>
      <c r="B1960" s="80" t="s">
        <v>412</v>
      </c>
      <c r="C1960" s="80" t="s">
        <v>20</v>
      </c>
      <c r="D1960" s="53">
        <v>530.70000000000005</v>
      </c>
      <c r="E1960" s="53">
        <v>504.2</v>
      </c>
      <c r="F1960" s="81">
        <f t="shared" si="60"/>
        <v>0.95006595063124166</v>
      </c>
    </row>
    <row r="1961" spans="1:6" ht="15" x14ac:dyDescent="0.2">
      <c r="A1961" s="47" t="str">
        <f t="shared" si="61"/>
        <v>A</v>
      </c>
      <c r="B1961" s="80" t="s">
        <v>412</v>
      </c>
      <c r="C1961" s="80" t="s">
        <v>21</v>
      </c>
      <c r="D1961" s="53">
        <v>1459.08</v>
      </c>
      <c r="E1961" s="53">
        <v>1243.0999999999999</v>
      </c>
      <c r="F1961" s="81">
        <f t="shared" si="60"/>
        <v>0.85197521726019132</v>
      </c>
    </row>
    <row r="1962" spans="1:6" ht="15" x14ac:dyDescent="0.2">
      <c r="A1962" s="47" t="str">
        <f t="shared" si="61"/>
        <v>A</v>
      </c>
      <c r="B1962" s="80" t="s">
        <v>412</v>
      </c>
      <c r="C1962" s="80" t="s">
        <v>34</v>
      </c>
      <c r="D1962" s="53">
        <v>4</v>
      </c>
      <c r="E1962" s="53">
        <v>0</v>
      </c>
      <c r="F1962" s="81">
        <f t="shared" si="60"/>
        <v>0</v>
      </c>
    </row>
    <row r="1963" spans="1:6" ht="15" x14ac:dyDescent="0.2">
      <c r="A1963" s="47" t="str">
        <f t="shared" si="61"/>
        <v>A</v>
      </c>
      <c r="B1963" s="80" t="s">
        <v>412</v>
      </c>
      <c r="C1963" s="80" t="s">
        <v>35</v>
      </c>
      <c r="D1963" s="53">
        <v>0.72</v>
      </c>
      <c r="E1963" s="53">
        <v>0.59453</v>
      </c>
      <c r="F1963" s="81">
        <f t="shared" si="60"/>
        <v>0.82573611111111112</v>
      </c>
    </row>
    <row r="1964" spans="1:6" ht="15" x14ac:dyDescent="0.2">
      <c r="A1964" s="47" t="str">
        <f t="shared" si="61"/>
        <v>A</v>
      </c>
      <c r="B1964" s="77" t="s">
        <v>412</v>
      </c>
      <c r="C1964" s="77" t="s">
        <v>36</v>
      </c>
      <c r="D1964" s="78">
        <v>1235.3</v>
      </c>
      <c r="E1964" s="78">
        <v>987.05417</v>
      </c>
      <c r="F1964" s="79">
        <f t="shared" si="60"/>
        <v>0.79904004695215736</v>
      </c>
    </row>
    <row r="1965" spans="1:6" s="87" customFormat="1" ht="18.75" hidden="1" thickBot="1" x14ac:dyDescent="0.3">
      <c r="A1965" s="82" t="str">
        <f t="shared" si="61"/>
        <v>A</v>
      </c>
      <c r="B1965" s="83" t="s">
        <v>1260</v>
      </c>
      <c r="C1965" s="84" t="s">
        <v>1261</v>
      </c>
      <c r="D1965" s="85">
        <v>833.3</v>
      </c>
      <c r="E1965" s="85">
        <v>666.67443999999989</v>
      </c>
      <c r="F1965" s="86">
        <f t="shared" si="60"/>
        <v>0.80004132965318608</v>
      </c>
    </row>
    <row r="1966" spans="1:6" s="87" customFormat="1" ht="15" hidden="1" x14ac:dyDescent="0.25">
      <c r="A1966" s="82" t="str">
        <f t="shared" si="61"/>
        <v>A</v>
      </c>
      <c r="B1966" s="88" t="s">
        <v>412</v>
      </c>
      <c r="C1966" s="88" t="s">
        <v>19</v>
      </c>
      <c r="D1966" s="89">
        <v>663.3</v>
      </c>
      <c r="E1966" s="89">
        <v>596.81443999999999</v>
      </c>
      <c r="F1966" s="90">
        <f t="shared" si="60"/>
        <v>0.8997654756520429</v>
      </c>
    </row>
    <row r="1967" spans="1:6" s="87" customFormat="1" ht="15" hidden="1" x14ac:dyDescent="0.25">
      <c r="A1967" s="82" t="str">
        <f t="shared" si="61"/>
        <v>A</v>
      </c>
      <c r="B1967" s="91" t="s">
        <v>412</v>
      </c>
      <c r="C1967" s="91" t="s">
        <v>20</v>
      </c>
      <c r="D1967" s="92">
        <v>530.70000000000005</v>
      </c>
      <c r="E1967" s="92">
        <v>504.2</v>
      </c>
      <c r="F1967" s="93">
        <f t="shared" si="60"/>
        <v>0.95006595063124166</v>
      </c>
    </row>
    <row r="1968" spans="1:6" s="87" customFormat="1" ht="15" hidden="1" x14ac:dyDescent="0.25">
      <c r="A1968" s="82" t="str">
        <f t="shared" si="61"/>
        <v>A</v>
      </c>
      <c r="B1968" s="91" t="s">
        <v>412</v>
      </c>
      <c r="C1968" s="91" t="s">
        <v>21</v>
      </c>
      <c r="D1968" s="92">
        <v>127.88</v>
      </c>
      <c r="E1968" s="92">
        <v>92.01991000000001</v>
      </c>
      <c r="F1968" s="93">
        <f t="shared" si="60"/>
        <v>0.71958015326868952</v>
      </c>
    </row>
    <row r="1969" spans="1:6" s="87" customFormat="1" ht="15" hidden="1" x14ac:dyDescent="0.25">
      <c r="A1969" s="82" t="str">
        <f t="shared" si="61"/>
        <v>A</v>
      </c>
      <c r="B1969" s="91" t="s">
        <v>412</v>
      </c>
      <c r="C1969" s="91" t="s">
        <v>34</v>
      </c>
      <c r="D1969" s="92">
        <v>4</v>
      </c>
      <c r="E1969" s="92">
        <v>0</v>
      </c>
      <c r="F1969" s="93">
        <f t="shared" si="60"/>
        <v>0</v>
      </c>
    </row>
    <row r="1970" spans="1:6" s="87" customFormat="1" ht="15" hidden="1" x14ac:dyDescent="0.25">
      <c r="A1970" s="82" t="str">
        <f t="shared" si="61"/>
        <v>A</v>
      </c>
      <c r="B1970" s="91" t="s">
        <v>412</v>
      </c>
      <c r="C1970" s="91" t="s">
        <v>35</v>
      </c>
      <c r="D1970" s="92">
        <v>0.72</v>
      </c>
      <c r="E1970" s="92">
        <v>0.59453</v>
      </c>
      <c r="F1970" s="93">
        <f t="shared" si="60"/>
        <v>0.82573611111111112</v>
      </c>
    </row>
    <row r="1971" spans="1:6" s="87" customFormat="1" ht="15" hidden="1" x14ac:dyDescent="0.25">
      <c r="A1971" s="82" t="str">
        <f t="shared" si="61"/>
        <v>A</v>
      </c>
      <c r="B1971" s="88" t="s">
        <v>412</v>
      </c>
      <c r="C1971" s="88" t="s">
        <v>36</v>
      </c>
      <c r="D1971" s="89">
        <v>170</v>
      </c>
      <c r="E1971" s="89">
        <v>69.86</v>
      </c>
      <c r="F1971" s="90">
        <f t="shared" si="60"/>
        <v>0.41094117647058825</v>
      </c>
    </row>
    <row r="1972" spans="1:6" s="87" customFormat="1" ht="36.75" hidden="1" thickBot="1" x14ac:dyDescent="0.3">
      <c r="A1972" s="82" t="str">
        <f t="shared" si="61"/>
        <v>A</v>
      </c>
      <c r="B1972" s="83" t="s">
        <v>1262</v>
      </c>
      <c r="C1972" s="84" t="s">
        <v>1263</v>
      </c>
      <c r="D1972" s="85">
        <v>2396.5</v>
      </c>
      <c r="E1972" s="85">
        <v>2068.2742600000001</v>
      </c>
      <c r="F1972" s="86">
        <f t="shared" si="60"/>
        <v>0.86303954099728775</v>
      </c>
    </row>
    <row r="1973" spans="1:6" s="87" customFormat="1" ht="15" hidden="1" x14ac:dyDescent="0.25">
      <c r="A1973" s="82" t="str">
        <f t="shared" si="61"/>
        <v>A</v>
      </c>
      <c r="B1973" s="88" t="s">
        <v>412</v>
      </c>
      <c r="C1973" s="88" t="s">
        <v>19</v>
      </c>
      <c r="D1973" s="89">
        <v>1331.2</v>
      </c>
      <c r="E1973" s="89">
        <v>1151.0800900000002</v>
      </c>
      <c r="F1973" s="90">
        <f t="shared" si="60"/>
        <v>0.86469357722355777</v>
      </c>
    </row>
    <row r="1974" spans="1:6" s="87" customFormat="1" ht="15" hidden="1" x14ac:dyDescent="0.25">
      <c r="A1974" s="82" t="str">
        <f t="shared" si="61"/>
        <v>A</v>
      </c>
      <c r="B1974" s="91" t="s">
        <v>412</v>
      </c>
      <c r="C1974" s="91" t="s">
        <v>21</v>
      </c>
      <c r="D1974" s="92">
        <v>1331.2</v>
      </c>
      <c r="E1974" s="92">
        <v>1151.0800900000002</v>
      </c>
      <c r="F1974" s="93">
        <f t="shared" si="60"/>
        <v>0.86469357722355777</v>
      </c>
    </row>
    <row r="1975" spans="1:6" s="87" customFormat="1" ht="15" hidden="1" x14ac:dyDescent="0.25">
      <c r="A1975" s="82" t="str">
        <f t="shared" si="61"/>
        <v>A</v>
      </c>
      <c r="B1975" s="88" t="s">
        <v>412</v>
      </c>
      <c r="C1975" s="88" t="s">
        <v>36</v>
      </c>
      <c r="D1975" s="89">
        <v>1065.3</v>
      </c>
      <c r="E1975" s="89">
        <v>917.19416999999999</v>
      </c>
      <c r="F1975" s="90">
        <f t="shared" si="60"/>
        <v>0.86097265558997471</v>
      </c>
    </row>
    <row r="1976" spans="1:6" ht="18.75" thickBot="1" x14ac:dyDescent="0.25">
      <c r="A1976" s="47" t="str">
        <f t="shared" si="61"/>
        <v>A</v>
      </c>
      <c r="B1976" s="73" t="s">
        <v>1264</v>
      </c>
      <c r="C1976" s="74" t="s">
        <v>1265</v>
      </c>
      <c r="D1976" s="75">
        <v>71000</v>
      </c>
      <c r="E1976" s="75">
        <v>70905.016220000005</v>
      </c>
      <c r="F1976" s="76">
        <f t="shared" si="60"/>
        <v>0.99866220028169017</v>
      </c>
    </row>
    <row r="1977" spans="1:6" ht="15.75" thickTop="1" x14ac:dyDescent="0.2">
      <c r="A1977" s="47" t="str">
        <f t="shared" si="61"/>
        <v>A</v>
      </c>
      <c r="B1977" s="77" t="s">
        <v>412</v>
      </c>
      <c r="C1977" s="77" t="s">
        <v>19</v>
      </c>
      <c r="D1977" s="78">
        <v>285</v>
      </c>
      <c r="E1977" s="78">
        <v>258.78620999999998</v>
      </c>
      <c r="F1977" s="79">
        <f t="shared" si="60"/>
        <v>0.90802178947368417</v>
      </c>
    </row>
    <row r="1978" spans="1:6" ht="15" x14ac:dyDescent="0.2">
      <c r="A1978" s="47" t="str">
        <f t="shared" si="61"/>
        <v>A</v>
      </c>
      <c r="B1978" s="80" t="s">
        <v>412</v>
      </c>
      <c r="C1978" s="80" t="s">
        <v>21</v>
      </c>
      <c r="D1978" s="53">
        <v>285</v>
      </c>
      <c r="E1978" s="53">
        <v>258.78620999999998</v>
      </c>
      <c r="F1978" s="81">
        <f t="shared" si="60"/>
        <v>0.90802178947368417</v>
      </c>
    </row>
    <row r="1979" spans="1:6" ht="15" x14ac:dyDescent="0.2">
      <c r="A1979" s="47" t="str">
        <f t="shared" si="61"/>
        <v>A</v>
      </c>
      <c r="B1979" s="77" t="s">
        <v>412</v>
      </c>
      <c r="C1979" s="77" t="s">
        <v>36</v>
      </c>
      <c r="D1979" s="78">
        <v>70715</v>
      </c>
      <c r="E1979" s="78">
        <v>70646.230009999985</v>
      </c>
      <c r="F1979" s="79">
        <f t="shared" si="60"/>
        <v>0.99902750491409154</v>
      </c>
    </row>
    <row r="1980" spans="1:6" s="87" customFormat="1" ht="18.75" hidden="1" thickBot="1" x14ac:dyDescent="0.3">
      <c r="A1980" s="82" t="str">
        <f t="shared" si="61"/>
        <v>A</v>
      </c>
      <c r="B1980" s="83" t="s">
        <v>1266</v>
      </c>
      <c r="C1980" s="84" t="s">
        <v>1267</v>
      </c>
      <c r="D1980" s="85">
        <v>71000</v>
      </c>
      <c r="E1980" s="85">
        <v>70905.016220000005</v>
      </c>
      <c r="F1980" s="86">
        <f t="shared" si="60"/>
        <v>0.99866220028169017</v>
      </c>
    </row>
    <row r="1981" spans="1:6" s="87" customFormat="1" ht="15" hidden="1" x14ac:dyDescent="0.25">
      <c r="A1981" s="82" t="str">
        <f t="shared" si="61"/>
        <v>A</v>
      </c>
      <c r="B1981" s="88" t="s">
        <v>412</v>
      </c>
      <c r="C1981" s="88" t="s">
        <v>19</v>
      </c>
      <c r="D1981" s="89">
        <v>285</v>
      </c>
      <c r="E1981" s="89">
        <v>258.78620999999998</v>
      </c>
      <c r="F1981" s="90">
        <f t="shared" si="60"/>
        <v>0.90802178947368417</v>
      </c>
    </row>
    <row r="1982" spans="1:6" s="87" customFormat="1" ht="15" hidden="1" x14ac:dyDescent="0.25">
      <c r="A1982" s="82" t="str">
        <f t="shared" si="61"/>
        <v>A</v>
      </c>
      <c r="B1982" s="91" t="s">
        <v>412</v>
      </c>
      <c r="C1982" s="91" t="s">
        <v>21</v>
      </c>
      <c r="D1982" s="92">
        <v>285</v>
      </c>
      <c r="E1982" s="92">
        <v>258.78620999999998</v>
      </c>
      <c r="F1982" s="93">
        <f t="shared" si="60"/>
        <v>0.90802178947368417</v>
      </c>
    </row>
    <row r="1983" spans="1:6" s="87" customFormat="1" ht="15" hidden="1" x14ac:dyDescent="0.25">
      <c r="A1983" s="82" t="str">
        <f t="shared" si="61"/>
        <v>A</v>
      </c>
      <c r="B1983" s="88" t="s">
        <v>412</v>
      </c>
      <c r="C1983" s="88" t="s">
        <v>36</v>
      </c>
      <c r="D1983" s="89">
        <v>70715</v>
      </c>
      <c r="E1983" s="89">
        <v>70646.230009999985</v>
      </c>
      <c r="F1983" s="90">
        <f t="shared" si="60"/>
        <v>0.99902750491409154</v>
      </c>
    </row>
    <row r="1984" spans="1:6" ht="18.75" thickBot="1" x14ac:dyDescent="0.25">
      <c r="A1984" s="47" t="str">
        <f t="shared" si="61"/>
        <v>A</v>
      </c>
      <c r="B1984" s="73" t="s">
        <v>1268</v>
      </c>
      <c r="C1984" s="74" t="s">
        <v>1269</v>
      </c>
      <c r="D1984" s="75">
        <v>20832</v>
      </c>
      <c r="E1984" s="75">
        <v>19968.432339999996</v>
      </c>
      <c r="F1984" s="76">
        <f t="shared" si="60"/>
        <v>0.95854609927035306</v>
      </c>
    </row>
    <row r="1985" spans="1:6" ht="15.75" thickTop="1" x14ac:dyDescent="0.2">
      <c r="A1985" s="47" t="str">
        <f t="shared" si="61"/>
        <v>A</v>
      </c>
      <c r="B1985" s="77" t="s">
        <v>412</v>
      </c>
      <c r="C1985" s="77" t="s">
        <v>19</v>
      </c>
      <c r="D1985" s="78">
        <v>20832</v>
      </c>
      <c r="E1985" s="78">
        <v>19968.432339999996</v>
      </c>
      <c r="F1985" s="79">
        <f t="shared" si="60"/>
        <v>0.95854609927035306</v>
      </c>
    </row>
    <row r="1986" spans="1:6" ht="15" x14ac:dyDescent="0.2">
      <c r="A1986" s="47" t="str">
        <f t="shared" si="61"/>
        <v>A</v>
      </c>
      <c r="B1986" s="80" t="s">
        <v>412</v>
      </c>
      <c r="C1986" s="80" t="s">
        <v>20</v>
      </c>
      <c r="D1986" s="53">
        <v>300</v>
      </c>
      <c r="E1986" s="53">
        <v>279.82054000000005</v>
      </c>
      <c r="F1986" s="81">
        <f t="shared" si="60"/>
        <v>0.93273513333333347</v>
      </c>
    </row>
    <row r="1987" spans="1:6" ht="15" x14ac:dyDescent="0.2">
      <c r="A1987" s="47" t="str">
        <f t="shared" si="61"/>
        <v>A</v>
      </c>
      <c r="B1987" s="80" t="s">
        <v>412</v>
      </c>
      <c r="C1987" s="80" t="s">
        <v>21</v>
      </c>
      <c r="D1987" s="53">
        <v>20532</v>
      </c>
      <c r="E1987" s="53">
        <v>19688.611799999999</v>
      </c>
      <c r="F1987" s="81">
        <f t="shared" si="60"/>
        <v>0.95892323202805374</v>
      </c>
    </row>
    <row r="1988" spans="1:6" s="87" customFormat="1" ht="36.75" hidden="1" thickBot="1" x14ac:dyDescent="0.3">
      <c r="A1988" s="82" t="str">
        <f t="shared" si="61"/>
        <v>A</v>
      </c>
      <c r="B1988" s="83" t="s">
        <v>1270</v>
      </c>
      <c r="C1988" s="84" t="s">
        <v>1271</v>
      </c>
      <c r="D1988" s="85">
        <v>20832</v>
      </c>
      <c r="E1988" s="85">
        <v>19968.432339999996</v>
      </c>
      <c r="F1988" s="86">
        <f t="shared" ref="F1988:F2051" si="62">E1988/D1988</f>
        <v>0.95854609927035306</v>
      </c>
    </row>
    <row r="1989" spans="1:6" s="87" customFormat="1" ht="15" hidden="1" x14ac:dyDescent="0.25">
      <c r="A1989" s="82" t="str">
        <f t="shared" ref="A1989:A2052" si="63">(IF(OR(D1989&lt;&gt;0,E1989&lt;&gt;0,),"A","B"))</f>
        <v>A</v>
      </c>
      <c r="B1989" s="88" t="s">
        <v>412</v>
      </c>
      <c r="C1989" s="88" t="s">
        <v>19</v>
      </c>
      <c r="D1989" s="89">
        <v>20832</v>
      </c>
      <c r="E1989" s="89">
        <v>19968.432339999996</v>
      </c>
      <c r="F1989" s="90">
        <f t="shared" si="62"/>
        <v>0.95854609927035306</v>
      </c>
    </row>
    <row r="1990" spans="1:6" s="87" customFormat="1" ht="15" hidden="1" x14ac:dyDescent="0.25">
      <c r="A1990" s="82" t="str">
        <f t="shared" si="63"/>
        <v>A</v>
      </c>
      <c r="B1990" s="91" t="s">
        <v>412</v>
      </c>
      <c r="C1990" s="91" t="s">
        <v>20</v>
      </c>
      <c r="D1990" s="92">
        <v>300</v>
      </c>
      <c r="E1990" s="92">
        <v>279.82054000000005</v>
      </c>
      <c r="F1990" s="93">
        <f t="shared" si="62"/>
        <v>0.93273513333333347</v>
      </c>
    </row>
    <row r="1991" spans="1:6" s="87" customFormat="1" ht="15" hidden="1" x14ac:dyDescent="0.25">
      <c r="A1991" s="82" t="str">
        <f t="shared" si="63"/>
        <v>A</v>
      </c>
      <c r="B1991" s="91" t="s">
        <v>412</v>
      </c>
      <c r="C1991" s="91" t="s">
        <v>21</v>
      </c>
      <c r="D1991" s="92">
        <v>20532</v>
      </c>
      <c r="E1991" s="92">
        <v>19688.611799999999</v>
      </c>
      <c r="F1991" s="93">
        <f t="shared" si="62"/>
        <v>0.95892323202805374</v>
      </c>
    </row>
    <row r="1992" spans="1:6" ht="36.75" thickBot="1" x14ac:dyDescent="0.25">
      <c r="A1992" s="47" t="str">
        <f t="shared" si="63"/>
        <v>A</v>
      </c>
      <c r="B1992" s="73" t="s">
        <v>1272</v>
      </c>
      <c r="C1992" s="74" t="s">
        <v>1273</v>
      </c>
      <c r="D1992" s="75">
        <v>17668.346000000001</v>
      </c>
      <c r="E1992" s="75">
        <v>16686.125810000001</v>
      </c>
      <c r="F1992" s="76">
        <f t="shared" si="62"/>
        <v>0.94440791514949962</v>
      </c>
    </row>
    <row r="1993" spans="1:6" ht="15.75" thickTop="1" x14ac:dyDescent="0.2">
      <c r="A1993" s="47" t="str">
        <f t="shared" si="63"/>
        <v>A</v>
      </c>
      <c r="B1993" s="77" t="s">
        <v>412</v>
      </c>
      <c r="C1993" s="77" t="s">
        <v>19</v>
      </c>
      <c r="D1993" s="78">
        <v>16186.067999999999</v>
      </c>
      <c r="E1993" s="78">
        <v>15371.964099999999</v>
      </c>
      <c r="F1993" s="79">
        <f t="shared" si="62"/>
        <v>0.94970341777879597</v>
      </c>
    </row>
    <row r="1994" spans="1:6" ht="15" x14ac:dyDescent="0.2">
      <c r="A1994" s="47" t="str">
        <f t="shared" si="63"/>
        <v>A</v>
      </c>
      <c r="B1994" s="80" t="s">
        <v>412</v>
      </c>
      <c r="C1994" s="80" t="s">
        <v>20</v>
      </c>
      <c r="D1994" s="53">
        <v>3598.9349999999999</v>
      </c>
      <c r="E1994" s="53">
        <v>3564.7757499999998</v>
      </c>
      <c r="F1994" s="81">
        <f t="shared" si="62"/>
        <v>0.99050851154577668</v>
      </c>
    </row>
    <row r="1995" spans="1:6" ht="15" x14ac:dyDescent="0.2">
      <c r="A1995" s="47" t="str">
        <f t="shared" si="63"/>
        <v>A</v>
      </c>
      <c r="B1995" s="80" t="s">
        <v>412</v>
      </c>
      <c r="C1995" s="80" t="s">
        <v>21</v>
      </c>
      <c r="D1995" s="53">
        <v>11375.843000000001</v>
      </c>
      <c r="E1995" s="53">
        <v>10612.577230000001</v>
      </c>
      <c r="F1995" s="81">
        <f t="shared" si="62"/>
        <v>0.93290468495389745</v>
      </c>
    </row>
    <row r="1996" spans="1:6" ht="15" x14ac:dyDescent="0.2">
      <c r="A1996" s="47" t="str">
        <f t="shared" si="63"/>
        <v>A</v>
      </c>
      <c r="B1996" s="80" t="s">
        <v>412</v>
      </c>
      <c r="C1996" s="80" t="s">
        <v>34</v>
      </c>
      <c r="D1996" s="53">
        <v>1138.0899999999999</v>
      </c>
      <c r="E1996" s="53">
        <v>1125.6765100000002</v>
      </c>
      <c r="F1996" s="81">
        <f t="shared" si="62"/>
        <v>0.98909269917141907</v>
      </c>
    </row>
    <row r="1997" spans="1:6" ht="15" x14ac:dyDescent="0.2">
      <c r="A1997" s="47" t="str">
        <f t="shared" si="63"/>
        <v>A</v>
      </c>
      <c r="B1997" s="80" t="s">
        <v>412</v>
      </c>
      <c r="C1997" s="80" t="s">
        <v>35</v>
      </c>
      <c r="D1997" s="53">
        <v>73.2</v>
      </c>
      <c r="E1997" s="53">
        <v>68.934610000000006</v>
      </c>
      <c r="F1997" s="81">
        <f t="shared" si="62"/>
        <v>0.94172964480874322</v>
      </c>
    </row>
    <row r="1998" spans="1:6" ht="15" x14ac:dyDescent="0.2">
      <c r="A1998" s="47" t="str">
        <f t="shared" si="63"/>
        <v>A</v>
      </c>
      <c r="B1998" s="77" t="s">
        <v>412</v>
      </c>
      <c r="C1998" s="77" t="s">
        <v>36</v>
      </c>
      <c r="D1998" s="78">
        <v>1482.278</v>
      </c>
      <c r="E1998" s="78">
        <v>1314.1617099999999</v>
      </c>
      <c r="F1998" s="79">
        <f t="shared" si="62"/>
        <v>0.88658248317791932</v>
      </c>
    </row>
    <row r="1999" spans="1:6" s="87" customFormat="1" ht="36.75" hidden="1" thickBot="1" x14ac:dyDescent="0.3">
      <c r="A1999" s="82" t="str">
        <f t="shared" si="63"/>
        <v>A</v>
      </c>
      <c r="B1999" s="83" t="s">
        <v>1274</v>
      </c>
      <c r="C1999" s="84" t="s">
        <v>1275</v>
      </c>
      <c r="D1999" s="85">
        <v>14802.716</v>
      </c>
      <c r="E1999" s="85">
        <v>13983.812159999999</v>
      </c>
      <c r="F1999" s="86">
        <f t="shared" si="62"/>
        <v>0.94467881164510614</v>
      </c>
    </row>
    <row r="2000" spans="1:6" s="87" customFormat="1" ht="15" hidden="1" x14ac:dyDescent="0.25">
      <c r="A2000" s="82" t="str">
        <f t="shared" si="63"/>
        <v>A</v>
      </c>
      <c r="B2000" s="88" t="s">
        <v>412</v>
      </c>
      <c r="C2000" s="88" t="s">
        <v>19</v>
      </c>
      <c r="D2000" s="89">
        <v>13423.716</v>
      </c>
      <c r="E2000" s="89">
        <v>12697.301379999999</v>
      </c>
      <c r="F2000" s="90">
        <f t="shared" si="62"/>
        <v>0.94588572791617453</v>
      </c>
    </row>
    <row r="2001" spans="1:6" s="87" customFormat="1" ht="15" hidden="1" x14ac:dyDescent="0.25">
      <c r="A2001" s="82" t="str">
        <f t="shared" si="63"/>
        <v>A</v>
      </c>
      <c r="B2001" s="91" t="s">
        <v>412</v>
      </c>
      <c r="C2001" s="91" t="s">
        <v>20</v>
      </c>
      <c r="D2001" s="92">
        <v>1520.06</v>
      </c>
      <c r="E2001" s="92">
        <v>1502.4451000000001</v>
      </c>
      <c r="F2001" s="93">
        <f t="shared" si="62"/>
        <v>0.98841170743260143</v>
      </c>
    </row>
    <row r="2002" spans="1:6" s="87" customFormat="1" ht="15" hidden="1" x14ac:dyDescent="0.25">
      <c r="A2002" s="82" t="str">
        <f t="shared" si="63"/>
        <v>A</v>
      </c>
      <c r="B2002" s="91" t="s">
        <v>412</v>
      </c>
      <c r="C2002" s="91" t="s">
        <v>21</v>
      </c>
      <c r="D2002" s="92">
        <v>10720.371999999999</v>
      </c>
      <c r="E2002" s="92">
        <v>10018.355079999999</v>
      </c>
      <c r="F2002" s="93">
        <f t="shared" si="62"/>
        <v>0.9345156194206693</v>
      </c>
    </row>
    <row r="2003" spans="1:6" s="87" customFormat="1" ht="15" hidden="1" x14ac:dyDescent="0.25">
      <c r="A2003" s="82" t="str">
        <f t="shared" si="63"/>
        <v>A</v>
      </c>
      <c r="B2003" s="91" t="s">
        <v>412</v>
      </c>
      <c r="C2003" s="91" t="s">
        <v>34</v>
      </c>
      <c r="D2003" s="92">
        <v>1120.2840000000001</v>
      </c>
      <c r="E2003" s="92">
        <v>1116.26306</v>
      </c>
      <c r="F2003" s="93">
        <f t="shared" si="62"/>
        <v>0.99641078512234393</v>
      </c>
    </row>
    <row r="2004" spans="1:6" s="87" customFormat="1" ht="15" hidden="1" x14ac:dyDescent="0.25">
      <c r="A2004" s="82" t="str">
        <f t="shared" si="63"/>
        <v>A</v>
      </c>
      <c r="B2004" s="91" t="s">
        <v>412</v>
      </c>
      <c r="C2004" s="91" t="s">
        <v>35</v>
      </c>
      <c r="D2004" s="92">
        <v>63</v>
      </c>
      <c r="E2004" s="92">
        <v>60.238140000000001</v>
      </c>
      <c r="F2004" s="93">
        <f t="shared" si="62"/>
        <v>0.95616095238095244</v>
      </c>
    </row>
    <row r="2005" spans="1:6" s="87" customFormat="1" ht="15" hidden="1" x14ac:dyDescent="0.25">
      <c r="A2005" s="82" t="str">
        <f t="shared" si="63"/>
        <v>A</v>
      </c>
      <c r="B2005" s="88" t="s">
        <v>412</v>
      </c>
      <c r="C2005" s="88" t="s">
        <v>36</v>
      </c>
      <c r="D2005" s="89">
        <v>1379</v>
      </c>
      <c r="E2005" s="89">
        <v>1286.5107800000001</v>
      </c>
      <c r="F2005" s="90">
        <f t="shared" si="62"/>
        <v>0.93293022480058019</v>
      </c>
    </row>
    <row r="2006" spans="1:6" s="87" customFormat="1" ht="18.75" hidden="1" thickBot="1" x14ac:dyDescent="0.3">
      <c r="A2006" s="82" t="str">
        <f t="shared" si="63"/>
        <v>A</v>
      </c>
      <c r="B2006" s="83" t="s">
        <v>1276</v>
      </c>
      <c r="C2006" s="84" t="s">
        <v>124</v>
      </c>
      <c r="D2006" s="85">
        <v>813.3</v>
      </c>
      <c r="E2006" s="85">
        <v>771.13593999999989</v>
      </c>
      <c r="F2006" s="86">
        <f t="shared" si="62"/>
        <v>0.94815681790237294</v>
      </c>
    </row>
    <row r="2007" spans="1:6" s="87" customFormat="1" ht="15" hidden="1" x14ac:dyDescent="0.25">
      <c r="A2007" s="82" t="str">
        <f t="shared" si="63"/>
        <v>A</v>
      </c>
      <c r="B2007" s="88" t="s">
        <v>412</v>
      </c>
      <c r="C2007" s="88" t="s">
        <v>19</v>
      </c>
      <c r="D2007" s="89">
        <v>773.3</v>
      </c>
      <c r="E2007" s="89">
        <v>758.90194999999994</v>
      </c>
      <c r="F2007" s="90">
        <f t="shared" si="62"/>
        <v>0.9813810293547135</v>
      </c>
    </row>
    <row r="2008" spans="1:6" s="87" customFormat="1" ht="15" hidden="1" x14ac:dyDescent="0.25">
      <c r="A2008" s="82" t="str">
        <f t="shared" si="63"/>
        <v>A</v>
      </c>
      <c r="B2008" s="91" t="s">
        <v>412</v>
      </c>
      <c r="C2008" s="91" t="s">
        <v>20</v>
      </c>
      <c r="D2008" s="92">
        <v>615.29999999999995</v>
      </c>
      <c r="E2008" s="92">
        <v>613.71010999999999</v>
      </c>
      <c r="F2008" s="93">
        <f t="shared" si="62"/>
        <v>0.99741607346010086</v>
      </c>
    </row>
    <row r="2009" spans="1:6" s="87" customFormat="1" ht="15" hidden="1" x14ac:dyDescent="0.25">
      <c r="A2009" s="82" t="str">
        <f t="shared" si="63"/>
        <v>A</v>
      </c>
      <c r="B2009" s="91" t="s">
        <v>412</v>
      </c>
      <c r="C2009" s="91" t="s">
        <v>21</v>
      </c>
      <c r="D2009" s="92">
        <v>148</v>
      </c>
      <c r="E2009" s="92">
        <v>140.33410000000001</v>
      </c>
      <c r="F2009" s="93">
        <f t="shared" si="62"/>
        <v>0.94820337837837843</v>
      </c>
    </row>
    <row r="2010" spans="1:6" s="87" customFormat="1" ht="15" hidden="1" x14ac:dyDescent="0.25">
      <c r="A2010" s="82" t="str">
        <f t="shared" si="63"/>
        <v>A</v>
      </c>
      <c r="B2010" s="91" t="s">
        <v>412</v>
      </c>
      <c r="C2010" s="91" t="s">
        <v>34</v>
      </c>
      <c r="D2010" s="92">
        <v>10</v>
      </c>
      <c r="E2010" s="92">
        <v>4.8577399999999997</v>
      </c>
      <c r="F2010" s="93">
        <f t="shared" si="62"/>
        <v>0.48577399999999998</v>
      </c>
    </row>
    <row r="2011" spans="1:6" s="87" customFormat="1" ht="15" hidden="1" x14ac:dyDescent="0.25">
      <c r="A2011" s="82" t="str">
        <f t="shared" si="63"/>
        <v>A</v>
      </c>
      <c r="B2011" s="88" t="s">
        <v>412</v>
      </c>
      <c r="C2011" s="88" t="s">
        <v>36</v>
      </c>
      <c r="D2011" s="89">
        <v>40</v>
      </c>
      <c r="E2011" s="89">
        <v>12.23399</v>
      </c>
      <c r="F2011" s="90">
        <f t="shared" si="62"/>
        <v>0.30584975000000003</v>
      </c>
    </row>
    <row r="2012" spans="1:6" s="87" customFormat="1" ht="36.75" hidden="1" thickBot="1" x14ac:dyDescent="0.3">
      <c r="A2012" s="82" t="str">
        <f t="shared" si="63"/>
        <v>A</v>
      </c>
      <c r="B2012" s="83" t="s">
        <v>1277</v>
      </c>
      <c r="C2012" s="84" t="s">
        <v>130</v>
      </c>
      <c r="D2012" s="85">
        <v>455.5</v>
      </c>
      <c r="E2012" s="85">
        <v>433.47668999999996</v>
      </c>
      <c r="F2012" s="86">
        <f t="shared" si="62"/>
        <v>0.95165025246981327</v>
      </c>
    </row>
    <row r="2013" spans="1:6" s="87" customFormat="1" ht="15" hidden="1" x14ac:dyDescent="0.25">
      <c r="A2013" s="82" t="str">
        <f t="shared" si="63"/>
        <v>A</v>
      </c>
      <c r="B2013" s="88" t="s">
        <v>412</v>
      </c>
      <c r="C2013" s="88" t="s">
        <v>19</v>
      </c>
      <c r="D2013" s="89">
        <v>412</v>
      </c>
      <c r="E2013" s="89">
        <v>432.57702999999998</v>
      </c>
      <c r="F2013" s="90">
        <f t="shared" si="62"/>
        <v>1.0499442475728156</v>
      </c>
    </row>
    <row r="2014" spans="1:6" s="87" customFormat="1" ht="15" hidden="1" x14ac:dyDescent="0.25">
      <c r="A2014" s="82" t="str">
        <f t="shared" si="63"/>
        <v>A</v>
      </c>
      <c r="B2014" s="91" t="s">
        <v>412</v>
      </c>
      <c r="C2014" s="91" t="s">
        <v>20</v>
      </c>
      <c r="D2014" s="92">
        <v>305.25</v>
      </c>
      <c r="E2014" s="92">
        <v>298.7208</v>
      </c>
      <c r="F2014" s="93">
        <f t="shared" si="62"/>
        <v>0.9786103194103194</v>
      </c>
    </row>
    <row r="2015" spans="1:6" s="87" customFormat="1" ht="15" hidden="1" x14ac:dyDescent="0.25">
      <c r="A2015" s="82" t="str">
        <f t="shared" si="63"/>
        <v>A</v>
      </c>
      <c r="B2015" s="91" t="s">
        <v>412</v>
      </c>
      <c r="C2015" s="91" t="s">
        <v>21</v>
      </c>
      <c r="D2015" s="92">
        <v>101</v>
      </c>
      <c r="E2015" s="92">
        <v>130.13694999999998</v>
      </c>
      <c r="F2015" s="93">
        <f t="shared" si="62"/>
        <v>1.2884846534653465</v>
      </c>
    </row>
    <row r="2016" spans="1:6" s="87" customFormat="1" ht="15" hidden="1" x14ac:dyDescent="0.25">
      <c r="A2016" s="82" t="str">
        <f t="shared" si="63"/>
        <v>A</v>
      </c>
      <c r="B2016" s="91" t="s">
        <v>412</v>
      </c>
      <c r="C2016" s="91" t="s">
        <v>34</v>
      </c>
      <c r="D2016" s="92">
        <v>0.75</v>
      </c>
      <c r="E2016" s="92">
        <v>0</v>
      </c>
      <c r="F2016" s="93">
        <f t="shared" si="62"/>
        <v>0</v>
      </c>
    </row>
    <row r="2017" spans="1:6" s="87" customFormat="1" ht="15" hidden="1" x14ac:dyDescent="0.25">
      <c r="A2017" s="82" t="str">
        <f t="shared" si="63"/>
        <v>A</v>
      </c>
      <c r="B2017" s="91" t="s">
        <v>412</v>
      </c>
      <c r="C2017" s="91" t="s">
        <v>35</v>
      </c>
      <c r="D2017" s="92">
        <v>5</v>
      </c>
      <c r="E2017" s="92">
        <v>3.7192799999999999</v>
      </c>
      <c r="F2017" s="93">
        <f t="shared" si="62"/>
        <v>0.74385599999999996</v>
      </c>
    </row>
    <row r="2018" spans="1:6" s="87" customFormat="1" ht="15" hidden="1" x14ac:dyDescent="0.25">
      <c r="A2018" s="82" t="str">
        <f t="shared" si="63"/>
        <v>A</v>
      </c>
      <c r="B2018" s="88" t="s">
        <v>412</v>
      </c>
      <c r="C2018" s="88" t="s">
        <v>36</v>
      </c>
      <c r="D2018" s="89">
        <v>43.5</v>
      </c>
      <c r="E2018" s="89">
        <v>0.89966000000000013</v>
      </c>
      <c r="F2018" s="90">
        <f t="shared" si="62"/>
        <v>2.0681839080459775E-2</v>
      </c>
    </row>
    <row r="2019" spans="1:6" s="87" customFormat="1" ht="36.75" hidden="1" thickBot="1" x14ac:dyDescent="0.3">
      <c r="A2019" s="82" t="str">
        <f t="shared" si="63"/>
        <v>A</v>
      </c>
      <c r="B2019" s="83" t="s">
        <v>1278</v>
      </c>
      <c r="C2019" s="84" t="s">
        <v>122</v>
      </c>
      <c r="D2019" s="85">
        <v>309.39999999999998</v>
      </c>
      <c r="E2019" s="85">
        <v>306.63856999999996</v>
      </c>
      <c r="F2019" s="86">
        <f t="shared" si="62"/>
        <v>0.99107488687782797</v>
      </c>
    </row>
    <row r="2020" spans="1:6" s="87" customFormat="1" ht="15" hidden="1" x14ac:dyDescent="0.25">
      <c r="A2020" s="82" t="str">
        <f t="shared" si="63"/>
        <v>A</v>
      </c>
      <c r="B2020" s="88" t="s">
        <v>412</v>
      </c>
      <c r="C2020" s="88" t="s">
        <v>19</v>
      </c>
      <c r="D2020" s="89">
        <v>301.39999999999998</v>
      </c>
      <c r="E2020" s="89">
        <v>298.66699999999997</v>
      </c>
      <c r="F2020" s="90">
        <f t="shared" si="62"/>
        <v>0.99093231585932318</v>
      </c>
    </row>
    <row r="2021" spans="1:6" s="87" customFormat="1" ht="15" hidden="1" x14ac:dyDescent="0.25">
      <c r="A2021" s="82" t="str">
        <f t="shared" si="63"/>
        <v>A</v>
      </c>
      <c r="B2021" s="91" t="s">
        <v>412</v>
      </c>
      <c r="C2021" s="91" t="s">
        <v>20</v>
      </c>
      <c r="D2021" s="92">
        <v>260.39999999999998</v>
      </c>
      <c r="E2021" s="92">
        <v>258.98158000000001</v>
      </c>
      <c r="F2021" s="93">
        <f t="shared" si="62"/>
        <v>0.99455291858678962</v>
      </c>
    </row>
    <row r="2022" spans="1:6" s="87" customFormat="1" ht="15" hidden="1" x14ac:dyDescent="0.25">
      <c r="A2022" s="82" t="str">
        <f t="shared" si="63"/>
        <v>A</v>
      </c>
      <c r="B2022" s="91" t="s">
        <v>412</v>
      </c>
      <c r="C2022" s="91" t="s">
        <v>21</v>
      </c>
      <c r="D2022" s="92">
        <v>37.299999999999997</v>
      </c>
      <c r="E2022" s="92">
        <v>37.159030000000001</v>
      </c>
      <c r="F2022" s="93">
        <f t="shared" si="62"/>
        <v>0.99622064343163552</v>
      </c>
    </row>
    <row r="2023" spans="1:6" s="87" customFormat="1" ht="15" hidden="1" x14ac:dyDescent="0.25">
      <c r="A2023" s="82" t="str">
        <f t="shared" si="63"/>
        <v>A</v>
      </c>
      <c r="B2023" s="91" t="s">
        <v>412</v>
      </c>
      <c r="C2023" s="91" t="s">
        <v>34</v>
      </c>
      <c r="D2023" s="92">
        <v>2.2999999999999998</v>
      </c>
      <c r="E2023" s="92">
        <v>1.1264000000000001</v>
      </c>
      <c r="F2023" s="93">
        <f t="shared" si="62"/>
        <v>0.48973913043478268</v>
      </c>
    </row>
    <row r="2024" spans="1:6" s="87" customFormat="1" ht="15" hidden="1" x14ac:dyDescent="0.25">
      <c r="A2024" s="82" t="str">
        <f t="shared" si="63"/>
        <v>A</v>
      </c>
      <c r="B2024" s="91" t="s">
        <v>412</v>
      </c>
      <c r="C2024" s="91" t="s">
        <v>35</v>
      </c>
      <c r="D2024" s="92">
        <v>1.4</v>
      </c>
      <c r="E2024" s="92">
        <v>1.3999900000000001</v>
      </c>
      <c r="F2024" s="93">
        <f t="shared" si="62"/>
        <v>0.99999285714285724</v>
      </c>
    </row>
    <row r="2025" spans="1:6" s="87" customFormat="1" ht="15" hidden="1" x14ac:dyDescent="0.25">
      <c r="A2025" s="82" t="str">
        <f t="shared" si="63"/>
        <v>A</v>
      </c>
      <c r="B2025" s="88" t="s">
        <v>412</v>
      </c>
      <c r="C2025" s="88" t="s">
        <v>36</v>
      </c>
      <c r="D2025" s="89">
        <v>8</v>
      </c>
      <c r="E2025" s="89">
        <v>7.9715699999999998</v>
      </c>
      <c r="F2025" s="90">
        <f t="shared" si="62"/>
        <v>0.99644624999999998</v>
      </c>
    </row>
    <row r="2026" spans="1:6" s="87" customFormat="1" ht="18.75" hidden="1" thickBot="1" x14ac:dyDescent="0.3">
      <c r="A2026" s="82" t="str">
        <f t="shared" si="63"/>
        <v>A</v>
      </c>
      <c r="B2026" s="83" t="s">
        <v>1279</v>
      </c>
      <c r="C2026" s="84" t="s">
        <v>123</v>
      </c>
      <c r="D2026" s="85">
        <v>220</v>
      </c>
      <c r="E2026" s="85">
        <v>216.47922</v>
      </c>
      <c r="F2026" s="86">
        <f t="shared" si="62"/>
        <v>0.98399645454545459</v>
      </c>
    </row>
    <row r="2027" spans="1:6" s="87" customFormat="1" ht="15" hidden="1" x14ac:dyDescent="0.25">
      <c r="A2027" s="82" t="str">
        <f t="shared" si="63"/>
        <v>A</v>
      </c>
      <c r="B2027" s="88" t="s">
        <v>412</v>
      </c>
      <c r="C2027" s="88" t="s">
        <v>19</v>
      </c>
      <c r="D2027" s="89">
        <v>219.922</v>
      </c>
      <c r="E2027" s="89">
        <v>216.47922</v>
      </c>
      <c r="F2027" s="90">
        <f t="shared" si="62"/>
        <v>0.98434544975036609</v>
      </c>
    </row>
    <row r="2028" spans="1:6" s="87" customFormat="1" ht="15" hidden="1" x14ac:dyDescent="0.25">
      <c r="A2028" s="82" t="str">
        <f t="shared" si="63"/>
        <v>A</v>
      </c>
      <c r="B2028" s="91" t="s">
        <v>412</v>
      </c>
      <c r="C2028" s="91" t="s">
        <v>20</v>
      </c>
      <c r="D2028" s="92">
        <v>130.851</v>
      </c>
      <c r="E2028" s="92">
        <v>129.30099999999999</v>
      </c>
      <c r="F2028" s="93">
        <f t="shared" si="62"/>
        <v>0.98815446576640598</v>
      </c>
    </row>
    <row r="2029" spans="1:6" s="87" customFormat="1" ht="15" hidden="1" x14ac:dyDescent="0.25">
      <c r="A2029" s="82" t="str">
        <f t="shared" si="63"/>
        <v>A</v>
      </c>
      <c r="B2029" s="91" t="s">
        <v>412</v>
      </c>
      <c r="C2029" s="91" t="s">
        <v>21</v>
      </c>
      <c r="D2029" s="92">
        <v>86.370999999999995</v>
      </c>
      <c r="E2029" s="92">
        <v>84.70102</v>
      </c>
      <c r="F2029" s="93">
        <f t="shared" si="62"/>
        <v>0.98066503803359928</v>
      </c>
    </row>
    <row r="2030" spans="1:6" s="87" customFormat="1" ht="15" hidden="1" x14ac:dyDescent="0.25">
      <c r="A2030" s="82" t="str">
        <f t="shared" si="63"/>
        <v>A</v>
      </c>
      <c r="B2030" s="91" t="s">
        <v>412</v>
      </c>
      <c r="C2030" s="91" t="s">
        <v>34</v>
      </c>
      <c r="D2030" s="92">
        <v>1</v>
      </c>
      <c r="E2030" s="92">
        <v>1</v>
      </c>
      <c r="F2030" s="93">
        <f t="shared" si="62"/>
        <v>1</v>
      </c>
    </row>
    <row r="2031" spans="1:6" s="87" customFormat="1" ht="15" hidden="1" x14ac:dyDescent="0.25">
      <c r="A2031" s="82" t="str">
        <f t="shared" si="63"/>
        <v>A</v>
      </c>
      <c r="B2031" s="91" t="s">
        <v>412</v>
      </c>
      <c r="C2031" s="91" t="s">
        <v>35</v>
      </c>
      <c r="D2031" s="92">
        <v>1.7</v>
      </c>
      <c r="E2031" s="92">
        <v>1.4772000000000001</v>
      </c>
      <c r="F2031" s="93">
        <f t="shared" si="62"/>
        <v>0.86894117647058833</v>
      </c>
    </row>
    <row r="2032" spans="1:6" s="87" customFormat="1" ht="15" hidden="1" x14ac:dyDescent="0.25">
      <c r="A2032" s="82" t="str">
        <f t="shared" si="63"/>
        <v>A</v>
      </c>
      <c r="B2032" s="88" t="s">
        <v>412</v>
      </c>
      <c r="C2032" s="88" t="s">
        <v>36</v>
      </c>
      <c r="D2032" s="89">
        <v>7.8E-2</v>
      </c>
      <c r="E2032" s="89">
        <v>0</v>
      </c>
      <c r="F2032" s="90">
        <f t="shared" si="62"/>
        <v>0</v>
      </c>
    </row>
    <row r="2033" spans="1:6" s="87" customFormat="1" ht="36.75" hidden="1" thickBot="1" x14ac:dyDescent="0.3">
      <c r="A2033" s="82" t="str">
        <f t="shared" si="63"/>
        <v>A</v>
      </c>
      <c r="B2033" s="83" t="s">
        <v>1280</v>
      </c>
      <c r="C2033" s="84" t="s">
        <v>125</v>
      </c>
      <c r="D2033" s="85">
        <v>743.03</v>
      </c>
      <c r="E2033" s="85">
        <v>709.97461999999996</v>
      </c>
      <c r="F2033" s="86">
        <f t="shared" si="62"/>
        <v>0.95551272492362349</v>
      </c>
    </row>
    <row r="2034" spans="1:6" s="87" customFormat="1" ht="15" hidden="1" x14ac:dyDescent="0.25">
      <c r="A2034" s="82" t="str">
        <f t="shared" si="63"/>
        <v>A</v>
      </c>
      <c r="B2034" s="88" t="s">
        <v>412</v>
      </c>
      <c r="C2034" s="88" t="s">
        <v>19</v>
      </c>
      <c r="D2034" s="89">
        <v>735.23</v>
      </c>
      <c r="E2034" s="89">
        <v>707.25562000000002</v>
      </c>
      <c r="F2034" s="90">
        <f t="shared" si="62"/>
        <v>0.96195152537301254</v>
      </c>
    </row>
    <row r="2035" spans="1:6" s="87" customFormat="1" ht="15" hidden="1" x14ac:dyDescent="0.25">
      <c r="A2035" s="82" t="str">
        <f t="shared" si="63"/>
        <v>A</v>
      </c>
      <c r="B2035" s="91" t="s">
        <v>412</v>
      </c>
      <c r="C2035" s="91" t="s">
        <v>20</v>
      </c>
      <c r="D2035" s="92">
        <v>555.33000000000004</v>
      </c>
      <c r="E2035" s="92">
        <v>549.87640999999996</v>
      </c>
      <c r="F2035" s="93">
        <f t="shared" si="62"/>
        <v>0.9901795508976643</v>
      </c>
    </row>
    <row r="2036" spans="1:6" s="87" customFormat="1" ht="15" hidden="1" x14ac:dyDescent="0.25">
      <c r="A2036" s="82" t="str">
        <f t="shared" si="63"/>
        <v>A</v>
      </c>
      <c r="B2036" s="91" t="s">
        <v>412</v>
      </c>
      <c r="C2036" s="91" t="s">
        <v>21</v>
      </c>
      <c r="D2036" s="92">
        <v>174.8</v>
      </c>
      <c r="E2036" s="92">
        <v>153.60515000000004</v>
      </c>
      <c r="F2036" s="93">
        <f t="shared" si="62"/>
        <v>0.87874799771167067</v>
      </c>
    </row>
    <row r="2037" spans="1:6" s="87" customFormat="1" ht="15" hidden="1" x14ac:dyDescent="0.25">
      <c r="A2037" s="82" t="str">
        <f t="shared" si="63"/>
        <v>A</v>
      </c>
      <c r="B2037" s="91" t="s">
        <v>412</v>
      </c>
      <c r="C2037" s="91" t="s">
        <v>34</v>
      </c>
      <c r="D2037" s="92">
        <v>3</v>
      </c>
      <c r="E2037" s="92">
        <v>1.6740599999999999</v>
      </c>
      <c r="F2037" s="93">
        <f t="shared" si="62"/>
        <v>0.55801999999999996</v>
      </c>
    </row>
    <row r="2038" spans="1:6" s="87" customFormat="1" ht="15" hidden="1" x14ac:dyDescent="0.25">
      <c r="A2038" s="82" t="str">
        <f t="shared" si="63"/>
        <v>A</v>
      </c>
      <c r="B2038" s="91" t="s">
        <v>412</v>
      </c>
      <c r="C2038" s="91" t="s">
        <v>35</v>
      </c>
      <c r="D2038" s="92">
        <v>2.1</v>
      </c>
      <c r="E2038" s="92">
        <v>2.1</v>
      </c>
      <c r="F2038" s="93">
        <f t="shared" si="62"/>
        <v>1</v>
      </c>
    </row>
    <row r="2039" spans="1:6" s="87" customFormat="1" ht="15" hidden="1" x14ac:dyDescent="0.25">
      <c r="A2039" s="82" t="str">
        <f t="shared" si="63"/>
        <v>A</v>
      </c>
      <c r="B2039" s="88" t="s">
        <v>412</v>
      </c>
      <c r="C2039" s="88" t="s">
        <v>36</v>
      </c>
      <c r="D2039" s="89">
        <v>7.8</v>
      </c>
      <c r="E2039" s="89">
        <v>2.7189999999999999</v>
      </c>
      <c r="F2039" s="90">
        <f t="shared" si="62"/>
        <v>0.34858974358974359</v>
      </c>
    </row>
    <row r="2040" spans="1:6" s="87" customFormat="1" ht="18.75" hidden="1" thickBot="1" x14ac:dyDescent="0.3">
      <c r="A2040" s="82" t="str">
        <f t="shared" si="63"/>
        <v>A</v>
      </c>
      <c r="B2040" s="83" t="s">
        <v>1281</v>
      </c>
      <c r="C2040" s="84" t="s">
        <v>127</v>
      </c>
      <c r="D2040" s="85">
        <v>324.39999999999998</v>
      </c>
      <c r="E2040" s="85">
        <v>264.60861</v>
      </c>
      <c r="F2040" s="86">
        <f t="shared" si="62"/>
        <v>0.8156862207151665</v>
      </c>
    </row>
    <row r="2041" spans="1:6" s="87" customFormat="1" ht="15" hidden="1" x14ac:dyDescent="0.25">
      <c r="A2041" s="82" t="str">
        <f t="shared" si="63"/>
        <v>A</v>
      </c>
      <c r="B2041" s="88" t="s">
        <v>412</v>
      </c>
      <c r="C2041" s="88" t="s">
        <v>19</v>
      </c>
      <c r="D2041" s="89">
        <v>320.5</v>
      </c>
      <c r="E2041" s="89">
        <v>260.78190000000001</v>
      </c>
      <c r="F2041" s="90">
        <f t="shared" si="62"/>
        <v>0.81367207488299531</v>
      </c>
    </row>
    <row r="2042" spans="1:6" s="87" customFormat="1" ht="15" hidden="1" x14ac:dyDescent="0.25">
      <c r="A2042" s="82" t="str">
        <f t="shared" si="63"/>
        <v>A</v>
      </c>
      <c r="B2042" s="91" t="s">
        <v>412</v>
      </c>
      <c r="C2042" s="91" t="s">
        <v>20</v>
      </c>
      <c r="D2042" s="92">
        <v>211.744</v>
      </c>
      <c r="E2042" s="92">
        <v>211.74074999999999</v>
      </c>
      <c r="F2042" s="93">
        <f t="shared" si="62"/>
        <v>0.99998465127701375</v>
      </c>
    </row>
    <row r="2043" spans="1:6" s="87" customFormat="1" ht="15" hidden="1" x14ac:dyDescent="0.25">
      <c r="A2043" s="82" t="str">
        <f t="shared" si="63"/>
        <v>A</v>
      </c>
      <c r="B2043" s="91" t="s">
        <v>412</v>
      </c>
      <c r="C2043" s="91" t="s">
        <v>21</v>
      </c>
      <c r="D2043" s="92">
        <v>108</v>
      </c>
      <c r="E2043" s="92">
        <v>48.285899999999998</v>
      </c>
      <c r="F2043" s="93">
        <f t="shared" si="62"/>
        <v>0.44709166666666667</v>
      </c>
    </row>
    <row r="2044" spans="1:6" s="87" customFormat="1" ht="15" hidden="1" x14ac:dyDescent="0.25">
      <c r="A2044" s="82" t="str">
        <f t="shared" si="63"/>
        <v>A</v>
      </c>
      <c r="B2044" s="91" t="s">
        <v>412</v>
      </c>
      <c r="C2044" s="91" t="s">
        <v>34</v>
      </c>
      <c r="D2044" s="92">
        <v>0.75600000000000001</v>
      </c>
      <c r="E2044" s="92">
        <v>0.75524999999999998</v>
      </c>
      <c r="F2044" s="93">
        <f t="shared" si="62"/>
        <v>0.99900793650793651</v>
      </c>
    </row>
    <row r="2045" spans="1:6" s="87" customFormat="1" ht="15" hidden="1" x14ac:dyDescent="0.25">
      <c r="A2045" s="82" t="str">
        <f t="shared" si="63"/>
        <v>A</v>
      </c>
      <c r="B2045" s="88" t="s">
        <v>412</v>
      </c>
      <c r="C2045" s="88" t="s">
        <v>36</v>
      </c>
      <c r="D2045" s="89">
        <v>3.9</v>
      </c>
      <c r="E2045" s="89">
        <v>3.8267099999999998</v>
      </c>
      <c r="F2045" s="90">
        <f t="shared" si="62"/>
        <v>0.98120769230769234</v>
      </c>
    </row>
    <row r="2046" spans="1:6" ht="18.75" thickBot="1" x14ac:dyDescent="0.25">
      <c r="A2046" s="47" t="str">
        <f t="shared" si="63"/>
        <v>A</v>
      </c>
      <c r="B2046" s="73" t="s">
        <v>1282</v>
      </c>
      <c r="C2046" s="74" t="s">
        <v>1283</v>
      </c>
      <c r="D2046" s="75">
        <v>97119.7</v>
      </c>
      <c r="E2046" s="75">
        <v>97119.656930000012</v>
      </c>
      <c r="F2046" s="76">
        <f t="shared" si="62"/>
        <v>0.99999955652663686</v>
      </c>
    </row>
    <row r="2047" spans="1:6" ht="15.75" thickTop="1" x14ac:dyDescent="0.2">
      <c r="A2047" s="47" t="str">
        <f t="shared" si="63"/>
        <v>A</v>
      </c>
      <c r="B2047" s="77" t="s">
        <v>412</v>
      </c>
      <c r="C2047" s="77" t="s">
        <v>19</v>
      </c>
      <c r="D2047" s="78">
        <v>2600</v>
      </c>
      <c r="E2047" s="78">
        <v>2599.9999900000003</v>
      </c>
      <c r="F2047" s="79">
        <f t="shared" si="62"/>
        <v>0.99999999615384627</v>
      </c>
    </row>
    <row r="2048" spans="1:6" ht="15" x14ac:dyDescent="0.2">
      <c r="A2048" s="47" t="str">
        <f t="shared" si="63"/>
        <v>A</v>
      </c>
      <c r="B2048" s="80" t="s">
        <v>412</v>
      </c>
      <c r="C2048" s="80" t="s">
        <v>21</v>
      </c>
      <c r="D2048" s="53">
        <v>2600</v>
      </c>
      <c r="E2048" s="53">
        <v>2599.9999900000003</v>
      </c>
      <c r="F2048" s="81">
        <f t="shared" si="62"/>
        <v>0.99999999615384627</v>
      </c>
    </row>
    <row r="2049" spans="1:6" ht="15" x14ac:dyDescent="0.2">
      <c r="A2049" s="47" t="str">
        <f t="shared" si="63"/>
        <v>A</v>
      </c>
      <c r="B2049" s="77" t="s">
        <v>412</v>
      </c>
      <c r="C2049" s="77" t="s">
        <v>36</v>
      </c>
      <c r="D2049" s="78">
        <v>94519.7</v>
      </c>
      <c r="E2049" s="78">
        <v>94519.656940000001</v>
      </c>
      <c r="F2049" s="79">
        <f t="shared" si="62"/>
        <v>0.99999954443359429</v>
      </c>
    </row>
    <row r="2050" spans="1:6" ht="18.75" thickBot="1" x14ac:dyDescent="0.25">
      <c r="A2050" s="47" t="str">
        <f t="shared" si="63"/>
        <v>A</v>
      </c>
      <c r="B2050" s="73" t="s">
        <v>1284</v>
      </c>
      <c r="C2050" s="74" t="s">
        <v>1285</v>
      </c>
      <c r="D2050" s="75">
        <v>89664.9</v>
      </c>
      <c r="E2050" s="75">
        <v>88158.038570000004</v>
      </c>
      <c r="F2050" s="76">
        <f t="shared" si="62"/>
        <v>0.98319452282888853</v>
      </c>
    </row>
    <row r="2051" spans="1:6" ht="15.75" thickTop="1" x14ac:dyDescent="0.2">
      <c r="A2051" s="47" t="str">
        <f t="shared" si="63"/>
        <v>A</v>
      </c>
      <c r="B2051" s="77" t="s">
        <v>412</v>
      </c>
      <c r="C2051" s="77" t="s">
        <v>19</v>
      </c>
      <c r="D2051" s="78">
        <v>88237.8</v>
      </c>
      <c r="E2051" s="78">
        <v>86878.887200000012</v>
      </c>
      <c r="F2051" s="79">
        <f t="shared" si="62"/>
        <v>0.98459942564297853</v>
      </c>
    </row>
    <row r="2052" spans="1:6" ht="15" x14ac:dyDescent="0.2">
      <c r="A2052" s="47" t="str">
        <f t="shared" si="63"/>
        <v>A</v>
      </c>
      <c r="B2052" s="80" t="s">
        <v>412</v>
      </c>
      <c r="C2052" s="80" t="s">
        <v>20</v>
      </c>
      <c r="D2052" s="53">
        <v>15750</v>
      </c>
      <c r="E2052" s="53">
        <v>15632.766949999999</v>
      </c>
      <c r="F2052" s="81">
        <f t="shared" ref="F2052:F2115" si="64">E2052/D2052</f>
        <v>0.9925566317460317</v>
      </c>
    </row>
    <row r="2053" spans="1:6" ht="15" x14ac:dyDescent="0.2">
      <c r="A2053" s="47" t="str">
        <f t="shared" ref="A2053:A2116" si="65">(IF(OR(D2053&lt;&gt;0,E2053&lt;&gt;0,),"A","B"))</f>
        <v>A</v>
      </c>
      <c r="B2053" s="80" t="s">
        <v>412</v>
      </c>
      <c r="C2053" s="80" t="s">
        <v>21</v>
      </c>
      <c r="D2053" s="53">
        <v>72449.637000000002</v>
      </c>
      <c r="E2053" s="53">
        <v>71228.774150000027</v>
      </c>
      <c r="F2053" s="81">
        <f t="shared" si="64"/>
        <v>0.98314880652887227</v>
      </c>
    </row>
    <row r="2054" spans="1:6" ht="15" x14ac:dyDescent="0.2">
      <c r="A2054" s="47" t="str">
        <f t="shared" si="65"/>
        <v>A</v>
      </c>
      <c r="B2054" s="80" t="s">
        <v>412</v>
      </c>
      <c r="C2054" s="80" t="s">
        <v>35</v>
      </c>
      <c r="D2054" s="53">
        <v>38.162999999999997</v>
      </c>
      <c r="E2054" s="53">
        <v>17.3461</v>
      </c>
      <c r="F2054" s="81">
        <f t="shared" si="64"/>
        <v>0.45452663574666563</v>
      </c>
    </row>
    <row r="2055" spans="1:6" ht="15" x14ac:dyDescent="0.2">
      <c r="A2055" s="47" t="str">
        <f t="shared" si="65"/>
        <v>A</v>
      </c>
      <c r="B2055" s="77" t="s">
        <v>412</v>
      </c>
      <c r="C2055" s="77" t="s">
        <v>36</v>
      </c>
      <c r="D2055" s="78">
        <v>1427.1</v>
      </c>
      <c r="E2055" s="78">
        <v>1279.1513699999998</v>
      </c>
      <c r="F2055" s="79">
        <f t="shared" si="64"/>
        <v>0.89632917805339496</v>
      </c>
    </row>
    <row r="2056" spans="1:6" s="87" customFormat="1" ht="18.75" hidden="1" thickBot="1" x14ac:dyDescent="0.3">
      <c r="A2056" s="82" t="str">
        <f t="shared" si="65"/>
        <v>A</v>
      </c>
      <c r="B2056" s="83" t="s">
        <v>1286</v>
      </c>
      <c r="C2056" s="84" t="s">
        <v>1287</v>
      </c>
      <c r="D2056" s="85">
        <v>89664.9</v>
      </c>
      <c r="E2056" s="85">
        <v>88158.038570000004</v>
      </c>
      <c r="F2056" s="86">
        <f t="shared" si="64"/>
        <v>0.98319452282888853</v>
      </c>
    </row>
    <row r="2057" spans="1:6" s="87" customFormat="1" ht="15" hidden="1" x14ac:dyDescent="0.25">
      <c r="A2057" s="82" t="str">
        <f t="shared" si="65"/>
        <v>A</v>
      </c>
      <c r="B2057" s="88" t="s">
        <v>412</v>
      </c>
      <c r="C2057" s="88" t="s">
        <v>19</v>
      </c>
      <c r="D2057" s="89">
        <v>88237.8</v>
      </c>
      <c r="E2057" s="89">
        <v>86878.887200000012</v>
      </c>
      <c r="F2057" s="90">
        <f t="shared" si="64"/>
        <v>0.98459942564297853</v>
      </c>
    </row>
    <row r="2058" spans="1:6" s="87" customFormat="1" ht="15" hidden="1" x14ac:dyDescent="0.25">
      <c r="A2058" s="82" t="str">
        <f t="shared" si="65"/>
        <v>A</v>
      </c>
      <c r="B2058" s="91" t="s">
        <v>412</v>
      </c>
      <c r="C2058" s="91" t="s">
        <v>20</v>
      </c>
      <c r="D2058" s="92">
        <v>15750</v>
      </c>
      <c r="E2058" s="92">
        <v>15632.766949999999</v>
      </c>
      <c r="F2058" s="93">
        <f t="shared" si="64"/>
        <v>0.9925566317460317</v>
      </c>
    </row>
    <row r="2059" spans="1:6" s="87" customFormat="1" ht="15" hidden="1" x14ac:dyDescent="0.25">
      <c r="A2059" s="82" t="str">
        <f t="shared" si="65"/>
        <v>A</v>
      </c>
      <c r="B2059" s="91" t="s">
        <v>412</v>
      </c>
      <c r="C2059" s="91" t="s">
        <v>21</v>
      </c>
      <c r="D2059" s="92">
        <v>72449.637000000002</v>
      </c>
      <c r="E2059" s="92">
        <v>71228.774150000027</v>
      </c>
      <c r="F2059" s="93">
        <f t="shared" si="64"/>
        <v>0.98314880652887227</v>
      </c>
    </row>
    <row r="2060" spans="1:6" s="87" customFormat="1" ht="15" hidden="1" x14ac:dyDescent="0.25">
      <c r="A2060" s="82" t="str">
        <f t="shared" si="65"/>
        <v>A</v>
      </c>
      <c r="B2060" s="91" t="s">
        <v>412</v>
      </c>
      <c r="C2060" s="91" t="s">
        <v>35</v>
      </c>
      <c r="D2060" s="92">
        <v>38.162999999999997</v>
      </c>
      <c r="E2060" s="92">
        <v>17.3461</v>
      </c>
      <c r="F2060" s="93">
        <f t="shared" si="64"/>
        <v>0.45452663574666563</v>
      </c>
    </row>
    <row r="2061" spans="1:6" s="87" customFormat="1" ht="15" hidden="1" x14ac:dyDescent="0.25">
      <c r="A2061" s="82" t="str">
        <f t="shared" si="65"/>
        <v>A</v>
      </c>
      <c r="B2061" s="88" t="s">
        <v>412</v>
      </c>
      <c r="C2061" s="88" t="s">
        <v>36</v>
      </c>
      <c r="D2061" s="89">
        <v>1427.1</v>
      </c>
      <c r="E2061" s="89">
        <v>1279.1513699999998</v>
      </c>
      <c r="F2061" s="90">
        <f t="shared" si="64"/>
        <v>0.89632917805339496</v>
      </c>
    </row>
    <row r="2062" spans="1:6" s="87" customFormat="1" ht="36.75" hidden="1" thickBot="1" x14ac:dyDescent="0.3">
      <c r="A2062" s="82" t="str">
        <f t="shared" si="65"/>
        <v>A</v>
      </c>
      <c r="B2062" s="83" t="s">
        <v>1288</v>
      </c>
      <c r="C2062" s="84" t="s">
        <v>1289</v>
      </c>
      <c r="D2062" s="85">
        <v>86666.841</v>
      </c>
      <c r="E2062" s="85">
        <v>85647.87556</v>
      </c>
      <c r="F2062" s="86">
        <f t="shared" si="64"/>
        <v>0.98824273011173902</v>
      </c>
    </row>
    <row r="2063" spans="1:6" s="87" customFormat="1" ht="15" hidden="1" x14ac:dyDescent="0.25">
      <c r="A2063" s="82" t="str">
        <f t="shared" si="65"/>
        <v>A</v>
      </c>
      <c r="B2063" s="88" t="s">
        <v>412</v>
      </c>
      <c r="C2063" s="88" t="s">
        <v>19</v>
      </c>
      <c r="D2063" s="89">
        <v>85627.595000000001</v>
      </c>
      <c r="E2063" s="89">
        <v>84692.049510000012</v>
      </c>
      <c r="F2063" s="90">
        <f t="shared" si="64"/>
        <v>0.98907425240659874</v>
      </c>
    </row>
    <row r="2064" spans="1:6" s="87" customFormat="1" ht="15" hidden="1" x14ac:dyDescent="0.25">
      <c r="A2064" s="82" t="str">
        <f t="shared" si="65"/>
        <v>A</v>
      </c>
      <c r="B2064" s="91" t="s">
        <v>412</v>
      </c>
      <c r="C2064" s="91" t="s">
        <v>20</v>
      </c>
      <c r="D2064" s="92">
        <v>15750</v>
      </c>
      <c r="E2064" s="92">
        <v>15632.766949999999</v>
      </c>
      <c r="F2064" s="93">
        <f t="shared" si="64"/>
        <v>0.9925566317460317</v>
      </c>
    </row>
    <row r="2065" spans="1:6" s="87" customFormat="1" ht="15" hidden="1" x14ac:dyDescent="0.25">
      <c r="A2065" s="82" t="str">
        <f t="shared" si="65"/>
        <v>A</v>
      </c>
      <c r="B2065" s="91" t="s">
        <v>412</v>
      </c>
      <c r="C2065" s="91" t="s">
        <v>21</v>
      </c>
      <c r="D2065" s="92">
        <v>69839.432000000001</v>
      </c>
      <c r="E2065" s="92">
        <v>69041.936460000012</v>
      </c>
      <c r="F2065" s="93">
        <f t="shared" si="64"/>
        <v>0.98858101337364845</v>
      </c>
    </row>
    <row r="2066" spans="1:6" s="87" customFormat="1" ht="15" hidden="1" x14ac:dyDescent="0.25">
      <c r="A2066" s="82" t="str">
        <f t="shared" si="65"/>
        <v>A</v>
      </c>
      <c r="B2066" s="91" t="s">
        <v>412</v>
      </c>
      <c r="C2066" s="91" t="s">
        <v>35</v>
      </c>
      <c r="D2066" s="92">
        <v>38.162999999999997</v>
      </c>
      <c r="E2066" s="92">
        <v>17.3461</v>
      </c>
      <c r="F2066" s="93">
        <f t="shared" si="64"/>
        <v>0.45452663574666563</v>
      </c>
    </row>
    <row r="2067" spans="1:6" s="87" customFormat="1" ht="15" hidden="1" x14ac:dyDescent="0.25">
      <c r="A2067" s="82" t="str">
        <f t="shared" si="65"/>
        <v>A</v>
      </c>
      <c r="B2067" s="88" t="s">
        <v>412</v>
      </c>
      <c r="C2067" s="88" t="s">
        <v>36</v>
      </c>
      <c r="D2067" s="89">
        <v>1039.2460000000001</v>
      </c>
      <c r="E2067" s="89">
        <v>955.82605000000001</v>
      </c>
      <c r="F2067" s="90">
        <f t="shared" si="64"/>
        <v>0.91973031409310202</v>
      </c>
    </row>
    <row r="2068" spans="1:6" s="87" customFormat="1" ht="36.75" hidden="1" thickBot="1" x14ac:dyDescent="0.3">
      <c r="A2068" s="82" t="str">
        <f t="shared" si="65"/>
        <v>A</v>
      </c>
      <c r="B2068" s="83" t="s">
        <v>1290</v>
      </c>
      <c r="C2068" s="84" t="s">
        <v>1291</v>
      </c>
      <c r="D2068" s="85">
        <v>26.95</v>
      </c>
      <c r="E2068" s="85">
        <v>25.498369999999998</v>
      </c>
      <c r="F2068" s="86">
        <f t="shared" si="64"/>
        <v>0.94613617810760664</v>
      </c>
    </row>
    <row r="2069" spans="1:6" s="87" customFormat="1" ht="15" hidden="1" x14ac:dyDescent="0.25">
      <c r="A2069" s="82" t="str">
        <f t="shared" si="65"/>
        <v>A</v>
      </c>
      <c r="B2069" s="88" t="s">
        <v>412</v>
      </c>
      <c r="C2069" s="88" t="s">
        <v>19</v>
      </c>
      <c r="D2069" s="89">
        <v>17.95</v>
      </c>
      <c r="E2069" s="89">
        <v>17.003150000000002</v>
      </c>
      <c r="F2069" s="90">
        <f t="shared" si="64"/>
        <v>0.94725069637883019</v>
      </c>
    </row>
    <row r="2070" spans="1:6" s="87" customFormat="1" ht="15" hidden="1" x14ac:dyDescent="0.25">
      <c r="A2070" s="82" t="str">
        <f t="shared" si="65"/>
        <v>A</v>
      </c>
      <c r="B2070" s="91" t="s">
        <v>412</v>
      </c>
      <c r="C2070" s="91" t="s">
        <v>21</v>
      </c>
      <c r="D2070" s="92">
        <v>17.95</v>
      </c>
      <c r="E2070" s="92">
        <v>17.003150000000002</v>
      </c>
      <c r="F2070" s="93">
        <f t="shared" si="64"/>
        <v>0.94725069637883019</v>
      </c>
    </row>
    <row r="2071" spans="1:6" s="87" customFormat="1" ht="15" hidden="1" x14ac:dyDescent="0.25">
      <c r="A2071" s="82" t="str">
        <f t="shared" si="65"/>
        <v>A</v>
      </c>
      <c r="B2071" s="88" t="s">
        <v>412</v>
      </c>
      <c r="C2071" s="88" t="s">
        <v>36</v>
      </c>
      <c r="D2071" s="89">
        <v>9</v>
      </c>
      <c r="E2071" s="89">
        <v>8.4952199999999998</v>
      </c>
      <c r="F2071" s="90">
        <f t="shared" si="64"/>
        <v>0.94391333333333327</v>
      </c>
    </row>
    <row r="2072" spans="1:6" s="87" customFormat="1" ht="36.75" hidden="1" thickBot="1" x14ac:dyDescent="0.3">
      <c r="A2072" s="82" t="str">
        <f t="shared" si="65"/>
        <v>A</v>
      </c>
      <c r="B2072" s="83" t="s">
        <v>1292</v>
      </c>
      <c r="C2072" s="84" t="s">
        <v>1293</v>
      </c>
      <c r="D2072" s="85">
        <v>43.6</v>
      </c>
      <c r="E2072" s="85">
        <v>40.475999999999999</v>
      </c>
      <c r="F2072" s="86">
        <f t="shared" si="64"/>
        <v>0.92834862385321093</v>
      </c>
    </row>
    <row r="2073" spans="1:6" s="87" customFormat="1" ht="15" hidden="1" x14ac:dyDescent="0.25">
      <c r="A2073" s="82" t="str">
        <f t="shared" si="65"/>
        <v>A</v>
      </c>
      <c r="B2073" s="88" t="s">
        <v>412</v>
      </c>
      <c r="C2073" s="88" t="s">
        <v>19</v>
      </c>
      <c r="D2073" s="89">
        <v>41.71</v>
      </c>
      <c r="E2073" s="89">
        <v>38.585999999999999</v>
      </c>
      <c r="F2073" s="90">
        <f t="shared" si="64"/>
        <v>0.92510189403020848</v>
      </c>
    </row>
    <row r="2074" spans="1:6" s="87" customFormat="1" ht="15" hidden="1" x14ac:dyDescent="0.25">
      <c r="A2074" s="82" t="str">
        <f t="shared" si="65"/>
        <v>A</v>
      </c>
      <c r="B2074" s="91" t="s">
        <v>412</v>
      </c>
      <c r="C2074" s="91" t="s">
        <v>21</v>
      </c>
      <c r="D2074" s="92">
        <v>41.71</v>
      </c>
      <c r="E2074" s="92">
        <v>38.585999999999999</v>
      </c>
      <c r="F2074" s="93">
        <f t="shared" si="64"/>
        <v>0.92510189403020848</v>
      </c>
    </row>
    <row r="2075" spans="1:6" s="87" customFormat="1" ht="15" hidden="1" x14ac:dyDescent="0.25">
      <c r="A2075" s="82" t="str">
        <f t="shared" si="65"/>
        <v>A</v>
      </c>
      <c r="B2075" s="88" t="s">
        <v>412</v>
      </c>
      <c r="C2075" s="88" t="s">
        <v>36</v>
      </c>
      <c r="D2075" s="89">
        <v>1.89</v>
      </c>
      <c r="E2075" s="89">
        <v>1.89</v>
      </c>
      <c r="F2075" s="90">
        <f t="shared" si="64"/>
        <v>1</v>
      </c>
    </row>
    <row r="2076" spans="1:6" s="87" customFormat="1" ht="54.75" hidden="1" thickBot="1" x14ac:dyDescent="0.3">
      <c r="A2076" s="82" t="str">
        <f t="shared" si="65"/>
        <v>A</v>
      </c>
      <c r="B2076" s="83" t="s">
        <v>1294</v>
      </c>
      <c r="C2076" s="84" t="s">
        <v>1295</v>
      </c>
      <c r="D2076" s="85">
        <v>91.5</v>
      </c>
      <c r="E2076" s="85">
        <v>90.447119999999998</v>
      </c>
      <c r="F2076" s="86">
        <f t="shared" si="64"/>
        <v>0.98849311475409829</v>
      </c>
    </row>
    <row r="2077" spans="1:6" s="87" customFormat="1" ht="15" hidden="1" x14ac:dyDescent="0.25">
      <c r="A2077" s="82" t="str">
        <f t="shared" si="65"/>
        <v>A</v>
      </c>
      <c r="B2077" s="88" t="s">
        <v>412</v>
      </c>
      <c r="C2077" s="88" t="s">
        <v>19</v>
      </c>
      <c r="D2077" s="89">
        <v>86</v>
      </c>
      <c r="E2077" s="89">
        <v>84.947119999999998</v>
      </c>
      <c r="F2077" s="90">
        <f t="shared" si="64"/>
        <v>0.98775720930232558</v>
      </c>
    </row>
    <row r="2078" spans="1:6" s="87" customFormat="1" ht="15" hidden="1" x14ac:dyDescent="0.25">
      <c r="A2078" s="82" t="str">
        <f t="shared" si="65"/>
        <v>A</v>
      </c>
      <c r="B2078" s="91" t="s">
        <v>412</v>
      </c>
      <c r="C2078" s="91" t="s">
        <v>21</v>
      </c>
      <c r="D2078" s="92">
        <v>86</v>
      </c>
      <c r="E2078" s="92">
        <v>84.947119999999998</v>
      </c>
      <c r="F2078" s="93">
        <f t="shared" si="64"/>
        <v>0.98775720930232558</v>
      </c>
    </row>
    <row r="2079" spans="1:6" s="87" customFormat="1" ht="15" hidden="1" x14ac:dyDescent="0.25">
      <c r="A2079" s="82" t="str">
        <f t="shared" si="65"/>
        <v>A</v>
      </c>
      <c r="B2079" s="88" t="s">
        <v>412</v>
      </c>
      <c r="C2079" s="88" t="s">
        <v>36</v>
      </c>
      <c r="D2079" s="89">
        <v>5.5</v>
      </c>
      <c r="E2079" s="89">
        <v>5.5</v>
      </c>
      <c r="F2079" s="90">
        <f t="shared" si="64"/>
        <v>1</v>
      </c>
    </row>
    <row r="2080" spans="1:6" s="87" customFormat="1" ht="72.75" hidden="1" thickBot="1" x14ac:dyDescent="0.3">
      <c r="A2080" s="82" t="str">
        <f t="shared" si="65"/>
        <v>A</v>
      </c>
      <c r="B2080" s="83" t="s">
        <v>1296</v>
      </c>
      <c r="C2080" s="84" t="s">
        <v>1297</v>
      </c>
      <c r="D2080" s="85">
        <v>64</v>
      </c>
      <c r="E2080" s="85">
        <v>62.566569999999999</v>
      </c>
      <c r="F2080" s="86">
        <f t="shared" si="64"/>
        <v>0.97760265624999998</v>
      </c>
    </row>
    <row r="2081" spans="1:6" s="87" customFormat="1" ht="15" hidden="1" x14ac:dyDescent="0.25">
      <c r="A2081" s="82" t="str">
        <f t="shared" si="65"/>
        <v>A</v>
      </c>
      <c r="B2081" s="88" t="s">
        <v>412</v>
      </c>
      <c r="C2081" s="88" t="s">
        <v>19</v>
      </c>
      <c r="D2081" s="89">
        <v>55</v>
      </c>
      <c r="E2081" s="89">
        <v>53.961570000000002</v>
      </c>
      <c r="F2081" s="90">
        <f t="shared" si="64"/>
        <v>0.98111945454545457</v>
      </c>
    </row>
    <row r="2082" spans="1:6" s="87" customFormat="1" ht="15" hidden="1" x14ac:dyDescent="0.25">
      <c r="A2082" s="82" t="str">
        <f t="shared" si="65"/>
        <v>A</v>
      </c>
      <c r="B2082" s="91" t="s">
        <v>412</v>
      </c>
      <c r="C2082" s="91" t="s">
        <v>21</v>
      </c>
      <c r="D2082" s="92">
        <v>55</v>
      </c>
      <c r="E2082" s="92">
        <v>53.961570000000002</v>
      </c>
      <c r="F2082" s="93">
        <f t="shared" si="64"/>
        <v>0.98111945454545457</v>
      </c>
    </row>
    <row r="2083" spans="1:6" s="87" customFormat="1" ht="15" hidden="1" x14ac:dyDescent="0.25">
      <c r="A2083" s="82" t="str">
        <f t="shared" si="65"/>
        <v>A</v>
      </c>
      <c r="B2083" s="88" t="s">
        <v>412</v>
      </c>
      <c r="C2083" s="88" t="s">
        <v>36</v>
      </c>
      <c r="D2083" s="89">
        <v>9</v>
      </c>
      <c r="E2083" s="89">
        <v>8.6050000000000004</v>
      </c>
      <c r="F2083" s="90">
        <f t="shared" si="64"/>
        <v>0.95611111111111113</v>
      </c>
    </row>
    <row r="2084" spans="1:6" s="87" customFormat="1" ht="54.75" hidden="1" thickBot="1" x14ac:dyDescent="0.3">
      <c r="A2084" s="82" t="str">
        <f t="shared" si="65"/>
        <v>A</v>
      </c>
      <c r="B2084" s="83" t="s">
        <v>1298</v>
      </c>
      <c r="C2084" s="84" t="s">
        <v>1299</v>
      </c>
      <c r="D2084" s="85">
        <v>164</v>
      </c>
      <c r="E2084" s="85">
        <v>155.02016</v>
      </c>
      <c r="F2084" s="86">
        <f t="shared" si="64"/>
        <v>0.94524487804878055</v>
      </c>
    </row>
    <row r="2085" spans="1:6" s="87" customFormat="1" ht="15" hidden="1" x14ac:dyDescent="0.25">
      <c r="A2085" s="82" t="str">
        <f t="shared" si="65"/>
        <v>A</v>
      </c>
      <c r="B2085" s="88" t="s">
        <v>412</v>
      </c>
      <c r="C2085" s="88" t="s">
        <v>19</v>
      </c>
      <c r="D2085" s="89">
        <v>134</v>
      </c>
      <c r="E2085" s="89">
        <v>126.00732000000001</v>
      </c>
      <c r="F2085" s="90">
        <f t="shared" si="64"/>
        <v>0.94035313432835821</v>
      </c>
    </row>
    <row r="2086" spans="1:6" s="87" customFormat="1" ht="15" hidden="1" x14ac:dyDescent="0.25">
      <c r="A2086" s="82" t="str">
        <f t="shared" si="65"/>
        <v>A</v>
      </c>
      <c r="B2086" s="91" t="s">
        <v>412</v>
      </c>
      <c r="C2086" s="91" t="s">
        <v>21</v>
      </c>
      <c r="D2086" s="92">
        <v>134</v>
      </c>
      <c r="E2086" s="92">
        <v>126.00732000000001</v>
      </c>
      <c r="F2086" s="93">
        <f t="shared" si="64"/>
        <v>0.94035313432835821</v>
      </c>
    </row>
    <row r="2087" spans="1:6" s="87" customFormat="1" ht="15" hidden="1" x14ac:dyDescent="0.25">
      <c r="A2087" s="82" t="str">
        <f t="shared" si="65"/>
        <v>A</v>
      </c>
      <c r="B2087" s="88" t="s">
        <v>412</v>
      </c>
      <c r="C2087" s="88" t="s">
        <v>36</v>
      </c>
      <c r="D2087" s="89">
        <v>30</v>
      </c>
      <c r="E2087" s="89">
        <v>29.012840000000001</v>
      </c>
      <c r="F2087" s="90">
        <f t="shared" si="64"/>
        <v>0.96709466666666666</v>
      </c>
    </row>
    <row r="2088" spans="1:6" s="87" customFormat="1" ht="54.75" hidden="1" thickBot="1" x14ac:dyDescent="0.3">
      <c r="A2088" s="82" t="str">
        <f t="shared" si="65"/>
        <v>A</v>
      </c>
      <c r="B2088" s="83" t="s">
        <v>1300</v>
      </c>
      <c r="C2088" s="84" t="s">
        <v>1301</v>
      </c>
      <c r="D2088" s="85">
        <v>159.178</v>
      </c>
      <c r="E2088" s="85">
        <v>153.84685999999999</v>
      </c>
      <c r="F2088" s="86">
        <f t="shared" si="64"/>
        <v>0.96650831145007476</v>
      </c>
    </row>
    <row r="2089" spans="1:6" s="87" customFormat="1" ht="15" hidden="1" x14ac:dyDescent="0.25">
      <c r="A2089" s="82" t="str">
        <f t="shared" si="65"/>
        <v>A</v>
      </c>
      <c r="B2089" s="88" t="s">
        <v>412</v>
      </c>
      <c r="C2089" s="88" t="s">
        <v>19</v>
      </c>
      <c r="D2089" s="89">
        <v>141.61099999999999</v>
      </c>
      <c r="E2089" s="89">
        <v>139.27985999999999</v>
      </c>
      <c r="F2089" s="90">
        <f t="shared" si="64"/>
        <v>0.98353842568727001</v>
      </c>
    </row>
    <row r="2090" spans="1:6" s="87" customFormat="1" ht="15" hidden="1" x14ac:dyDescent="0.25">
      <c r="A2090" s="82" t="str">
        <f t="shared" si="65"/>
        <v>A</v>
      </c>
      <c r="B2090" s="91" t="s">
        <v>412</v>
      </c>
      <c r="C2090" s="91" t="s">
        <v>21</v>
      </c>
      <c r="D2090" s="92">
        <v>141.61099999999999</v>
      </c>
      <c r="E2090" s="92">
        <v>139.27985999999999</v>
      </c>
      <c r="F2090" s="93">
        <f t="shared" si="64"/>
        <v>0.98353842568727001</v>
      </c>
    </row>
    <row r="2091" spans="1:6" s="87" customFormat="1" ht="15" hidden="1" x14ac:dyDescent="0.25">
      <c r="A2091" s="82" t="str">
        <f t="shared" si="65"/>
        <v>A</v>
      </c>
      <c r="B2091" s="88" t="s">
        <v>412</v>
      </c>
      <c r="C2091" s="88" t="s">
        <v>36</v>
      </c>
      <c r="D2091" s="89">
        <v>17.567</v>
      </c>
      <c r="E2091" s="89">
        <v>14.567</v>
      </c>
      <c r="F2091" s="90">
        <f t="shared" si="64"/>
        <v>0.82922525189275342</v>
      </c>
    </row>
    <row r="2092" spans="1:6" s="87" customFormat="1" ht="54.75" hidden="1" thickBot="1" x14ac:dyDescent="0.3">
      <c r="A2092" s="82" t="str">
        <f t="shared" si="65"/>
        <v>A</v>
      </c>
      <c r="B2092" s="83" t="s">
        <v>1302</v>
      </c>
      <c r="C2092" s="84" t="s">
        <v>1303</v>
      </c>
      <c r="D2092" s="85">
        <v>223.29900000000001</v>
      </c>
      <c r="E2092" s="85">
        <v>170.327</v>
      </c>
      <c r="F2092" s="86">
        <f t="shared" si="64"/>
        <v>0.76277547145307412</v>
      </c>
    </row>
    <row r="2093" spans="1:6" s="87" customFormat="1" ht="15" hidden="1" x14ac:dyDescent="0.25">
      <c r="A2093" s="82" t="str">
        <f t="shared" si="65"/>
        <v>A</v>
      </c>
      <c r="B2093" s="88" t="s">
        <v>412</v>
      </c>
      <c r="C2093" s="88" t="s">
        <v>19</v>
      </c>
      <c r="D2093" s="89">
        <v>166.43199999999999</v>
      </c>
      <c r="E2093" s="89">
        <v>133.65700000000001</v>
      </c>
      <c r="F2093" s="90">
        <f t="shared" si="64"/>
        <v>0.80307272639876959</v>
      </c>
    </row>
    <row r="2094" spans="1:6" s="87" customFormat="1" ht="15" hidden="1" x14ac:dyDescent="0.25">
      <c r="A2094" s="82" t="str">
        <f t="shared" si="65"/>
        <v>A</v>
      </c>
      <c r="B2094" s="91" t="s">
        <v>412</v>
      </c>
      <c r="C2094" s="91" t="s">
        <v>21</v>
      </c>
      <c r="D2094" s="92">
        <v>166.43199999999999</v>
      </c>
      <c r="E2094" s="92">
        <v>133.65700000000001</v>
      </c>
      <c r="F2094" s="93">
        <f t="shared" si="64"/>
        <v>0.80307272639876959</v>
      </c>
    </row>
    <row r="2095" spans="1:6" s="87" customFormat="1" ht="15" hidden="1" x14ac:dyDescent="0.25">
      <c r="A2095" s="82" t="str">
        <f t="shared" si="65"/>
        <v>A</v>
      </c>
      <c r="B2095" s="88" t="s">
        <v>412</v>
      </c>
      <c r="C2095" s="88" t="s">
        <v>36</v>
      </c>
      <c r="D2095" s="89">
        <v>56.866999999999997</v>
      </c>
      <c r="E2095" s="89">
        <v>36.67</v>
      </c>
      <c r="F2095" s="90">
        <f t="shared" si="64"/>
        <v>0.64483795522886744</v>
      </c>
    </row>
    <row r="2096" spans="1:6" s="87" customFormat="1" ht="54.75" hidden="1" thickBot="1" x14ac:dyDescent="0.3">
      <c r="A2096" s="82" t="str">
        <f t="shared" si="65"/>
        <v>A</v>
      </c>
      <c r="B2096" s="83" t="s">
        <v>1304</v>
      </c>
      <c r="C2096" s="84" t="s">
        <v>1305</v>
      </c>
      <c r="D2096" s="85">
        <v>145.5</v>
      </c>
      <c r="E2096" s="85">
        <v>140.185</v>
      </c>
      <c r="F2096" s="86">
        <f t="shared" si="64"/>
        <v>0.96347079037800687</v>
      </c>
    </row>
    <row r="2097" spans="1:6" s="87" customFormat="1" ht="15" hidden="1" x14ac:dyDescent="0.25">
      <c r="A2097" s="82" t="str">
        <f t="shared" si="65"/>
        <v>A</v>
      </c>
      <c r="B2097" s="88" t="s">
        <v>412</v>
      </c>
      <c r="C2097" s="88" t="s">
        <v>19</v>
      </c>
      <c r="D2097" s="89">
        <v>115.5</v>
      </c>
      <c r="E2097" s="89">
        <v>110.22499999999999</v>
      </c>
      <c r="F2097" s="90">
        <f t="shared" si="64"/>
        <v>0.95432900432900425</v>
      </c>
    </row>
    <row r="2098" spans="1:6" s="87" customFormat="1" ht="15" hidden="1" x14ac:dyDescent="0.25">
      <c r="A2098" s="82" t="str">
        <f t="shared" si="65"/>
        <v>A</v>
      </c>
      <c r="B2098" s="91" t="s">
        <v>412</v>
      </c>
      <c r="C2098" s="91" t="s">
        <v>21</v>
      </c>
      <c r="D2098" s="92">
        <v>115.5</v>
      </c>
      <c r="E2098" s="92">
        <v>110.22499999999999</v>
      </c>
      <c r="F2098" s="93">
        <f t="shared" si="64"/>
        <v>0.95432900432900425</v>
      </c>
    </row>
    <row r="2099" spans="1:6" s="87" customFormat="1" ht="15" hidden="1" x14ac:dyDescent="0.25">
      <c r="A2099" s="82" t="str">
        <f t="shared" si="65"/>
        <v>A</v>
      </c>
      <c r="B2099" s="88" t="s">
        <v>412</v>
      </c>
      <c r="C2099" s="88" t="s">
        <v>36</v>
      </c>
      <c r="D2099" s="89">
        <v>30</v>
      </c>
      <c r="E2099" s="89">
        <v>29.96</v>
      </c>
      <c r="F2099" s="90">
        <f t="shared" si="64"/>
        <v>0.9986666666666667</v>
      </c>
    </row>
    <row r="2100" spans="1:6" s="87" customFormat="1" ht="54.75" hidden="1" thickBot="1" x14ac:dyDescent="0.3">
      <c r="A2100" s="82" t="str">
        <f t="shared" si="65"/>
        <v>A</v>
      </c>
      <c r="B2100" s="83" t="s">
        <v>1306</v>
      </c>
      <c r="C2100" s="84" t="s">
        <v>1307</v>
      </c>
      <c r="D2100" s="85">
        <v>73.2</v>
      </c>
      <c r="E2100" s="85">
        <v>72</v>
      </c>
      <c r="F2100" s="86">
        <f t="shared" si="64"/>
        <v>0.98360655737704916</v>
      </c>
    </row>
    <row r="2101" spans="1:6" s="87" customFormat="1" ht="15" hidden="1" x14ac:dyDescent="0.25">
      <c r="A2101" s="82" t="str">
        <f t="shared" si="65"/>
        <v>A</v>
      </c>
      <c r="B2101" s="88" t="s">
        <v>412</v>
      </c>
      <c r="C2101" s="88" t="s">
        <v>19</v>
      </c>
      <c r="D2101" s="89">
        <v>64.2</v>
      </c>
      <c r="E2101" s="89">
        <v>63</v>
      </c>
      <c r="F2101" s="90">
        <f t="shared" si="64"/>
        <v>0.98130841121495327</v>
      </c>
    </row>
    <row r="2102" spans="1:6" s="87" customFormat="1" ht="15" hidden="1" x14ac:dyDescent="0.25">
      <c r="A2102" s="82" t="str">
        <f t="shared" si="65"/>
        <v>A</v>
      </c>
      <c r="B2102" s="91" t="s">
        <v>412</v>
      </c>
      <c r="C2102" s="91" t="s">
        <v>21</v>
      </c>
      <c r="D2102" s="92">
        <v>64.2</v>
      </c>
      <c r="E2102" s="92">
        <v>63</v>
      </c>
      <c r="F2102" s="93">
        <f t="shared" si="64"/>
        <v>0.98130841121495327</v>
      </c>
    </row>
    <row r="2103" spans="1:6" s="87" customFormat="1" ht="15" hidden="1" x14ac:dyDescent="0.25">
      <c r="A2103" s="82" t="str">
        <f t="shared" si="65"/>
        <v>A</v>
      </c>
      <c r="B2103" s="88" t="s">
        <v>412</v>
      </c>
      <c r="C2103" s="88" t="s">
        <v>36</v>
      </c>
      <c r="D2103" s="89">
        <v>9</v>
      </c>
      <c r="E2103" s="89">
        <v>9</v>
      </c>
      <c r="F2103" s="90">
        <f t="shared" si="64"/>
        <v>1</v>
      </c>
    </row>
    <row r="2104" spans="1:6" s="87" customFormat="1" ht="54.75" hidden="1" thickBot="1" x14ac:dyDescent="0.3">
      <c r="A2104" s="82" t="str">
        <f t="shared" si="65"/>
        <v>A</v>
      </c>
      <c r="B2104" s="83" t="s">
        <v>1308</v>
      </c>
      <c r="C2104" s="84" t="s">
        <v>1309</v>
      </c>
      <c r="D2104" s="85">
        <v>66.8</v>
      </c>
      <c r="E2104" s="85">
        <v>65.334999999999994</v>
      </c>
      <c r="F2104" s="86">
        <f t="shared" si="64"/>
        <v>0.97806886227544909</v>
      </c>
    </row>
    <row r="2105" spans="1:6" s="87" customFormat="1" ht="15" hidden="1" x14ac:dyDescent="0.25">
      <c r="A2105" s="82" t="str">
        <f t="shared" si="65"/>
        <v>A</v>
      </c>
      <c r="B2105" s="88" t="s">
        <v>412</v>
      </c>
      <c r="C2105" s="88" t="s">
        <v>19</v>
      </c>
      <c r="D2105" s="89">
        <v>64</v>
      </c>
      <c r="E2105" s="89">
        <v>62.534999999999997</v>
      </c>
      <c r="F2105" s="90">
        <f t="shared" si="64"/>
        <v>0.97710937499999995</v>
      </c>
    </row>
    <row r="2106" spans="1:6" s="87" customFormat="1" ht="15" hidden="1" x14ac:dyDescent="0.25">
      <c r="A2106" s="82" t="str">
        <f t="shared" si="65"/>
        <v>A</v>
      </c>
      <c r="B2106" s="91" t="s">
        <v>412</v>
      </c>
      <c r="C2106" s="91" t="s">
        <v>21</v>
      </c>
      <c r="D2106" s="92">
        <v>64</v>
      </c>
      <c r="E2106" s="92">
        <v>62.534999999999997</v>
      </c>
      <c r="F2106" s="93">
        <f t="shared" si="64"/>
        <v>0.97710937499999995</v>
      </c>
    </row>
    <row r="2107" spans="1:6" s="87" customFormat="1" ht="15" hidden="1" x14ac:dyDescent="0.25">
      <c r="A2107" s="82" t="str">
        <f t="shared" si="65"/>
        <v>A</v>
      </c>
      <c r="B2107" s="88" t="s">
        <v>412</v>
      </c>
      <c r="C2107" s="88" t="s">
        <v>36</v>
      </c>
      <c r="D2107" s="89">
        <v>2.8</v>
      </c>
      <c r="E2107" s="89">
        <v>2.8</v>
      </c>
      <c r="F2107" s="90">
        <f t="shared" si="64"/>
        <v>1</v>
      </c>
    </row>
    <row r="2108" spans="1:6" s="87" customFormat="1" ht="54.75" hidden="1" thickBot="1" x14ac:dyDescent="0.3">
      <c r="A2108" s="82" t="str">
        <f t="shared" si="65"/>
        <v>A</v>
      </c>
      <c r="B2108" s="83" t="s">
        <v>1310</v>
      </c>
      <c r="C2108" s="84" t="s">
        <v>1311</v>
      </c>
      <c r="D2108" s="85">
        <v>122</v>
      </c>
      <c r="E2108" s="85">
        <v>121.15768</v>
      </c>
      <c r="F2108" s="86">
        <f t="shared" si="64"/>
        <v>0.99309573770491799</v>
      </c>
    </row>
    <row r="2109" spans="1:6" s="87" customFormat="1" ht="15" hidden="1" x14ac:dyDescent="0.25">
      <c r="A2109" s="82" t="str">
        <f t="shared" si="65"/>
        <v>A</v>
      </c>
      <c r="B2109" s="88" t="s">
        <v>412</v>
      </c>
      <c r="C2109" s="88" t="s">
        <v>19</v>
      </c>
      <c r="D2109" s="89">
        <v>104</v>
      </c>
      <c r="E2109" s="89">
        <v>103.61268</v>
      </c>
      <c r="F2109" s="90">
        <f t="shared" si="64"/>
        <v>0.99627576923076921</v>
      </c>
    </row>
    <row r="2110" spans="1:6" s="87" customFormat="1" ht="15" hidden="1" x14ac:dyDescent="0.25">
      <c r="A2110" s="82" t="str">
        <f t="shared" si="65"/>
        <v>A</v>
      </c>
      <c r="B2110" s="91" t="s">
        <v>412</v>
      </c>
      <c r="C2110" s="91" t="s">
        <v>21</v>
      </c>
      <c r="D2110" s="92">
        <v>104</v>
      </c>
      <c r="E2110" s="92">
        <v>103.61268</v>
      </c>
      <c r="F2110" s="93">
        <f t="shared" si="64"/>
        <v>0.99627576923076921</v>
      </c>
    </row>
    <row r="2111" spans="1:6" s="87" customFormat="1" ht="15" hidden="1" x14ac:dyDescent="0.25">
      <c r="A2111" s="82" t="str">
        <f t="shared" si="65"/>
        <v>A</v>
      </c>
      <c r="B2111" s="88" t="s">
        <v>412</v>
      </c>
      <c r="C2111" s="88" t="s">
        <v>36</v>
      </c>
      <c r="D2111" s="89">
        <v>18</v>
      </c>
      <c r="E2111" s="89">
        <v>17.545000000000002</v>
      </c>
      <c r="F2111" s="90">
        <f t="shared" si="64"/>
        <v>0.97472222222222227</v>
      </c>
    </row>
    <row r="2112" spans="1:6" s="87" customFormat="1" ht="54.75" hidden="1" thickBot="1" x14ac:dyDescent="0.3">
      <c r="A2112" s="82" t="str">
        <f t="shared" si="65"/>
        <v>A</v>
      </c>
      <c r="B2112" s="83" t="s">
        <v>1312</v>
      </c>
      <c r="C2112" s="84" t="s">
        <v>1313</v>
      </c>
      <c r="D2112" s="85">
        <v>48</v>
      </c>
      <c r="E2112" s="85">
        <v>37.049599999999998</v>
      </c>
      <c r="F2112" s="86">
        <f t="shared" si="64"/>
        <v>0.77186666666666659</v>
      </c>
    </row>
    <row r="2113" spans="1:6" s="87" customFormat="1" ht="15" hidden="1" x14ac:dyDescent="0.25">
      <c r="A2113" s="82" t="str">
        <f t="shared" si="65"/>
        <v>A</v>
      </c>
      <c r="B2113" s="88" t="s">
        <v>412</v>
      </c>
      <c r="C2113" s="88" t="s">
        <v>19</v>
      </c>
      <c r="D2113" s="89">
        <v>48</v>
      </c>
      <c r="E2113" s="89">
        <v>37.049599999999998</v>
      </c>
      <c r="F2113" s="90">
        <f t="shared" si="64"/>
        <v>0.77186666666666659</v>
      </c>
    </row>
    <row r="2114" spans="1:6" s="87" customFormat="1" ht="15" hidden="1" x14ac:dyDescent="0.25">
      <c r="A2114" s="82" t="str">
        <f t="shared" si="65"/>
        <v>A</v>
      </c>
      <c r="B2114" s="91" t="s">
        <v>412</v>
      </c>
      <c r="C2114" s="91" t="s">
        <v>21</v>
      </c>
      <c r="D2114" s="92">
        <v>48</v>
      </c>
      <c r="E2114" s="92">
        <v>37.049599999999998</v>
      </c>
      <c r="F2114" s="93">
        <f t="shared" si="64"/>
        <v>0.77186666666666659</v>
      </c>
    </row>
    <row r="2115" spans="1:6" s="87" customFormat="1" ht="54.75" hidden="1" thickBot="1" x14ac:dyDescent="0.3">
      <c r="A2115" s="82" t="str">
        <f t="shared" si="65"/>
        <v>A</v>
      </c>
      <c r="B2115" s="83" t="s">
        <v>1314</v>
      </c>
      <c r="C2115" s="84" t="s">
        <v>1315</v>
      </c>
      <c r="D2115" s="85">
        <v>171</v>
      </c>
      <c r="E2115" s="85">
        <v>126.52277000000001</v>
      </c>
      <c r="F2115" s="86">
        <f t="shared" si="64"/>
        <v>0.73989923976608196</v>
      </c>
    </row>
    <row r="2116" spans="1:6" s="87" customFormat="1" ht="15" hidden="1" x14ac:dyDescent="0.25">
      <c r="A2116" s="82" t="str">
        <f t="shared" si="65"/>
        <v>A</v>
      </c>
      <c r="B2116" s="88" t="s">
        <v>412</v>
      </c>
      <c r="C2116" s="88" t="s">
        <v>19</v>
      </c>
      <c r="D2116" s="89">
        <v>141</v>
      </c>
      <c r="E2116" s="89">
        <v>102.06494000000001</v>
      </c>
      <c r="F2116" s="90">
        <f t="shared" ref="F2116:F2179" si="66">E2116/D2116</f>
        <v>0.72386482269503549</v>
      </c>
    </row>
    <row r="2117" spans="1:6" s="87" customFormat="1" ht="15" hidden="1" x14ac:dyDescent="0.25">
      <c r="A2117" s="82" t="str">
        <f t="shared" ref="A2117:A2180" si="67">(IF(OR(D2117&lt;&gt;0,E2117&lt;&gt;0,),"A","B"))</f>
        <v>A</v>
      </c>
      <c r="B2117" s="91" t="s">
        <v>412</v>
      </c>
      <c r="C2117" s="91" t="s">
        <v>21</v>
      </c>
      <c r="D2117" s="92">
        <v>141</v>
      </c>
      <c r="E2117" s="92">
        <v>102.06494000000001</v>
      </c>
      <c r="F2117" s="93">
        <f t="shared" si="66"/>
        <v>0.72386482269503549</v>
      </c>
    </row>
    <row r="2118" spans="1:6" s="87" customFormat="1" ht="15" hidden="1" x14ac:dyDescent="0.25">
      <c r="A2118" s="82" t="str">
        <f t="shared" si="67"/>
        <v>A</v>
      </c>
      <c r="B2118" s="88" t="s">
        <v>412</v>
      </c>
      <c r="C2118" s="88" t="s">
        <v>36</v>
      </c>
      <c r="D2118" s="89">
        <v>30</v>
      </c>
      <c r="E2118" s="89">
        <v>24.457830000000001</v>
      </c>
      <c r="F2118" s="90">
        <f t="shared" si="66"/>
        <v>0.81526100000000001</v>
      </c>
    </row>
    <row r="2119" spans="1:6" s="87" customFormat="1" ht="54.75" hidden="1" thickBot="1" x14ac:dyDescent="0.3">
      <c r="A2119" s="82" t="str">
        <f t="shared" si="67"/>
        <v>A</v>
      </c>
      <c r="B2119" s="83" t="s">
        <v>1316</v>
      </c>
      <c r="C2119" s="84" t="s">
        <v>1317</v>
      </c>
      <c r="D2119" s="85">
        <v>187.9</v>
      </c>
      <c r="E2119" s="85">
        <v>170.03658000000001</v>
      </c>
      <c r="F2119" s="86">
        <f t="shared" si="66"/>
        <v>0.904931240021288</v>
      </c>
    </row>
    <row r="2120" spans="1:6" s="87" customFormat="1" ht="15" hidden="1" x14ac:dyDescent="0.25">
      <c r="A2120" s="82" t="str">
        <f t="shared" si="67"/>
        <v>A</v>
      </c>
      <c r="B2120" s="88" t="s">
        <v>412</v>
      </c>
      <c r="C2120" s="88" t="s">
        <v>19</v>
      </c>
      <c r="D2120" s="89">
        <v>137.6</v>
      </c>
      <c r="E2120" s="89">
        <v>130.34884</v>
      </c>
      <c r="F2120" s="90">
        <f t="shared" si="66"/>
        <v>0.94730261627906975</v>
      </c>
    </row>
    <row r="2121" spans="1:6" s="87" customFormat="1" ht="15" hidden="1" x14ac:dyDescent="0.25">
      <c r="A2121" s="82" t="str">
        <f t="shared" si="67"/>
        <v>A</v>
      </c>
      <c r="B2121" s="91" t="s">
        <v>412</v>
      </c>
      <c r="C2121" s="91" t="s">
        <v>21</v>
      </c>
      <c r="D2121" s="92">
        <v>137.6</v>
      </c>
      <c r="E2121" s="92">
        <v>130.34884</v>
      </c>
      <c r="F2121" s="93">
        <f t="shared" si="66"/>
        <v>0.94730261627906975</v>
      </c>
    </row>
    <row r="2122" spans="1:6" s="87" customFormat="1" ht="15" hidden="1" x14ac:dyDescent="0.25">
      <c r="A2122" s="82" t="str">
        <f t="shared" si="67"/>
        <v>A</v>
      </c>
      <c r="B2122" s="88" t="s">
        <v>412</v>
      </c>
      <c r="C2122" s="88" t="s">
        <v>36</v>
      </c>
      <c r="D2122" s="89">
        <v>50.3</v>
      </c>
      <c r="E2122" s="89">
        <v>39.687740000000005</v>
      </c>
      <c r="F2122" s="90">
        <f t="shared" si="66"/>
        <v>0.78902067594433412</v>
      </c>
    </row>
    <row r="2123" spans="1:6" s="87" customFormat="1" ht="36.75" hidden="1" thickBot="1" x14ac:dyDescent="0.3">
      <c r="A2123" s="82" t="str">
        <f t="shared" si="67"/>
        <v>A</v>
      </c>
      <c r="B2123" s="83" t="s">
        <v>1318</v>
      </c>
      <c r="C2123" s="84" t="s">
        <v>1319</v>
      </c>
      <c r="D2123" s="85">
        <v>104</v>
      </c>
      <c r="E2123" s="85">
        <v>76.600579999999994</v>
      </c>
      <c r="F2123" s="86">
        <f t="shared" si="66"/>
        <v>0.73654403846153838</v>
      </c>
    </row>
    <row r="2124" spans="1:6" s="87" customFormat="1" ht="15" hidden="1" x14ac:dyDescent="0.25">
      <c r="A2124" s="82" t="str">
        <f t="shared" si="67"/>
        <v>A</v>
      </c>
      <c r="B2124" s="88" t="s">
        <v>412</v>
      </c>
      <c r="C2124" s="88" t="s">
        <v>19</v>
      </c>
      <c r="D2124" s="89">
        <v>92</v>
      </c>
      <c r="E2124" s="89">
        <v>65.109580000000008</v>
      </c>
      <c r="F2124" s="90">
        <f t="shared" si="66"/>
        <v>0.70771282608695663</v>
      </c>
    </row>
    <row r="2125" spans="1:6" s="87" customFormat="1" ht="15" hidden="1" x14ac:dyDescent="0.25">
      <c r="A2125" s="82" t="str">
        <f t="shared" si="67"/>
        <v>A</v>
      </c>
      <c r="B2125" s="91" t="s">
        <v>412</v>
      </c>
      <c r="C2125" s="91" t="s">
        <v>21</v>
      </c>
      <c r="D2125" s="92">
        <v>92</v>
      </c>
      <c r="E2125" s="92">
        <v>65.109580000000008</v>
      </c>
      <c r="F2125" s="93">
        <f t="shared" si="66"/>
        <v>0.70771282608695663</v>
      </c>
    </row>
    <row r="2126" spans="1:6" s="87" customFormat="1" ht="15" hidden="1" x14ac:dyDescent="0.25">
      <c r="A2126" s="82" t="str">
        <f t="shared" si="67"/>
        <v>A</v>
      </c>
      <c r="B2126" s="88" t="s">
        <v>412</v>
      </c>
      <c r="C2126" s="88" t="s">
        <v>36</v>
      </c>
      <c r="D2126" s="89">
        <v>12</v>
      </c>
      <c r="E2126" s="89">
        <v>11.491</v>
      </c>
      <c r="F2126" s="90">
        <f t="shared" si="66"/>
        <v>0.95758333333333334</v>
      </c>
    </row>
    <row r="2127" spans="1:6" s="87" customFormat="1" ht="54.75" hidden="1" thickBot="1" x14ac:dyDescent="0.3">
      <c r="A2127" s="82" t="str">
        <f t="shared" si="67"/>
        <v>A</v>
      </c>
      <c r="B2127" s="83" t="s">
        <v>1320</v>
      </c>
      <c r="C2127" s="84" t="s">
        <v>1321</v>
      </c>
      <c r="D2127" s="85">
        <v>231</v>
      </c>
      <c r="E2127" s="85">
        <v>166.40124</v>
      </c>
      <c r="F2127" s="86">
        <f t="shared" si="66"/>
        <v>0.72035168831168828</v>
      </c>
    </row>
    <row r="2128" spans="1:6" s="87" customFormat="1" ht="15" hidden="1" x14ac:dyDescent="0.25">
      <c r="A2128" s="82" t="str">
        <f t="shared" si="67"/>
        <v>A</v>
      </c>
      <c r="B2128" s="88" t="s">
        <v>412</v>
      </c>
      <c r="C2128" s="88" t="s">
        <v>19</v>
      </c>
      <c r="D2128" s="89">
        <v>231</v>
      </c>
      <c r="E2128" s="89">
        <v>166.40124</v>
      </c>
      <c r="F2128" s="90">
        <f t="shared" si="66"/>
        <v>0.72035168831168828</v>
      </c>
    </row>
    <row r="2129" spans="1:6" s="87" customFormat="1" ht="15" hidden="1" x14ac:dyDescent="0.25">
      <c r="A2129" s="82" t="str">
        <f t="shared" si="67"/>
        <v>A</v>
      </c>
      <c r="B2129" s="91" t="s">
        <v>412</v>
      </c>
      <c r="C2129" s="91" t="s">
        <v>21</v>
      </c>
      <c r="D2129" s="92">
        <v>231</v>
      </c>
      <c r="E2129" s="92">
        <v>166.40124</v>
      </c>
      <c r="F2129" s="93">
        <f t="shared" si="66"/>
        <v>0.72035168831168828</v>
      </c>
    </row>
    <row r="2130" spans="1:6" s="87" customFormat="1" ht="54.75" hidden="1" thickBot="1" x14ac:dyDescent="0.3">
      <c r="A2130" s="82" t="str">
        <f t="shared" si="67"/>
        <v>A</v>
      </c>
      <c r="B2130" s="83" t="s">
        <v>1322</v>
      </c>
      <c r="C2130" s="84" t="s">
        <v>1323</v>
      </c>
      <c r="D2130" s="85">
        <v>139</v>
      </c>
      <c r="E2130" s="85">
        <v>88.03155000000001</v>
      </c>
      <c r="F2130" s="86">
        <f t="shared" si="66"/>
        <v>0.63332050359712233</v>
      </c>
    </row>
    <row r="2131" spans="1:6" s="87" customFormat="1" ht="15" hidden="1" x14ac:dyDescent="0.25">
      <c r="A2131" s="82" t="str">
        <f t="shared" si="67"/>
        <v>A</v>
      </c>
      <c r="B2131" s="88" t="s">
        <v>412</v>
      </c>
      <c r="C2131" s="88" t="s">
        <v>19</v>
      </c>
      <c r="D2131" s="89">
        <v>127</v>
      </c>
      <c r="E2131" s="89">
        <v>84.800250000000005</v>
      </c>
      <c r="F2131" s="90">
        <f t="shared" si="66"/>
        <v>0.66771850393700793</v>
      </c>
    </row>
    <row r="2132" spans="1:6" s="87" customFormat="1" ht="15" hidden="1" x14ac:dyDescent="0.25">
      <c r="A2132" s="82" t="str">
        <f t="shared" si="67"/>
        <v>A</v>
      </c>
      <c r="B2132" s="91" t="s">
        <v>412</v>
      </c>
      <c r="C2132" s="91" t="s">
        <v>21</v>
      </c>
      <c r="D2132" s="92">
        <v>127</v>
      </c>
      <c r="E2132" s="92">
        <v>84.800250000000005</v>
      </c>
      <c r="F2132" s="93">
        <f t="shared" si="66"/>
        <v>0.66771850393700793</v>
      </c>
    </row>
    <row r="2133" spans="1:6" s="87" customFormat="1" ht="15" hidden="1" x14ac:dyDescent="0.25">
      <c r="A2133" s="82" t="str">
        <f t="shared" si="67"/>
        <v>A</v>
      </c>
      <c r="B2133" s="88" t="s">
        <v>412</v>
      </c>
      <c r="C2133" s="88" t="s">
        <v>36</v>
      </c>
      <c r="D2133" s="89">
        <v>12</v>
      </c>
      <c r="E2133" s="89">
        <v>3.2313000000000001</v>
      </c>
      <c r="F2133" s="90">
        <f t="shared" si="66"/>
        <v>0.26927499999999999</v>
      </c>
    </row>
    <row r="2134" spans="1:6" s="87" customFormat="1" ht="72.75" hidden="1" thickBot="1" x14ac:dyDescent="0.3">
      <c r="A2134" s="82" t="str">
        <f t="shared" si="67"/>
        <v>A</v>
      </c>
      <c r="B2134" s="83" t="s">
        <v>1324</v>
      </c>
      <c r="C2134" s="84" t="s">
        <v>1325</v>
      </c>
      <c r="D2134" s="85">
        <v>60.5</v>
      </c>
      <c r="E2134" s="85">
        <v>59.937479999999994</v>
      </c>
      <c r="F2134" s="86">
        <f t="shared" si="66"/>
        <v>0.99070214876033047</v>
      </c>
    </row>
    <row r="2135" spans="1:6" s="87" customFormat="1" ht="15" hidden="1" x14ac:dyDescent="0.25">
      <c r="A2135" s="82" t="str">
        <f t="shared" si="67"/>
        <v>A</v>
      </c>
      <c r="B2135" s="88" t="s">
        <v>412</v>
      </c>
      <c r="C2135" s="88" t="s">
        <v>19</v>
      </c>
      <c r="D2135" s="89">
        <v>54.5</v>
      </c>
      <c r="E2135" s="89">
        <v>53.997</v>
      </c>
      <c r="F2135" s="90">
        <f t="shared" si="66"/>
        <v>0.99077064220183486</v>
      </c>
    </row>
    <row r="2136" spans="1:6" s="87" customFormat="1" ht="15" hidden="1" x14ac:dyDescent="0.25">
      <c r="A2136" s="82" t="str">
        <f t="shared" si="67"/>
        <v>A</v>
      </c>
      <c r="B2136" s="91" t="s">
        <v>412</v>
      </c>
      <c r="C2136" s="91" t="s">
        <v>21</v>
      </c>
      <c r="D2136" s="92">
        <v>54.5</v>
      </c>
      <c r="E2136" s="92">
        <v>53.997</v>
      </c>
      <c r="F2136" s="93">
        <f t="shared" si="66"/>
        <v>0.99077064220183486</v>
      </c>
    </row>
    <row r="2137" spans="1:6" s="87" customFormat="1" ht="15" hidden="1" x14ac:dyDescent="0.25">
      <c r="A2137" s="82" t="str">
        <f t="shared" si="67"/>
        <v>A</v>
      </c>
      <c r="B2137" s="88" t="s">
        <v>412</v>
      </c>
      <c r="C2137" s="88" t="s">
        <v>36</v>
      </c>
      <c r="D2137" s="89">
        <v>6</v>
      </c>
      <c r="E2137" s="89">
        <v>5.94048</v>
      </c>
      <c r="F2137" s="90">
        <f t="shared" si="66"/>
        <v>0.99007999999999996</v>
      </c>
    </row>
    <row r="2138" spans="1:6" s="87" customFormat="1" ht="72.75" hidden="1" thickBot="1" x14ac:dyDescent="0.3">
      <c r="A2138" s="82" t="str">
        <f t="shared" si="67"/>
        <v>A</v>
      </c>
      <c r="B2138" s="83" t="s">
        <v>1326</v>
      </c>
      <c r="C2138" s="84" t="s">
        <v>1327</v>
      </c>
      <c r="D2138" s="85">
        <v>44.38</v>
      </c>
      <c r="E2138" s="85">
        <v>33.328339999999997</v>
      </c>
      <c r="F2138" s="86">
        <f t="shared" si="66"/>
        <v>0.75097656602072993</v>
      </c>
    </row>
    <row r="2139" spans="1:6" s="87" customFormat="1" ht="15" hidden="1" x14ac:dyDescent="0.25">
      <c r="A2139" s="82" t="str">
        <f t="shared" si="67"/>
        <v>A</v>
      </c>
      <c r="B2139" s="88" t="s">
        <v>412</v>
      </c>
      <c r="C2139" s="88" t="s">
        <v>19</v>
      </c>
      <c r="D2139" s="89">
        <v>38.380000000000003</v>
      </c>
      <c r="E2139" s="89">
        <v>30.709400000000002</v>
      </c>
      <c r="F2139" s="90">
        <f t="shared" si="66"/>
        <v>0.80014069828035439</v>
      </c>
    </row>
    <row r="2140" spans="1:6" s="87" customFormat="1" ht="15" hidden="1" x14ac:dyDescent="0.25">
      <c r="A2140" s="82" t="str">
        <f t="shared" si="67"/>
        <v>A</v>
      </c>
      <c r="B2140" s="91" t="s">
        <v>412</v>
      </c>
      <c r="C2140" s="91" t="s">
        <v>21</v>
      </c>
      <c r="D2140" s="92">
        <v>38.380000000000003</v>
      </c>
      <c r="E2140" s="92">
        <v>30.709400000000002</v>
      </c>
      <c r="F2140" s="93">
        <f t="shared" si="66"/>
        <v>0.80014069828035439</v>
      </c>
    </row>
    <row r="2141" spans="1:6" s="87" customFormat="1" ht="15" hidden="1" x14ac:dyDescent="0.25">
      <c r="A2141" s="82" t="str">
        <f t="shared" si="67"/>
        <v>A</v>
      </c>
      <c r="B2141" s="88" t="s">
        <v>412</v>
      </c>
      <c r="C2141" s="88" t="s">
        <v>36</v>
      </c>
      <c r="D2141" s="89">
        <v>6</v>
      </c>
      <c r="E2141" s="89">
        <v>2.6189400000000003</v>
      </c>
      <c r="F2141" s="90">
        <f t="shared" si="66"/>
        <v>0.43649000000000004</v>
      </c>
    </row>
    <row r="2142" spans="1:6" s="87" customFormat="1" ht="72.75" hidden="1" thickBot="1" x14ac:dyDescent="0.3">
      <c r="A2142" s="82" t="str">
        <f t="shared" si="67"/>
        <v>A</v>
      </c>
      <c r="B2142" s="83" t="s">
        <v>1328</v>
      </c>
      <c r="C2142" s="84" t="s">
        <v>1329</v>
      </c>
      <c r="D2142" s="85">
        <v>262.75200000000001</v>
      </c>
      <c r="E2142" s="85">
        <v>232.10248999999999</v>
      </c>
      <c r="F2142" s="86">
        <f t="shared" si="66"/>
        <v>0.88335194403848494</v>
      </c>
    </row>
    <row r="2143" spans="1:6" s="87" customFormat="1" ht="15" hidden="1" x14ac:dyDescent="0.25">
      <c r="A2143" s="82" t="str">
        <f t="shared" si="67"/>
        <v>A</v>
      </c>
      <c r="B2143" s="88" t="s">
        <v>412</v>
      </c>
      <c r="C2143" s="88" t="s">
        <v>19</v>
      </c>
      <c r="D2143" s="89">
        <v>226.822</v>
      </c>
      <c r="E2143" s="89">
        <v>204.71348999999998</v>
      </c>
      <c r="F2143" s="90">
        <f t="shared" si="66"/>
        <v>0.90252925201259127</v>
      </c>
    </row>
    <row r="2144" spans="1:6" s="87" customFormat="1" ht="15" hidden="1" x14ac:dyDescent="0.25">
      <c r="A2144" s="82" t="str">
        <f t="shared" si="67"/>
        <v>A</v>
      </c>
      <c r="B2144" s="91" t="s">
        <v>412</v>
      </c>
      <c r="C2144" s="91" t="s">
        <v>21</v>
      </c>
      <c r="D2144" s="92">
        <v>226.822</v>
      </c>
      <c r="E2144" s="92">
        <v>204.71348999999998</v>
      </c>
      <c r="F2144" s="93">
        <f t="shared" si="66"/>
        <v>0.90252925201259127</v>
      </c>
    </row>
    <row r="2145" spans="1:6" s="87" customFormat="1" ht="15" hidden="1" x14ac:dyDescent="0.25">
      <c r="A2145" s="82" t="str">
        <f t="shared" si="67"/>
        <v>A</v>
      </c>
      <c r="B2145" s="88" t="s">
        <v>412</v>
      </c>
      <c r="C2145" s="88" t="s">
        <v>36</v>
      </c>
      <c r="D2145" s="89">
        <v>35.93</v>
      </c>
      <c r="E2145" s="89">
        <v>27.388999999999999</v>
      </c>
      <c r="F2145" s="90">
        <f t="shared" si="66"/>
        <v>0.76228778179794043</v>
      </c>
    </row>
    <row r="2146" spans="1:6" s="87" customFormat="1" ht="72.75" hidden="1" thickBot="1" x14ac:dyDescent="0.3">
      <c r="A2146" s="82" t="str">
        <f t="shared" si="67"/>
        <v>A</v>
      </c>
      <c r="B2146" s="83" t="s">
        <v>1330</v>
      </c>
      <c r="C2146" s="84" t="s">
        <v>1331</v>
      </c>
      <c r="D2146" s="85">
        <v>123</v>
      </c>
      <c r="E2146" s="85">
        <v>119.97548999999999</v>
      </c>
      <c r="F2146" s="86">
        <f t="shared" si="66"/>
        <v>0.97541048780487805</v>
      </c>
    </row>
    <row r="2147" spans="1:6" s="87" customFormat="1" ht="15" hidden="1" x14ac:dyDescent="0.25">
      <c r="A2147" s="82" t="str">
        <f t="shared" si="67"/>
        <v>A</v>
      </c>
      <c r="B2147" s="88" t="s">
        <v>412</v>
      </c>
      <c r="C2147" s="88" t="s">
        <v>19</v>
      </c>
      <c r="D2147" s="89">
        <v>93</v>
      </c>
      <c r="E2147" s="89">
        <v>90.453389999999999</v>
      </c>
      <c r="F2147" s="90">
        <f t="shared" si="66"/>
        <v>0.9726170967741935</v>
      </c>
    </row>
    <row r="2148" spans="1:6" s="87" customFormat="1" ht="15" hidden="1" x14ac:dyDescent="0.25">
      <c r="A2148" s="82" t="str">
        <f t="shared" si="67"/>
        <v>A</v>
      </c>
      <c r="B2148" s="91" t="s">
        <v>412</v>
      </c>
      <c r="C2148" s="91" t="s">
        <v>21</v>
      </c>
      <c r="D2148" s="92">
        <v>93</v>
      </c>
      <c r="E2148" s="92">
        <v>90.453389999999999</v>
      </c>
      <c r="F2148" s="93">
        <f t="shared" si="66"/>
        <v>0.9726170967741935</v>
      </c>
    </row>
    <row r="2149" spans="1:6" s="87" customFormat="1" ht="15" hidden="1" x14ac:dyDescent="0.25">
      <c r="A2149" s="82" t="str">
        <f t="shared" si="67"/>
        <v>A</v>
      </c>
      <c r="B2149" s="88" t="s">
        <v>412</v>
      </c>
      <c r="C2149" s="88" t="s">
        <v>36</v>
      </c>
      <c r="D2149" s="89">
        <v>30</v>
      </c>
      <c r="E2149" s="89">
        <v>29.522099999999998</v>
      </c>
      <c r="F2149" s="90">
        <f t="shared" si="66"/>
        <v>0.98406999999999989</v>
      </c>
    </row>
    <row r="2150" spans="1:6" s="87" customFormat="1" ht="54.75" hidden="1" thickBot="1" x14ac:dyDescent="0.3">
      <c r="A2150" s="82" t="str">
        <f t="shared" si="67"/>
        <v>A</v>
      </c>
      <c r="B2150" s="83" t="s">
        <v>1332</v>
      </c>
      <c r="C2150" s="84" t="s">
        <v>1333</v>
      </c>
      <c r="D2150" s="85">
        <v>24</v>
      </c>
      <c r="E2150" s="85">
        <v>21.27</v>
      </c>
      <c r="F2150" s="86">
        <f t="shared" si="66"/>
        <v>0.88624999999999998</v>
      </c>
    </row>
    <row r="2151" spans="1:6" s="87" customFormat="1" ht="15" hidden="1" x14ac:dyDescent="0.25">
      <c r="A2151" s="82" t="str">
        <f t="shared" si="67"/>
        <v>A</v>
      </c>
      <c r="B2151" s="88" t="s">
        <v>412</v>
      </c>
      <c r="C2151" s="88" t="s">
        <v>19</v>
      </c>
      <c r="D2151" s="89">
        <v>24</v>
      </c>
      <c r="E2151" s="89">
        <v>21.27</v>
      </c>
      <c r="F2151" s="90">
        <f t="shared" si="66"/>
        <v>0.88624999999999998</v>
      </c>
    </row>
    <row r="2152" spans="1:6" s="87" customFormat="1" ht="15" hidden="1" x14ac:dyDescent="0.25">
      <c r="A2152" s="82" t="str">
        <f t="shared" si="67"/>
        <v>A</v>
      </c>
      <c r="B2152" s="91" t="s">
        <v>412</v>
      </c>
      <c r="C2152" s="91" t="s">
        <v>21</v>
      </c>
      <c r="D2152" s="92">
        <v>24</v>
      </c>
      <c r="E2152" s="92">
        <v>21.27</v>
      </c>
      <c r="F2152" s="93">
        <f t="shared" si="66"/>
        <v>0.88624999999999998</v>
      </c>
    </row>
    <row r="2153" spans="1:6" s="87" customFormat="1" ht="36.75" hidden="1" thickBot="1" x14ac:dyDescent="0.3">
      <c r="A2153" s="82" t="str">
        <f t="shared" si="67"/>
        <v>A</v>
      </c>
      <c r="B2153" s="83" t="s">
        <v>1334</v>
      </c>
      <c r="C2153" s="84" t="s">
        <v>1335</v>
      </c>
      <c r="D2153" s="85">
        <v>80</v>
      </c>
      <c r="E2153" s="85">
        <v>30.971499999999999</v>
      </c>
      <c r="F2153" s="86">
        <f t="shared" si="66"/>
        <v>0.38714375000000001</v>
      </c>
    </row>
    <row r="2154" spans="1:6" s="87" customFormat="1" ht="15" hidden="1" x14ac:dyDescent="0.25">
      <c r="A2154" s="82" t="str">
        <f t="shared" si="67"/>
        <v>A</v>
      </c>
      <c r="B2154" s="88" t="s">
        <v>412</v>
      </c>
      <c r="C2154" s="88" t="s">
        <v>19</v>
      </c>
      <c r="D2154" s="89">
        <v>80</v>
      </c>
      <c r="E2154" s="89">
        <v>30.971499999999999</v>
      </c>
      <c r="F2154" s="90">
        <f t="shared" si="66"/>
        <v>0.38714375000000001</v>
      </c>
    </row>
    <row r="2155" spans="1:6" s="87" customFormat="1" ht="15" hidden="1" x14ac:dyDescent="0.25">
      <c r="A2155" s="82" t="str">
        <f t="shared" si="67"/>
        <v>A</v>
      </c>
      <c r="B2155" s="91" t="s">
        <v>412</v>
      </c>
      <c r="C2155" s="91" t="s">
        <v>21</v>
      </c>
      <c r="D2155" s="92">
        <v>80</v>
      </c>
      <c r="E2155" s="92">
        <v>30.971499999999999</v>
      </c>
      <c r="F2155" s="93">
        <f t="shared" si="66"/>
        <v>0.38714375000000001</v>
      </c>
    </row>
    <row r="2156" spans="1:6" s="87" customFormat="1" ht="54.75" hidden="1" thickBot="1" x14ac:dyDescent="0.3">
      <c r="A2156" s="82" t="str">
        <f t="shared" si="67"/>
        <v>A</v>
      </c>
      <c r="B2156" s="83" t="s">
        <v>1336</v>
      </c>
      <c r="C2156" s="84" t="s">
        <v>1337</v>
      </c>
      <c r="D2156" s="85">
        <v>6.5</v>
      </c>
      <c r="E2156" s="85">
        <v>2.81</v>
      </c>
      <c r="F2156" s="86">
        <f t="shared" si="66"/>
        <v>0.43230769230769234</v>
      </c>
    </row>
    <row r="2157" spans="1:6" s="87" customFormat="1" ht="15" hidden="1" x14ac:dyDescent="0.25">
      <c r="A2157" s="82" t="str">
        <f t="shared" si="67"/>
        <v>A</v>
      </c>
      <c r="B2157" s="88" t="s">
        <v>412</v>
      </c>
      <c r="C2157" s="88" t="s">
        <v>19</v>
      </c>
      <c r="D2157" s="89">
        <v>6.5</v>
      </c>
      <c r="E2157" s="89">
        <v>2.81</v>
      </c>
      <c r="F2157" s="90">
        <f t="shared" si="66"/>
        <v>0.43230769230769234</v>
      </c>
    </row>
    <row r="2158" spans="1:6" s="87" customFormat="1" ht="15" hidden="1" x14ac:dyDescent="0.25">
      <c r="A2158" s="82" t="str">
        <f t="shared" si="67"/>
        <v>A</v>
      </c>
      <c r="B2158" s="91" t="s">
        <v>412</v>
      </c>
      <c r="C2158" s="91" t="s">
        <v>21</v>
      </c>
      <c r="D2158" s="92">
        <v>6.5</v>
      </c>
      <c r="E2158" s="92">
        <v>2.81</v>
      </c>
      <c r="F2158" s="93">
        <f t="shared" si="66"/>
        <v>0.43230769230769234</v>
      </c>
    </row>
    <row r="2159" spans="1:6" s="87" customFormat="1" ht="72.75" hidden="1" thickBot="1" x14ac:dyDescent="0.3">
      <c r="A2159" s="82" t="str">
        <f t="shared" si="67"/>
        <v>A</v>
      </c>
      <c r="B2159" s="83" t="s">
        <v>1338</v>
      </c>
      <c r="C2159" s="84" t="s">
        <v>1339</v>
      </c>
      <c r="D2159" s="85">
        <v>94</v>
      </c>
      <c r="E2159" s="85">
        <v>52.143219999999999</v>
      </c>
      <c r="F2159" s="86">
        <f t="shared" si="66"/>
        <v>0.55471510638297872</v>
      </c>
    </row>
    <row r="2160" spans="1:6" s="87" customFormat="1" ht="15" hidden="1" x14ac:dyDescent="0.25">
      <c r="A2160" s="82" t="str">
        <f t="shared" si="67"/>
        <v>A</v>
      </c>
      <c r="B2160" s="88" t="s">
        <v>412</v>
      </c>
      <c r="C2160" s="88" t="s">
        <v>19</v>
      </c>
      <c r="D2160" s="89">
        <v>94</v>
      </c>
      <c r="E2160" s="89">
        <v>52.143219999999999</v>
      </c>
      <c r="F2160" s="90">
        <f t="shared" si="66"/>
        <v>0.55471510638297872</v>
      </c>
    </row>
    <row r="2161" spans="1:6" s="87" customFormat="1" ht="15" hidden="1" x14ac:dyDescent="0.25">
      <c r="A2161" s="82" t="str">
        <f t="shared" si="67"/>
        <v>A</v>
      </c>
      <c r="B2161" s="91" t="s">
        <v>412</v>
      </c>
      <c r="C2161" s="91" t="s">
        <v>21</v>
      </c>
      <c r="D2161" s="92">
        <v>94</v>
      </c>
      <c r="E2161" s="92">
        <v>52.143219999999999</v>
      </c>
      <c r="F2161" s="93">
        <f t="shared" si="66"/>
        <v>0.55471510638297872</v>
      </c>
    </row>
    <row r="2162" spans="1:6" s="87" customFormat="1" ht="54.75" hidden="1" thickBot="1" x14ac:dyDescent="0.3">
      <c r="A2162" s="82" t="str">
        <f t="shared" si="67"/>
        <v>A</v>
      </c>
      <c r="B2162" s="83" t="s">
        <v>1340</v>
      </c>
      <c r="C2162" s="84" t="s">
        <v>1341</v>
      </c>
      <c r="D2162" s="85">
        <v>52</v>
      </c>
      <c r="E2162" s="85">
        <v>41.3155</v>
      </c>
      <c r="F2162" s="86">
        <f t="shared" si="66"/>
        <v>0.79452884615384611</v>
      </c>
    </row>
    <row r="2163" spans="1:6" s="87" customFormat="1" ht="15" hidden="1" x14ac:dyDescent="0.25">
      <c r="A2163" s="82" t="str">
        <f t="shared" si="67"/>
        <v>A</v>
      </c>
      <c r="B2163" s="88" t="s">
        <v>412</v>
      </c>
      <c r="C2163" s="88" t="s">
        <v>19</v>
      </c>
      <c r="D2163" s="89">
        <v>44</v>
      </c>
      <c r="E2163" s="89">
        <v>34.172599999999996</v>
      </c>
      <c r="F2163" s="90">
        <f t="shared" si="66"/>
        <v>0.77664999999999995</v>
      </c>
    </row>
    <row r="2164" spans="1:6" s="87" customFormat="1" ht="15" hidden="1" x14ac:dyDescent="0.25">
      <c r="A2164" s="82" t="str">
        <f t="shared" si="67"/>
        <v>A</v>
      </c>
      <c r="B2164" s="91" t="s">
        <v>412</v>
      </c>
      <c r="C2164" s="91" t="s">
        <v>21</v>
      </c>
      <c r="D2164" s="92">
        <v>44</v>
      </c>
      <c r="E2164" s="92">
        <v>34.172599999999996</v>
      </c>
      <c r="F2164" s="93">
        <f t="shared" si="66"/>
        <v>0.77664999999999995</v>
      </c>
    </row>
    <row r="2165" spans="1:6" s="87" customFormat="1" ht="15" hidden="1" x14ac:dyDescent="0.25">
      <c r="A2165" s="82" t="str">
        <f t="shared" si="67"/>
        <v>A</v>
      </c>
      <c r="B2165" s="88" t="s">
        <v>412</v>
      </c>
      <c r="C2165" s="88" t="s">
        <v>36</v>
      </c>
      <c r="D2165" s="89">
        <v>8</v>
      </c>
      <c r="E2165" s="89">
        <v>7.1429</v>
      </c>
      <c r="F2165" s="90">
        <f t="shared" si="66"/>
        <v>0.8928625</v>
      </c>
    </row>
    <row r="2166" spans="1:6" s="87" customFormat="1" ht="54.75" hidden="1" thickBot="1" x14ac:dyDescent="0.3">
      <c r="A2166" s="82" t="str">
        <f t="shared" si="67"/>
        <v>A</v>
      </c>
      <c r="B2166" s="83" t="s">
        <v>1342</v>
      </c>
      <c r="C2166" s="84" t="s">
        <v>1343</v>
      </c>
      <c r="D2166" s="85">
        <v>45</v>
      </c>
      <c r="E2166" s="85">
        <v>42.208220000000004</v>
      </c>
      <c r="F2166" s="86">
        <f t="shared" si="66"/>
        <v>0.93796044444444449</v>
      </c>
    </row>
    <row r="2167" spans="1:6" s="87" customFormat="1" ht="15" hidden="1" x14ac:dyDescent="0.25">
      <c r="A2167" s="82" t="str">
        <f t="shared" si="67"/>
        <v>A</v>
      </c>
      <c r="B2167" s="88" t="s">
        <v>412</v>
      </c>
      <c r="C2167" s="88" t="s">
        <v>19</v>
      </c>
      <c r="D2167" s="89">
        <v>37</v>
      </c>
      <c r="E2167" s="89">
        <v>34.40925</v>
      </c>
      <c r="F2167" s="90">
        <f t="shared" si="66"/>
        <v>0.92997972972972975</v>
      </c>
    </row>
    <row r="2168" spans="1:6" s="87" customFormat="1" ht="15" hidden="1" x14ac:dyDescent="0.25">
      <c r="A2168" s="82" t="str">
        <f t="shared" si="67"/>
        <v>A</v>
      </c>
      <c r="B2168" s="91" t="s">
        <v>412</v>
      </c>
      <c r="C2168" s="91" t="s">
        <v>21</v>
      </c>
      <c r="D2168" s="92">
        <v>37</v>
      </c>
      <c r="E2168" s="92">
        <v>34.40925</v>
      </c>
      <c r="F2168" s="93">
        <f t="shared" si="66"/>
        <v>0.92997972972972975</v>
      </c>
    </row>
    <row r="2169" spans="1:6" s="87" customFormat="1" ht="15" hidden="1" x14ac:dyDescent="0.25">
      <c r="A2169" s="82" t="str">
        <f t="shared" si="67"/>
        <v>A</v>
      </c>
      <c r="B2169" s="88" t="s">
        <v>412</v>
      </c>
      <c r="C2169" s="88" t="s">
        <v>36</v>
      </c>
      <c r="D2169" s="89">
        <v>8</v>
      </c>
      <c r="E2169" s="89">
        <v>7.7989699999999997</v>
      </c>
      <c r="F2169" s="90">
        <f t="shared" si="66"/>
        <v>0.97487124999999997</v>
      </c>
    </row>
    <row r="2170" spans="1:6" s="87" customFormat="1" ht="72.75" hidden="1" thickBot="1" x14ac:dyDescent="0.3">
      <c r="A2170" s="82" t="str">
        <f t="shared" si="67"/>
        <v>A</v>
      </c>
      <c r="B2170" s="83" t="s">
        <v>1344</v>
      </c>
      <c r="C2170" s="84" t="s">
        <v>1345</v>
      </c>
      <c r="D2170" s="85">
        <v>80</v>
      </c>
      <c r="E2170" s="85">
        <v>79.983940000000004</v>
      </c>
      <c r="F2170" s="86">
        <f t="shared" si="66"/>
        <v>0.99979925000000003</v>
      </c>
    </row>
    <row r="2171" spans="1:6" s="87" customFormat="1" ht="15" hidden="1" x14ac:dyDescent="0.25">
      <c r="A2171" s="82" t="str">
        <f t="shared" si="67"/>
        <v>A</v>
      </c>
      <c r="B2171" s="88" t="s">
        <v>412</v>
      </c>
      <c r="C2171" s="88" t="s">
        <v>19</v>
      </c>
      <c r="D2171" s="89">
        <v>80</v>
      </c>
      <c r="E2171" s="89">
        <v>79.983940000000004</v>
      </c>
      <c r="F2171" s="90">
        <f t="shared" si="66"/>
        <v>0.99979925000000003</v>
      </c>
    </row>
    <row r="2172" spans="1:6" s="87" customFormat="1" ht="15" hidden="1" x14ac:dyDescent="0.25">
      <c r="A2172" s="82" t="str">
        <f t="shared" si="67"/>
        <v>A</v>
      </c>
      <c r="B2172" s="91" t="s">
        <v>412</v>
      </c>
      <c r="C2172" s="91" t="s">
        <v>21</v>
      </c>
      <c r="D2172" s="92">
        <v>80</v>
      </c>
      <c r="E2172" s="92">
        <v>79.983940000000004</v>
      </c>
      <c r="F2172" s="93">
        <f t="shared" si="66"/>
        <v>0.99979925000000003</v>
      </c>
    </row>
    <row r="2173" spans="1:6" s="87" customFormat="1" ht="90.75" hidden="1" thickBot="1" x14ac:dyDescent="0.3">
      <c r="A2173" s="82" t="str">
        <f t="shared" si="67"/>
        <v>A</v>
      </c>
      <c r="B2173" s="83" t="s">
        <v>1346</v>
      </c>
      <c r="C2173" s="84" t="s">
        <v>1347</v>
      </c>
      <c r="D2173" s="85">
        <v>11</v>
      </c>
      <c r="E2173" s="85">
        <v>5.8098999999999998</v>
      </c>
      <c r="F2173" s="86">
        <f t="shared" si="66"/>
        <v>0.52817272727272724</v>
      </c>
    </row>
    <row r="2174" spans="1:6" s="87" customFormat="1" ht="15" hidden="1" x14ac:dyDescent="0.25">
      <c r="A2174" s="82" t="str">
        <f t="shared" si="67"/>
        <v>A</v>
      </c>
      <c r="B2174" s="88" t="s">
        <v>412</v>
      </c>
      <c r="C2174" s="88" t="s">
        <v>19</v>
      </c>
      <c r="D2174" s="89">
        <v>11</v>
      </c>
      <c r="E2174" s="89">
        <v>5.8098999999999998</v>
      </c>
      <c r="F2174" s="90">
        <f t="shared" si="66"/>
        <v>0.52817272727272724</v>
      </c>
    </row>
    <row r="2175" spans="1:6" s="87" customFormat="1" ht="15" hidden="1" x14ac:dyDescent="0.25">
      <c r="A2175" s="82" t="str">
        <f t="shared" si="67"/>
        <v>A</v>
      </c>
      <c r="B2175" s="91" t="s">
        <v>412</v>
      </c>
      <c r="C2175" s="91" t="s">
        <v>21</v>
      </c>
      <c r="D2175" s="92">
        <v>11</v>
      </c>
      <c r="E2175" s="92">
        <v>5.8098999999999998</v>
      </c>
      <c r="F2175" s="93">
        <f t="shared" si="66"/>
        <v>0.52817272727272724</v>
      </c>
    </row>
    <row r="2176" spans="1:6" s="87" customFormat="1" ht="72.75" hidden="1" thickBot="1" x14ac:dyDescent="0.3">
      <c r="A2176" s="82" t="str">
        <f t="shared" si="67"/>
        <v>A</v>
      </c>
      <c r="B2176" s="83" t="s">
        <v>1348</v>
      </c>
      <c r="C2176" s="84" t="s">
        <v>1349</v>
      </c>
      <c r="D2176" s="85">
        <v>8.5</v>
      </c>
      <c r="E2176" s="85">
        <v>4.1790000000000003</v>
      </c>
      <c r="F2176" s="86">
        <f t="shared" si="66"/>
        <v>0.49164705882352944</v>
      </c>
    </row>
    <row r="2177" spans="1:6" s="87" customFormat="1" ht="15" hidden="1" x14ac:dyDescent="0.25">
      <c r="A2177" s="82" t="str">
        <f t="shared" si="67"/>
        <v>A</v>
      </c>
      <c r="B2177" s="88" t="s">
        <v>412</v>
      </c>
      <c r="C2177" s="88" t="s">
        <v>19</v>
      </c>
      <c r="D2177" s="89">
        <v>8.5</v>
      </c>
      <c r="E2177" s="89">
        <v>4.1790000000000003</v>
      </c>
      <c r="F2177" s="90">
        <f t="shared" si="66"/>
        <v>0.49164705882352944</v>
      </c>
    </row>
    <row r="2178" spans="1:6" s="87" customFormat="1" ht="15" hidden="1" x14ac:dyDescent="0.25">
      <c r="A2178" s="82" t="str">
        <f t="shared" si="67"/>
        <v>A</v>
      </c>
      <c r="B2178" s="91" t="s">
        <v>412</v>
      </c>
      <c r="C2178" s="91" t="s">
        <v>21</v>
      </c>
      <c r="D2178" s="92">
        <v>8.5</v>
      </c>
      <c r="E2178" s="92">
        <v>4.1790000000000003</v>
      </c>
      <c r="F2178" s="93">
        <f t="shared" si="66"/>
        <v>0.49164705882352944</v>
      </c>
    </row>
    <row r="2179" spans="1:6" s="87" customFormat="1" ht="90.75" hidden="1" thickBot="1" x14ac:dyDescent="0.3">
      <c r="A2179" s="82" t="str">
        <f t="shared" si="67"/>
        <v>A</v>
      </c>
      <c r="B2179" s="83" t="s">
        <v>1350</v>
      </c>
      <c r="C2179" s="84" t="s">
        <v>1351</v>
      </c>
      <c r="D2179" s="85">
        <v>8.5</v>
      </c>
      <c r="E2179" s="85">
        <v>4.05722</v>
      </c>
      <c r="F2179" s="86">
        <f t="shared" si="66"/>
        <v>0.47732000000000002</v>
      </c>
    </row>
    <row r="2180" spans="1:6" s="87" customFormat="1" ht="15" hidden="1" x14ac:dyDescent="0.25">
      <c r="A2180" s="82" t="str">
        <f t="shared" si="67"/>
        <v>A</v>
      </c>
      <c r="B2180" s="88" t="s">
        <v>412</v>
      </c>
      <c r="C2180" s="88" t="s">
        <v>19</v>
      </c>
      <c r="D2180" s="89">
        <v>8.5</v>
      </c>
      <c r="E2180" s="89">
        <v>4.05722</v>
      </c>
      <c r="F2180" s="90">
        <f t="shared" ref="F2180:F2243" si="68">E2180/D2180</f>
        <v>0.47732000000000002</v>
      </c>
    </row>
    <row r="2181" spans="1:6" s="87" customFormat="1" ht="15" hidden="1" x14ac:dyDescent="0.25">
      <c r="A2181" s="82" t="str">
        <f t="shared" ref="A2181:A2244" si="69">(IF(OR(D2181&lt;&gt;0,E2181&lt;&gt;0,),"A","B"))</f>
        <v>A</v>
      </c>
      <c r="B2181" s="91" t="s">
        <v>412</v>
      </c>
      <c r="C2181" s="91" t="s">
        <v>21</v>
      </c>
      <c r="D2181" s="92">
        <v>8.5</v>
      </c>
      <c r="E2181" s="92">
        <v>4.05722</v>
      </c>
      <c r="F2181" s="93">
        <f t="shared" si="68"/>
        <v>0.47732000000000002</v>
      </c>
    </row>
    <row r="2182" spans="1:6" s="87" customFormat="1" ht="90.75" hidden="1" thickBot="1" x14ac:dyDescent="0.3">
      <c r="A2182" s="82" t="str">
        <f t="shared" si="69"/>
        <v>A</v>
      </c>
      <c r="B2182" s="83" t="s">
        <v>1352</v>
      </c>
      <c r="C2182" s="84" t="s">
        <v>1353</v>
      </c>
      <c r="D2182" s="85">
        <v>37</v>
      </c>
      <c r="E2182" s="85">
        <v>18.568630000000002</v>
      </c>
      <c r="F2182" s="86">
        <f t="shared" si="68"/>
        <v>0.50185486486486497</v>
      </c>
    </row>
    <row r="2183" spans="1:6" s="87" customFormat="1" ht="15" hidden="1" x14ac:dyDescent="0.25">
      <c r="A2183" s="82" t="str">
        <f t="shared" si="69"/>
        <v>A</v>
      </c>
      <c r="B2183" s="88" t="s">
        <v>412</v>
      </c>
      <c r="C2183" s="88" t="s">
        <v>19</v>
      </c>
      <c r="D2183" s="89">
        <v>37</v>
      </c>
      <c r="E2183" s="89">
        <v>18.568630000000002</v>
      </c>
      <c r="F2183" s="90">
        <f t="shared" si="68"/>
        <v>0.50185486486486497</v>
      </c>
    </row>
    <row r="2184" spans="1:6" s="87" customFormat="1" ht="15" hidden="1" x14ac:dyDescent="0.25">
      <c r="A2184" s="82" t="str">
        <f t="shared" si="69"/>
        <v>A</v>
      </c>
      <c r="B2184" s="91" t="s">
        <v>412</v>
      </c>
      <c r="C2184" s="91" t="s">
        <v>21</v>
      </c>
      <c r="D2184" s="92">
        <v>37</v>
      </c>
      <c r="E2184" s="92">
        <v>18.568630000000002</v>
      </c>
      <c r="F2184" s="93">
        <f t="shared" si="68"/>
        <v>0.50185486486486497</v>
      </c>
    </row>
    <row r="2185" spans="1:6" ht="36.75" thickBot="1" x14ac:dyDescent="0.25">
      <c r="A2185" s="47" t="str">
        <f t="shared" si="69"/>
        <v>A</v>
      </c>
      <c r="B2185" s="73" t="s">
        <v>1354</v>
      </c>
      <c r="C2185" s="74" t="s">
        <v>1355</v>
      </c>
      <c r="D2185" s="75">
        <v>50000</v>
      </c>
      <c r="E2185" s="75">
        <v>14587.578</v>
      </c>
      <c r="F2185" s="76">
        <f t="shared" si="68"/>
        <v>0.29175155999999997</v>
      </c>
    </row>
    <row r="2186" spans="1:6" ht="15.75" thickTop="1" x14ac:dyDescent="0.2">
      <c r="A2186" s="47" t="str">
        <f t="shared" si="69"/>
        <v>A</v>
      </c>
      <c r="B2186" s="77" t="s">
        <v>412</v>
      </c>
      <c r="C2186" s="77" t="s">
        <v>36</v>
      </c>
      <c r="D2186" s="78">
        <v>50000</v>
      </c>
      <c r="E2186" s="78">
        <v>14587.578</v>
      </c>
      <c r="F2186" s="79">
        <f t="shared" si="68"/>
        <v>0.29175155999999997</v>
      </c>
    </row>
    <row r="2187" spans="1:6" ht="18.75" thickBot="1" x14ac:dyDescent="0.25">
      <c r="A2187" s="47" t="str">
        <f t="shared" si="69"/>
        <v>A</v>
      </c>
      <c r="B2187" s="73" t="s">
        <v>1356</v>
      </c>
      <c r="C2187" s="74" t="s">
        <v>1357</v>
      </c>
      <c r="D2187" s="75">
        <v>390600</v>
      </c>
      <c r="E2187" s="75">
        <v>371196.54615999997</v>
      </c>
      <c r="F2187" s="76">
        <f t="shared" si="68"/>
        <v>0.9503239789042498</v>
      </c>
    </row>
    <row r="2188" spans="1:6" ht="15.75" thickTop="1" x14ac:dyDescent="0.2">
      <c r="A2188" s="47" t="str">
        <f t="shared" si="69"/>
        <v>A</v>
      </c>
      <c r="B2188" s="77" t="s">
        <v>412</v>
      </c>
      <c r="C2188" s="77" t="s">
        <v>19</v>
      </c>
      <c r="D2188" s="78">
        <v>363066.32</v>
      </c>
      <c r="E2188" s="78">
        <v>348061.66862999997</v>
      </c>
      <c r="F2188" s="79">
        <f t="shared" si="68"/>
        <v>0.95867242279592324</v>
      </c>
    </row>
    <row r="2189" spans="1:6" ht="15" x14ac:dyDescent="0.2">
      <c r="A2189" s="47" t="str">
        <f t="shared" si="69"/>
        <v>A</v>
      </c>
      <c r="B2189" s="80" t="s">
        <v>412</v>
      </c>
      <c r="C2189" s="80" t="s">
        <v>20</v>
      </c>
      <c r="D2189" s="53">
        <v>261046.383</v>
      </c>
      <c r="E2189" s="53">
        <v>257248.25163999991</v>
      </c>
      <c r="F2189" s="81">
        <f t="shared" si="68"/>
        <v>0.98545035822235438</v>
      </c>
    </row>
    <row r="2190" spans="1:6" ht="15" x14ac:dyDescent="0.2">
      <c r="A2190" s="47" t="str">
        <f t="shared" si="69"/>
        <v>A</v>
      </c>
      <c r="B2190" s="80" t="s">
        <v>412</v>
      </c>
      <c r="C2190" s="80" t="s">
        <v>21</v>
      </c>
      <c r="D2190" s="53">
        <v>81942.062000000005</v>
      </c>
      <c r="E2190" s="53">
        <v>74290.94299000001</v>
      </c>
      <c r="F2190" s="81">
        <f t="shared" si="68"/>
        <v>0.9066276973845252</v>
      </c>
    </row>
    <row r="2191" spans="1:6" ht="15" x14ac:dyDescent="0.2">
      <c r="A2191" s="47" t="str">
        <f t="shared" si="69"/>
        <v>A</v>
      </c>
      <c r="B2191" s="80" t="s">
        <v>412</v>
      </c>
      <c r="C2191" s="80" t="s">
        <v>4</v>
      </c>
      <c r="D2191" s="53">
        <v>379</v>
      </c>
      <c r="E2191" s="53">
        <v>377.11371000000003</v>
      </c>
      <c r="F2191" s="81">
        <f t="shared" si="68"/>
        <v>0.99502298153034308</v>
      </c>
    </row>
    <row r="2192" spans="1:6" ht="15" x14ac:dyDescent="0.2">
      <c r="A2192" s="47" t="str">
        <f t="shared" si="69"/>
        <v>A</v>
      </c>
      <c r="B2192" s="80" t="s">
        <v>412</v>
      </c>
      <c r="C2192" s="80" t="s">
        <v>34</v>
      </c>
      <c r="D2192" s="53">
        <v>6398.875</v>
      </c>
      <c r="E2192" s="53">
        <v>6123.46</v>
      </c>
      <c r="F2192" s="81">
        <f t="shared" si="68"/>
        <v>0.95695884042116774</v>
      </c>
    </row>
    <row r="2193" spans="1:6" ht="15" x14ac:dyDescent="0.2">
      <c r="A2193" s="47" t="str">
        <f t="shared" si="69"/>
        <v>A</v>
      </c>
      <c r="B2193" s="80" t="s">
        <v>412</v>
      </c>
      <c r="C2193" s="80" t="s">
        <v>35</v>
      </c>
      <c r="D2193" s="53">
        <v>13300</v>
      </c>
      <c r="E2193" s="53">
        <v>10021.900290000003</v>
      </c>
      <c r="F2193" s="81">
        <f t="shared" si="68"/>
        <v>0.75352633759398524</v>
      </c>
    </row>
    <row r="2194" spans="1:6" ht="15" x14ac:dyDescent="0.2">
      <c r="A2194" s="47" t="str">
        <f t="shared" si="69"/>
        <v>A</v>
      </c>
      <c r="B2194" s="77" t="s">
        <v>412</v>
      </c>
      <c r="C2194" s="77" t="s">
        <v>36</v>
      </c>
      <c r="D2194" s="78">
        <v>27533.68</v>
      </c>
      <c r="E2194" s="78">
        <v>23134.877530000002</v>
      </c>
      <c r="F2194" s="79">
        <f t="shared" si="68"/>
        <v>0.84023920994215084</v>
      </c>
    </row>
    <row r="2195" spans="1:6" ht="36.75" thickBot="1" x14ac:dyDescent="0.25">
      <c r="A2195" s="47" t="str">
        <f t="shared" si="69"/>
        <v>A</v>
      </c>
      <c r="B2195" s="73" t="s">
        <v>1358</v>
      </c>
      <c r="C2195" s="74" t="s">
        <v>1359</v>
      </c>
      <c r="D2195" s="75">
        <v>285868.42599999998</v>
      </c>
      <c r="E2195" s="75">
        <v>275506.47711000004</v>
      </c>
      <c r="F2195" s="76">
        <f t="shared" si="68"/>
        <v>0.96375273395880401</v>
      </c>
    </row>
    <row r="2196" spans="1:6" ht="15.75" thickTop="1" x14ac:dyDescent="0.2">
      <c r="A2196" s="47" t="str">
        <f t="shared" si="69"/>
        <v>A</v>
      </c>
      <c r="B2196" s="77" t="s">
        <v>412</v>
      </c>
      <c r="C2196" s="77" t="s">
        <v>19</v>
      </c>
      <c r="D2196" s="78">
        <v>262721.75</v>
      </c>
      <c r="E2196" s="78">
        <v>253737.54015999998</v>
      </c>
      <c r="F2196" s="79">
        <f t="shared" si="68"/>
        <v>0.96580332675159164</v>
      </c>
    </row>
    <row r="2197" spans="1:6" ht="15" x14ac:dyDescent="0.2">
      <c r="A2197" s="47" t="str">
        <f t="shared" si="69"/>
        <v>A</v>
      </c>
      <c r="B2197" s="80" t="s">
        <v>412</v>
      </c>
      <c r="C2197" s="80" t="s">
        <v>20</v>
      </c>
      <c r="D2197" s="53">
        <v>191918.383</v>
      </c>
      <c r="E2197" s="53">
        <v>188816.71588999999</v>
      </c>
      <c r="F2197" s="81">
        <f t="shared" si="68"/>
        <v>0.98383861378198456</v>
      </c>
    </row>
    <row r="2198" spans="1:6" ht="15" x14ac:dyDescent="0.2">
      <c r="A2198" s="47" t="str">
        <f t="shared" si="69"/>
        <v>A</v>
      </c>
      <c r="B2198" s="80" t="s">
        <v>412</v>
      </c>
      <c r="C2198" s="80" t="s">
        <v>21</v>
      </c>
      <c r="D2198" s="53">
        <v>56408.741999999998</v>
      </c>
      <c r="E2198" s="53">
        <v>53132.278300000005</v>
      </c>
      <c r="F2198" s="81">
        <f t="shared" si="68"/>
        <v>0.94191567505618201</v>
      </c>
    </row>
    <row r="2199" spans="1:6" ht="15" x14ac:dyDescent="0.2">
      <c r="A2199" s="47" t="str">
        <f t="shared" si="69"/>
        <v>A</v>
      </c>
      <c r="B2199" s="80" t="s">
        <v>412</v>
      </c>
      <c r="C2199" s="80" t="s">
        <v>4</v>
      </c>
      <c r="D2199" s="53">
        <v>304</v>
      </c>
      <c r="E2199" s="53">
        <v>302.13741000000005</v>
      </c>
      <c r="F2199" s="81">
        <f t="shared" si="68"/>
        <v>0.99387305921052649</v>
      </c>
    </row>
    <row r="2200" spans="1:6" ht="15" x14ac:dyDescent="0.2">
      <c r="A2200" s="47" t="str">
        <f t="shared" si="69"/>
        <v>A</v>
      </c>
      <c r="B2200" s="80" t="s">
        <v>412</v>
      </c>
      <c r="C2200" s="80" t="s">
        <v>34</v>
      </c>
      <c r="D2200" s="53">
        <v>4307.625</v>
      </c>
      <c r="E2200" s="53">
        <v>4255.2112699999998</v>
      </c>
      <c r="F2200" s="81">
        <f t="shared" si="68"/>
        <v>0.98783233684454885</v>
      </c>
    </row>
    <row r="2201" spans="1:6" ht="15" x14ac:dyDescent="0.2">
      <c r="A2201" s="47" t="str">
        <f t="shared" si="69"/>
        <v>A</v>
      </c>
      <c r="B2201" s="80" t="s">
        <v>412</v>
      </c>
      <c r="C2201" s="80" t="s">
        <v>35</v>
      </c>
      <c r="D2201" s="53">
        <v>9783</v>
      </c>
      <c r="E2201" s="53">
        <v>7231.197290000001</v>
      </c>
      <c r="F2201" s="81">
        <f t="shared" si="68"/>
        <v>0.73915948993151392</v>
      </c>
    </row>
    <row r="2202" spans="1:6" ht="15" x14ac:dyDescent="0.2">
      <c r="A2202" s="47" t="str">
        <f t="shared" si="69"/>
        <v>A</v>
      </c>
      <c r="B2202" s="77" t="s">
        <v>412</v>
      </c>
      <c r="C2202" s="77" t="s">
        <v>36</v>
      </c>
      <c r="D2202" s="78">
        <v>23146.675999999999</v>
      </c>
      <c r="E2202" s="78">
        <v>21768.936950000003</v>
      </c>
      <c r="F2202" s="79">
        <f t="shared" si="68"/>
        <v>0.94047788762412377</v>
      </c>
    </row>
    <row r="2203" spans="1:6" s="87" customFormat="1" ht="36.75" hidden="1" thickBot="1" x14ac:dyDescent="0.3">
      <c r="A2203" s="82" t="str">
        <f t="shared" si="69"/>
        <v>A</v>
      </c>
      <c r="B2203" s="83" t="s">
        <v>1360</v>
      </c>
      <c r="C2203" s="84" t="s">
        <v>1361</v>
      </c>
      <c r="D2203" s="85">
        <v>139889.489</v>
      </c>
      <c r="E2203" s="85">
        <v>132793.17378000001</v>
      </c>
      <c r="F2203" s="86">
        <f t="shared" si="68"/>
        <v>0.94927199126447603</v>
      </c>
    </row>
    <row r="2204" spans="1:6" s="87" customFormat="1" ht="15" hidden="1" x14ac:dyDescent="0.25">
      <c r="A2204" s="82" t="str">
        <f t="shared" si="69"/>
        <v>A</v>
      </c>
      <c r="B2204" s="88" t="s">
        <v>412</v>
      </c>
      <c r="C2204" s="88" t="s">
        <v>19</v>
      </c>
      <c r="D2204" s="89">
        <v>118105.34299999999</v>
      </c>
      <c r="E2204" s="89">
        <v>111861.7064</v>
      </c>
      <c r="F2204" s="90">
        <f t="shared" si="68"/>
        <v>0.94713501996264471</v>
      </c>
    </row>
    <row r="2205" spans="1:6" s="87" customFormat="1" ht="15" hidden="1" x14ac:dyDescent="0.25">
      <c r="A2205" s="82" t="str">
        <f t="shared" si="69"/>
        <v>A</v>
      </c>
      <c r="B2205" s="91" t="s">
        <v>412</v>
      </c>
      <c r="C2205" s="91" t="s">
        <v>20</v>
      </c>
      <c r="D2205" s="92">
        <v>74573.883000000002</v>
      </c>
      <c r="E2205" s="92">
        <v>71800.123599999992</v>
      </c>
      <c r="F2205" s="93">
        <f t="shared" si="68"/>
        <v>0.96280521694170051</v>
      </c>
    </row>
    <row r="2206" spans="1:6" s="87" customFormat="1" ht="15" hidden="1" x14ac:dyDescent="0.25">
      <c r="A2206" s="82" t="str">
        <f t="shared" si="69"/>
        <v>A</v>
      </c>
      <c r="B2206" s="91" t="s">
        <v>412</v>
      </c>
      <c r="C2206" s="91" t="s">
        <v>21</v>
      </c>
      <c r="D2206" s="92">
        <v>33449.712</v>
      </c>
      <c r="E2206" s="92">
        <v>32236.511150000002</v>
      </c>
      <c r="F2206" s="93">
        <f t="shared" si="68"/>
        <v>0.96373060401835453</v>
      </c>
    </row>
    <row r="2207" spans="1:6" s="87" customFormat="1" ht="15" hidden="1" x14ac:dyDescent="0.25">
      <c r="A2207" s="82" t="str">
        <f t="shared" si="69"/>
        <v>A</v>
      </c>
      <c r="B2207" s="91" t="s">
        <v>412</v>
      </c>
      <c r="C2207" s="91" t="s">
        <v>4</v>
      </c>
      <c r="D2207" s="92">
        <v>104</v>
      </c>
      <c r="E2207" s="92">
        <v>102.13741</v>
      </c>
      <c r="F2207" s="93">
        <f t="shared" si="68"/>
        <v>0.98209048076923078</v>
      </c>
    </row>
    <row r="2208" spans="1:6" s="87" customFormat="1" ht="15" hidden="1" x14ac:dyDescent="0.25">
      <c r="A2208" s="82" t="str">
        <f t="shared" si="69"/>
        <v>A</v>
      </c>
      <c r="B2208" s="91" t="s">
        <v>412</v>
      </c>
      <c r="C2208" s="91" t="s">
        <v>34</v>
      </c>
      <c r="D2208" s="92">
        <v>1979.1</v>
      </c>
      <c r="E2208" s="92">
        <v>1953.35518</v>
      </c>
      <c r="F2208" s="93">
        <f t="shared" si="68"/>
        <v>0.98699165277146184</v>
      </c>
    </row>
    <row r="2209" spans="1:6" s="87" customFormat="1" ht="15" hidden="1" x14ac:dyDescent="0.25">
      <c r="A2209" s="82" t="str">
        <f t="shared" si="69"/>
        <v>A</v>
      </c>
      <c r="B2209" s="91" t="s">
        <v>412</v>
      </c>
      <c r="C2209" s="91" t="s">
        <v>35</v>
      </c>
      <c r="D2209" s="92">
        <v>7998.6480000000001</v>
      </c>
      <c r="E2209" s="92">
        <v>5769.5790600000009</v>
      </c>
      <c r="F2209" s="93">
        <f t="shared" si="68"/>
        <v>0.72131928545924273</v>
      </c>
    </row>
    <row r="2210" spans="1:6" s="87" customFormat="1" ht="15" hidden="1" x14ac:dyDescent="0.25">
      <c r="A2210" s="82" t="str">
        <f t="shared" si="69"/>
        <v>A</v>
      </c>
      <c r="B2210" s="88" t="s">
        <v>412</v>
      </c>
      <c r="C2210" s="88" t="s">
        <v>36</v>
      </c>
      <c r="D2210" s="89">
        <v>21784.146000000001</v>
      </c>
      <c r="E2210" s="89">
        <v>20931.467380000002</v>
      </c>
      <c r="F2210" s="90">
        <f t="shared" si="68"/>
        <v>0.96085783578571315</v>
      </c>
    </row>
    <row r="2211" spans="1:6" s="87" customFormat="1" ht="36.75" hidden="1" thickBot="1" x14ac:dyDescent="0.3">
      <c r="A2211" s="82" t="str">
        <f t="shared" si="69"/>
        <v>A</v>
      </c>
      <c r="B2211" s="83" t="s">
        <v>1362</v>
      </c>
      <c r="C2211" s="84" t="s">
        <v>1363</v>
      </c>
      <c r="D2211" s="85">
        <v>54746</v>
      </c>
      <c r="E2211" s="85">
        <v>54446.654790000001</v>
      </c>
      <c r="F2211" s="86">
        <f t="shared" si="68"/>
        <v>0.99453210809922188</v>
      </c>
    </row>
    <row r="2212" spans="1:6" s="87" customFormat="1" ht="15" hidden="1" x14ac:dyDescent="0.25">
      <c r="A2212" s="82" t="str">
        <f t="shared" si="69"/>
        <v>A</v>
      </c>
      <c r="B2212" s="88" t="s">
        <v>412</v>
      </c>
      <c r="C2212" s="88" t="s">
        <v>19</v>
      </c>
      <c r="D2212" s="89">
        <v>53985</v>
      </c>
      <c r="E2212" s="89">
        <v>53803.234790000002</v>
      </c>
      <c r="F2212" s="90">
        <f t="shared" si="68"/>
        <v>0.99663304232657224</v>
      </c>
    </row>
    <row r="2213" spans="1:6" s="87" customFormat="1" ht="15" hidden="1" x14ac:dyDescent="0.25">
      <c r="A2213" s="82" t="str">
        <f t="shared" si="69"/>
        <v>A</v>
      </c>
      <c r="B2213" s="91" t="s">
        <v>412</v>
      </c>
      <c r="C2213" s="91" t="s">
        <v>20</v>
      </c>
      <c r="D2213" s="92">
        <v>43967</v>
      </c>
      <c r="E2213" s="92">
        <v>43924.069309999999</v>
      </c>
      <c r="F2213" s="93">
        <f t="shared" si="68"/>
        <v>0.99902357017763321</v>
      </c>
    </row>
    <row r="2214" spans="1:6" s="87" customFormat="1" ht="15" hidden="1" x14ac:dyDescent="0.25">
      <c r="A2214" s="82" t="str">
        <f t="shared" si="69"/>
        <v>A</v>
      </c>
      <c r="B2214" s="91" t="s">
        <v>412</v>
      </c>
      <c r="C2214" s="91" t="s">
        <v>21</v>
      </c>
      <c r="D2214" s="92">
        <v>7960.1</v>
      </c>
      <c r="E2214" s="92">
        <v>7956.3269</v>
      </c>
      <c r="F2214" s="93">
        <f t="shared" si="68"/>
        <v>0.99952599841710532</v>
      </c>
    </row>
    <row r="2215" spans="1:6" s="87" customFormat="1" ht="15" hidden="1" x14ac:dyDescent="0.25">
      <c r="A2215" s="82" t="str">
        <f t="shared" si="69"/>
        <v>A</v>
      </c>
      <c r="B2215" s="91" t="s">
        <v>412</v>
      </c>
      <c r="C2215" s="91" t="s">
        <v>34</v>
      </c>
      <c r="D2215" s="92">
        <v>883.5</v>
      </c>
      <c r="E2215" s="92">
        <v>875.39970999999991</v>
      </c>
      <c r="F2215" s="93">
        <f t="shared" si="68"/>
        <v>0.99083159026598744</v>
      </c>
    </row>
    <row r="2216" spans="1:6" s="87" customFormat="1" ht="15" hidden="1" x14ac:dyDescent="0.25">
      <c r="A2216" s="82" t="str">
        <f t="shared" si="69"/>
        <v>A</v>
      </c>
      <c r="B2216" s="91" t="s">
        <v>412</v>
      </c>
      <c r="C2216" s="91" t="s">
        <v>35</v>
      </c>
      <c r="D2216" s="92">
        <v>1174.4000000000001</v>
      </c>
      <c r="E2216" s="92">
        <v>1047.43887</v>
      </c>
      <c r="F2216" s="93">
        <f t="shared" si="68"/>
        <v>0.8918927707765667</v>
      </c>
    </row>
    <row r="2217" spans="1:6" s="87" customFormat="1" ht="15" hidden="1" x14ac:dyDescent="0.25">
      <c r="A2217" s="82" t="str">
        <f t="shared" si="69"/>
        <v>A</v>
      </c>
      <c r="B2217" s="88" t="s">
        <v>412</v>
      </c>
      <c r="C2217" s="88" t="s">
        <v>36</v>
      </c>
      <c r="D2217" s="89">
        <v>761</v>
      </c>
      <c r="E2217" s="89">
        <v>643.41999999999996</v>
      </c>
      <c r="F2217" s="90">
        <f t="shared" si="68"/>
        <v>0.84549277266754264</v>
      </c>
    </row>
    <row r="2218" spans="1:6" s="87" customFormat="1" ht="36.75" hidden="1" thickBot="1" x14ac:dyDescent="0.3">
      <c r="A2218" s="82" t="str">
        <f t="shared" si="69"/>
        <v>A</v>
      </c>
      <c r="B2218" s="83" t="s">
        <v>1364</v>
      </c>
      <c r="C2218" s="84" t="s">
        <v>1365</v>
      </c>
      <c r="D2218" s="85">
        <v>8010.4380000000001</v>
      </c>
      <c r="E2218" s="85">
        <v>7916.4448499999999</v>
      </c>
      <c r="F2218" s="86">
        <f t="shared" si="68"/>
        <v>0.98826616596995065</v>
      </c>
    </row>
    <row r="2219" spans="1:6" s="87" customFormat="1" ht="15" hidden="1" x14ac:dyDescent="0.25">
      <c r="A2219" s="82" t="str">
        <f t="shared" si="69"/>
        <v>A</v>
      </c>
      <c r="B2219" s="88" t="s">
        <v>412</v>
      </c>
      <c r="C2219" s="88" t="s">
        <v>19</v>
      </c>
      <c r="D2219" s="89">
        <v>7980.4380000000001</v>
      </c>
      <c r="E2219" s="89">
        <v>7911.5048499999994</v>
      </c>
      <c r="F2219" s="90">
        <f t="shared" si="68"/>
        <v>0.99136223475453344</v>
      </c>
    </row>
    <row r="2220" spans="1:6" s="87" customFormat="1" ht="15" hidden="1" x14ac:dyDescent="0.25">
      <c r="A2220" s="82" t="str">
        <f t="shared" si="69"/>
        <v>A</v>
      </c>
      <c r="B2220" s="91" t="s">
        <v>412</v>
      </c>
      <c r="C2220" s="91" t="s">
        <v>20</v>
      </c>
      <c r="D2220" s="92">
        <v>6819</v>
      </c>
      <c r="E2220" s="92">
        <v>6812.7865999999995</v>
      </c>
      <c r="F2220" s="93">
        <f t="shared" si="68"/>
        <v>0.99908881067605215</v>
      </c>
    </row>
    <row r="2221" spans="1:6" s="87" customFormat="1" ht="15" hidden="1" x14ac:dyDescent="0.25">
      <c r="A2221" s="82" t="str">
        <f t="shared" si="69"/>
        <v>A</v>
      </c>
      <c r="B2221" s="91" t="s">
        <v>412</v>
      </c>
      <c r="C2221" s="91" t="s">
        <v>21</v>
      </c>
      <c r="D2221" s="92">
        <v>927.86699999999996</v>
      </c>
      <c r="E2221" s="92">
        <v>888.52788999999984</v>
      </c>
      <c r="F2221" s="93">
        <f t="shared" si="68"/>
        <v>0.95760264132682793</v>
      </c>
    </row>
    <row r="2222" spans="1:6" s="87" customFormat="1" ht="15" hidden="1" x14ac:dyDescent="0.25">
      <c r="A2222" s="82" t="str">
        <f t="shared" si="69"/>
        <v>A</v>
      </c>
      <c r="B2222" s="91" t="s">
        <v>412</v>
      </c>
      <c r="C2222" s="91" t="s">
        <v>34</v>
      </c>
      <c r="D2222" s="92">
        <v>170.25</v>
      </c>
      <c r="E2222" s="92">
        <v>169.65942999999999</v>
      </c>
      <c r="F2222" s="93">
        <f t="shared" si="68"/>
        <v>0.9965311600587371</v>
      </c>
    </row>
    <row r="2223" spans="1:6" s="87" customFormat="1" ht="15" hidden="1" x14ac:dyDescent="0.25">
      <c r="A2223" s="82" t="str">
        <f t="shared" si="69"/>
        <v>A</v>
      </c>
      <c r="B2223" s="91" t="s">
        <v>412</v>
      </c>
      <c r="C2223" s="91" t="s">
        <v>35</v>
      </c>
      <c r="D2223" s="92">
        <v>63.320999999999998</v>
      </c>
      <c r="E2223" s="92">
        <v>40.530929999999998</v>
      </c>
      <c r="F2223" s="93">
        <f t="shared" si="68"/>
        <v>0.64008670109442367</v>
      </c>
    </row>
    <row r="2224" spans="1:6" s="87" customFormat="1" ht="15" hidden="1" x14ac:dyDescent="0.25">
      <c r="A2224" s="82" t="str">
        <f t="shared" si="69"/>
        <v>A</v>
      </c>
      <c r="B2224" s="88" t="s">
        <v>412</v>
      </c>
      <c r="C2224" s="88" t="s">
        <v>36</v>
      </c>
      <c r="D2224" s="89">
        <v>30</v>
      </c>
      <c r="E2224" s="89">
        <v>4.9400000000000004</v>
      </c>
      <c r="F2224" s="90">
        <f t="shared" si="68"/>
        <v>0.16466666666666668</v>
      </c>
    </row>
    <row r="2225" spans="1:6" s="87" customFormat="1" ht="36.75" hidden="1" thickBot="1" x14ac:dyDescent="0.3">
      <c r="A2225" s="82" t="str">
        <f t="shared" si="69"/>
        <v>A</v>
      </c>
      <c r="B2225" s="83" t="s">
        <v>1366</v>
      </c>
      <c r="C2225" s="84" t="s">
        <v>1367</v>
      </c>
      <c r="D2225" s="85">
        <v>876.79700000000003</v>
      </c>
      <c r="E2225" s="85">
        <v>847.3493400000001</v>
      </c>
      <c r="F2225" s="86">
        <f t="shared" si="68"/>
        <v>0.96641450643649562</v>
      </c>
    </row>
    <row r="2226" spans="1:6" s="87" customFormat="1" ht="15" hidden="1" x14ac:dyDescent="0.25">
      <c r="A2226" s="82" t="str">
        <f t="shared" si="69"/>
        <v>A</v>
      </c>
      <c r="B2226" s="88" t="s">
        <v>412</v>
      </c>
      <c r="C2226" s="88" t="s">
        <v>19</v>
      </c>
      <c r="D2226" s="89">
        <v>869.06700000000001</v>
      </c>
      <c r="E2226" s="89">
        <v>843.61934000000008</v>
      </c>
      <c r="F2226" s="90">
        <f t="shared" si="68"/>
        <v>0.97071841411536752</v>
      </c>
    </row>
    <row r="2227" spans="1:6" s="87" customFormat="1" ht="15" hidden="1" x14ac:dyDescent="0.25">
      <c r="A2227" s="82" t="str">
        <f t="shared" si="69"/>
        <v>A</v>
      </c>
      <c r="B2227" s="91" t="s">
        <v>412</v>
      </c>
      <c r="C2227" s="91" t="s">
        <v>20</v>
      </c>
      <c r="D2227" s="92">
        <v>700</v>
      </c>
      <c r="E2227" s="92">
        <v>697.2391100000001</v>
      </c>
      <c r="F2227" s="93">
        <f t="shared" si="68"/>
        <v>0.99605587142857155</v>
      </c>
    </row>
    <row r="2228" spans="1:6" s="87" customFormat="1" ht="15" hidden="1" x14ac:dyDescent="0.25">
      <c r="A2228" s="82" t="str">
        <f t="shared" si="69"/>
        <v>A</v>
      </c>
      <c r="B2228" s="91" t="s">
        <v>412</v>
      </c>
      <c r="C2228" s="91" t="s">
        <v>21</v>
      </c>
      <c r="D2228" s="92">
        <v>150.607</v>
      </c>
      <c r="E2228" s="92">
        <v>130.56209999999999</v>
      </c>
      <c r="F2228" s="93">
        <f t="shared" si="68"/>
        <v>0.8669059207075368</v>
      </c>
    </row>
    <row r="2229" spans="1:6" s="87" customFormat="1" ht="15" hidden="1" x14ac:dyDescent="0.25">
      <c r="A2229" s="82" t="str">
        <f t="shared" si="69"/>
        <v>A</v>
      </c>
      <c r="B2229" s="91" t="s">
        <v>412</v>
      </c>
      <c r="C2229" s="91" t="s">
        <v>34</v>
      </c>
      <c r="D2229" s="92">
        <v>11.7</v>
      </c>
      <c r="E2229" s="92">
        <v>11.600860000000001</v>
      </c>
      <c r="F2229" s="93">
        <f t="shared" si="68"/>
        <v>0.99152649572649587</v>
      </c>
    </row>
    <row r="2230" spans="1:6" s="87" customFormat="1" ht="15" hidden="1" x14ac:dyDescent="0.25">
      <c r="A2230" s="82" t="str">
        <f t="shared" si="69"/>
        <v>A</v>
      </c>
      <c r="B2230" s="91" t="s">
        <v>412</v>
      </c>
      <c r="C2230" s="91" t="s">
        <v>35</v>
      </c>
      <c r="D2230" s="92">
        <v>6.76</v>
      </c>
      <c r="E2230" s="92">
        <v>4.2172700000000001</v>
      </c>
      <c r="F2230" s="93">
        <f t="shared" si="68"/>
        <v>0.62385650887573962</v>
      </c>
    </row>
    <row r="2231" spans="1:6" s="87" customFormat="1" ht="15" hidden="1" x14ac:dyDescent="0.25">
      <c r="A2231" s="82" t="str">
        <f t="shared" si="69"/>
        <v>A</v>
      </c>
      <c r="B2231" s="88" t="s">
        <v>412</v>
      </c>
      <c r="C2231" s="88" t="s">
        <v>36</v>
      </c>
      <c r="D2231" s="89">
        <v>7.73</v>
      </c>
      <c r="E2231" s="89">
        <v>3.73</v>
      </c>
      <c r="F2231" s="90">
        <f t="shared" si="68"/>
        <v>0.48253557567917205</v>
      </c>
    </row>
    <row r="2232" spans="1:6" s="87" customFormat="1" ht="36.75" hidden="1" thickBot="1" x14ac:dyDescent="0.3">
      <c r="A2232" s="82" t="str">
        <f t="shared" si="69"/>
        <v>A</v>
      </c>
      <c r="B2232" s="83" t="s">
        <v>1368</v>
      </c>
      <c r="C2232" s="84" t="s">
        <v>1369</v>
      </c>
      <c r="D2232" s="85">
        <v>30870.16</v>
      </c>
      <c r="E2232" s="85">
        <v>29667.964789999998</v>
      </c>
      <c r="F2232" s="86">
        <f t="shared" si="68"/>
        <v>0.96105639847671664</v>
      </c>
    </row>
    <row r="2233" spans="1:6" s="87" customFormat="1" ht="15" hidden="1" x14ac:dyDescent="0.25">
      <c r="A2233" s="82" t="str">
        <f t="shared" si="69"/>
        <v>A</v>
      </c>
      <c r="B2233" s="88" t="s">
        <v>412</v>
      </c>
      <c r="C2233" s="88" t="s">
        <v>19</v>
      </c>
      <c r="D2233" s="89">
        <v>30601.759999999998</v>
      </c>
      <c r="E2233" s="89">
        <v>29592.034789999998</v>
      </c>
      <c r="F2233" s="90">
        <f t="shared" si="68"/>
        <v>0.96700434190713214</v>
      </c>
    </row>
    <row r="2234" spans="1:6" s="87" customFormat="1" ht="15" hidden="1" x14ac:dyDescent="0.25">
      <c r="A2234" s="82" t="str">
        <f t="shared" si="69"/>
        <v>A</v>
      </c>
      <c r="B2234" s="91" t="s">
        <v>412</v>
      </c>
      <c r="C2234" s="91" t="s">
        <v>20</v>
      </c>
      <c r="D2234" s="92">
        <v>26003</v>
      </c>
      <c r="E2234" s="92">
        <v>25994.104740000002</v>
      </c>
      <c r="F2234" s="93">
        <f t="shared" si="68"/>
        <v>0.99965791408683624</v>
      </c>
    </row>
    <row r="2235" spans="1:6" s="87" customFormat="1" ht="15" hidden="1" x14ac:dyDescent="0.25">
      <c r="A2235" s="82" t="str">
        <f t="shared" si="69"/>
        <v>A</v>
      </c>
      <c r="B2235" s="91" t="s">
        <v>412</v>
      </c>
      <c r="C2235" s="91" t="s">
        <v>21</v>
      </c>
      <c r="D2235" s="92">
        <v>3987.3040000000001</v>
      </c>
      <c r="E2235" s="92">
        <v>3028.8803800000001</v>
      </c>
      <c r="F2235" s="93">
        <f t="shared" si="68"/>
        <v>0.75963116431553757</v>
      </c>
    </row>
    <row r="2236" spans="1:6" s="87" customFormat="1" ht="15" hidden="1" x14ac:dyDescent="0.25">
      <c r="A2236" s="82" t="str">
        <f t="shared" si="69"/>
        <v>A</v>
      </c>
      <c r="B2236" s="91" t="s">
        <v>412</v>
      </c>
      <c r="C2236" s="91" t="s">
        <v>34</v>
      </c>
      <c r="D2236" s="92">
        <v>470</v>
      </c>
      <c r="E2236" s="92">
        <v>469.24462</v>
      </c>
      <c r="F2236" s="93">
        <f t="shared" si="68"/>
        <v>0.99839280851063827</v>
      </c>
    </row>
    <row r="2237" spans="1:6" s="87" customFormat="1" ht="15" hidden="1" x14ac:dyDescent="0.25">
      <c r="A2237" s="82" t="str">
        <f t="shared" si="69"/>
        <v>A</v>
      </c>
      <c r="B2237" s="91" t="s">
        <v>412</v>
      </c>
      <c r="C2237" s="91" t="s">
        <v>35</v>
      </c>
      <c r="D2237" s="92">
        <v>141.45599999999999</v>
      </c>
      <c r="E2237" s="92">
        <v>99.805050000000008</v>
      </c>
      <c r="F2237" s="93">
        <f t="shared" si="68"/>
        <v>0.70555543773328822</v>
      </c>
    </row>
    <row r="2238" spans="1:6" s="87" customFormat="1" ht="15" hidden="1" x14ac:dyDescent="0.25">
      <c r="A2238" s="82" t="str">
        <f t="shared" si="69"/>
        <v>A</v>
      </c>
      <c r="B2238" s="88" t="s">
        <v>412</v>
      </c>
      <c r="C2238" s="88" t="s">
        <v>36</v>
      </c>
      <c r="D2238" s="89">
        <v>268.39999999999998</v>
      </c>
      <c r="E2238" s="89">
        <v>75.930000000000007</v>
      </c>
      <c r="F2238" s="90">
        <f t="shared" si="68"/>
        <v>0.28289865871833092</v>
      </c>
    </row>
    <row r="2239" spans="1:6" s="87" customFormat="1" ht="36.75" hidden="1" thickBot="1" x14ac:dyDescent="0.3">
      <c r="A2239" s="82" t="str">
        <f t="shared" si="69"/>
        <v>A</v>
      </c>
      <c r="B2239" s="83" t="s">
        <v>1370</v>
      </c>
      <c r="C2239" s="84" t="s">
        <v>1371</v>
      </c>
      <c r="D2239" s="85">
        <v>3261.55</v>
      </c>
      <c r="E2239" s="85">
        <v>3049.2879900000003</v>
      </c>
      <c r="F2239" s="86">
        <f t="shared" si="68"/>
        <v>0.93491989698149658</v>
      </c>
    </row>
    <row r="2240" spans="1:6" s="87" customFormat="1" ht="15" hidden="1" x14ac:dyDescent="0.25">
      <c r="A2240" s="82" t="str">
        <f t="shared" si="69"/>
        <v>A</v>
      </c>
      <c r="B2240" s="88" t="s">
        <v>412</v>
      </c>
      <c r="C2240" s="88" t="s">
        <v>19</v>
      </c>
      <c r="D2240" s="89">
        <v>3236.55</v>
      </c>
      <c r="E2240" s="89">
        <v>3041.9389900000001</v>
      </c>
      <c r="F2240" s="90">
        <f t="shared" si="68"/>
        <v>0.93987084704392021</v>
      </c>
    </row>
    <row r="2241" spans="1:6" s="87" customFormat="1" ht="15" hidden="1" x14ac:dyDescent="0.25">
      <c r="A2241" s="82" t="str">
        <f t="shared" si="69"/>
        <v>A</v>
      </c>
      <c r="B2241" s="91" t="s">
        <v>412</v>
      </c>
      <c r="C2241" s="91" t="s">
        <v>20</v>
      </c>
      <c r="D2241" s="92">
        <v>2420.5</v>
      </c>
      <c r="E2241" s="92">
        <v>2413.4146100000003</v>
      </c>
      <c r="F2241" s="93">
        <f t="shared" si="68"/>
        <v>0.99707275769469128</v>
      </c>
    </row>
    <row r="2242" spans="1:6" s="87" customFormat="1" ht="15" hidden="1" x14ac:dyDescent="0.25">
      <c r="A2242" s="82" t="str">
        <f t="shared" si="69"/>
        <v>A</v>
      </c>
      <c r="B2242" s="91" t="s">
        <v>412</v>
      </c>
      <c r="C2242" s="91" t="s">
        <v>21</v>
      </c>
      <c r="D2242" s="92">
        <v>716.2</v>
      </c>
      <c r="E2242" s="92">
        <v>541.30658000000005</v>
      </c>
      <c r="F2242" s="93">
        <f t="shared" si="68"/>
        <v>0.75580365819603468</v>
      </c>
    </row>
    <row r="2243" spans="1:6" s="87" customFormat="1" ht="15" hidden="1" x14ac:dyDescent="0.25">
      <c r="A2243" s="82" t="str">
        <f t="shared" si="69"/>
        <v>A</v>
      </c>
      <c r="B2243" s="91" t="s">
        <v>412</v>
      </c>
      <c r="C2243" s="91" t="s">
        <v>34</v>
      </c>
      <c r="D2243" s="92">
        <v>52.2</v>
      </c>
      <c r="E2243" s="92">
        <v>51.690529999999995</v>
      </c>
      <c r="F2243" s="93">
        <f t="shared" si="68"/>
        <v>0.99024003831417606</v>
      </c>
    </row>
    <row r="2244" spans="1:6" s="87" customFormat="1" ht="15" hidden="1" x14ac:dyDescent="0.25">
      <c r="A2244" s="82" t="str">
        <f t="shared" si="69"/>
        <v>A</v>
      </c>
      <c r="B2244" s="91" t="s">
        <v>412</v>
      </c>
      <c r="C2244" s="91" t="s">
        <v>35</v>
      </c>
      <c r="D2244" s="92">
        <v>47.65</v>
      </c>
      <c r="E2244" s="92">
        <v>35.527269999999994</v>
      </c>
      <c r="F2244" s="93">
        <f t="shared" ref="F2244:F2307" si="70">E2244/D2244</f>
        <v>0.74558803777544591</v>
      </c>
    </row>
    <row r="2245" spans="1:6" s="87" customFormat="1" ht="15" hidden="1" x14ac:dyDescent="0.25">
      <c r="A2245" s="82" t="str">
        <f t="shared" ref="A2245:A2308" si="71">(IF(OR(D2245&lt;&gt;0,E2245&lt;&gt;0,),"A","B"))</f>
        <v>A</v>
      </c>
      <c r="B2245" s="88" t="s">
        <v>412</v>
      </c>
      <c r="C2245" s="88" t="s">
        <v>36</v>
      </c>
      <c r="D2245" s="89">
        <v>25</v>
      </c>
      <c r="E2245" s="89">
        <v>7.3490000000000002</v>
      </c>
      <c r="F2245" s="90">
        <f t="shared" si="70"/>
        <v>0.29396</v>
      </c>
    </row>
    <row r="2246" spans="1:6" s="87" customFormat="1" ht="36.75" hidden="1" thickBot="1" x14ac:dyDescent="0.3">
      <c r="A2246" s="82" t="str">
        <f t="shared" si="71"/>
        <v>A</v>
      </c>
      <c r="B2246" s="83" t="s">
        <v>1372</v>
      </c>
      <c r="C2246" s="84" t="s">
        <v>1373</v>
      </c>
      <c r="D2246" s="85">
        <v>6537.1</v>
      </c>
      <c r="E2246" s="85">
        <v>6469.6262900000011</v>
      </c>
      <c r="F2246" s="86">
        <f t="shared" si="70"/>
        <v>0.98967834207829175</v>
      </c>
    </row>
    <row r="2247" spans="1:6" s="87" customFormat="1" ht="15" hidden="1" x14ac:dyDescent="0.25">
      <c r="A2247" s="82" t="str">
        <f t="shared" si="71"/>
        <v>A</v>
      </c>
      <c r="B2247" s="88" t="s">
        <v>412</v>
      </c>
      <c r="C2247" s="88" t="s">
        <v>19</v>
      </c>
      <c r="D2247" s="89">
        <v>6510.1</v>
      </c>
      <c r="E2247" s="89">
        <v>6468.3612900000007</v>
      </c>
      <c r="F2247" s="90">
        <f t="shared" si="70"/>
        <v>0.99358862229458844</v>
      </c>
    </row>
    <row r="2248" spans="1:6" s="87" customFormat="1" ht="15" hidden="1" x14ac:dyDescent="0.25">
      <c r="A2248" s="82" t="str">
        <f t="shared" si="71"/>
        <v>A</v>
      </c>
      <c r="B2248" s="91" t="s">
        <v>412</v>
      </c>
      <c r="C2248" s="91" t="s">
        <v>20</v>
      </c>
      <c r="D2248" s="92">
        <v>5214.5</v>
      </c>
      <c r="E2248" s="92">
        <v>5207.1227799999997</v>
      </c>
      <c r="F2248" s="93">
        <f t="shared" si="70"/>
        <v>0.99858524882539068</v>
      </c>
    </row>
    <row r="2249" spans="1:6" s="87" customFormat="1" ht="15" hidden="1" x14ac:dyDescent="0.25">
      <c r="A2249" s="82" t="str">
        <f t="shared" si="71"/>
        <v>A</v>
      </c>
      <c r="B2249" s="91" t="s">
        <v>412</v>
      </c>
      <c r="C2249" s="91" t="s">
        <v>21</v>
      </c>
      <c r="D2249" s="92">
        <v>1160.5</v>
      </c>
      <c r="E2249" s="92">
        <v>1147.95668</v>
      </c>
      <c r="F2249" s="93">
        <f t="shared" si="70"/>
        <v>0.98919145196036196</v>
      </c>
    </row>
    <row r="2250" spans="1:6" s="87" customFormat="1" ht="15" hidden="1" x14ac:dyDescent="0.25">
      <c r="A2250" s="82" t="str">
        <f t="shared" si="71"/>
        <v>A</v>
      </c>
      <c r="B2250" s="91" t="s">
        <v>412</v>
      </c>
      <c r="C2250" s="91" t="s">
        <v>34</v>
      </c>
      <c r="D2250" s="92">
        <v>90</v>
      </c>
      <c r="E2250" s="92">
        <v>89.42586</v>
      </c>
      <c r="F2250" s="93">
        <f t="shared" si="70"/>
        <v>0.99362066666666671</v>
      </c>
    </row>
    <row r="2251" spans="1:6" s="87" customFormat="1" ht="15" hidden="1" x14ac:dyDescent="0.25">
      <c r="A2251" s="82" t="str">
        <f t="shared" si="71"/>
        <v>A</v>
      </c>
      <c r="B2251" s="91" t="s">
        <v>412</v>
      </c>
      <c r="C2251" s="91" t="s">
        <v>35</v>
      </c>
      <c r="D2251" s="92">
        <v>45.1</v>
      </c>
      <c r="E2251" s="92">
        <v>23.855970000000003</v>
      </c>
      <c r="F2251" s="93">
        <f t="shared" si="70"/>
        <v>0.52895720620842579</v>
      </c>
    </row>
    <row r="2252" spans="1:6" s="87" customFormat="1" ht="15" hidden="1" x14ac:dyDescent="0.25">
      <c r="A2252" s="82" t="str">
        <f t="shared" si="71"/>
        <v>A</v>
      </c>
      <c r="B2252" s="88" t="s">
        <v>412</v>
      </c>
      <c r="C2252" s="88" t="s">
        <v>36</v>
      </c>
      <c r="D2252" s="89">
        <v>27</v>
      </c>
      <c r="E2252" s="89">
        <v>1.2649999999999999</v>
      </c>
      <c r="F2252" s="90">
        <f t="shared" si="70"/>
        <v>4.6851851851851846E-2</v>
      </c>
    </row>
    <row r="2253" spans="1:6" s="87" customFormat="1" ht="36.75" hidden="1" thickBot="1" x14ac:dyDescent="0.3">
      <c r="A2253" s="82" t="str">
        <f t="shared" si="71"/>
        <v>A</v>
      </c>
      <c r="B2253" s="83" t="s">
        <v>1374</v>
      </c>
      <c r="C2253" s="84" t="s">
        <v>1375</v>
      </c>
      <c r="D2253" s="85">
        <v>8178.73</v>
      </c>
      <c r="E2253" s="85">
        <v>8085.5844800000004</v>
      </c>
      <c r="F2253" s="86">
        <f t="shared" si="70"/>
        <v>0.98861124893473695</v>
      </c>
    </row>
    <row r="2254" spans="1:6" s="87" customFormat="1" ht="15" hidden="1" x14ac:dyDescent="0.25">
      <c r="A2254" s="82" t="str">
        <f t="shared" si="71"/>
        <v>A</v>
      </c>
      <c r="B2254" s="88" t="s">
        <v>412</v>
      </c>
      <c r="C2254" s="88" t="s">
        <v>19</v>
      </c>
      <c r="D2254" s="89">
        <v>8143.73</v>
      </c>
      <c r="E2254" s="89">
        <v>8079.4144800000004</v>
      </c>
      <c r="F2254" s="90">
        <f t="shared" si="70"/>
        <v>0.99210244936902392</v>
      </c>
    </row>
    <row r="2255" spans="1:6" s="87" customFormat="1" ht="15" hidden="1" x14ac:dyDescent="0.25">
      <c r="A2255" s="82" t="str">
        <f t="shared" si="71"/>
        <v>A</v>
      </c>
      <c r="B2255" s="91" t="s">
        <v>412</v>
      </c>
      <c r="C2255" s="91" t="s">
        <v>20</v>
      </c>
      <c r="D2255" s="92">
        <v>6816</v>
      </c>
      <c r="E2255" s="92">
        <v>6813.8791300000003</v>
      </c>
      <c r="F2255" s="93">
        <f t="shared" si="70"/>
        <v>0.99968883949530518</v>
      </c>
    </row>
    <row r="2256" spans="1:6" s="87" customFormat="1" ht="15" hidden="1" x14ac:dyDescent="0.25">
      <c r="A2256" s="82" t="str">
        <f t="shared" si="71"/>
        <v>A</v>
      </c>
      <c r="B2256" s="91" t="s">
        <v>412</v>
      </c>
      <c r="C2256" s="91" t="s">
        <v>21</v>
      </c>
      <c r="D2256" s="92">
        <v>1009.78</v>
      </c>
      <c r="E2256" s="92">
        <v>972.84053000000006</v>
      </c>
      <c r="F2256" s="93">
        <f t="shared" si="70"/>
        <v>0.96341829903543352</v>
      </c>
    </row>
    <row r="2257" spans="1:6" s="87" customFormat="1" ht="15" hidden="1" x14ac:dyDescent="0.25">
      <c r="A2257" s="82" t="str">
        <f t="shared" si="71"/>
        <v>A</v>
      </c>
      <c r="B2257" s="91" t="s">
        <v>412</v>
      </c>
      <c r="C2257" s="91" t="s">
        <v>34</v>
      </c>
      <c r="D2257" s="92">
        <v>245</v>
      </c>
      <c r="E2257" s="92">
        <v>244.26789000000002</v>
      </c>
      <c r="F2257" s="93">
        <f t="shared" si="70"/>
        <v>0.99701179591836742</v>
      </c>
    </row>
    <row r="2258" spans="1:6" s="87" customFormat="1" ht="15" hidden="1" x14ac:dyDescent="0.25">
      <c r="A2258" s="82" t="str">
        <f t="shared" si="71"/>
        <v>A</v>
      </c>
      <c r="B2258" s="91" t="s">
        <v>412</v>
      </c>
      <c r="C2258" s="91" t="s">
        <v>35</v>
      </c>
      <c r="D2258" s="92">
        <v>72.95</v>
      </c>
      <c r="E2258" s="92">
        <v>48.426929999999999</v>
      </c>
      <c r="F2258" s="93">
        <f t="shared" si="70"/>
        <v>0.66383728581220014</v>
      </c>
    </row>
    <row r="2259" spans="1:6" s="87" customFormat="1" ht="15" hidden="1" x14ac:dyDescent="0.25">
      <c r="A2259" s="82" t="str">
        <f t="shared" si="71"/>
        <v>A</v>
      </c>
      <c r="B2259" s="88" t="s">
        <v>412</v>
      </c>
      <c r="C2259" s="88" t="s">
        <v>36</v>
      </c>
      <c r="D2259" s="89">
        <v>35</v>
      </c>
      <c r="E2259" s="89">
        <v>6.17</v>
      </c>
      <c r="F2259" s="90">
        <f t="shared" si="70"/>
        <v>0.1762857142857143</v>
      </c>
    </row>
    <row r="2260" spans="1:6" s="87" customFormat="1" ht="36.75" hidden="1" thickBot="1" x14ac:dyDescent="0.3">
      <c r="A2260" s="82" t="str">
        <f t="shared" si="71"/>
        <v>A</v>
      </c>
      <c r="B2260" s="83" t="s">
        <v>1376</v>
      </c>
      <c r="C2260" s="84" t="s">
        <v>1377</v>
      </c>
      <c r="D2260" s="85">
        <v>3566.0749999999998</v>
      </c>
      <c r="E2260" s="85">
        <v>3357.3723899999995</v>
      </c>
      <c r="F2260" s="86">
        <f t="shared" si="70"/>
        <v>0.94147554103601294</v>
      </c>
    </row>
    <row r="2261" spans="1:6" s="87" customFormat="1" ht="15" hidden="1" x14ac:dyDescent="0.25">
      <c r="A2261" s="82" t="str">
        <f t="shared" si="71"/>
        <v>A</v>
      </c>
      <c r="B2261" s="88" t="s">
        <v>412</v>
      </c>
      <c r="C2261" s="88" t="s">
        <v>19</v>
      </c>
      <c r="D2261" s="89">
        <v>3554.0749999999998</v>
      </c>
      <c r="E2261" s="89">
        <v>3348.6103899999998</v>
      </c>
      <c r="F2261" s="90">
        <f t="shared" si="70"/>
        <v>0.94218900557810403</v>
      </c>
    </row>
    <row r="2262" spans="1:6" s="87" customFormat="1" ht="15" hidden="1" x14ac:dyDescent="0.25">
      <c r="A2262" s="82" t="str">
        <f t="shared" si="71"/>
        <v>A</v>
      </c>
      <c r="B2262" s="91" t="s">
        <v>412</v>
      </c>
      <c r="C2262" s="91" t="s">
        <v>20</v>
      </c>
      <c r="D2262" s="92">
        <v>2599</v>
      </c>
      <c r="E2262" s="92">
        <v>2594.9295899999997</v>
      </c>
      <c r="F2262" s="93">
        <f t="shared" si="70"/>
        <v>0.99843385532897255</v>
      </c>
    </row>
    <row r="2263" spans="1:6" s="87" customFormat="1" ht="15" hidden="1" x14ac:dyDescent="0.25">
      <c r="A2263" s="82" t="str">
        <f t="shared" si="71"/>
        <v>A</v>
      </c>
      <c r="B2263" s="91" t="s">
        <v>412</v>
      </c>
      <c r="C2263" s="91" t="s">
        <v>21</v>
      </c>
      <c r="D2263" s="92">
        <v>880.9</v>
      </c>
      <c r="E2263" s="92">
        <v>695.47118999999998</v>
      </c>
      <c r="F2263" s="93">
        <f t="shared" si="70"/>
        <v>0.7895007265296855</v>
      </c>
    </row>
    <row r="2264" spans="1:6" s="87" customFormat="1" ht="15" hidden="1" x14ac:dyDescent="0.25">
      <c r="A2264" s="82" t="str">
        <f t="shared" si="71"/>
        <v>A</v>
      </c>
      <c r="B2264" s="91" t="s">
        <v>412</v>
      </c>
      <c r="C2264" s="91" t="s">
        <v>34</v>
      </c>
      <c r="D2264" s="92">
        <v>35</v>
      </c>
      <c r="E2264" s="92">
        <v>26.652150000000002</v>
      </c>
      <c r="F2264" s="93">
        <f t="shared" si="70"/>
        <v>0.76149000000000011</v>
      </c>
    </row>
    <row r="2265" spans="1:6" s="87" customFormat="1" ht="15" hidden="1" x14ac:dyDescent="0.25">
      <c r="A2265" s="82" t="str">
        <f t="shared" si="71"/>
        <v>A</v>
      </c>
      <c r="B2265" s="91" t="s">
        <v>412</v>
      </c>
      <c r="C2265" s="91" t="s">
        <v>35</v>
      </c>
      <c r="D2265" s="92">
        <v>39.174999999999997</v>
      </c>
      <c r="E2265" s="92">
        <v>31.557460000000003</v>
      </c>
      <c r="F2265" s="93">
        <f t="shared" si="70"/>
        <v>0.80555098915124457</v>
      </c>
    </row>
    <row r="2266" spans="1:6" s="87" customFormat="1" ht="15" hidden="1" x14ac:dyDescent="0.25">
      <c r="A2266" s="82" t="str">
        <f t="shared" si="71"/>
        <v>A</v>
      </c>
      <c r="B2266" s="88" t="s">
        <v>412</v>
      </c>
      <c r="C2266" s="88" t="s">
        <v>36</v>
      </c>
      <c r="D2266" s="89">
        <v>12</v>
      </c>
      <c r="E2266" s="89">
        <v>8.7620000000000005</v>
      </c>
      <c r="F2266" s="90">
        <f t="shared" si="70"/>
        <v>0.73016666666666674</v>
      </c>
    </row>
    <row r="2267" spans="1:6" s="87" customFormat="1" ht="36.75" hidden="1" thickBot="1" x14ac:dyDescent="0.3">
      <c r="A2267" s="82" t="str">
        <f t="shared" si="71"/>
        <v>A</v>
      </c>
      <c r="B2267" s="83" t="s">
        <v>1378</v>
      </c>
      <c r="C2267" s="84" t="s">
        <v>1379</v>
      </c>
      <c r="D2267" s="85">
        <v>5547.75</v>
      </c>
      <c r="E2267" s="85">
        <v>5489.74982</v>
      </c>
      <c r="F2267" s="86">
        <f t="shared" si="70"/>
        <v>0.98954527871659681</v>
      </c>
    </row>
    <row r="2268" spans="1:6" s="87" customFormat="1" ht="15" hidden="1" x14ac:dyDescent="0.25">
      <c r="A2268" s="82" t="str">
        <f t="shared" si="71"/>
        <v>A</v>
      </c>
      <c r="B2268" s="88" t="s">
        <v>412</v>
      </c>
      <c r="C2268" s="88" t="s">
        <v>19</v>
      </c>
      <c r="D2268" s="89">
        <v>5501.75</v>
      </c>
      <c r="E2268" s="89">
        <v>5449.95982</v>
      </c>
      <c r="F2268" s="90">
        <f t="shared" si="70"/>
        <v>0.99058659880946975</v>
      </c>
    </row>
    <row r="2269" spans="1:6" s="87" customFormat="1" ht="15" hidden="1" x14ac:dyDescent="0.25">
      <c r="A2269" s="82" t="str">
        <f t="shared" si="71"/>
        <v>A</v>
      </c>
      <c r="B2269" s="91" t="s">
        <v>412</v>
      </c>
      <c r="C2269" s="91" t="s">
        <v>20</v>
      </c>
      <c r="D2269" s="92">
        <v>4358</v>
      </c>
      <c r="E2269" s="92">
        <v>4350.7689</v>
      </c>
      <c r="F2269" s="93">
        <f t="shared" si="70"/>
        <v>0.99834072969251952</v>
      </c>
    </row>
    <row r="2270" spans="1:6" s="87" customFormat="1" ht="15" hidden="1" x14ac:dyDescent="0.25">
      <c r="A2270" s="82" t="str">
        <f t="shared" si="71"/>
        <v>A</v>
      </c>
      <c r="B2270" s="91" t="s">
        <v>412</v>
      </c>
      <c r="C2270" s="91" t="s">
        <v>21</v>
      </c>
      <c r="D2270" s="92">
        <v>1017.5</v>
      </c>
      <c r="E2270" s="92">
        <v>984.21767999999997</v>
      </c>
      <c r="F2270" s="93">
        <f t="shared" si="70"/>
        <v>0.96729010319410313</v>
      </c>
    </row>
    <row r="2271" spans="1:6" s="87" customFormat="1" ht="15" hidden="1" x14ac:dyDescent="0.25">
      <c r="A2271" s="82" t="str">
        <f t="shared" si="71"/>
        <v>A</v>
      </c>
      <c r="B2271" s="91" t="s">
        <v>412</v>
      </c>
      <c r="C2271" s="91" t="s">
        <v>34</v>
      </c>
      <c r="D2271" s="92">
        <v>82</v>
      </c>
      <c r="E2271" s="92">
        <v>81.21341000000001</v>
      </c>
      <c r="F2271" s="93">
        <f t="shared" si="70"/>
        <v>0.99040743902439032</v>
      </c>
    </row>
    <row r="2272" spans="1:6" s="87" customFormat="1" ht="15" hidden="1" x14ac:dyDescent="0.25">
      <c r="A2272" s="82" t="str">
        <f t="shared" si="71"/>
        <v>A</v>
      </c>
      <c r="B2272" s="91" t="s">
        <v>412</v>
      </c>
      <c r="C2272" s="91" t="s">
        <v>35</v>
      </c>
      <c r="D2272" s="92">
        <v>44.25</v>
      </c>
      <c r="E2272" s="92">
        <v>33.759830000000001</v>
      </c>
      <c r="F2272" s="93">
        <f t="shared" si="70"/>
        <v>0.76293401129943506</v>
      </c>
    </row>
    <row r="2273" spans="1:6" s="87" customFormat="1" ht="15" hidden="1" x14ac:dyDescent="0.25">
      <c r="A2273" s="82" t="str">
        <f t="shared" si="71"/>
        <v>A</v>
      </c>
      <c r="B2273" s="88" t="s">
        <v>412</v>
      </c>
      <c r="C2273" s="88" t="s">
        <v>36</v>
      </c>
      <c r="D2273" s="89">
        <v>46</v>
      </c>
      <c r="E2273" s="89">
        <v>39.79</v>
      </c>
      <c r="F2273" s="90">
        <f t="shared" si="70"/>
        <v>0.86499999999999999</v>
      </c>
    </row>
    <row r="2274" spans="1:6" s="87" customFormat="1" ht="54.75" hidden="1" thickBot="1" x14ac:dyDescent="0.3">
      <c r="A2274" s="82" t="str">
        <f t="shared" si="71"/>
        <v>A</v>
      </c>
      <c r="B2274" s="83" t="s">
        <v>1380</v>
      </c>
      <c r="C2274" s="84" t="s">
        <v>1381</v>
      </c>
      <c r="D2274" s="85">
        <v>12001.975</v>
      </c>
      <c r="E2274" s="85">
        <v>11750.786489999999</v>
      </c>
      <c r="F2274" s="86">
        <f t="shared" si="70"/>
        <v>0.97907106871993965</v>
      </c>
    </row>
    <row r="2275" spans="1:6" s="87" customFormat="1" ht="15" hidden="1" x14ac:dyDescent="0.25">
      <c r="A2275" s="82" t="str">
        <f t="shared" si="71"/>
        <v>A</v>
      </c>
      <c r="B2275" s="88" t="s">
        <v>412</v>
      </c>
      <c r="C2275" s="88" t="s">
        <v>19</v>
      </c>
      <c r="D2275" s="89">
        <v>11976.975</v>
      </c>
      <c r="E2275" s="89">
        <v>11743.606489999998</v>
      </c>
      <c r="F2275" s="90">
        <f t="shared" si="70"/>
        <v>0.98051523777915528</v>
      </c>
    </row>
    <row r="2276" spans="1:6" s="87" customFormat="1" ht="15" hidden="1" x14ac:dyDescent="0.25">
      <c r="A2276" s="82" t="str">
        <f t="shared" si="71"/>
        <v>A</v>
      </c>
      <c r="B2276" s="91" t="s">
        <v>412</v>
      </c>
      <c r="C2276" s="91" t="s">
        <v>20</v>
      </c>
      <c r="D2276" s="92">
        <v>9899.5</v>
      </c>
      <c r="E2276" s="92">
        <v>9863.9690200000005</v>
      </c>
      <c r="F2276" s="93">
        <f t="shared" si="70"/>
        <v>0.99641083085004301</v>
      </c>
    </row>
    <row r="2277" spans="1:6" s="87" customFormat="1" ht="15" hidden="1" x14ac:dyDescent="0.25">
      <c r="A2277" s="82" t="str">
        <f t="shared" si="71"/>
        <v>A</v>
      </c>
      <c r="B2277" s="91" t="s">
        <v>412</v>
      </c>
      <c r="C2277" s="91" t="s">
        <v>21</v>
      </c>
      <c r="D2277" s="92">
        <v>1851</v>
      </c>
      <c r="E2277" s="92">
        <v>1685.8816299999999</v>
      </c>
      <c r="F2277" s="93">
        <f t="shared" si="70"/>
        <v>0.91079504592112359</v>
      </c>
    </row>
    <row r="2278" spans="1:6" s="87" customFormat="1" ht="15" hidden="1" x14ac:dyDescent="0.25">
      <c r="A2278" s="82" t="str">
        <f t="shared" si="71"/>
        <v>A</v>
      </c>
      <c r="B2278" s="91" t="s">
        <v>412</v>
      </c>
      <c r="C2278" s="91" t="s">
        <v>34</v>
      </c>
      <c r="D2278" s="92">
        <v>152.875</v>
      </c>
      <c r="E2278" s="92">
        <v>152.59592999999998</v>
      </c>
      <c r="F2278" s="93">
        <f t="shared" si="70"/>
        <v>0.99817452166802934</v>
      </c>
    </row>
    <row r="2279" spans="1:6" s="87" customFormat="1" ht="15" hidden="1" x14ac:dyDescent="0.25">
      <c r="A2279" s="82" t="str">
        <f t="shared" si="71"/>
        <v>A</v>
      </c>
      <c r="B2279" s="91" t="s">
        <v>412</v>
      </c>
      <c r="C2279" s="91" t="s">
        <v>35</v>
      </c>
      <c r="D2279" s="92">
        <v>73.599999999999994</v>
      </c>
      <c r="E2279" s="92">
        <v>41.159909999999996</v>
      </c>
      <c r="F2279" s="93">
        <f t="shared" si="70"/>
        <v>0.55923790760869563</v>
      </c>
    </row>
    <row r="2280" spans="1:6" s="87" customFormat="1" ht="15" hidden="1" x14ac:dyDescent="0.25">
      <c r="A2280" s="82" t="str">
        <f t="shared" si="71"/>
        <v>A</v>
      </c>
      <c r="B2280" s="88" t="s">
        <v>412</v>
      </c>
      <c r="C2280" s="88" t="s">
        <v>36</v>
      </c>
      <c r="D2280" s="89">
        <v>25</v>
      </c>
      <c r="E2280" s="89">
        <v>7.18</v>
      </c>
      <c r="F2280" s="90">
        <f t="shared" si="70"/>
        <v>0.28720000000000001</v>
      </c>
    </row>
    <row r="2281" spans="1:6" s="87" customFormat="1" ht="36.75" hidden="1" thickBot="1" x14ac:dyDescent="0.3">
      <c r="A2281" s="82" t="str">
        <f t="shared" si="71"/>
        <v>A</v>
      </c>
      <c r="B2281" s="83" t="s">
        <v>1382</v>
      </c>
      <c r="C2281" s="84" t="s">
        <v>1383</v>
      </c>
      <c r="D2281" s="85">
        <v>2440.8200000000002</v>
      </c>
      <c r="E2281" s="85">
        <v>2378.3303700000001</v>
      </c>
      <c r="F2281" s="86">
        <f t="shared" si="70"/>
        <v>0.97439809981891334</v>
      </c>
    </row>
    <row r="2282" spans="1:6" s="87" customFormat="1" ht="15" hidden="1" x14ac:dyDescent="0.25">
      <c r="A2282" s="82" t="str">
        <f t="shared" si="71"/>
        <v>A</v>
      </c>
      <c r="B2282" s="88" t="s">
        <v>412</v>
      </c>
      <c r="C2282" s="88" t="s">
        <v>19</v>
      </c>
      <c r="D2282" s="89">
        <v>2395.42</v>
      </c>
      <c r="E2282" s="89">
        <v>2344.2467999999999</v>
      </c>
      <c r="F2282" s="90">
        <f t="shared" si="70"/>
        <v>0.97863706573377518</v>
      </c>
    </row>
    <row r="2283" spans="1:6" s="87" customFormat="1" ht="15" hidden="1" x14ac:dyDescent="0.25">
      <c r="A2283" s="82" t="str">
        <f t="shared" si="71"/>
        <v>A</v>
      </c>
      <c r="B2283" s="91" t="s">
        <v>412</v>
      </c>
      <c r="C2283" s="91" t="s">
        <v>20</v>
      </c>
      <c r="D2283" s="92">
        <v>1876</v>
      </c>
      <c r="E2283" s="92">
        <v>1872.0647200000001</v>
      </c>
      <c r="F2283" s="93">
        <f t="shared" si="70"/>
        <v>0.9979023027718551</v>
      </c>
    </row>
    <row r="2284" spans="1:6" s="87" customFormat="1" ht="15" hidden="1" x14ac:dyDescent="0.25">
      <c r="A2284" s="82" t="str">
        <f t="shared" si="71"/>
        <v>A</v>
      </c>
      <c r="B2284" s="91" t="s">
        <v>412</v>
      </c>
      <c r="C2284" s="91" t="s">
        <v>21</v>
      </c>
      <c r="D2284" s="92">
        <v>476.53</v>
      </c>
      <c r="E2284" s="92">
        <v>442.30901</v>
      </c>
      <c r="F2284" s="93">
        <f t="shared" si="70"/>
        <v>0.92818712358088684</v>
      </c>
    </row>
    <row r="2285" spans="1:6" s="87" customFormat="1" ht="15" hidden="1" x14ac:dyDescent="0.25">
      <c r="A2285" s="82" t="str">
        <f t="shared" si="71"/>
        <v>A</v>
      </c>
      <c r="B2285" s="91" t="s">
        <v>412</v>
      </c>
      <c r="C2285" s="91" t="s">
        <v>34</v>
      </c>
      <c r="D2285" s="92">
        <v>16</v>
      </c>
      <c r="E2285" s="92">
        <v>10.991070000000001</v>
      </c>
      <c r="F2285" s="93">
        <f t="shared" si="70"/>
        <v>0.68694187500000004</v>
      </c>
    </row>
    <row r="2286" spans="1:6" s="87" customFormat="1" ht="15" hidden="1" x14ac:dyDescent="0.25">
      <c r="A2286" s="82" t="str">
        <f t="shared" si="71"/>
        <v>A</v>
      </c>
      <c r="B2286" s="91" t="s">
        <v>412</v>
      </c>
      <c r="C2286" s="91" t="s">
        <v>35</v>
      </c>
      <c r="D2286" s="92">
        <v>26.89</v>
      </c>
      <c r="E2286" s="92">
        <v>18.882000000000001</v>
      </c>
      <c r="F2286" s="93">
        <f t="shared" si="70"/>
        <v>0.70219412420974348</v>
      </c>
    </row>
    <row r="2287" spans="1:6" s="87" customFormat="1" ht="15" hidden="1" x14ac:dyDescent="0.25">
      <c r="A2287" s="82" t="str">
        <f t="shared" si="71"/>
        <v>A</v>
      </c>
      <c r="B2287" s="88" t="s">
        <v>412</v>
      </c>
      <c r="C2287" s="88" t="s">
        <v>36</v>
      </c>
      <c r="D2287" s="89">
        <v>45.4</v>
      </c>
      <c r="E2287" s="89">
        <v>34.083570000000002</v>
      </c>
      <c r="F2287" s="90">
        <f t="shared" si="70"/>
        <v>0.75073942731277543</v>
      </c>
    </row>
    <row r="2288" spans="1:6" s="87" customFormat="1" ht="54.75" hidden="1" thickBot="1" x14ac:dyDescent="0.3">
      <c r="A2288" s="82" t="str">
        <f t="shared" si="71"/>
        <v>A</v>
      </c>
      <c r="B2288" s="83" t="s">
        <v>1384</v>
      </c>
      <c r="C2288" s="84" t="s">
        <v>1385</v>
      </c>
      <c r="D2288" s="85">
        <v>8311.65</v>
      </c>
      <c r="E2288" s="85">
        <v>7878.0015800000001</v>
      </c>
      <c r="F2288" s="86">
        <f t="shared" si="70"/>
        <v>0.94782643398121924</v>
      </c>
    </row>
    <row r="2289" spans="1:6" s="87" customFormat="1" ht="15" hidden="1" x14ac:dyDescent="0.25">
      <c r="A2289" s="82" t="str">
        <f t="shared" si="71"/>
        <v>A</v>
      </c>
      <c r="B2289" s="88" t="s">
        <v>412</v>
      </c>
      <c r="C2289" s="88" t="s">
        <v>19</v>
      </c>
      <c r="D2289" s="89">
        <v>8231.65</v>
      </c>
      <c r="E2289" s="89">
        <v>7873.1515799999997</v>
      </c>
      <c r="F2289" s="90">
        <f t="shared" si="70"/>
        <v>0.95644877758408098</v>
      </c>
    </row>
    <row r="2290" spans="1:6" s="87" customFormat="1" ht="15" hidden="1" x14ac:dyDescent="0.25">
      <c r="A2290" s="82" t="str">
        <f t="shared" si="71"/>
        <v>A</v>
      </c>
      <c r="B2290" s="91" t="s">
        <v>412</v>
      </c>
      <c r="C2290" s="91" t="s">
        <v>20</v>
      </c>
      <c r="D2290" s="92">
        <v>6672</v>
      </c>
      <c r="E2290" s="92">
        <v>6472.2437800000007</v>
      </c>
      <c r="F2290" s="93">
        <f t="shared" si="70"/>
        <v>0.97006051858513198</v>
      </c>
    </row>
    <row r="2291" spans="1:6" s="87" customFormat="1" ht="15" hidden="1" x14ac:dyDescent="0.25">
      <c r="A2291" s="82" t="str">
        <f t="shared" si="71"/>
        <v>A</v>
      </c>
      <c r="B2291" s="91" t="s">
        <v>412</v>
      </c>
      <c r="C2291" s="91" t="s">
        <v>21</v>
      </c>
      <c r="D2291" s="92">
        <v>1390.85</v>
      </c>
      <c r="E2291" s="92">
        <v>1245.3364299999998</v>
      </c>
      <c r="F2291" s="93">
        <f t="shared" si="70"/>
        <v>0.89537795592623215</v>
      </c>
    </row>
    <row r="2292" spans="1:6" s="87" customFormat="1" ht="15" hidden="1" x14ac:dyDescent="0.25">
      <c r="A2292" s="82" t="str">
        <f t="shared" si="71"/>
        <v>A</v>
      </c>
      <c r="B2292" s="91" t="s">
        <v>412</v>
      </c>
      <c r="C2292" s="91" t="s">
        <v>34</v>
      </c>
      <c r="D2292" s="92">
        <v>120</v>
      </c>
      <c r="E2292" s="92">
        <v>119.11463000000001</v>
      </c>
      <c r="F2292" s="93">
        <f t="shared" si="70"/>
        <v>0.99262191666666666</v>
      </c>
    </row>
    <row r="2293" spans="1:6" s="87" customFormat="1" ht="15" hidden="1" x14ac:dyDescent="0.25">
      <c r="A2293" s="82" t="str">
        <f t="shared" si="71"/>
        <v>A</v>
      </c>
      <c r="B2293" s="91" t="s">
        <v>412</v>
      </c>
      <c r="C2293" s="91" t="s">
        <v>35</v>
      </c>
      <c r="D2293" s="92">
        <v>48.8</v>
      </c>
      <c r="E2293" s="92">
        <v>36.456739999999996</v>
      </c>
      <c r="F2293" s="93">
        <f t="shared" si="70"/>
        <v>0.74706434426229507</v>
      </c>
    </row>
    <row r="2294" spans="1:6" s="87" customFormat="1" ht="15" hidden="1" x14ac:dyDescent="0.25">
      <c r="A2294" s="82" t="str">
        <f t="shared" si="71"/>
        <v>A</v>
      </c>
      <c r="B2294" s="88" t="s">
        <v>412</v>
      </c>
      <c r="C2294" s="88" t="s">
        <v>36</v>
      </c>
      <c r="D2294" s="89">
        <v>80</v>
      </c>
      <c r="E2294" s="89">
        <v>4.8499999999999996</v>
      </c>
      <c r="F2294" s="90">
        <f t="shared" si="70"/>
        <v>6.0624999999999998E-2</v>
      </c>
    </row>
    <row r="2295" spans="1:6" s="87" customFormat="1" ht="36.75" hidden="1" thickBot="1" x14ac:dyDescent="0.3">
      <c r="A2295" s="82" t="str">
        <f t="shared" si="71"/>
        <v>A</v>
      </c>
      <c r="B2295" s="83" t="s">
        <v>1386</v>
      </c>
      <c r="C2295" s="84" t="s">
        <v>1387</v>
      </c>
      <c r="D2295" s="85">
        <v>1629.8920000000001</v>
      </c>
      <c r="E2295" s="85">
        <v>1376.1501499999999</v>
      </c>
      <c r="F2295" s="86">
        <f t="shared" si="70"/>
        <v>0.84431983836965874</v>
      </c>
    </row>
    <row r="2296" spans="1:6" s="87" customFormat="1" ht="15" hidden="1" x14ac:dyDescent="0.25">
      <c r="A2296" s="82" t="str">
        <f t="shared" si="71"/>
        <v>A</v>
      </c>
      <c r="B2296" s="88" t="s">
        <v>412</v>
      </c>
      <c r="C2296" s="88" t="s">
        <v>19</v>
      </c>
      <c r="D2296" s="89">
        <v>1629.8920000000001</v>
      </c>
      <c r="E2296" s="89">
        <v>1376.1501499999999</v>
      </c>
      <c r="F2296" s="90">
        <f t="shared" si="70"/>
        <v>0.84431983836965874</v>
      </c>
    </row>
    <row r="2297" spans="1:6" s="87" customFormat="1" ht="15" hidden="1" x14ac:dyDescent="0.25">
      <c r="A2297" s="82" t="str">
        <f t="shared" si="71"/>
        <v>A</v>
      </c>
      <c r="B2297" s="91" t="s">
        <v>412</v>
      </c>
      <c r="C2297" s="91" t="s">
        <v>21</v>
      </c>
      <c r="D2297" s="92">
        <v>1429.8920000000001</v>
      </c>
      <c r="E2297" s="92">
        <v>1176.1501499999999</v>
      </c>
      <c r="F2297" s="93">
        <f t="shared" si="70"/>
        <v>0.82254474463805649</v>
      </c>
    </row>
    <row r="2298" spans="1:6" s="87" customFormat="1" ht="15" hidden="1" x14ac:dyDescent="0.25">
      <c r="A2298" s="82" t="str">
        <f t="shared" si="71"/>
        <v>A</v>
      </c>
      <c r="B2298" s="91" t="s">
        <v>412</v>
      </c>
      <c r="C2298" s="91" t="s">
        <v>4</v>
      </c>
      <c r="D2298" s="92">
        <v>200</v>
      </c>
      <c r="E2298" s="92">
        <v>200</v>
      </c>
      <c r="F2298" s="93">
        <f t="shared" si="70"/>
        <v>1</v>
      </c>
    </row>
    <row r="2299" spans="1:6" s="87" customFormat="1" ht="54.75" hidden="1" thickBot="1" x14ac:dyDescent="0.3">
      <c r="A2299" s="82" t="str">
        <f t="shared" si="71"/>
        <v>A</v>
      </c>
      <c r="B2299" s="83" t="s">
        <v>1388</v>
      </c>
      <c r="C2299" s="84" t="s">
        <v>1389</v>
      </c>
      <c r="D2299" s="85">
        <v>490</v>
      </c>
      <c r="E2299" s="85">
        <v>328.95815000000005</v>
      </c>
      <c r="F2299" s="86">
        <f t="shared" si="70"/>
        <v>0.67134316326530619</v>
      </c>
    </row>
    <row r="2300" spans="1:6" s="87" customFormat="1" ht="15" hidden="1" x14ac:dyDescent="0.25">
      <c r="A2300" s="82" t="str">
        <f t="shared" si="71"/>
        <v>A</v>
      </c>
      <c r="B2300" s="88" t="s">
        <v>412</v>
      </c>
      <c r="C2300" s="88" t="s">
        <v>19</v>
      </c>
      <c r="D2300" s="89">
        <v>490</v>
      </c>
      <c r="E2300" s="89">
        <v>328.95815000000005</v>
      </c>
      <c r="F2300" s="90">
        <f t="shared" si="70"/>
        <v>0.67134316326530619</v>
      </c>
    </row>
    <row r="2301" spans="1:6" s="87" customFormat="1" ht="15" hidden="1" x14ac:dyDescent="0.25">
      <c r="A2301" s="82" t="str">
        <f t="shared" si="71"/>
        <v>A</v>
      </c>
      <c r="B2301" s="91" t="s">
        <v>412</v>
      </c>
      <c r="C2301" s="91" t="s">
        <v>21</v>
      </c>
      <c r="D2301" s="92">
        <v>290</v>
      </c>
      <c r="E2301" s="92">
        <v>128.95814999999999</v>
      </c>
      <c r="F2301" s="93">
        <f t="shared" si="70"/>
        <v>0.44468327586206891</v>
      </c>
    </row>
    <row r="2302" spans="1:6" s="87" customFormat="1" ht="15" hidden="1" x14ac:dyDescent="0.25">
      <c r="A2302" s="82" t="str">
        <f t="shared" si="71"/>
        <v>A</v>
      </c>
      <c r="B2302" s="91" t="s">
        <v>412</v>
      </c>
      <c r="C2302" s="91" t="s">
        <v>4</v>
      </c>
      <c r="D2302" s="92">
        <v>200</v>
      </c>
      <c r="E2302" s="92">
        <v>200</v>
      </c>
      <c r="F2302" s="93">
        <f t="shared" si="70"/>
        <v>1</v>
      </c>
    </row>
    <row r="2303" spans="1:6" s="87" customFormat="1" ht="54.75" hidden="1" thickBot="1" x14ac:dyDescent="0.3">
      <c r="A2303" s="82" t="str">
        <f t="shared" si="71"/>
        <v>A</v>
      </c>
      <c r="B2303" s="83" t="s">
        <v>1390</v>
      </c>
      <c r="C2303" s="84" t="s">
        <v>1391</v>
      </c>
      <c r="D2303" s="85">
        <v>1139.8920000000001</v>
      </c>
      <c r="E2303" s="85">
        <v>1047.192</v>
      </c>
      <c r="F2303" s="86">
        <f t="shared" si="70"/>
        <v>0.91867650619532371</v>
      </c>
    </row>
    <row r="2304" spans="1:6" s="87" customFormat="1" ht="15" hidden="1" x14ac:dyDescent="0.25">
      <c r="A2304" s="82" t="str">
        <f t="shared" si="71"/>
        <v>A</v>
      </c>
      <c r="B2304" s="88" t="s">
        <v>412</v>
      </c>
      <c r="C2304" s="88" t="s">
        <v>19</v>
      </c>
      <c r="D2304" s="89">
        <v>1139.8920000000001</v>
      </c>
      <c r="E2304" s="89">
        <v>1047.192</v>
      </c>
      <c r="F2304" s="90">
        <f t="shared" si="70"/>
        <v>0.91867650619532371</v>
      </c>
    </row>
    <row r="2305" spans="1:6" s="87" customFormat="1" ht="15" hidden="1" x14ac:dyDescent="0.25">
      <c r="A2305" s="82" t="str">
        <f t="shared" si="71"/>
        <v>A</v>
      </c>
      <c r="B2305" s="91" t="s">
        <v>412</v>
      </c>
      <c r="C2305" s="91" t="s">
        <v>21</v>
      </c>
      <c r="D2305" s="92">
        <v>1139.8920000000001</v>
      </c>
      <c r="E2305" s="92">
        <v>1047.192</v>
      </c>
      <c r="F2305" s="93">
        <f t="shared" si="70"/>
        <v>0.91867650619532371</v>
      </c>
    </row>
    <row r="2306" spans="1:6" ht="18.75" thickBot="1" x14ac:dyDescent="0.25">
      <c r="A2306" s="47" t="str">
        <f t="shared" si="71"/>
        <v>A</v>
      </c>
      <c r="B2306" s="73" t="s">
        <v>1392</v>
      </c>
      <c r="C2306" s="74" t="s">
        <v>1393</v>
      </c>
      <c r="D2306" s="75">
        <v>50219</v>
      </c>
      <c r="E2306" s="75">
        <v>45102.778920000004</v>
      </c>
      <c r="F2306" s="76">
        <f t="shared" si="70"/>
        <v>0.89812180489456195</v>
      </c>
    </row>
    <row r="2307" spans="1:6" ht="15.75" thickTop="1" x14ac:dyDescent="0.2">
      <c r="A2307" s="47" t="str">
        <f t="shared" si="71"/>
        <v>A</v>
      </c>
      <c r="B2307" s="77" t="s">
        <v>412</v>
      </c>
      <c r="C2307" s="77" t="s">
        <v>19</v>
      </c>
      <c r="D2307" s="78">
        <v>47589</v>
      </c>
      <c r="E2307" s="78">
        <v>44747.506080000006</v>
      </c>
      <c r="F2307" s="79">
        <f t="shared" si="70"/>
        <v>0.94029095127025164</v>
      </c>
    </row>
    <row r="2308" spans="1:6" ht="15" x14ac:dyDescent="0.2">
      <c r="A2308" s="47" t="str">
        <f t="shared" si="71"/>
        <v>A</v>
      </c>
      <c r="B2308" s="80" t="s">
        <v>412</v>
      </c>
      <c r="C2308" s="80" t="s">
        <v>20</v>
      </c>
      <c r="D2308" s="53">
        <v>34584</v>
      </c>
      <c r="E2308" s="53">
        <v>34547.159030000003</v>
      </c>
      <c r="F2308" s="81">
        <f t="shared" ref="F2308:F2371" si="72">E2308/D2308</f>
        <v>0.99893473947490175</v>
      </c>
    </row>
    <row r="2309" spans="1:6" ht="15" x14ac:dyDescent="0.2">
      <c r="A2309" s="47" t="str">
        <f t="shared" ref="A2309:A2372" si="73">(IF(OR(D2309&lt;&gt;0,E2309&lt;&gt;0,),"A","B"))</f>
        <v>A</v>
      </c>
      <c r="B2309" s="80" t="s">
        <v>412</v>
      </c>
      <c r="C2309" s="80" t="s">
        <v>21</v>
      </c>
      <c r="D2309" s="53">
        <v>10471</v>
      </c>
      <c r="E2309" s="53">
        <v>8097.7353700000021</v>
      </c>
      <c r="F2309" s="81">
        <f t="shared" si="72"/>
        <v>0.77334880813675888</v>
      </c>
    </row>
    <row r="2310" spans="1:6" ht="15" x14ac:dyDescent="0.2">
      <c r="A2310" s="47" t="str">
        <f t="shared" si="73"/>
        <v>A</v>
      </c>
      <c r="B2310" s="80" t="s">
        <v>412</v>
      </c>
      <c r="C2310" s="80" t="s">
        <v>34</v>
      </c>
      <c r="D2310" s="53">
        <v>940</v>
      </c>
      <c r="E2310" s="53">
        <v>840.91685000000007</v>
      </c>
      <c r="F2310" s="81">
        <f t="shared" si="72"/>
        <v>0.89459239361702136</v>
      </c>
    </row>
    <row r="2311" spans="1:6" ht="15" x14ac:dyDescent="0.2">
      <c r="A2311" s="47" t="str">
        <f t="shared" si="73"/>
        <v>A</v>
      </c>
      <c r="B2311" s="80" t="s">
        <v>412</v>
      </c>
      <c r="C2311" s="80" t="s">
        <v>35</v>
      </c>
      <c r="D2311" s="53">
        <v>1594</v>
      </c>
      <c r="E2311" s="53">
        <v>1261.6948299999999</v>
      </c>
      <c r="F2311" s="81">
        <f t="shared" si="72"/>
        <v>0.79152749686323709</v>
      </c>
    </row>
    <row r="2312" spans="1:6" ht="15" x14ac:dyDescent="0.2">
      <c r="A2312" s="47" t="str">
        <f t="shared" si="73"/>
        <v>A</v>
      </c>
      <c r="B2312" s="77" t="s">
        <v>412</v>
      </c>
      <c r="C2312" s="77" t="s">
        <v>36</v>
      </c>
      <c r="D2312" s="78">
        <v>2630</v>
      </c>
      <c r="E2312" s="78">
        <v>355.27284000000003</v>
      </c>
      <c r="F2312" s="79">
        <f t="shared" si="72"/>
        <v>0.13508473003802282</v>
      </c>
    </row>
    <row r="2313" spans="1:6" s="87" customFormat="1" ht="36.75" hidden="1" thickBot="1" x14ac:dyDescent="0.3">
      <c r="A2313" s="82" t="str">
        <f t="shared" si="73"/>
        <v>A</v>
      </c>
      <c r="B2313" s="83" t="s">
        <v>1394</v>
      </c>
      <c r="C2313" s="84" t="s">
        <v>1395</v>
      </c>
      <c r="D2313" s="85">
        <v>18665.723999999998</v>
      </c>
      <c r="E2313" s="85">
        <v>13656.828629999998</v>
      </c>
      <c r="F2313" s="86">
        <f t="shared" si="72"/>
        <v>0.73165276792906608</v>
      </c>
    </row>
    <row r="2314" spans="1:6" s="87" customFormat="1" ht="15" hidden="1" x14ac:dyDescent="0.25">
      <c r="A2314" s="82" t="str">
        <f t="shared" si="73"/>
        <v>A</v>
      </c>
      <c r="B2314" s="88" t="s">
        <v>412</v>
      </c>
      <c r="C2314" s="88" t="s">
        <v>19</v>
      </c>
      <c r="D2314" s="89">
        <v>16040.091</v>
      </c>
      <c r="E2314" s="89">
        <v>13305.92121</v>
      </c>
      <c r="F2314" s="90">
        <f t="shared" si="72"/>
        <v>0.82954150384807668</v>
      </c>
    </row>
    <row r="2315" spans="1:6" s="87" customFormat="1" ht="15" hidden="1" x14ac:dyDescent="0.25">
      <c r="A2315" s="82" t="str">
        <f t="shared" si="73"/>
        <v>A</v>
      </c>
      <c r="B2315" s="91" t="s">
        <v>412</v>
      </c>
      <c r="C2315" s="91" t="s">
        <v>20</v>
      </c>
      <c r="D2315" s="92">
        <v>5815.65</v>
      </c>
      <c r="E2315" s="92">
        <v>5781.5168800000001</v>
      </c>
      <c r="F2315" s="93">
        <f t="shared" si="72"/>
        <v>0.99413081598789477</v>
      </c>
    </row>
    <row r="2316" spans="1:6" s="87" customFormat="1" ht="15" hidden="1" x14ac:dyDescent="0.25">
      <c r="A2316" s="82" t="str">
        <f t="shared" si="73"/>
        <v>A</v>
      </c>
      <c r="B2316" s="91" t="s">
        <v>412</v>
      </c>
      <c r="C2316" s="91" t="s">
        <v>21</v>
      </c>
      <c r="D2316" s="92">
        <v>8484.9539999999997</v>
      </c>
      <c r="E2316" s="92">
        <v>6208.2642500000002</v>
      </c>
      <c r="F2316" s="93">
        <f t="shared" si="72"/>
        <v>0.73167918765381645</v>
      </c>
    </row>
    <row r="2317" spans="1:6" s="87" customFormat="1" ht="15" hidden="1" x14ac:dyDescent="0.25">
      <c r="A2317" s="82" t="str">
        <f t="shared" si="73"/>
        <v>A</v>
      </c>
      <c r="B2317" s="91" t="s">
        <v>412</v>
      </c>
      <c r="C2317" s="91" t="s">
        <v>34</v>
      </c>
      <c r="D2317" s="92">
        <v>154.01</v>
      </c>
      <c r="E2317" s="92">
        <v>60.467190000000002</v>
      </c>
      <c r="F2317" s="93">
        <f t="shared" si="72"/>
        <v>0.39261859619505229</v>
      </c>
    </row>
    <row r="2318" spans="1:6" s="87" customFormat="1" ht="15" hidden="1" x14ac:dyDescent="0.25">
      <c r="A2318" s="82" t="str">
        <f t="shared" si="73"/>
        <v>A</v>
      </c>
      <c r="B2318" s="91" t="s">
        <v>412</v>
      </c>
      <c r="C2318" s="91" t="s">
        <v>35</v>
      </c>
      <c r="D2318" s="92">
        <v>1585.4770000000001</v>
      </c>
      <c r="E2318" s="92">
        <v>1255.6728900000001</v>
      </c>
      <c r="F2318" s="93">
        <f t="shared" si="72"/>
        <v>0.79198429873154896</v>
      </c>
    </row>
    <row r="2319" spans="1:6" s="87" customFormat="1" ht="15" hidden="1" x14ac:dyDescent="0.25">
      <c r="A2319" s="82" t="str">
        <f t="shared" si="73"/>
        <v>A</v>
      </c>
      <c r="B2319" s="88" t="s">
        <v>412</v>
      </c>
      <c r="C2319" s="88" t="s">
        <v>36</v>
      </c>
      <c r="D2319" s="89">
        <v>2625.6329999999998</v>
      </c>
      <c r="E2319" s="89">
        <v>350.90742</v>
      </c>
      <c r="F2319" s="90">
        <f t="shared" si="72"/>
        <v>0.1336467891742677</v>
      </c>
    </row>
    <row r="2320" spans="1:6" s="87" customFormat="1" ht="54.75" hidden="1" thickBot="1" x14ac:dyDescent="0.3">
      <c r="A2320" s="82" t="str">
        <f t="shared" si="73"/>
        <v>A</v>
      </c>
      <c r="B2320" s="83" t="s">
        <v>1396</v>
      </c>
      <c r="C2320" s="84" t="s">
        <v>1397</v>
      </c>
      <c r="D2320" s="85">
        <v>3593.7089999999998</v>
      </c>
      <c r="E2320" s="85">
        <v>3587.0111000000002</v>
      </c>
      <c r="F2320" s="86">
        <f t="shared" si="72"/>
        <v>0.99813621525838636</v>
      </c>
    </row>
    <row r="2321" spans="1:6" s="87" customFormat="1" ht="15" hidden="1" x14ac:dyDescent="0.25">
      <c r="A2321" s="82" t="str">
        <f t="shared" si="73"/>
        <v>A</v>
      </c>
      <c r="B2321" s="88" t="s">
        <v>412</v>
      </c>
      <c r="C2321" s="88" t="s">
        <v>19</v>
      </c>
      <c r="D2321" s="89">
        <v>3593.7089999999998</v>
      </c>
      <c r="E2321" s="89">
        <v>3587.0111000000002</v>
      </c>
      <c r="F2321" s="90">
        <f t="shared" si="72"/>
        <v>0.99813621525838636</v>
      </c>
    </row>
    <row r="2322" spans="1:6" s="87" customFormat="1" ht="15" hidden="1" x14ac:dyDescent="0.25">
      <c r="A2322" s="82" t="str">
        <f t="shared" si="73"/>
        <v>A</v>
      </c>
      <c r="B2322" s="91" t="s">
        <v>412</v>
      </c>
      <c r="C2322" s="91" t="s">
        <v>20</v>
      </c>
      <c r="D2322" s="92">
        <v>3232.8240000000001</v>
      </c>
      <c r="E2322" s="92">
        <v>3232.8239900000003</v>
      </c>
      <c r="F2322" s="93">
        <f t="shared" si="72"/>
        <v>0.99999999690672925</v>
      </c>
    </row>
    <row r="2323" spans="1:6" s="87" customFormat="1" ht="15" hidden="1" x14ac:dyDescent="0.25">
      <c r="A2323" s="82" t="str">
        <f t="shared" si="73"/>
        <v>A</v>
      </c>
      <c r="B2323" s="91" t="s">
        <v>412</v>
      </c>
      <c r="C2323" s="91" t="s">
        <v>21</v>
      </c>
      <c r="D2323" s="92">
        <v>257.16699999999997</v>
      </c>
      <c r="E2323" s="92">
        <v>250.93173999999999</v>
      </c>
      <c r="F2323" s="93">
        <f t="shared" si="72"/>
        <v>0.97575404309262082</v>
      </c>
    </row>
    <row r="2324" spans="1:6" s="87" customFormat="1" ht="15" hidden="1" x14ac:dyDescent="0.25">
      <c r="A2324" s="82" t="str">
        <f t="shared" si="73"/>
        <v>A</v>
      </c>
      <c r="B2324" s="91" t="s">
        <v>412</v>
      </c>
      <c r="C2324" s="91" t="s">
        <v>34</v>
      </c>
      <c r="D2324" s="92">
        <v>102.492</v>
      </c>
      <c r="E2324" s="92">
        <v>102.02969</v>
      </c>
      <c r="F2324" s="93">
        <f t="shared" si="72"/>
        <v>0.99548930648245715</v>
      </c>
    </row>
    <row r="2325" spans="1:6" s="87" customFormat="1" ht="15" hidden="1" x14ac:dyDescent="0.25">
      <c r="A2325" s="82" t="str">
        <f t="shared" si="73"/>
        <v>A</v>
      </c>
      <c r="B2325" s="91" t="s">
        <v>412</v>
      </c>
      <c r="C2325" s="91" t="s">
        <v>35</v>
      </c>
      <c r="D2325" s="92">
        <v>1.226</v>
      </c>
      <c r="E2325" s="92">
        <v>1.2256800000000001</v>
      </c>
      <c r="F2325" s="93">
        <f t="shared" si="72"/>
        <v>0.9997389885807505</v>
      </c>
    </row>
    <row r="2326" spans="1:6" s="87" customFormat="1" ht="36.75" hidden="1" thickBot="1" x14ac:dyDescent="0.3">
      <c r="A2326" s="82" t="str">
        <f t="shared" si="73"/>
        <v>A</v>
      </c>
      <c r="B2326" s="83" t="s">
        <v>1398</v>
      </c>
      <c r="C2326" s="84" t="s">
        <v>1399</v>
      </c>
      <c r="D2326" s="85">
        <v>5485.5889999999999</v>
      </c>
      <c r="E2326" s="85">
        <v>5472.3088599999992</v>
      </c>
      <c r="F2326" s="86">
        <f t="shared" si="72"/>
        <v>0.99757908585568467</v>
      </c>
    </row>
    <row r="2327" spans="1:6" s="87" customFormat="1" ht="15" hidden="1" x14ac:dyDescent="0.25">
      <c r="A2327" s="82" t="str">
        <f t="shared" si="73"/>
        <v>A</v>
      </c>
      <c r="B2327" s="88" t="s">
        <v>412</v>
      </c>
      <c r="C2327" s="88" t="s">
        <v>19</v>
      </c>
      <c r="D2327" s="89">
        <v>5483.6750000000002</v>
      </c>
      <c r="E2327" s="89">
        <v>5470.3955900000001</v>
      </c>
      <c r="F2327" s="90">
        <f t="shared" si="72"/>
        <v>0.99757837399189409</v>
      </c>
    </row>
    <row r="2328" spans="1:6" s="87" customFormat="1" ht="15" hidden="1" x14ac:dyDescent="0.25">
      <c r="A2328" s="82" t="str">
        <f t="shared" si="73"/>
        <v>A</v>
      </c>
      <c r="B2328" s="91" t="s">
        <v>412</v>
      </c>
      <c r="C2328" s="91" t="s">
        <v>20</v>
      </c>
      <c r="D2328" s="92">
        <v>4762.4160000000002</v>
      </c>
      <c r="E2328" s="92">
        <v>4762.4151700000002</v>
      </c>
      <c r="F2328" s="93">
        <f t="shared" si="72"/>
        <v>0.99999982571871082</v>
      </c>
    </row>
    <row r="2329" spans="1:6" s="87" customFormat="1" ht="15" hidden="1" x14ac:dyDescent="0.25">
      <c r="A2329" s="82" t="str">
        <f t="shared" si="73"/>
        <v>A</v>
      </c>
      <c r="B2329" s="91" t="s">
        <v>412</v>
      </c>
      <c r="C2329" s="91" t="s">
        <v>21</v>
      </c>
      <c r="D2329" s="92">
        <v>651.01900000000001</v>
      </c>
      <c r="E2329" s="92">
        <v>638.47423000000003</v>
      </c>
      <c r="F2329" s="93">
        <f t="shared" si="72"/>
        <v>0.98073056239526035</v>
      </c>
    </row>
    <row r="2330" spans="1:6" s="87" customFormat="1" ht="15" hidden="1" x14ac:dyDescent="0.25">
      <c r="A2330" s="82" t="str">
        <f t="shared" si="73"/>
        <v>A</v>
      </c>
      <c r="B2330" s="91" t="s">
        <v>412</v>
      </c>
      <c r="C2330" s="91" t="s">
        <v>34</v>
      </c>
      <c r="D2330" s="92">
        <v>68.554000000000002</v>
      </c>
      <c r="E2330" s="92">
        <v>68.101690000000005</v>
      </c>
      <c r="F2330" s="93">
        <f t="shared" si="72"/>
        <v>0.99340213554278378</v>
      </c>
    </row>
    <row r="2331" spans="1:6" s="87" customFormat="1" ht="15" hidden="1" x14ac:dyDescent="0.25">
      <c r="A2331" s="82" t="str">
        <f t="shared" si="73"/>
        <v>A</v>
      </c>
      <c r="B2331" s="91" t="s">
        <v>412</v>
      </c>
      <c r="C2331" s="91" t="s">
        <v>35</v>
      </c>
      <c r="D2331" s="92">
        <v>1.6859999999999999</v>
      </c>
      <c r="E2331" s="92">
        <v>1.4045000000000001</v>
      </c>
      <c r="F2331" s="93">
        <f t="shared" si="72"/>
        <v>0.83303677342823257</v>
      </c>
    </row>
    <row r="2332" spans="1:6" s="87" customFormat="1" ht="15" hidden="1" x14ac:dyDescent="0.25">
      <c r="A2332" s="82" t="str">
        <f t="shared" si="73"/>
        <v>A</v>
      </c>
      <c r="B2332" s="88" t="s">
        <v>412</v>
      </c>
      <c r="C2332" s="88" t="s">
        <v>36</v>
      </c>
      <c r="D2332" s="89">
        <v>1.9139999999999999</v>
      </c>
      <c r="E2332" s="89">
        <v>1.91327</v>
      </c>
      <c r="F2332" s="90">
        <f t="shared" si="72"/>
        <v>0.99961859979101364</v>
      </c>
    </row>
    <row r="2333" spans="1:6" s="87" customFormat="1" ht="54.75" hidden="1" thickBot="1" x14ac:dyDescent="0.3">
      <c r="A2333" s="82" t="str">
        <f t="shared" si="73"/>
        <v>A</v>
      </c>
      <c r="B2333" s="83" t="s">
        <v>1400</v>
      </c>
      <c r="C2333" s="84" t="s">
        <v>1401</v>
      </c>
      <c r="D2333" s="85">
        <v>3351.6</v>
      </c>
      <c r="E2333" s="85">
        <v>3338.6944199999998</v>
      </c>
      <c r="F2333" s="86">
        <f t="shared" si="72"/>
        <v>0.99614942713927679</v>
      </c>
    </row>
    <row r="2334" spans="1:6" s="87" customFormat="1" ht="15" hidden="1" x14ac:dyDescent="0.25">
      <c r="A2334" s="82" t="str">
        <f t="shared" si="73"/>
        <v>A</v>
      </c>
      <c r="B2334" s="88" t="s">
        <v>412</v>
      </c>
      <c r="C2334" s="88" t="s">
        <v>19</v>
      </c>
      <c r="D2334" s="89">
        <v>3351.6</v>
      </c>
      <c r="E2334" s="89">
        <v>3338.6944199999998</v>
      </c>
      <c r="F2334" s="90">
        <f t="shared" si="72"/>
        <v>0.99614942713927679</v>
      </c>
    </row>
    <row r="2335" spans="1:6" s="87" customFormat="1" ht="15" hidden="1" x14ac:dyDescent="0.25">
      <c r="A2335" s="82" t="str">
        <f t="shared" si="73"/>
        <v>A</v>
      </c>
      <c r="B2335" s="91" t="s">
        <v>412</v>
      </c>
      <c r="C2335" s="91" t="s">
        <v>20</v>
      </c>
      <c r="D2335" s="92">
        <v>3078.2</v>
      </c>
      <c r="E2335" s="92">
        <v>3076.7731899999999</v>
      </c>
      <c r="F2335" s="93">
        <f t="shared" si="72"/>
        <v>0.99953647911116894</v>
      </c>
    </row>
    <row r="2336" spans="1:6" s="87" customFormat="1" ht="15" hidden="1" x14ac:dyDescent="0.25">
      <c r="A2336" s="82" t="str">
        <f t="shared" si="73"/>
        <v>A</v>
      </c>
      <c r="B2336" s="91" t="s">
        <v>412</v>
      </c>
      <c r="C2336" s="91" t="s">
        <v>21</v>
      </c>
      <c r="D2336" s="92">
        <v>188.578</v>
      </c>
      <c r="E2336" s="92">
        <v>178.60103000000001</v>
      </c>
      <c r="F2336" s="93">
        <f t="shared" si="72"/>
        <v>0.94709366946303386</v>
      </c>
    </row>
    <row r="2337" spans="1:6" s="87" customFormat="1" ht="15" hidden="1" x14ac:dyDescent="0.25">
      <c r="A2337" s="82" t="str">
        <f t="shared" si="73"/>
        <v>A</v>
      </c>
      <c r="B2337" s="91" t="s">
        <v>412</v>
      </c>
      <c r="C2337" s="91" t="s">
        <v>34</v>
      </c>
      <c r="D2337" s="92">
        <v>84.822000000000003</v>
      </c>
      <c r="E2337" s="92">
        <v>83.3202</v>
      </c>
      <c r="F2337" s="93">
        <f t="shared" si="72"/>
        <v>0.98229468769894601</v>
      </c>
    </row>
    <row r="2338" spans="1:6" s="87" customFormat="1" ht="54.75" hidden="1" thickBot="1" x14ac:dyDescent="0.3">
      <c r="A2338" s="82" t="str">
        <f t="shared" si="73"/>
        <v>A</v>
      </c>
      <c r="B2338" s="83" t="s">
        <v>1402</v>
      </c>
      <c r="C2338" s="84" t="s">
        <v>1403</v>
      </c>
      <c r="D2338" s="85">
        <v>1064.3530000000001</v>
      </c>
      <c r="E2338" s="85">
        <v>1058.7764300000001</v>
      </c>
      <c r="F2338" s="86">
        <f t="shared" si="72"/>
        <v>0.99476060104119601</v>
      </c>
    </row>
    <row r="2339" spans="1:6" s="87" customFormat="1" ht="15" hidden="1" x14ac:dyDescent="0.25">
      <c r="A2339" s="82" t="str">
        <f t="shared" si="73"/>
        <v>A</v>
      </c>
      <c r="B2339" s="88" t="s">
        <v>412</v>
      </c>
      <c r="C2339" s="88" t="s">
        <v>19</v>
      </c>
      <c r="D2339" s="89">
        <v>1062.654</v>
      </c>
      <c r="E2339" s="89">
        <v>1057.0777800000001</v>
      </c>
      <c r="F2339" s="90">
        <f t="shared" si="72"/>
        <v>0.9947525535122439</v>
      </c>
    </row>
    <row r="2340" spans="1:6" s="87" customFormat="1" ht="15" hidden="1" x14ac:dyDescent="0.25">
      <c r="A2340" s="82" t="str">
        <f t="shared" si="73"/>
        <v>A</v>
      </c>
      <c r="B2340" s="91" t="s">
        <v>412</v>
      </c>
      <c r="C2340" s="91" t="s">
        <v>20</v>
      </c>
      <c r="D2340" s="92">
        <v>997.78599999999994</v>
      </c>
      <c r="E2340" s="92">
        <v>997.78475000000003</v>
      </c>
      <c r="F2340" s="93">
        <f t="shared" si="72"/>
        <v>0.99999874722635929</v>
      </c>
    </row>
    <row r="2341" spans="1:6" s="87" customFormat="1" ht="15" hidden="1" x14ac:dyDescent="0.25">
      <c r="A2341" s="82" t="str">
        <f t="shared" si="73"/>
        <v>A</v>
      </c>
      <c r="B2341" s="91" t="s">
        <v>412</v>
      </c>
      <c r="C2341" s="91" t="s">
        <v>21</v>
      </c>
      <c r="D2341" s="92">
        <v>36.616</v>
      </c>
      <c r="E2341" s="92">
        <v>31.091440000000002</v>
      </c>
      <c r="F2341" s="93">
        <f t="shared" si="72"/>
        <v>0.8491216954336902</v>
      </c>
    </row>
    <row r="2342" spans="1:6" s="87" customFormat="1" ht="15" hidden="1" x14ac:dyDescent="0.25">
      <c r="A2342" s="82" t="str">
        <f t="shared" si="73"/>
        <v>A</v>
      </c>
      <c r="B2342" s="91" t="s">
        <v>412</v>
      </c>
      <c r="C2342" s="91" t="s">
        <v>34</v>
      </c>
      <c r="D2342" s="92">
        <v>28.251999999999999</v>
      </c>
      <c r="E2342" s="92">
        <v>28.201589999999996</v>
      </c>
      <c r="F2342" s="93">
        <f t="shared" si="72"/>
        <v>0.99821570154325345</v>
      </c>
    </row>
    <row r="2343" spans="1:6" s="87" customFormat="1" ht="15" hidden="1" x14ac:dyDescent="0.25">
      <c r="A2343" s="82" t="str">
        <f t="shared" si="73"/>
        <v>A</v>
      </c>
      <c r="B2343" s="88" t="s">
        <v>412</v>
      </c>
      <c r="C2343" s="88" t="s">
        <v>36</v>
      </c>
      <c r="D2343" s="89">
        <v>1.6990000000000001</v>
      </c>
      <c r="E2343" s="89">
        <v>1.69865</v>
      </c>
      <c r="F2343" s="90">
        <f t="shared" si="72"/>
        <v>0.99979399646851086</v>
      </c>
    </row>
    <row r="2344" spans="1:6" s="87" customFormat="1" ht="54.75" hidden="1" thickBot="1" x14ac:dyDescent="0.3">
      <c r="A2344" s="82" t="str">
        <f t="shared" si="73"/>
        <v>A</v>
      </c>
      <c r="B2344" s="83" t="s">
        <v>1404</v>
      </c>
      <c r="C2344" s="84" t="s">
        <v>1405</v>
      </c>
      <c r="D2344" s="85">
        <v>3730.8380000000002</v>
      </c>
      <c r="E2344" s="85">
        <v>3712.6214899999995</v>
      </c>
      <c r="F2344" s="86">
        <f t="shared" si="72"/>
        <v>0.99511731412620952</v>
      </c>
    </row>
    <row r="2345" spans="1:6" s="87" customFormat="1" ht="15" hidden="1" x14ac:dyDescent="0.25">
      <c r="A2345" s="82" t="str">
        <f t="shared" si="73"/>
        <v>A</v>
      </c>
      <c r="B2345" s="88" t="s">
        <v>412</v>
      </c>
      <c r="C2345" s="88" t="s">
        <v>19</v>
      </c>
      <c r="D2345" s="89">
        <v>3730.8380000000002</v>
      </c>
      <c r="E2345" s="89">
        <v>3712.6214899999995</v>
      </c>
      <c r="F2345" s="90">
        <f t="shared" si="72"/>
        <v>0.99511731412620952</v>
      </c>
    </row>
    <row r="2346" spans="1:6" s="87" customFormat="1" ht="15" hidden="1" x14ac:dyDescent="0.25">
      <c r="A2346" s="82" t="str">
        <f t="shared" si="73"/>
        <v>A</v>
      </c>
      <c r="B2346" s="91" t="s">
        <v>412</v>
      </c>
      <c r="C2346" s="91" t="s">
        <v>20</v>
      </c>
      <c r="D2346" s="92">
        <v>3506.3240000000001</v>
      </c>
      <c r="E2346" s="92">
        <v>3506.2032899999999</v>
      </c>
      <c r="F2346" s="93">
        <f t="shared" si="72"/>
        <v>0.99996557363210015</v>
      </c>
    </row>
    <row r="2347" spans="1:6" s="87" customFormat="1" ht="15" hidden="1" x14ac:dyDescent="0.25">
      <c r="A2347" s="82" t="str">
        <f t="shared" si="73"/>
        <v>A</v>
      </c>
      <c r="B2347" s="91" t="s">
        <v>412</v>
      </c>
      <c r="C2347" s="91" t="s">
        <v>21</v>
      </c>
      <c r="D2347" s="92">
        <v>151.38200000000001</v>
      </c>
      <c r="E2347" s="92">
        <v>134.65271000000001</v>
      </c>
      <c r="F2347" s="93">
        <f t="shared" si="72"/>
        <v>0.88948956943361834</v>
      </c>
    </row>
    <row r="2348" spans="1:6" s="87" customFormat="1" ht="15" hidden="1" x14ac:dyDescent="0.25">
      <c r="A2348" s="82" t="str">
        <f t="shared" si="73"/>
        <v>A</v>
      </c>
      <c r="B2348" s="91" t="s">
        <v>412</v>
      </c>
      <c r="C2348" s="91" t="s">
        <v>34</v>
      </c>
      <c r="D2348" s="92">
        <v>71.287999999999997</v>
      </c>
      <c r="E2348" s="92">
        <v>70.537089999999992</v>
      </c>
      <c r="F2348" s="93">
        <f t="shared" si="72"/>
        <v>0.98946653013129837</v>
      </c>
    </row>
    <row r="2349" spans="1:6" s="87" customFormat="1" ht="15" hidden="1" x14ac:dyDescent="0.25">
      <c r="A2349" s="82" t="str">
        <f t="shared" si="73"/>
        <v>A</v>
      </c>
      <c r="B2349" s="91" t="s">
        <v>412</v>
      </c>
      <c r="C2349" s="91" t="s">
        <v>35</v>
      </c>
      <c r="D2349" s="92">
        <v>1.8440000000000001</v>
      </c>
      <c r="E2349" s="92">
        <v>1.2284000000000002</v>
      </c>
      <c r="F2349" s="93">
        <f t="shared" si="72"/>
        <v>0.66616052060737529</v>
      </c>
    </row>
    <row r="2350" spans="1:6" s="87" customFormat="1" ht="54.75" hidden="1" thickBot="1" x14ac:dyDescent="0.3">
      <c r="A2350" s="82" t="str">
        <f t="shared" si="73"/>
        <v>A</v>
      </c>
      <c r="B2350" s="83" t="s">
        <v>1406</v>
      </c>
      <c r="C2350" s="84" t="s">
        <v>1407</v>
      </c>
      <c r="D2350" s="85">
        <v>1796.1189999999999</v>
      </c>
      <c r="E2350" s="85">
        <v>1787.3874799999999</v>
      </c>
      <c r="F2350" s="86">
        <f t="shared" si="72"/>
        <v>0.99513867399654476</v>
      </c>
    </row>
    <row r="2351" spans="1:6" s="87" customFormat="1" ht="15" hidden="1" x14ac:dyDescent="0.25">
      <c r="A2351" s="82" t="str">
        <f t="shared" si="73"/>
        <v>A</v>
      </c>
      <c r="B2351" s="88" t="s">
        <v>412</v>
      </c>
      <c r="C2351" s="88" t="s">
        <v>19</v>
      </c>
      <c r="D2351" s="89">
        <v>1796.1189999999999</v>
      </c>
      <c r="E2351" s="89">
        <v>1787.3874799999999</v>
      </c>
      <c r="F2351" s="90">
        <f t="shared" si="72"/>
        <v>0.99513867399654476</v>
      </c>
    </row>
    <row r="2352" spans="1:6" s="87" customFormat="1" ht="15" hidden="1" x14ac:dyDescent="0.25">
      <c r="A2352" s="82" t="str">
        <f t="shared" si="73"/>
        <v>A</v>
      </c>
      <c r="B2352" s="91" t="s">
        <v>412</v>
      </c>
      <c r="C2352" s="91" t="s">
        <v>20</v>
      </c>
      <c r="D2352" s="92">
        <v>1673.077</v>
      </c>
      <c r="E2352" s="92">
        <v>1673.0498300000002</v>
      </c>
      <c r="F2352" s="93">
        <f t="shared" si="72"/>
        <v>0.99998376046051685</v>
      </c>
    </row>
    <row r="2353" spans="1:6" s="87" customFormat="1" ht="15" hidden="1" x14ac:dyDescent="0.25">
      <c r="A2353" s="82" t="str">
        <f t="shared" si="73"/>
        <v>A</v>
      </c>
      <c r="B2353" s="91" t="s">
        <v>412</v>
      </c>
      <c r="C2353" s="91" t="s">
        <v>21</v>
      </c>
      <c r="D2353" s="92">
        <v>63.024999999999999</v>
      </c>
      <c r="E2353" s="92">
        <v>55.754080000000002</v>
      </c>
      <c r="F2353" s="93">
        <f t="shared" si="72"/>
        <v>0.8846343514478382</v>
      </c>
    </row>
    <row r="2354" spans="1:6" s="87" customFormat="1" ht="15" hidden="1" x14ac:dyDescent="0.25">
      <c r="A2354" s="82" t="str">
        <f t="shared" si="73"/>
        <v>A</v>
      </c>
      <c r="B2354" s="91" t="s">
        <v>412</v>
      </c>
      <c r="C2354" s="91" t="s">
        <v>34</v>
      </c>
      <c r="D2354" s="92">
        <v>59.848999999999997</v>
      </c>
      <c r="E2354" s="92">
        <v>58.583570000000002</v>
      </c>
      <c r="F2354" s="93">
        <f t="shared" si="72"/>
        <v>0.97885628832561955</v>
      </c>
    </row>
    <row r="2355" spans="1:6" s="87" customFormat="1" ht="15" hidden="1" x14ac:dyDescent="0.25">
      <c r="A2355" s="82" t="str">
        <f t="shared" si="73"/>
        <v>A</v>
      </c>
      <c r="B2355" s="91" t="s">
        <v>412</v>
      </c>
      <c r="C2355" s="91" t="s">
        <v>35</v>
      </c>
      <c r="D2355" s="92">
        <v>0.16800000000000001</v>
      </c>
      <c r="E2355" s="92">
        <v>0</v>
      </c>
      <c r="F2355" s="93">
        <f t="shared" si="72"/>
        <v>0</v>
      </c>
    </row>
    <row r="2356" spans="1:6" s="87" customFormat="1" ht="54.75" hidden="1" thickBot="1" x14ac:dyDescent="0.3">
      <c r="A2356" s="82" t="str">
        <f t="shared" si="73"/>
        <v>A</v>
      </c>
      <c r="B2356" s="83" t="s">
        <v>1408</v>
      </c>
      <c r="C2356" s="84" t="s">
        <v>1409</v>
      </c>
      <c r="D2356" s="85">
        <v>1151.146</v>
      </c>
      <c r="E2356" s="85">
        <v>1136.7453500000001</v>
      </c>
      <c r="F2356" s="86">
        <f t="shared" si="72"/>
        <v>0.98749016197771633</v>
      </c>
    </row>
    <row r="2357" spans="1:6" s="87" customFormat="1" ht="15" hidden="1" x14ac:dyDescent="0.25">
      <c r="A2357" s="82" t="str">
        <f t="shared" si="73"/>
        <v>A</v>
      </c>
      <c r="B2357" s="88" t="s">
        <v>412</v>
      </c>
      <c r="C2357" s="88" t="s">
        <v>19</v>
      </c>
      <c r="D2357" s="89">
        <v>1151.146</v>
      </c>
      <c r="E2357" s="89">
        <v>1136.7453500000001</v>
      </c>
      <c r="F2357" s="90">
        <f t="shared" si="72"/>
        <v>0.98749016197771633</v>
      </c>
    </row>
    <row r="2358" spans="1:6" s="87" customFormat="1" ht="15" hidden="1" x14ac:dyDescent="0.25">
      <c r="A2358" s="82" t="str">
        <f t="shared" si="73"/>
        <v>A</v>
      </c>
      <c r="B2358" s="91" t="s">
        <v>412</v>
      </c>
      <c r="C2358" s="91" t="s">
        <v>20</v>
      </c>
      <c r="D2358" s="92">
        <v>1045.819</v>
      </c>
      <c r="E2358" s="92">
        <v>1045.8167599999999</v>
      </c>
      <c r="F2358" s="93">
        <f t="shared" si="72"/>
        <v>0.99999785813797604</v>
      </c>
    </row>
    <row r="2359" spans="1:6" s="87" customFormat="1" ht="15" hidden="1" x14ac:dyDescent="0.25">
      <c r="A2359" s="82" t="str">
        <f t="shared" si="73"/>
        <v>A</v>
      </c>
      <c r="B2359" s="91" t="s">
        <v>412</v>
      </c>
      <c r="C2359" s="91" t="s">
        <v>21</v>
      </c>
      <c r="D2359" s="92">
        <v>84.007999999999996</v>
      </c>
      <c r="E2359" s="92">
        <v>69.609830000000002</v>
      </c>
      <c r="F2359" s="93">
        <f t="shared" si="72"/>
        <v>0.82860953718693464</v>
      </c>
    </row>
    <row r="2360" spans="1:6" s="87" customFormat="1" ht="15" hidden="1" x14ac:dyDescent="0.25">
      <c r="A2360" s="82" t="str">
        <f t="shared" si="73"/>
        <v>A</v>
      </c>
      <c r="B2360" s="91" t="s">
        <v>412</v>
      </c>
      <c r="C2360" s="91" t="s">
        <v>34</v>
      </c>
      <c r="D2360" s="92">
        <v>20.95</v>
      </c>
      <c r="E2360" s="92">
        <v>20.95</v>
      </c>
      <c r="F2360" s="93">
        <f t="shared" si="72"/>
        <v>1</v>
      </c>
    </row>
    <row r="2361" spans="1:6" s="87" customFormat="1" ht="15" hidden="1" x14ac:dyDescent="0.25">
      <c r="A2361" s="82" t="str">
        <f t="shared" si="73"/>
        <v>A</v>
      </c>
      <c r="B2361" s="91" t="s">
        <v>412</v>
      </c>
      <c r="C2361" s="91" t="s">
        <v>35</v>
      </c>
      <c r="D2361" s="92">
        <v>0.36899999999999999</v>
      </c>
      <c r="E2361" s="92">
        <v>0.36875999999999998</v>
      </c>
      <c r="F2361" s="93">
        <f t="shared" si="72"/>
        <v>0.99934959349593488</v>
      </c>
    </row>
    <row r="2362" spans="1:6" s="87" customFormat="1" ht="54.75" hidden="1" thickBot="1" x14ac:dyDescent="0.3">
      <c r="A2362" s="82" t="str">
        <f t="shared" si="73"/>
        <v>A</v>
      </c>
      <c r="B2362" s="83" t="s">
        <v>1410</v>
      </c>
      <c r="C2362" s="84" t="s">
        <v>1411</v>
      </c>
      <c r="D2362" s="85">
        <v>4420.5519999999997</v>
      </c>
      <c r="E2362" s="85">
        <v>4414.8786700000001</v>
      </c>
      <c r="F2362" s="86">
        <f t="shared" si="72"/>
        <v>0.99871660145610786</v>
      </c>
    </row>
    <row r="2363" spans="1:6" s="87" customFormat="1" ht="15" hidden="1" x14ac:dyDescent="0.25">
      <c r="A2363" s="82" t="str">
        <f t="shared" si="73"/>
        <v>A</v>
      </c>
      <c r="B2363" s="88" t="s">
        <v>412</v>
      </c>
      <c r="C2363" s="88" t="s">
        <v>19</v>
      </c>
      <c r="D2363" s="89">
        <v>4420.5519999999997</v>
      </c>
      <c r="E2363" s="89">
        <v>4414.8786700000001</v>
      </c>
      <c r="F2363" s="90">
        <f t="shared" si="72"/>
        <v>0.99871660145610786</v>
      </c>
    </row>
    <row r="2364" spans="1:6" s="87" customFormat="1" ht="15" hidden="1" x14ac:dyDescent="0.25">
      <c r="A2364" s="82" t="str">
        <f t="shared" si="73"/>
        <v>A</v>
      </c>
      <c r="B2364" s="91" t="s">
        <v>412</v>
      </c>
      <c r="C2364" s="91" t="s">
        <v>20</v>
      </c>
      <c r="D2364" s="92">
        <v>4152.0630000000001</v>
      </c>
      <c r="E2364" s="92">
        <v>4152.0625700000001</v>
      </c>
      <c r="F2364" s="93">
        <f t="shared" si="72"/>
        <v>0.99999989643702414</v>
      </c>
    </row>
    <row r="2365" spans="1:6" s="87" customFormat="1" ht="15" hidden="1" x14ac:dyDescent="0.25">
      <c r="A2365" s="82" t="str">
        <f t="shared" si="73"/>
        <v>A</v>
      </c>
      <c r="B2365" s="91" t="s">
        <v>412</v>
      </c>
      <c r="C2365" s="91" t="s">
        <v>21</v>
      </c>
      <c r="D2365" s="92">
        <v>166.88300000000001</v>
      </c>
      <c r="E2365" s="92">
        <v>161.54444000000001</v>
      </c>
      <c r="F2365" s="93">
        <f t="shared" si="72"/>
        <v>0.96801016280867436</v>
      </c>
    </row>
    <row r="2366" spans="1:6" s="87" customFormat="1" ht="15" hidden="1" x14ac:dyDescent="0.25">
      <c r="A2366" s="82" t="str">
        <f t="shared" si="73"/>
        <v>A</v>
      </c>
      <c r="B2366" s="91" t="s">
        <v>412</v>
      </c>
      <c r="C2366" s="91" t="s">
        <v>34</v>
      </c>
      <c r="D2366" s="92">
        <v>101.60599999999999</v>
      </c>
      <c r="E2366" s="92">
        <v>101.27166</v>
      </c>
      <c r="F2366" s="93">
        <f t="shared" si="72"/>
        <v>0.99670944629254177</v>
      </c>
    </row>
    <row r="2367" spans="1:6" s="87" customFormat="1" ht="54.75" hidden="1" thickBot="1" x14ac:dyDescent="0.3">
      <c r="A2367" s="82" t="str">
        <f t="shared" si="73"/>
        <v>A</v>
      </c>
      <c r="B2367" s="83" t="s">
        <v>1412</v>
      </c>
      <c r="C2367" s="84" t="s">
        <v>1413</v>
      </c>
      <c r="D2367" s="85">
        <v>1712.0509999999999</v>
      </c>
      <c r="E2367" s="85">
        <v>1705.2526</v>
      </c>
      <c r="F2367" s="86">
        <f t="shared" si="72"/>
        <v>0.99602909025490483</v>
      </c>
    </row>
    <row r="2368" spans="1:6" s="87" customFormat="1" ht="15" hidden="1" x14ac:dyDescent="0.25">
      <c r="A2368" s="82" t="str">
        <f t="shared" si="73"/>
        <v>A</v>
      </c>
      <c r="B2368" s="88" t="s">
        <v>412</v>
      </c>
      <c r="C2368" s="88" t="s">
        <v>19</v>
      </c>
      <c r="D2368" s="89">
        <v>1712.0509999999999</v>
      </c>
      <c r="E2368" s="89">
        <v>1705.2526</v>
      </c>
      <c r="F2368" s="90">
        <f t="shared" si="72"/>
        <v>0.99602909025490483</v>
      </c>
    </row>
    <row r="2369" spans="1:6" s="87" customFormat="1" ht="15" hidden="1" x14ac:dyDescent="0.25">
      <c r="A2369" s="82" t="str">
        <f t="shared" si="73"/>
        <v>A</v>
      </c>
      <c r="B2369" s="91" t="s">
        <v>412</v>
      </c>
      <c r="C2369" s="91" t="s">
        <v>20</v>
      </c>
      <c r="D2369" s="92">
        <v>1526.2940000000001</v>
      </c>
      <c r="E2369" s="92">
        <v>1526.29297</v>
      </c>
      <c r="F2369" s="93">
        <f t="shared" si="72"/>
        <v>0.99999932516277978</v>
      </c>
    </row>
    <row r="2370" spans="1:6" s="87" customFormat="1" ht="15" hidden="1" x14ac:dyDescent="0.25">
      <c r="A2370" s="82" t="str">
        <f t="shared" si="73"/>
        <v>A</v>
      </c>
      <c r="B2370" s="91" t="s">
        <v>412</v>
      </c>
      <c r="C2370" s="91" t="s">
        <v>21</v>
      </c>
      <c r="D2370" s="92">
        <v>88.298000000000002</v>
      </c>
      <c r="E2370" s="92">
        <v>82.936880000000002</v>
      </c>
      <c r="F2370" s="93">
        <f t="shared" si="72"/>
        <v>0.93928378898729303</v>
      </c>
    </row>
    <row r="2371" spans="1:6" s="87" customFormat="1" ht="15" hidden="1" x14ac:dyDescent="0.25">
      <c r="A2371" s="82" t="str">
        <f t="shared" si="73"/>
        <v>A</v>
      </c>
      <c r="B2371" s="91" t="s">
        <v>412</v>
      </c>
      <c r="C2371" s="91" t="s">
        <v>34</v>
      </c>
      <c r="D2371" s="92">
        <v>94.588999999999999</v>
      </c>
      <c r="E2371" s="92">
        <v>94.588149999999999</v>
      </c>
      <c r="F2371" s="93">
        <f t="shared" si="72"/>
        <v>0.99999101375424204</v>
      </c>
    </row>
    <row r="2372" spans="1:6" s="87" customFormat="1" ht="15" hidden="1" x14ac:dyDescent="0.25">
      <c r="A2372" s="82" t="str">
        <f t="shared" si="73"/>
        <v>A</v>
      </c>
      <c r="B2372" s="91" t="s">
        <v>412</v>
      </c>
      <c r="C2372" s="91" t="s">
        <v>35</v>
      </c>
      <c r="D2372" s="92">
        <v>2.87</v>
      </c>
      <c r="E2372" s="92">
        <v>1.4345999999999999</v>
      </c>
      <c r="F2372" s="93">
        <f t="shared" ref="F2372:F2435" si="74">E2372/D2372</f>
        <v>0.4998606271777003</v>
      </c>
    </row>
    <row r="2373" spans="1:6" s="87" customFormat="1" ht="54.75" hidden="1" thickBot="1" x14ac:dyDescent="0.3">
      <c r="A2373" s="82" t="str">
        <f t="shared" ref="A2373:A2436" si="75">(IF(OR(D2373&lt;&gt;0,E2373&lt;&gt;0,),"A","B"))</f>
        <v>A</v>
      </c>
      <c r="B2373" s="83" t="s">
        <v>1414</v>
      </c>
      <c r="C2373" s="84" t="s">
        <v>1415</v>
      </c>
      <c r="D2373" s="85">
        <v>869.60900000000004</v>
      </c>
      <c r="E2373" s="85">
        <v>868.87092000000007</v>
      </c>
      <c r="F2373" s="86">
        <f t="shared" si="74"/>
        <v>0.9991512507345256</v>
      </c>
    </row>
    <row r="2374" spans="1:6" s="87" customFormat="1" ht="15" hidden="1" x14ac:dyDescent="0.25">
      <c r="A2374" s="82" t="str">
        <f t="shared" si="75"/>
        <v>A</v>
      </c>
      <c r="B2374" s="88" t="s">
        <v>412</v>
      </c>
      <c r="C2374" s="88" t="s">
        <v>19</v>
      </c>
      <c r="D2374" s="89">
        <v>869.60900000000004</v>
      </c>
      <c r="E2374" s="89">
        <v>868.87092000000007</v>
      </c>
      <c r="F2374" s="90">
        <f t="shared" si="74"/>
        <v>0.9991512507345256</v>
      </c>
    </row>
    <row r="2375" spans="1:6" s="87" customFormat="1" ht="15" hidden="1" x14ac:dyDescent="0.25">
      <c r="A2375" s="82" t="str">
        <f t="shared" si="75"/>
        <v>A</v>
      </c>
      <c r="B2375" s="91" t="s">
        <v>412</v>
      </c>
      <c r="C2375" s="91" t="s">
        <v>20</v>
      </c>
      <c r="D2375" s="92">
        <v>824.84299999999996</v>
      </c>
      <c r="E2375" s="92">
        <v>824.84173999999996</v>
      </c>
      <c r="F2375" s="93">
        <f t="shared" si="74"/>
        <v>0.99999847243657281</v>
      </c>
    </row>
    <row r="2376" spans="1:6" s="87" customFormat="1" ht="15" hidden="1" x14ac:dyDescent="0.25">
      <c r="A2376" s="82" t="str">
        <f t="shared" si="75"/>
        <v>A</v>
      </c>
      <c r="B2376" s="91" t="s">
        <v>412</v>
      </c>
      <c r="C2376" s="91" t="s">
        <v>21</v>
      </c>
      <c r="D2376" s="92">
        <v>11.394</v>
      </c>
      <c r="E2376" s="92">
        <v>11.37857</v>
      </c>
      <c r="F2376" s="93">
        <f t="shared" si="74"/>
        <v>0.99864577847990166</v>
      </c>
    </row>
    <row r="2377" spans="1:6" s="87" customFormat="1" ht="15" hidden="1" x14ac:dyDescent="0.25">
      <c r="A2377" s="82" t="str">
        <f t="shared" si="75"/>
        <v>A</v>
      </c>
      <c r="B2377" s="91" t="s">
        <v>412</v>
      </c>
      <c r="C2377" s="91" t="s">
        <v>34</v>
      </c>
      <c r="D2377" s="92">
        <v>33.372</v>
      </c>
      <c r="E2377" s="92">
        <v>32.65061</v>
      </c>
      <c r="F2377" s="93">
        <f t="shared" si="74"/>
        <v>0.97838337528466979</v>
      </c>
    </row>
    <row r="2378" spans="1:6" s="87" customFormat="1" ht="54.75" hidden="1" thickBot="1" x14ac:dyDescent="0.3">
      <c r="A2378" s="82" t="str">
        <f t="shared" si="75"/>
        <v>A</v>
      </c>
      <c r="B2378" s="83" t="s">
        <v>1416</v>
      </c>
      <c r="C2378" s="84" t="s">
        <v>1417</v>
      </c>
      <c r="D2378" s="85">
        <v>4377.71</v>
      </c>
      <c r="E2378" s="85">
        <v>4363.4029700000001</v>
      </c>
      <c r="F2378" s="86">
        <f t="shared" si="74"/>
        <v>0.9967318461021859</v>
      </c>
    </row>
    <row r="2379" spans="1:6" s="87" customFormat="1" ht="15" hidden="1" x14ac:dyDescent="0.25">
      <c r="A2379" s="82" t="str">
        <f t="shared" si="75"/>
        <v>A</v>
      </c>
      <c r="B2379" s="88" t="s">
        <v>412</v>
      </c>
      <c r="C2379" s="88" t="s">
        <v>19</v>
      </c>
      <c r="D2379" s="89">
        <v>4376.9560000000001</v>
      </c>
      <c r="E2379" s="89">
        <v>4362.6494699999994</v>
      </c>
      <c r="F2379" s="90">
        <f t="shared" si="74"/>
        <v>0.99673139734555227</v>
      </c>
    </row>
    <row r="2380" spans="1:6" s="87" customFormat="1" ht="15" hidden="1" x14ac:dyDescent="0.25">
      <c r="A2380" s="82" t="str">
        <f t="shared" si="75"/>
        <v>A</v>
      </c>
      <c r="B2380" s="91" t="s">
        <v>412</v>
      </c>
      <c r="C2380" s="91" t="s">
        <v>20</v>
      </c>
      <c r="D2380" s="92">
        <v>3968.7040000000002</v>
      </c>
      <c r="E2380" s="92">
        <v>3967.57789</v>
      </c>
      <c r="F2380" s="93">
        <f t="shared" si="74"/>
        <v>0.99971625245924112</v>
      </c>
    </row>
    <row r="2381" spans="1:6" s="87" customFormat="1" ht="15" hidden="1" x14ac:dyDescent="0.25">
      <c r="A2381" s="82" t="str">
        <f t="shared" si="75"/>
        <v>A</v>
      </c>
      <c r="B2381" s="91" t="s">
        <v>412</v>
      </c>
      <c r="C2381" s="91" t="s">
        <v>21</v>
      </c>
      <c r="D2381" s="92">
        <v>287.67599999999999</v>
      </c>
      <c r="E2381" s="92">
        <v>274.49617000000006</v>
      </c>
      <c r="F2381" s="93">
        <f t="shared" si="74"/>
        <v>0.95418515969354434</v>
      </c>
    </row>
    <row r="2382" spans="1:6" s="87" customFormat="1" ht="15" hidden="1" x14ac:dyDescent="0.25">
      <c r="A2382" s="82" t="str">
        <f t="shared" si="75"/>
        <v>A</v>
      </c>
      <c r="B2382" s="91" t="s">
        <v>412</v>
      </c>
      <c r="C2382" s="91" t="s">
        <v>34</v>
      </c>
      <c r="D2382" s="92">
        <v>120.21599999999999</v>
      </c>
      <c r="E2382" s="92">
        <v>120.21541000000001</v>
      </c>
      <c r="F2382" s="93">
        <f t="shared" si="74"/>
        <v>0.9999950921674321</v>
      </c>
    </row>
    <row r="2383" spans="1:6" s="87" customFormat="1" ht="15" hidden="1" x14ac:dyDescent="0.25">
      <c r="A2383" s="82" t="str">
        <f t="shared" si="75"/>
        <v>A</v>
      </c>
      <c r="B2383" s="91" t="s">
        <v>412</v>
      </c>
      <c r="C2383" s="91" t="s">
        <v>35</v>
      </c>
      <c r="D2383" s="92">
        <v>0.36</v>
      </c>
      <c r="E2383" s="92">
        <v>0.36</v>
      </c>
      <c r="F2383" s="93">
        <f t="shared" si="74"/>
        <v>1</v>
      </c>
    </row>
    <row r="2384" spans="1:6" s="87" customFormat="1" ht="15" hidden="1" x14ac:dyDescent="0.25">
      <c r="A2384" s="82" t="str">
        <f t="shared" si="75"/>
        <v>A</v>
      </c>
      <c r="B2384" s="88" t="s">
        <v>412</v>
      </c>
      <c r="C2384" s="88" t="s">
        <v>36</v>
      </c>
      <c r="D2384" s="89">
        <v>0.754</v>
      </c>
      <c r="E2384" s="89">
        <v>0.75349999999999995</v>
      </c>
      <c r="F2384" s="90">
        <f t="shared" si="74"/>
        <v>0.99933687002652516</v>
      </c>
    </row>
    <row r="2385" spans="1:6" ht="72.75" thickBot="1" x14ac:dyDescent="0.25">
      <c r="A2385" s="47" t="str">
        <f t="shared" si="75"/>
        <v>A</v>
      </c>
      <c r="B2385" s="73" t="s">
        <v>1418</v>
      </c>
      <c r="C2385" s="74" t="s">
        <v>1419</v>
      </c>
      <c r="D2385" s="75">
        <v>5872</v>
      </c>
      <c r="E2385" s="75">
        <v>5172.8902300000009</v>
      </c>
      <c r="F2385" s="76">
        <f t="shared" si="74"/>
        <v>0.88094179666212546</v>
      </c>
    </row>
    <row r="2386" spans="1:6" ht="15.75" thickTop="1" x14ac:dyDescent="0.2">
      <c r="A2386" s="47" t="str">
        <f t="shared" si="75"/>
        <v>A</v>
      </c>
      <c r="B2386" s="77" t="s">
        <v>412</v>
      </c>
      <c r="C2386" s="77" t="s">
        <v>19</v>
      </c>
      <c r="D2386" s="78">
        <v>5846</v>
      </c>
      <c r="E2386" s="78">
        <v>5169.2312300000003</v>
      </c>
      <c r="F2386" s="79">
        <f t="shared" si="74"/>
        <v>0.88423387444406443</v>
      </c>
    </row>
    <row r="2387" spans="1:6" ht="15" x14ac:dyDescent="0.2">
      <c r="A2387" s="47" t="str">
        <f t="shared" si="75"/>
        <v>A</v>
      </c>
      <c r="B2387" s="80" t="s">
        <v>412</v>
      </c>
      <c r="C2387" s="80" t="s">
        <v>20</v>
      </c>
      <c r="D2387" s="53">
        <v>4841</v>
      </c>
      <c r="E2387" s="53">
        <v>4643.3615</v>
      </c>
      <c r="F2387" s="81">
        <f t="shared" si="74"/>
        <v>0.95917403429043591</v>
      </c>
    </row>
    <row r="2388" spans="1:6" ht="15" x14ac:dyDescent="0.2">
      <c r="A2388" s="47" t="str">
        <f t="shared" si="75"/>
        <v>A</v>
      </c>
      <c r="B2388" s="80" t="s">
        <v>412</v>
      </c>
      <c r="C2388" s="80" t="s">
        <v>21</v>
      </c>
      <c r="D2388" s="53">
        <v>500</v>
      </c>
      <c r="E2388" s="53">
        <v>231.56640000000002</v>
      </c>
      <c r="F2388" s="81">
        <f t="shared" si="74"/>
        <v>0.46313280000000001</v>
      </c>
    </row>
    <row r="2389" spans="1:6" ht="15" x14ac:dyDescent="0.2">
      <c r="A2389" s="47" t="str">
        <f t="shared" si="75"/>
        <v>A</v>
      </c>
      <c r="B2389" s="80" t="s">
        <v>412</v>
      </c>
      <c r="C2389" s="80" t="s">
        <v>34</v>
      </c>
      <c r="D2389" s="53">
        <v>150</v>
      </c>
      <c r="E2389" s="53">
        <v>57.44</v>
      </c>
      <c r="F2389" s="81">
        <f t="shared" si="74"/>
        <v>0.38293333333333329</v>
      </c>
    </row>
    <row r="2390" spans="1:6" ht="15" x14ac:dyDescent="0.2">
      <c r="A2390" s="47" t="str">
        <f t="shared" si="75"/>
        <v>A</v>
      </c>
      <c r="B2390" s="80" t="s">
        <v>412</v>
      </c>
      <c r="C2390" s="80" t="s">
        <v>35</v>
      </c>
      <c r="D2390" s="53">
        <v>355</v>
      </c>
      <c r="E2390" s="53">
        <v>236.86333000000002</v>
      </c>
      <c r="F2390" s="81">
        <f t="shared" si="74"/>
        <v>0.66722064788732405</v>
      </c>
    </row>
    <row r="2391" spans="1:6" ht="15" x14ac:dyDescent="0.2">
      <c r="A2391" s="47" t="str">
        <f t="shared" si="75"/>
        <v>A</v>
      </c>
      <c r="B2391" s="77" t="s">
        <v>412</v>
      </c>
      <c r="C2391" s="77" t="s">
        <v>36</v>
      </c>
      <c r="D2391" s="78">
        <v>26</v>
      </c>
      <c r="E2391" s="78">
        <v>3.6589999999999998</v>
      </c>
      <c r="F2391" s="79">
        <f t="shared" si="74"/>
        <v>0.14073076923076921</v>
      </c>
    </row>
    <row r="2392" spans="1:6" s="87" customFormat="1" ht="36.75" hidden="1" thickBot="1" x14ac:dyDescent="0.3">
      <c r="A2392" s="82" t="str">
        <f t="shared" si="75"/>
        <v>A</v>
      </c>
      <c r="B2392" s="83" t="s">
        <v>1420</v>
      </c>
      <c r="C2392" s="84" t="s">
        <v>1421</v>
      </c>
      <c r="D2392" s="85">
        <v>5872</v>
      </c>
      <c r="E2392" s="85">
        <v>5172.8902300000009</v>
      </c>
      <c r="F2392" s="86">
        <f t="shared" si="74"/>
        <v>0.88094179666212546</v>
      </c>
    </row>
    <row r="2393" spans="1:6" s="87" customFormat="1" ht="15" hidden="1" x14ac:dyDescent="0.25">
      <c r="A2393" s="82" t="str">
        <f t="shared" si="75"/>
        <v>A</v>
      </c>
      <c r="B2393" s="88" t="s">
        <v>412</v>
      </c>
      <c r="C2393" s="88" t="s">
        <v>19</v>
      </c>
      <c r="D2393" s="89">
        <v>5846</v>
      </c>
      <c r="E2393" s="89">
        <v>5169.2312300000003</v>
      </c>
      <c r="F2393" s="90">
        <f t="shared" si="74"/>
        <v>0.88423387444406443</v>
      </c>
    </row>
    <row r="2394" spans="1:6" s="87" customFormat="1" ht="15" hidden="1" x14ac:dyDescent="0.25">
      <c r="A2394" s="82" t="str">
        <f t="shared" si="75"/>
        <v>A</v>
      </c>
      <c r="B2394" s="91" t="s">
        <v>412</v>
      </c>
      <c r="C2394" s="91" t="s">
        <v>20</v>
      </c>
      <c r="D2394" s="92">
        <v>4841</v>
      </c>
      <c r="E2394" s="92">
        <v>4643.3615</v>
      </c>
      <c r="F2394" s="93">
        <f t="shared" si="74"/>
        <v>0.95917403429043591</v>
      </c>
    </row>
    <row r="2395" spans="1:6" s="87" customFormat="1" ht="15" hidden="1" x14ac:dyDescent="0.25">
      <c r="A2395" s="82" t="str">
        <f t="shared" si="75"/>
        <v>A</v>
      </c>
      <c r="B2395" s="91" t="s">
        <v>412</v>
      </c>
      <c r="C2395" s="91" t="s">
        <v>21</v>
      </c>
      <c r="D2395" s="92">
        <v>500</v>
      </c>
      <c r="E2395" s="92">
        <v>231.56640000000002</v>
      </c>
      <c r="F2395" s="93">
        <f t="shared" si="74"/>
        <v>0.46313280000000001</v>
      </c>
    </row>
    <row r="2396" spans="1:6" s="87" customFormat="1" ht="15" hidden="1" x14ac:dyDescent="0.25">
      <c r="A2396" s="82" t="str">
        <f t="shared" si="75"/>
        <v>A</v>
      </c>
      <c r="B2396" s="91" t="s">
        <v>412</v>
      </c>
      <c r="C2396" s="91" t="s">
        <v>34</v>
      </c>
      <c r="D2396" s="92">
        <v>150</v>
      </c>
      <c r="E2396" s="92">
        <v>57.44</v>
      </c>
      <c r="F2396" s="93">
        <f t="shared" si="74"/>
        <v>0.38293333333333329</v>
      </c>
    </row>
    <row r="2397" spans="1:6" s="87" customFormat="1" ht="15" hidden="1" x14ac:dyDescent="0.25">
      <c r="A2397" s="82" t="str">
        <f t="shared" si="75"/>
        <v>A</v>
      </c>
      <c r="B2397" s="91" t="s">
        <v>412</v>
      </c>
      <c r="C2397" s="91" t="s">
        <v>35</v>
      </c>
      <c r="D2397" s="92">
        <v>355</v>
      </c>
      <c r="E2397" s="92">
        <v>236.86333000000002</v>
      </c>
      <c r="F2397" s="93">
        <f t="shared" si="74"/>
        <v>0.66722064788732405</v>
      </c>
    </row>
    <row r="2398" spans="1:6" s="87" customFormat="1" ht="15" hidden="1" x14ac:dyDescent="0.25">
      <c r="A2398" s="82" t="str">
        <f t="shared" si="75"/>
        <v>A</v>
      </c>
      <c r="B2398" s="88" t="s">
        <v>412</v>
      </c>
      <c r="C2398" s="88" t="s">
        <v>36</v>
      </c>
      <c r="D2398" s="89">
        <v>26</v>
      </c>
      <c r="E2398" s="89">
        <v>3.6589999999999998</v>
      </c>
      <c r="F2398" s="90">
        <f t="shared" si="74"/>
        <v>0.14073076923076921</v>
      </c>
    </row>
    <row r="2399" spans="1:6" s="87" customFormat="1" ht="36.75" hidden="1" thickBot="1" x14ac:dyDescent="0.3">
      <c r="A2399" s="82" t="str">
        <f t="shared" si="75"/>
        <v>A</v>
      </c>
      <c r="B2399" s="83" t="s">
        <v>1422</v>
      </c>
      <c r="C2399" s="84" t="s">
        <v>1423</v>
      </c>
      <c r="D2399" s="85">
        <v>5872</v>
      </c>
      <c r="E2399" s="85">
        <v>5172.8902300000009</v>
      </c>
      <c r="F2399" s="86">
        <f t="shared" si="74"/>
        <v>0.88094179666212546</v>
      </c>
    </row>
    <row r="2400" spans="1:6" s="87" customFormat="1" ht="15" hidden="1" x14ac:dyDescent="0.25">
      <c r="A2400" s="82" t="str">
        <f t="shared" si="75"/>
        <v>A</v>
      </c>
      <c r="B2400" s="88" t="s">
        <v>412</v>
      </c>
      <c r="C2400" s="88" t="s">
        <v>19</v>
      </c>
      <c r="D2400" s="89">
        <v>5846</v>
      </c>
      <c r="E2400" s="89">
        <v>5169.2312300000003</v>
      </c>
      <c r="F2400" s="90">
        <f t="shared" si="74"/>
        <v>0.88423387444406443</v>
      </c>
    </row>
    <row r="2401" spans="1:6" s="87" customFormat="1" ht="15" hidden="1" x14ac:dyDescent="0.25">
      <c r="A2401" s="82" t="str">
        <f t="shared" si="75"/>
        <v>A</v>
      </c>
      <c r="B2401" s="91" t="s">
        <v>412</v>
      </c>
      <c r="C2401" s="91" t="s">
        <v>20</v>
      </c>
      <c r="D2401" s="92">
        <v>4841</v>
      </c>
      <c r="E2401" s="92">
        <v>4643.3615</v>
      </c>
      <c r="F2401" s="93">
        <f t="shared" si="74"/>
        <v>0.95917403429043591</v>
      </c>
    </row>
    <row r="2402" spans="1:6" s="87" customFormat="1" ht="15" hidden="1" x14ac:dyDescent="0.25">
      <c r="A2402" s="82" t="str">
        <f t="shared" si="75"/>
        <v>A</v>
      </c>
      <c r="B2402" s="91" t="s">
        <v>412</v>
      </c>
      <c r="C2402" s="91" t="s">
        <v>21</v>
      </c>
      <c r="D2402" s="92">
        <v>500</v>
      </c>
      <c r="E2402" s="92">
        <v>231.56640000000002</v>
      </c>
      <c r="F2402" s="93">
        <f t="shared" si="74"/>
        <v>0.46313280000000001</v>
      </c>
    </row>
    <row r="2403" spans="1:6" s="87" customFormat="1" ht="15" hidden="1" x14ac:dyDescent="0.25">
      <c r="A2403" s="82" t="str">
        <f t="shared" si="75"/>
        <v>A</v>
      </c>
      <c r="B2403" s="91" t="s">
        <v>412</v>
      </c>
      <c r="C2403" s="91" t="s">
        <v>34</v>
      </c>
      <c r="D2403" s="92">
        <v>150</v>
      </c>
      <c r="E2403" s="92">
        <v>57.44</v>
      </c>
      <c r="F2403" s="93">
        <f t="shared" si="74"/>
        <v>0.38293333333333329</v>
      </c>
    </row>
    <row r="2404" spans="1:6" s="87" customFormat="1" ht="15" hidden="1" x14ac:dyDescent="0.25">
      <c r="A2404" s="82" t="str">
        <f t="shared" si="75"/>
        <v>A</v>
      </c>
      <c r="B2404" s="91" t="s">
        <v>412</v>
      </c>
      <c r="C2404" s="91" t="s">
        <v>35</v>
      </c>
      <c r="D2404" s="92">
        <v>355</v>
      </c>
      <c r="E2404" s="92">
        <v>236.86333000000002</v>
      </c>
      <c r="F2404" s="93">
        <f t="shared" si="74"/>
        <v>0.66722064788732405</v>
      </c>
    </row>
    <row r="2405" spans="1:6" s="87" customFormat="1" ht="15" hidden="1" x14ac:dyDescent="0.25">
      <c r="A2405" s="82" t="str">
        <f t="shared" si="75"/>
        <v>A</v>
      </c>
      <c r="B2405" s="88" t="s">
        <v>412</v>
      </c>
      <c r="C2405" s="88" t="s">
        <v>36</v>
      </c>
      <c r="D2405" s="89">
        <v>26</v>
      </c>
      <c r="E2405" s="89">
        <v>3.6589999999999998</v>
      </c>
      <c r="F2405" s="90">
        <f t="shared" si="74"/>
        <v>0.14073076923076921</v>
      </c>
    </row>
    <row r="2406" spans="1:6" ht="90.75" thickBot="1" x14ac:dyDescent="0.25">
      <c r="A2406" s="47" t="str">
        <f t="shared" si="75"/>
        <v>A</v>
      </c>
      <c r="B2406" s="73" t="s">
        <v>1424</v>
      </c>
      <c r="C2406" s="74" t="s">
        <v>1425</v>
      </c>
      <c r="D2406" s="75">
        <v>3287</v>
      </c>
      <c r="E2406" s="75">
        <v>2672.0213200000003</v>
      </c>
      <c r="F2406" s="76">
        <f t="shared" si="74"/>
        <v>0.81290578643139655</v>
      </c>
    </row>
    <row r="2407" spans="1:6" ht="15.75" thickTop="1" x14ac:dyDescent="0.2">
      <c r="A2407" s="47" t="str">
        <f t="shared" si="75"/>
        <v>A</v>
      </c>
      <c r="B2407" s="77" t="s">
        <v>412</v>
      </c>
      <c r="C2407" s="77" t="s">
        <v>19</v>
      </c>
      <c r="D2407" s="78">
        <v>3087</v>
      </c>
      <c r="E2407" s="78">
        <v>2597.6950099999999</v>
      </c>
      <c r="F2407" s="79">
        <f t="shared" si="74"/>
        <v>0.8414949821833495</v>
      </c>
    </row>
    <row r="2408" spans="1:6" ht="15" x14ac:dyDescent="0.2">
      <c r="A2408" s="47" t="str">
        <f t="shared" si="75"/>
        <v>A</v>
      </c>
      <c r="B2408" s="80" t="s">
        <v>412</v>
      </c>
      <c r="C2408" s="80" t="s">
        <v>20</v>
      </c>
      <c r="D2408" s="53">
        <v>1437</v>
      </c>
      <c r="E2408" s="53">
        <v>1295.1728799999999</v>
      </c>
      <c r="F2408" s="81">
        <f t="shared" si="74"/>
        <v>0.90130332637439103</v>
      </c>
    </row>
    <row r="2409" spans="1:6" ht="15" x14ac:dyDescent="0.2">
      <c r="A2409" s="47" t="str">
        <f t="shared" si="75"/>
        <v>A</v>
      </c>
      <c r="B2409" s="80" t="s">
        <v>412</v>
      </c>
      <c r="C2409" s="80" t="s">
        <v>21</v>
      </c>
      <c r="D2409" s="53">
        <v>1500</v>
      </c>
      <c r="E2409" s="53">
        <v>1227.2685200000001</v>
      </c>
      <c r="F2409" s="81">
        <f t="shared" si="74"/>
        <v>0.81817901333333343</v>
      </c>
    </row>
    <row r="2410" spans="1:6" ht="15" x14ac:dyDescent="0.2">
      <c r="A2410" s="47" t="str">
        <f t="shared" si="75"/>
        <v>A</v>
      </c>
      <c r="B2410" s="80" t="s">
        <v>412</v>
      </c>
      <c r="C2410" s="80" t="s">
        <v>34</v>
      </c>
      <c r="D2410" s="53">
        <v>50</v>
      </c>
      <c r="E2410" s="53">
        <v>21.619049999999998</v>
      </c>
      <c r="F2410" s="81">
        <f t="shared" si="74"/>
        <v>0.43238099999999996</v>
      </c>
    </row>
    <row r="2411" spans="1:6" ht="15" x14ac:dyDescent="0.2">
      <c r="A2411" s="47" t="str">
        <f t="shared" si="75"/>
        <v>A</v>
      </c>
      <c r="B2411" s="80" t="s">
        <v>412</v>
      </c>
      <c r="C2411" s="80" t="s">
        <v>35</v>
      </c>
      <c r="D2411" s="53">
        <v>100</v>
      </c>
      <c r="E2411" s="53">
        <v>53.63456</v>
      </c>
      <c r="F2411" s="81">
        <f t="shared" si="74"/>
        <v>0.53634559999999998</v>
      </c>
    </row>
    <row r="2412" spans="1:6" ht="15" x14ac:dyDescent="0.2">
      <c r="A2412" s="47" t="str">
        <f t="shared" si="75"/>
        <v>A</v>
      </c>
      <c r="B2412" s="77" t="s">
        <v>412</v>
      </c>
      <c r="C2412" s="77" t="s">
        <v>36</v>
      </c>
      <c r="D2412" s="78">
        <v>200</v>
      </c>
      <c r="E2412" s="78">
        <v>74.326309999999992</v>
      </c>
      <c r="F2412" s="79">
        <f t="shared" si="74"/>
        <v>0.37163154999999998</v>
      </c>
    </row>
    <row r="2413" spans="1:6" ht="90.75" thickBot="1" x14ac:dyDescent="0.25">
      <c r="A2413" s="47" t="str">
        <f t="shared" si="75"/>
        <v>A</v>
      </c>
      <c r="B2413" s="73" t="s">
        <v>1426</v>
      </c>
      <c r="C2413" s="74" t="s">
        <v>1427</v>
      </c>
      <c r="D2413" s="75">
        <v>2092.5740000000001</v>
      </c>
      <c r="E2413" s="75">
        <v>1960.7513699999997</v>
      </c>
      <c r="F2413" s="76">
        <f t="shared" si="74"/>
        <v>0.93700455515551639</v>
      </c>
    </row>
    <row r="2414" spans="1:6" ht="15.75" thickTop="1" x14ac:dyDescent="0.2">
      <c r="A2414" s="47" t="str">
        <f t="shared" si="75"/>
        <v>A</v>
      </c>
      <c r="B2414" s="77" t="s">
        <v>412</v>
      </c>
      <c r="C2414" s="77" t="s">
        <v>19</v>
      </c>
      <c r="D2414" s="78">
        <v>2067.5700000000002</v>
      </c>
      <c r="E2414" s="78">
        <v>1938.0833699999996</v>
      </c>
      <c r="F2414" s="79">
        <f t="shared" si="74"/>
        <v>0.93737255328719193</v>
      </c>
    </row>
    <row r="2415" spans="1:6" ht="15" x14ac:dyDescent="0.2">
      <c r="A2415" s="47" t="str">
        <f t="shared" si="75"/>
        <v>A</v>
      </c>
      <c r="B2415" s="80" t="s">
        <v>412</v>
      </c>
      <c r="C2415" s="80" t="s">
        <v>20</v>
      </c>
      <c r="D2415" s="53">
        <v>389</v>
      </c>
      <c r="E2415" s="53">
        <v>378.78550000000001</v>
      </c>
      <c r="F2415" s="81">
        <f t="shared" si="74"/>
        <v>0.97374164524421603</v>
      </c>
    </row>
    <row r="2416" spans="1:6" ht="15" x14ac:dyDescent="0.2">
      <c r="A2416" s="47" t="str">
        <f t="shared" si="75"/>
        <v>A</v>
      </c>
      <c r="B2416" s="80" t="s">
        <v>412</v>
      </c>
      <c r="C2416" s="80" t="s">
        <v>21</v>
      </c>
      <c r="D2416" s="53">
        <v>1589.32</v>
      </c>
      <c r="E2416" s="53">
        <v>1474.3362799999998</v>
      </c>
      <c r="F2416" s="81">
        <f t="shared" si="74"/>
        <v>0.92765225379407534</v>
      </c>
    </row>
    <row r="2417" spans="1:6" ht="15" x14ac:dyDescent="0.2">
      <c r="A2417" s="47" t="str">
        <f t="shared" si="75"/>
        <v>A</v>
      </c>
      <c r="B2417" s="80" t="s">
        <v>412</v>
      </c>
      <c r="C2417" s="80" t="s">
        <v>34</v>
      </c>
      <c r="D2417" s="53">
        <v>47.25</v>
      </c>
      <c r="E2417" s="53">
        <v>47</v>
      </c>
      <c r="F2417" s="81">
        <f t="shared" si="74"/>
        <v>0.99470899470899465</v>
      </c>
    </row>
    <row r="2418" spans="1:6" ht="15" x14ac:dyDescent="0.2">
      <c r="A2418" s="47" t="str">
        <f t="shared" si="75"/>
        <v>A</v>
      </c>
      <c r="B2418" s="80" t="s">
        <v>412</v>
      </c>
      <c r="C2418" s="80" t="s">
        <v>35</v>
      </c>
      <c r="D2418" s="53">
        <v>42</v>
      </c>
      <c r="E2418" s="53">
        <v>37.961589999999994</v>
      </c>
      <c r="F2418" s="81">
        <f t="shared" si="74"/>
        <v>0.90384738095238082</v>
      </c>
    </row>
    <row r="2419" spans="1:6" ht="15" x14ac:dyDescent="0.2">
      <c r="A2419" s="47" t="str">
        <f t="shared" si="75"/>
        <v>A</v>
      </c>
      <c r="B2419" s="77" t="s">
        <v>412</v>
      </c>
      <c r="C2419" s="77" t="s">
        <v>36</v>
      </c>
      <c r="D2419" s="78">
        <v>25.004000000000001</v>
      </c>
      <c r="E2419" s="78">
        <v>22.667999999999999</v>
      </c>
      <c r="F2419" s="79">
        <f t="shared" si="74"/>
        <v>0.90657494800831862</v>
      </c>
    </row>
    <row r="2420" spans="1:6" ht="54.75" thickBot="1" x14ac:dyDescent="0.25">
      <c r="A2420" s="47" t="str">
        <f t="shared" si="75"/>
        <v>A</v>
      </c>
      <c r="B2420" s="73" t="s">
        <v>1428</v>
      </c>
      <c r="C2420" s="74" t="s">
        <v>1429</v>
      </c>
      <c r="D2420" s="75">
        <v>43261</v>
      </c>
      <c r="E2420" s="75">
        <v>40781.627209999999</v>
      </c>
      <c r="F2420" s="76">
        <f t="shared" si="74"/>
        <v>0.94268803795566447</v>
      </c>
    </row>
    <row r="2421" spans="1:6" ht="15.75" thickTop="1" x14ac:dyDescent="0.2">
      <c r="A2421" s="47" t="str">
        <f t="shared" si="75"/>
        <v>A</v>
      </c>
      <c r="B2421" s="77" t="s">
        <v>412</v>
      </c>
      <c r="C2421" s="77" t="s">
        <v>19</v>
      </c>
      <c r="D2421" s="78">
        <v>41755</v>
      </c>
      <c r="E2421" s="78">
        <v>39871.612780000003</v>
      </c>
      <c r="F2421" s="79">
        <f t="shared" si="74"/>
        <v>0.95489433073883379</v>
      </c>
    </row>
    <row r="2422" spans="1:6" ht="15" x14ac:dyDescent="0.2">
      <c r="A2422" s="47" t="str">
        <f t="shared" si="75"/>
        <v>A</v>
      </c>
      <c r="B2422" s="80" t="s">
        <v>412</v>
      </c>
      <c r="C2422" s="80" t="s">
        <v>20</v>
      </c>
      <c r="D2422" s="53">
        <v>27877</v>
      </c>
      <c r="E2422" s="53">
        <v>27567.056840000001</v>
      </c>
      <c r="F2422" s="81">
        <f t="shared" si="74"/>
        <v>0.98888176059116839</v>
      </c>
    </row>
    <row r="2423" spans="1:6" ht="15" x14ac:dyDescent="0.2">
      <c r="A2423" s="47" t="str">
        <f t="shared" si="75"/>
        <v>A</v>
      </c>
      <c r="B2423" s="80" t="s">
        <v>412</v>
      </c>
      <c r="C2423" s="80" t="s">
        <v>21</v>
      </c>
      <c r="D2423" s="53">
        <v>11473</v>
      </c>
      <c r="E2423" s="53">
        <v>10127.75812</v>
      </c>
      <c r="F2423" s="81">
        <f t="shared" si="74"/>
        <v>0.88274715593131703</v>
      </c>
    </row>
    <row r="2424" spans="1:6" ht="15" x14ac:dyDescent="0.2">
      <c r="A2424" s="47" t="str">
        <f t="shared" si="75"/>
        <v>A</v>
      </c>
      <c r="B2424" s="80" t="s">
        <v>412</v>
      </c>
      <c r="C2424" s="80" t="s">
        <v>4</v>
      </c>
      <c r="D2424" s="53">
        <v>75</v>
      </c>
      <c r="E2424" s="53">
        <v>74.976300000000009</v>
      </c>
      <c r="F2424" s="81">
        <f t="shared" si="74"/>
        <v>0.99968400000000013</v>
      </c>
    </row>
    <row r="2425" spans="1:6" ht="15" x14ac:dyDescent="0.2">
      <c r="A2425" s="47" t="str">
        <f t="shared" si="75"/>
        <v>A</v>
      </c>
      <c r="B2425" s="80" t="s">
        <v>412</v>
      </c>
      <c r="C2425" s="80" t="s">
        <v>34</v>
      </c>
      <c r="D2425" s="53">
        <v>904</v>
      </c>
      <c r="E2425" s="53">
        <v>901.27283000000011</v>
      </c>
      <c r="F2425" s="81">
        <f t="shared" si="74"/>
        <v>0.99698321902654885</v>
      </c>
    </row>
    <row r="2426" spans="1:6" ht="15" x14ac:dyDescent="0.2">
      <c r="A2426" s="47" t="str">
        <f t="shared" si="75"/>
        <v>A</v>
      </c>
      <c r="B2426" s="80" t="s">
        <v>412</v>
      </c>
      <c r="C2426" s="80" t="s">
        <v>35</v>
      </c>
      <c r="D2426" s="53">
        <v>1426</v>
      </c>
      <c r="E2426" s="53">
        <v>1200.5486899999999</v>
      </c>
      <c r="F2426" s="81">
        <f t="shared" si="74"/>
        <v>0.84189950210378672</v>
      </c>
    </row>
    <row r="2427" spans="1:6" ht="15" x14ac:dyDescent="0.2">
      <c r="A2427" s="47" t="str">
        <f t="shared" si="75"/>
        <v>A</v>
      </c>
      <c r="B2427" s="77" t="s">
        <v>412</v>
      </c>
      <c r="C2427" s="77" t="s">
        <v>36</v>
      </c>
      <c r="D2427" s="78">
        <v>1506</v>
      </c>
      <c r="E2427" s="78">
        <v>910.01442999999983</v>
      </c>
      <c r="F2427" s="79">
        <f t="shared" si="74"/>
        <v>0.6042592496679946</v>
      </c>
    </row>
    <row r="2428" spans="1:6" s="87" customFormat="1" ht="18.75" hidden="1" thickBot="1" x14ac:dyDescent="0.3">
      <c r="A2428" s="82" t="str">
        <f t="shared" si="75"/>
        <v>A</v>
      </c>
      <c r="B2428" s="83" t="s">
        <v>1430</v>
      </c>
      <c r="C2428" s="84" t="s">
        <v>1431</v>
      </c>
      <c r="D2428" s="85">
        <v>43017</v>
      </c>
      <c r="E2428" s="85">
        <v>40573.607130000004</v>
      </c>
      <c r="F2428" s="86">
        <f t="shared" si="74"/>
        <v>0.94319936606457921</v>
      </c>
    </row>
    <row r="2429" spans="1:6" s="87" customFormat="1" ht="15" hidden="1" x14ac:dyDescent="0.25">
      <c r="A2429" s="82" t="str">
        <f t="shared" si="75"/>
        <v>A</v>
      </c>
      <c r="B2429" s="88" t="s">
        <v>412</v>
      </c>
      <c r="C2429" s="88" t="s">
        <v>19</v>
      </c>
      <c r="D2429" s="89">
        <v>41517</v>
      </c>
      <c r="E2429" s="89">
        <v>39666.083780000001</v>
      </c>
      <c r="F2429" s="90">
        <f t="shared" si="74"/>
        <v>0.95541787171520098</v>
      </c>
    </row>
    <row r="2430" spans="1:6" s="87" customFormat="1" ht="15" hidden="1" x14ac:dyDescent="0.25">
      <c r="A2430" s="82" t="str">
        <f t="shared" si="75"/>
        <v>A</v>
      </c>
      <c r="B2430" s="91" t="s">
        <v>412</v>
      </c>
      <c r="C2430" s="91" t="s">
        <v>20</v>
      </c>
      <c r="D2430" s="92">
        <v>27720</v>
      </c>
      <c r="E2430" s="92">
        <v>27415.15007</v>
      </c>
      <c r="F2430" s="93">
        <f t="shared" si="74"/>
        <v>0.98900252777777775</v>
      </c>
    </row>
    <row r="2431" spans="1:6" s="87" customFormat="1" ht="15" hidden="1" x14ac:dyDescent="0.25">
      <c r="A2431" s="82" t="str">
        <f t="shared" si="75"/>
        <v>A</v>
      </c>
      <c r="B2431" s="91" t="s">
        <v>412</v>
      </c>
      <c r="C2431" s="91" t="s">
        <v>21</v>
      </c>
      <c r="D2431" s="92">
        <v>11409</v>
      </c>
      <c r="E2431" s="92">
        <v>10083.236060000001</v>
      </c>
      <c r="F2431" s="93">
        <f t="shared" si="74"/>
        <v>0.88379665702515564</v>
      </c>
    </row>
    <row r="2432" spans="1:6" s="87" customFormat="1" ht="15" hidden="1" x14ac:dyDescent="0.25">
      <c r="A2432" s="82" t="str">
        <f t="shared" si="75"/>
        <v>A</v>
      </c>
      <c r="B2432" s="91" t="s">
        <v>412</v>
      </c>
      <c r="C2432" s="91" t="s">
        <v>4</v>
      </c>
      <c r="D2432" s="92">
        <v>75</v>
      </c>
      <c r="E2432" s="92">
        <v>74.976300000000009</v>
      </c>
      <c r="F2432" s="93">
        <f t="shared" si="74"/>
        <v>0.99968400000000013</v>
      </c>
    </row>
    <row r="2433" spans="1:6" s="87" customFormat="1" ht="15" hidden="1" x14ac:dyDescent="0.25">
      <c r="A2433" s="82" t="str">
        <f t="shared" si="75"/>
        <v>A</v>
      </c>
      <c r="B2433" s="91" t="s">
        <v>412</v>
      </c>
      <c r="C2433" s="91" t="s">
        <v>34</v>
      </c>
      <c r="D2433" s="92">
        <v>900</v>
      </c>
      <c r="E2433" s="92">
        <v>899.27283000000011</v>
      </c>
      <c r="F2433" s="93">
        <f t="shared" si="74"/>
        <v>0.99919203333333351</v>
      </c>
    </row>
    <row r="2434" spans="1:6" s="87" customFormat="1" ht="15" hidden="1" x14ac:dyDescent="0.25">
      <c r="A2434" s="82" t="str">
        <f t="shared" si="75"/>
        <v>A</v>
      </c>
      <c r="B2434" s="91" t="s">
        <v>412</v>
      </c>
      <c r="C2434" s="91" t="s">
        <v>35</v>
      </c>
      <c r="D2434" s="92">
        <v>1413</v>
      </c>
      <c r="E2434" s="92">
        <v>1193.4485199999999</v>
      </c>
      <c r="F2434" s="93">
        <f t="shared" si="74"/>
        <v>0.84462032554847832</v>
      </c>
    </row>
    <row r="2435" spans="1:6" s="87" customFormat="1" ht="15" hidden="1" x14ac:dyDescent="0.25">
      <c r="A2435" s="82" t="str">
        <f t="shared" si="75"/>
        <v>A</v>
      </c>
      <c r="B2435" s="88" t="s">
        <v>412</v>
      </c>
      <c r="C2435" s="88" t="s">
        <v>36</v>
      </c>
      <c r="D2435" s="89">
        <v>1500</v>
      </c>
      <c r="E2435" s="89">
        <v>907.52334999999982</v>
      </c>
      <c r="F2435" s="90">
        <f t="shared" si="74"/>
        <v>0.60501556666666656</v>
      </c>
    </row>
    <row r="2436" spans="1:6" s="87" customFormat="1" ht="36.75" hidden="1" thickBot="1" x14ac:dyDescent="0.3">
      <c r="A2436" s="82" t="str">
        <f t="shared" si="75"/>
        <v>A</v>
      </c>
      <c r="B2436" s="83" t="s">
        <v>1432</v>
      </c>
      <c r="C2436" s="84" t="s">
        <v>1433</v>
      </c>
      <c r="D2436" s="85">
        <v>244</v>
      </c>
      <c r="E2436" s="85">
        <v>208.02008000000001</v>
      </c>
      <c r="F2436" s="86">
        <f t="shared" ref="F2436:F2499" si="76">E2436/D2436</f>
        <v>0.8525413114754099</v>
      </c>
    </row>
    <row r="2437" spans="1:6" s="87" customFormat="1" ht="15" hidden="1" x14ac:dyDescent="0.25">
      <c r="A2437" s="82" t="str">
        <f t="shared" ref="A2437:A2500" si="77">(IF(OR(D2437&lt;&gt;0,E2437&lt;&gt;0,),"A","B"))</f>
        <v>A</v>
      </c>
      <c r="B2437" s="88" t="s">
        <v>412</v>
      </c>
      <c r="C2437" s="88" t="s">
        <v>19</v>
      </c>
      <c r="D2437" s="89">
        <v>238</v>
      </c>
      <c r="E2437" s="89">
        <v>205.529</v>
      </c>
      <c r="F2437" s="90">
        <f t="shared" si="76"/>
        <v>0.86356722689075627</v>
      </c>
    </row>
    <row r="2438" spans="1:6" s="87" customFormat="1" ht="15" hidden="1" x14ac:dyDescent="0.25">
      <c r="A2438" s="82" t="str">
        <f t="shared" si="77"/>
        <v>A</v>
      </c>
      <c r="B2438" s="91" t="s">
        <v>412</v>
      </c>
      <c r="C2438" s="91" t="s">
        <v>20</v>
      </c>
      <c r="D2438" s="92">
        <v>157</v>
      </c>
      <c r="E2438" s="92">
        <v>151.90677000000002</v>
      </c>
      <c r="F2438" s="93">
        <f t="shared" si="76"/>
        <v>0.9675590445859874</v>
      </c>
    </row>
    <row r="2439" spans="1:6" s="87" customFormat="1" ht="15" hidden="1" x14ac:dyDescent="0.25">
      <c r="A2439" s="82" t="str">
        <f t="shared" si="77"/>
        <v>A</v>
      </c>
      <c r="B2439" s="91" t="s">
        <v>412</v>
      </c>
      <c r="C2439" s="91" t="s">
        <v>21</v>
      </c>
      <c r="D2439" s="92">
        <v>64</v>
      </c>
      <c r="E2439" s="92">
        <v>44.522059999999996</v>
      </c>
      <c r="F2439" s="93">
        <f t="shared" si="76"/>
        <v>0.69565718749999994</v>
      </c>
    </row>
    <row r="2440" spans="1:6" s="87" customFormat="1" ht="15" hidden="1" x14ac:dyDescent="0.25">
      <c r="A2440" s="82" t="str">
        <f t="shared" si="77"/>
        <v>A</v>
      </c>
      <c r="B2440" s="91" t="s">
        <v>412</v>
      </c>
      <c r="C2440" s="91" t="s">
        <v>34</v>
      </c>
      <c r="D2440" s="92">
        <v>4</v>
      </c>
      <c r="E2440" s="92">
        <v>2</v>
      </c>
      <c r="F2440" s="93">
        <f t="shared" si="76"/>
        <v>0.5</v>
      </c>
    </row>
    <row r="2441" spans="1:6" s="87" customFormat="1" ht="15" hidden="1" x14ac:dyDescent="0.25">
      <c r="A2441" s="82" t="str">
        <f t="shared" si="77"/>
        <v>A</v>
      </c>
      <c r="B2441" s="91" t="s">
        <v>412</v>
      </c>
      <c r="C2441" s="91" t="s">
        <v>35</v>
      </c>
      <c r="D2441" s="92">
        <v>13</v>
      </c>
      <c r="E2441" s="92">
        <v>7.1001700000000003</v>
      </c>
      <c r="F2441" s="93">
        <f t="shared" si="76"/>
        <v>0.54616692307692305</v>
      </c>
    </row>
    <row r="2442" spans="1:6" s="87" customFormat="1" ht="15" hidden="1" x14ac:dyDescent="0.25">
      <c r="A2442" s="82" t="str">
        <f t="shared" si="77"/>
        <v>A</v>
      </c>
      <c r="B2442" s="88" t="s">
        <v>412</v>
      </c>
      <c r="C2442" s="88" t="s">
        <v>36</v>
      </c>
      <c r="D2442" s="89">
        <v>6</v>
      </c>
      <c r="E2442" s="89">
        <v>2.4910799999999997</v>
      </c>
      <c r="F2442" s="90">
        <f t="shared" si="76"/>
        <v>0.41517999999999994</v>
      </c>
    </row>
    <row r="2443" spans="1:6" ht="36.75" thickBot="1" x14ac:dyDescent="0.25">
      <c r="A2443" s="47" t="str">
        <f t="shared" si="77"/>
        <v>A</v>
      </c>
      <c r="B2443" s="73" t="s">
        <v>1434</v>
      </c>
      <c r="C2443" s="74" t="s">
        <v>1435</v>
      </c>
      <c r="D2443" s="75">
        <v>284948.31900000002</v>
      </c>
      <c r="E2443" s="75">
        <v>281902.53224999999</v>
      </c>
      <c r="F2443" s="76">
        <f t="shared" si="76"/>
        <v>0.98931109065430201</v>
      </c>
    </row>
    <row r="2444" spans="1:6" ht="15.75" thickTop="1" x14ac:dyDescent="0.2">
      <c r="A2444" s="47" t="str">
        <f t="shared" si="77"/>
        <v>A</v>
      </c>
      <c r="B2444" s="77" t="s">
        <v>412</v>
      </c>
      <c r="C2444" s="77" t="s">
        <v>19</v>
      </c>
      <c r="D2444" s="78">
        <v>259381.019</v>
      </c>
      <c r="E2444" s="78">
        <v>254786.09868</v>
      </c>
      <c r="F2444" s="79">
        <f t="shared" si="76"/>
        <v>0.98228505563855462</v>
      </c>
    </row>
    <row r="2445" spans="1:6" ht="15" x14ac:dyDescent="0.2">
      <c r="A2445" s="47" t="str">
        <f t="shared" si="77"/>
        <v>A</v>
      </c>
      <c r="B2445" s="80" t="s">
        <v>412</v>
      </c>
      <c r="C2445" s="80" t="s">
        <v>20</v>
      </c>
      <c r="D2445" s="53">
        <v>26738.71</v>
      </c>
      <c r="E2445" s="53">
        <v>26952.834300000006</v>
      </c>
      <c r="F2445" s="81">
        <f t="shared" si="76"/>
        <v>1.0080080265652309</v>
      </c>
    </row>
    <row r="2446" spans="1:6" ht="15" x14ac:dyDescent="0.2">
      <c r="A2446" s="47" t="str">
        <f t="shared" si="77"/>
        <v>A</v>
      </c>
      <c r="B2446" s="80" t="s">
        <v>412</v>
      </c>
      <c r="C2446" s="80" t="s">
        <v>21</v>
      </c>
      <c r="D2446" s="53">
        <v>24462.659</v>
      </c>
      <c r="E2446" s="53">
        <v>24131.032300000006</v>
      </c>
      <c r="F2446" s="81">
        <f t="shared" si="76"/>
        <v>0.98644355464383515</v>
      </c>
    </row>
    <row r="2447" spans="1:6" ht="15" x14ac:dyDescent="0.2">
      <c r="A2447" s="47" t="str">
        <f t="shared" si="77"/>
        <v>A</v>
      </c>
      <c r="B2447" s="80" t="s">
        <v>412</v>
      </c>
      <c r="C2447" s="80" t="s">
        <v>32</v>
      </c>
      <c r="D2447" s="53">
        <v>210</v>
      </c>
      <c r="E2447" s="53">
        <v>209.20820000000001</v>
      </c>
      <c r="F2447" s="81">
        <f t="shared" si="76"/>
        <v>0.99622952380952379</v>
      </c>
    </row>
    <row r="2448" spans="1:6" ht="15" x14ac:dyDescent="0.2">
      <c r="A2448" s="47" t="str">
        <f t="shared" si="77"/>
        <v>A</v>
      </c>
      <c r="B2448" s="80" t="s">
        <v>412</v>
      </c>
      <c r="C2448" s="80" t="s">
        <v>33</v>
      </c>
      <c r="D2448" s="53">
        <v>144552.79</v>
      </c>
      <c r="E2448" s="53">
        <v>144405.72313999999</v>
      </c>
      <c r="F2448" s="81">
        <f t="shared" si="76"/>
        <v>0.9989826079455123</v>
      </c>
    </row>
    <row r="2449" spans="1:6" ht="15" x14ac:dyDescent="0.2">
      <c r="A2449" s="47" t="str">
        <f t="shared" si="77"/>
        <v>A</v>
      </c>
      <c r="B2449" s="80" t="s">
        <v>412</v>
      </c>
      <c r="C2449" s="80" t="s">
        <v>4</v>
      </c>
      <c r="D2449" s="53">
        <v>12696.16</v>
      </c>
      <c r="E2449" s="53">
        <v>7771.1313700000001</v>
      </c>
      <c r="F2449" s="81">
        <f t="shared" si="76"/>
        <v>0.61208517929830752</v>
      </c>
    </row>
    <row r="2450" spans="1:6" ht="15" x14ac:dyDescent="0.2">
      <c r="A2450" s="47" t="str">
        <f t="shared" si="77"/>
        <v>A</v>
      </c>
      <c r="B2450" s="80" t="s">
        <v>412</v>
      </c>
      <c r="C2450" s="80" t="s">
        <v>34</v>
      </c>
      <c r="D2450" s="53">
        <v>391.5</v>
      </c>
      <c r="E2450" s="53">
        <v>271.84487999999999</v>
      </c>
      <c r="F2450" s="81">
        <f t="shared" si="76"/>
        <v>0.69436750957854398</v>
      </c>
    </row>
    <row r="2451" spans="1:6" ht="15" x14ac:dyDescent="0.2">
      <c r="A2451" s="47" t="str">
        <f t="shared" si="77"/>
        <v>A</v>
      </c>
      <c r="B2451" s="80" t="s">
        <v>412</v>
      </c>
      <c r="C2451" s="80" t="s">
        <v>35</v>
      </c>
      <c r="D2451" s="53">
        <v>50329.2</v>
      </c>
      <c r="E2451" s="53">
        <v>51044.324489999999</v>
      </c>
      <c r="F2451" s="81">
        <f t="shared" si="76"/>
        <v>1.0142089381512125</v>
      </c>
    </row>
    <row r="2452" spans="1:6" ht="15" x14ac:dyDescent="0.2">
      <c r="A2452" s="47" t="str">
        <f t="shared" si="77"/>
        <v>A</v>
      </c>
      <c r="B2452" s="77" t="s">
        <v>412</v>
      </c>
      <c r="C2452" s="77" t="s">
        <v>36</v>
      </c>
      <c r="D2452" s="78">
        <v>7146.9</v>
      </c>
      <c r="E2452" s="78">
        <v>8696.0782400000007</v>
      </c>
      <c r="F2452" s="79">
        <f t="shared" si="76"/>
        <v>1.2167622661573552</v>
      </c>
    </row>
    <row r="2453" spans="1:6" ht="15" x14ac:dyDescent="0.2">
      <c r="A2453" s="47" t="str">
        <f t="shared" si="77"/>
        <v>A</v>
      </c>
      <c r="B2453" s="77" t="s">
        <v>412</v>
      </c>
      <c r="C2453" s="77" t="s">
        <v>41</v>
      </c>
      <c r="D2453" s="78">
        <v>18420.400000000001</v>
      </c>
      <c r="E2453" s="78">
        <v>18420.355329999999</v>
      </c>
      <c r="F2453" s="79">
        <f t="shared" si="76"/>
        <v>0.99999757497122743</v>
      </c>
    </row>
    <row r="2454" spans="1:6" ht="36.75" thickBot="1" x14ac:dyDescent="0.25">
      <c r="A2454" s="47" t="str">
        <f t="shared" si="77"/>
        <v>A</v>
      </c>
      <c r="B2454" s="73" t="s">
        <v>1436</v>
      </c>
      <c r="C2454" s="74" t="s">
        <v>1437</v>
      </c>
      <c r="D2454" s="75">
        <v>4190.1000000000004</v>
      </c>
      <c r="E2454" s="75">
        <v>4312.0739100000001</v>
      </c>
      <c r="F2454" s="76">
        <f t="shared" si="76"/>
        <v>1.0291100236271209</v>
      </c>
    </row>
    <row r="2455" spans="1:6" ht="15.75" thickTop="1" x14ac:dyDescent="0.2">
      <c r="A2455" s="47" t="str">
        <f t="shared" si="77"/>
        <v>A</v>
      </c>
      <c r="B2455" s="77" t="s">
        <v>412</v>
      </c>
      <c r="C2455" s="77" t="s">
        <v>19</v>
      </c>
      <c r="D2455" s="78">
        <v>4187.1000000000004</v>
      </c>
      <c r="E2455" s="78">
        <v>4309.3831100000007</v>
      </c>
      <c r="F2455" s="79">
        <f t="shared" si="76"/>
        <v>1.0292047264216284</v>
      </c>
    </row>
    <row r="2456" spans="1:6" ht="15" x14ac:dyDescent="0.2">
      <c r="A2456" s="47" t="str">
        <f t="shared" si="77"/>
        <v>A</v>
      </c>
      <c r="B2456" s="80" t="s">
        <v>412</v>
      </c>
      <c r="C2456" s="80" t="s">
        <v>20</v>
      </c>
      <c r="D2456" s="53">
        <v>2824</v>
      </c>
      <c r="E2456" s="53">
        <v>2830.6553899999994</v>
      </c>
      <c r="F2456" s="81">
        <f t="shared" si="76"/>
        <v>1.0023567245042491</v>
      </c>
    </row>
    <row r="2457" spans="1:6" ht="15" x14ac:dyDescent="0.2">
      <c r="A2457" s="47" t="str">
        <f t="shared" si="77"/>
        <v>A</v>
      </c>
      <c r="B2457" s="80" t="s">
        <v>412</v>
      </c>
      <c r="C2457" s="80" t="s">
        <v>21</v>
      </c>
      <c r="D2457" s="53">
        <v>966.1</v>
      </c>
      <c r="E2457" s="53">
        <v>1098.8208199999999</v>
      </c>
      <c r="F2457" s="81">
        <f t="shared" si="76"/>
        <v>1.1373779318911084</v>
      </c>
    </row>
    <row r="2458" spans="1:6" ht="15" x14ac:dyDescent="0.2">
      <c r="A2458" s="47" t="str">
        <f t="shared" si="77"/>
        <v>A</v>
      </c>
      <c r="B2458" s="80" t="s">
        <v>412</v>
      </c>
      <c r="C2458" s="80" t="s">
        <v>4</v>
      </c>
      <c r="D2458" s="53">
        <v>342</v>
      </c>
      <c r="E2458" s="53">
        <v>328.16057000000001</v>
      </c>
      <c r="F2458" s="81">
        <f t="shared" si="76"/>
        <v>0.95953383040935669</v>
      </c>
    </row>
    <row r="2459" spans="1:6" ht="15" x14ac:dyDescent="0.2">
      <c r="A2459" s="47" t="str">
        <f t="shared" si="77"/>
        <v>A</v>
      </c>
      <c r="B2459" s="80" t="s">
        <v>412</v>
      </c>
      <c r="C2459" s="80" t="s">
        <v>34</v>
      </c>
      <c r="D2459" s="53">
        <v>44</v>
      </c>
      <c r="E2459" s="53">
        <v>40.97287</v>
      </c>
      <c r="F2459" s="81">
        <f t="shared" si="76"/>
        <v>0.93120159090909094</v>
      </c>
    </row>
    <row r="2460" spans="1:6" ht="15" x14ac:dyDescent="0.2">
      <c r="A2460" s="47" t="str">
        <f t="shared" si="77"/>
        <v>A</v>
      </c>
      <c r="B2460" s="80" t="s">
        <v>412</v>
      </c>
      <c r="C2460" s="80" t="s">
        <v>35</v>
      </c>
      <c r="D2460" s="53">
        <v>11</v>
      </c>
      <c r="E2460" s="53">
        <v>10.773459999999998</v>
      </c>
      <c r="F2460" s="81">
        <f t="shared" si="76"/>
        <v>0.97940545454545436</v>
      </c>
    </row>
    <row r="2461" spans="1:6" ht="15" x14ac:dyDescent="0.2">
      <c r="A2461" s="47" t="str">
        <f t="shared" si="77"/>
        <v>A</v>
      </c>
      <c r="B2461" s="77" t="s">
        <v>412</v>
      </c>
      <c r="C2461" s="77" t="s">
        <v>36</v>
      </c>
      <c r="D2461" s="78">
        <v>3</v>
      </c>
      <c r="E2461" s="78">
        <v>2.6908000000000003</v>
      </c>
      <c r="F2461" s="79">
        <f t="shared" si="76"/>
        <v>0.89693333333333347</v>
      </c>
    </row>
    <row r="2462" spans="1:6" ht="36.75" thickBot="1" x14ac:dyDescent="0.25">
      <c r="A2462" s="47" t="str">
        <f t="shared" si="77"/>
        <v>A</v>
      </c>
      <c r="B2462" s="73" t="s">
        <v>1438</v>
      </c>
      <c r="C2462" s="74" t="s">
        <v>1439</v>
      </c>
      <c r="D2462" s="75">
        <v>3870</v>
      </c>
      <c r="E2462" s="75">
        <v>3883.4810299999999</v>
      </c>
      <c r="F2462" s="76">
        <f t="shared" si="76"/>
        <v>1.0034834702842377</v>
      </c>
    </row>
    <row r="2463" spans="1:6" ht="15.75" thickTop="1" x14ac:dyDescent="0.2">
      <c r="A2463" s="47" t="str">
        <f t="shared" si="77"/>
        <v>A</v>
      </c>
      <c r="B2463" s="77" t="s">
        <v>412</v>
      </c>
      <c r="C2463" s="77" t="s">
        <v>19</v>
      </c>
      <c r="D2463" s="78">
        <v>3867</v>
      </c>
      <c r="E2463" s="78">
        <v>3880.7902300000001</v>
      </c>
      <c r="F2463" s="79">
        <f t="shared" si="76"/>
        <v>1.0035661313679856</v>
      </c>
    </row>
    <row r="2464" spans="1:6" ht="15" x14ac:dyDescent="0.2">
      <c r="A2464" s="47" t="str">
        <f t="shared" si="77"/>
        <v>A</v>
      </c>
      <c r="B2464" s="80" t="s">
        <v>412</v>
      </c>
      <c r="C2464" s="80" t="s">
        <v>20</v>
      </c>
      <c r="D2464" s="53">
        <v>2565</v>
      </c>
      <c r="E2464" s="53">
        <v>2581.9121099999998</v>
      </c>
      <c r="F2464" s="81">
        <f t="shared" si="76"/>
        <v>1.0065934152046783</v>
      </c>
    </row>
    <row r="2465" spans="1:6" ht="15" x14ac:dyDescent="0.2">
      <c r="A2465" s="47" t="str">
        <f t="shared" si="77"/>
        <v>A</v>
      </c>
      <c r="B2465" s="80" t="s">
        <v>412</v>
      </c>
      <c r="C2465" s="80" t="s">
        <v>21</v>
      </c>
      <c r="D2465" s="53">
        <v>938</v>
      </c>
      <c r="E2465" s="53">
        <v>949.47122000000002</v>
      </c>
      <c r="F2465" s="81">
        <f t="shared" si="76"/>
        <v>1.012229445628998</v>
      </c>
    </row>
    <row r="2466" spans="1:6" ht="15" x14ac:dyDescent="0.2">
      <c r="A2466" s="47" t="str">
        <f t="shared" si="77"/>
        <v>A</v>
      </c>
      <c r="B2466" s="80" t="s">
        <v>412</v>
      </c>
      <c r="C2466" s="80" t="s">
        <v>4</v>
      </c>
      <c r="D2466" s="53">
        <v>342</v>
      </c>
      <c r="E2466" s="53">
        <v>328.16057000000001</v>
      </c>
      <c r="F2466" s="81">
        <f t="shared" si="76"/>
        <v>0.95953383040935669</v>
      </c>
    </row>
    <row r="2467" spans="1:6" ht="15" x14ac:dyDescent="0.2">
      <c r="A2467" s="47" t="str">
        <f t="shared" si="77"/>
        <v>A</v>
      </c>
      <c r="B2467" s="80" t="s">
        <v>412</v>
      </c>
      <c r="C2467" s="80" t="s">
        <v>34</v>
      </c>
      <c r="D2467" s="53">
        <v>11</v>
      </c>
      <c r="E2467" s="53">
        <v>10.47287</v>
      </c>
      <c r="F2467" s="81">
        <f t="shared" si="76"/>
        <v>0.95207909090909093</v>
      </c>
    </row>
    <row r="2468" spans="1:6" ht="15" x14ac:dyDescent="0.2">
      <c r="A2468" s="47" t="str">
        <f t="shared" si="77"/>
        <v>A</v>
      </c>
      <c r="B2468" s="80" t="s">
        <v>412</v>
      </c>
      <c r="C2468" s="80" t="s">
        <v>35</v>
      </c>
      <c r="D2468" s="53">
        <v>11</v>
      </c>
      <c r="E2468" s="53">
        <v>10.773459999999998</v>
      </c>
      <c r="F2468" s="81">
        <f t="shared" si="76"/>
        <v>0.97940545454545436</v>
      </c>
    </row>
    <row r="2469" spans="1:6" ht="15" x14ac:dyDescent="0.2">
      <c r="A2469" s="47" t="str">
        <f t="shared" si="77"/>
        <v>A</v>
      </c>
      <c r="B2469" s="77" t="s">
        <v>412</v>
      </c>
      <c r="C2469" s="77" t="s">
        <v>36</v>
      </c>
      <c r="D2469" s="78">
        <v>3</v>
      </c>
      <c r="E2469" s="78">
        <v>2.6908000000000003</v>
      </c>
      <c r="F2469" s="79">
        <f t="shared" si="76"/>
        <v>0.89693333333333347</v>
      </c>
    </row>
    <row r="2470" spans="1:6" ht="36.75" thickBot="1" x14ac:dyDescent="0.25">
      <c r="A2470" s="47" t="str">
        <f t="shared" si="77"/>
        <v>A</v>
      </c>
      <c r="B2470" s="73" t="s">
        <v>1440</v>
      </c>
      <c r="C2470" s="74" t="s">
        <v>1441</v>
      </c>
      <c r="D2470" s="75">
        <v>306.10000000000002</v>
      </c>
      <c r="E2470" s="75">
        <v>289.06828000000002</v>
      </c>
      <c r="F2470" s="76">
        <f t="shared" si="76"/>
        <v>0.94435896765762817</v>
      </c>
    </row>
    <row r="2471" spans="1:6" ht="15.75" thickTop="1" x14ac:dyDescent="0.2">
      <c r="A2471" s="47" t="str">
        <f t="shared" si="77"/>
        <v>A</v>
      </c>
      <c r="B2471" s="77" t="s">
        <v>412</v>
      </c>
      <c r="C2471" s="77" t="s">
        <v>19</v>
      </c>
      <c r="D2471" s="78">
        <v>306.10000000000002</v>
      </c>
      <c r="E2471" s="78">
        <v>289.06828000000002</v>
      </c>
      <c r="F2471" s="79">
        <f t="shared" si="76"/>
        <v>0.94435896765762817</v>
      </c>
    </row>
    <row r="2472" spans="1:6" ht="15" x14ac:dyDescent="0.2">
      <c r="A2472" s="47" t="str">
        <f t="shared" si="77"/>
        <v>A</v>
      </c>
      <c r="B2472" s="80" t="s">
        <v>412</v>
      </c>
      <c r="C2472" s="80" t="s">
        <v>20</v>
      </c>
      <c r="D2472" s="53">
        <v>259</v>
      </c>
      <c r="E2472" s="53">
        <v>248.74328</v>
      </c>
      <c r="F2472" s="81">
        <f t="shared" si="76"/>
        <v>0.96039876447876449</v>
      </c>
    </row>
    <row r="2473" spans="1:6" ht="15" x14ac:dyDescent="0.2">
      <c r="A2473" s="47" t="str">
        <f t="shared" si="77"/>
        <v>A</v>
      </c>
      <c r="B2473" s="80" t="s">
        <v>412</v>
      </c>
      <c r="C2473" s="80" t="s">
        <v>21</v>
      </c>
      <c r="D2473" s="53">
        <v>14.1</v>
      </c>
      <c r="E2473" s="53">
        <v>9.8249999999999993</v>
      </c>
      <c r="F2473" s="81">
        <f t="shared" si="76"/>
        <v>0.69680851063829785</v>
      </c>
    </row>
    <row r="2474" spans="1:6" ht="15" x14ac:dyDescent="0.2">
      <c r="A2474" s="47" t="str">
        <f t="shared" si="77"/>
        <v>A</v>
      </c>
      <c r="B2474" s="80" t="s">
        <v>412</v>
      </c>
      <c r="C2474" s="80" t="s">
        <v>34</v>
      </c>
      <c r="D2474" s="53">
        <v>33</v>
      </c>
      <c r="E2474" s="53">
        <v>30.5</v>
      </c>
      <c r="F2474" s="81">
        <f t="shared" si="76"/>
        <v>0.9242424242424242</v>
      </c>
    </row>
    <row r="2475" spans="1:6" ht="36.75" thickBot="1" x14ac:dyDescent="0.25">
      <c r="A2475" s="47" t="str">
        <f t="shared" si="77"/>
        <v>A</v>
      </c>
      <c r="B2475" s="73" t="s">
        <v>1442</v>
      </c>
      <c r="C2475" s="74" t="s">
        <v>1443</v>
      </c>
      <c r="D2475" s="75">
        <v>4</v>
      </c>
      <c r="E2475" s="75">
        <v>1.6576</v>
      </c>
      <c r="F2475" s="76">
        <f t="shared" si="76"/>
        <v>0.41439999999999999</v>
      </c>
    </row>
    <row r="2476" spans="1:6" ht="15.75" thickTop="1" x14ac:dyDescent="0.2">
      <c r="A2476" s="47" t="str">
        <f t="shared" si="77"/>
        <v>A</v>
      </c>
      <c r="B2476" s="77" t="s">
        <v>412</v>
      </c>
      <c r="C2476" s="77" t="s">
        <v>19</v>
      </c>
      <c r="D2476" s="78">
        <v>4</v>
      </c>
      <c r="E2476" s="78">
        <v>1.6576</v>
      </c>
      <c r="F2476" s="79">
        <f t="shared" si="76"/>
        <v>0.41439999999999999</v>
      </c>
    </row>
    <row r="2477" spans="1:6" ht="15" x14ac:dyDescent="0.2">
      <c r="A2477" s="47" t="str">
        <f t="shared" si="77"/>
        <v>A</v>
      </c>
      <c r="B2477" s="80" t="s">
        <v>412</v>
      </c>
      <c r="C2477" s="80" t="s">
        <v>21</v>
      </c>
      <c r="D2477" s="53">
        <v>4</v>
      </c>
      <c r="E2477" s="53">
        <v>1.6576</v>
      </c>
      <c r="F2477" s="81">
        <f t="shared" si="76"/>
        <v>0.41439999999999999</v>
      </c>
    </row>
    <row r="2478" spans="1:6" ht="36.75" thickBot="1" x14ac:dyDescent="0.25">
      <c r="A2478" s="47" t="str">
        <f t="shared" si="77"/>
        <v>A</v>
      </c>
      <c r="B2478" s="73" t="s">
        <v>1444</v>
      </c>
      <c r="C2478" s="74" t="s">
        <v>1445</v>
      </c>
      <c r="D2478" s="75">
        <v>10</v>
      </c>
      <c r="E2478" s="75">
        <v>137.86699999999999</v>
      </c>
      <c r="F2478" s="76">
        <f t="shared" si="76"/>
        <v>13.7867</v>
      </c>
    </row>
    <row r="2479" spans="1:6" ht="15.75" thickTop="1" x14ac:dyDescent="0.2">
      <c r="A2479" s="47" t="str">
        <f t="shared" si="77"/>
        <v>A</v>
      </c>
      <c r="B2479" s="77" t="s">
        <v>412</v>
      </c>
      <c r="C2479" s="77" t="s">
        <v>19</v>
      </c>
      <c r="D2479" s="78">
        <v>10</v>
      </c>
      <c r="E2479" s="78">
        <v>137.86699999999999</v>
      </c>
      <c r="F2479" s="79">
        <f t="shared" si="76"/>
        <v>13.7867</v>
      </c>
    </row>
    <row r="2480" spans="1:6" ht="15" x14ac:dyDescent="0.2">
      <c r="A2480" s="47" t="str">
        <f t="shared" si="77"/>
        <v>A</v>
      </c>
      <c r="B2480" s="80" t="s">
        <v>412</v>
      </c>
      <c r="C2480" s="80" t="s">
        <v>21</v>
      </c>
      <c r="D2480" s="53">
        <v>10</v>
      </c>
      <c r="E2480" s="53">
        <v>137.86699999999999</v>
      </c>
      <c r="F2480" s="81">
        <f t="shared" si="76"/>
        <v>13.7867</v>
      </c>
    </row>
    <row r="2481" spans="1:6" ht="36.75" thickBot="1" x14ac:dyDescent="0.25">
      <c r="A2481" s="47" t="str">
        <f t="shared" si="77"/>
        <v>A</v>
      </c>
      <c r="B2481" s="73" t="s">
        <v>1446</v>
      </c>
      <c r="C2481" s="74" t="s">
        <v>1447</v>
      </c>
      <c r="D2481" s="75">
        <v>13589.468999999999</v>
      </c>
      <c r="E2481" s="75">
        <v>12745.987130000001</v>
      </c>
      <c r="F2481" s="76">
        <f t="shared" si="76"/>
        <v>0.93793121202896168</v>
      </c>
    </row>
    <row r="2482" spans="1:6" ht="15.75" thickTop="1" x14ac:dyDescent="0.2">
      <c r="A2482" s="47" t="str">
        <f t="shared" si="77"/>
        <v>A</v>
      </c>
      <c r="B2482" s="77" t="s">
        <v>412</v>
      </c>
      <c r="C2482" s="77" t="s">
        <v>19</v>
      </c>
      <c r="D2482" s="78">
        <v>13582.468999999999</v>
      </c>
      <c r="E2482" s="78">
        <v>12718.96207</v>
      </c>
      <c r="F2482" s="79">
        <f t="shared" si="76"/>
        <v>0.93642489226369674</v>
      </c>
    </row>
    <row r="2483" spans="1:6" ht="15" x14ac:dyDescent="0.2">
      <c r="A2483" s="47" t="str">
        <f t="shared" si="77"/>
        <v>A</v>
      </c>
      <c r="B2483" s="80" t="s">
        <v>412</v>
      </c>
      <c r="C2483" s="80" t="s">
        <v>20</v>
      </c>
      <c r="D2483" s="53">
        <v>4596</v>
      </c>
      <c r="E2483" s="53">
        <v>4582.4276399999999</v>
      </c>
      <c r="F2483" s="81">
        <f t="shared" si="76"/>
        <v>0.99704691906005216</v>
      </c>
    </row>
    <row r="2484" spans="1:6" ht="15" x14ac:dyDescent="0.2">
      <c r="A2484" s="47" t="str">
        <f t="shared" si="77"/>
        <v>A</v>
      </c>
      <c r="B2484" s="80" t="s">
        <v>412</v>
      </c>
      <c r="C2484" s="80" t="s">
        <v>21</v>
      </c>
      <c r="D2484" s="53">
        <v>8494.4689999999991</v>
      </c>
      <c r="E2484" s="53">
        <v>7656.1695500000005</v>
      </c>
      <c r="F2484" s="81">
        <f t="shared" si="76"/>
        <v>0.90131231863934069</v>
      </c>
    </row>
    <row r="2485" spans="1:6" ht="15" x14ac:dyDescent="0.2">
      <c r="A2485" s="47" t="str">
        <f t="shared" si="77"/>
        <v>A</v>
      </c>
      <c r="B2485" s="80" t="s">
        <v>412</v>
      </c>
      <c r="C2485" s="80" t="s">
        <v>33</v>
      </c>
      <c r="D2485" s="53">
        <v>134</v>
      </c>
      <c r="E2485" s="53">
        <v>134</v>
      </c>
      <c r="F2485" s="81">
        <f t="shared" si="76"/>
        <v>1</v>
      </c>
    </row>
    <row r="2486" spans="1:6" ht="15" x14ac:dyDescent="0.2">
      <c r="A2486" s="47" t="str">
        <f t="shared" si="77"/>
        <v>A</v>
      </c>
      <c r="B2486" s="80" t="s">
        <v>412</v>
      </c>
      <c r="C2486" s="80" t="s">
        <v>4</v>
      </c>
      <c r="D2486" s="53">
        <v>177</v>
      </c>
      <c r="E2486" s="53">
        <v>171.96953999999999</v>
      </c>
      <c r="F2486" s="81">
        <f t="shared" si="76"/>
        <v>0.9715793220338983</v>
      </c>
    </row>
    <row r="2487" spans="1:6" ht="15" x14ac:dyDescent="0.2">
      <c r="A2487" s="47" t="str">
        <f t="shared" si="77"/>
        <v>A</v>
      </c>
      <c r="B2487" s="80" t="s">
        <v>412</v>
      </c>
      <c r="C2487" s="80" t="s">
        <v>34</v>
      </c>
      <c r="D2487" s="53">
        <v>24</v>
      </c>
      <c r="E2487" s="53">
        <v>23.852220000000003</v>
      </c>
      <c r="F2487" s="81">
        <f t="shared" si="76"/>
        <v>0.99384250000000007</v>
      </c>
    </row>
    <row r="2488" spans="1:6" ht="15" x14ac:dyDescent="0.2">
      <c r="A2488" s="47" t="str">
        <f t="shared" si="77"/>
        <v>A</v>
      </c>
      <c r="B2488" s="80" t="s">
        <v>412</v>
      </c>
      <c r="C2488" s="80" t="s">
        <v>35</v>
      </c>
      <c r="D2488" s="53">
        <v>157</v>
      </c>
      <c r="E2488" s="53">
        <v>150.54311999999999</v>
      </c>
      <c r="F2488" s="81">
        <f t="shared" si="76"/>
        <v>0.95887337579617826</v>
      </c>
    </row>
    <row r="2489" spans="1:6" ht="15" x14ac:dyDescent="0.2">
      <c r="A2489" s="47" t="str">
        <f t="shared" si="77"/>
        <v>A</v>
      </c>
      <c r="B2489" s="77" t="s">
        <v>412</v>
      </c>
      <c r="C2489" s="77" t="s">
        <v>36</v>
      </c>
      <c r="D2489" s="78">
        <v>7</v>
      </c>
      <c r="E2489" s="78">
        <v>27.02506</v>
      </c>
      <c r="F2489" s="79">
        <f t="shared" si="76"/>
        <v>3.8607228571428571</v>
      </c>
    </row>
    <row r="2490" spans="1:6" s="87" customFormat="1" ht="54.75" hidden="1" thickBot="1" x14ac:dyDescent="0.3">
      <c r="A2490" s="82" t="str">
        <f t="shared" si="77"/>
        <v>A</v>
      </c>
      <c r="B2490" s="83" t="s">
        <v>1448</v>
      </c>
      <c r="C2490" s="84" t="s">
        <v>1449</v>
      </c>
      <c r="D2490" s="85">
        <v>5200</v>
      </c>
      <c r="E2490" s="85">
        <v>5621.5615500000004</v>
      </c>
      <c r="F2490" s="86">
        <f t="shared" si="76"/>
        <v>1.0810695288461538</v>
      </c>
    </row>
    <row r="2491" spans="1:6" s="87" customFormat="1" ht="15" hidden="1" x14ac:dyDescent="0.25">
      <c r="A2491" s="82" t="str">
        <f t="shared" si="77"/>
        <v>A</v>
      </c>
      <c r="B2491" s="88" t="s">
        <v>412</v>
      </c>
      <c r="C2491" s="88" t="s">
        <v>19</v>
      </c>
      <c r="D2491" s="89">
        <v>5200</v>
      </c>
      <c r="E2491" s="89">
        <v>5601.1364899999999</v>
      </c>
      <c r="F2491" s="90">
        <f t="shared" si="76"/>
        <v>1.0771416326923076</v>
      </c>
    </row>
    <row r="2492" spans="1:6" s="87" customFormat="1" ht="15" hidden="1" x14ac:dyDescent="0.25">
      <c r="A2492" s="82" t="str">
        <f t="shared" si="77"/>
        <v>A</v>
      </c>
      <c r="B2492" s="91" t="s">
        <v>412</v>
      </c>
      <c r="C2492" s="91" t="s">
        <v>20</v>
      </c>
      <c r="D2492" s="92">
        <v>4596</v>
      </c>
      <c r="E2492" s="92">
        <v>4582.4276399999999</v>
      </c>
      <c r="F2492" s="93">
        <f t="shared" si="76"/>
        <v>0.99704691906005216</v>
      </c>
    </row>
    <row r="2493" spans="1:6" s="87" customFormat="1" ht="15" hidden="1" x14ac:dyDescent="0.25">
      <c r="A2493" s="82" t="str">
        <f t="shared" si="77"/>
        <v>A</v>
      </c>
      <c r="B2493" s="91" t="s">
        <v>412</v>
      </c>
      <c r="C2493" s="91" t="s">
        <v>21</v>
      </c>
      <c r="D2493" s="92">
        <v>510</v>
      </c>
      <c r="E2493" s="92">
        <v>927.91843000000006</v>
      </c>
      <c r="F2493" s="93">
        <f t="shared" si="76"/>
        <v>1.8194479019607843</v>
      </c>
    </row>
    <row r="2494" spans="1:6" s="87" customFormat="1" ht="15" hidden="1" x14ac:dyDescent="0.25">
      <c r="A2494" s="82" t="str">
        <f t="shared" si="77"/>
        <v>A</v>
      </c>
      <c r="B2494" s="91" t="s">
        <v>412</v>
      </c>
      <c r="C2494" s="91" t="s">
        <v>34</v>
      </c>
      <c r="D2494" s="92">
        <v>24</v>
      </c>
      <c r="E2494" s="92">
        <v>23.852220000000003</v>
      </c>
      <c r="F2494" s="93">
        <f t="shared" si="76"/>
        <v>0.99384250000000007</v>
      </c>
    </row>
    <row r="2495" spans="1:6" s="87" customFormat="1" ht="15" hidden="1" x14ac:dyDescent="0.25">
      <c r="A2495" s="82" t="str">
        <f t="shared" si="77"/>
        <v>A</v>
      </c>
      <c r="B2495" s="91" t="s">
        <v>412</v>
      </c>
      <c r="C2495" s="91" t="s">
        <v>35</v>
      </c>
      <c r="D2495" s="92">
        <v>70</v>
      </c>
      <c r="E2495" s="92">
        <v>66.938199999999995</v>
      </c>
      <c r="F2495" s="93">
        <f t="shared" si="76"/>
        <v>0.95625999999999989</v>
      </c>
    </row>
    <row r="2496" spans="1:6" s="87" customFormat="1" ht="15" hidden="1" x14ac:dyDescent="0.25">
      <c r="A2496" s="82" t="str">
        <f t="shared" si="77"/>
        <v>A</v>
      </c>
      <c r="B2496" s="88" t="s">
        <v>412</v>
      </c>
      <c r="C2496" s="88" t="s">
        <v>36</v>
      </c>
      <c r="D2496" s="89">
        <v>0</v>
      </c>
      <c r="E2496" s="89">
        <v>20.425060000000002</v>
      </c>
      <c r="F2496" s="90" t="e">
        <f t="shared" si="76"/>
        <v>#DIV/0!</v>
      </c>
    </row>
    <row r="2497" spans="1:6" s="87" customFormat="1" ht="18.75" hidden="1" thickBot="1" x14ac:dyDescent="0.3">
      <c r="A2497" s="82" t="str">
        <f t="shared" si="77"/>
        <v>A</v>
      </c>
      <c r="B2497" s="83" t="s">
        <v>1450</v>
      </c>
      <c r="C2497" s="84" t="s">
        <v>1451</v>
      </c>
      <c r="D2497" s="85">
        <v>317</v>
      </c>
      <c r="E2497" s="85">
        <v>275.17644999999999</v>
      </c>
      <c r="F2497" s="86">
        <f t="shared" si="76"/>
        <v>0.86806451104100946</v>
      </c>
    </row>
    <row r="2498" spans="1:6" s="87" customFormat="1" ht="15" hidden="1" x14ac:dyDescent="0.25">
      <c r="A2498" s="82" t="str">
        <f t="shared" si="77"/>
        <v>A</v>
      </c>
      <c r="B2498" s="88" t="s">
        <v>412</v>
      </c>
      <c r="C2498" s="88" t="s">
        <v>19</v>
      </c>
      <c r="D2498" s="89">
        <v>317</v>
      </c>
      <c r="E2498" s="89">
        <v>275.17644999999999</v>
      </c>
      <c r="F2498" s="90">
        <f t="shared" si="76"/>
        <v>0.86806451104100946</v>
      </c>
    </row>
    <row r="2499" spans="1:6" s="87" customFormat="1" ht="15" hidden="1" x14ac:dyDescent="0.25">
      <c r="A2499" s="82" t="str">
        <f t="shared" si="77"/>
        <v>A</v>
      </c>
      <c r="B2499" s="91" t="s">
        <v>412</v>
      </c>
      <c r="C2499" s="91" t="s">
        <v>21</v>
      </c>
      <c r="D2499" s="92">
        <v>302</v>
      </c>
      <c r="E2499" s="92">
        <v>260.47645</v>
      </c>
      <c r="F2499" s="93">
        <f t="shared" si="76"/>
        <v>0.86250480132450336</v>
      </c>
    </row>
    <row r="2500" spans="1:6" s="87" customFormat="1" ht="15" hidden="1" x14ac:dyDescent="0.25">
      <c r="A2500" s="82" t="str">
        <f t="shared" si="77"/>
        <v>A</v>
      </c>
      <c r="B2500" s="91" t="s">
        <v>412</v>
      </c>
      <c r="C2500" s="91" t="s">
        <v>35</v>
      </c>
      <c r="D2500" s="92">
        <v>15</v>
      </c>
      <c r="E2500" s="92">
        <v>14.7</v>
      </c>
      <c r="F2500" s="93">
        <f t="shared" ref="F2500:F2563" si="78">E2500/D2500</f>
        <v>0.98</v>
      </c>
    </row>
    <row r="2501" spans="1:6" s="87" customFormat="1" ht="36.75" hidden="1" thickBot="1" x14ac:dyDescent="0.3">
      <c r="A2501" s="82" t="str">
        <f t="shared" ref="A2501:A2564" si="79">(IF(OR(D2501&lt;&gt;0,E2501&lt;&gt;0,),"A","B"))</f>
        <v>A</v>
      </c>
      <c r="B2501" s="83" t="s">
        <v>1452</v>
      </c>
      <c r="C2501" s="84" t="s">
        <v>1453</v>
      </c>
      <c r="D2501" s="85">
        <v>4171.7690000000002</v>
      </c>
      <c r="E2501" s="85">
        <v>3562.6119800000001</v>
      </c>
      <c r="F2501" s="86">
        <f t="shared" si="78"/>
        <v>0.85398112407470306</v>
      </c>
    </row>
    <row r="2502" spans="1:6" s="87" customFormat="1" ht="15" hidden="1" x14ac:dyDescent="0.25">
      <c r="A2502" s="82" t="str">
        <f t="shared" si="79"/>
        <v>A</v>
      </c>
      <c r="B2502" s="88" t="s">
        <v>412</v>
      </c>
      <c r="C2502" s="88" t="s">
        <v>19</v>
      </c>
      <c r="D2502" s="89">
        <v>4164.7690000000002</v>
      </c>
      <c r="E2502" s="89">
        <v>3556.0119799999998</v>
      </c>
      <c r="F2502" s="90">
        <f t="shared" si="78"/>
        <v>0.85383174432963738</v>
      </c>
    </row>
    <row r="2503" spans="1:6" s="87" customFormat="1" ht="15" hidden="1" x14ac:dyDescent="0.25">
      <c r="A2503" s="82" t="str">
        <f t="shared" si="79"/>
        <v>A</v>
      </c>
      <c r="B2503" s="91" t="s">
        <v>412</v>
      </c>
      <c r="C2503" s="91" t="s">
        <v>21</v>
      </c>
      <c r="D2503" s="92">
        <v>4033.7689999999998</v>
      </c>
      <c r="E2503" s="92">
        <v>3432.39813</v>
      </c>
      <c r="F2503" s="93">
        <f t="shared" si="78"/>
        <v>0.85091588784583361</v>
      </c>
    </row>
    <row r="2504" spans="1:6" s="87" customFormat="1" ht="15" hidden="1" x14ac:dyDescent="0.25">
      <c r="A2504" s="82" t="str">
        <f t="shared" si="79"/>
        <v>A</v>
      </c>
      <c r="B2504" s="91" t="s">
        <v>412</v>
      </c>
      <c r="C2504" s="91" t="s">
        <v>4</v>
      </c>
      <c r="D2504" s="92">
        <v>125</v>
      </c>
      <c r="E2504" s="92">
        <v>120.20685</v>
      </c>
      <c r="F2504" s="93">
        <f t="shared" si="78"/>
        <v>0.96165480000000003</v>
      </c>
    </row>
    <row r="2505" spans="1:6" s="87" customFormat="1" ht="15" hidden="1" x14ac:dyDescent="0.25">
      <c r="A2505" s="82" t="str">
        <f t="shared" si="79"/>
        <v>A</v>
      </c>
      <c r="B2505" s="91" t="s">
        <v>412</v>
      </c>
      <c r="C2505" s="91" t="s">
        <v>35</v>
      </c>
      <c r="D2505" s="92">
        <v>6</v>
      </c>
      <c r="E2505" s="92">
        <v>3.407</v>
      </c>
      <c r="F2505" s="93">
        <f t="shared" si="78"/>
        <v>0.5678333333333333</v>
      </c>
    </row>
    <row r="2506" spans="1:6" s="87" customFormat="1" ht="15" hidden="1" x14ac:dyDescent="0.25">
      <c r="A2506" s="82" t="str">
        <f t="shared" si="79"/>
        <v>A</v>
      </c>
      <c r="B2506" s="88" t="s">
        <v>412</v>
      </c>
      <c r="C2506" s="88" t="s">
        <v>36</v>
      </c>
      <c r="D2506" s="89">
        <v>7</v>
      </c>
      <c r="E2506" s="89">
        <v>6.6</v>
      </c>
      <c r="F2506" s="90">
        <f t="shared" si="78"/>
        <v>0.94285714285714284</v>
      </c>
    </row>
    <row r="2507" spans="1:6" s="87" customFormat="1" ht="36.75" hidden="1" thickBot="1" x14ac:dyDescent="0.3">
      <c r="A2507" s="82" t="str">
        <f t="shared" si="79"/>
        <v>A</v>
      </c>
      <c r="B2507" s="83" t="s">
        <v>1454</v>
      </c>
      <c r="C2507" s="84" t="s">
        <v>1455</v>
      </c>
      <c r="D2507" s="85">
        <v>888.5</v>
      </c>
      <c r="E2507" s="85">
        <v>870.98937000000001</v>
      </c>
      <c r="F2507" s="86">
        <f t="shared" si="78"/>
        <v>0.98029191896454704</v>
      </c>
    </row>
    <row r="2508" spans="1:6" s="87" customFormat="1" ht="15" hidden="1" x14ac:dyDescent="0.25">
      <c r="A2508" s="82" t="str">
        <f t="shared" si="79"/>
        <v>A</v>
      </c>
      <c r="B2508" s="88" t="s">
        <v>412</v>
      </c>
      <c r="C2508" s="88" t="s">
        <v>19</v>
      </c>
      <c r="D2508" s="89">
        <v>888.5</v>
      </c>
      <c r="E2508" s="89">
        <v>870.98937000000001</v>
      </c>
      <c r="F2508" s="90">
        <f t="shared" si="78"/>
        <v>0.98029191896454704</v>
      </c>
    </row>
    <row r="2509" spans="1:6" s="87" customFormat="1" ht="15" hidden="1" x14ac:dyDescent="0.25">
      <c r="A2509" s="82" t="str">
        <f t="shared" si="79"/>
        <v>A</v>
      </c>
      <c r="B2509" s="91" t="s">
        <v>412</v>
      </c>
      <c r="C2509" s="91" t="s">
        <v>21</v>
      </c>
      <c r="D2509" s="92">
        <v>833.5</v>
      </c>
      <c r="E2509" s="92">
        <v>816.58367999999996</v>
      </c>
      <c r="F2509" s="93">
        <f t="shared" si="78"/>
        <v>0.97970447510497893</v>
      </c>
    </row>
    <row r="2510" spans="1:6" s="87" customFormat="1" ht="15" hidden="1" x14ac:dyDescent="0.25">
      <c r="A2510" s="82" t="str">
        <f t="shared" si="79"/>
        <v>A</v>
      </c>
      <c r="B2510" s="91" t="s">
        <v>412</v>
      </c>
      <c r="C2510" s="91" t="s">
        <v>4</v>
      </c>
      <c r="D2510" s="92">
        <v>52</v>
      </c>
      <c r="E2510" s="92">
        <v>51.762689999999999</v>
      </c>
      <c r="F2510" s="93">
        <f t="shared" si="78"/>
        <v>0.99543634615384613</v>
      </c>
    </row>
    <row r="2511" spans="1:6" s="87" customFormat="1" ht="15" hidden="1" x14ac:dyDescent="0.25">
      <c r="A2511" s="82" t="str">
        <f t="shared" si="79"/>
        <v>A</v>
      </c>
      <c r="B2511" s="91" t="s">
        <v>412</v>
      </c>
      <c r="C2511" s="91" t="s">
        <v>35</v>
      </c>
      <c r="D2511" s="92">
        <v>3</v>
      </c>
      <c r="E2511" s="92">
        <v>2.6429999999999998</v>
      </c>
      <c r="F2511" s="93">
        <f t="shared" si="78"/>
        <v>0.88099999999999989</v>
      </c>
    </row>
    <row r="2512" spans="1:6" s="87" customFormat="1" ht="36.75" hidden="1" thickBot="1" x14ac:dyDescent="0.3">
      <c r="A2512" s="82" t="str">
        <f t="shared" si="79"/>
        <v>A</v>
      </c>
      <c r="B2512" s="83" t="s">
        <v>1456</v>
      </c>
      <c r="C2512" s="84" t="s">
        <v>1457</v>
      </c>
      <c r="D2512" s="85">
        <v>3012.2</v>
      </c>
      <c r="E2512" s="85">
        <v>2415.6477800000002</v>
      </c>
      <c r="F2512" s="86">
        <f t="shared" si="78"/>
        <v>0.80195464444592002</v>
      </c>
    </row>
    <row r="2513" spans="1:6" s="87" customFormat="1" ht="15" hidden="1" x14ac:dyDescent="0.25">
      <c r="A2513" s="82" t="str">
        <f t="shared" si="79"/>
        <v>A</v>
      </c>
      <c r="B2513" s="88" t="s">
        <v>412</v>
      </c>
      <c r="C2513" s="88" t="s">
        <v>19</v>
      </c>
      <c r="D2513" s="89">
        <v>3012.2</v>
      </c>
      <c r="E2513" s="89">
        <v>2415.6477800000002</v>
      </c>
      <c r="F2513" s="90">
        <f t="shared" si="78"/>
        <v>0.80195464444592002</v>
      </c>
    </row>
    <row r="2514" spans="1:6" s="87" customFormat="1" ht="15" hidden="1" x14ac:dyDescent="0.25">
      <c r="A2514" s="82" t="str">
        <f t="shared" si="79"/>
        <v>A</v>
      </c>
      <c r="B2514" s="91" t="s">
        <v>412</v>
      </c>
      <c r="C2514" s="91" t="s">
        <v>21</v>
      </c>
      <c r="D2514" s="92">
        <v>2815.2</v>
      </c>
      <c r="E2514" s="92">
        <v>2218.79286</v>
      </c>
      <c r="F2514" s="93">
        <f t="shared" si="78"/>
        <v>0.788147506393862</v>
      </c>
    </row>
    <row r="2515" spans="1:6" s="87" customFormat="1" ht="15" hidden="1" x14ac:dyDescent="0.25">
      <c r="A2515" s="82" t="str">
        <f t="shared" si="79"/>
        <v>A</v>
      </c>
      <c r="B2515" s="91" t="s">
        <v>412</v>
      </c>
      <c r="C2515" s="91" t="s">
        <v>33</v>
      </c>
      <c r="D2515" s="92">
        <v>134</v>
      </c>
      <c r="E2515" s="92">
        <v>134</v>
      </c>
      <c r="F2515" s="93">
        <f t="shared" si="78"/>
        <v>1</v>
      </c>
    </row>
    <row r="2516" spans="1:6" s="87" customFormat="1" ht="15" hidden="1" x14ac:dyDescent="0.25">
      <c r="A2516" s="82" t="str">
        <f t="shared" si="79"/>
        <v>A</v>
      </c>
      <c r="B2516" s="91" t="s">
        <v>412</v>
      </c>
      <c r="C2516" s="91" t="s">
        <v>35</v>
      </c>
      <c r="D2516" s="92">
        <v>63</v>
      </c>
      <c r="E2516" s="92">
        <v>62.85492</v>
      </c>
      <c r="F2516" s="93">
        <f t="shared" si="78"/>
        <v>0.99769714285714284</v>
      </c>
    </row>
    <row r="2517" spans="1:6" ht="18.75" thickBot="1" x14ac:dyDescent="0.25">
      <c r="A2517" s="47" t="str">
        <f t="shared" si="79"/>
        <v>A</v>
      </c>
      <c r="B2517" s="73" t="s">
        <v>1458</v>
      </c>
      <c r="C2517" s="74" t="s">
        <v>1459</v>
      </c>
      <c r="D2517" s="75">
        <v>38427</v>
      </c>
      <c r="E2517" s="75">
        <v>38344.266560000004</v>
      </c>
      <c r="F2517" s="76">
        <f t="shared" si="78"/>
        <v>0.99784699716345293</v>
      </c>
    </row>
    <row r="2518" spans="1:6" ht="15.75" thickTop="1" x14ac:dyDescent="0.2">
      <c r="A2518" s="47" t="str">
        <f t="shared" si="79"/>
        <v>A</v>
      </c>
      <c r="B2518" s="77" t="s">
        <v>412</v>
      </c>
      <c r="C2518" s="77" t="s">
        <v>19</v>
      </c>
      <c r="D2518" s="78">
        <v>38342</v>
      </c>
      <c r="E2518" s="78">
        <v>38259.766560000004</v>
      </c>
      <c r="F2518" s="79">
        <f t="shared" si="78"/>
        <v>0.99785526472275843</v>
      </c>
    </row>
    <row r="2519" spans="1:6" ht="15" x14ac:dyDescent="0.2">
      <c r="A2519" s="47" t="str">
        <f t="shared" si="79"/>
        <v>A</v>
      </c>
      <c r="B2519" s="80" t="s">
        <v>412</v>
      </c>
      <c r="C2519" s="80" t="s">
        <v>20</v>
      </c>
      <c r="D2519" s="53">
        <v>658</v>
      </c>
      <c r="E2519" s="53">
        <v>656.24444999999992</v>
      </c>
      <c r="F2519" s="81">
        <f t="shared" si="78"/>
        <v>0.99733199088145885</v>
      </c>
    </row>
    <row r="2520" spans="1:6" ht="15" x14ac:dyDescent="0.2">
      <c r="A2520" s="47" t="str">
        <f t="shared" si="79"/>
        <v>A</v>
      </c>
      <c r="B2520" s="80" t="s">
        <v>412</v>
      </c>
      <c r="C2520" s="80" t="s">
        <v>21</v>
      </c>
      <c r="D2520" s="53">
        <v>3592</v>
      </c>
      <c r="E2520" s="53">
        <v>3543.01035</v>
      </c>
      <c r="F2520" s="81">
        <f t="shared" si="78"/>
        <v>0.986361456013363</v>
      </c>
    </row>
    <row r="2521" spans="1:6" ht="15" x14ac:dyDescent="0.2">
      <c r="A2521" s="47" t="str">
        <f t="shared" si="79"/>
        <v>A</v>
      </c>
      <c r="B2521" s="80" t="s">
        <v>412</v>
      </c>
      <c r="C2521" s="80" t="s">
        <v>33</v>
      </c>
      <c r="D2521" s="53">
        <v>34000</v>
      </c>
      <c r="E2521" s="53">
        <v>33975.616200000004</v>
      </c>
      <c r="F2521" s="81">
        <f t="shared" si="78"/>
        <v>0.99928282941176483</v>
      </c>
    </row>
    <row r="2522" spans="1:6" ht="15" x14ac:dyDescent="0.2">
      <c r="A2522" s="47" t="str">
        <f t="shared" si="79"/>
        <v>A</v>
      </c>
      <c r="B2522" s="80" t="s">
        <v>412</v>
      </c>
      <c r="C2522" s="80" t="s">
        <v>4</v>
      </c>
      <c r="D2522" s="53">
        <v>77</v>
      </c>
      <c r="E2522" s="53">
        <v>76.673969999999997</v>
      </c>
      <c r="F2522" s="81">
        <f t="shared" si="78"/>
        <v>0.99576584415584413</v>
      </c>
    </row>
    <row r="2523" spans="1:6" ht="15" x14ac:dyDescent="0.2">
      <c r="A2523" s="47" t="str">
        <f t="shared" si="79"/>
        <v>A</v>
      </c>
      <c r="B2523" s="80" t="s">
        <v>412</v>
      </c>
      <c r="C2523" s="80" t="s">
        <v>34</v>
      </c>
      <c r="D2523" s="53">
        <v>6</v>
      </c>
      <c r="E2523" s="53">
        <v>6</v>
      </c>
      <c r="F2523" s="81">
        <f t="shared" si="78"/>
        <v>1</v>
      </c>
    </row>
    <row r="2524" spans="1:6" ht="15" x14ac:dyDescent="0.2">
      <c r="A2524" s="47" t="str">
        <f t="shared" si="79"/>
        <v>A</v>
      </c>
      <c r="B2524" s="80" t="s">
        <v>412</v>
      </c>
      <c r="C2524" s="80" t="s">
        <v>35</v>
      </c>
      <c r="D2524" s="53">
        <v>9</v>
      </c>
      <c r="E2524" s="53">
        <v>2.22159</v>
      </c>
      <c r="F2524" s="81">
        <f t="shared" si="78"/>
        <v>0.24684333333333333</v>
      </c>
    </row>
    <row r="2525" spans="1:6" ht="15" x14ac:dyDescent="0.2">
      <c r="A2525" s="47" t="str">
        <f t="shared" si="79"/>
        <v>A</v>
      </c>
      <c r="B2525" s="77" t="s">
        <v>412</v>
      </c>
      <c r="C2525" s="77" t="s">
        <v>36</v>
      </c>
      <c r="D2525" s="78">
        <v>85</v>
      </c>
      <c r="E2525" s="78">
        <v>84.5</v>
      </c>
      <c r="F2525" s="79">
        <f t="shared" si="78"/>
        <v>0.99411764705882355</v>
      </c>
    </row>
    <row r="2526" spans="1:6" s="87" customFormat="1" ht="36.75" hidden="1" thickBot="1" x14ac:dyDescent="0.3">
      <c r="A2526" s="82" t="str">
        <f t="shared" si="79"/>
        <v>A</v>
      </c>
      <c r="B2526" s="83" t="s">
        <v>1460</v>
      </c>
      <c r="C2526" s="84" t="s">
        <v>1461</v>
      </c>
      <c r="D2526" s="85">
        <v>1028</v>
      </c>
      <c r="E2526" s="85">
        <v>1021.8540400000001</v>
      </c>
      <c r="F2526" s="86">
        <f t="shared" si="78"/>
        <v>0.99402143968871604</v>
      </c>
    </row>
    <row r="2527" spans="1:6" s="87" customFormat="1" ht="15" hidden="1" x14ac:dyDescent="0.25">
      <c r="A2527" s="82" t="str">
        <f t="shared" si="79"/>
        <v>A</v>
      </c>
      <c r="B2527" s="88" t="s">
        <v>412</v>
      </c>
      <c r="C2527" s="88" t="s">
        <v>19</v>
      </c>
      <c r="D2527" s="89">
        <v>1028</v>
      </c>
      <c r="E2527" s="89">
        <v>1021.8540400000001</v>
      </c>
      <c r="F2527" s="90">
        <f t="shared" si="78"/>
        <v>0.99402143968871604</v>
      </c>
    </row>
    <row r="2528" spans="1:6" s="87" customFormat="1" ht="15" hidden="1" x14ac:dyDescent="0.25">
      <c r="A2528" s="82" t="str">
        <f t="shared" si="79"/>
        <v>A</v>
      </c>
      <c r="B2528" s="91" t="s">
        <v>412</v>
      </c>
      <c r="C2528" s="91" t="s">
        <v>20</v>
      </c>
      <c r="D2528" s="92">
        <v>658</v>
      </c>
      <c r="E2528" s="92">
        <v>656.24444999999992</v>
      </c>
      <c r="F2528" s="93">
        <f t="shared" si="78"/>
        <v>0.99733199088145885</v>
      </c>
    </row>
    <row r="2529" spans="1:6" s="87" customFormat="1" ht="15" hidden="1" x14ac:dyDescent="0.25">
      <c r="A2529" s="82" t="str">
        <f t="shared" si="79"/>
        <v>A</v>
      </c>
      <c r="B2529" s="91" t="s">
        <v>412</v>
      </c>
      <c r="C2529" s="91" t="s">
        <v>21</v>
      </c>
      <c r="D2529" s="92">
        <v>283</v>
      </c>
      <c r="E2529" s="92">
        <v>280.71402999999998</v>
      </c>
      <c r="F2529" s="93">
        <f t="shared" si="78"/>
        <v>0.99192236749116602</v>
      </c>
    </row>
    <row r="2530" spans="1:6" s="87" customFormat="1" ht="15" hidden="1" x14ac:dyDescent="0.25">
      <c r="A2530" s="82" t="str">
        <f t="shared" si="79"/>
        <v>A</v>
      </c>
      <c r="B2530" s="91" t="s">
        <v>412</v>
      </c>
      <c r="C2530" s="91" t="s">
        <v>4</v>
      </c>
      <c r="D2530" s="92">
        <v>77</v>
      </c>
      <c r="E2530" s="92">
        <v>76.673969999999997</v>
      </c>
      <c r="F2530" s="93">
        <f t="shared" si="78"/>
        <v>0.99576584415584413</v>
      </c>
    </row>
    <row r="2531" spans="1:6" s="87" customFormat="1" ht="15" hidden="1" x14ac:dyDescent="0.25">
      <c r="A2531" s="82" t="str">
        <f t="shared" si="79"/>
        <v>A</v>
      </c>
      <c r="B2531" s="91" t="s">
        <v>412</v>
      </c>
      <c r="C2531" s="91" t="s">
        <v>34</v>
      </c>
      <c r="D2531" s="92">
        <v>6</v>
      </c>
      <c r="E2531" s="92">
        <v>6</v>
      </c>
      <c r="F2531" s="93">
        <f t="shared" si="78"/>
        <v>1</v>
      </c>
    </row>
    <row r="2532" spans="1:6" s="87" customFormat="1" ht="15" hidden="1" x14ac:dyDescent="0.25">
      <c r="A2532" s="82" t="str">
        <f t="shared" si="79"/>
        <v>A</v>
      </c>
      <c r="B2532" s="91" t="s">
        <v>412</v>
      </c>
      <c r="C2532" s="91" t="s">
        <v>35</v>
      </c>
      <c r="D2532" s="92">
        <v>4</v>
      </c>
      <c r="E2532" s="92">
        <v>2.22159</v>
      </c>
      <c r="F2532" s="93">
        <f t="shared" si="78"/>
        <v>0.55539749999999999</v>
      </c>
    </row>
    <row r="2533" spans="1:6" s="87" customFormat="1" ht="18.75" hidden="1" thickBot="1" x14ac:dyDescent="0.3">
      <c r="A2533" s="82" t="str">
        <f t="shared" si="79"/>
        <v>A</v>
      </c>
      <c r="B2533" s="83" t="s">
        <v>1462</v>
      </c>
      <c r="C2533" s="84" t="s">
        <v>1463</v>
      </c>
      <c r="D2533" s="85">
        <v>95</v>
      </c>
      <c r="E2533" s="85">
        <v>87.818629999999999</v>
      </c>
      <c r="F2533" s="86">
        <f t="shared" si="78"/>
        <v>0.92440663157894731</v>
      </c>
    </row>
    <row r="2534" spans="1:6" s="87" customFormat="1" ht="15" hidden="1" x14ac:dyDescent="0.25">
      <c r="A2534" s="82" t="str">
        <f t="shared" si="79"/>
        <v>A</v>
      </c>
      <c r="B2534" s="88" t="s">
        <v>412</v>
      </c>
      <c r="C2534" s="88" t="s">
        <v>19</v>
      </c>
      <c r="D2534" s="89">
        <v>95</v>
      </c>
      <c r="E2534" s="89">
        <v>87.818629999999999</v>
      </c>
      <c r="F2534" s="90">
        <f t="shared" si="78"/>
        <v>0.92440663157894731</v>
      </c>
    </row>
    <row r="2535" spans="1:6" s="87" customFormat="1" ht="15" hidden="1" x14ac:dyDescent="0.25">
      <c r="A2535" s="82" t="str">
        <f t="shared" si="79"/>
        <v>A</v>
      </c>
      <c r="B2535" s="91" t="s">
        <v>412</v>
      </c>
      <c r="C2535" s="91" t="s">
        <v>21</v>
      </c>
      <c r="D2535" s="92">
        <v>90</v>
      </c>
      <c r="E2535" s="92">
        <v>87.818629999999999</v>
      </c>
      <c r="F2535" s="93">
        <f t="shared" si="78"/>
        <v>0.97576255555555558</v>
      </c>
    </row>
    <row r="2536" spans="1:6" s="87" customFormat="1" ht="15" hidden="1" x14ac:dyDescent="0.25">
      <c r="A2536" s="82" t="str">
        <f t="shared" si="79"/>
        <v>A</v>
      </c>
      <c r="B2536" s="91" t="s">
        <v>412</v>
      </c>
      <c r="C2536" s="91" t="s">
        <v>35</v>
      </c>
      <c r="D2536" s="92">
        <v>5</v>
      </c>
      <c r="E2536" s="92">
        <v>0</v>
      </c>
      <c r="F2536" s="93">
        <f t="shared" si="78"/>
        <v>0</v>
      </c>
    </row>
    <row r="2537" spans="1:6" s="87" customFormat="1" ht="36.75" hidden="1" thickBot="1" x14ac:dyDescent="0.3">
      <c r="A2537" s="82" t="str">
        <f t="shared" si="79"/>
        <v>A</v>
      </c>
      <c r="B2537" s="83" t="s">
        <v>1464</v>
      </c>
      <c r="C2537" s="84" t="s">
        <v>1465</v>
      </c>
      <c r="D2537" s="85">
        <v>2948</v>
      </c>
      <c r="E2537" s="85">
        <v>2927.5922799999998</v>
      </c>
      <c r="F2537" s="86">
        <f t="shared" si="78"/>
        <v>0.9930774355495251</v>
      </c>
    </row>
    <row r="2538" spans="1:6" s="87" customFormat="1" ht="15" hidden="1" x14ac:dyDescent="0.25">
      <c r="A2538" s="82" t="str">
        <f t="shared" si="79"/>
        <v>A</v>
      </c>
      <c r="B2538" s="88" t="s">
        <v>412</v>
      </c>
      <c r="C2538" s="88" t="s">
        <v>19</v>
      </c>
      <c r="D2538" s="89">
        <v>2948</v>
      </c>
      <c r="E2538" s="89">
        <v>2927.5922799999998</v>
      </c>
      <c r="F2538" s="90">
        <f t="shared" si="78"/>
        <v>0.9930774355495251</v>
      </c>
    </row>
    <row r="2539" spans="1:6" s="87" customFormat="1" ht="15" hidden="1" x14ac:dyDescent="0.25">
      <c r="A2539" s="82" t="str">
        <f t="shared" si="79"/>
        <v>A</v>
      </c>
      <c r="B2539" s="91" t="s">
        <v>412</v>
      </c>
      <c r="C2539" s="91" t="s">
        <v>21</v>
      </c>
      <c r="D2539" s="92">
        <v>2948</v>
      </c>
      <c r="E2539" s="92">
        <v>2927.5922799999998</v>
      </c>
      <c r="F2539" s="93">
        <f t="shared" si="78"/>
        <v>0.9930774355495251</v>
      </c>
    </row>
    <row r="2540" spans="1:6" s="87" customFormat="1" ht="18.75" hidden="1" thickBot="1" x14ac:dyDescent="0.3">
      <c r="A2540" s="82" t="str">
        <f t="shared" si="79"/>
        <v>A</v>
      </c>
      <c r="B2540" s="83" t="s">
        <v>1466</v>
      </c>
      <c r="C2540" s="84" t="s">
        <v>1467</v>
      </c>
      <c r="D2540" s="85">
        <v>340</v>
      </c>
      <c r="E2540" s="85">
        <v>321.62847999999997</v>
      </c>
      <c r="F2540" s="86">
        <f t="shared" si="78"/>
        <v>0.94596611764705874</v>
      </c>
    </row>
    <row r="2541" spans="1:6" s="87" customFormat="1" ht="15" hidden="1" x14ac:dyDescent="0.25">
      <c r="A2541" s="82" t="str">
        <f t="shared" si="79"/>
        <v>A</v>
      </c>
      <c r="B2541" s="88" t="s">
        <v>412</v>
      </c>
      <c r="C2541" s="88" t="s">
        <v>19</v>
      </c>
      <c r="D2541" s="89">
        <v>255</v>
      </c>
      <c r="E2541" s="89">
        <v>237.12848000000002</v>
      </c>
      <c r="F2541" s="90">
        <f t="shared" si="78"/>
        <v>0.92991560784313732</v>
      </c>
    </row>
    <row r="2542" spans="1:6" s="87" customFormat="1" ht="15" hidden="1" x14ac:dyDescent="0.25">
      <c r="A2542" s="82" t="str">
        <f t="shared" si="79"/>
        <v>A</v>
      </c>
      <c r="B2542" s="91" t="s">
        <v>412</v>
      </c>
      <c r="C2542" s="91" t="s">
        <v>21</v>
      </c>
      <c r="D2542" s="92">
        <v>255</v>
      </c>
      <c r="E2542" s="92">
        <v>237.12848000000002</v>
      </c>
      <c r="F2542" s="93">
        <f t="shared" si="78"/>
        <v>0.92991560784313732</v>
      </c>
    </row>
    <row r="2543" spans="1:6" s="87" customFormat="1" ht="15" hidden="1" x14ac:dyDescent="0.25">
      <c r="A2543" s="82" t="str">
        <f t="shared" si="79"/>
        <v>A</v>
      </c>
      <c r="B2543" s="88" t="s">
        <v>412</v>
      </c>
      <c r="C2543" s="88" t="s">
        <v>36</v>
      </c>
      <c r="D2543" s="89">
        <v>85</v>
      </c>
      <c r="E2543" s="89">
        <v>84.5</v>
      </c>
      <c r="F2543" s="90">
        <f t="shared" si="78"/>
        <v>0.99411764705882355</v>
      </c>
    </row>
    <row r="2544" spans="1:6" s="87" customFormat="1" ht="18.75" hidden="1" thickBot="1" x14ac:dyDescent="0.3">
      <c r="A2544" s="82" t="str">
        <f t="shared" si="79"/>
        <v>A</v>
      </c>
      <c r="B2544" s="83" t="s">
        <v>1468</v>
      </c>
      <c r="C2544" s="84" t="s">
        <v>1469</v>
      </c>
      <c r="D2544" s="85">
        <v>34005</v>
      </c>
      <c r="E2544" s="85">
        <v>33975.616200000004</v>
      </c>
      <c r="F2544" s="86">
        <f t="shared" si="78"/>
        <v>0.99913589766210864</v>
      </c>
    </row>
    <row r="2545" spans="1:6" s="87" customFormat="1" ht="15" hidden="1" x14ac:dyDescent="0.25">
      <c r="A2545" s="82" t="str">
        <f t="shared" si="79"/>
        <v>A</v>
      </c>
      <c r="B2545" s="88" t="s">
        <v>412</v>
      </c>
      <c r="C2545" s="88" t="s">
        <v>19</v>
      </c>
      <c r="D2545" s="89">
        <v>34005</v>
      </c>
      <c r="E2545" s="89">
        <v>33975.616200000004</v>
      </c>
      <c r="F2545" s="90">
        <f t="shared" si="78"/>
        <v>0.99913589766210864</v>
      </c>
    </row>
    <row r="2546" spans="1:6" s="87" customFormat="1" ht="15" hidden="1" x14ac:dyDescent="0.25">
      <c r="A2546" s="82" t="str">
        <f t="shared" si="79"/>
        <v>A</v>
      </c>
      <c r="B2546" s="91" t="s">
        <v>412</v>
      </c>
      <c r="C2546" s="91" t="s">
        <v>21</v>
      </c>
      <c r="D2546" s="92">
        <v>5</v>
      </c>
      <c r="E2546" s="92">
        <v>0</v>
      </c>
      <c r="F2546" s="93">
        <f t="shared" si="78"/>
        <v>0</v>
      </c>
    </row>
    <row r="2547" spans="1:6" s="87" customFormat="1" ht="15" hidden="1" x14ac:dyDescent="0.25">
      <c r="A2547" s="82" t="str">
        <f t="shared" si="79"/>
        <v>A</v>
      </c>
      <c r="B2547" s="91" t="s">
        <v>412</v>
      </c>
      <c r="C2547" s="91" t="s">
        <v>33</v>
      </c>
      <c r="D2547" s="92">
        <v>34000</v>
      </c>
      <c r="E2547" s="92">
        <v>33975.616200000004</v>
      </c>
      <c r="F2547" s="93">
        <f t="shared" si="78"/>
        <v>0.99928282941176483</v>
      </c>
    </row>
    <row r="2548" spans="1:6" s="87" customFormat="1" ht="72.75" hidden="1" thickBot="1" x14ac:dyDescent="0.3">
      <c r="A2548" s="82" t="str">
        <f t="shared" si="79"/>
        <v>A</v>
      </c>
      <c r="B2548" s="83" t="s">
        <v>1470</v>
      </c>
      <c r="C2548" s="84" t="s">
        <v>1471</v>
      </c>
      <c r="D2548" s="85">
        <v>11</v>
      </c>
      <c r="E2548" s="85">
        <v>9.7569300000000005</v>
      </c>
      <c r="F2548" s="86">
        <f t="shared" si="78"/>
        <v>0.88699363636363637</v>
      </c>
    </row>
    <row r="2549" spans="1:6" s="87" customFormat="1" ht="15" hidden="1" x14ac:dyDescent="0.25">
      <c r="A2549" s="82" t="str">
        <f t="shared" si="79"/>
        <v>A</v>
      </c>
      <c r="B2549" s="88" t="s">
        <v>412</v>
      </c>
      <c r="C2549" s="88" t="s">
        <v>19</v>
      </c>
      <c r="D2549" s="89">
        <v>11</v>
      </c>
      <c r="E2549" s="89">
        <v>9.7569300000000005</v>
      </c>
      <c r="F2549" s="90">
        <f t="shared" si="78"/>
        <v>0.88699363636363637</v>
      </c>
    </row>
    <row r="2550" spans="1:6" s="87" customFormat="1" ht="15" hidden="1" x14ac:dyDescent="0.25">
      <c r="A2550" s="82" t="str">
        <f t="shared" si="79"/>
        <v>A</v>
      </c>
      <c r="B2550" s="91" t="s">
        <v>412</v>
      </c>
      <c r="C2550" s="91" t="s">
        <v>21</v>
      </c>
      <c r="D2550" s="92">
        <v>11</v>
      </c>
      <c r="E2550" s="92">
        <v>9.7569300000000005</v>
      </c>
      <c r="F2550" s="93">
        <f t="shared" si="78"/>
        <v>0.88699363636363637</v>
      </c>
    </row>
    <row r="2551" spans="1:6" ht="36.75" thickBot="1" x14ac:dyDescent="0.25">
      <c r="A2551" s="47" t="str">
        <f t="shared" si="79"/>
        <v>A</v>
      </c>
      <c r="B2551" s="73" t="s">
        <v>1472</v>
      </c>
      <c r="C2551" s="74" t="s">
        <v>1473</v>
      </c>
      <c r="D2551" s="75">
        <v>2405</v>
      </c>
      <c r="E2551" s="75">
        <v>2279.9788799999997</v>
      </c>
      <c r="F2551" s="76">
        <f t="shared" si="78"/>
        <v>0.94801616632016616</v>
      </c>
    </row>
    <row r="2552" spans="1:6" ht="15.75" thickTop="1" x14ac:dyDescent="0.2">
      <c r="A2552" s="47" t="str">
        <f t="shared" si="79"/>
        <v>A</v>
      </c>
      <c r="B2552" s="77" t="s">
        <v>412</v>
      </c>
      <c r="C2552" s="77" t="s">
        <v>19</v>
      </c>
      <c r="D2552" s="78">
        <v>2270</v>
      </c>
      <c r="E2552" s="78">
        <v>2170.50144</v>
      </c>
      <c r="F2552" s="79">
        <f t="shared" si="78"/>
        <v>0.95616803524229077</v>
      </c>
    </row>
    <row r="2553" spans="1:6" ht="15" x14ac:dyDescent="0.2">
      <c r="A2553" s="47" t="str">
        <f t="shared" si="79"/>
        <v>A</v>
      </c>
      <c r="B2553" s="80" t="s">
        <v>412</v>
      </c>
      <c r="C2553" s="80" t="s">
        <v>20</v>
      </c>
      <c r="D2553" s="53">
        <v>863</v>
      </c>
      <c r="E2553" s="53">
        <v>856.00117</v>
      </c>
      <c r="F2553" s="81">
        <f t="shared" si="78"/>
        <v>0.9918901158748552</v>
      </c>
    </row>
    <row r="2554" spans="1:6" ht="15" x14ac:dyDescent="0.2">
      <c r="A2554" s="47" t="str">
        <f t="shared" si="79"/>
        <v>A</v>
      </c>
      <c r="B2554" s="80" t="s">
        <v>412</v>
      </c>
      <c r="C2554" s="80" t="s">
        <v>21</v>
      </c>
      <c r="D2554" s="53">
        <v>1389</v>
      </c>
      <c r="E2554" s="53">
        <v>1262.0984099999998</v>
      </c>
      <c r="F2554" s="81">
        <f t="shared" si="78"/>
        <v>0.90863816414686815</v>
      </c>
    </row>
    <row r="2555" spans="1:6" ht="15" x14ac:dyDescent="0.2">
      <c r="A2555" s="47" t="str">
        <f t="shared" si="79"/>
        <v>A</v>
      </c>
      <c r="B2555" s="80" t="s">
        <v>412</v>
      </c>
      <c r="C2555" s="80" t="s">
        <v>4</v>
      </c>
      <c r="D2555" s="53">
        <v>0</v>
      </c>
      <c r="E2555" s="53">
        <v>42.678910000000002</v>
      </c>
      <c r="F2555" s="81" t="e">
        <f t="shared" si="78"/>
        <v>#DIV/0!</v>
      </c>
    </row>
    <row r="2556" spans="1:6" ht="15" x14ac:dyDescent="0.2">
      <c r="A2556" s="47" t="str">
        <f t="shared" si="79"/>
        <v>A</v>
      </c>
      <c r="B2556" s="80" t="s">
        <v>412</v>
      </c>
      <c r="C2556" s="80" t="s">
        <v>34</v>
      </c>
      <c r="D2556" s="53">
        <v>15</v>
      </c>
      <c r="E2556" s="53">
        <v>7.4807600000000001</v>
      </c>
      <c r="F2556" s="81">
        <f t="shared" si="78"/>
        <v>0.49871733333333335</v>
      </c>
    </row>
    <row r="2557" spans="1:6" ht="15" x14ac:dyDescent="0.2">
      <c r="A2557" s="47" t="str">
        <f t="shared" si="79"/>
        <v>A</v>
      </c>
      <c r="B2557" s="80" t="s">
        <v>412</v>
      </c>
      <c r="C2557" s="80" t="s">
        <v>35</v>
      </c>
      <c r="D2557" s="53">
        <v>3</v>
      </c>
      <c r="E2557" s="53">
        <v>2.2421899999999999</v>
      </c>
      <c r="F2557" s="81">
        <f t="shared" si="78"/>
        <v>0.7473966666666666</v>
      </c>
    </row>
    <row r="2558" spans="1:6" ht="15" x14ac:dyDescent="0.2">
      <c r="A2558" s="47" t="str">
        <f t="shared" si="79"/>
        <v>A</v>
      </c>
      <c r="B2558" s="77" t="s">
        <v>412</v>
      </c>
      <c r="C2558" s="77" t="s">
        <v>36</v>
      </c>
      <c r="D2558" s="78">
        <v>135</v>
      </c>
      <c r="E2558" s="78">
        <v>109.47743999999999</v>
      </c>
      <c r="F2558" s="79">
        <f t="shared" si="78"/>
        <v>0.81094399999999989</v>
      </c>
    </row>
    <row r="2559" spans="1:6" s="87" customFormat="1" ht="54.75" hidden="1" thickBot="1" x14ac:dyDescent="0.3">
      <c r="A2559" s="82" t="str">
        <f t="shared" si="79"/>
        <v>A</v>
      </c>
      <c r="B2559" s="83" t="s">
        <v>1474</v>
      </c>
      <c r="C2559" s="84" t="s">
        <v>1475</v>
      </c>
      <c r="D2559" s="85">
        <v>1461</v>
      </c>
      <c r="E2559" s="85">
        <v>1428.5337000000002</v>
      </c>
      <c r="F2559" s="86">
        <f t="shared" si="78"/>
        <v>0.97777802874743336</v>
      </c>
    </row>
    <row r="2560" spans="1:6" s="87" customFormat="1" ht="15" hidden="1" x14ac:dyDescent="0.25">
      <c r="A2560" s="82" t="str">
        <f t="shared" si="79"/>
        <v>A</v>
      </c>
      <c r="B2560" s="88" t="s">
        <v>412</v>
      </c>
      <c r="C2560" s="88" t="s">
        <v>19</v>
      </c>
      <c r="D2560" s="89">
        <v>1461</v>
      </c>
      <c r="E2560" s="89">
        <v>1428.5337000000002</v>
      </c>
      <c r="F2560" s="90">
        <f t="shared" si="78"/>
        <v>0.97777802874743336</v>
      </c>
    </row>
    <row r="2561" spans="1:6" s="87" customFormat="1" ht="15" hidden="1" x14ac:dyDescent="0.25">
      <c r="A2561" s="82" t="str">
        <f t="shared" si="79"/>
        <v>A</v>
      </c>
      <c r="B2561" s="91" t="s">
        <v>412</v>
      </c>
      <c r="C2561" s="91" t="s">
        <v>20</v>
      </c>
      <c r="D2561" s="92">
        <v>863</v>
      </c>
      <c r="E2561" s="92">
        <v>856.00117</v>
      </c>
      <c r="F2561" s="93">
        <f t="shared" si="78"/>
        <v>0.9918901158748552</v>
      </c>
    </row>
    <row r="2562" spans="1:6" s="87" customFormat="1" ht="15" hidden="1" x14ac:dyDescent="0.25">
      <c r="A2562" s="82" t="str">
        <f t="shared" si="79"/>
        <v>A</v>
      </c>
      <c r="B2562" s="91" t="s">
        <v>412</v>
      </c>
      <c r="C2562" s="91" t="s">
        <v>21</v>
      </c>
      <c r="D2562" s="92">
        <v>580</v>
      </c>
      <c r="E2562" s="92">
        <v>520.13067000000001</v>
      </c>
      <c r="F2562" s="93">
        <f t="shared" si="78"/>
        <v>0.89677701724137937</v>
      </c>
    </row>
    <row r="2563" spans="1:6" s="87" customFormat="1" ht="15" hidden="1" x14ac:dyDescent="0.25">
      <c r="A2563" s="82" t="str">
        <f t="shared" si="79"/>
        <v>A</v>
      </c>
      <c r="B2563" s="91" t="s">
        <v>412</v>
      </c>
      <c r="C2563" s="91" t="s">
        <v>4</v>
      </c>
      <c r="D2563" s="92">
        <v>0</v>
      </c>
      <c r="E2563" s="92">
        <v>42.678910000000002</v>
      </c>
      <c r="F2563" s="93" t="e">
        <f t="shared" si="78"/>
        <v>#DIV/0!</v>
      </c>
    </row>
    <row r="2564" spans="1:6" s="87" customFormat="1" ht="15" hidden="1" x14ac:dyDescent="0.25">
      <c r="A2564" s="82" t="str">
        <f t="shared" si="79"/>
        <v>A</v>
      </c>
      <c r="B2564" s="91" t="s">
        <v>412</v>
      </c>
      <c r="C2564" s="91" t="s">
        <v>34</v>
      </c>
      <c r="D2564" s="92">
        <v>15</v>
      </c>
      <c r="E2564" s="92">
        <v>7.4807600000000001</v>
      </c>
      <c r="F2564" s="93">
        <f t="shared" ref="F2564:F2627" si="80">E2564/D2564</f>
        <v>0.49871733333333335</v>
      </c>
    </row>
    <row r="2565" spans="1:6" s="87" customFormat="1" ht="15" hidden="1" x14ac:dyDescent="0.25">
      <c r="A2565" s="82" t="str">
        <f t="shared" ref="A2565:A2628" si="81">(IF(OR(D2565&lt;&gt;0,E2565&lt;&gt;0,),"A","B"))</f>
        <v>A</v>
      </c>
      <c r="B2565" s="91" t="s">
        <v>412</v>
      </c>
      <c r="C2565" s="91" t="s">
        <v>35</v>
      </c>
      <c r="D2565" s="92">
        <v>3</v>
      </c>
      <c r="E2565" s="92">
        <v>2.2421899999999999</v>
      </c>
      <c r="F2565" s="93">
        <f t="shared" si="80"/>
        <v>0.7473966666666666</v>
      </c>
    </row>
    <row r="2566" spans="1:6" s="87" customFormat="1" ht="90.75" hidden="1" thickBot="1" x14ac:dyDescent="0.3">
      <c r="A2566" s="82" t="str">
        <f t="shared" si="81"/>
        <v>A</v>
      </c>
      <c r="B2566" s="83" t="s">
        <v>1476</v>
      </c>
      <c r="C2566" s="84" t="s">
        <v>1477</v>
      </c>
      <c r="D2566" s="85">
        <v>280</v>
      </c>
      <c r="E2566" s="85">
        <v>256.00277</v>
      </c>
      <c r="F2566" s="86">
        <f t="shared" si="80"/>
        <v>0.91429560714285718</v>
      </c>
    </row>
    <row r="2567" spans="1:6" s="87" customFormat="1" ht="15" hidden="1" x14ac:dyDescent="0.25">
      <c r="A2567" s="82" t="str">
        <f t="shared" si="81"/>
        <v>A</v>
      </c>
      <c r="B2567" s="88" t="s">
        <v>412</v>
      </c>
      <c r="C2567" s="88" t="s">
        <v>19</v>
      </c>
      <c r="D2567" s="89">
        <v>280</v>
      </c>
      <c r="E2567" s="89">
        <v>256.00277</v>
      </c>
      <c r="F2567" s="90">
        <f t="shared" si="80"/>
        <v>0.91429560714285718</v>
      </c>
    </row>
    <row r="2568" spans="1:6" s="87" customFormat="1" ht="15" hidden="1" x14ac:dyDescent="0.25">
      <c r="A2568" s="82" t="str">
        <f t="shared" si="81"/>
        <v>A</v>
      </c>
      <c r="B2568" s="91" t="s">
        <v>412</v>
      </c>
      <c r="C2568" s="91" t="s">
        <v>21</v>
      </c>
      <c r="D2568" s="92">
        <v>280</v>
      </c>
      <c r="E2568" s="92">
        <v>256.00277</v>
      </c>
      <c r="F2568" s="93">
        <f t="shared" si="80"/>
        <v>0.91429560714285718</v>
      </c>
    </row>
    <row r="2569" spans="1:6" s="87" customFormat="1" ht="72.75" hidden="1" thickBot="1" x14ac:dyDescent="0.3">
      <c r="A2569" s="82" t="str">
        <f t="shared" si="81"/>
        <v>A</v>
      </c>
      <c r="B2569" s="83" t="s">
        <v>1478</v>
      </c>
      <c r="C2569" s="84" t="s">
        <v>1479</v>
      </c>
      <c r="D2569" s="85">
        <v>625</v>
      </c>
      <c r="E2569" s="85">
        <v>566.28174999999999</v>
      </c>
      <c r="F2569" s="86">
        <f t="shared" si="80"/>
        <v>0.90605079999999993</v>
      </c>
    </row>
    <row r="2570" spans="1:6" s="87" customFormat="1" ht="15" hidden="1" x14ac:dyDescent="0.25">
      <c r="A2570" s="82" t="str">
        <f t="shared" si="81"/>
        <v>A</v>
      </c>
      <c r="B2570" s="88" t="s">
        <v>412</v>
      </c>
      <c r="C2570" s="88" t="s">
        <v>19</v>
      </c>
      <c r="D2570" s="89">
        <v>490</v>
      </c>
      <c r="E2570" s="89">
        <v>456.80431000000004</v>
      </c>
      <c r="F2570" s="90">
        <f t="shared" si="80"/>
        <v>0.93225369387755108</v>
      </c>
    </row>
    <row r="2571" spans="1:6" s="87" customFormat="1" ht="15" hidden="1" x14ac:dyDescent="0.25">
      <c r="A2571" s="82" t="str">
        <f t="shared" si="81"/>
        <v>A</v>
      </c>
      <c r="B2571" s="91" t="s">
        <v>412</v>
      </c>
      <c r="C2571" s="91" t="s">
        <v>21</v>
      </c>
      <c r="D2571" s="92">
        <v>490</v>
      </c>
      <c r="E2571" s="92">
        <v>456.80431000000004</v>
      </c>
      <c r="F2571" s="93">
        <f t="shared" si="80"/>
        <v>0.93225369387755108</v>
      </c>
    </row>
    <row r="2572" spans="1:6" s="87" customFormat="1" ht="15" hidden="1" x14ac:dyDescent="0.25">
      <c r="A2572" s="82" t="str">
        <f t="shared" si="81"/>
        <v>A</v>
      </c>
      <c r="B2572" s="88" t="s">
        <v>412</v>
      </c>
      <c r="C2572" s="88" t="s">
        <v>36</v>
      </c>
      <c r="D2572" s="89">
        <v>135</v>
      </c>
      <c r="E2572" s="89">
        <v>109.47743999999999</v>
      </c>
      <c r="F2572" s="90">
        <f t="shared" si="80"/>
        <v>0.81094399999999989</v>
      </c>
    </row>
    <row r="2573" spans="1:6" s="87" customFormat="1" ht="36.75" hidden="1" thickBot="1" x14ac:dyDescent="0.3">
      <c r="A2573" s="82" t="str">
        <f t="shared" si="81"/>
        <v>A</v>
      </c>
      <c r="B2573" s="83" t="s">
        <v>1480</v>
      </c>
      <c r="C2573" s="84" t="s">
        <v>1481</v>
      </c>
      <c r="D2573" s="85">
        <v>9</v>
      </c>
      <c r="E2573" s="85">
        <v>5.593</v>
      </c>
      <c r="F2573" s="86">
        <f t="shared" si="80"/>
        <v>0.62144444444444447</v>
      </c>
    </row>
    <row r="2574" spans="1:6" s="87" customFormat="1" ht="15" hidden="1" x14ac:dyDescent="0.25">
      <c r="A2574" s="82" t="str">
        <f t="shared" si="81"/>
        <v>A</v>
      </c>
      <c r="B2574" s="88" t="s">
        <v>412</v>
      </c>
      <c r="C2574" s="88" t="s">
        <v>19</v>
      </c>
      <c r="D2574" s="89">
        <v>9</v>
      </c>
      <c r="E2574" s="89">
        <v>5.593</v>
      </c>
      <c r="F2574" s="90">
        <f t="shared" si="80"/>
        <v>0.62144444444444447</v>
      </c>
    </row>
    <row r="2575" spans="1:6" s="87" customFormat="1" ht="15" hidden="1" x14ac:dyDescent="0.25">
      <c r="A2575" s="82" t="str">
        <f t="shared" si="81"/>
        <v>A</v>
      </c>
      <c r="B2575" s="91" t="s">
        <v>412</v>
      </c>
      <c r="C2575" s="91" t="s">
        <v>21</v>
      </c>
      <c r="D2575" s="92">
        <v>9</v>
      </c>
      <c r="E2575" s="92">
        <v>5.593</v>
      </c>
      <c r="F2575" s="93">
        <f t="shared" si="80"/>
        <v>0.62144444444444447</v>
      </c>
    </row>
    <row r="2576" spans="1:6" s="87" customFormat="1" ht="36.75" hidden="1" thickBot="1" x14ac:dyDescent="0.3">
      <c r="A2576" s="82" t="str">
        <f t="shared" si="81"/>
        <v>A</v>
      </c>
      <c r="B2576" s="83" t="s">
        <v>1482</v>
      </c>
      <c r="C2576" s="84" t="s">
        <v>1483</v>
      </c>
      <c r="D2576" s="85">
        <v>30</v>
      </c>
      <c r="E2576" s="85">
        <v>23.56766</v>
      </c>
      <c r="F2576" s="86">
        <f t="shared" si="80"/>
        <v>0.78558866666666671</v>
      </c>
    </row>
    <row r="2577" spans="1:6" s="87" customFormat="1" ht="15" hidden="1" x14ac:dyDescent="0.25">
      <c r="A2577" s="82" t="str">
        <f t="shared" si="81"/>
        <v>A</v>
      </c>
      <c r="B2577" s="88" t="s">
        <v>412</v>
      </c>
      <c r="C2577" s="88" t="s">
        <v>19</v>
      </c>
      <c r="D2577" s="89">
        <v>30</v>
      </c>
      <c r="E2577" s="89">
        <v>23.56766</v>
      </c>
      <c r="F2577" s="90">
        <f t="shared" si="80"/>
        <v>0.78558866666666671</v>
      </c>
    </row>
    <row r="2578" spans="1:6" s="87" customFormat="1" ht="15" hidden="1" x14ac:dyDescent="0.25">
      <c r="A2578" s="82" t="str">
        <f t="shared" si="81"/>
        <v>A</v>
      </c>
      <c r="B2578" s="91" t="s">
        <v>412</v>
      </c>
      <c r="C2578" s="91" t="s">
        <v>21</v>
      </c>
      <c r="D2578" s="92">
        <v>30</v>
      </c>
      <c r="E2578" s="92">
        <v>23.56766</v>
      </c>
      <c r="F2578" s="93">
        <f t="shared" si="80"/>
        <v>0.78558866666666671</v>
      </c>
    </row>
    <row r="2579" spans="1:6" ht="18.75" thickBot="1" x14ac:dyDescent="0.25">
      <c r="A2579" s="47" t="str">
        <f t="shared" si="81"/>
        <v>A</v>
      </c>
      <c r="B2579" s="73" t="s">
        <v>1484</v>
      </c>
      <c r="C2579" s="74" t="s">
        <v>1485</v>
      </c>
      <c r="D2579" s="75">
        <v>147834.79999999999</v>
      </c>
      <c r="E2579" s="75">
        <v>141688.26885999998</v>
      </c>
      <c r="F2579" s="76">
        <f t="shared" si="80"/>
        <v>0.95842297523992992</v>
      </c>
    </row>
    <row r="2580" spans="1:6" ht="15.75" thickTop="1" x14ac:dyDescent="0.2">
      <c r="A2580" s="47" t="str">
        <f t="shared" si="81"/>
        <v>A</v>
      </c>
      <c r="B2580" s="77" t="s">
        <v>412</v>
      </c>
      <c r="C2580" s="77" t="s">
        <v>19</v>
      </c>
      <c r="D2580" s="78">
        <v>128829.4</v>
      </c>
      <c r="E2580" s="78">
        <v>123246.41853</v>
      </c>
      <c r="F2580" s="79">
        <f t="shared" si="80"/>
        <v>0.95666376254178009</v>
      </c>
    </row>
    <row r="2581" spans="1:6" ht="15" x14ac:dyDescent="0.2">
      <c r="A2581" s="47" t="str">
        <f t="shared" si="81"/>
        <v>A</v>
      </c>
      <c r="B2581" s="80" t="s">
        <v>412</v>
      </c>
      <c r="C2581" s="80" t="s">
        <v>20</v>
      </c>
      <c r="D2581" s="53">
        <v>3535.01</v>
      </c>
      <c r="E2581" s="53">
        <v>3782.2897800000001</v>
      </c>
      <c r="F2581" s="81">
        <f t="shared" si="80"/>
        <v>1.0699516493588419</v>
      </c>
    </row>
    <row r="2582" spans="1:6" ht="15" x14ac:dyDescent="0.2">
      <c r="A2582" s="47" t="str">
        <f t="shared" si="81"/>
        <v>A</v>
      </c>
      <c r="B2582" s="80" t="s">
        <v>412</v>
      </c>
      <c r="C2582" s="80" t="s">
        <v>21</v>
      </c>
      <c r="D2582" s="53">
        <v>1594.8</v>
      </c>
      <c r="E2582" s="53">
        <v>1507.63852</v>
      </c>
      <c r="F2582" s="81">
        <f t="shared" si="80"/>
        <v>0.9453464509656383</v>
      </c>
    </row>
    <row r="2583" spans="1:6" ht="15" x14ac:dyDescent="0.2">
      <c r="A2583" s="47" t="str">
        <f t="shared" si="81"/>
        <v>A</v>
      </c>
      <c r="B2583" s="80" t="s">
        <v>412</v>
      </c>
      <c r="C2583" s="80" t="s">
        <v>32</v>
      </c>
      <c r="D2583" s="53">
        <v>210</v>
      </c>
      <c r="E2583" s="53">
        <v>209.20820000000001</v>
      </c>
      <c r="F2583" s="81">
        <f t="shared" si="80"/>
        <v>0.99622952380952379</v>
      </c>
    </row>
    <row r="2584" spans="1:6" ht="15" x14ac:dyDescent="0.2">
      <c r="A2584" s="47" t="str">
        <f t="shared" si="81"/>
        <v>A</v>
      </c>
      <c r="B2584" s="80" t="s">
        <v>412</v>
      </c>
      <c r="C2584" s="80" t="s">
        <v>33</v>
      </c>
      <c r="D2584" s="53">
        <v>100743.79</v>
      </c>
      <c r="E2584" s="53">
        <v>100621.10694</v>
      </c>
      <c r="F2584" s="81">
        <f t="shared" si="80"/>
        <v>0.99878222707325193</v>
      </c>
    </row>
    <row r="2585" spans="1:6" ht="15" x14ac:dyDescent="0.2">
      <c r="A2585" s="47" t="str">
        <f t="shared" si="81"/>
        <v>A</v>
      </c>
      <c r="B2585" s="80" t="s">
        <v>412</v>
      </c>
      <c r="C2585" s="80" t="s">
        <v>4</v>
      </c>
      <c r="D2585" s="53">
        <v>12000</v>
      </c>
      <c r="E2585" s="53">
        <v>6800</v>
      </c>
      <c r="F2585" s="81">
        <f t="shared" si="80"/>
        <v>0.56666666666666665</v>
      </c>
    </row>
    <row r="2586" spans="1:6" ht="15" x14ac:dyDescent="0.2">
      <c r="A2586" s="47" t="str">
        <f t="shared" si="81"/>
        <v>A</v>
      </c>
      <c r="B2586" s="80" t="s">
        <v>412</v>
      </c>
      <c r="C2586" s="80" t="s">
        <v>34</v>
      </c>
      <c r="D2586" s="53">
        <v>120</v>
      </c>
      <c r="E2586" s="53">
        <v>34.338250000000002</v>
      </c>
      <c r="F2586" s="81">
        <f t="shared" si="80"/>
        <v>0.28615208333333336</v>
      </c>
    </row>
    <row r="2587" spans="1:6" ht="15" x14ac:dyDescent="0.2">
      <c r="A2587" s="47" t="str">
        <f t="shared" si="81"/>
        <v>A</v>
      </c>
      <c r="B2587" s="80" t="s">
        <v>412</v>
      </c>
      <c r="C2587" s="80" t="s">
        <v>35</v>
      </c>
      <c r="D2587" s="53">
        <v>10625.8</v>
      </c>
      <c r="E2587" s="53">
        <v>10291.83684</v>
      </c>
      <c r="F2587" s="81">
        <f t="shared" si="80"/>
        <v>0.96857053962995732</v>
      </c>
    </row>
    <row r="2588" spans="1:6" ht="15" x14ac:dyDescent="0.2">
      <c r="A2588" s="47" t="str">
        <f t="shared" si="81"/>
        <v>A</v>
      </c>
      <c r="B2588" s="77" t="s">
        <v>412</v>
      </c>
      <c r="C2588" s="77" t="s">
        <v>36</v>
      </c>
      <c r="D2588" s="78">
        <v>585</v>
      </c>
      <c r="E2588" s="78">
        <v>21.495000000000001</v>
      </c>
      <c r="F2588" s="79">
        <f t="shared" si="80"/>
        <v>3.6743589743589745E-2</v>
      </c>
    </row>
    <row r="2589" spans="1:6" ht="15" x14ac:dyDescent="0.2">
      <c r="A2589" s="47" t="str">
        <f t="shared" si="81"/>
        <v>A</v>
      </c>
      <c r="B2589" s="77" t="s">
        <v>412</v>
      </c>
      <c r="C2589" s="77" t="s">
        <v>41</v>
      </c>
      <c r="D2589" s="78">
        <v>18420.400000000001</v>
      </c>
      <c r="E2589" s="78">
        <v>18420.355329999999</v>
      </c>
      <c r="F2589" s="79">
        <f t="shared" si="80"/>
        <v>0.99999757497122743</v>
      </c>
    </row>
    <row r="2590" spans="1:6" ht="18.75" thickBot="1" x14ac:dyDescent="0.25">
      <c r="A2590" s="47" t="str">
        <f t="shared" si="81"/>
        <v>A</v>
      </c>
      <c r="B2590" s="73" t="s">
        <v>1486</v>
      </c>
      <c r="C2590" s="74" t="s">
        <v>1487</v>
      </c>
      <c r="D2590" s="75">
        <v>5190.01</v>
      </c>
      <c r="E2590" s="75">
        <v>6802.3361899999991</v>
      </c>
      <c r="F2590" s="76">
        <f t="shared" si="80"/>
        <v>1.3106595536424783</v>
      </c>
    </row>
    <row r="2591" spans="1:6" ht="15.75" thickTop="1" x14ac:dyDescent="0.2">
      <c r="A2591" s="47" t="str">
        <f t="shared" si="81"/>
        <v>A</v>
      </c>
      <c r="B2591" s="77" t="s">
        <v>412</v>
      </c>
      <c r="C2591" s="77" t="s">
        <v>19</v>
      </c>
      <c r="D2591" s="78">
        <v>5140.01</v>
      </c>
      <c r="E2591" s="78">
        <v>6796.8481899999997</v>
      </c>
      <c r="F2591" s="79">
        <f t="shared" si="80"/>
        <v>1.3223414331878731</v>
      </c>
    </row>
    <row r="2592" spans="1:6" ht="15" x14ac:dyDescent="0.2">
      <c r="A2592" s="47" t="str">
        <f t="shared" si="81"/>
        <v>A</v>
      </c>
      <c r="B2592" s="80" t="s">
        <v>412</v>
      </c>
      <c r="C2592" s="80" t="s">
        <v>20</v>
      </c>
      <c r="D2592" s="53">
        <v>3535.01</v>
      </c>
      <c r="E2592" s="53">
        <v>3782.2897800000001</v>
      </c>
      <c r="F2592" s="81">
        <f t="shared" si="80"/>
        <v>1.0699516493588419</v>
      </c>
    </row>
    <row r="2593" spans="1:6" ht="15" x14ac:dyDescent="0.2">
      <c r="A2593" s="47" t="str">
        <f t="shared" si="81"/>
        <v>A</v>
      </c>
      <c r="B2593" s="80" t="s">
        <v>412</v>
      </c>
      <c r="C2593" s="80" t="s">
        <v>21</v>
      </c>
      <c r="D2593" s="53">
        <v>1450</v>
      </c>
      <c r="E2593" s="53">
        <v>1365.06351</v>
      </c>
      <c r="F2593" s="81">
        <f t="shared" si="80"/>
        <v>0.94142311034482751</v>
      </c>
    </row>
    <row r="2594" spans="1:6" ht="15" x14ac:dyDescent="0.2">
      <c r="A2594" s="47" t="str">
        <f t="shared" si="81"/>
        <v>A</v>
      </c>
      <c r="B2594" s="80" t="s">
        <v>412</v>
      </c>
      <c r="C2594" s="80" t="s">
        <v>33</v>
      </c>
      <c r="D2594" s="53">
        <v>0</v>
      </c>
      <c r="E2594" s="53">
        <v>2</v>
      </c>
      <c r="F2594" s="81" t="e">
        <f t="shared" si="80"/>
        <v>#DIV/0!</v>
      </c>
    </row>
    <row r="2595" spans="1:6" ht="15" x14ac:dyDescent="0.2">
      <c r="A2595" s="47" t="str">
        <f t="shared" si="81"/>
        <v>A</v>
      </c>
      <c r="B2595" s="80" t="s">
        <v>412</v>
      </c>
      <c r="C2595" s="80" t="s">
        <v>34</v>
      </c>
      <c r="D2595" s="53">
        <v>120</v>
      </c>
      <c r="E2595" s="53">
        <v>34.338250000000002</v>
      </c>
      <c r="F2595" s="81">
        <f t="shared" si="80"/>
        <v>0.28615208333333336</v>
      </c>
    </row>
    <row r="2596" spans="1:6" ht="15" x14ac:dyDescent="0.2">
      <c r="A2596" s="47" t="str">
        <f t="shared" si="81"/>
        <v>A</v>
      </c>
      <c r="B2596" s="80" t="s">
        <v>412</v>
      </c>
      <c r="C2596" s="80" t="s">
        <v>35</v>
      </c>
      <c r="D2596" s="53">
        <v>35</v>
      </c>
      <c r="E2596" s="53">
        <v>1613.1566499999999</v>
      </c>
      <c r="F2596" s="81">
        <f t="shared" si="80"/>
        <v>46.09019</v>
      </c>
    </row>
    <row r="2597" spans="1:6" ht="15" x14ac:dyDescent="0.2">
      <c r="A2597" s="47" t="str">
        <f t="shared" si="81"/>
        <v>A</v>
      </c>
      <c r="B2597" s="77" t="s">
        <v>412</v>
      </c>
      <c r="C2597" s="77" t="s">
        <v>36</v>
      </c>
      <c r="D2597" s="78">
        <v>50</v>
      </c>
      <c r="E2597" s="78">
        <v>5.4880000000000004</v>
      </c>
      <c r="F2597" s="79">
        <f t="shared" si="80"/>
        <v>0.10976000000000001</v>
      </c>
    </row>
    <row r="2598" spans="1:6" ht="18.75" thickBot="1" x14ac:dyDescent="0.25">
      <c r="A2598" s="47" t="str">
        <f t="shared" si="81"/>
        <v>A</v>
      </c>
      <c r="B2598" s="73" t="s">
        <v>1488</v>
      </c>
      <c r="C2598" s="74" t="s">
        <v>1489</v>
      </c>
      <c r="D2598" s="75">
        <v>82731.990000000005</v>
      </c>
      <c r="E2598" s="75">
        <v>82625.563709999988</v>
      </c>
      <c r="F2598" s="76">
        <f t="shared" si="80"/>
        <v>0.99871360171561185</v>
      </c>
    </row>
    <row r="2599" spans="1:6" ht="15.75" thickTop="1" x14ac:dyDescent="0.2">
      <c r="A2599" s="47" t="str">
        <f t="shared" si="81"/>
        <v>A</v>
      </c>
      <c r="B2599" s="77" t="s">
        <v>412</v>
      </c>
      <c r="C2599" s="77" t="s">
        <v>19</v>
      </c>
      <c r="D2599" s="78">
        <v>64311.59</v>
      </c>
      <c r="E2599" s="78">
        <v>64205.208379999996</v>
      </c>
      <c r="F2599" s="79">
        <f t="shared" si="80"/>
        <v>0.99834584061753096</v>
      </c>
    </row>
    <row r="2600" spans="1:6" ht="15" x14ac:dyDescent="0.2">
      <c r="A2600" s="47" t="str">
        <f t="shared" si="81"/>
        <v>A</v>
      </c>
      <c r="B2600" s="80" t="s">
        <v>412</v>
      </c>
      <c r="C2600" s="80" t="s">
        <v>32</v>
      </c>
      <c r="D2600" s="53">
        <v>210</v>
      </c>
      <c r="E2600" s="53">
        <v>209.20820000000001</v>
      </c>
      <c r="F2600" s="81">
        <f t="shared" si="80"/>
        <v>0.99622952380952379</v>
      </c>
    </row>
    <row r="2601" spans="1:6" ht="15" x14ac:dyDescent="0.2">
      <c r="A2601" s="47" t="str">
        <f t="shared" si="81"/>
        <v>A</v>
      </c>
      <c r="B2601" s="80" t="s">
        <v>412</v>
      </c>
      <c r="C2601" s="80" t="s">
        <v>33</v>
      </c>
      <c r="D2601" s="53">
        <v>64101.59</v>
      </c>
      <c r="E2601" s="53">
        <v>63996.000180000003</v>
      </c>
      <c r="F2601" s="81">
        <f t="shared" si="80"/>
        <v>0.99835277377675036</v>
      </c>
    </row>
    <row r="2602" spans="1:6" ht="15" x14ac:dyDescent="0.2">
      <c r="A2602" s="47" t="str">
        <f t="shared" si="81"/>
        <v>A</v>
      </c>
      <c r="B2602" s="77" t="s">
        <v>412</v>
      </c>
      <c r="C2602" s="77" t="s">
        <v>41</v>
      </c>
      <c r="D2602" s="78">
        <v>18420.400000000001</v>
      </c>
      <c r="E2602" s="78">
        <v>18420.355329999999</v>
      </c>
      <c r="F2602" s="79">
        <f t="shared" si="80"/>
        <v>0.99999757497122743</v>
      </c>
    </row>
    <row r="2603" spans="1:6" ht="18.75" thickBot="1" x14ac:dyDescent="0.25">
      <c r="A2603" s="47" t="str">
        <f t="shared" si="81"/>
        <v>A</v>
      </c>
      <c r="B2603" s="73" t="s">
        <v>1490</v>
      </c>
      <c r="C2603" s="74" t="s">
        <v>1491</v>
      </c>
      <c r="D2603" s="75">
        <v>870</v>
      </c>
      <c r="E2603" s="75">
        <v>868.89326000000005</v>
      </c>
      <c r="F2603" s="76">
        <f t="shared" si="80"/>
        <v>0.99872788505747134</v>
      </c>
    </row>
    <row r="2604" spans="1:6" ht="15.75" thickTop="1" x14ac:dyDescent="0.2">
      <c r="A2604" s="47" t="str">
        <f t="shared" si="81"/>
        <v>A</v>
      </c>
      <c r="B2604" s="77" t="s">
        <v>412</v>
      </c>
      <c r="C2604" s="77" t="s">
        <v>19</v>
      </c>
      <c r="D2604" s="78">
        <v>870</v>
      </c>
      <c r="E2604" s="78">
        <v>868.89326000000005</v>
      </c>
      <c r="F2604" s="79">
        <f t="shared" si="80"/>
        <v>0.99872788505747134</v>
      </c>
    </row>
    <row r="2605" spans="1:6" ht="15" x14ac:dyDescent="0.2">
      <c r="A2605" s="47" t="str">
        <f t="shared" si="81"/>
        <v>A</v>
      </c>
      <c r="B2605" s="80" t="s">
        <v>412</v>
      </c>
      <c r="C2605" s="80" t="s">
        <v>33</v>
      </c>
      <c r="D2605" s="53">
        <v>870</v>
      </c>
      <c r="E2605" s="53">
        <v>868.89326000000005</v>
      </c>
      <c r="F2605" s="81">
        <f t="shared" si="80"/>
        <v>0.99872788505747134</v>
      </c>
    </row>
    <row r="2606" spans="1:6" ht="18.75" thickBot="1" x14ac:dyDescent="0.25">
      <c r="A2606" s="47" t="str">
        <f t="shared" si="81"/>
        <v>A</v>
      </c>
      <c r="B2606" s="73" t="s">
        <v>1492</v>
      </c>
      <c r="C2606" s="74" t="s">
        <v>1493</v>
      </c>
      <c r="D2606" s="75">
        <v>22899.200000000001</v>
      </c>
      <c r="E2606" s="75">
        <v>22894.28714</v>
      </c>
      <c r="F2606" s="76">
        <f t="shared" si="80"/>
        <v>0.99978545713387368</v>
      </c>
    </row>
    <row r="2607" spans="1:6" ht="15.75" thickTop="1" x14ac:dyDescent="0.2">
      <c r="A2607" s="47" t="str">
        <f t="shared" si="81"/>
        <v>A</v>
      </c>
      <c r="B2607" s="77" t="s">
        <v>412</v>
      </c>
      <c r="C2607" s="77" t="s">
        <v>19</v>
      </c>
      <c r="D2607" s="78">
        <v>22899.200000000001</v>
      </c>
      <c r="E2607" s="78">
        <v>22894.28714</v>
      </c>
      <c r="F2607" s="79">
        <f t="shared" si="80"/>
        <v>0.99978545713387368</v>
      </c>
    </row>
    <row r="2608" spans="1:6" ht="15" x14ac:dyDescent="0.2">
      <c r="A2608" s="47" t="str">
        <f t="shared" si="81"/>
        <v>A</v>
      </c>
      <c r="B2608" s="80" t="s">
        <v>412</v>
      </c>
      <c r="C2608" s="80" t="s">
        <v>33</v>
      </c>
      <c r="D2608" s="53">
        <v>22899.200000000001</v>
      </c>
      <c r="E2608" s="53">
        <v>22894.28714</v>
      </c>
      <c r="F2608" s="81">
        <f t="shared" si="80"/>
        <v>0.99978545713387368</v>
      </c>
    </row>
    <row r="2609" spans="1:6" ht="36.75" thickBot="1" x14ac:dyDescent="0.25">
      <c r="A2609" s="47" t="str">
        <f t="shared" si="81"/>
        <v>A</v>
      </c>
      <c r="B2609" s="73" t="s">
        <v>1494</v>
      </c>
      <c r="C2609" s="74" t="s">
        <v>1495</v>
      </c>
      <c r="D2609" s="75">
        <v>2111.25</v>
      </c>
      <c r="E2609" s="75">
        <v>1719.83575</v>
      </c>
      <c r="F2609" s="76">
        <f t="shared" si="80"/>
        <v>0.8146054470100651</v>
      </c>
    </row>
    <row r="2610" spans="1:6" ht="15.75" thickTop="1" x14ac:dyDescent="0.2">
      <c r="A2610" s="47" t="str">
        <f t="shared" si="81"/>
        <v>A</v>
      </c>
      <c r="B2610" s="77" t="s">
        <v>412</v>
      </c>
      <c r="C2610" s="77" t="s">
        <v>19</v>
      </c>
      <c r="D2610" s="78">
        <v>2111.25</v>
      </c>
      <c r="E2610" s="78">
        <v>1719.83575</v>
      </c>
      <c r="F2610" s="79">
        <f t="shared" si="80"/>
        <v>0.8146054470100651</v>
      </c>
    </row>
    <row r="2611" spans="1:6" ht="15" x14ac:dyDescent="0.2">
      <c r="A2611" s="47" t="str">
        <f t="shared" si="81"/>
        <v>A</v>
      </c>
      <c r="B2611" s="80" t="s">
        <v>412</v>
      </c>
      <c r="C2611" s="80" t="s">
        <v>35</v>
      </c>
      <c r="D2611" s="53">
        <v>2111.25</v>
      </c>
      <c r="E2611" s="53">
        <v>1719.83575</v>
      </c>
      <c r="F2611" s="81">
        <f t="shared" si="80"/>
        <v>0.8146054470100651</v>
      </c>
    </row>
    <row r="2612" spans="1:6" ht="18.75" thickBot="1" x14ac:dyDescent="0.25">
      <c r="A2612" s="47" t="str">
        <f t="shared" si="81"/>
        <v>A</v>
      </c>
      <c r="B2612" s="73" t="s">
        <v>1496</v>
      </c>
      <c r="C2612" s="74" t="s">
        <v>1497</v>
      </c>
      <c r="D2612" s="75">
        <v>139.80000000000001</v>
      </c>
      <c r="E2612" s="75">
        <v>138.55501000000001</v>
      </c>
      <c r="F2612" s="76">
        <f t="shared" si="80"/>
        <v>0.9910944921316166</v>
      </c>
    </row>
    <row r="2613" spans="1:6" ht="15.75" thickTop="1" x14ac:dyDescent="0.2">
      <c r="A2613" s="47" t="str">
        <f t="shared" si="81"/>
        <v>A</v>
      </c>
      <c r="B2613" s="77" t="s">
        <v>412</v>
      </c>
      <c r="C2613" s="77" t="s">
        <v>19</v>
      </c>
      <c r="D2613" s="78">
        <v>139.80000000000001</v>
      </c>
      <c r="E2613" s="78">
        <v>138.55501000000001</v>
      </c>
      <c r="F2613" s="79">
        <f t="shared" si="80"/>
        <v>0.9910944921316166</v>
      </c>
    </row>
    <row r="2614" spans="1:6" ht="15" x14ac:dyDescent="0.2">
      <c r="A2614" s="47" t="str">
        <f t="shared" si="81"/>
        <v>A</v>
      </c>
      <c r="B2614" s="80" t="s">
        <v>412</v>
      </c>
      <c r="C2614" s="80" t="s">
        <v>21</v>
      </c>
      <c r="D2614" s="53">
        <v>139.80000000000001</v>
      </c>
      <c r="E2614" s="53">
        <v>138.55501000000001</v>
      </c>
      <c r="F2614" s="81">
        <f t="shared" si="80"/>
        <v>0.9910944921316166</v>
      </c>
    </row>
    <row r="2615" spans="1:6" ht="18.75" thickBot="1" x14ac:dyDescent="0.25">
      <c r="A2615" s="47" t="str">
        <f t="shared" si="81"/>
        <v>A</v>
      </c>
      <c r="B2615" s="73" t="s">
        <v>1498</v>
      </c>
      <c r="C2615" s="74" t="s">
        <v>1499</v>
      </c>
      <c r="D2615" s="75">
        <v>73</v>
      </c>
      <c r="E2615" s="75">
        <v>72.896940000000001</v>
      </c>
      <c r="F2615" s="76">
        <f t="shared" si="80"/>
        <v>0.99858821917808216</v>
      </c>
    </row>
    <row r="2616" spans="1:6" ht="15.75" thickTop="1" x14ac:dyDescent="0.2">
      <c r="A2616" s="47" t="str">
        <f t="shared" si="81"/>
        <v>A</v>
      </c>
      <c r="B2616" s="77" t="s">
        <v>412</v>
      </c>
      <c r="C2616" s="77" t="s">
        <v>19</v>
      </c>
      <c r="D2616" s="78">
        <v>73</v>
      </c>
      <c r="E2616" s="78">
        <v>72.896940000000001</v>
      </c>
      <c r="F2616" s="79">
        <f t="shared" si="80"/>
        <v>0.99858821917808216</v>
      </c>
    </row>
    <row r="2617" spans="1:6" ht="15" x14ac:dyDescent="0.2">
      <c r="A2617" s="47" t="str">
        <f t="shared" si="81"/>
        <v>A</v>
      </c>
      <c r="B2617" s="80" t="s">
        <v>412</v>
      </c>
      <c r="C2617" s="80" t="s">
        <v>33</v>
      </c>
      <c r="D2617" s="53">
        <v>73</v>
      </c>
      <c r="E2617" s="53">
        <v>72.896940000000001</v>
      </c>
      <c r="F2617" s="81">
        <f t="shared" si="80"/>
        <v>0.99858821917808216</v>
      </c>
    </row>
    <row r="2618" spans="1:6" ht="36.75" thickBot="1" x14ac:dyDescent="0.25">
      <c r="A2618" s="47" t="str">
        <f t="shared" si="81"/>
        <v>A</v>
      </c>
      <c r="B2618" s="73" t="s">
        <v>1500</v>
      </c>
      <c r="C2618" s="74" t="s">
        <v>1501</v>
      </c>
      <c r="D2618" s="75">
        <v>2493.75</v>
      </c>
      <c r="E2618" s="75">
        <v>2334.93379</v>
      </c>
      <c r="F2618" s="76">
        <f t="shared" si="80"/>
        <v>0.93631430175438601</v>
      </c>
    </row>
    <row r="2619" spans="1:6" ht="15.75" thickTop="1" x14ac:dyDescent="0.2">
      <c r="A2619" s="47" t="str">
        <f t="shared" si="81"/>
        <v>A</v>
      </c>
      <c r="B2619" s="77" t="s">
        <v>412</v>
      </c>
      <c r="C2619" s="77" t="s">
        <v>19</v>
      </c>
      <c r="D2619" s="78">
        <v>2488.75</v>
      </c>
      <c r="E2619" s="78">
        <v>2333.93379</v>
      </c>
      <c r="F2619" s="79">
        <f t="shared" si="80"/>
        <v>0.93779358714213967</v>
      </c>
    </row>
    <row r="2620" spans="1:6" ht="15" x14ac:dyDescent="0.2">
      <c r="A2620" s="47" t="str">
        <f t="shared" si="81"/>
        <v>A</v>
      </c>
      <c r="B2620" s="80" t="s">
        <v>412</v>
      </c>
      <c r="C2620" s="80" t="s">
        <v>21</v>
      </c>
      <c r="D2620" s="53">
        <v>5</v>
      </c>
      <c r="E2620" s="53">
        <v>4.0199999999999996</v>
      </c>
      <c r="F2620" s="81">
        <f t="shared" si="80"/>
        <v>0.80399999999999994</v>
      </c>
    </row>
    <row r="2621" spans="1:6" ht="15" x14ac:dyDescent="0.2">
      <c r="A2621" s="47" t="str">
        <f t="shared" si="81"/>
        <v>A</v>
      </c>
      <c r="B2621" s="80" t="s">
        <v>412</v>
      </c>
      <c r="C2621" s="80" t="s">
        <v>35</v>
      </c>
      <c r="D2621" s="53">
        <v>2483.75</v>
      </c>
      <c r="E2621" s="53">
        <v>2329.9137900000001</v>
      </c>
      <c r="F2621" s="81">
        <f t="shared" si="80"/>
        <v>0.93806292501258182</v>
      </c>
    </row>
    <row r="2622" spans="1:6" ht="15" x14ac:dyDescent="0.2">
      <c r="A2622" s="47" t="str">
        <f t="shared" si="81"/>
        <v>A</v>
      </c>
      <c r="B2622" s="77" t="s">
        <v>412</v>
      </c>
      <c r="C2622" s="77" t="s">
        <v>36</v>
      </c>
      <c r="D2622" s="78">
        <v>5</v>
      </c>
      <c r="E2622" s="78">
        <v>1</v>
      </c>
      <c r="F2622" s="79">
        <f t="shared" si="80"/>
        <v>0.2</v>
      </c>
    </row>
    <row r="2623" spans="1:6" ht="18.75" thickBot="1" x14ac:dyDescent="0.25">
      <c r="A2623" s="47" t="str">
        <f t="shared" si="81"/>
        <v>A</v>
      </c>
      <c r="B2623" s="73" t="s">
        <v>1502</v>
      </c>
      <c r="C2623" s="74" t="s">
        <v>1503</v>
      </c>
      <c r="D2623" s="75">
        <v>15340</v>
      </c>
      <c r="E2623" s="75">
        <v>8263.6482999999989</v>
      </c>
      <c r="F2623" s="76">
        <f t="shared" si="80"/>
        <v>0.53869936766623205</v>
      </c>
    </row>
    <row r="2624" spans="1:6" ht="15.75" thickTop="1" x14ac:dyDescent="0.2">
      <c r="A2624" s="47" t="str">
        <f t="shared" si="81"/>
        <v>A</v>
      </c>
      <c r="B2624" s="77" t="s">
        <v>412</v>
      </c>
      <c r="C2624" s="77" t="s">
        <v>19</v>
      </c>
      <c r="D2624" s="78">
        <v>14810</v>
      </c>
      <c r="E2624" s="78">
        <v>8248.6412999999993</v>
      </c>
      <c r="F2624" s="79">
        <f t="shared" si="80"/>
        <v>0.55696430114787299</v>
      </c>
    </row>
    <row r="2625" spans="1:6" ht="15" x14ac:dyDescent="0.2">
      <c r="A2625" s="47" t="str">
        <f t="shared" si="81"/>
        <v>A</v>
      </c>
      <c r="B2625" s="80" t="s">
        <v>412</v>
      </c>
      <c r="C2625" s="80" t="s">
        <v>4</v>
      </c>
      <c r="D2625" s="53">
        <v>12000</v>
      </c>
      <c r="E2625" s="53">
        <v>6800</v>
      </c>
      <c r="F2625" s="81">
        <f t="shared" si="80"/>
        <v>0.56666666666666665</v>
      </c>
    </row>
    <row r="2626" spans="1:6" ht="15" x14ac:dyDescent="0.2">
      <c r="A2626" s="47" t="str">
        <f t="shared" si="81"/>
        <v>A</v>
      </c>
      <c r="B2626" s="80" t="s">
        <v>412</v>
      </c>
      <c r="C2626" s="80" t="s">
        <v>35</v>
      </c>
      <c r="D2626" s="53">
        <v>2810</v>
      </c>
      <c r="E2626" s="53">
        <v>1448.6412999999998</v>
      </c>
      <c r="F2626" s="81">
        <f t="shared" si="80"/>
        <v>0.51553071174377219</v>
      </c>
    </row>
    <row r="2627" spans="1:6" ht="15" x14ac:dyDescent="0.2">
      <c r="A2627" s="47" t="str">
        <f t="shared" si="81"/>
        <v>A</v>
      </c>
      <c r="B2627" s="77" t="s">
        <v>412</v>
      </c>
      <c r="C2627" s="77" t="s">
        <v>36</v>
      </c>
      <c r="D2627" s="78">
        <v>530</v>
      </c>
      <c r="E2627" s="78">
        <v>15.007</v>
      </c>
      <c r="F2627" s="79">
        <f t="shared" si="80"/>
        <v>2.8315094339622641E-2</v>
      </c>
    </row>
    <row r="2628" spans="1:6" ht="36.75" thickBot="1" x14ac:dyDescent="0.25">
      <c r="A2628" s="47" t="str">
        <f t="shared" si="81"/>
        <v>A</v>
      </c>
      <c r="B2628" s="73" t="s">
        <v>1504</v>
      </c>
      <c r="C2628" s="74" t="s">
        <v>1505</v>
      </c>
      <c r="D2628" s="75">
        <v>647.5</v>
      </c>
      <c r="E2628" s="75">
        <v>499.57758999999999</v>
      </c>
      <c r="F2628" s="76">
        <f t="shared" ref="F2628:F2691" si="82">E2628/D2628</f>
        <v>0.77154840154440152</v>
      </c>
    </row>
    <row r="2629" spans="1:6" ht="15.75" thickTop="1" x14ac:dyDescent="0.2">
      <c r="A2629" s="47" t="str">
        <f t="shared" ref="A2629:A2692" si="83">(IF(OR(D2629&lt;&gt;0,E2629&lt;&gt;0,),"A","B"))</f>
        <v>A</v>
      </c>
      <c r="B2629" s="77" t="s">
        <v>412</v>
      </c>
      <c r="C2629" s="77" t="s">
        <v>19</v>
      </c>
      <c r="D2629" s="78">
        <v>647.5</v>
      </c>
      <c r="E2629" s="78">
        <v>499.57758999999999</v>
      </c>
      <c r="F2629" s="79">
        <f t="shared" si="82"/>
        <v>0.77154840154440152</v>
      </c>
    </row>
    <row r="2630" spans="1:6" ht="15" x14ac:dyDescent="0.2">
      <c r="A2630" s="47" t="str">
        <f t="shared" si="83"/>
        <v>A</v>
      </c>
      <c r="B2630" s="80" t="s">
        <v>412</v>
      </c>
      <c r="C2630" s="80" t="s">
        <v>35</v>
      </c>
      <c r="D2630" s="53">
        <v>647.5</v>
      </c>
      <c r="E2630" s="53">
        <v>499.57758999999999</v>
      </c>
      <c r="F2630" s="81">
        <f t="shared" si="82"/>
        <v>0.77154840154440152</v>
      </c>
    </row>
    <row r="2631" spans="1:6" s="87" customFormat="1" ht="36.75" hidden="1" thickBot="1" x14ac:dyDescent="0.3">
      <c r="A2631" s="82" t="str">
        <f t="shared" si="83"/>
        <v>A</v>
      </c>
      <c r="B2631" s="83" t="s">
        <v>1506</v>
      </c>
      <c r="C2631" s="84" t="s">
        <v>1507</v>
      </c>
      <c r="D2631" s="85">
        <v>647.5</v>
      </c>
      <c r="E2631" s="85">
        <v>499.57758999999999</v>
      </c>
      <c r="F2631" s="86">
        <f t="shared" si="82"/>
        <v>0.77154840154440152</v>
      </c>
    </row>
    <row r="2632" spans="1:6" s="87" customFormat="1" ht="15" hidden="1" x14ac:dyDescent="0.25">
      <c r="A2632" s="82" t="str">
        <f t="shared" si="83"/>
        <v>A</v>
      </c>
      <c r="B2632" s="88" t="s">
        <v>412</v>
      </c>
      <c r="C2632" s="88" t="s">
        <v>19</v>
      </c>
      <c r="D2632" s="89">
        <v>647.5</v>
      </c>
      <c r="E2632" s="89">
        <v>499.57758999999999</v>
      </c>
      <c r="F2632" s="90">
        <f t="shared" si="82"/>
        <v>0.77154840154440152</v>
      </c>
    </row>
    <row r="2633" spans="1:6" s="87" customFormat="1" ht="15" hidden="1" x14ac:dyDescent="0.25">
      <c r="A2633" s="82" t="str">
        <f t="shared" si="83"/>
        <v>A</v>
      </c>
      <c r="B2633" s="91" t="s">
        <v>412</v>
      </c>
      <c r="C2633" s="91" t="s">
        <v>35</v>
      </c>
      <c r="D2633" s="92">
        <v>647.5</v>
      </c>
      <c r="E2633" s="92">
        <v>499.57758999999999</v>
      </c>
      <c r="F2633" s="93">
        <f t="shared" si="82"/>
        <v>0.77154840154440152</v>
      </c>
    </row>
    <row r="2634" spans="1:6" ht="36.75" thickBot="1" x14ac:dyDescent="0.25">
      <c r="A2634" s="47" t="str">
        <f t="shared" si="83"/>
        <v>A</v>
      </c>
      <c r="B2634" s="73" t="s">
        <v>1508</v>
      </c>
      <c r="C2634" s="74" t="s">
        <v>1509</v>
      </c>
      <c r="D2634" s="75">
        <v>14692.5</v>
      </c>
      <c r="E2634" s="75">
        <v>7764.0707099999991</v>
      </c>
      <c r="F2634" s="76">
        <f t="shared" si="82"/>
        <v>0.52843768657478296</v>
      </c>
    </row>
    <row r="2635" spans="1:6" ht="15.75" thickTop="1" x14ac:dyDescent="0.2">
      <c r="A2635" s="47" t="str">
        <f t="shared" si="83"/>
        <v>A</v>
      </c>
      <c r="B2635" s="77" t="s">
        <v>412</v>
      </c>
      <c r="C2635" s="77" t="s">
        <v>19</v>
      </c>
      <c r="D2635" s="78">
        <v>14162.5</v>
      </c>
      <c r="E2635" s="78">
        <v>7749.0637100000004</v>
      </c>
      <c r="F2635" s="79">
        <f t="shared" si="82"/>
        <v>0.54715366001765231</v>
      </c>
    </row>
    <row r="2636" spans="1:6" ht="15" x14ac:dyDescent="0.2">
      <c r="A2636" s="47" t="str">
        <f t="shared" si="83"/>
        <v>A</v>
      </c>
      <c r="B2636" s="80" t="s">
        <v>412</v>
      </c>
      <c r="C2636" s="80" t="s">
        <v>4</v>
      </c>
      <c r="D2636" s="53">
        <v>12000</v>
      </c>
      <c r="E2636" s="53">
        <v>6800</v>
      </c>
      <c r="F2636" s="81">
        <f t="shared" si="82"/>
        <v>0.56666666666666665</v>
      </c>
    </row>
    <row r="2637" spans="1:6" ht="15" x14ac:dyDescent="0.2">
      <c r="A2637" s="47" t="str">
        <f t="shared" si="83"/>
        <v>A</v>
      </c>
      <c r="B2637" s="80" t="s">
        <v>412</v>
      </c>
      <c r="C2637" s="80" t="s">
        <v>35</v>
      </c>
      <c r="D2637" s="53">
        <v>2162.5</v>
      </c>
      <c r="E2637" s="53">
        <v>949.06371000000001</v>
      </c>
      <c r="F2637" s="81">
        <f t="shared" si="82"/>
        <v>0.43887339190751445</v>
      </c>
    </row>
    <row r="2638" spans="1:6" ht="15" x14ac:dyDescent="0.2">
      <c r="A2638" s="47" t="str">
        <f t="shared" si="83"/>
        <v>A</v>
      </c>
      <c r="B2638" s="77" t="s">
        <v>412</v>
      </c>
      <c r="C2638" s="77" t="s">
        <v>36</v>
      </c>
      <c r="D2638" s="78">
        <v>530</v>
      </c>
      <c r="E2638" s="78">
        <v>15.007</v>
      </c>
      <c r="F2638" s="79">
        <f t="shared" si="82"/>
        <v>2.8315094339622641E-2</v>
      </c>
    </row>
    <row r="2639" spans="1:6" s="87" customFormat="1" ht="36.75" hidden="1" thickBot="1" x14ac:dyDescent="0.3">
      <c r="A2639" s="82" t="str">
        <f t="shared" si="83"/>
        <v>A</v>
      </c>
      <c r="B2639" s="83" t="s">
        <v>1510</v>
      </c>
      <c r="C2639" s="84" t="s">
        <v>1511</v>
      </c>
      <c r="D2639" s="85">
        <v>14692.5</v>
      </c>
      <c r="E2639" s="85">
        <v>7764.0707099999991</v>
      </c>
      <c r="F2639" s="86">
        <f t="shared" si="82"/>
        <v>0.52843768657478296</v>
      </c>
    </row>
    <row r="2640" spans="1:6" s="87" customFormat="1" ht="15" hidden="1" x14ac:dyDescent="0.25">
      <c r="A2640" s="82" t="str">
        <f t="shared" si="83"/>
        <v>A</v>
      </c>
      <c r="B2640" s="88" t="s">
        <v>412</v>
      </c>
      <c r="C2640" s="88" t="s">
        <v>19</v>
      </c>
      <c r="D2640" s="89">
        <v>14162.5</v>
      </c>
      <c r="E2640" s="89">
        <v>7749.0637100000004</v>
      </c>
      <c r="F2640" s="90">
        <f t="shared" si="82"/>
        <v>0.54715366001765231</v>
      </c>
    </row>
    <row r="2641" spans="1:6" s="87" customFormat="1" ht="15" hidden="1" x14ac:dyDescent="0.25">
      <c r="A2641" s="82" t="str">
        <f t="shared" si="83"/>
        <v>A</v>
      </c>
      <c r="B2641" s="91" t="s">
        <v>412</v>
      </c>
      <c r="C2641" s="91" t="s">
        <v>4</v>
      </c>
      <c r="D2641" s="92">
        <v>12000</v>
      </c>
      <c r="E2641" s="92">
        <v>6800</v>
      </c>
      <c r="F2641" s="93">
        <f t="shared" si="82"/>
        <v>0.56666666666666665</v>
      </c>
    </row>
    <row r="2642" spans="1:6" s="87" customFormat="1" ht="15" hidden="1" x14ac:dyDescent="0.25">
      <c r="A2642" s="82" t="str">
        <f t="shared" si="83"/>
        <v>A</v>
      </c>
      <c r="B2642" s="91" t="s">
        <v>412</v>
      </c>
      <c r="C2642" s="91" t="s">
        <v>35</v>
      </c>
      <c r="D2642" s="92">
        <v>2162.5</v>
      </c>
      <c r="E2642" s="92">
        <v>949.06371000000001</v>
      </c>
      <c r="F2642" s="93">
        <f t="shared" si="82"/>
        <v>0.43887339190751445</v>
      </c>
    </row>
    <row r="2643" spans="1:6" s="87" customFormat="1" ht="15" hidden="1" x14ac:dyDescent="0.25">
      <c r="A2643" s="82" t="str">
        <f t="shared" si="83"/>
        <v>A</v>
      </c>
      <c r="B2643" s="88" t="s">
        <v>412</v>
      </c>
      <c r="C2643" s="88" t="s">
        <v>36</v>
      </c>
      <c r="D2643" s="89">
        <v>530</v>
      </c>
      <c r="E2643" s="89">
        <v>15.007</v>
      </c>
      <c r="F2643" s="90">
        <f t="shared" si="82"/>
        <v>2.8315094339622641E-2</v>
      </c>
    </row>
    <row r="2644" spans="1:6" ht="36.75" thickBot="1" x14ac:dyDescent="0.25">
      <c r="A2644" s="47" t="str">
        <f t="shared" si="83"/>
        <v>A</v>
      </c>
      <c r="B2644" s="73" t="s">
        <v>1512</v>
      </c>
      <c r="C2644" s="74" t="s">
        <v>1513</v>
      </c>
      <c r="D2644" s="75">
        <v>1095</v>
      </c>
      <c r="E2644" s="75">
        <v>1089.49936</v>
      </c>
      <c r="F2644" s="76">
        <f t="shared" si="82"/>
        <v>0.99497658447488591</v>
      </c>
    </row>
    <row r="2645" spans="1:6" ht="15.75" thickTop="1" x14ac:dyDescent="0.2">
      <c r="A2645" s="47" t="str">
        <f t="shared" si="83"/>
        <v>A</v>
      </c>
      <c r="B2645" s="77" t="s">
        <v>412</v>
      </c>
      <c r="C2645" s="77" t="s">
        <v>19</v>
      </c>
      <c r="D2645" s="78">
        <v>1095</v>
      </c>
      <c r="E2645" s="78">
        <v>1089.49936</v>
      </c>
      <c r="F2645" s="79">
        <f t="shared" si="82"/>
        <v>0.99497658447488591</v>
      </c>
    </row>
    <row r="2646" spans="1:6" ht="15" x14ac:dyDescent="0.2">
      <c r="A2646" s="47" t="str">
        <f t="shared" si="83"/>
        <v>A</v>
      </c>
      <c r="B2646" s="80" t="s">
        <v>412</v>
      </c>
      <c r="C2646" s="80" t="s">
        <v>35</v>
      </c>
      <c r="D2646" s="53">
        <v>1095</v>
      </c>
      <c r="E2646" s="53">
        <v>1089.49936</v>
      </c>
      <c r="F2646" s="81">
        <f t="shared" si="82"/>
        <v>0.99497658447488591</v>
      </c>
    </row>
    <row r="2647" spans="1:6" ht="54.75" thickBot="1" x14ac:dyDescent="0.25">
      <c r="A2647" s="47" t="str">
        <f t="shared" si="83"/>
        <v>A</v>
      </c>
      <c r="B2647" s="73" t="s">
        <v>1514</v>
      </c>
      <c r="C2647" s="74" t="s">
        <v>1515</v>
      </c>
      <c r="D2647" s="75">
        <v>12800</v>
      </c>
      <c r="E2647" s="75">
        <v>12787.029420000001</v>
      </c>
      <c r="F2647" s="76">
        <f t="shared" si="82"/>
        <v>0.99898667343750003</v>
      </c>
    </row>
    <row r="2648" spans="1:6" ht="15.75" thickTop="1" x14ac:dyDescent="0.2">
      <c r="A2648" s="47" t="str">
        <f t="shared" si="83"/>
        <v>A</v>
      </c>
      <c r="B2648" s="77" t="s">
        <v>412</v>
      </c>
      <c r="C2648" s="77" t="s">
        <v>19</v>
      </c>
      <c r="D2648" s="78">
        <v>12800</v>
      </c>
      <c r="E2648" s="78">
        <v>12787.029420000001</v>
      </c>
      <c r="F2648" s="79">
        <f t="shared" si="82"/>
        <v>0.99898667343750003</v>
      </c>
    </row>
    <row r="2649" spans="1:6" ht="15" x14ac:dyDescent="0.2">
      <c r="A2649" s="47" t="str">
        <f t="shared" si="83"/>
        <v>A</v>
      </c>
      <c r="B2649" s="80" t="s">
        <v>412</v>
      </c>
      <c r="C2649" s="80" t="s">
        <v>33</v>
      </c>
      <c r="D2649" s="53">
        <v>12800</v>
      </c>
      <c r="E2649" s="53">
        <v>12787.029420000001</v>
      </c>
      <c r="F2649" s="81">
        <f t="shared" si="82"/>
        <v>0.99898667343750003</v>
      </c>
    </row>
    <row r="2650" spans="1:6" s="87" customFormat="1" ht="54.75" hidden="1" thickBot="1" x14ac:dyDescent="0.3">
      <c r="A2650" s="82" t="str">
        <f t="shared" si="83"/>
        <v>A</v>
      </c>
      <c r="B2650" s="83" t="s">
        <v>1516</v>
      </c>
      <c r="C2650" s="84" t="s">
        <v>1517</v>
      </c>
      <c r="D2650" s="85">
        <v>12800</v>
      </c>
      <c r="E2650" s="85">
        <v>12787.029420000001</v>
      </c>
      <c r="F2650" s="86">
        <f t="shared" si="82"/>
        <v>0.99898667343750003</v>
      </c>
    </row>
    <row r="2651" spans="1:6" s="87" customFormat="1" ht="15" hidden="1" x14ac:dyDescent="0.25">
      <c r="A2651" s="82" t="str">
        <f t="shared" si="83"/>
        <v>A</v>
      </c>
      <c r="B2651" s="88" t="s">
        <v>412</v>
      </c>
      <c r="C2651" s="88" t="s">
        <v>19</v>
      </c>
      <c r="D2651" s="89">
        <v>12800</v>
      </c>
      <c r="E2651" s="89">
        <v>12787.029420000001</v>
      </c>
      <c r="F2651" s="90">
        <f t="shared" si="82"/>
        <v>0.99898667343750003</v>
      </c>
    </row>
    <row r="2652" spans="1:6" s="87" customFormat="1" ht="15" hidden="1" x14ac:dyDescent="0.25">
      <c r="A2652" s="82" t="str">
        <f t="shared" si="83"/>
        <v>A</v>
      </c>
      <c r="B2652" s="91" t="s">
        <v>412</v>
      </c>
      <c r="C2652" s="91" t="s">
        <v>33</v>
      </c>
      <c r="D2652" s="92">
        <v>12800</v>
      </c>
      <c r="E2652" s="92">
        <v>12787.029420000001</v>
      </c>
      <c r="F2652" s="93">
        <f t="shared" si="82"/>
        <v>0.99898667343750003</v>
      </c>
    </row>
    <row r="2653" spans="1:6" ht="54.75" thickBot="1" x14ac:dyDescent="0.25">
      <c r="A2653" s="47" t="str">
        <f t="shared" si="83"/>
        <v>A</v>
      </c>
      <c r="B2653" s="73" t="s">
        <v>1518</v>
      </c>
      <c r="C2653" s="74" t="s">
        <v>1519</v>
      </c>
      <c r="D2653" s="75">
        <v>2090.8000000000002</v>
      </c>
      <c r="E2653" s="75">
        <v>2090.7899900000002</v>
      </c>
      <c r="F2653" s="76">
        <f t="shared" si="82"/>
        <v>0.99999521235890565</v>
      </c>
    </row>
    <row r="2654" spans="1:6" ht="15.75" thickTop="1" x14ac:dyDescent="0.2">
      <c r="A2654" s="47" t="str">
        <f t="shared" si="83"/>
        <v>A</v>
      </c>
      <c r="B2654" s="77" t="s">
        <v>412</v>
      </c>
      <c r="C2654" s="77" t="s">
        <v>19</v>
      </c>
      <c r="D2654" s="78">
        <v>2090.8000000000002</v>
      </c>
      <c r="E2654" s="78">
        <v>2090.7899900000002</v>
      </c>
      <c r="F2654" s="79">
        <f t="shared" si="82"/>
        <v>0.99999521235890565</v>
      </c>
    </row>
    <row r="2655" spans="1:6" ht="15" x14ac:dyDescent="0.2">
      <c r="A2655" s="47" t="str">
        <f t="shared" si="83"/>
        <v>A</v>
      </c>
      <c r="B2655" s="80" t="s">
        <v>412</v>
      </c>
      <c r="C2655" s="80" t="s">
        <v>35</v>
      </c>
      <c r="D2655" s="53">
        <v>2090.8000000000002</v>
      </c>
      <c r="E2655" s="53">
        <v>2090.7899900000002</v>
      </c>
      <c r="F2655" s="81">
        <f t="shared" si="82"/>
        <v>0.99999521235890565</v>
      </c>
    </row>
    <row r="2656" spans="1:6" ht="18.75" thickBot="1" x14ac:dyDescent="0.25">
      <c r="A2656" s="47" t="str">
        <f t="shared" si="83"/>
        <v>A</v>
      </c>
      <c r="B2656" s="73" t="s">
        <v>1520</v>
      </c>
      <c r="C2656" s="74" t="s">
        <v>1521</v>
      </c>
      <c r="D2656" s="75">
        <v>50325</v>
      </c>
      <c r="E2656" s="75">
        <v>48832.992030000001</v>
      </c>
      <c r="F2656" s="76">
        <f t="shared" si="82"/>
        <v>0.97035254903129664</v>
      </c>
    </row>
    <row r="2657" spans="1:6" ht="15.75" thickTop="1" x14ac:dyDescent="0.2">
      <c r="A2657" s="47" t="str">
        <f t="shared" si="83"/>
        <v>A</v>
      </c>
      <c r="B2657" s="77" t="s">
        <v>412</v>
      </c>
      <c r="C2657" s="77" t="s">
        <v>19</v>
      </c>
      <c r="D2657" s="78">
        <v>48825</v>
      </c>
      <c r="E2657" s="78">
        <v>48832.992030000001</v>
      </c>
      <c r="F2657" s="79">
        <f t="shared" si="82"/>
        <v>1.0001636872503841</v>
      </c>
    </row>
    <row r="2658" spans="1:6" ht="15" x14ac:dyDescent="0.2">
      <c r="A2658" s="47" t="str">
        <f t="shared" si="83"/>
        <v>A</v>
      </c>
      <c r="B2658" s="80" t="s">
        <v>412</v>
      </c>
      <c r="C2658" s="80" t="s">
        <v>33</v>
      </c>
      <c r="D2658" s="53">
        <v>9675</v>
      </c>
      <c r="E2658" s="53">
        <v>9675</v>
      </c>
      <c r="F2658" s="81">
        <f t="shared" si="82"/>
        <v>1</v>
      </c>
    </row>
    <row r="2659" spans="1:6" ht="15" x14ac:dyDescent="0.2">
      <c r="A2659" s="47" t="str">
        <f t="shared" si="83"/>
        <v>A</v>
      </c>
      <c r="B2659" s="80" t="s">
        <v>412</v>
      </c>
      <c r="C2659" s="80" t="s">
        <v>35</v>
      </c>
      <c r="D2659" s="53">
        <v>39150</v>
      </c>
      <c r="E2659" s="53">
        <v>39157.992030000001</v>
      </c>
      <c r="F2659" s="81">
        <f t="shared" si="82"/>
        <v>1.0002041386973179</v>
      </c>
    </row>
    <row r="2660" spans="1:6" ht="15" x14ac:dyDescent="0.2">
      <c r="A2660" s="47" t="str">
        <f t="shared" si="83"/>
        <v>A</v>
      </c>
      <c r="B2660" s="77" t="s">
        <v>412</v>
      </c>
      <c r="C2660" s="77" t="s">
        <v>36</v>
      </c>
      <c r="D2660" s="78">
        <v>1500</v>
      </c>
      <c r="E2660" s="78">
        <v>0</v>
      </c>
      <c r="F2660" s="79">
        <f t="shared" si="82"/>
        <v>0</v>
      </c>
    </row>
    <row r="2661" spans="1:6" ht="36.75" thickBot="1" x14ac:dyDescent="0.25">
      <c r="A2661" s="47" t="str">
        <f t="shared" si="83"/>
        <v>A</v>
      </c>
      <c r="B2661" s="73" t="s">
        <v>1522</v>
      </c>
      <c r="C2661" s="74" t="s">
        <v>1523</v>
      </c>
      <c r="D2661" s="75">
        <v>21650</v>
      </c>
      <c r="E2661" s="75">
        <v>21650</v>
      </c>
      <c r="F2661" s="76">
        <f t="shared" si="82"/>
        <v>1</v>
      </c>
    </row>
    <row r="2662" spans="1:6" ht="15.75" thickTop="1" x14ac:dyDescent="0.2">
      <c r="A2662" s="47" t="str">
        <f t="shared" si="83"/>
        <v>A</v>
      </c>
      <c r="B2662" s="77" t="s">
        <v>412</v>
      </c>
      <c r="C2662" s="77" t="s">
        <v>19</v>
      </c>
      <c r="D2662" s="78">
        <v>21650</v>
      </c>
      <c r="E2662" s="78">
        <v>21650</v>
      </c>
      <c r="F2662" s="79">
        <f t="shared" si="82"/>
        <v>1</v>
      </c>
    </row>
    <row r="2663" spans="1:6" ht="15" x14ac:dyDescent="0.2">
      <c r="A2663" s="47" t="str">
        <f t="shared" si="83"/>
        <v>A</v>
      </c>
      <c r="B2663" s="80" t="s">
        <v>412</v>
      </c>
      <c r="C2663" s="80" t="s">
        <v>35</v>
      </c>
      <c r="D2663" s="53">
        <v>21650</v>
      </c>
      <c r="E2663" s="53">
        <v>21650</v>
      </c>
      <c r="F2663" s="81">
        <f t="shared" si="82"/>
        <v>1</v>
      </c>
    </row>
    <row r="2664" spans="1:6" ht="36.75" thickBot="1" x14ac:dyDescent="0.25">
      <c r="A2664" s="47" t="str">
        <f t="shared" si="83"/>
        <v>A</v>
      </c>
      <c r="B2664" s="73" t="s">
        <v>1524</v>
      </c>
      <c r="C2664" s="74" t="s">
        <v>1525</v>
      </c>
      <c r="D2664" s="75">
        <v>9675</v>
      </c>
      <c r="E2664" s="75">
        <v>9675</v>
      </c>
      <c r="F2664" s="76">
        <f t="shared" si="82"/>
        <v>1</v>
      </c>
    </row>
    <row r="2665" spans="1:6" ht="15.75" thickTop="1" x14ac:dyDescent="0.2">
      <c r="A2665" s="47" t="str">
        <f t="shared" si="83"/>
        <v>A</v>
      </c>
      <c r="B2665" s="77" t="s">
        <v>412</v>
      </c>
      <c r="C2665" s="77" t="s">
        <v>19</v>
      </c>
      <c r="D2665" s="78">
        <v>9675</v>
      </c>
      <c r="E2665" s="78">
        <v>9675</v>
      </c>
      <c r="F2665" s="79">
        <f t="shared" si="82"/>
        <v>1</v>
      </c>
    </row>
    <row r="2666" spans="1:6" ht="15" x14ac:dyDescent="0.2">
      <c r="A2666" s="47" t="str">
        <f t="shared" si="83"/>
        <v>A</v>
      </c>
      <c r="B2666" s="80" t="s">
        <v>412</v>
      </c>
      <c r="C2666" s="80" t="s">
        <v>33</v>
      </c>
      <c r="D2666" s="53">
        <v>9675</v>
      </c>
      <c r="E2666" s="53">
        <v>9675</v>
      </c>
      <c r="F2666" s="81">
        <f t="shared" si="82"/>
        <v>1</v>
      </c>
    </row>
    <row r="2667" spans="1:6" ht="36.75" thickBot="1" x14ac:dyDescent="0.25">
      <c r="A2667" s="47" t="str">
        <f t="shared" si="83"/>
        <v>A</v>
      </c>
      <c r="B2667" s="73" t="s">
        <v>1526</v>
      </c>
      <c r="C2667" s="74" t="s">
        <v>1527</v>
      </c>
      <c r="D2667" s="75">
        <v>19000</v>
      </c>
      <c r="E2667" s="75">
        <v>17507.992030000001</v>
      </c>
      <c r="F2667" s="76">
        <f t="shared" si="82"/>
        <v>0.92147326473684221</v>
      </c>
    </row>
    <row r="2668" spans="1:6" ht="15.75" thickTop="1" x14ac:dyDescent="0.2">
      <c r="A2668" s="47" t="str">
        <f t="shared" si="83"/>
        <v>A</v>
      </c>
      <c r="B2668" s="77" t="s">
        <v>412</v>
      </c>
      <c r="C2668" s="77" t="s">
        <v>19</v>
      </c>
      <c r="D2668" s="78">
        <v>17500</v>
      </c>
      <c r="E2668" s="78">
        <v>17507.992030000001</v>
      </c>
      <c r="F2668" s="79">
        <f t="shared" si="82"/>
        <v>1.0004566874285714</v>
      </c>
    </row>
    <row r="2669" spans="1:6" ht="15" x14ac:dyDescent="0.2">
      <c r="A2669" s="47" t="str">
        <f t="shared" si="83"/>
        <v>A</v>
      </c>
      <c r="B2669" s="80" t="s">
        <v>412</v>
      </c>
      <c r="C2669" s="80" t="s">
        <v>35</v>
      </c>
      <c r="D2669" s="53">
        <v>17500</v>
      </c>
      <c r="E2669" s="53">
        <v>17507.992030000001</v>
      </c>
      <c r="F2669" s="81">
        <f t="shared" si="82"/>
        <v>1.0004566874285714</v>
      </c>
    </row>
    <row r="2670" spans="1:6" ht="15" x14ac:dyDescent="0.2">
      <c r="A2670" s="47" t="str">
        <f t="shared" si="83"/>
        <v>A</v>
      </c>
      <c r="B2670" s="77" t="s">
        <v>412</v>
      </c>
      <c r="C2670" s="77" t="s">
        <v>36</v>
      </c>
      <c r="D2670" s="78">
        <v>1500</v>
      </c>
      <c r="E2670" s="78">
        <v>0</v>
      </c>
      <c r="F2670" s="79">
        <f t="shared" si="82"/>
        <v>0</v>
      </c>
    </row>
    <row r="2671" spans="1:6" ht="18.75" thickBot="1" x14ac:dyDescent="0.25">
      <c r="A2671" s="47" t="str">
        <f t="shared" si="83"/>
        <v>A</v>
      </c>
      <c r="B2671" s="73" t="s">
        <v>1528</v>
      </c>
      <c r="C2671" s="74" t="s">
        <v>1529</v>
      </c>
      <c r="D2671" s="75">
        <v>7399</v>
      </c>
      <c r="E2671" s="75">
        <v>7142.0078300000005</v>
      </c>
      <c r="F2671" s="76">
        <f t="shared" si="82"/>
        <v>0.96526663468036222</v>
      </c>
    </row>
    <row r="2672" spans="1:6" ht="15.75" thickTop="1" x14ac:dyDescent="0.2">
      <c r="A2672" s="47" t="str">
        <f t="shared" si="83"/>
        <v>A</v>
      </c>
      <c r="B2672" s="77" t="s">
        <v>412</v>
      </c>
      <c r="C2672" s="77" t="s">
        <v>19</v>
      </c>
      <c r="D2672" s="78">
        <v>7397</v>
      </c>
      <c r="E2672" s="78">
        <v>7140.9578300000003</v>
      </c>
      <c r="F2672" s="79">
        <f t="shared" si="82"/>
        <v>0.96538567392186025</v>
      </c>
    </row>
    <row r="2673" spans="1:6" ht="15" x14ac:dyDescent="0.2">
      <c r="A2673" s="47" t="str">
        <f t="shared" si="83"/>
        <v>A</v>
      </c>
      <c r="B2673" s="80" t="s">
        <v>412</v>
      </c>
      <c r="C2673" s="80" t="s">
        <v>20</v>
      </c>
      <c r="D2673" s="53">
        <v>4895</v>
      </c>
      <c r="E2673" s="53">
        <v>4872.3494900000005</v>
      </c>
      <c r="F2673" s="81">
        <f t="shared" si="82"/>
        <v>0.99537272522982645</v>
      </c>
    </row>
    <row r="2674" spans="1:6" ht="15" x14ac:dyDescent="0.2">
      <c r="A2674" s="47" t="str">
        <f t="shared" si="83"/>
        <v>A</v>
      </c>
      <c r="B2674" s="80" t="s">
        <v>412</v>
      </c>
      <c r="C2674" s="80" t="s">
        <v>21</v>
      </c>
      <c r="D2674" s="53">
        <v>2251</v>
      </c>
      <c r="E2674" s="53">
        <v>2041.3228100000001</v>
      </c>
      <c r="F2674" s="81">
        <f t="shared" si="82"/>
        <v>0.90685153709462463</v>
      </c>
    </row>
    <row r="2675" spans="1:6" ht="15" x14ac:dyDescent="0.2">
      <c r="A2675" s="47" t="str">
        <f t="shared" si="83"/>
        <v>A</v>
      </c>
      <c r="B2675" s="80" t="s">
        <v>412</v>
      </c>
      <c r="C2675" s="80" t="s">
        <v>34</v>
      </c>
      <c r="D2675" s="53">
        <v>105</v>
      </c>
      <c r="E2675" s="53">
        <v>88.130440000000007</v>
      </c>
      <c r="F2675" s="81">
        <f t="shared" si="82"/>
        <v>0.83933752380952387</v>
      </c>
    </row>
    <row r="2676" spans="1:6" ht="15" x14ac:dyDescent="0.2">
      <c r="A2676" s="47" t="str">
        <f t="shared" si="83"/>
        <v>A</v>
      </c>
      <c r="B2676" s="80" t="s">
        <v>412</v>
      </c>
      <c r="C2676" s="80" t="s">
        <v>35</v>
      </c>
      <c r="D2676" s="53">
        <v>146</v>
      </c>
      <c r="E2676" s="53">
        <v>139.15509</v>
      </c>
      <c r="F2676" s="81">
        <f t="shared" si="82"/>
        <v>0.95311705479452058</v>
      </c>
    </row>
    <row r="2677" spans="1:6" ht="15" x14ac:dyDescent="0.2">
      <c r="A2677" s="47" t="str">
        <f t="shared" si="83"/>
        <v>A</v>
      </c>
      <c r="B2677" s="77" t="s">
        <v>412</v>
      </c>
      <c r="C2677" s="77" t="s">
        <v>36</v>
      </c>
      <c r="D2677" s="78">
        <v>2</v>
      </c>
      <c r="E2677" s="78">
        <v>1.05</v>
      </c>
      <c r="F2677" s="79">
        <f t="shared" si="82"/>
        <v>0.52500000000000002</v>
      </c>
    </row>
    <row r="2678" spans="1:6" ht="36.75" thickBot="1" x14ac:dyDescent="0.25">
      <c r="A2678" s="47" t="str">
        <f t="shared" si="83"/>
        <v>A</v>
      </c>
      <c r="B2678" s="73" t="s">
        <v>1530</v>
      </c>
      <c r="C2678" s="74" t="s">
        <v>1531</v>
      </c>
      <c r="D2678" s="75">
        <v>8459.5</v>
      </c>
      <c r="E2678" s="75">
        <v>8506.6419100000003</v>
      </c>
      <c r="F2678" s="76">
        <f t="shared" si="82"/>
        <v>1.0055726591406111</v>
      </c>
    </row>
    <row r="2679" spans="1:6" ht="15.75" thickTop="1" x14ac:dyDescent="0.2">
      <c r="A2679" s="47" t="str">
        <f t="shared" si="83"/>
        <v>A</v>
      </c>
      <c r="B2679" s="77" t="s">
        <v>412</v>
      </c>
      <c r="C2679" s="77" t="s">
        <v>19</v>
      </c>
      <c r="D2679" s="78">
        <v>6365</v>
      </c>
      <c r="E2679" s="78">
        <v>6927.8365000000003</v>
      </c>
      <c r="F2679" s="79">
        <f t="shared" si="82"/>
        <v>1.0884267871170463</v>
      </c>
    </row>
    <row r="2680" spans="1:6" ht="15" x14ac:dyDescent="0.2">
      <c r="A2680" s="47" t="str">
        <f t="shared" si="83"/>
        <v>A</v>
      </c>
      <c r="B2680" s="80" t="s">
        <v>412</v>
      </c>
      <c r="C2680" s="80" t="s">
        <v>20</v>
      </c>
      <c r="D2680" s="53">
        <v>3995.3</v>
      </c>
      <c r="E2680" s="53">
        <v>3642.9568200000003</v>
      </c>
      <c r="F2680" s="81">
        <f t="shared" si="82"/>
        <v>0.91181058243436042</v>
      </c>
    </row>
    <row r="2681" spans="1:6" ht="15" x14ac:dyDescent="0.2">
      <c r="A2681" s="47" t="str">
        <f t="shared" si="83"/>
        <v>A</v>
      </c>
      <c r="B2681" s="80" t="s">
        <v>412</v>
      </c>
      <c r="C2681" s="80" t="s">
        <v>21</v>
      </c>
      <c r="D2681" s="53">
        <v>2141.54</v>
      </c>
      <c r="E2681" s="53">
        <v>1998.1102400000002</v>
      </c>
      <c r="F2681" s="81">
        <f t="shared" si="82"/>
        <v>0.93302494466598818</v>
      </c>
    </row>
    <row r="2682" spans="1:6" ht="15" x14ac:dyDescent="0.2">
      <c r="A2682" s="47" t="str">
        <f t="shared" si="83"/>
        <v>A</v>
      </c>
      <c r="B2682" s="80" t="s">
        <v>412</v>
      </c>
      <c r="C2682" s="80" t="s">
        <v>4</v>
      </c>
      <c r="D2682" s="53">
        <v>100.16</v>
      </c>
      <c r="E2682" s="53">
        <v>157.85441</v>
      </c>
      <c r="F2682" s="81">
        <f t="shared" si="82"/>
        <v>1.576022464057508</v>
      </c>
    </row>
    <row r="2683" spans="1:6" ht="15" x14ac:dyDescent="0.2">
      <c r="A2683" s="47" t="str">
        <f t="shared" si="83"/>
        <v>A</v>
      </c>
      <c r="B2683" s="80" t="s">
        <v>412</v>
      </c>
      <c r="C2683" s="80" t="s">
        <v>35</v>
      </c>
      <c r="D2683" s="53">
        <v>128</v>
      </c>
      <c r="E2683" s="53">
        <v>1128.9150300000001</v>
      </c>
      <c r="F2683" s="81">
        <f t="shared" si="82"/>
        <v>8.8196486718750009</v>
      </c>
    </row>
    <row r="2684" spans="1:6" ht="15" x14ac:dyDescent="0.2">
      <c r="A2684" s="47" t="str">
        <f t="shared" si="83"/>
        <v>A</v>
      </c>
      <c r="B2684" s="77" t="s">
        <v>412</v>
      </c>
      <c r="C2684" s="77" t="s">
        <v>36</v>
      </c>
      <c r="D2684" s="78">
        <v>2094.5</v>
      </c>
      <c r="E2684" s="78">
        <v>1578.8054100000002</v>
      </c>
      <c r="F2684" s="79">
        <f t="shared" si="82"/>
        <v>0.75378630222010035</v>
      </c>
    </row>
    <row r="2685" spans="1:6" s="87" customFormat="1" ht="18.75" hidden="1" thickBot="1" x14ac:dyDescent="0.3">
      <c r="A2685" s="82" t="str">
        <f t="shared" si="83"/>
        <v>A</v>
      </c>
      <c r="B2685" s="83" t="s">
        <v>1532</v>
      </c>
      <c r="C2685" s="84" t="s">
        <v>1533</v>
      </c>
      <c r="D2685" s="85">
        <v>5541</v>
      </c>
      <c r="E2685" s="85">
        <v>5579.8395499999997</v>
      </c>
      <c r="F2685" s="86">
        <f t="shared" si="82"/>
        <v>1.0070094838476809</v>
      </c>
    </row>
    <row r="2686" spans="1:6" s="87" customFormat="1" ht="15" hidden="1" x14ac:dyDescent="0.25">
      <c r="A2686" s="82" t="str">
        <f t="shared" si="83"/>
        <v>A</v>
      </c>
      <c r="B2686" s="88" t="s">
        <v>412</v>
      </c>
      <c r="C2686" s="88" t="s">
        <v>19</v>
      </c>
      <c r="D2686" s="89">
        <v>5452</v>
      </c>
      <c r="E2686" s="89">
        <v>5493.53712</v>
      </c>
      <c r="F2686" s="90">
        <f t="shared" si="82"/>
        <v>1.0076186940572267</v>
      </c>
    </row>
    <row r="2687" spans="1:6" s="87" customFormat="1" ht="15" hidden="1" x14ac:dyDescent="0.25">
      <c r="A2687" s="82" t="str">
        <f t="shared" si="83"/>
        <v>A</v>
      </c>
      <c r="B2687" s="91" t="s">
        <v>412</v>
      </c>
      <c r="C2687" s="91" t="s">
        <v>20</v>
      </c>
      <c r="D2687" s="92">
        <v>3679.3</v>
      </c>
      <c r="E2687" s="92">
        <v>3641.7778399999997</v>
      </c>
      <c r="F2687" s="93">
        <f t="shared" si="82"/>
        <v>0.9898018209985594</v>
      </c>
    </row>
    <row r="2688" spans="1:6" s="87" customFormat="1" ht="15" hidden="1" x14ac:dyDescent="0.25">
      <c r="A2688" s="82" t="str">
        <f t="shared" si="83"/>
        <v>A</v>
      </c>
      <c r="B2688" s="91" t="s">
        <v>412</v>
      </c>
      <c r="C2688" s="91" t="s">
        <v>21</v>
      </c>
      <c r="D2688" s="92">
        <v>1544.54</v>
      </c>
      <c r="E2688" s="92">
        <v>1574.3054300000001</v>
      </c>
      <c r="F2688" s="93">
        <f t="shared" si="82"/>
        <v>1.0192713882450439</v>
      </c>
    </row>
    <row r="2689" spans="1:6" s="87" customFormat="1" ht="15" hidden="1" x14ac:dyDescent="0.25">
      <c r="A2689" s="82" t="str">
        <f t="shared" si="83"/>
        <v>A</v>
      </c>
      <c r="B2689" s="91" t="s">
        <v>412</v>
      </c>
      <c r="C2689" s="91" t="s">
        <v>4</v>
      </c>
      <c r="D2689" s="92">
        <v>100.16</v>
      </c>
      <c r="E2689" s="92">
        <v>157.85441</v>
      </c>
      <c r="F2689" s="93">
        <f t="shared" si="82"/>
        <v>1.576022464057508</v>
      </c>
    </row>
    <row r="2690" spans="1:6" s="87" customFormat="1" ht="15" hidden="1" x14ac:dyDescent="0.25">
      <c r="A2690" s="82" t="str">
        <f t="shared" si="83"/>
        <v>A</v>
      </c>
      <c r="B2690" s="91" t="s">
        <v>412</v>
      </c>
      <c r="C2690" s="91" t="s">
        <v>35</v>
      </c>
      <c r="D2690" s="92">
        <v>128</v>
      </c>
      <c r="E2690" s="92">
        <v>119.59944</v>
      </c>
      <c r="F2690" s="93">
        <f t="shared" si="82"/>
        <v>0.93437062500000001</v>
      </c>
    </row>
    <row r="2691" spans="1:6" s="87" customFormat="1" ht="15" hidden="1" x14ac:dyDescent="0.25">
      <c r="A2691" s="82" t="str">
        <f t="shared" si="83"/>
        <v>A</v>
      </c>
      <c r="B2691" s="88" t="s">
        <v>412</v>
      </c>
      <c r="C2691" s="88" t="s">
        <v>36</v>
      </c>
      <c r="D2691" s="89">
        <v>89</v>
      </c>
      <c r="E2691" s="89">
        <v>86.302429999999987</v>
      </c>
      <c r="F2691" s="90">
        <f t="shared" si="82"/>
        <v>0.96969022471910093</v>
      </c>
    </row>
    <row r="2692" spans="1:6" s="87" customFormat="1" ht="36.75" hidden="1" thickBot="1" x14ac:dyDescent="0.3">
      <c r="A2692" s="82" t="str">
        <f t="shared" si="83"/>
        <v>A</v>
      </c>
      <c r="B2692" s="83" t="s">
        <v>1534</v>
      </c>
      <c r="C2692" s="84" t="s">
        <v>1535</v>
      </c>
      <c r="D2692" s="85">
        <v>185</v>
      </c>
      <c r="E2692" s="85">
        <v>176.69047</v>
      </c>
      <c r="F2692" s="86">
        <f t="shared" ref="F2692:F2755" si="84">E2692/D2692</f>
        <v>0.95508362162162164</v>
      </c>
    </row>
    <row r="2693" spans="1:6" s="87" customFormat="1" ht="15" hidden="1" x14ac:dyDescent="0.25">
      <c r="A2693" s="82" t="str">
        <f t="shared" ref="A2693:A2756" si="85">(IF(OR(D2693&lt;&gt;0,E2693&lt;&gt;0,),"A","B"))</f>
        <v>A</v>
      </c>
      <c r="B2693" s="88" t="s">
        <v>412</v>
      </c>
      <c r="C2693" s="88" t="s">
        <v>19</v>
      </c>
      <c r="D2693" s="89">
        <v>165</v>
      </c>
      <c r="E2693" s="89">
        <v>164.18447</v>
      </c>
      <c r="F2693" s="90">
        <f t="shared" si="84"/>
        <v>0.99505739393939396</v>
      </c>
    </row>
    <row r="2694" spans="1:6" s="87" customFormat="1" ht="15" hidden="1" x14ac:dyDescent="0.25">
      <c r="A2694" s="82" t="str">
        <f t="shared" si="85"/>
        <v>A</v>
      </c>
      <c r="B2694" s="91" t="s">
        <v>412</v>
      </c>
      <c r="C2694" s="91" t="s">
        <v>21</v>
      </c>
      <c r="D2694" s="92">
        <v>165</v>
      </c>
      <c r="E2694" s="92">
        <v>164.18447</v>
      </c>
      <c r="F2694" s="93">
        <f t="shared" si="84"/>
        <v>0.99505739393939396</v>
      </c>
    </row>
    <row r="2695" spans="1:6" s="87" customFormat="1" ht="15" hidden="1" x14ac:dyDescent="0.25">
      <c r="A2695" s="82" t="str">
        <f t="shared" si="85"/>
        <v>A</v>
      </c>
      <c r="B2695" s="88" t="s">
        <v>412</v>
      </c>
      <c r="C2695" s="88" t="s">
        <v>36</v>
      </c>
      <c r="D2695" s="89">
        <v>20</v>
      </c>
      <c r="E2695" s="89">
        <v>12.506</v>
      </c>
      <c r="F2695" s="90">
        <f t="shared" si="84"/>
        <v>0.62529999999999997</v>
      </c>
    </row>
    <row r="2696" spans="1:6" s="87" customFormat="1" ht="36.75" hidden="1" thickBot="1" x14ac:dyDescent="0.3">
      <c r="A2696" s="82" t="str">
        <f t="shared" si="85"/>
        <v>A</v>
      </c>
      <c r="B2696" s="83" t="s">
        <v>1536</v>
      </c>
      <c r="C2696" s="84" t="s">
        <v>1537</v>
      </c>
      <c r="D2696" s="85">
        <v>1296.5</v>
      </c>
      <c r="E2696" s="85">
        <v>1292.1355699999999</v>
      </c>
      <c r="F2696" s="86">
        <f t="shared" si="84"/>
        <v>0.99663368299267252</v>
      </c>
    </row>
    <row r="2697" spans="1:6" s="87" customFormat="1" ht="15" hidden="1" x14ac:dyDescent="0.25">
      <c r="A2697" s="82" t="str">
        <f t="shared" si="85"/>
        <v>A</v>
      </c>
      <c r="B2697" s="88" t="s">
        <v>412</v>
      </c>
      <c r="C2697" s="88" t="s">
        <v>19</v>
      </c>
      <c r="D2697" s="89">
        <v>58.5</v>
      </c>
      <c r="E2697" s="89">
        <v>57.514890000000001</v>
      </c>
      <c r="F2697" s="90">
        <f t="shared" si="84"/>
        <v>0.98316051282051287</v>
      </c>
    </row>
    <row r="2698" spans="1:6" s="87" customFormat="1" ht="15" hidden="1" x14ac:dyDescent="0.25">
      <c r="A2698" s="82" t="str">
        <f t="shared" si="85"/>
        <v>A</v>
      </c>
      <c r="B2698" s="91" t="s">
        <v>412</v>
      </c>
      <c r="C2698" s="91" t="s">
        <v>21</v>
      </c>
      <c r="D2698" s="92">
        <v>58.5</v>
      </c>
      <c r="E2698" s="92">
        <v>57.514890000000001</v>
      </c>
      <c r="F2698" s="93">
        <f t="shared" si="84"/>
        <v>0.98316051282051287</v>
      </c>
    </row>
    <row r="2699" spans="1:6" s="87" customFormat="1" ht="15" hidden="1" x14ac:dyDescent="0.25">
      <c r="A2699" s="82" t="str">
        <f t="shared" si="85"/>
        <v>A</v>
      </c>
      <c r="B2699" s="88" t="s">
        <v>412</v>
      </c>
      <c r="C2699" s="88" t="s">
        <v>36</v>
      </c>
      <c r="D2699" s="89">
        <v>1238</v>
      </c>
      <c r="E2699" s="89">
        <v>1234.62068</v>
      </c>
      <c r="F2699" s="90">
        <f t="shared" si="84"/>
        <v>0.99727033925686592</v>
      </c>
    </row>
    <row r="2700" spans="1:6" s="87" customFormat="1" ht="18.75" hidden="1" thickBot="1" x14ac:dyDescent="0.3">
      <c r="A2700" s="82" t="str">
        <f t="shared" si="85"/>
        <v>A</v>
      </c>
      <c r="B2700" s="83" t="s">
        <v>1538</v>
      </c>
      <c r="C2700" s="84" t="s">
        <v>1539</v>
      </c>
      <c r="D2700" s="85">
        <v>1412</v>
      </c>
      <c r="E2700" s="85">
        <v>448.36784999999998</v>
      </c>
      <c r="F2700" s="86">
        <f t="shared" si="84"/>
        <v>0.31754097025495748</v>
      </c>
    </row>
    <row r="2701" spans="1:6" s="87" customFormat="1" ht="15" hidden="1" x14ac:dyDescent="0.25">
      <c r="A2701" s="82" t="str">
        <f t="shared" si="85"/>
        <v>A</v>
      </c>
      <c r="B2701" s="88" t="s">
        <v>412</v>
      </c>
      <c r="C2701" s="88" t="s">
        <v>19</v>
      </c>
      <c r="D2701" s="89">
        <v>687</v>
      </c>
      <c r="E2701" s="89">
        <v>202.99154999999996</v>
      </c>
      <c r="F2701" s="90">
        <f t="shared" si="84"/>
        <v>0.29547532751091699</v>
      </c>
    </row>
    <row r="2702" spans="1:6" s="87" customFormat="1" ht="15" hidden="1" x14ac:dyDescent="0.25">
      <c r="A2702" s="82" t="str">
        <f t="shared" si="85"/>
        <v>A</v>
      </c>
      <c r="B2702" s="91" t="s">
        <v>412</v>
      </c>
      <c r="C2702" s="91" t="s">
        <v>20</v>
      </c>
      <c r="D2702" s="92">
        <v>316</v>
      </c>
      <c r="E2702" s="92">
        <v>1.1789799999999999</v>
      </c>
      <c r="F2702" s="93">
        <f t="shared" si="84"/>
        <v>3.7309493670886072E-3</v>
      </c>
    </row>
    <row r="2703" spans="1:6" s="87" customFormat="1" ht="15" hidden="1" x14ac:dyDescent="0.25">
      <c r="A2703" s="82" t="str">
        <f t="shared" si="85"/>
        <v>A</v>
      </c>
      <c r="B2703" s="91" t="s">
        <v>412</v>
      </c>
      <c r="C2703" s="91" t="s">
        <v>21</v>
      </c>
      <c r="D2703" s="92">
        <v>371</v>
      </c>
      <c r="E2703" s="92">
        <v>201.81256999999994</v>
      </c>
      <c r="F2703" s="93">
        <f t="shared" si="84"/>
        <v>0.54396919137466293</v>
      </c>
    </row>
    <row r="2704" spans="1:6" s="87" customFormat="1" ht="15" hidden="1" x14ac:dyDescent="0.25">
      <c r="A2704" s="82" t="str">
        <f t="shared" si="85"/>
        <v>A</v>
      </c>
      <c r="B2704" s="88" t="s">
        <v>412</v>
      </c>
      <c r="C2704" s="88" t="s">
        <v>36</v>
      </c>
      <c r="D2704" s="89">
        <v>725</v>
      </c>
      <c r="E2704" s="89">
        <v>245.37630000000001</v>
      </c>
      <c r="F2704" s="90">
        <f t="shared" si="84"/>
        <v>0.33845006896551727</v>
      </c>
    </row>
    <row r="2705" spans="1:6" s="87" customFormat="1" ht="54.75" hidden="1" thickBot="1" x14ac:dyDescent="0.3">
      <c r="A2705" s="82" t="str">
        <f t="shared" si="85"/>
        <v>A</v>
      </c>
      <c r="B2705" s="83" t="s">
        <v>1540</v>
      </c>
      <c r="C2705" s="84" t="s">
        <v>1541</v>
      </c>
      <c r="D2705" s="85">
        <v>25</v>
      </c>
      <c r="E2705" s="85">
        <v>1009.60847</v>
      </c>
      <c r="F2705" s="86">
        <f t="shared" si="84"/>
        <v>40.384338800000002</v>
      </c>
    </row>
    <row r="2706" spans="1:6" s="87" customFormat="1" ht="15" hidden="1" x14ac:dyDescent="0.25">
      <c r="A2706" s="82" t="str">
        <f t="shared" si="85"/>
        <v>A</v>
      </c>
      <c r="B2706" s="88" t="s">
        <v>412</v>
      </c>
      <c r="C2706" s="88" t="s">
        <v>19</v>
      </c>
      <c r="D2706" s="89">
        <v>2.5</v>
      </c>
      <c r="E2706" s="89">
        <v>1009.60847</v>
      </c>
      <c r="F2706" s="90">
        <f t="shared" si="84"/>
        <v>403.843388</v>
      </c>
    </row>
    <row r="2707" spans="1:6" s="87" customFormat="1" ht="15" hidden="1" x14ac:dyDescent="0.25">
      <c r="A2707" s="82" t="str">
        <f t="shared" si="85"/>
        <v>A</v>
      </c>
      <c r="B2707" s="91" t="s">
        <v>412</v>
      </c>
      <c r="C2707" s="91" t="s">
        <v>21</v>
      </c>
      <c r="D2707" s="92">
        <v>2.5</v>
      </c>
      <c r="E2707" s="92">
        <v>0.29287999999999997</v>
      </c>
      <c r="F2707" s="93">
        <f t="shared" si="84"/>
        <v>0.11715199999999999</v>
      </c>
    </row>
    <row r="2708" spans="1:6" s="87" customFormat="1" ht="15" hidden="1" x14ac:dyDescent="0.25">
      <c r="A2708" s="82" t="str">
        <f t="shared" si="85"/>
        <v>A</v>
      </c>
      <c r="B2708" s="91" t="s">
        <v>412</v>
      </c>
      <c r="C2708" s="91" t="s">
        <v>35</v>
      </c>
      <c r="D2708" s="92">
        <v>0</v>
      </c>
      <c r="E2708" s="92">
        <v>1009.3155899999999</v>
      </c>
      <c r="F2708" s="93" t="e">
        <f t="shared" si="84"/>
        <v>#DIV/0!</v>
      </c>
    </row>
    <row r="2709" spans="1:6" s="87" customFormat="1" ht="15" hidden="1" x14ac:dyDescent="0.25">
      <c r="A2709" s="82" t="str">
        <f t="shared" si="85"/>
        <v>A</v>
      </c>
      <c r="B2709" s="88" t="s">
        <v>412</v>
      </c>
      <c r="C2709" s="88" t="s">
        <v>36</v>
      </c>
      <c r="D2709" s="89">
        <v>22.5</v>
      </c>
      <c r="E2709" s="89">
        <v>0</v>
      </c>
      <c r="F2709" s="90">
        <f t="shared" si="84"/>
        <v>0</v>
      </c>
    </row>
    <row r="2710" spans="1:6" ht="18.75" thickBot="1" x14ac:dyDescent="0.25">
      <c r="A2710" s="47" t="str">
        <f t="shared" si="85"/>
        <v>A</v>
      </c>
      <c r="B2710" s="73" t="s">
        <v>1542</v>
      </c>
      <c r="C2710" s="74" t="s">
        <v>1543</v>
      </c>
      <c r="D2710" s="75">
        <v>4273.2</v>
      </c>
      <c r="E2710" s="75">
        <v>5169.6668599999994</v>
      </c>
      <c r="F2710" s="76">
        <f t="shared" si="84"/>
        <v>1.2097881821585696</v>
      </c>
    </row>
    <row r="2711" spans="1:6" ht="15.75" thickTop="1" x14ac:dyDescent="0.2">
      <c r="A2711" s="47" t="str">
        <f t="shared" si="85"/>
        <v>A</v>
      </c>
      <c r="B2711" s="77" t="s">
        <v>412</v>
      </c>
      <c r="C2711" s="77" t="s">
        <v>19</v>
      </c>
      <c r="D2711" s="78">
        <v>4138.2</v>
      </c>
      <c r="E2711" s="78">
        <v>4424.0768599999992</v>
      </c>
      <c r="F2711" s="79">
        <f t="shared" si="84"/>
        <v>1.0690824174761973</v>
      </c>
    </row>
    <row r="2712" spans="1:6" ht="15" x14ac:dyDescent="0.2">
      <c r="A2712" s="47" t="str">
        <f t="shared" si="85"/>
        <v>A</v>
      </c>
      <c r="B2712" s="80" t="s">
        <v>412</v>
      </c>
      <c r="C2712" s="80" t="s">
        <v>20</v>
      </c>
      <c r="D2712" s="53">
        <v>2880</v>
      </c>
      <c r="E2712" s="53">
        <v>2896.7425200000002</v>
      </c>
      <c r="F2712" s="81">
        <f t="shared" si="84"/>
        <v>1.005813375</v>
      </c>
    </row>
    <row r="2713" spans="1:6" ht="15" x14ac:dyDescent="0.2">
      <c r="A2713" s="47" t="str">
        <f t="shared" si="85"/>
        <v>A</v>
      </c>
      <c r="B2713" s="80" t="s">
        <v>412</v>
      </c>
      <c r="C2713" s="80" t="s">
        <v>21</v>
      </c>
      <c r="D2713" s="53">
        <v>1132.0999999999999</v>
      </c>
      <c r="E2713" s="53">
        <v>1264.9906400000002</v>
      </c>
      <c r="F2713" s="81">
        <f t="shared" si="84"/>
        <v>1.1173841886759124</v>
      </c>
    </row>
    <row r="2714" spans="1:6" ht="15" x14ac:dyDescent="0.2">
      <c r="A2714" s="47" t="str">
        <f t="shared" si="85"/>
        <v>A</v>
      </c>
      <c r="B2714" s="80" t="s">
        <v>412</v>
      </c>
      <c r="C2714" s="80" t="s">
        <v>4</v>
      </c>
      <c r="D2714" s="53">
        <v>0</v>
      </c>
      <c r="E2714" s="53">
        <v>146.03999000000002</v>
      </c>
      <c r="F2714" s="81" t="e">
        <f t="shared" si="84"/>
        <v>#DIV/0!</v>
      </c>
    </row>
    <row r="2715" spans="1:6" ht="15" x14ac:dyDescent="0.2">
      <c r="A2715" s="47" t="str">
        <f t="shared" si="85"/>
        <v>A</v>
      </c>
      <c r="B2715" s="80" t="s">
        <v>412</v>
      </c>
      <c r="C2715" s="80" t="s">
        <v>34</v>
      </c>
      <c r="D2715" s="53">
        <v>40.1</v>
      </c>
      <c r="E2715" s="53">
        <v>35.42268</v>
      </c>
      <c r="F2715" s="81">
        <f t="shared" si="84"/>
        <v>0.88335860349127182</v>
      </c>
    </row>
    <row r="2716" spans="1:6" ht="15" x14ac:dyDescent="0.2">
      <c r="A2716" s="47" t="str">
        <f t="shared" si="85"/>
        <v>A</v>
      </c>
      <c r="B2716" s="80" t="s">
        <v>412</v>
      </c>
      <c r="C2716" s="80" t="s">
        <v>35</v>
      </c>
      <c r="D2716" s="53">
        <v>86</v>
      </c>
      <c r="E2716" s="53">
        <v>80.881029999999996</v>
      </c>
      <c r="F2716" s="81">
        <f t="shared" si="84"/>
        <v>0.94047709302325577</v>
      </c>
    </row>
    <row r="2717" spans="1:6" ht="15" x14ac:dyDescent="0.2">
      <c r="A2717" s="47" t="str">
        <f t="shared" si="85"/>
        <v>A</v>
      </c>
      <c r="B2717" s="77" t="s">
        <v>412</v>
      </c>
      <c r="C2717" s="77" t="s">
        <v>36</v>
      </c>
      <c r="D2717" s="78">
        <v>135</v>
      </c>
      <c r="E2717" s="78">
        <v>745.59</v>
      </c>
      <c r="F2717" s="79">
        <f t="shared" si="84"/>
        <v>5.5228888888888887</v>
      </c>
    </row>
    <row r="2718" spans="1:6" s="87" customFormat="1" ht="36.75" hidden="1" thickBot="1" x14ac:dyDescent="0.3">
      <c r="A2718" s="82" t="str">
        <f t="shared" si="85"/>
        <v>A</v>
      </c>
      <c r="B2718" s="83" t="s">
        <v>1544</v>
      </c>
      <c r="C2718" s="84" t="s">
        <v>1545</v>
      </c>
      <c r="D2718" s="85">
        <v>4086.2</v>
      </c>
      <c r="E2718" s="85">
        <v>4042.1039599999999</v>
      </c>
      <c r="F2718" s="86">
        <f t="shared" si="84"/>
        <v>0.98920854583720819</v>
      </c>
    </row>
    <row r="2719" spans="1:6" s="87" customFormat="1" ht="15" hidden="1" x14ac:dyDescent="0.25">
      <c r="A2719" s="82" t="str">
        <f t="shared" si="85"/>
        <v>A</v>
      </c>
      <c r="B2719" s="88" t="s">
        <v>412</v>
      </c>
      <c r="C2719" s="88" t="s">
        <v>19</v>
      </c>
      <c r="D2719" s="89">
        <v>4056.2</v>
      </c>
      <c r="E2719" s="89">
        <v>4014.3019599999998</v>
      </c>
      <c r="F2719" s="90">
        <f t="shared" si="84"/>
        <v>0.98967061781963417</v>
      </c>
    </row>
    <row r="2720" spans="1:6" s="87" customFormat="1" ht="15" hidden="1" x14ac:dyDescent="0.25">
      <c r="A2720" s="82" t="str">
        <f t="shared" si="85"/>
        <v>A</v>
      </c>
      <c r="B2720" s="91" t="s">
        <v>412</v>
      </c>
      <c r="C2720" s="91" t="s">
        <v>20</v>
      </c>
      <c r="D2720" s="92">
        <v>2880</v>
      </c>
      <c r="E2720" s="92">
        <v>2879.8796400000001</v>
      </c>
      <c r="F2720" s="93">
        <f t="shared" si="84"/>
        <v>0.99995820833333338</v>
      </c>
    </row>
    <row r="2721" spans="1:6" s="87" customFormat="1" ht="15" hidden="1" x14ac:dyDescent="0.25">
      <c r="A2721" s="82" t="str">
        <f t="shared" si="85"/>
        <v>A</v>
      </c>
      <c r="B2721" s="91" t="s">
        <v>412</v>
      </c>
      <c r="C2721" s="91" t="s">
        <v>21</v>
      </c>
      <c r="D2721" s="92">
        <v>1050.0999999999999</v>
      </c>
      <c r="E2721" s="92">
        <v>1018.11861</v>
      </c>
      <c r="F2721" s="93">
        <f t="shared" si="84"/>
        <v>0.96954443386344169</v>
      </c>
    </row>
    <row r="2722" spans="1:6" s="87" customFormat="1" ht="15" hidden="1" x14ac:dyDescent="0.25">
      <c r="A2722" s="82" t="str">
        <f t="shared" si="85"/>
        <v>A</v>
      </c>
      <c r="B2722" s="91" t="s">
        <v>412</v>
      </c>
      <c r="C2722" s="91" t="s">
        <v>34</v>
      </c>
      <c r="D2722" s="92">
        <v>40.1</v>
      </c>
      <c r="E2722" s="92">
        <v>35.42268</v>
      </c>
      <c r="F2722" s="93">
        <f t="shared" si="84"/>
        <v>0.88335860349127182</v>
      </c>
    </row>
    <row r="2723" spans="1:6" s="87" customFormat="1" ht="15" hidden="1" x14ac:dyDescent="0.25">
      <c r="A2723" s="82" t="str">
        <f t="shared" si="85"/>
        <v>A</v>
      </c>
      <c r="B2723" s="91" t="s">
        <v>412</v>
      </c>
      <c r="C2723" s="91" t="s">
        <v>35</v>
      </c>
      <c r="D2723" s="92">
        <v>86</v>
      </c>
      <c r="E2723" s="92">
        <v>80.881029999999996</v>
      </c>
      <c r="F2723" s="93">
        <f t="shared" si="84"/>
        <v>0.94047709302325577</v>
      </c>
    </row>
    <row r="2724" spans="1:6" s="87" customFormat="1" ht="15" hidden="1" x14ac:dyDescent="0.25">
      <c r="A2724" s="82" t="str">
        <f t="shared" si="85"/>
        <v>A</v>
      </c>
      <c r="B2724" s="88" t="s">
        <v>412</v>
      </c>
      <c r="C2724" s="88" t="s">
        <v>36</v>
      </c>
      <c r="D2724" s="89">
        <v>30</v>
      </c>
      <c r="E2724" s="89">
        <v>27.802</v>
      </c>
      <c r="F2724" s="90">
        <f t="shared" si="84"/>
        <v>0.9267333333333333</v>
      </c>
    </row>
    <row r="2725" spans="1:6" s="87" customFormat="1" ht="18.75" hidden="1" thickBot="1" x14ac:dyDescent="0.3">
      <c r="A2725" s="82" t="str">
        <f t="shared" si="85"/>
        <v>A</v>
      </c>
      <c r="B2725" s="83" t="s">
        <v>1546</v>
      </c>
      <c r="C2725" s="84" t="s">
        <v>1547</v>
      </c>
      <c r="D2725" s="85">
        <v>82</v>
      </c>
      <c r="E2725" s="85">
        <v>763.78547000000003</v>
      </c>
      <c r="F2725" s="86">
        <f t="shared" si="84"/>
        <v>9.3144569512195119</v>
      </c>
    </row>
    <row r="2726" spans="1:6" s="87" customFormat="1" ht="15" hidden="1" x14ac:dyDescent="0.25">
      <c r="A2726" s="82" t="str">
        <f t="shared" si="85"/>
        <v>A</v>
      </c>
      <c r="B2726" s="88" t="s">
        <v>412</v>
      </c>
      <c r="C2726" s="88" t="s">
        <v>19</v>
      </c>
      <c r="D2726" s="89">
        <v>82</v>
      </c>
      <c r="E2726" s="89">
        <v>146.99746999999999</v>
      </c>
      <c r="F2726" s="90">
        <f t="shared" si="84"/>
        <v>1.7926520731707316</v>
      </c>
    </row>
    <row r="2727" spans="1:6" s="87" customFormat="1" ht="15" hidden="1" x14ac:dyDescent="0.25">
      <c r="A2727" s="82" t="str">
        <f t="shared" si="85"/>
        <v>A</v>
      </c>
      <c r="B2727" s="91" t="s">
        <v>412</v>
      </c>
      <c r="C2727" s="91" t="s">
        <v>21</v>
      </c>
      <c r="D2727" s="92">
        <v>82</v>
      </c>
      <c r="E2727" s="92">
        <v>146.99746999999999</v>
      </c>
      <c r="F2727" s="93">
        <f t="shared" si="84"/>
        <v>1.7926520731707316</v>
      </c>
    </row>
    <row r="2728" spans="1:6" s="87" customFormat="1" ht="15" hidden="1" x14ac:dyDescent="0.25">
      <c r="A2728" s="82" t="str">
        <f t="shared" si="85"/>
        <v>A</v>
      </c>
      <c r="B2728" s="88" t="s">
        <v>412</v>
      </c>
      <c r="C2728" s="88" t="s">
        <v>36</v>
      </c>
      <c r="D2728" s="89">
        <v>0</v>
      </c>
      <c r="E2728" s="89">
        <v>616.78800000000001</v>
      </c>
      <c r="F2728" s="90" t="e">
        <f t="shared" si="84"/>
        <v>#DIV/0!</v>
      </c>
    </row>
    <row r="2729" spans="1:6" s="87" customFormat="1" ht="18.75" hidden="1" thickBot="1" x14ac:dyDescent="0.3">
      <c r="A2729" s="82" t="str">
        <f t="shared" si="85"/>
        <v>A</v>
      </c>
      <c r="B2729" s="83" t="s">
        <v>1548</v>
      </c>
      <c r="C2729" s="84" t="s">
        <v>1549</v>
      </c>
      <c r="D2729" s="85">
        <v>105</v>
      </c>
      <c r="E2729" s="85">
        <v>346.26204000000001</v>
      </c>
      <c r="F2729" s="86">
        <f t="shared" si="84"/>
        <v>3.2977337142857146</v>
      </c>
    </row>
    <row r="2730" spans="1:6" s="87" customFormat="1" ht="15" hidden="1" x14ac:dyDescent="0.25">
      <c r="A2730" s="82" t="str">
        <f t="shared" si="85"/>
        <v>A</v>
      </c>
      <c r="B2730" s="88" t="s">
        <v>412</v>
      </c>
      <c r="C2730" s="88" t="s">
        <v>19</v>
      </c>
      <c r="D2730" s="89">
        <v>0</v>
      </c>
      <c r="E2730" s="89">
        <v>245.26204000000004</v>
      </c>
      <c r="F2730" s="90" t="e">
        <f t="shared" si="84"/>
        <v>#DIV/0!</v>
      </c>
    </row>
    <row r="2731" spans="1:6" s="87" customFormat="1" ht="15" hidden="1" x14ac:dyDescent="0.25">
      <c r="A2731" s="82" t="str">
        <f t="shared" si="85"/>
        <v>A</v>
      </c>
      <c r="B2731" s="91" t="s">
        <v>412</v>
      </c>
      <c r="C2731" s="91" t="s">
        <v>20</v>
      </c>
      <c r="D2731" s="92">
        <v>0</v>
      </c>
      <c r="E2731" s="92">
        <v>16.862880000000001</v>
      </c>
      <c r="F2731" s="93" t="e">
        <f t="shared" si="84"/>
        <v>#DIV/0!</v>
      </c>
    </row>
    <row r="2732" spans="1:6" s="87" customFormat="1" ht="15" hidden="1" x14ac:dyDescent="0.25">
      <c r="A2732" s="82" t="str">
        <f t="shared" si="85"/>
        <v>A</v>
      </c>
      <c r="B2732" s="91" t="s">
        <v>412</v>
      </c>
      <c r="C2732" s="91" t="s">
        <v>21</v>
      </c>
      <c r="D2732" s="92">
        <v>0</v>
      </c>
      <c r="E2732" s="92">
        <v>90.192059999999998</v>
      </c>
      <c r="F2732" s="93" t="e">
        <f t="shared" si="84"/>
        <v>#DIV/0!</v>
      </c>
    </row>
    <row r="2733" spans="1:6" s="87" customFormat="1" ht="15" hidden="1" x14ac:dyDescent="0.25">
      <c r="A2733" s="82" t="str">
        <f t="shared" si="85"/>
        <v>A</v>
      </c>
      <c r="B2733" s="91" t="s">
        <v>412</v>
      </c>
      <c r="C2733" s="91" t="s">
        <v>4</v>
      </c>
      <c r="D2733" s="92">
        <v>0</v>
      </c>
      <c r="E2733" s="92">
        <v>138.2071</v>
      </c>
      <c r="F2733" s="93" t="e">
        <f t="shared" si="84"/>
        <v>#DIV/0!</v>
      </c>
    </row>
    <row r="2734" spans="1:6" s="87" customFormat="1" ht="15" hidden="1" x14ac:dyDescent="0.25">
      <c r="A2734" s="82" t="str">
        <f t="shared" si="85"/>
        <v>A</v>
      </c>
      <c r="B2734" s="88" t="s">
        <v>412</v>
      </c>
      <c r="C2734" s="88" t="s">
        <v>36</v>
      </c>
      <c r="D2734" s="89">
        <v>105</v>
      </c>
      <c r="E2734" s="89">
        <v>101</v>
      </c>
      <c r="F2734" s="90">
        <f t="shared" si="84"/>
        <v>0.96190476190476193</v>
      </c>
    </row>
    <row r="2735" spans="1:6" s="87" customFormat="1" ht="18.75" hidden="1" thickBot="1" x14ac:dyDescent="0.3">
      <c r="A2735" s="82" t="str">
        <f t="shared" si="85"/>
        <v>A</v>
      </c>
      <c r="B2735" s="83" t="s">
        <v>1550</v>
      </c>
      <c r="C2735" s="84" t="s">
        <v>1551</v>
      </c>
      <c r="D2735" s="85">
        <v>0</v>
      </c>
      <c r="E2735" s="85">
        <v>17.51539</v>
      </c>
      <c r="F2735" s="86" t="e">
        <f t="shared" si="84"/>
        <v>#DIV/0!</v>
      </c>
    </row>
    <row r="2736" spans="1:6" s="87" customFormat="1" ht="15" hidden="1" x14ac:dyDescent="0.25">
      <c r="A2736" s="82" t="str">
        <f t="shared" si="85"/>
        <v>A</v>
      </c>
      <c r="B2736" s="88" t="s">
        <v>412</v>
      </c>
      <c r="C2736" s="88" t="s">
        <v>19</v>
      </c>
      <c r="D2736" s="89">
        <v>0</v>
      </c>
      <c r="E2736" s="89">
        <v>17.51539</v>
      </c>
      <c r="F2736" s="90" t="e">
        <f t="shared" si="84"/>
        <v>#DIV/0!</v>
      </c>
    </row>
    <row r="2737" spans="1:6" s="87" customFormat="1" ht="15" hidden="1" x14ac:dyDescent="0.25">
      <c r="A2737" s="82" t="str">
        <f t="shared" si="85"/>
        <v>A</v>
      </c>
      <c r="B2737" s="91" t="s">
        <v>412</v>
      </c>
      <c r="C2737" s="91" t="s">
        <v>21</v>
      </c>
      <c r="D2737" s="92">
        <v>0</v>
      </c>
      <c r="E2737" s="92">
        <v>9.6824999999999992</v>
      </c>
      <c r="F2737" s="93" t="e">
        <f t="shared" si="84"/>
        <v>#DIV/0!</v>
      </c>
    </row>
    <row r="2738" spans="1:6" s="87" customFormat="1" ht="15" hidden="1" x14ac:dyDescent="0.25">
      <c r="A2738" s="82" t="str">
        <f t="shared" si="85"/>
        <v>A</v>
      </c>
      <c r="B2738" s="91" t="s">
        <v>412</v>
      </c>
      <c r="C2738" s="91" t="s">
        <v>4</v>
      </c>
      <c r="D2738" s="92">
        <v>0</v>
      </c>
      <c r="E2738" s="92">
        <v>7.8328899999999999</v>
      </c>
      <c r="F2738" s="93" t="e">
        <f t="shared" si="84"/>
        <v>#DIV/0!</v>
      </c>
    </row>
    <row r="2739" spans="1:6" ht="36.75" thickBot="1" x14ac:dyDescent="0.25">
      <c r="A2739" s="47" t="str">
        <f t="shared" si="85"/>
        <v>A</v>
      </c>
      <c r="B2739" s="73" t="s">
        <v>1552</v>
      </c>
      <c r="C2739" s="74" t="s">
        <v>1553</v>
      </c>
      <c r="D2739" s="75">
        <v>377.95</v>
      </c>
      <c r="E2739" s="75">
        <v>339.34320999999994</v>
      </c>
      <c r="F2739" s="76">
        <f t="shared" si="84"/>
        <v>0.89785212329673225</v>
      </c>
    </row>
    <row r="2740" spans="1:6" ht="15.75" thickTop="1" x14ac:dyDescent="0.2">
      <c r="A2740" s="47" t="str">
        <f t="shared" si="85"/>
        <v>A</v>
      </c>
      <c r="B2740" s="77" t="s">
        <v>412</v>
      </c>
      <c r="C2740" s="77" t="s">
        <v>19</v>
      </c>
      <c r="D2740" s="78">
        <v>377.95</v>
      </c>
      <c r="E2740" s="78">
        <v>339.34320999999994</v>
      </c>
      <c r="F2740" s="79">
        <f t="shared" si="84"/>
        <v>0.89785212329673225</v>
      </c>
    </row>
    <row r="2741" spans="1:6" ht="15" x14ac:dyDescent="0.2">
      <c r="A2741" s="47" t="str">
        <f t="shared" si="85"/>
        <v>A</v>
      </c>
      <c r="B2741" s="80" t="s">
        <v>412</v>
      </c>
      <c r="C2741" s="80" t="s">
        <v>20</v>
      </c>
      <c r="D2741" s="53">
        <v>75</v>
      </c>
      <c r="E2741" s="53">
        <v>75</v>
      </c>
      <c r="F2741" s="81">
        <f t="shared" si="84"/>
        <v>1</v>
      </c>
    </row>
    <row r="2742" spans="1:6" ht="15" x14ac:dyDescent="0.2">
      <c r="A2742" s="47" t="str">
        <f t="shared" si="85"/>
        <v>A</v>
      </c>
      <c r="B2742" s="80" t="s">
        <v>412</v>
      </c>
      <c r="C2742" s="80" t="s">
        <v>21</v>
      </c>
      <c r="D2742" s="53">
        <v>302.95</v>
      </c>
      <c r="E2742" s="53">
        <v>264.34320999999994</v>
      </c>
      <c r="F2742" s="81">
        <f t="shared" si="84"/>
        <v>0.87256382241293928</v>
      </c>
    </row>
    <row r="2743" spans="1:6" s="87" customFormat="1" ht="36.75" hidden="1" thickBot="1" x14ac:dyDescent="0.3">
      <c r="A2743" s="82" t="str">
        <f t="shared" si="85"/>
        <v>A</v>
      </c>
      <c r="B2743" s="83" t="s">
        <v>1554</v>
      </c>
      <c r="C2743" s="84" t="s">
        <v>1553</v>
      </c>
      <c r="D2743" s="85">
        <v>170</v>
      </c>
      <c r="E2743" s="85">
        <v>143.78321</v>
      </c>
      <c r="F2743" s="86">
        <f t="shared" si="84"/>
        <v>0.84578358823529409</v>
      </c>
    </row>
    <row r="2744" spans="1:6" s="87" customFormat="1" ht="15" hidden="1" x14ac:dyDescent="0.25">
      <c r="A2744" s="82" t="str">
        <f t="shared" si="85"/>
        <v>A</v>
      </c>
      <c r="B2744" s="88" t="s">
        <v>412</v>
      </c>
      <c r="C2744" s="88" t="s">
        <v>19</v>
      </c>
      <c r="D2744" s="89">
        <v>170</v>
      </c>
      <c r="E2744" s="89">
        <v>143.78321</v>
      </c>
      <c r="F2744" s="90">
        <f t="shared" si="84"/>
        <v>0.84578358823529409</v>
      </c>
    </row>
    <row r="2745" spans="1:6" s="87" customFormat="1" ht="15" hidden="1" x14ac:dyDescent="0.25">
      <c r="A2745" s="82" t="str">
        <f t="shared" si="85"/>
        <v>A</v>
      </c>
      <c r="B2745" s="91" t="s">
        <v>412</v>
      </c>
      <c r="C2745" s="91" t="s">
        <v>20</v>
      </c>
      <c r="D2745" s="92">
        <v>75</v>
      </c>
      <c r="E2745" s="92">
        <v>75</v>
      </c>
      <c r="F2745" s="93">
        <f t="shared" si="84"/>
        <v>1</v>
      </c>
    </row>
    <row r="2746" spans="1:6" s="87" customFormat="1" ht="15" hidden="1" x14ac:dyDescent="0.25">
      <c r="A2746" s="82" t="str">
        <f t="shared" si="85"/>
        <v>A</v>
      </c>
      <c r="B2746" s="91" t="s">
        <v>412</v>
      </c>
      <c r="C2746" s="91" t="s">
        <v>21</v>
      </c>
      <c r="D2746" s="92">
        <v>95</v>
      </c>
      <c r="E2746" s="92">
        <v>68.783209999999997</v>
      </c>
      <c r="F2746" s="93">
        <f t="shared" si="84"/>
        <v>0.72403378947368413</v>
      </c>
    </row>
    <row r="2747" spans="1:6" s="87" customFormat="1" ht="36.75" hidden="1" thickBot="1" x14ac:dyDescent="0.3">
      <c r="A2747" s="82" t="str">
        <f t="shared" si="85"/>
        <v>A</v>
      </c>
      <c r="B2747" s="83" t="s">
        <v>1555</v>
      </c>
      <c r="C2747" s="84" t="s">
        <v>1556</v>
      </c>
      <c r="D2747" s="85">
        <v>207.95</v>
      </c>
      <c r="E2747" s="85">
        <v>195.56</v>
      </c>
      <c r="F2747" s="86">
        <f t="shared" si="84"/>
        <v>0.94041836980043281</v>
      </c>
    </row>
    <row r="2748" spans="1:6" s="87" customFormat="1" ht="15" hidden="1" x14ac:dyDescent="0.25">
      <c r="A2748" s="82" t="str">
        <f t="shared" si="85"/>
        <v>A</v>
      </c>
      <c r="B2748" s="88" t="s">
        <v>412</v>
      </c>
      <c r="C2748" s="88" t="s">
        <v>19</v>
      </c>
      <c r="D2748" s="89">
        <v>207.95</v>
      </c>
      <c r="E2748" s="89">
        <v>195.56</v>
      </c>
      <c r="F2748" s="90">
        <f t="shared" si="84"/>
        <v>0.94041836980043281</v>
      </c>
    </row>
    <row r="2749" spans="1:6" s="87" customFormat="1" ht="15" hidden="1" x14ac:dyDescent="0.25">
      <c r="A2749" s="82" t="str">
        <f t="shared" si="85"/>
        <v>A</v>
      </c>
      <c r="B2749" s="91" t="s">
        <v>412</v>
      </c>
      <c r="C2749" s="91" t="s">
        <v>21</v>
      </c>
      <c r="D2749" s="92">
        <v>207.95</v>
      </c>
      <c r="E2749" s="92">
        <v>195.56</v>
      </c>
      <c r="F2749" s="93">
        <f t="shared" si="84"/>
        <v>0.94041836980043281</v>
      </c>
    </row>
    <row r="2750" spans="1:6" ht="72.75" thickBot="1" x14ac:dyDescent="0.25">
      <c r="A2750" s="47" t="str">
        <f t="shared" si="85"/>
        <v>A</v>
      </c>
      <c r="B2750" s="73" t="s">
        <v>1557</v>
      </c>
      <c r="C2750" s="74" t="s">
        <v>1558</v>
      </c>
      <c r="D2750" s="75">
        <v>1966.8</v>
      </c>
      <c r="E2750" s="75">
        <v>2222.4197200000003</v>
      </c>
      <c r="F2750" s="76">
        <f t="shared" si="84"/>
        <v>1.1299673174700022</v>
      </c>
    </row>
    <row r="2751" spans="1:6" ht="15.75" thickTop="1" x14ac:dyDescent="0.2">
      <c r="A2751" s="47" t="str">
        <f t="shared" si="85"/>
        <v>A</v>
      </c>
      <c r="B2751" s="77" t="s">
        <v>412</v>
      </c>
      <c r="C2751" s="77" t="s">
        <v>19</v>
      </c>
      <c r="D2751" s="78">
        <v>1733.8</v>
      </c>
      <c r="E2751" s="78">
        <v>1989.6397200000001</v>
      </c>
      <c r="F2751" s="79">
        <f t="shared" si="84"/>
        <v>1.1475601107394164</v>
      </c>
    </row>
    <row r="2752" spans="1:6" ht="15" x14ac:dyDescent="0.2">
      <c r="A2752" s="47" t="str">
        <f t="shared" si="85"/>
        <v>A</v>
      </c>
      <c r="B2752" s="80" t="s">
        <v>412</v>
      </c>
      <c r="C2752" s="80" t="s">
        <v>20</v>
      </c>
      <c r="D2752" s="53">
        <v>519.9</v>
      </c>
      <c r="E2752" s="53">
        <v>550.99788000000001</v>
      </c>
      <c r="F2752" s="81">
        <f t="shared" si="84"/>
        <v>1.0598151182919793</v>
      </c>
    </row>
    <row r="2753" spans="1:6" ht="15" x14ac:dyDescent="0.2">
      <c r="A2753" s="47" t="str">
        <f t="shared" si="85"/>
        <v>A</v>
      </c>
      <c r="B2753" s="80" t="s">
        <v>412</v>
      </c>
      <c r="C2753" s="80" t="s">
        <v>21</v>
      </c>
      <c r="D2753" s="53">
        <v>1203</v>
      </c>
      <c r="E2753" s="53">
        <v>1427.7346400000001</v>
      </c>
      <c r="F2753" s="81">
        <f t="shared" si="84"/>
        <v>1.1868118370739817</v>
      </c>
    </row>
    <row r="2754" spans="1:6" ht="15" x14ac:dyDescent="0.2">
      <c r="A2754" s="47" t="str">
        <f t="shared" si="85"/>
        <v>A</v>
      </c>
      <c r="B2754" s="80" t="s">
        <v>412</v>
      </c>
      <c r="C2754" s="80" t="s">
        <v>4</v>
      </c>
      <c r="D2754" s="53">
        <v>0</v>
      </c>
      <c r="E2754" s="53">
        <v>0.56610000000000005</v>
      </c>
      <c r="F2754" s="81" t="e">
        <f t="shared" si="84"/>
        <v>#DIV/0!</v>
      </c>
    </row>
    <row r="2755" spans="1:6" ht="15" x14ac:dyDescent="0.2">
      <c r="A2755" s="47" t="str">
        <f t="shared" si="85"/>
        <v>A</v>
      </c>
      <c r="B2755" s="80" t="s">
        <v>412</v>
      </c>
      <c r="C2755" s="80" t="s">
        <v>34</v>
      </c>
      <c r="D2755" s="53">
        <v>9.9</v>
      </c>
      <c r="E2755" s="53">
        <v>9.7157599999999995</v>
      </c>
      <c r="F2755" s="81">
        <f t="shared" si="84"/>
        <v>0.98138989898989892</v>
      </c>
    </row>
    <row r="2756" spans="1:6" ht="15" x14ac:dyDescent="0.2">
      <c r="A2756" s="47" t="str">
        <f t="shared" si="85"/>
        <v>A</v>
      </c>
      <c r="B2756" s="80" t="s">
        <v>412</v>
      </c>
      <c r="C2756" s="80" t="s">
        <v>35</v>
      </c>
      <c r="D2756" s="53">
        <v>1</v>
      </c>
      <c r="E2756" s="53">
        <v>0.6253399999999999</v>
      </c>
      <c r="F2756" s="81">
        <f t="shared" ref="F2756:F2819" si="86">E2756/D2756</f>
        <v>0.6253399999999999</v>
      </c>
    </row>
    <row r="2757" spans="1:6" ht="15" x14ac:dyDescent="0.2">
      <c r="A2757" s="47" t="str">
        <f t="shared" ref="A2757:A2820" si="87">(IF(OR(D2757&lt;&gt;0,E2757&lt;&gt;0,),"A","B"))</f>
        <v>A</v>
      </c>
      <c r="B2757" s="77" t="s">
        <v>412</v>
      </c>
      <c r="C2757" s="77" t="s">
        <v>36</v>
      </c>
      <c r="D2757" s="78">
        <v>233</v>
      </c>
      <c r="E2757" s="78">
        <v>232.78</v>
      </c>
      <c r="F2757" s="79">
        <f t="shared" si="86"/>
        <v>0.99905579399141631</v>
      </c>
    </row>
    <row r="2758" spans="1:6" s="87" customFormat="1" ht="72.75" hidden="1" thickBot="1" x14ac:dyDescent="0.3">
      <c r="A2758" s="82" t="str">
        <f t="shared" si="87"/>
        <v>A</v>
      </c>
      <c r="B2758" s="83" t="s">
        <v>1559</v>
      </c>
      <c r="C2758" s="84" t="s">
        <v>1560</v>
      </c>
      <c r="D2758" s="85">
        <v>873.8</v>
      </c>
      <c r="E2758" s="85">
        <v>1140.28748</v>
      </c>
      <c r="F2758" s="86">
        <f t="shared" si="86"/>
        <v>1.3049753719386588</v>
      </c>
    </row>
    <row r="2759" spans="1:6" s="87" customFormat="1" ht="15" hidden="1" x14ac:dyDescent="0.25">
      <c r="A2759" s="82" t="str">
        <f t="shared" si="87"/>
        <v>A</v>
      </c>
      <c r="B2759" s="88" t="s">
        <v>412</v>
      </c>
      <c r="C2759" s="88" t="s">
        <v>19</v>
      </c>
      <c r="D2759" s="89">
        <v>873.8</v>
      </c>
      <c r="E2759" s="89">
        <v>1140.28748</v>
      </c>
      <c r="F2759" s="90">
        <f t="shared" si="86"/>
        <v>1.3049753719386588</v>
      </c>
    </row>
    <row r="2760" spans="1:6" s="87" customFormat="1" ht="15" hidden="1" x14ac:dyDescent="0.25">
      <c r="A2760" s="82" t="str">
        <f t="shared" si="87"/>
        <v>A</v>
      </c>
      <c r="B2760" s="91" t="s">
        <v>412</v>
      </c>
      <c r="C2760" s="91" t="s">
        <v>20</v>
      </c>
      <c r="D2760" s="92">
        <v>519.9</v>
      </c>
      <c r="E2760" s="92">
        <v>550.99788000000001</v>
      </c>
      <c r="F2760" s="93">
        <f t="shared" si="86"/>
        <v>1.0598151182919793</v>
      </c>
    </row>
    <row r="2761" spans="1:6" s="87" customFormat="1" ht="15" hidden="1" x14ac:dyDescent="0.25">
      <c r="A2761" s="82" t="str">
        <f t="shared" si="87"/>
        <v>A</v>
      </c>
      <c r="B2761" s="91" t="s">
        <v>412</v>
      </c>
      <c r="C2761" s="91" t="s">
        <v>21</v>
      </c>
      <c r="D2761" s="92">
        <v>343</v>
      </c>
      <c r="E2761" s="92">
        <v>578.38240000000008</v>
      </c>
      <c r="F2761" s="93">
        <f t="shared" si="86"/>
        <v>1.6862460641399419</v>
      </c>
    </row>
    <row r="2762" spans="1:6" s="87" customFormat="1" ht="15" hidden="1" x14ac:dyDescent="0.25">
      <c r="A2762" s="82" t="str">
        <f t="shared" si="87"/>
        <v>A</v>
      </c>
      <c r="B2762" s="91" t="s">
        <v>412</v>
      </c>
      <c r="C2762" s="91" t="s">
        <v>4</v>
      </c>
      <c r="D2762" s="92">
        <v>0</v>
      </c>
      <c r="E2762" s="92">
        <v>0.56610000000000005</v>
      </c>
      <c r="F2762" s="93" t="e">
        <f t="shared" si="86"/>
        <v>#DIV/0!</v>
      </c>
    </row>
    <row r="2763" spans="1:6" s="87" customFormat="1" ht="15" hidden="1" x14ac:dyDescent="0.25">
      <c r="A2763" s="82" t="str">
        <f t="shared" si="87"/>
        <v>A</v>
      </c>
      <c r="B2763" s="91" t="s">
        <v>412</v>
      </c>
      <c r="C2763" s="91" t="s">
        <v>34</v>
      </c>
      <c r="D2763" s="92">
        <v>9.9</v>
      </c>
      <c r="E2763" s="92">
        <v>9.7157599999999995</v>
      </c>
      <c r="F2763" s="93">
        <f t="shared" si="86"/>
        <v>0.98138989898989892</v>
      </c>
    </row>
    <row r="2764" spans="1:6" s="87" customFormat="1" ht="15" hidden="1" x14ac:dyDescent="0.25">
      <c r="A2764" s="82" t="str">
        <f t="shared" si="87"/>
        <v>A</v>
      </c>
      <c r="B2764" s="91" t="s">
        <v>412</v>
      </c>
      <c r="C2764" s="91" t="s">
        <v>35</v>
      </c>
      <c r="D2764" s="92">
        <v>1</v>
      </c>
      <c r="E2764" s="92">
        <v>0.6253399999999999</v>
      </c>
      <c r="F2764" s="93">
        <f t="shared" si="86"/>
        <v>0.6253399999999999</v>
      </c>
    </row>
    <row r="2765" spans="1:6" s="87" customFormat="1" ht="72.75" hidden="1" thickBot="1" x14ac:dyDescent="0.3">
      <c r="A2765" s="82" t="str">
        <f t="shared" si="87"/>
        <v>A</v>
      </c>
      <c r="B2765" s="83" t="s">
        <v>1561</v>
      </c>
      <c r="C2765" s="84" t="s">
        <v>1560</v>
      </c>
      <c r="D2765" s="85">
        <v>798.9</v>
      </c>
      <c r="E2765" s="85">
        <v>1076.98748</v>
      </c>
      <c r="F2765" s="86">
        <f t="shared" si="86"/>
        <v>1.3480879709600702</v>
      </c>
    </row>
    <row r="2766" spans="1:6" s="87" customFormat="1" ht="15" hidden="1" x14ac:dyDescent="0.25">
      <c r="A2766" s="82" t="str">
        <f t="shared" si="87"/>
        <v>A</v>
      </c>
      <c r="B2766" s="88" t="s">
        <v>412</v>
      </c>
      <c r="C2766" s="88" t="s">
        <v>19</v>
      </c>
      <c r="D2766" s="89">
        <v>798.9</v>
      </c>
      <c r="E2766" s="89">
        <v>1076.98748</v>
      </c>
      <c r="F2766" s="90">
        <f t="shared" si="86"/>
        <v>1.3480879709600702</v>
      </c>
    </row>
    <row r="2767" spans="1:6" s="87" customFormat="1" ht="15" hidden="1" x14ac:dyDescent="0.25">
      <c r="A2767" s="82" t="str">
        <f t="shared" si="87"/>
        <v>A</v>
      </c>
      <c r="B2767" s="91" t="s">
        <v>412</v>
      </c>
      <c r="C2767" s="91" t="s">
        <v>20</v>
      </c>
      <c r="D2767" s="92">
        <v>455</v>
      </c>
      <c r="E2767" s="92">
        <v>487.69788</v>
      </c>
      <c r="F2767" s="93">
        <f t="shared" si="86"/>
        <v>1.0718634725274725</v>
      </c>
    </row>
    <row r="2768" spans="1:6" s="87" customFormat="1" ht="15" hidden="1" x14ac:dyDescent="0.25">
      <c r="A2768" s="82" t="str">
        <f t="shared" si="87"/>
        <v>A</v>
      </c>
      <c r="B2768" s="91" t="s">
        <v>412</v>
      </c>
      <c r="C2768" s="91" t="s">
        <v>21</v>
      </c>
      <c r="D2768" s="92">
        <v>333</v>
      </c>
      <c r="E2768" s="92">
        <v>578.38240000000008</v>
      </c>
      <c r="F2768" s="93">
        <f t="shared" si="86"/>
        <v>1.7368840840840842</v>
      </c>
    </row>
    <row r="2769" spans="1:6" s="87" customFormat="1" ht="15" hidden="1" x14ac:dyDescent="0.25">
      <c r="A2769" s="82" t="str">
        <f t="shared" si="87"/>
        <v>A</v>
      </c>
      <c r="B2769" s="91" t="s">
        <v>412</v>
      </c>
      <c r="C2769" s="91" t="s">
        <v>4</v>
      </c>
      <c r="D2769" s="92">
        <v>0</v>
      </c>
      <c r="E2769" s="92">
        <v>0.56610000000000005</v>
      </c>
      <c r="F2769" s="93" t="e">
        <f t="shared" si="86"/>
        <v>#DIV/0!</v>
      </c>
    </row>
    <row r="2770" spans="1:6" s="87" customFormat="1" ht="15" hidden="1" x14ac:dyDescent="0.25">
      <c r="A2770" s="82" t="str">
        <f t="shared" si="87"/>
        <v>A</v>
      </c>
      <c r="B2770" s="91" t="s">
        <v>412</v>
      </c>
      <c r="C2770" s="91" t="s">
        <v>34</v>
      </c>
      <c r="D2770" s="92">
        <v>9.9</v>
      </c>
      <c r="E2770" s="92">
        <v>9.7157599999999995</v>
      </c>
      <c r="F2770" s="93">
        <f t="shared" si="86"/>
        <v>0.98138989898989892</v>
      </c>
    </row>
    <row r="2771" spans="1:6" s="87" customFormat="1" ht="15" hidden="1" x14ac:dyDescent="0.25">
      <c r="A2771" s="82" t="str">
        <f t="shared" si="87"/>
        <v>A</v>
      </c>
      <c r="B2771" s="91" t="s">
        <v>412</v>
      </c>
      <c r="C2771" s="91" t="s">
        <v>35</v>
      </c>
      <c r="D2771" s="92">
        <v>1</v>
      </c>
      <c r="E2771" s="92">
        <v>0.6253399999999999</v>
      </c>
      <c r="F2771" s="93">
        <f t="shared" si="86"/>
        <v>0.6253399999999999</v>
      </c>
    </row>
    <row r="2772" spans="1:6" s="87" customFormat="1" ht="54.75" hidden="1" thickBot="1" x14ac:dyDescent="0.3">
      <c r="A2772" s="82" t="str">
        <f t="shared" si="87"/>
        <v>A</v>
      </c>
      <c r="B2772" s="83" t="s">
        <v>1562</v>
      </c>
      <c r="C2772" s="84" t="s">
        <v>1563</v>
      </c>
      <c r="D2772" s="85">
        <v>74.900000000000006</v>
      </c>
      <c r="E2772" s="85">
        <v>63.3</v>
      </c>
      <c r="F2772" s="86">
        <f t="shared" si="86"/>
        <v>0.84512683578104131</v>
      </c>
    </row>
    <row r="2773" spans="1:6" s="87" customFormat="1" ht="15" hidden="1" x14ac:dyDescent="0.25">
      <c r="A2773" s="82" t="str">
        <f t="shared" si="87"/>
        <v>A</v>
      </c>
      <c r="B2773" s="88" t="s">
        <v>412</v>
      </c>
      <c r="C2773" s="88" t="s">
        <v>19</v>
      </c>
      <c r="D2773" s="89">
        <v>74.900000000000006</v>
      </c>
      <c r="E2773" s="89">
        <v>63.3</v>
      </c>
      <c r="F2773" s="90">
        <f t="shared" si="86"/>
        <v>0.84512683578104131</v>
      </c>
    </row>
    <row r="2774" spans="1:6" s="87" customFormat="1" ht="15" hidden="1" x14ac:dyDescent="0.25">
      <c r="A2774" s="82" t="str">
        <f t="shared" si="87"/>
        <v>A</v>
      </c>
      <c r="B2774" s="91" t="s">
        <v>412</v>
      </c>
      <c r="C2774" s="91" t="s">
        <v>20</v>
      </c>
      <c r="D2774" s="92">
        <v>64.900000000000006</v>
      </c>
      <c r="E2774" s="92">
        <v>63.3</v>
      </c>
      <c r="F2774" s="93">
        <f t="shared" si="86"/>
        <v>0.97534668721109385</v>
      </c>
    </row>
    <row r="2775" spans="1:6" s="87" customFormat="1" ht="15" hidden="1" x14ac:dyDescent="0.25">
      <c r="A2775" s="82" t="str">
        <f t="shared" si="87"/>
        <v>A</v>
      </c>
      <c r="B2775" s="91" t="s">
        <v>412</v>
      </c>
      <c r="C2775" s="91" t="s">
        <v>21</v>
      </c>
      <c r="D2775" s="92">
        <v>10</v>
      </c>
      <c r="E2775" s="92">
        <v>0</v>
      </c>
      <c r="F2775" s="93">
        <f t="shared" si="86"/>
        <v>0</v>
      </c>
    </row>
    <row r="2776" spans="1:6" s="87" customFormat="1" ht="54.75" hidden="1" thickBot="1" x14ac:dyDescent="0.3">
      <c r="A2776" s="82" t="str">
        <f t="shared" si="87"/>
        <v>A</v>
      </c>
      <c r="B2776" s="83" t="s">
        <v>1564</v>
      </c>
      <c r="C2776" s="84" t="s">
        <v>1565</v>
      </c>
      <c r="D2776" s="85">
        <v>1093</v>
      </c>
      <c r="E2776" s="85">
        <v>1082.1322399999999</v>
      </c>
      <c r="F2776" s="86">
        <f t="shared" si="86"/>
        <v>0.99005694419030188</v>
      </c>
    </row>
    <row r="2777" spans="1:6" s="87" customFormat="1" ht="15" hidden="1" x14ac:dyDescent="0.25">
      <c r="A2777" s="82" t="str">
        <f t="shared" si="87"/>
        <v>A</v>
      </c>
      <c r="B2777" s="88" t="s">
        <v>412</v>
      </c>
      <c r="C2777" s="88" t="s">
        <v>19</v>
      </c>
      <c r="D2777" s="89">
        <v>860</v>
      </c>
      <c r="E2777" s="89">
        <v>849.35223999999994</v>
      </c>
      <c r="F2777" s="90">
        <f t="shared" si="86"/>
        <v>0.98761888372093021</v>
      </c>
    </row>
    <row r="2778" spans="1:6" s="87" customFormat="1" ht="15" hidden="1" x14ac:dyDescent="0.25">
      <c r="A2778" s="82" t="str">
        <f t="shared" si="87"/>
        <v>A</v>
      </c>
      <c r="B2778" s="91" t="s">
        <v>412</v>
      </c>
      <c r="C2778" s="91" t="s">
        <v>21</v>
      </c>
      <c r="D2778" s="92">
        <v>860</v>
      </c>
      <c r="E2778" s="92">
        <v>849.35223999999994</v>
      </c>
      <c r="F2778" s="93">
        <f t="shared" si="86"/>
        <v>0.98761888372093021</v>
      </c>
    </row>
    <row r="2779" spans="1:6" s="87" customFormat="1" ht="15" hidden="1" x14ac:dyDescent="0.25">
      <c r="A2779" s="82" t="str">
        <f t="shared" si="87"/>
        <v>A</v>
      </c>
      <c r="B2779" s="88" t="s">
        <v>412</v>
      </c>
      <c r="C2779" s="88" t="s">
        <v>36</v>
      </c>
      <c r="D2779" s="89">
        <v>233</v>
      </c>
      <c r="E2779" s="89">
        <v>232.78</v>
      </c>
      <c r="F2779" s="90">
        <f t="shared" si="86"/>
        <v>0.99905579399141631</v>
      </c>
    </row>
    <row r="2780" spans="1:6" ht="36.75" thickBot="1" x14ac:dyDescent="0.25">
      <c r="A2780" s="47" t="str">
        <f t="shared" si="87"/>
        <v>A</v>
      </c>
      <c r="B2780" s="73" t="s">
        <v>1566</v>
      </c>
      <c r="C2780" s="74" t="s">
        <v>1567</v>
      </c>
      <c r="D2780" s="75">
        <v>545</v>
      </c>
      <c r="E2780" s="75">
        <v>509.31914</v>
      </c>
      <c r="F2780" s="76">
        <f t="shared" si="86"/>
        <v>0.93453053211009174</v>
      </c>
    </row>
    <row r="2781" spans="1:6" ht="15.75" thickTop="1" x14ac:dyDescent="0.2">
      <c r="A2781" s="47" t="str">
        <f t="shared" si="87"/>
        <v>A</v>
      </c>
      <c r="B2781" s="77" t="s">
        <v>412</v>
      </c>
      <c r="C2781" s="77" t="s">
        <v>19</v>
      </c>
      <c r="D2781" s="78">
        <v>535</v>
      </c>
      <c r="E2781" s="78">
        <v>509.15714000000003</v>
      </c>
      <c r="F2781" s="79">
        <f t="shared" si="86"/>
        <v>0.95169558878504679</v>
      </c>
    </row>
    <row r="2782" spans="1:6" ht="15" x14ac:dyDescent="0.2">
      <c r="A2782" s="47" t="str">
        <f t="shared" si="87"/>
        <v>A</v>
      </c>
      <c r="B2782" s="80" t="s">
        <v>412</v>
      </c>
      <c r="C2782" s="80" t="s">
        <v>20</v>
      </c>
      <c r="D2782" s="53">
        <v>286</v>
      </c>
      <c r="E2782" s="53">
        <v>279.85714000000002</v>
      </c>
      <c r="F2782" s="81">
        <f t="shared" si="86"/>
        <v>0.9785214685314686</v>
      </c>
    </row>
    <row r="2783" spans="1:6" ht="15" x14ac:dyDescent="0.2">
      <c r="A2783" s="47" t="str">
        <f t="shared" si="87"/>
        <v>A</v>
      </c>
      <c r="B2783" s="80" t="s">
        <v>412</v>
      </c>
      <c r="C2783" s="80" t="s">
        <v>21</v>
      </c>
      <c r="D2783" s="53">
        <v>239</v>
      </c>
      <c r="E2783" s="53">
        <v>220.98738999999998</v>
      </c>
      <c r="F2783" s="81">
        <f t="shared" si="86"/>
        <v>0.92463343096234296</v>
      </c>
    </row>
    <row r="2784" spans="1:6" ht="15" x14ac:dyDescent="0.2">
      <c r="A2784" s="47" t="str">
        <f t="shared" si="87"/>
        <v>A</v>
      </c>
      <c r="B2784" s="80" t="s">
        <v>412</v>
      </c>
      <c r="C2784" s="80" t="s">
        <v>34</v>
      </c>
      <c r="D2784" s="53">
        <v>6</v>
      </c>
      <c r="E2784" s="53">
        <v>4.5428500000000005</v>
      </c>
      <c r="F2784" s="81">
        <f t="shared" si="86"/>
        <v>0.75714166666666671</v>
      </c>
    </row>
    <row r="2785" spans="1:6" ht="15" x14ac:dyDescent="0.2">
      <c r="A2785" s="47" t="str">
        <f t="shared" si="87"/>
        <v>A</v>
      </c>
      <c r="B2785" s="80" t="s">
        <v>412</v>
      </c>
      <c r="C2785" s="80" t="s">
        <v>35</v>
      </c>
      <c r="D2785" s="53">
        <v>4</v>
      </c>
      <c r="E2785" s="53">
        <v>3.7697600000000002</v>
      </c>
      <c r="F2785" s="81">
        <f t="shared" si="86"/>
        <v>0.94244000000000006</v>
      </c>
    </row>
    <row r="2786" spans="1:6" ht="15" x14ac:dyDescent="0.2">
      <c r="A2786" s="47" t="str">
        <f t="shared" si="87"/>
        <v>A</v>
      </c>
      <c r="B2786" s="77" t="s">
        <v>412</v>
      </c>
      <c r="C2786" s="77" t="s">
        <v>36</v>
      </c>
      <c r="D2786" s="78">
        <v>10</v>
      </c>
      <c r="E2786" s="78">
        <v>0.16200000000000001</v>
      </c>
      <c r="F2786" s="79">
        <f t="shared" si="86"/>
        <v>1.6199999999999999E-2</v>
      </c>
    </row>
    <row r="2787" spans="1:6" ht="36.75" thickBot="1" x14ac:dyDescent="0.25">
      <c r="A2787" s="47" t="str">
        <f t="shared" si="87"/>
        <v>A</v>
      </c>
      <c r="B2787" s="73" t="s">
        <v>1568</v>
      </c>
      <c r="C2787" s="74" t="s">
        <v>1569</v>
      </c>
      <c r="D2787" s="75">
        <v>2284.5</v>
      </c>
      <c r="E2787" s="75">
        <v>6503.472960000001</v>
      </c>
      <c r="F2787" s="76">
        <f t="shared" si="86"/>
        <v>2.8467817728168092</v>
      </c>
    </row>
    <row r="2788" spans="1:6" ht="15.75" thickTop="1" x14ac:dyDescent="0.2">
      <c r="A2788" s="47" t="str">
        <f t="shared" si="87"/>
        <v>A</v>
      </c>
      <c r="B2788" s="77" t="s">
        <v>412</v>
      </c>
      <c r="C2788" s="77" t="s">
        <v>19</v>
      </c>
      <c r="D2788" s="78">
        <v>0</v>
      </c>
      <c r="E2788" s="78">
        <v>652.62043000000006</v>
      </c>
      <c r="F2788" s="79" t="e">
        <f t="shared" si="86"/>
        <v>#DIV/0!</v>
      </c>
    </row>
    <row r="2789" spans="1:6" ht="15" x14ac:dyDescent="0.2">
      <c r="A2789" s="47" t="str">
        <f t="shared" si="87"/>
        <v>A</v>
      </c>
      <c r="B2789" s="80" t="s">
        <v>412</v>
      </c>
      <c r="C2789" s="80" t="s">
        <v>20</v>
      </c>
      <c r="D2789" s="53">
        <v>0</v>
      </c>
      <c r="E2789" s="53">
        <v>328.66437999999999</v>
      </c>
      <c r="F2789" s="81" t="e">
        <f t="shared" si="86"/>
        <v>#DIV/0!</v>
      </c>
    </row>
    <row r="2790" spans="1:6" ht="15" x14ac:dyDescent="0.2">
      <c r="A2790" s="47" t="str">
        <f t="shared" si="87"/>
        <v>A</v>
      </c>
      <c r="B2790" s="80" t="s">
        <v>412</v>
      </c>
      <c r="C2790" s="80" t="s">
        <v>21</v>
      </c>
      <c r="D2790" s="53">
        <v>0</v>
      </c>
      <c r="E2790" s="53">
        <v>276.76817000000005</v>
      </c>
      <c r="F2790" s="81" t="e">
        <f t="shared" si="86"/>
        <v>#DIV/0!</v>
      </c>
    </row>
    <row r="2791" spans="1:6" ht="15" x14ac:dyDescent="0.2">
      <c r="A2791" s="47" t="str">
        <f t="shared" si="87"/>
        <v>A</v>
      </c>
      <c r="B2791" s="80" t="s">
        <v>412</v>
      </c>
      <c r="C2791" s="80" t="s">
        <v>4</v>
      </c>
      <c r="D2791" s="53">
        <v>0</v>
      </c>
      <c r="E2791" s="53">
        <v>47.187880000000007</v>
      </c>
      <c r="F2791" s="81" t="e">
        <f t="shared" si="86"/>
        <v>#DIV/0!</v>
      </c>
    </row>
    <row r="2792" spans="1:6" ht="15" x14ac:dyDescent="0.2">
      <c r="A2792" s="47" t="str">
        <f t="shared" si="87"/>
        <v>A</v>
      </c>
      <c r="B2792" s="77" t="s">
        <v>412</v>
      </c>
      <c r="C2792" s="77" t="s">
        <v>36</v>
      </c>
      <c r="D2792" s="78">
        <v>2284.5</v>
      </c>
      <c r="E2792" s="78">
        <v>5850.8525300000001</v>
      </c>
      <c r="F2792" s="79">
        <f t="shared" si="86"/>
        <v>2.5611085708032393</v>
      </c>
    </row>
    <row r="2793" spans="1:6" ht="36.75" thickBot="1" x14ac:dyDescent="0.25">
      <c r="A2793" s="47" t="str">
        <f t="shared" si="87"/>
        <v>A</v>
      </c>
      <c r="B2793" s="73" t="s">
        <v>1570</v>
      </c>
      <c r="C2793" s="74" t="s">
        <v>1571</v>
      </c>
      <c r="D2793" s="75">
        <v>2183.6999999999998</v>
      </c>
      <c r="E2793" s="75">
        <v>2687.12986</v>
      </c>
      <c r="F2793" s="76">
        <f t="shared" si="86"/>
        <v>1.2305398452168339</v>
      </c>
    </row>
    <row r="2794" spans="1:6" ht="15.75" thickTop="1" x14ac:dyDescent="0.2">
      <c r="A2794" s="47" t="str">
        <f t="shared" si="87"/>
        <v>A</v>
      </c>
      <c r="B2794" s="77" t="s">
        <v>412</v>
      </c>
      <c r="C2794" s="77" t="s">
        <v>19</v>
      </c>
      <c r="D2794" s="78">
        <v>2141.1</v>
      </c>
      <c r="E2794" s="78">
        <v>2645.4798599999999</v>
      </c>
      <c r="F2794" s="79">
        <f t="shared" si="86"/>
        <v>1.235570435757321</v>
      </c>
    </row>
    <row r="2795" spans="1:6" ht="15" x14ac:dyDescent="0.2">
      <c r="A2795" s="47" t="str">
        <f t="shared" si="87"/>
        <v>A</v>
      </c>
      <c r="B2795" s="80" t="s">
        <v>412</v>
      </c>
      <c r="C2795" s="80" t="s">
        <v>20</v>
      </c>
      <c r="D2795" s="53">
        <v>1110</v>
      </c>
      <c r="E2795" s="53">
        <v>1106.80772</v>
      </c>
      <c r="F2795" s="81">
        <f t="shared" si="86"/>
        <v>0.9971240720720721</v>
      </c>
    </row>
    <row r="2796" spans="1:6" ht="15" x14ac:dyDescent="0.2">
      <c r="A2796" s="47" t="str">
        <f t="shared" si="87"/>
        <v>A</v>
      </c>
      <c r="B2796" s="80" t="s">
        <v>412</v>
      </c>
      <c r="C2796" s="80" t="s">
        <v>21</v>
      </c>
      <c r="D2796" s="53">
        <v>1017.2</v>
      </c>
      <c r="E2796" s="53">
        <v>1457.7605900000001</v>
      </c>
      <c r="F2796" s="81">
        <f t="shared" si="86"/>
        <v>1.4331110794337396</v>
      </c>
    </row>
    <row r="2797" spans="1:6" ht="15" x14ac:dyDescent="0.2">
      <c r="A2797" s="47" t="str">
        <f t="shared" si="87"/>
        <v>A</v>
      </c>
      <c r="B2797" s="80" t="s">
        <v>412</v>
      </c>
      <c r="C2797" s="80" t="s">
        <v>34</v>
      </c>
      <c r="D2797" s="53">
        <v>9</v>
      </c>
      <c r="E2797" s="53">
        <v>9</v>
      </c>
      <c r="F2797" s="81">
        <f t="shared" si="86"/>
        <v>1</v>
      </c>
    </row>
    <row r="2798" spans="1:6" ht="15" x14ac:dyDescent="0.2">
      <c r="A2798" s="47" t="str">
        <f t="shared" si="87"/>
        <v>A</v>
      </c>
      <c r="B2798" s="80" t="s">
        <v>412</v>
      </c>
      <c r="C2798" s="80" t="s">
        <v>35</v>
      </c>
      <c r="D2798" s="53">
        <v>4.9000000000000004</v>
      </c>
      <c r="E2798" s="53">
        <v>71.911550000000005</v>
      </c>
      <c r="F2798" s="81">
        <f t="shared" si="86"/>
        <v>14.675826530612245</v>
      </c>
    </row>
    <row r="2799" spans="1:6" ht="15" x14ac:dyDescent="0.2">
      <c r="A2799" s="47" t="str">
        <f t="shared" si="87"/>
        <v>A</v>
      </c>
      <c r="B2799" s="77" t="s">
        <v>412</v>
      </c>
      <c r="C2799" s="77" t="s">
        <v>36</v>
      </c>
      <c r="D2799" s="78">
        <v>42.6</v>
      </c>
      <c r="E2799" s="78">
        <v>41.65</v>
      </c>
      <c r="F2799" s="79">
        <f t="shared" si="86"/>
        <v>0.97769953051643188</v>
      </c>
    </row>
    <row r="2800" spans="1:6" ht="36.75" thickBot="1" x14ac:dyDescent="0.25">
      <c r="A2800" s="47" t="str">
        <f t="shared" si="87"/>
        <v>A</v>
      </c>
      <c r="B2800" s="73" t="s">
        <v>1572</v>
      </c>
      <c r="C2800" s="74" t="s">
        <v>1573</v>
      </c>
      <c r="D2800" s="75">
        <v>687.3</v>
      </c>
      <c r="E2800" s="75">
        <v>618.96338999999989</v>
      </c>
      <c r="F2800" s="76">
        <f t="shared" si="86"/>
        <v>0.90057237014404179</v>
      </c>
    </row>
    <row r="2801" spans="1:6" ht="15.75" thickTop="1" x14ac:dyDescent="0.2">
      <c r="A2801" s="47" t="str">
        <f t="shared" si="87"/>
        <v>A</v>
      </c>
      <c r="B2801" s="77" t="s">
        <v>412</v>
      </c>
      <c r="C2801" s="77" t="s">
        <v>19</v>
      </c>
      <c r="D2801" s="78">
        <v>657</v>
      </c>
      <c r="E2801" s="78">
        <v>618.96338999999989</v>
      </c>
      <c r="F2801" s="79">
        <f t="shared" si="86"/>
        <v>0.942105616438356</v>
      </c>
    </row>
    <row r="2802" spans="1:6" ht="15" x14ac:dyDescent="0.2">
      <c r="A2802" s="47" t="str">
        <f t="shared" si="87"/>
        <v>A</v>
      </c>
      <c r="B2802" s="80" t="s">
        <v>412</v>
      </c>
      <c r="C2802" s="80" t="s">
        <v>20</v>
      </c>
      <c r="D2802" s="53">
        <v>501.5</v>
      </c>
      <c r="E2802" s="53">
        <v>491.83992000000006</v>
      </c>
      <c r="F2802" s="81">
        <f t="shared" si="86"/>
        <v>0.98073762711864421</v>
      </c>
    </row>
    <row r="2803" spans="1:6" ht="15" x14ac:dyDescent="0.2">
      <c r="A2803" s="47" t="str">
        <f t="shared" si="87"/>
        <v>A</v>
      </c>
      <c r="B2803" s="80" t="s">
        <v>412</v>
      </c>
      <c r="C2803" s="80" t="s">
        <v>21</v>
      </c>
      <c r="D2803" s="53">
        <v>139.5</v>
      </c>
      <c r="E2803" s="53">
        <v>111.27695999999999</v>
      </c>
      <c r="F2803" s="81">
        <f t="shared" si="86"/>
        <v>0.79768430107526878</v>
      </c>
    </row>
    <row r="2804" spans="1:6" ht="15" x14ac:dyDescent="0.2">
      <c r="A2804" s="47" t="str">
        <f t="shared" si="87"/>
        <v>A</v>
      </c>
      <c r="B2804" s="80" t="s">
        <v>412</v>
      </c>
      <c r="C2804" s="80" t="s">
        <v>34</v>
      </c>
      <c r="D2804" s="53">
        <v>12.5</v>
      </c>
      <c r="E2804" s="53">
        <v>12.389049999999999</v>
      </c>
      <c r="F2804" s="81">
        <f t="shared" si="86"/>
        <v>0.99112399999999989</v>
      </c>
    </row>
    <row r="2805" spans="1:6" ht="15" x14ac:dyDescent="0.2">
      <c r="A2805" s="47" t="str">
        <f t="shared" si="87"/>
        <v>A</v>
      </c>
      <c r="B2805" s="80" t="s">
        <v>412</v>
      </c>
      <c r="C2805" s="80" t="s">
        <v>35</v>
      </c>
      <c r="D2805" s="53">
        <v>3.5</v>
      </c>
      <c r="E2805" s="53">
        <v>3.4574600000000002</v>
      </c>
      <c r="F2805" s="81">
        <f t="shared" si="86"/>
        <v>0.98784571428571433</v>
      </c>
    </row>
    <row r="2806" spans="1:6" ht="15" x14ac:dyDescent="0.2">
      <c r="A2806" s="47" t="str">
        <f t="shared" si="87"/>
        <v>A</v>
      </c>
      <c r="B2806" s="77" t="s">
        <v>412</v>
      </c>
      <c r="C2806" s="77" t="s">
        <v>36</v>
      </c>
      <c r="D2806" s="78">
        <v>30.3</v>
      </c>
      <c r="E2806" s="78">
        <v>0</v>
      </c>
      <c r="F2806" s="79">
        <f t="shared" si="86"/>
        <v>0</v>
      </c>
    </row>
    <row r="2807" spans="1:6" s="87" customFormat="1" ht="54.75" hidden="1" thickBot="1" x14ac:dyDescent="0.3">
      <c r="A2807" s="82" t="str">
        <f t="shared" si="87"/>
        <v>A</v>
      </c>
      <c r="B2807" s="83" t="s">
        <v>1574</v>
      </c>
      <c r="C2807" s="84" t="s">
        <v>1575</v>
      </c>
      <c r="D2807" s="85">
        <v>687.3</v>
      </c>
      <c r="E2807" s="85">
        <v>618.96338999999989</v>
      </c>
      <c r="F2807" s="86">
        <f t="shared" si="86"/>
        <v>0.90057237014404179</v>
      </c>
    </row>
    <row r="2808" spans="1:6" s="87" customFormat="1" ht="15" hidden="1" x14ac:dyDescent="0.25">
      <c r="A2808" s="82" t="str">
        <f t="shared" si="87"/>
        <v>A</v>
      </c>
      <c r="B2808" s="88" t="s">
        <v>412</v>
      </c>
      <c r="C2808" s="88" t="s">
        <v>19</v>
      </c>
      <c r="D2808" s="89">
        <v>657</v>
      </c>
      <c r="E2808" s="89">
        <v>618.96338999999989</v>
      </c>
      <c r="F2808" s="90">
        <f t="shared" si="86"/>
        <v>0.942105616438356</v>
      </c>
    </row>
    <row r="2809" spans="1:6" s="87" customFormat="1" ht="15" hidden="1" x14ac:dyDescent="0.25">
      <c r="A2809" s="82" t="str">
        <f t="shared" si="87"/>
        <v>A</v>
      </c>
      <c r="B2809" s="91" t="s">
        <v>412</v>
      </c>
      <c r="C2809" s="91" t="s">
        <v>20</v>
      </c>
      <c r="D2809" s="92">
        <v>501.5</v>
      </c>
      <c r="E2809" s="92">
        <v>491.83992000000006</v>
      </c>
      <c r="F2809" s="93">
        <f t="shared" si="86"/>
        <v>0.98073762711864421</v>
      </c>
    </row>
    <row r="2810" spans="1:6" s="87" customFormat="1" ht="15" hidden="1" x14ac:dyDescent="0.25">
      <c r="A2810" s="82" t="str">
        <f t="shared" si="87"/>
        <v>A</v>
      </c>
      <c r="B2810" s="91" t="s">
        <v>412</v>
      </c>
      <c r="C2810" s="91" t="s">
        <v>21</v>
      </c>
      <c r="D2810" s="92">
        <v>139.5</v>
      </c>
      <c r="E2810" s="92">
        <v>111.27695999999999</v>
      </c>
      <c r="F2810" s="93">
        <f t="shared" si="86"/>
        <v>0.79768430107526878</v>
      </c>
    </row>
    <row r="2811" spans="1:6" s="87" customFormat="1" ht="15" hidden="1" x14ac:dyDescent="0.25">
      <c r="A2811" s="82" t="str">
        <f t="shared" si="87"/>
        <v>A</v>
      </c>
      <c r="B2811" s="91" t="s">
        <v>412</v>
      </c>
      <c r="C2811" s="91" t="s">
        <v>34</v>
      </c>
      <c r="D2811" s="92">
        <v>12.5</v>
      </c>
      <c r="E2811" s="92">
        <v>12.389049999999999</v>
      </c>
      <c r="F2811" s="93">
        <f t="shared" si="86"/>
        <v>0.99112399999999989</v>
      </c>
    </row>
    <row r="2812" spans="1:6" s="87" customFormat="1" ht="15" hidden="1" x14ac:dyDescent="0.25">
      <c r="A2812" s="82" t="str">
        <f t="shared" si="87"/>
        <v>A</v>
      </c>
      <c r="B2812" s="91" t="s">
        <v>412</v>
      </c>
      <c r="C2812" s="91" t="s">
        <v>35</v>
      </c>
      <c r="D2812" s="92">
        <v>3.5</v>
      </c>
      <c r="E2812" s="92">
        <v>3.4574600000000002</v>
      </c>
      <c r="F2812" s="93">
        <f t="shared" si="86"/>
        <v>0.98784571428571433</v>
      </c>
    </row>
    <row r="2813" spans="1:6" s="87" customFormat="1" ht="15" hidden="1" x14ac:dyDescent="0.25">
      <c r="A2813" s="82" t="str">
        <f t="shared" si="87"/>
        <v>A</v>
      </c>
      <c r="B2813" s="88" t="s">
        <v>412</v>
      </c>
      <c r="C2813" s="88" t="s">
        <v>36</v>
      </c>
      <c r="D2813" s="89">
        <v>30.3</v>
      </c>
      <c r="E2813" s="89">
        <v>0</v>
      </c>
      <c r="F2813" s="90">
        <f t="shared" si="86"/>
        <v>0</v>
      </c>
    </row>
    <row r="2814" spans="1:6" ht="36.75" thickBot="1" x14ac:dyDescent="0.25">
      <c r="A2814" s="47" t="str">
        <f t="shared" si="87"/>
        <v>A</v>
      </c>
      <c r="B2814" s="73" t="s">
        <v>1576</v>
      </c>
      <c r="C2814" s="74" t="s">
        <v>1577</v>
      </c>
      <c r="D2814" s="75">
        <v>937650.2</v>
      </c>
      <c r="E2814" s="75">
        <v>912726.73153999995</v>
      </c>
      <c r="F2814" s="76">
        <f t="shared" si="86"/>
        <v>0.97341922557047389</v>
      </c>
    </row>
    <row r="2815" spans="1:6" ht="15.75" thickTop="1" x14ac:dyDescent="0.2">
      <c r="A2815" s="47" t="str">
        <f t="shared" si="87"/>
        <v>A</v>
      </c>
      <c r="B2815" s="77" t="s">
        <v>412</v>
      </c>
      <c r="C2815" s="77" t="s">
        <v>19</v>
      </c>
      <c r="D2815" s="78">
        <v>896237.71400000004</v>
      </c>
      <c r="E2815" s="78">
        <v>877478.63182999997</v>
      </c>
      <c r="F2815" s="79">
        <f t="shared" si="86"/>
        <v>0.97906907745906346</v>
      </c>
    </row>
    <row r="2816" spans="1:6" ht="15" x14ac:dyDescent="0.2">
      <c r="A2816" s="47" t="str">
        <f t="shared" si="87"/>
        <v>A</v>
      </c>
      <c r="B2816" s="80" t="s">
        <v>412</v>
      </c>
      <c r="C2816" s="80" t="s">
        <v>20</v>
      </c>
      <c r="D2816" s="53">
        <v>42850.404999999999</v>
      </c>
      <c r="E2816" s="53">
        <v>42398.362079999999</v>
      </c>
      <c r="F2816" s="81">
        <f t="shared" si="86"/>
        <v>0.98945067333669312</v>
      </c>
    </row>
    <row r="2817" spans="1:6" ht="15" x14ac:dyDescent="0.2">
      <c r="A2817" s="47" t="str">
        <f t="shared" si="87"/>
        <v>A</v>
      </c>
      <c r="B2817" s="80" t="s">
        <v>412</v>
      </c>
      <c r="C2817" s="80" t="s">
        <v>21</v>
      </c>
      <c r="D2817" s="53">
        <v>73300.716</v>
      </c>
      <c r="E2817" s="53">
        <v>66315.481299999999</v>
      </c>
      <c r="F2817" s="81">
        <f t="shared" si="86"/>
        <v>0.90470441380136035</v>
      </c>
    </row>
    <row r="2818" spans="1:6" ht="15" x14ac:dyDescent="0.2">
      <c r="A2818" s="47" t="str">
        <f t="shared" si="87"/>
        <v>A</v>
      </c>
      <c r="B2818" s="80" t="s">
        <v>412</v>
      </c>
      <c r="C2818" s="80" t="s">
        <v>33</v>
      </c>
      <c r="D2818" s="53">
        <v>110116.785</v>
      </c>
      <c r="E2818" s="53">
        <v>98370.797219999993</v>
      </c>
      <c r="F2818" s="81">
        <f t="shared" si="86"/>
        <v>0.89333154087271971</v>
      </c>
    </row>
    <row r="2819" spans="1:6" ht="15" x14ac:dyDescent="0.2">
      <c r="A2819" s="47" t="str">
        <f t="shared" si="87"/>
        <v>A</v>
      </c>
      <c r="B2819" s="80" t="s">
        <v>412</v>
      </c>
      <c r="C2819" s="80" t="s">
        <v>4</v>
      </c>
      <c r="D2819" s="53">
        <v>32876.059000000001</v>
      </c>
      <c r="E2819" s="53">
        <v>35776.384090000007</v>
      </c>
      <c r="F2819" s="81">
        <f t="shared" si="86"/>
        <v>1.0882199746021872</v>
      </c>
    </row>
    <row r="2820" spans="1:6" ht="15" x14ac:dyDescent="0.2">
      <c r="A2820" s="47" t="str">
        <f t="shared" si="87"/>
        <v>A</v>
      </c>
      <c r="B2820" s="80" t="s">
        <v>412</v>
      </c>
      <c r="C2820" s="80" t="s">
        <v>34</v>
      </c>
      <c r="D2820" s="53">
        <v>3243.5030000000002</v>
      </c>
      <c r="E2820" s="53">
        <v>3108.8653200000003</v>
      </c>
      <c r="F2820" s="81">
        <f t="shared" ref="F2820:F2883" si="88">E2820/D2820</f>
        <v>0.9584900399352182</v>
      </c>
    </row>
    <row r="2821" spans="1:6" ht="15" x14ac:dyDescent="0.2">
      <c r="A2821" s="47" t="str">
        <f t="shared" ref="A2821:A2884" si="89">(IF(OR(D2821&lt;&gt;0,E2821&lt;&gt;0,),"A","B"))</f>
        <v>A</v>
      </c>
      <c r="B2821" s="80" t="s">
        <v>412</v>
      </c>
      <c r="C2821" s="80" t="s">
        <v>35</v>
      </c>
      <c r="D2821" s="53">
        <v>633850.24600000004</v>
      </c>
      <c r="E2821" s="53">
        <v>631508.74182000023</v>
      </c>
      <c r="F2821" s="81">
        <f t="shared" si="88"/>
        <v>0.99630590317701029</v>
      </c>
    </row>
    <row r="2822" spans="1:6" ht="15" x14ac:dyDescent="0.2">
      <c r="A2822" s="47" t="str">
        <f t="shared" si="89"/>
        <v>A</v>
      </c>
      <c r="B2822" s="77" t="s">
        <v>412</v>
      </c>
      <c r="C2822" s="77" t="s">
        <v>36</v>
      </c>
      <c r="D2822" s="78">
        <v>38214.646000000001</v>
      </c>
      <c r="E2822" s="78">
        <v>32050.259710000002</v>
      </c>
      <c r="F2822" s="79">
        <f t="shared" si="88"/>
        <v>0.83869047772940253</v>
      </c>
    </row>
    <row r="2823" spans="1:6" ht="15" x14ac:dyDescent="0.2">
      <c r="A2823" s="47" t="str">
        <f t="shared" si="89"/>
        <v>A</v>
      </c>
      <c r="B2823" s="77" t="s">
        <v>412</v>
      </c>
      <c r="C2823" s="77" t="s">
        <v>41</v>
      </c>
      <c r="D2823" s="78">
        <v>3197.84</v>
      </c>
      <c r="E2823" s="78">
        <v>3197.84</v>
      </c>
      <c r="F2823" s="79">
        <f t="shared" si="88"/>
        <v>1</v>
      </c>
    </row>
    <row r="2824" spans="1:6" ht="54.75" thickBot="1" x14ac:dyDescent="0.25">
      <c r="A2824" s="47" t="str">
        <f t="shared" si="89"/>
        <v>A</v>
      </c>
      <c r="B2824" s="73" t="s">
        <v>1578</v>
      </c>
      <c r="C2824" s="74" t="s">
        <v>1579</v>
      </c>
      <c r="D2824" s="75">
        <v>19702.076000000001</v>
      </c>
      <c r="E2824" s="75">
        <v>19721.498889999999</v>
      </c>
      <c r="F2824" s="76">
        <f t="shared" si="88"/>
        <v>1.0009858296151126</v>
      </c>
    </row>
    <row r="2825" spans="1:6" ht="15.75" thickTop="1" x14ac:dyDescent="0.2">
      <c r="A2825" s="47" t="str">
        <f t="shared" si="89"/>
        <v>A</v>
      </c>
      <c r="B2825" s="77" t="s">
        <v>412</v>
      </c>
      <c r="C2825" s="77" t="s">
        <v>19</v>
      </c>
      <c r="D2825" s="78">
        <v>16071.339</v>
      </c>
      <c r="E2825" s="78">
        <v>16115.80089</v>
      </c>
      <c r="F2825" s="79">
        <f t="shared" si="88"/>
        <v>1.0027665330188107</v>
      </c>
    </row>
    <row r="2826" spans="1:6" ht="15" x14ac:dyDescent="0.2">
      <c r="A2826" s="47" t="str">
        <f t="shared" si="89"/>
        <v>A</v>
      </c>
      <c r="B2826" s="80" t="s">
        <v>412</v>
      </c>
      <c r="C2826" s="80" t="s">
        <v>20</v>
      </c>
      <c r="D2826" s="53">
        <v>6855.116</v>
      </c>
      <c r="E2826" s="53">
        <v>6713.1339599999992</v>
      </c>
      <c r="F2826" s="81">
        <f t="shared" si="88"/>
        <v>0.97928816375973782</v>
      </c>
    </row>
    <row r="2827" spans="1:6" ht="15" x14ac:dyDescent="0.2">
      <c r="A2827" s="47" t="str">
        <f t="shared" si="89"/>
        <v>A</v>
      </c>
      <c r="B2827" s="80" t="s">
        <v>412</v>
      </c>
      <c r="C2827" s="80" t="s">
        <v>21</v>
      </c>
      <c r="D2827" s="53">
        <v>8687.7099999999991</v>
      </c>
      <c r="E2827" s="53">
        <v>8800.3569299999999</v>
      </c>
      <c r="F2827" s="81">
        <f t="shared" si="88"/>
        <v>1.0129662396649981</v>
      </c>
    </row>
    <row r="2828" spans="1:6" ht="15" x14ac:dyDescent="0.2">
      <c r="A2828" s="47" t="str">
        <f t="shared" si="89"/>
        <v>A</v>
      </c>
      <c r="B2828" s="80" t="s">
        <v>412</v>
      </c>
      <c r="C2828" s="80" t="s">
        <v>4</v>
      </c>
      <c r="D2828" s="53">
        <v>276.17599999999999</v>
      </c>
      <c r="E2828" s="53">
        <v>381.64623</v>
      </c>
      <c r="F2828" s="81">
        <f t="shared" si="88"/>
        <v>1.3818949872545045</v>
      </c>
    </row>
    <row r="2829" spans="1:6" ht="15" x14ac:dyDescent="0.2">
      <c r="A2829" s="47" t="str">
        <f t="shared" si="89"/>
        <v>A</v>
      </c>
      <c r="B2829" s="80" t="s">
        <v>412</v>
      </c>
      <c r="C2829" s="80" t="s">
        <v>34</v>
      </c>
      <c r="D2829" s="53">
        <v>226.75200000000001</v>
      </c>
      <c r="E2829" s="53">
        <v>203.39477999999997</v>
      </c>
      <c r="F2829" s="81">
        <f t="shared" si="88"/>
        <v>0.89699222057578309</v>
      </c>
    </row>
    <row r="2830" spans="1:6" ht="15" x14ac:dyDescent="0.2">
      <c r="A2830" s="47" t="str">
        <f t="shared" si="89"/>
        <v>A</v>
      </c>
      <c r="B2830" s="80" t="s">
        <v>412</v>
      </c>
      <c r="C2830" s="80" t="s">
        <v>35</v>
      </c>
      <c r="D2830" s="53">
        <v>25.585000000000001</v>
      </c>
      <c r="E2830" s="53">
        <v>17.268989999999999</v>
      </c>
      <c r="F2830" s="81">
        <f t="shared" si="88"/>
        <v>0.67496540941958172</v>
      </c>
    </row>
    <row r="2831" spans="1:6" ht="15" x14ac:dyDescent="0.2">
      <c r="A2831" s="47" t="str">
        <f t="shared" si="89"/>
        <v>A</v>
      </c>
      <c r="B2831" s="77" t="s">
        <v>412</v>
      </c>
      <c r="C2831" s="77" t="s">
        <v>36</v>
      </c>
      <c r="D2831" s="78">
        <v>3630.7370000000001</v>
      </c>
      <c r="E2831" s="78">
        <v>3605.6979999999999</v>
      </c>
      <c r="F2831" s="79">
        <f t="shared" si="88"/>
        <v>0.99310360403411202</v>
      </c>
    </row>
    <row r="2832" spans="1:6" s="87" customFormat="1" ht="54.75" hidden="1" thickBot="1" x14ac:dyDescent="0.3">
      <c r="A2832" s="82" t="str">
        <f t="shared" si="89"/>
        <v>A</v>
      </c>
      <c r="B2832" s="83" t="s">
        <v>1580</v>
      </c>
      <c r="C2832" s="84" t="s">
        <v>1579</v>
      </c>
      <c r="D2832" s="85">
        <v>6422.3</v>
      </c>
      <c r="E2832" s="85">
        <v>6109.5302099999999</v>
      </c>
      <c r="F2832" s="86">
        <f t="shared" si="88"/>
        <v>0.95129941142581309</v>
      </c>
    </row>
    <row r="2833" spans="1:6" s="87" customFormat="1" ht="15" hidden="1" x14ac:dyDescent="0.25">
      <c r="A2833" s="82" t="str">
        <f t="shared" si="89"/>
        <v>A</v>
      </c>
      <c r="B2833" s="88" t="s">
        <v>412</v>
      </c>
      <c r="C2833" s="88" t="s">
        <v>19</v>
      </c>
      <c r="D2833" s="89">
        <v>6371.5</v>
      </c>
      <c r="E2833" s="89">
        <v>6083.7302099999997</v>
      </c>
      <c r="F2833" s="90">
        <f t="shared" si="88"/>
        <v>0.95483484422820364</v>
      </c>
    </row>
    <row r="2834" spans="1:6" s="87" customFormat="1" ht="15" hidden="1" x14ac:dyDescent="0.25">
      <c r="A2834" s="82" t="str">
        <f t="shared" si="89"/>
        <v>A</v>
      </c>
      <c r="B2834" s="91" t="s">
        <v>412</v>
      </c>
      <c r="C2834" s="91" t="s">
        <v>20</v>
      </c>
      <c r="D2834" s="92">
        <v>3907</v>
      </c>
      <c r="E2834" s="92">
        <v>3770.9433300000001</v>
      </c>
      <c r="F2834" s="93">
        <f t="shared" si="88"/>
        <v>0.96517617865369854</v>
      </c>
    </row>
    <row r="2835" spans="1:6" s="87" customFormat="1" ht="15" hidden="1" x14ac:dyDescent="0.25">
      <c r="A2835" s="82" t="str">
        <f t="shared" si="89"/>
        <v>A</v>
      </c>
      <c r="B2835" s="91" t="s">
        <v>412</v>
      </c>
      <c r="C2835" s="91" t="s">
        <v>21</v>
      </c>
      <c r="D2835" s="92">
        <v>2325</v>
      </c>
      <c r="E2835" s="92">
        <v>2202.5292100000001</v>
      </c>
      <c r="F2835" s="93">
        <f t="shared" si="88"/>
        <v>0.94732439139784952</v>
      </c>
    </row>
    <row r="2836" spans="1:6" s="87" customFormat="1" ht="15" hidden="1" x14ac:dyDescent="0.25">
      <c r="A2836" s="82" t="str">
        <f t="shared" si="89"/>
        <v>A</v>
      </c>
      <c r="B2836" s="91" t="s">
        <v>412</v>
      </c>
      <c r="C2836" s="91" t="s">
        <v>34</v>
      </c>
      <c r="D2836" s="92">
        <v>122.5</v>
      </c>
      <c r="E2836" s="92">
        <v>99.195899999999995</v>
      </c>
      <c r="F2836" s="93">
        <f t="shared" si="88"/>
        <v>0.80976244897959182</v>
      </c>
    </row>
    <row r="2837" spans="1:6" s="87" customFormat="1" ht="15" hidden="1" x14ac:dyDescent="0.25">
      <c r="A2837" s="82" t="str">
        <f t="shared" si="89"/>
        <v>A</v>
      </c>
      <c r="B2837" s="91" t="s">
        <v>412</v>
      </c>
      <c r="C2837" s="91" t="s">
        <v>35</v>
      </c>
      <c r="D2837" s="92">
        <v>17</v>
      </c>
      <c r="E2837" s="92">
        <v>11.061770000000001</v>
      </c>
      <c r="F2837" s="93">
        <f t="shared" si="88"/>
        <v>0.65069235294117655</v>
      </c>
    </row>
    <row r="2838" spans="1:6" s="87" customFormat="1" ht="15" hidden="1" x14ac:dyDescent="0.25">
      <c r="A2838" s="82" t="str">
        <f t="shared" si="89"/>
        <v>A</v>
      </c>
      <c r="B2838" s="88" t="s">
        <v>412</v>
      </c>
      <c r="C2838" s="88" t="s">
        <v>36</v>
      </c>
      <c r="D2838" s="89">
        <v>50.8</v>
      </c>
      <c r="E2838" s="89">
        <v>25.8</v>
      </c>
      <c r="F2838" s="90">
        <f t="shared" si="88"/>
        <v>0.50787401574803159</v>
      </c>
    </row>
    <row r="2839" spans="1:6" s="87" customFormat="1" ht="54.75" hidden="1" thickBot="1" x14ac:dyDescent="0.3">
      <c r="A2839" s="82" t="str">
        <f t="shared" si="89"/>
        <v>A</v>
      </c>
      <c r="B2839" s="83" t="s">
        <v>1581</v>
      </c>
      <c r="C2839" s="84" t="s">
        <v>1582</v>
      </c>
      <c r="D2839" s="85">
        <v>4837.68</v>
      </c>
      <c r="E2839" s="85">
        <v>4733.7025899999999</v>
      </c>
      <c r="F2839" s="86">
        <f t="shared" si="88"/>
        <v>0.97850676150551497</v>
      </c>
    </row>
    <row r="2840" spans="1:6" s="87" customFormat="1" ht="15" hidden="1" x14ac:dyDescent="0.25">
      <c r="A2840" s="82" t="str">
        <f t="shared" si="89"/>
        <v>A</v>
      </c>
      <c r="B2840" s="88" t="s">
        <v>412</v>
      </c>
      <c r="C2840" s="88" t="s">
        <v>19</v>
      </c>
      <c r="D2840" s="89">
        <v>4811.88</v>
      </c>
      <c r="E2840" s="89">
        <v>4707.9025899999997</v>
      </c>
      <c r="F2840" s="90">
        <f t="shared" si="88"/>
        <v>0.97839152056992273</v>
      </c>
    </row>
    <row r="2841" spans="1:6" s="87" customFormat="1" ht="15" hidden="1" x14ac:dyDescent="0.25">
      <c r="A2841" s="82" t="str">
        <f t="shared" si="89"/>
        <v>A</v>
      </c>
      <c r="B2841" s="91" t="s">
        <v>412</v>
      </c>
      <c r="C2841" s="91" t="s">
        <v>20</v>
      </c>
      <c r="D2841" s="92">
        <v>2932.38</v>
      </c>
      <c r="E2841" s="92">
        <v>2929.1779999999999</v>
      </c>
      <c r="F2841" s="93">
        <f t="shared" si="88"/>
        <v>0.9989080542085268</v>
      </c>
    </row>
    <row r="2842" spans="1:6" s="87" customFormat="1" ht="15" hidden="1" x14ac:dyDescent="0.25">
      <c r="A2842" s="82" t="str">
        <f t="shared" si="89"/>
        <v>A</v>
      </c>
      <c r="B2842" s="91" t="s">
        <v>412</v>
      </c>
      <c r="C2842" s="91" t="s">
        <v>21</v>
      </c>
      <c r="D2842" s="92">
        <v>1770</v>
      </c>
      <c r="E2842" s="92">
        <v>1674.4005199999999</v>
      </c>
      <c r="F2842" s="93">
        <f t="shared" si="88"/>
        <v>0.94598899435028239</v>
      </c>
    </row>
    <row r="2843" spans="1:6" s="87" customFormat="1" ht="15" hidden="1" x14ac:dyDescent="0.25">
      <c r="A2843" s="82" t="str">
        <f t="shared" si="89"/>
        <v>A</v>
      </c>
      <c r="B2843" s="91" t="s">
        <v>412</v>
      </c>
      <c r="C2843" s="91" t="s">
        <v>34</v>
      </c>
      <c r="D2843" s="92">
        <v>97.5</v>
      </c>
      <c r="E2843" s="92">
        <v>95.37469999999999</v>
      </c>
      <c r="F2843" s="93">
        <f t="shared" si="88"/>
        <v>0.97820205128205118</v>
      </c>
    </row>
    <row r="2844" spans="1:6" s="87" customFormat="1" ht="15" hidden="1" x14ac:dyDescent="0.25">
      <c r="A2844" s="82" t="str">
        <f t="shared" si="89"/>
        <v>A</v>
      </c>
      <c r="B2844" s="91" t="s">
        <v>412</v>
      </c>
      <c r="C2844" s="91" t="s">
        <v>35</v>
      </c>
      <c r="D2844" s="92">
        <v>12</v>
      </c>
      <c r="E2844" s="92">
        <v>8.9493699999999983</v>
      </c>
      <c r="F2844" s="93">
        <f t="shared" si="88"/>
        <v>0.74578083333333323</v>
      </c>
    </row>
    <row r="2845" spans="1:6" s="87" customFormat="1" ht="15" hidden="1" x14ac:dyDescent="0.25">
      <c r="A2845" s="82" t="str">
        <f t="shared" si="89"/>
        <v>A</v>
      </c>
      <c r="B2845" s="88" t="s">
        <v>412</v>
      </c>
      <c r="C2845" s="88" t="s">
        <v>36</v>
      </c>
      <c r="D2845" s="89">
        <v>25.8</v>
      </c>
      <c r="E2845" s="89">
        <v>25.8</v>
      </c>
      <c r="F2845" s="90">
        <f t="shared" si="88"/>
        <v>1</v>
      </c>
    </row>
    <row r="2846" spans="1:6" s="87" customFormat="1" ht="54.75" hidden="1" thickBot="1" x14ac:dyDescent="0.3">
      <c r="A2846" s="82" t="str">
        <f t="shared" si="89"/>
        <v>A</v>
      </c>
      <c r="B2846" s="83" t="s">
        <v>1583</v>
      </c>
      <c r="C2846" s="84" t="s">
        <v>1584</v>
      </c>
      <c r="D2846" s="85">
        <v>1584.62</v>
      </c>
      <c r="E2846" s="85">
        <v>1375.8276199999998</v>
      </c>
      <c r="F2846" s="86">
        <f t="shared" si="88"/>
        <v>0.86823820221882841</v>
      </c>
    </row>
    <row r="2847" spans="1:6" s="87" customFormat="1" ht="15" hidden="1" x14ac:dyDescent="0.25">
      <c r="A2847" s="82" t="str">
        <f t="shared" si="89"/>
        <v>A</v>
      </c>
      <c r="B2847" s="88" t="s">
        <v>412</v>
      </c>
      <c r="C2847" s="88" t="s">
        <v>19</v>
      </c>
      <c r="D2847" s="89">
        <v>1559.62</v>
      </c>
      <c r="E2847" s="89">
        <v>1375.8276199999998</v>
      </c>
      <c r="F2847" s="90">
        <f t="shared" si="88"/>
        <v>0.88215566612379936</v>
      </c>
    </row>
    <row r="2848" spans="1:6" s="87" customFormat="1" ht="15" hidden="1" x14ac:dyDescent="0.25">
      <c r="A2848" s="82" t="str">
        <f t="shared" si="89"/>
        <v>A</v>
      </c>
      <c r="B2848" s="91" t="s">
        <v>412</v>
      </c>
      <c r="C2848" s="91" t="s">
        <v>20</v>
      </c>
      <c r="D2848" s="92">
        <v>974.62</v>
      </c>
      <c r="E2848" s="92">
        <v>841.76532999999995</v>
      </c>
      <c r="F2848" s="93">
        <f t="shared" si="88"/>
        <v>0.8636856723646138</v>
      </c>
    </row>
    <row r="2849" spans="1:6" s="87" customFormat="1" ht="15" hidden="1" x14ac:dyDescent="0.25">
      <c r="A2849" s="82" t="str">
        <f t="shared" si="89"/>
        <v>A</v>
      </c>
      <c r="B2849" s="91" t="s">
        <v>412</v>
      </c>
      <c r="C2849" s="91" t="s">
        <v>21</v>
      </c>
      <c r="D2849" s="92">
        <v>555</v>
      </c>
      <c r="E2849" s="92">
        <v>528.12869000000001</v>
      </c>
      <c r="F2849" s="93">
        <f t="shared" si="88"/>
        <v>0.9515832252252252</v>
      </c>
    </row>
    <row r="2850" spans="1:6" s="87" customFormat="1" ht="15" hidden="1" x14ac:dyDescent="0.25">
      <c r="A2850" s="82" t="str">
        <f t="shared" si="89"/>
        <v>A</v>
      </c>
      <c r="B2850" s="91" t="s">
        <v>412</v>
      </c>
      <c r="C2850" s="91" t="s">
        <v>34</v>
      </c>
      <c r="D2850" s="92">
        <v>25</v>
      </c>
      <c r="E2850" s="92">
        <v>3.8211999999999997</v>
      </c>
      <c r="F2850" s="93">
        <f t="shared" si="88"/>
        <v>0.15284799999999998</v>
      </c>
    </row>
    <row r="2851" spans="1:6" s="87" customFormat="1" ht="15" hidden="1" x14ac:dyDescent="0.25">
      <c r="A2851" s="82" t="str">
        <f t="shared" si="89"/>
        <v>A</v>
      </c>
      <c r="B2851" s="91" t="s">
        <v>412</v>
      </c>
      <c r="C2851" s="91" t="s">
        <v>35</v>
      </c>
      <c r="D2851" s="92">
        <v>5</v>
      </c>
      <c r="E2851" s="92">
        <v>2.1124000000000001</v>
      </c>
      <c r="F2851" s="93">
        <f t="shared" si="88"/>
        <v>0.42248000000000002</v>
      </c>
    </row>
    <row r="2852" spans="1:6" s="87" customFormat="1" ht="15" hidden="1" x14ac:dyDescent="0.25">
      <c r="A2852" s="82" t="str">
        <f t="shared" si="89"/>
        <v>A</v>
      </c>
      <c r="B2852" s="88" t="s">
        <v>412</v>
      </c>
      <c r="C2852" s="88" t="s">
        <v>36</v>
      </c>
      <c r="D2852" s="89">
        <v>25</v>
      </c>
      <c r="E2852" s="89">
        <v>0</v>
      </c>
      <c r="F2852" s="90">
        <f t="shared" si="88"/>
        <v>0</v>
      </c>
    </row>
    <row r="2853" spans="1:6" s="87" customFormat="1" ht="36.75" hidden="1" thickBot="1" x14ac:dyDescent="0.3">
      <c r="A2853" s="82" t="str">
        <f t="shared" si="89"/>
        <v>A</v>
      </c>
      <c r="B2853" s="83" t="s">
        <v>1585</v>
      </c>
      <c r="C2853" s="84" t="s">
        <v>1586</v>
      </c>
      <c r="D2853" s="85">
        <v>2904.8130000000001</v>
      </c>
      <c r="E2853" s="85">
        <v>2870.1434499999991</v>
      </c>
      <c r="F2853" s="86">
        <f t="shared" si="88"/>
        <v>0.98806479108982193</v>
      </c>
    </row>
    <row r="2854" spans="1:6" s="87" customFormat="1" ht="15" hidden="1" x14ac:dyDescent="0.25">
      <c r="A2854" s="82" t="str">
        <f t="shared" si="89"/>
        <v>A</v>
      </c>
      <c r="B2854" s="88" t="s">
        <v>412</v>
      </c>
      <c r="C2854" s="88" t="s">
        <v>19</v>
      </c>
      <c r="D2854" s="89">
        <v>2904.8130000000001</v>
      </c>
      <c r="E2854" s="89">
        <v>2870.1434499999991</v>
      </c>
      <c r="F2854" s="90">
        <f t="shared" si="88"/>
        <v>0.98806479108982193</v>
      </c>
    </row>
    <row r="2855" spans="1:6" s="87" customFormat="1" ht="15" hidden="1" x14ac:dyDescent="0.25">
      <c r="A2855" s="82" t="str">
        <f t="shared" si="89"/>
        <v>A</v>
      </c>
      <c r="B2855" s="91" t="s">
        <v>412</v>
      </c>
      <c r="C2855" s="91" t="s">
        <v>20</v>
      </c>
      <c r="D2855" s="92">
        <v>1920.5160000000001</v>
      </c>
      <c r="E2855" s="92">
        <v>1914.8537200000001</v>
      </c>
      <c r="F2855" s="93">
        <f t="shared" si="88"/>
        <v>0.99705168819213175</v>
      </c>
    </row>
    <row r="2856" spans="1:6" s="87" customFormat="1" ht="15" hidden="1" x14ac:dyDescent="0.25">
      <c r="A2856" s="82" t="str">
        <f t="shared" si="89"/>
        <v>A</v>
      </c>
      <c r="B2856" s="91" t="s">
        <v>412</v>
      </c>
      <c r="C2856" s="91" t="s">
        <v>21</v>
      </c>
      <c r="D2856" s="92">
        <v>941.53499999999997</v>
      </c>
      <c r="E2856" s="92">
        <v>914.03563000000008</v>
      </c>
      <c r="F2856" s="93">
        <f t="shared" si="88"/>
        <v>0.97079304539926836</v>
      </c>
    </row>
    <row r="2857" spans="1:6" s="87" customFormat="1" ht="15" hidden="1" x14ac:dyDescent="0.25">
      <c r="A2857" s="82" t="str">
        <f t="shared" si="89"/>
        <v>A</v>
      </c>
      <c r="B2857" s="91" t="s">
        <v>412</v>
      </c>
      <c r="C2857" s="91" t="s">
        <v>34</v>
      </c>
      <c r="D2857" s="92">
        <v>38.802</v>
      </c>
      <c r="E2857" s="92">
        <v>38.800690000000003</v>
      </c>
      <c r="F2857" s="93">
        <f t="shared" si="88"/>
        <v>0.99996623885366742</v>
      </c>
    </row>
    <row r="2858" spans="1:6" s="87" customFormat="1" ht="15" hidden="1" x14ac:dyDescent="0.25">
      <c r="A2858" s="82" t="str">
        <f t="shared" si="89"/>
        <v>A</v>
      </c>
      <c r="B2858" s="91" t="s">
        <v>412</v>
      </c>
      <c r="C2858" s="91" t="s">
        <v>35</v>
      </c>
      <c r="D2858" s="92">
        <v>3.96</v>
      </c>
      <c r="E2858" s="92">
        <v>2.4534100000000003</v>
      </c>
      <c r="F2858" s="93">
        <f t="shared" si="88"/>
        <v>0.61954797979797993</v>
      </c>
    </row>
    <row r="2859" spans="1:6" s="87" customFormat="1" ht="36.75" hidden="1" thickBot="1" x14ac:dyDescent="0.3">
      <c r="A2859" s="82" t="str">
        <f t="shared" si="89"/>
        <v>A</v>
      </c>
      <c r="B2859" s="83" t="s">
        <v>1587</v>
      </c>
      <c r="C2859" s="84" t="s">
        <v>1588</v>
      </c>
      <c r="D2859" s="85">
        <v>62.1</v>
      </c>
      <c r="E2859" s="85">
        <v>61.172559999999997</v>
      </c>
      <c r="F2859" s="86">
        <f t="shared" si="88"/>
        <v>0.98506537842190012</v>
      </c>
    </row>
    <row r="2860" spans="1:6" s="87" customFormat="1" ht="15" hidden="1" x14ac:dyDescent="0.25">
      <c r="A2860" s="82" t="str">
        <f t="shared" si="89"/>
        <v>A</v>
      </c>
      <c r="B2860" s="88" t="s">
        <v>412</v>
      </c>
      <c r="C2860" s="88" t="s">
        <v>19</v>
      </c>
      <c r="D2860" s="89">
        <v>62.1</v>
      </c>
      <c r="E2860" s="89">
        <v>61.172559999999997</v>
      </c>
      <c r="F2860" s="90">
        <f t="shared" si="88"/>
        <v>0.98506537842190012</v>
      </c>
    </row>
    <row r="2861" spans="1:6" s="87" customFormat="1" ht="15" hidden="1" x14ac:dyDescent="0.25">
      <c r="A2861" s="82" t="str">
        <f t="shared" si="89"/>
        <v>A</v>
      </c>
      <c r="B2861" s="91" t="s">
        <v>412</v>
      </c>
      <c r="C2861" s="91" t="s">
        <v>20</v>
      </c>
      <c r="D2861" s="92">
        <v>32.9</v>
      </c>
      <c r="E2861" s="92">
        <v>32.872999999999998</v>
      </c>
      <c r="F2861" s="93">
        <f t="shared" si="88"/>
        <v>0.99917933130699088</v>
      </c>
    </row>
    <row r="2862" spans="1:6" s="87" customFormat="1" ht="15" hidden="1" x14ac:dyDescent="0.25">
      <c r="A2862" s="82" t="str">
        <f t="shared" si="89"/>
        <v>A</v>
      </c>
      <c r="B2862" s="91" t="s">
        <v>412</v>
      </c>
      <c r="C2862" s="91" t="s">
        <v>21</v>
      </c>
      <c r="D2862" s="92">
        <v>29.2</v>
      </c>
      <c r="E2862" s="92">
        <v>28.299559999999996</v>
      </c>
      <c r="F2862" s="93">
        <f t="shared" si="88"/>
        <v>0.96916301369863</v>
      </c>
    </row>
    <row r="2863" spans="1:6" s="87" customFormat="1" ht="36.75" hidden="1" thickBot="1" x14ac:dyDescent="0.3">
      <c r="A2863" s="82" t="str">
        <f t="shared" si="89"/>
        <v>A</v>
      </c>
      <c r="B2863" s="83" t="s">
        <v>1589</v>
      </c>
      <c r="C2863" s="84" t="s">
        <v>1590</v>
      </c>
      <c r="D2863" s="85">
        <v>57.96</v>
      </c>
      <c r="E2863" s="85">
        <v>57.528419999999997</v>
      </c>
      <c r="F2863" s="86">
        <f t="shared" si="88"/>
        <v>0.99255383022774324</v>
      </c>
    </row>
    <row r="2864" spans="1:6" s="87" customFormat="1" ht="15" hidden="1" x14ac:dyDescent="0.25">
      <c r="A2864" s="82" t="str">
        <f t="shared" si="89"/>
        <v>A</v>
      </c>
      <c r="B2864" s="88" t="s">
        <v>412</v>
      </c>
      <c r="C2864" s="88" t="s">
        <v>19</v>
      </c>
      <c r="D2864" s="89">
        <v>57.96</v>
      </c>
      <c r="E2864" s="89">
        <v>57.528419999999997</v>
      </c>
      <c r="F2864" s="90">
        <f t="shared" si="88"/>
        <v>0.99255383022774324</v>
      </c>
    </row>
    <row r="2865" spans="1:6" s="87" customFormat="1" ht="15" hidden="1" x14ac:dyDescent="0.25">
      <c r="A2865" s="82" t="str">
        <f t="shared" si="89"/>
        <v>A</v>
      </c>
      <c r="B2865" s="91" t="s">
        <v>412</v>
      </c>
      <c r="C2865" s="91" t="s">
        <v>20</v>
      </c>
      <c r="D2865" s="92">
        <v>32.94</v>
      </c>
      <c r="E2865" s="92">
        <v>32.94</v>
      </c>
      <c r="F2865" s="93">
        <f t="shared" si="88"/>
        <v>1</v>
      </c>
    </row>
    <row r="2866" spans="1:6" s="87" customFormat="1" ht="15" hidden="1" x14ac:dyDescent="0.25">
      <c r="A2866" s="82" t="str">
        <f t="shared" si="89"/>
        <v>A</v>
      </c>
      <c r="B2866" s="91" t="s">
        <v>412</v>
      </c>
      <c r="C2866" s="91" t="s">
        <v>21</v>
      </c>
      <c r="D2866" s="92">
        <v>24.92</v>
      </c>
      <c r="E2866" s="92">
        <v>24.48978</v>
      </c>
      <c r="F2866" s="93">
        <f t="shared" si="88"/>
        <v>0.98273595505617972</v>
      </c>
    </row>
    <row r="2867" spans="1:6" s="87" customFormat="1" ht="15" hidden="1" x14ac:dyDescent="0.25">
      <c r="A2867" s="82" t="str">
        <f t="shared" si="89"/>
        <v>A</v>
      </c>
      <c r="B2867" s="91" t="s">
        <v>412</v>
      </c>
      <c r="C2867" s="91" t="s">
        <v>35</v>
      </c>
      <c r="D2867" s="92">
        <v>0.1</v>
      </c>
      <c r="E2867" s="92">
        <v>9.8640000000000005E-2</v>
      </c>
      <c r="F2867" s="93">
        <f t="shared" si="88"/>
        <v>0.98640000000000005</v>
      </c>
    </row>
    <row r="2868" spans="1:6" s="87" customFormat="1" ht="36.75" hidden="1" thickBot="1" x14ac:dyDescent="0.3">
      <c r="A2868" s="82" t="str">
        <f t="shared" si="89"/>
        <v>A</v>
      </c>
      <c r="B2868" s="83" t="s">
        <v>1591</v>
      </c>
      <c r="C2868" s="84" t="s">
        <v>1592</v>
      </c>
      <c r="D2868" s="85">
        <v>45.1</v>
      </c>
      <c r="E2868" s="85">
        <v>44.381029999999996</v>
      </c>
      <c r="F2868" s="86">
        <f t="shared" si="88"/>
        <v>0.98405831485587569</v>
      </c>
    </row>
    <row r="2869" spans="1:6" s="87" customFormat="1" ht="15" hidden="1" x14ac:dyDescent="0.25">
      <c r="A2869" s="82" t="str">
        <f t="shared" si="89"/>
        <v>A</v>
      </c>
      <c r="B2869" s="88" t="s">
        <v>412</v>
      </c>
      <c r="C2869" s="88" t="s">
        <v>19</v>
      </c>
      <c r="D2869" s="89">
        <v>45.1</v>
      </c>
      <c r="E2869" s="89">
        <v>44.381029999999996</v>
      </c>
      <c r="F2869" s="90">
        <f t="shared" si="88"/>
        <v>0.98405831485587569</v>
      </c>
    </row>
    <row r="2870" spans="1:6" s="87" customFormat="1" ht="15" hidden="1" x14ac:dyDescent="0.25">
      <c r="A2870" s="82" t="str">
        <f t="shared" si="89"/>
        <v>A</v>
      </c>
      <c r="B2870" s="91" t="s">
        <v>412</v>
      </c>
      <c r="C2870" s="91" t="s">
        <v>20</v>
      </c>
      <c r="D2870" s="92">
        <v>21.2</v>
      </c>
      <c r="E2870" s="92">
        <v>21.123000000000001</v>
      </c>
      <c r="F2870" s="93">
        <f t="shared" si="88"/>
        <v>0.99636792452830192</v>
      </c>
    </row>
    <row r="2871" spans="1:6" s="87" customFormat="1" ht="15" hidden="1" x14ac:dyDescent="0.25">
      <c r="A2871" s="82" t="str">
        <f t="shared" si="89"/>
        <v>A</v>
      </c>
      <c r="B2871" s="91" t="s">
        <v>412</v>
      </c>
      <c r="C2871" s="91" t="s">
        <v>21</v>
      </c>
      <c r="D2871" s="92">
        <v>23.8</v>
      </c>
      <c r="E2871" s="92">
        <v>23.206430000000001</v>
      </c>
      <c r="F2871" s="93">
        <f t="shared" si="88"/>
        <v>0.97506008403361344</v>
      </c>
    </row>
    <row r="2872" spans="1:6" s="87" customFormat="1" ht="15" hidden="1" x14ac:dyDescent="0.25">
      <c r="A2872" s="82" t="str">
        <f t="shared" si="89"/>
        <v>A</v>
      </c>
      <c r="B2872" s="91" t="s">
        <v>412</v>
      </c>
      <c r="C2872" s="91" t="s">
        <v>35</v>
      </c>
      <c r="D2872" s="92">
        <v>0.1</v>
      </c>
      <c r="E2872" s="92">
        <v>5.16E-2</v>
      </c>
      <c r="F2872" s="93">
        <f t="shared" si="88"/>
        <v>0.51600000000000001</v>
      </c>
    </row>
    <row r="2873" spans="1:6" s="87" customFormat="1" ht="36.75" hidden="1" thickBot="1" x14ac:dyDescent="0.3">
      <c r="A2873" s="82" t="str">
        <f t="shared" si="89"/>
        <v>A</v>
      </c>
      <c r="B2873" s="83" t="s">
        <v>1593</v>
      </c>
      <c r="C2873" s="84" t="s">
        <v>1594</v>
      </c>
      <c r="D2873" s="85">
        <v>56.46</v>
      </c>
      <c r="E2873" s="85">
        <v>55.119949999999996</v>
      </c>
      <c r="F2873" s="86">
        <f t="shared" si="88"/>
        <v>0.97626549769748483</v>
      </c>
    </row>
    <row r="2874" spans="1:6" s="87" customFormat="1" ht="15" hidden="1" x14ac:dyDescent="0.25">
      <c r="A2874" s="82" t="str">
        <f t="shared" si="89"/>
        <v>A</v>
      </c>
      <c r="B2874" s="88" t="s">
        <v>412</v>
      </c>
      <c r="C2874" s="88" t="s">
        <v>19</v>
      </c>
      <c r="D2874" s="89">
        <v>56.46</v>
      </c>
      <c r="E2874" s="89">
        <v>55.119949999999996</v>
      </c>
      <c r="F2874" s="90">
        <f t="shared" si="88"/>
        <v>0.97626549769748483</v>
      </c>
    </row>
    <row r="2875" spans="1:6" s="87" customFormat="1" ht="15" hidden="1" x14ac:dyDescent="0.25">
      <c r="A2875" s="82" t="str">
        <f t="shared" si="89"/>
        <v>A</v>
      </c>
      <c r="B2875" s="91" t="s">
        <v>412</v>
      </c>
      <c r="C2875" s="91" t="s">
        <v>20</v>
      </c>
      <c r="D2875" s="92">
        <v>33.14</v>
      </c>
      <c r="E2875" s="92">
        <v>32.94</v>
      </c>
      <c r="F2875" s="93">
        <f t="shared" si="88"/>
        <v>0.99396499698249841</v>
      </c>
    </row>
    <row r="2876" spans="1:6" s="87" customFormat="1" ht="15" hidden="1" x14ac:dyDescent="0.25">
      <c r="A2876" s="82" t="str">
        <f t="shared" si="89"/>
        <v>A</v>
      </c>
      <c r="B2876" s="91" t="s">
        <v>412</v>
      </c>
      <c r="C2876" s="91" t="s">
        <v>21</v>
      </c>
      <c r="D2876" s="92">
        <v>23.12</v>
      </c>
      <c r="E2876" s="92">
        <v>22.07075</v>
      </c>
      <c r="F2876" s="93">
        <f t="shared" si="88"/>
        <v>0.95461721453287196</v>
      </c>
    </row>
    <row r="2877" spans="1:6" s="87" customFormat="1" ht="15" hidden="1" x14ac:dyDescent="0.25">
      <c r="A2877" s="82" t="str">
        <f t="shared" si="89"/>
        <v>A</v>
      </c>
      <c r="B2877" s="91" t="s">
        <v>412</v>
      </c>
      <c r="C2877" s="91" t="s">
        <v>35</v>
      </c>
      <c r="D2877" s="92">
        <v>0.2</v>
      </c>
      <c r="E2877" s="92">
        <v>0.10920000000000001</v>
      </c>
      <c r="F2877" s="93">
        <f t="shared" si="88"/>
        <v>0.54600000000000004</v>
      </c>
    </row>
    <row r="2878" spans="1:6" s="87" customFormat="1" ht="36.75" hidden="1" thickBot="1" x14ac:dyDescent="0.3">
      <c r="A2878" s="82" t="str">
        <f t="shared" si="89"/>
        <v>A</v>
      </c>
      <c r="B2878" s="83" t="s">
        <v>1595</v>
      </c>
      <c r="C2878" s="84" t="s">
        <v>1596</v>
      </c>
      <c r="D2878" s="85">
        <v>53.3</v>
      </c>
      <c r="E2878" s="85">
        <v>52.664789999999996</v>
      </c>
      <c r="F2878" s="86">
        <f t="shared" si="88"/>
        <v>0.98808236397748594</v>
      </c>
    </row>
    <row r="2879" spans="1:6" s="87" customFormat="1" ht="15" hidden="1" x14ac:dyDescent="0.25">
      <c r="A2879" s="82" t="str">
        <f t="shared" si="89"/>
        <v>A</v>
      </c>
      <c r="B2879" s="88" t="s">
        <v>412</v>
      </c>
      <c r="C2879" s="88" t="s">
        <v>19</v>
      </c>
      <c r="D2879" s="89">
        <v>53.3</v>
      </c>
      <c r="E2879" s="89">
        <v>52.664789999999996</v>
      </c>
      <c r="F2879" s="90">
        <f t="shared" si="88"/>
        <v>0.98808236397748594</v>
      </c>
    </row>
    <row r="2880" spans="1:6" s="87" customFormat="1" ht="15" hidden="1" x14ac:dyDescent="0.25">
      <c r="A2880" s="82" t="str">
        <f t="shared" si="89"/>
        <v>A</v>
      </c>
      <c r="B2880" s="91" t="s">
        <v>412</v>
      </c>
      <c r="C2880" s="91" t="s">
        <v>20</v>
      </c>
      <c r="D2880" s="92">
        <v>27.9</v>
      </c>
      <c r="E2880" s="92">
        <v>27.774000000000001</v>
      </c>
      <c r="F2880" s="93">
        <f t="shared" si="88"/>
        <v>0.99548387096774205</v>
      </c>
    </row>
    <row r="2881" spans="1:6" s="87" customFormat="1" ht="15" hidden="1" x14ac:dyDescent="0.25">
      <c r="A2881" s="82" t="str">
        <f t="shared" si="89"/>
        <v>A</v>
      </c>
      <c r="B2881" s="91" t="s">
        <v>412</v>
      </c>
      <c r="C2881" s="91" t="s">
        <v>21</v>
      </c>
      <c r="D2881" s="92">
        <v>25.3</v>
      </c>
      <c r="E2881" s="92">
        <v>24.822389999999999</v>
      </c>
      <c r="F2881" s="93">
        <f t="shared" si="88"/>
        <v>0.98112213438735174</v>
      </c>
    </row>
    <row r="2882" spans="1:6" s="87" customFormat="1" ht="15" hidden="1" x14ac:dyDescent="0.25">
      <c r="A2882" s="82" t="str">
        <f t="shared" si="89"/>
        <v>A</v>
      </c>
      <c r="B2882" s="91" t="s">
        <v>412</v>
      </c>
      <c r="C2882" s="91" t="s">
        <v>35</v>
      </c>
      <c r="D2882" s="92">
        <v>0.1</v>
      </c>
      <c r="E2882" s="92">
        <v>6.8400000000000002E-2</v>
      </c>
      <c r="F2882" s="93">
        <f t="shared" si="88"/>
        <v>0.68399999999999994</v>
      </c>
    </row>
    <row r="2883" spans="1:6" s="87" customFormat="1" ht="36.75" hidden="1" thickBot="1" x14ac:dyDescent="0.3">
      <c r="A2883" s="82" t="str">
        <f t="shared" si="89"/>
        <v>A</v>
      </c>
      <c r="B2883" s="83" t="s">
        <v>1597</v>
      </c>
      <c r="C2883" s="84" t="s">
        <v>1598</v>
      </c>
      <c r="D2883" s="85">
        <v>55.5</v>
      </c>
      <c r="E2883" s="85">
        <v>54.95581</v>
      </c>
      <c r="F2883" s="86">
        <f t="shared" si="88"/>
        <v>0.9901947747747748</v>
      </c>
    </row>
    <row r="2884" spans="1:6" s="87" customFormat="1" ht="15" hidden="1" x14ac:dyDescent="0.25">
      <c r="A2884" s="82" t="str">
        <f t="shared" si="89"/>
        <v>A</v>
      </c>
      <c r="B2884" s="88" t="s">
        <v>412</v>
      </c>
      <c r="C2884" s="88" t="s">
        <v>19</v>
      </c>
      <c r="D2884" s="89">
        <v>55.5</v>
      </c>
      <c r="E2884" s="89">
        <v>54.95581</v>
      </c>
      <c r="F2884" s="90">
        <f t="shared" ref="F2884:F2947" si="90">E2884/D2884</f>
        <v>0.9901947747747748</v>
      </c>
    </row>
    <row r="2885" spans="1:6" s="87" customFormat="1" ht="15" hidden="1" x14ac:dyDescent="0.25">
      <c r="A2885" s="82" t="str">
        <f t="shared" ref="A2885:A2948" si="91">(IF(OR(D2885&lt;&gt;0,E2885&lt;&gt;0,),"A","B"))</f>
        <v>A</v>
      </c>
      <c r="B2885" s="91" t="s">
        <v>412</v>
      </c>
      <c r="C2885" s="91" t="s">
        <v>20</v>
      </c>
      <c r="D2885" s="92">
        <v>37.200000000000003</v>
      </c>
      <c r="E2885" s="92">
        <v>37.139000000000003</v>
      </c>
      <c r="F2885" s="93">
        <f t="shared" si="90"/>
        <v>0.99836021505376349</v>
      </c>
    </row>
    <row r="2886" spans="1:6" s="87" customFormat="1" ht="15" hidden="1" x14ac:dyDescent="0.25">
      <c r="A2886" s="82" t="str">
        <f t="shared" si="91"/>
        <v>A</v>
      </c>
      <c r="B2886" s="91" t="s">
        <v>412</v>
      </c>
      <c r="C2886" s="91" t="s">
        <v>21</v>
      </c>
      <c r="D2886" s="92">
        <v>18.3</v>
      </c>
      <c r="E2886" s="92">
        <v>17.816809999999997</v>
      </c>
      <c r="F2886" s="93">
        <f t="shared" si="90"/>
        <v>0.97359617486338779</v>
      </c>
    </row>
    <row r="2887" spans="1:6" s="87" customFormat="1" ht="36.75" hidden="1" thickBot="1" x14ac:dyDescent="0.3">
      <c r="A2887" s="82" t="str">
        <f t="shared" si="91"/>
        <v>A</v>
      </c>
      <c r="B2887" s="83" t="s">
        <v>1599</v>
      </c>
      <c r="C2887" s="84" t="s">
        <v>1600</v>
      </c>
      <c r="D2887" s="85">
        <v>54</v>
      </c>
      <c r="E2887" s="85">
        <v>53.856999999999999</v>
      </c>
      <c r="F2887" s="86">
        <f t="shared" si="90"/>
        <v>0.99735185185185182</v>
      </c>
    </row>
    <row r="2888" spans="1:6" s="87" customFormat="1" ht="15" hidden="1" x14ac:dyDescent="0.25">
      <c r="A2888" s="82" t="str">
        <f t="shared" si="91"/>
        <v>A</v>
      </c>
      <c r="B2888" s="88" t="s">
        <v>412</v>
      </c>
      <c r="C2888" s="88" t="s">
        <v>19</v>
      </c>
      <c r="D2888" s="89">
        <v>54</v>
      </c>
      <c r="E2888" s="89">
        <v>53.856999999999999</v>
      </c>
      <c r="F2888" s="90">
        <f t="shared" si="90"/>
        <v>0.99735185185185182</v>
      </c>
    </row>
    <row r="2889" spans="1:6" s="87" customFormat="1" ht="15" hidden="1" x14ac:dyDescent="0.25">
      <c r="A2889" s="82" t="str">
        <f t="shared" si="91"/>
        <v>A</v>
      </c>
      <c r="B2889" s="91" t="s">
        <v>412</v>
      </c>
      <c r="C2889" s="91" t="s">
        <v>20</v>
      </c>
      <c r="D2889" s="92">
        <v>38.799999999999997</v>
      </c>
      <c r="E2889" s="92">
        <v>38.697000000000003</v>
      </c>
      <c r="F2889" s="93">
        <f t="shared" si="90"/>
        <v>0.99734536082474246</v>
      </c>
    </row>
    <row r="2890" spans="1:6" s="87" customFormat="1" ht="15" hidden="1" x14ac:dyDescent="0.25">
      <c r="A2890" s="82" t="str">
        <f t="shared" si="91"/>
        <v>A</v>
      </c>
      <c r="B2890" s="91" t="s">
        <v>412</v>
      </c>
      <c r="C2890" s="91" t="s">
        <v>21</v>
      </c>
      <c r="D2890" s="92">
        <v>15.1</v>
      </c>
      <c r="E2890" s="92">
        <v>15.1</v>
      </c>
      <c r="F2890" s="93">
        <f t="shared" si="90"/>
        <v>1</v>
      </c>
    </row>
    <row r="2891" spans="1:6" s="87" customFormat="1" ht="15" hidden="1" x14ac:dyDescent="0.25">
      <c r="A2891" s="82" t="str">
        <f t="shared" si="91"/>
        <v>A</v>
      </c>
      <c r="B2891" s="91" t="s">
        <v>412</v>
      </c>
      <c r="C2891" s="91" t="s">
        <v>35</v>
      </c>
      <c r="D2891" s="92">
        <v>0.1</v>
      </c>
      <c r="E2891" s="92">
        <v>0.06</v>
      </c>
      <c r="F2891" s="93">
        <f t="shared" si="90"/>
        <v>0.6</v>
      </c>
    </row>
    <row r="2892" spans="1:6" s="87" customFormat="1" ht="36.75" hidden="1" thickBot="1" x14ac:dyDescent="0.3">
      <c r="A2892" s="82" t="str">
        <f t="shared" si="91"/>
        <v>A</v>
      </c>
      <c r="B2892" s="83" t="s">
        <v>1601</v>
      </c>
      <c r="C2892" s="84" t="s">
        <v>1602</v>
      </c>
      <c r="D2892" s="85">
        <v>37.200000000000003</v>
      </c>
      <c r="E2892" s="85">
        <v>36.857990000000008</v>
      </c>
      <c r="F2892" s="86">
        <f t="shared" si="90"/>
        <v>0.9908061827956991</v>
      </c>
    </row>
    <row r="2893" spans="1:6" s="87" customFormat="1" ht="15" hidden="1" x14ac:dyDescent="0.25">
      <c r="A2893" s="82" t="str">
        <f t="shared" si="91"/>
        <v>A</v>
      </c>
      <c r="B2893" s="88" t="s">
        <v>412</v>
      </c>
      <c r="C2893" s="88" t="s">
        <v>19</v>
      </c>
      <c r="D2893" s="89">
        <v>37.200000000000003</v>
      </c>
      <c r="E2893" s="89">
        <v>36.857990000000008</v>
      </c>
      <c r="F2893" s="90">
        <f t="shared" si="90"/>
        <v>0.9908061827956991</v>
      </c>
    </row>
    <row r="2894" spans="1:6" s="87" customFormat="1" ht="15" hidden="1" x14ac:dyDescent="0.25">
      <c r="A2894" s="82" t="str">
        <f t="shared" si="91"/>
        <v>A</v>
      </c>
      <c r="B2894" s="91" t="s">
        <v>412</v>
      </c>
      <c r="C2894" s="91" t="s">
        <v>20</v>
      </c>
      <c r="D2894" s="92">
        <v>21.1</v>
      </c>
      <c r="E2894" s="92">
        <v>21.065999999999999</v>
      </c>
      <c r="F2894" s="93">
        <f t="shared" si="90"/>
        <v>0.99838862559241692</v>
      </c>
    </row>
    <row r="2895" spans="1:6" s="87" customFormat="1" ht="15" hidden="1" x14ac:dyDescent="0.25">
      <c r="A2895" s="82" t="str">
        <f t="shared" si="91"/>
        <v>A</v>
      </c>
      <c r="B2895" s="91" t="s">
        <v>412</v>
      </c>
      <c r="C2895" s="91" t="s">
        <v>21</v>
      </c>
      <c r="D2895" s="92">
        <v>16.100000000000001</v>
      </c>
      <c r="E2895" s="92">
        <v>15.79199</v>
      </c>
      <c r="F2895" s="93">
        <f t="shared" si="90"/>
        <v>0.98086894409937886</v>
      </c>
    </row>
    <row r="2896" spans="1:6" s="87" customFormat="1" ht="36.75" hidden="1" thickBot="1" x14ac:dyDescent="0.3">
      <c r="A2896" s="82" t="str">
        <f t="shared" si="91"/>
        <v>A</v>
      </c>
      <c r="B2896" s="83" t="s">
        <v>1603</v>
      </c>
      <c r="C2896" s="84" t="s">
        <v>1604</v>
      </c>
      <c r="D2896" s="85">
        <v>34.200000000000003</v>
      </c>
      <c r="E2896" s="85">
        <v>34.026660000000007</v>
      </c>
      <c r="F2896" s="86">
        <f t="shared" si="90"/>
        <v>0.9949315789473685</v>
      </c>
    </row>
    <row r="2897" spans="1:6" s="87" customFormat="1" ht="15" hidden="1" x14ac:dyDescent="0.25">
      <c r="A2897" s="82" t="str">
        <f t="shared" si="91"/>
        <v>A</v>
      </c>
      <c r="B2897" s="88" t="s">
        <v>412</v>
      </c>
      <c r="C2897" s="88" t="s">
        <v>19</v>
      </c>
      <c r="D2897" s="89">
        <v>34.200000000000003</v>
      </c>
      <c r="E2897" s="89">
        <v>34.026660000000007</v>
      </c>
      <c r="F2897" s="90">
        <f t="shared" si="90"/>
        <v>0.9949315789473685</v>
      </c>
    </row>
    <row r="2898" spans="1:6" s="87" customFormat="1" ht="15" hidden="1" x14ac:dyDescent="0.25">
      <c r="A2898" s="82" t="str">
        <f t="shared" si="91"/>
        <v>A</v>
      </c>
      <c r="B2898" s="91" t="s">
        <v>412</v>
      </c>
      <c r="C2898" s="91" t="s">
        <v>20</v>
      </c>
      <c r="D2898" s="92">
        <v>21.483000000000001</v>
      </c>
      <c r="E2898" s="92">
        <v>21.310089999999999</v>
      </c>
      <c r="F2898" s="93">
        <f t="shared" si="90"/>
        <v>0.991951310338407</v>
      </c>
    </row>
    <row r="2899" spans="1:6" s="87" customFormat="1" ht="15" hidden="1" x14ac:dyDescent="0.25">
      <c r="A2899" s="82" t="str">
        <f t="shared" si="91"/>
        <v>A</v>
      </c>
      <c r="B2899" s="91" t="s">
        <v>412</v>
      </c>
      <c r="C2899" s="91" t="s">
        <v>21</v>
      </c>
      <c r="D2899" s="92">
        <v>12.717000000000001</v>
      </c>
      <c r="E2899" s="92">
        <v>12.716569999999999</v>
      </c>
      <c r="F2899" s="93">
        <f t="shared" si="90"/>
        <v>0.9999661869937877</v>
      </c>
    </row>
    <row r="2900" spans="1:6" s="87" customFormat="1" ht="36.75" hidden="1" thickBot="1" x14ac:dyDescent="0.3">
      <c r="A2900" s="82" t="str">
        <f t="shared" si="91"/>
        <v>A</v>
      </c>
      <c r="B2900" s="83" t="s">
        <v>1605</v>
      </c>
      <c r="C2900" s="84" t="s">
        <v>1606</v>
      </c>
      <c r="D2900" s="85">
        <v>42.7</v>
      </c>
      <c r="E2900" s="85">
        <v>42.496929999999999</v>
      </c>
      <c r="F2900" s="86">
        <f t="shared" si="90"/>
        <v>0.99524426229508189</v>
      </c>
    </row>
    <row r="2901" spans="1:6" s="87" customFormat="1" ht="15" hidden="1" x14ac:dyDescent="0.25">
      <c r="A2901" s="82" t="str">
        <f t="shared" si="91"/>
        <v>A</v>
      </c>
      <c r="B2901" s="88" t="s">
        <v>412</v>
      </c>
      <c r="C2901" s="88" t="s">
        <v>19</v>
      </c>
      <c r="D2901" s="89">
        <v>42.7</v>
      </c>
      <c r="E2901" s="89">
        <v>42.496929999999999</v>
      </c>
      <c r="F2901" s="90">
        <f t="shared" si="90"/>
        <v>0.99524426229508189</v>
      </c>
    </row>
    <row r="2902" spans="1:6" s="87" customFormat="1" ht="15" hidden="1" x14ac:dyDescent="0.25">
      <c r="A2902" s="82" t="str">
        <f t="shared" si="91"/>
        <v>A</v>
      </c>
      <c r="B2902" s="91" t="s">
        <v>412</v>
      </c>
      <c r="C2902" s="91" t="s">
        <v>20</v>
      </c>
      <c r="D2902" s="92">
        <v>32</v>
      </c>
      <c r="E2902" s="92">
        <v>31.98</v>
      </c>
      <c r="F2902" s="93">
        <f t="shared" si="90"/>
        <v>0.99937500000000001</v>
      </c>
    </row>
    <row r="2903" spans="1:6" s="87" customFormat="1" ht="15" hidden="1" x14ac:dyDescent="0.25">
      <c r="A2903" s="82" t="str">
        <f t="shared" si="91"/>
        <v>A</v>
      </c>
      <c r="B2903" s="91" t="s">
        <v>412</v>
      </c>
      <c r="C2903" s="91" t="s">
        <v>21</v>
      </c>
      <c r="D2903" s="92">
        <v>10.7</v>
      </c>
      <c r="E2903" s="92">
        <v>10.51693</v>
      </c>
      <c r="F2903" s="93">
        <f t="shared" si="90"/>
        <v>0.98289065420560762</v>
      </c>
    </row>
    <row r="2904" spans="1:6" s="87" customFormat="1" ht="36.75" hidden="1" thickBot="1" x14ac:dyDescent="0.3">
      <c r="A2904" s="82" t="str">
        <f t="shared" si="91"/>
        <v>A</v>
      </c>
      <c r="B2904" s="83" t="s">
        <v>1607</v>
      </c>
      <c r="C2904" s="84" t="s">
        <v>1608</v>
      </c>
      <c r="D2904" s="85">
        <v>50.6</v>
      </c>
      <c r="E2904" s="85">
        <v>50.487899999999996</v>
      </c>
      <c r="F2904" s="86">
        <f t="shared" si="90"/>
        <v>0.99778458498023703</v>
      </c>
    </row>
    <row r="2905" spans="1:6" s="87" customFormat="1" ht="15" hidden="1" x14ac:dyDescent="0.25">
      <c r="A2905" s="82" t="str">
        <f t="shared" si="91"/>
        <v>A</v>
      </c>
      <c r="B2905" s="88" t="s">
        <v>412</v>
      </c>
      <c r="C2905" s="88" t="s">
        <v>19</v>
      </c>
      <c r="D2905" s="89">
        <v>50.6</v>
      </c>
      <c r="E2905" s="89">
        <v>50.487899999999996</v>
      </c>
      <c r="F2905" s="90">
        <f t="shared" si="90"/>
        <v>0.99778458498023703</v>
      </c>
    </row>
    <row r="2906" spans="1:6" s="87" customFormat="1" ht="15" hidden="1" x14ac:dyDescent="0.25">
      <c r="A2906" s="82" t="str">
        <f t="shared" si="91"/>
        <v>A</v>
      </c>
      <c r="B2906" s="91" t="s">
        <v>412</v>
      </c>
      <c r="C2906" s="91" t="s">
        <v>20</v>
      </c>
      <c r="D2906" s="92">
        <v>37.799999999999997</v>
      </c>
      <c r="E2906" s="92">
        <v>37.787999999999997</v>
      </c>
      <c r="F2906" s="93">
        <f t="shared" si="90"/>
        <v>0.99968253968253962</v>
      </c>
    </row>
    <row r="2907" spans="1:6" s="87" customFormat="1" ht="15" hidden="1" x14ac:dyDescent="0.25">
      <c r="A2907" s="82" t="str">
        <f t="shared" si="91"/>
        <v>A</v>
      </c>
      <c r="B2907" s="91" t="s">
        <v>412</v>
      </c>
      <c r="C2907" s="91" t="s">
        <v>21</v>
      </c>
      <c r="D2907" s="92">
        <v>12.8</v>
      </c>
      <c r="E2907" s="92">
        <v>12.6999</v>
      </c>
      <c r="F2907" s="93">
        <f t="shared" si="90"/>
        <v>0.99217968749999996</v>
      </c>
    </row>
    <row r="2908" spans="1:6" s="87" customFormat="1" ht="36.75" hidden="1" thickBot="1" x14ac:dyDescent="0.3">
      <c r="A2908" s="82" t="str">
        <f t="shared" si="91"/>
        <v>A</v>
      </c>
      <c r="B2908" s="83" t="s">
        <v>1609</v>
      </c>
      <c r="C2908" s="84" t="s">
        <v>1610</v>
      </c>
      <c r="D2908" s="85">
        <v>33.82</v>
      </c>
      <c r="E2908" s="85">
        <v>33.376849999999997</v>
      </c>
      <c r="F2908" s="86">
        <f t="shared" si="90"/>
        <v>0.9868968066232997</v>
      </c>
    </row>
    <row r="2909" spans="1:6" s="87" customFormat="1" ht="15" hidden="1" x14ac:dyDescent="0.25">
      <c r="A2909" s="82" t="str">
        <f t="shared" si="91"/>
        <v>A</v>
      </c>
      <c r="B2909" s="88" t="s">
        <v>412</v>
      </c>
      <c r="C2909" s="88" t="s">
        <v>19</v>
      </c>
      <c r="D2909" s="89">
        <v>33.82</v>
      </c>
      <c r="E2909" s="89">
        <v>33.376849999999997</v>
      </c>
      <c r="F2909" s="90">
        <f t="shared" si="90"/>
        <v>0.9868968066232997</v>
      </c>
    </row>
    <row r="2910" spans="1:6" s="87" customFormat="1" ht="15" hidden="1" x14ac:dyDescent="0.25">
      <c r="A2910" s="82" t="str">
        <f t="shared" si="91"/>
        <v>A</v>
      </c>
      <c r="B2910" s="91" t="s">
        <v>412</v>
      </c>
      <c r="C2910" s="91" t="s">
        <v>20</v>
      </c>
      <c r="D2910" s="92">
        <v>16.600000000000001</v>
      </c>
      <c r="E2910" s="92">
        <v>16.53058</v>
      </c>
      <c r="F2910" s="93">
        <f t="shared" si="90"/>
        <v>0.99581807228915653</v>
      </c>
    </row>
    <row r="2911" spans="1:6" s="87" customFormat="1" ht="15" hidden="1" x14ac:dyDescent="0.25">
      <c r="A2911" s="82" t="str">
        <f t="shared" si="91"/>
        <v>A</v>
      </c>
      <c r="B2911" s="91" t="s">
        <v>412</v>
      </c>
      <c r="C2911" s="91" t="s">
        <v>21</v>
      </c>
      <c r="D2911" s="92">
        <v>16.984999999999999</v>
      </c>
      <c r="E2911" s="92">
        <v>16.681979999999999</v>
      </c>
      <c r="F2911" s="93">
        <f t="shared" si="90"/>
        <v>0.98215955254636444</v>
      </c>
    </row>
    <row r="2912" spans="1:6" s="87" customFormat="1" ht="15" hidden="1" x14ac:dyDescent="0.25">
      <c r="A2912" s="82" t="str">
        <f t="shared" si="91"/>
        <v>A</v>
      </c>
      <c r="B2912" s="91" t="s">
        <v>412</v>
      </c>
      <c r="C2912" s="91" t="s">
        <v>34</v>
      </c>
      <c r="D2912" s="92">
        <v>0.115</v>
      </c>
      <c r="E2912" s="92">
        <v>0.11429</v>
      </c>
      <c r="F2912" s="93">
        <f t="shared" si="90"/>
        <v>0.99382608695652175</v>
      </c>
    </row>
    <row r="2913" spans="1:6" s="87" customFormat="1" ht="15" hidden="1" x14ac:dyDescent="0.25">
      <c r="A2913" s="82" t="str">
        <f t="shared" si="91"/>
        <v>A</v>
      </c>
      <c r="B2913" s="91" t="s">
        <v>412</v>
      </c>
      <c r="C2913" s="91" t="s">
        <v>35</v>
      </c>
      <c r="D2913" s="92">
        <v>0.12</v>
      </c>
      <c r="E2913" s="92">
        <v>0.05</v>
      </c>
      <c r="F2913" s="93">
        <f t="shared" si="90"/>
        <v>0.41666666666666669</v>
      </c>
    </row>
    <row r="2914" spans="1:6" s="87" customFormat="1" ht="36.75" hidden="1" thickBot="1" x14ac:dyDescent="0.3">
      <c r="A2914" s="82" t="str">
        <f t="shared" si="91"/>
        <v>A</v>
      </c>
      <c r="B2914" s="83" t="s">
        <v>1611</v>
      </c>
      <c r="C2914" s="84" t="s">
        <v>1612</v>
      </c>
      <c r="D2914" s="85">
        <v>43.1</v>
      </c>
      <c r="E2914" s="85">
        <v>42.795460000000006</v>
      </c>
      <c r="F2914" s="86">
        <f t="shared" si="90"/>
        <v>0.99293410672853843</v>
      </c>
    </row>
    <row r="2915" spans="1:6" s="87" customFormat="1" ht="15" hidden="1" x14ac:dyDescent="0.25">
      <c r="A2915" s="82" t="str">
        <f t="shared" si="91"/>
        <v>A</v>
      </c>
      <c r="B2915" s="88" t="s">
        <v>412</v>
      </c>
      <c r="C2915" s="88" t="s">
        <v>19</v>
      </c>
      <c r="D2915" s="89">
        <v>43.1</v>
      </c>
      <c r="E2915" s="89">
        <v>42.795460000000006</v>
      </c>
      <c r="F2915" s="90">
        <f t="shared" si="90"/>
        <v>0.99293410672853843</v>
      </c>
    </row>
    <row r="2916" spans="1:6" s="87" customFormat="1" ht="15" hidden="1" x14ac:dyDescent="0.25">
      <c r="A2916" s="82" t="str">
        <f t="shared" si="91"/>
        <v>A</v>
      </c>
      <c r="B2916" s="91" t="s">
        <v>412</v>
      </c>
      <c r="C2916" s="91" t="s">
        <v>20</v>
      </c>
      <c r="D2916" s="92">
        <v>26.3</v>
      </c>
      <c r="E2916" s="92">
        <v>26.274000000000001</v>
      </c>
      <c r="F2916" s="93">
        <f t="shared" si="90"/>
        <v>0.9990114068441065</v>
      </c>
    </row>
    <row r="2917" spans="1:6" s="87" customFormat="1" ht="15" hidden="1" x14ac:dyDescent="0.25">
      <c r="A2917" s="82" t="str">
        <f t="shared" si="91"/>
        <v>A</v>
      </c>
      <c r="B2917" s="91" t="s">
        <v>412</v>
      </c>
      <c r="C2917" s="91" t="s">
        <v>21</v>
      </c>
      <c r="D2917" s="92">
        <v>16.559999999999999</v>
      </c>
      <c r="E2917" s="92">
        <v>16.281460000000003</v>
      </c>
      <c r="F2917" s="93">
        <f t="shared" si="90"/>
        <v>0.98317995169082151</v>
      </c>
    </row>
    <row r="2918" spans="1:6" s="87" customFormat="1" ht="15" hidden="1" x14ac:dyDescent="0.25">
      <c r="A2918" s="82" t="str">
        <f t="shared" si="91"/>
        <v>A</v>
      </c>
      <c r="B2918" s="91" t="s">
        <v>412</v>
      </c>
      <c r="C2918" s="91" t="s">
        <v>34</v>
      </c>
      <c r="D2918" s="92">
        <v>0.24</v>
      </c>
      <c r="E2918" s="92">
        <v>0.24</v>
      </c>
      <c r="F2918" s="93">
        <f t="shared" si="90"/>
        <v>1</v>
      </c>
    </row>
    <row r="2919" spans="1:6" s="87" customFormat="1" ht="36.75" hidden="1" thickBot="1" x14ac:dyDescent="0.3">
      <c r="A2919" s="82" t="str">
        <f t="shared" si="91"/>
        <v>A</v>
      </c>
      <c r="B2919" s="83" t="s">
        <v>1613</v>
      </c>
      <c r="C2919" s="84" t="s">
        <v>1614</v>
      </c>
      <c r="D2919" s="85">
        <v>56.951000000000001</v>
      </c>
      <c r="E2919" s="85">
        <v>56.775880000000008</v>
      </c>
      <c r="F2919" s="86">
        <f t="shared" si="90"/>
        <v>0.99692507594247703</v>
      </c>
    </row>
    <row r="2920" spans="1:6" s="87" customFormat="1" ht="15" hidden="1" x14ac:dyDescent="0.25">
      <c r="A2920" s="82" t="str">
        <f t="shared" si="91"/>
        <v>A</v>
      </c>
      <c r="B2920" s="88" t="s">
        <v>412</v>
      </c>
      <c r="C2920" s="88" t="s">
        <v>19</v>
      </c>
      <c r="D2920" s="89">
        <v>56.951000000000001</v>
      </c>
      <c r="E2920" s="89">
        <v>56.775880000000008</v>
      </c>
      <c r="F2920" s="90">
        <f t="shared" si="90"/>
        <v>0.99692507594247703</v>
      </c>
    </row>
    <row r="2921" spans="1:6" s="87" customFormat="1" ht="15" hidden="1" x14ac:dyDescent="0.25">
      <c r="A2921" s="82" t="str">
        <f t="shared" si="91"/>
        <v>A</v>
      </c>
      <c r="B2921" s="91" t="s">
        <v>412</v>
      </c>
      <c r="C2921" s="91" t="s">
        <v>20</v>
      </c>
      <c r="D2921" s="92">
        <v>32.966999999999999</v>
      </c>
      <c r="E2921" s="92">
        <v>32.837000000000003</v>
      </c>
      <c r="F2921" s="93">
        <f t="shared" si="90"/>
        <v>0.99605666272332949</v>
      </c>
    </row>
    <row r="2922" spans="1:6" s="87" customFormat="1" ht="15" hidden="1" x14ac:dyDescent="0.25">
      <c r="A2922" s="82" t="str">
        <f t="shared" si="91"/>
        <v>A</v>
      </c>
      <c r="B2922" s="91" t="s">
        <v>412</v>
      </c>
      <c r="C2922" s="91" t="s">
        <v>21</v>
      </c>
      <c r="D2922" s="92">
        <v>17</v>
      </c>
      <c r="E2922" s="92">
        <v>16.954879999999999</v>
      </c>
      <c r="F2922" s="93">
        <f t="shared" si="90"/>
        <v>0.99734588235294108</v>
      </c>
    </row>
    <row r="2923" spans="1:6" s="87" customFormat="1" ht="15" hidden="1" x14ac:dyDescent="0.25">
      <c r="A2923" s="82" t="str">
        <f t="shared" si="91"/>
        <v>A</v>
      </c>
      <c r="B2923" s="91" t="s">
        <v>412</v>
      </c>
      <c r="C2923" s="91" t="s">
        <v>34</v>
      </c>
      <c r="D2923" s="92">
        <v>6.984</v>
      </c>
      <c r="E2923" s="92">
        <v>6.984</v>
      </c>
      <c r="F2923" s="93">
        <f t="shared" si="90"/>
        <v>1</v>
      </c>
    </row>
    <row r="2924" spans="1:6" s="87" customFormat="1" ht="36.75" hidden="1" thickBot="1" x14ac:dyDescent="0.3">
      <c r="A2924" s="82" t="str">
        <f t="shared" si="91"/>
        <v>A</v>
      </c>
      <c r="B2924" s="83" t="s">
        <v>1615</v>
      </c>
      <c r="C2924" s="84" t="s">
        <v>1616</v>
      </c>
      <c r="D2924" s="85">
        <v>46.9</v>
      </c>
      <c r="E2924" s="85">
        <v>46.620650000000005</v>
      </c>
      <c r="F2924" s="86">
        <f t="shared" si="90"/>
        <v>0.99404371002132208</v>
      </c>
    </row>
    <row r="2925" spans="1:6" s="87" customFormat="1" ht="15" hidden="1" x14ac:dyDescent="0.25">
      <c r="A2925" s="82" t="str">
        <f t="shared" si="91"/>
        <v>A</v>
      </c>
      <c r="B2925" s="88" t="s">
        <v>412</v>
      </c>
      <c r="C2925" s="88" t="s">
        <v>19</v>
      </c>
      <c r="D2925" s="89">
        <v>46.9</v>
      </c>
      <c r="E2925" s="89">
        <v>46.620650000000005</v>
      </c>
      <c r="F2925" s="90">
        <f t="shared" si="90"/>
        <v>0.99404371002132208</v>
      </c>
    </row>
    <row r="2926" spans="1:6" s="87" customFormat="1" ht="15" hidden="1" x14ac:dyDescent="0.25">
      <c r="A2926" s="82" t="str">
        <f t="shared" si="91"/>
        <v>A</v>
      </c>
      <c r="B2926" s="91" t="s">
        <v>412</v>
      </c>
      <c r="C2926" s="91" t="s">
        <v>20</v>
      </c>
      <c r="D2926" s="92">
        <v>32.765000000000001</v>
      </c>
      <c r="E2926" s="92">
        <v>32.700000000000003</v>
      </c>
      <c r="F2926" s="93">
        <f t="shared" si="90"/>
        <v>0.99801617579734481</v>
      </c>
    </row>
    <row r="2927" spans="1:6" s="87" customFormat="1" ht="15" hidden="1" x14ac:dyDescent="0.25">
      <c r="A2927" s="82" t="str">
        <f t="shared" si="91"/>
        <v>A</v>
      </c>
      <c r="B2927" s="91" t="s">
        <v>412</v>
      </c>
      <c r="C2927" s="91" t="s">
        <v>21</v>
      </c>
      <c r="D2927" s="92">
        <v>14.135</v>
      </c>
      <c r="E2927" s="92">
        <v>13.920650000000002</v>
      </c>
      <c r="F2927" s="93">
        <f t="shared" si="90"/>
        <v>0.98483551467987285</v>
      </c>
    </row>
    <row r="2928" spans="1:6" s="87" customFormat="1" ht="36.75" hidden="1" thickBot="1" x14ac:dyDescent="0.3">
      <c r="A2928" s="82" t="str">
        <f t="shared" si="91"/>
        <v>A</v>
      </c>
      <c r="B2928" s="83" t="s">
        <v>1617</v>
      </c>
      <c r="C2928" s="84" t="s">
        <v>1618</v>
      </c>
      <c r="D2928" s="85">
        <v>42.9</v>
      </c>
      <c r="E2928" s="85">
        <v>42.031520000000008</v>
      </c>
      <c r="F2928" s="86">
        <f t="shared" si="90"/>
        <v>0.97975571095571112</v>
      </c>
    </row>
    <row r="2929" spans="1:6" s="87" customFormat="1" ht="15" hidden="1" x14ac:dyDescent="0.25">
      <c r="A2929" s="82" t="str">
        <f t="shared" si="91"/>
        <v>A</v>
      </c>
      <c r="B2929" s="88" t="s">
        <v>412</v>
      </c>
      <c r="C2929" s="88" t="s">
        <v>19</v>
      </c>
      <c r="D2929" s="89">
        <v>42.9</v>
      </c>
      <c r="E2929" s="89">
        <v>42.031520000000008</v>
      </c>
      <c r="F2929" s="90">
        <f t="shared" si="90"/>
        <v>0.97975571095571112</v>
      </c>
    </row>
    <row r="2930" spans="1:6" s="87" customFormat="1" ht="15" hidden="1" x14ac:dyDescent="0.25">
      <c r="A2930" s="82" t="str">
        <f t="shared" si="91"/>
        <v>A</v>
      </c>
      <c r="B2930" s="91" t="s">
        <v>412</v>
      </c>
      <c r="C2930" s="91" t="s">
        <v>20</v>
      </c>
      <c r="D2930" s="92">
        <v>36.799999999999997</v>
      </c>
      <c r="E2930" s="92">
        <v>36.72936</v>
      </c>
      <c r="F2930" s="93">
        <f t="shared" si="90"/>
        <v>0.99808043478260877</v>
      </c>
    </row>
    <row r="2931" spans="1:6" s="87" customFormat="1" ht="15" hidden="1" x14ac:dyDescent="0.25">
      <c r="A2931" s="82" t="str">
        <f t="shared" si="91"/>
        <v>A</v>
      </c>
      <c r="B2931" s="91" t="s">
        <v>412</v>
      </c>
      <c r="C2931" s="91" t="s">
        <v>21</v>
      </c>
      <c r="D2931" s="92">
        <v>6.1</v>
      </c>
      <c r="E2931" s="92">
        <v>5.3021599999999998</v>
      </c>
      <c r="F2931" s="93">
        <f t="shared" si="90"/>
        <v>0.86920655737704922</v>
      </c>
    </row>
    <row r="2932" spans="1:6" s="87" customFormat="1" ht="36.75" hidden="1" thickBot="1" x14ac:dyDescent="0.3">
      <c r="A2932" s="82" t="str">
        <f t="shared" si="91"/>
        <v>A</v>
      </c>
      <c r="B2932" s="83" t="s">
        <v>1619</v>
      </c>
      <c r="C2932" s="84" t="s">
        <v>1620</v>
      </c>
      <c r="D2932" s="85">
        <v>56.381999999999998</v>
      </c>
      <c r="E2932" s="85">
        <v>55.377900000000004</v>
      </c>
      <c r="F2932" s="86">
        <f t="shared" si="90"/>
        <v>0.9821911248270726</v>
      </c>
    </row>
    <row r="2933" spans="1:6" s="87" customFormat="1" ht="15" hidden="1" x14ac:dyDescent="0.25">
      <c r="A2933" s="82" t="str">
        <f t="shared" si="91"/>
        <v>A</v>
      </c>
      <c r="B2933" s="88" t="s">
        <v>412</v>
      </c>
      <c r="C2933" s="88" t="s">
        <v>19</v>
      </c>
      <c r="D2933" s="89">
        <v>56.381999999999998</v>
      </c>
      <c r="E2933" s="89">
        <v>55.377900000000004</v>
      </c>
      <c r="F2933" s="90">
        <f t="shared" si="90"/>
        <v>0.9821911248270726</v>
      </c>
    </row>
    <row r="2934" spans="1:6" s="87" customFormat="1" ht="15" hidden="1" x14ac:dyDescent="0.25">
      <c r="A2934" s="82" t="str">
        <f t="shared" si="91"/>
        <v>A</v>
      </c>
      <c r="B2934" s="91" t="s">
        <v>412</v>
      </c>
      <c r="C2934" s="91" t="s">
        <v>20</v>
      </c>
      <c r="D2934" s="92">
        <v>44.481999999999999</v>
      </c>
      <c r="E2934" s="92">
        <v>44.396999999999998</v>
      </c>
      <c r="F2934" s="93">
        <f t="shared" si="90"/>
        <v>0.99808911469808015</v>
      </c>
    </row>
    <row r="2935" spans="1:6" s="87" customFormat="1" ht="15" hidden="1" x14ac:dyDescent="0.25">
      <c r="A2935" s="82" t="str">
        <f t="shared" si="91"/>
        <v>A</v>
      </c>
      <c r="B2935" s="91" t="s">
        <v>412</v>
      </c>
      <c r="C2935" s="91" t="s">
        <v>21</v>
      </c>
      <c r="D2935" s="92">
        <v>11.9</v>
      </c>
      <c r="E2935" s="92">
        <v>10.9809</v>
      </c>
      <c r="F2935" s="93">
        <f t="shared" si="90"/>
        <v>0.92276470588235293</v>
      </c>
    </row>
    <row r="2936" spans="1:6" s="87" customFormat="1" ht="36.75" hidden="1" thickBot="1" x14ac:dyDescent="0.3">
      <c r="A2936" s="82" t="str">
        <f t="shared" si="91"/>
        <v>A</v>
      </c>
      <c r="B2936" s="83" t="s">
        <v>1621</v>
      </c>
      <c r="C2936" s="84" t="s">
        <v>1622</v>
      </c>
      <c r="D2936" s="85">
        <v>44</v>
      </c>
      <c r="E2936" s="85">
        <v>42.610199999999999</v>
      </c>
      <c r="F2936" s="86">
        <f t="shared" si="90"/>
        <v>0.96841363636363631</v>
      </c>
    </row>
    <row r="2937" spans="1:6" s="87" customFormat="1" ht="15" hidden="1" x14ac:dyDescent="0.25">
      <c r="A2937" s="82" t="str">
        <f t="shared" si="91"/>
        <v>A</v>
      </c>
      <c r="B2937" s="88" t="s">
        <v>412</v>
      </c>
      <c r="C2937" s="88" t="s">
        <v>19</v>
      </c>
      <c r="D2937" s="89">
        <v>44</v>
      </c>
      <c r="E2937" s="89">
        <v>42.610199999999999</v>
      </c>
      <c r="F2937" s="90">
        <f t="shared" si="90"/>
        <v>0.96841363636363631</v>
      </c>
    </row>
    <row r="2938" spans="1:6" s="87" customFormat="1" ht="15" hidden="1" x14ac:dyDescent="0.25">
      <c r="A2938" s="82" t="str">
        <f t="shared" si="91"/>
        <v>A</v>
      </c>
      <c r="B2938" s="91" t="s">
        <v>412</v>
      </c>
      <c r="C2938" s="91" t="s">
        <v>20</v>
      </c>
      <c r="D2938" s="92">
        <v>31.8</v>
      </c>
      <c r="E2938" s="92">
        <v>31.8</v>
      </c>
      <c r="F2938" s="93">
        <f t="shared" si="90"/>
        <v>1</v>
      </c>
    </row>
    <row r="2939" spans="1:6" s="87" customFormat="1" ht="15" hidden="1" x14ac:dyDescent="0.25">
      <c r="A2939" s="82" t="str">
        <f t="shared" si="91"/>
        <v>A</v>
      </c>
      <c r="B2939" s="91" t="s">
        <v>412</v>
      </c>
      <c r="C2939" s="91" t="s">
        <v>21</v>
      </c>
      <c r="D2939" s="92">
        <v>12.1</v>
      </c>
      <c r="E2939" s="92">
        <v>10.8102</v>
      </c>
      <c r="F2939" s="93">
        <f t="shared" si="90"/>
        <v>0.89340495867768599</v>
      </c>
    </row>
    <row r="2940" spans="1:6" s="87" customFormat="1" ht="15" hidden="1" x14ac:dyDescent="0.25">
      <c r="A2940" s="82" t="str">
        <f t="shared" si="91"/>
        <v>A</v>
      </c>
      <c r="B2940" s="91" t="s">
        <v>412</v>
      </c>
      <c r="C2940" s="91" t="s">
        <v>35</v>
      </c>
      <c r="D2940" s="92">
        <v>0.1</v>
      </c>
      <c r="E2940" s="92">
        <v>0</v>
      </c>
      <c r="F2940" s="93">
        <f t="shared" si="90"/>
        <v>0</v>
      </c>
    </row>
    <row r="2941" spans="1:6" s="87" customFormat="1" ht="36.75" hidden="1" thickBot="1" x14ac:dyDescent="0.3">
      <c r="A2941" s="82" t="str">
        <f t="shared" si="91"/>
        <v>A</v>
      </c>
      <c r="B2941" s="83" t="s">
        <v>1623</v>
      </c>
      <c r="C2941" s="84" t="s">
        <v>1624</v>
      </c>
      <c r="D2941" s="85">
        <v>43.14</v>
      </c>
      <c r="E2941" s="85">
        <v>42.647109999999998</v>
      </c>
      <c r="F2941" s="86">
        <f t="shared" si="90"/>
        <v>0.98857464070468237</v>
      </c>
    </row>
    <row r="2942" spans="1:6" s="87" customFormat="1" ht="15" hidden="1" x14ac:dyDescent="0.25">
      <c r="A2942" s="82" t="str">
        <f t="shared" si="91"/>
        <v>A</v>
      </c>
      <c r="B2942" s="88" t="s">
        <v>412</v>
      </c>
      <c r="C2942" s="88" t="s">
        <v>19</v>
      </c>
      <c r="D2942" s="89">
        <v>43.14</v>
      </c>
      <c r="E2942" s="89">
        <v>42.647109999999998</v>
      </c>
      <c r="F2942" s="90">
        <f t="shared" si="90"/>
        <v>0.98857464070468237</v>
      </c>
    </row>
    <row r="2943" spans="1:6" s="87" customFormat="1" ht="15" hidden="1" x14ac:dyDescent="0.25">
      <c r="A2943" s="82" t="str">
        <f t="shared" si="91"/>
        <v>A</v>
      </c>
      <c r="B2943" s="91" t="s">
        <v>412</v>
      </c>
      <c r="C2943" s="91" t="s">
        <v>20</v>
      </c>
      <c r="D2943" s="92">
        <v>31.974</v>
      </c>
      <c r="E2943" s="92">
        <v>31.974</v>
      </c>
      <c r="F2943" s="93">
        <f t="shared" si="90"/>
        <v>1</v>
      </c>
    </row>
    <row r="2944" spans="1:6" s="87" customFormat="1" ht="15" hidden="1" x14ac:dyDescent="0.25">
      <c r="A2944" s="82" t="str">
        <f t="shared" si="91"/>
        <v>A</v>
      </c>
      <c r="B2944" s="91" t="s">
        <v>412</v>
      </c>
      <c r="C2944" s="91" t="s">
        <v>21</v>
      </c>
      <c r="D2944" s="92">
        <v>11.026</v>
      </c>
      <c r="E2944" s="92">
        <v>10.673110000000001</v>
      </c>
      <c r="F2944" s="93">
        <f t="shared" si="90"/>
        <v>0.96799473970614924</v>
      </c>
    </row>
    <row r="2945" spans="1:6" s="87" customFormat="1" ht="15" hidden="1" x14ac:dyDescent="0.25">
      <c r="A2945" s="82" t="str">
        <f t="shared" si="91"/>
        <v>A</v>
      </c>
      <c r="B2945" s="91" t="s">
        <v>412</v>
      </c>
      <c r="C2945" s="91" t="s">
        <v>35</v>
      </c>
      <c r="D2945" s="92">
        <v>0.14000000000000001</v>
      </c>
      <c r="E2945" s="92">
        <v>0</v>
      </c>
      <c r="F2945" s="93">
        <f t="shared" si="90"/>
        <v>0</v>
      </c>
    </row>
    <row r="2946" spans="1:6" s="87" customFormat="1" ht="36.75" hidden="1" thickBot="1" x14ac:dyDescent="0.3">
      <c r="A2946" s="82" t="str">
        <f t="shared" si="91"/>
        <v>A</v>
      </c>
      <c r="B2946" s="83" t="s">
        <v>1625</v>
      </c>
      <c r="C2946" s="84" t="s">
        <v>1626</v>
      </c>
      <c r="D2946" s="85">
        <v>42.7</v>
      </c>
      <c r="E2946" s="85">
        <v>41.997390000000003</v>
      </c>
      <c r="F2946" s="86">
        <f t="shared" si="90"/>
        <v>0.98354543325526933</v>
      </c>
    </row>
    <row r="2947" spans="1:6" s="87" customFormat="1" ht="15" hidden="1" x14ac:dyDescent="0.25">
      <c r="A2947" s="82" t="str">
        <f t="shared" si="91"/>
        <v>A</v>
      </c>
      <c r="B2947" s="88" t="s">
        <v>412</v>
      </c>
      <c r="C2947" s="88" t="s">
        <v>19</v>
      </c>
      <c r="D2947" s="89">
        <v>42.7</v>
      </c>
      <c r="E2947" s="89">
        <v>41.997390000000003</v>
      </c>
      <c r="F2947" s="90">
        <f t="shared" si="90"/>
        <v>0.98354543325526933</v>
      </c>
    </row>
    <row r="2948" spans="1:6" s="87" customFormat="1" ht="15" hidden="1" x14ac:dyDescent="0.25">
      <c r="A2948" s="82" t="str">
        <f t="shared" si="91"/>
        <v>A</v>
      </c>
      <c r="B2948" s="91" t="s">
        <v>412</v>
      </c>
      <c r="C2948" s="91" t="s">
        <v>20</v>
      </c>
      <c r="D2948" s="92">
        <v>32.1</v>
      </c>
      <c r="E2948" s="92">
        <v>32.030999999999999</v>
      </c>
      <c r="F2948" s="93">
        <f t="shared" ref="F2948:F3011" si="92">E2948/D2948</f>
        <v>0.99785046728971949</v>
      </c>
    </row>
    <row r="2949" spans="1:6" s="87" customFormat="1" ht="15" hidden="1" x14ac:dyDescent="0.25">
      <c r="A2949" s="82" t="str">
        <f t="shared" ref="A2949:A3012" si="93">(IF(OR(D2949&lt;&gt;0,E2949&lt;&gt;0,),"A","B"))</f>
        <v>A</v>
      </c>
      <c r="B2949" s="91" t="s">
        <v>412</v>
      </c>
      <c r="C2949" s="91" t="s">
        <v>21</v>
      </c>
      <c r="D2949" s="92">
        <v>10.6</v>
      </c>
      <c r="E2949" s="92">
        <v>9.9663899999999988</v>
      </c>
      <c r="F2949" s="93">
        <f t="shared" si="92"/>
        <v>0.9402254716981131</v>
      </c>
    </row>
    <row r="2950" spans="1:6" s="87" customFormat="1" ht="36.75" hidden="1" thickBot="1" x14ac:dyDescent="0.3">
      <c r="A2950" s="82" t="str">
        <f t="shared" si="93"/>
        <v>A</v>
      </c>
      <c r="B2950" s="83" t="s">
        <v>1627</v>
      </c>
      <c r="C2950" s="84" t="s">
        <v>1628</v>
      </c>
      <c r="D2950" s="85">
        <v>48.9</v>
      </c>
      <c r="E2950" s="85">
        <v>48.873040000000003</v>
      </c>
      <c r="F2950" s="86">
        <f t="shared" si="92"/>
        <v>0.99944867075664634</v>
      </c>
    </row>
    <row r="2951" spans="1:6" s="87" customFormat="1" ht="15" hidden="1" x14ac:dyDescent="0.25">
      <c r="A2951" s="82" t="str">
        <f t="shared" si="93"/>
        <v>A</v>
      </c>
      <c r="B2951" s="88" t="s">
        <v>412</v>
      </c>
      <c r="C2951" s="88" t="s">
        <v>19</v>
      </c>
      <c r="D2951" s="89">
        <v>48.9</v>
      </c>
      <c r="E2951" s="89">
        <v>48.873040000000003</v>
      </c>
      <c r="F2951" s="90">
        <f t="shared" si="92"/>
        <v>0.99944867075664634</v>
      </c>
    </row>
    <row r="2952" spans="1:6" s="87" customFormat="1" ht="15" hidden="1" x14ac:dyDescent="0.25">
      <c r="A2952" s="82" t="str">
        <f t="shared" si="93"/>
        <v>A</v>
      </c>
      <c r="B2952" s="91" t="s">
        <v>412</v>
      </c>
      <c r="C2952" s="91" t="s">
        <v>20</v>
      </c>
      <c r="D2952" s="92">
        <v>32</v>
      </c>
      <c r="E2952" s="92">
        <v>31.98</v>
      </c>
      <c r="F2952" s="93">
        <f t="shared" si="92"/>
        <v>0.99937500000000001</v>
      </c>
    </row>
    <row r="2953" spans="1:6" s="87" customFormat="1" ht="15" hidden="1" x14ac:dyDescent="0.25">
      <c r="A2953" s="82" t="str">
        <f t="shared" si="93"/>
        <v>A</v>
      </c>
      <c r="B2953" s="91" t="s">
        <v>412</v>
      </c>
      <c r="C2953" s="91" t="s">
        <v>21</v>
      </c>
      <c r="D2953" s="92">
        <v>16.8</v>
      </c>
      <c r="E2953" s="92">
        <v>16.793040000000001</v>
      </c>
      <c r="F2953" s="93">
        <f t="shared" si="92"/>
        <v>0.9995857142857143</v>
      </c>
    </row>
    <row r="2954" spans="1:6" s="87" customFormat="1" ht="15" hidden="1" x14ac:dyDescent="0.25">
      <c r="A2954" s="82" t="str">
        <f t="shared" si="93"/>
        <v>A</v>
      </c>
      <c r="B2954" s="91" t="s">
        <v>412</v>
      </c>
      <c r="C2954" s="91" t="s">
        <v>35</v>
      </c>
      <c r="D2954" s="92">
        <v>0.1</v>
      </c>
      <c r="E2954" s="92">
        <v>0.1</v>
      </c>
      <c r="F2954" s="93">
        <f t="shared" si="92"/>
        <v>1</v>
      </c>
    </row>
    <row r="2955" spans="1:6" s="87" customFormat="1" ht="36.75" hidden="1" thickBot="1" x14ac:dyDescent="0.3">
      <c r="A2955" s="82" t="str">
        <f t="shared" si="93"/>
        <v>A</v>
      </c>
      <c r="B2955" s="83" t="s">
        <v>1629</v>
      </c>
      <c r="C2955" s="84" t="s">
        <v>1630</v>
      </c>
      <c r="D2955" s="85">
        <v>57.9</v>
      </c>
      <c r="E2955" s="85">
        <v>57.736969999999999</v>
      </c>
      <c r="F2955" s="86">
        <f t="shared" si="92"/>
        <v>0.99718428324697761</v>
      </c>
    </row>
    <row r="2956" spans="1:6" s="87" customFormat="1" ht="15" hidden="1" x14ac:dyDescent="0.25">
      <c r="A2956" s="82" t="str">
        <f t="shared" si="93"/>
        <v>A</v>
      </c>
      <c r="B2956" s="88" t="s">
        <v>412</v>
      </c>
      <c r="C2956" s="88" t="s">
        <v>19</v>
      </c>
      <c r="D2956" s="89">
        <v>57.9</v>
      </c>
      <c r="E2956" s="89">
        <v>57.736969999999999</v>
      </c>
      <c r="F2956" s="90">
        <f t="shared" si="92"/>
        <v>0.99718428324697761</v>
      </c>
    </row>
    <row r="2957" spans="1:6" s="87" customFormat="1" ht="15" hidden="1" x14ac:dyDescent="0.25">
      <c r="A2957" s="82" t="str">
        <f t="shared" si="93"/>
        <v>A</v>
      </c>
      <c r="B2957" s="91" t="s">
        <v>412</v>
      </c>
      <c r="C2957" s="91" t="s">
        <v>20</v>
      </c>
      <c r="D2957" s="92">
        <v>44.454000000000001</v>
      </c>
      <c r="E2957" s="92">
        <v>44.454000000000001</v>
      </c>
      <c r="F2957" s="93">
        <f t="shared" si="92"/>
        <v>1</v>
      </c>
    </row>
    <row r="2958" spans="1:6" s="87" customFormat="1" ht="15" hidden="1" x14ac:dyDescent="0.25">
      <c r="A2958" s="82" t="str">
        <f t="shared" si="93"/>
        <v>A</v>
      </c>
      <c r="B2958" s="91" t="s">
        <v>412</v>
      </c>
      <c r="C2958" s="91" t="s">
        <v>21</v>
      </c>
      <c r="D2958" s="92">
        <v>13.446</v>
      </c>
      <c r="E2958" s="92">
        <v>13.282970000000001</v>
      </c>
      <c r="F2958" s="93">
        <f t="shared" si="92"/>
        <v>0.9878752045217909</v>
      </c>
    </row>
    <row r="2959" spans="1:6" s="87" customFormat="1" ht="36.75" hidden="1" thickBot="1" x14ac:dyDescent="0.3">
      <c r="A2959" s="82" t="str">
        <f t="shared" si="93"/>
        <v>A</v>
      </c>
      <c r="B2959" s="83" t="s">
        <v>1631</v>
      </c>
      <c r="C2959" s="84" t="s">
        <v>1632</v>
      </c>
      <c r="D2959" s="85">
        <v>44.98</v>
      </c>
      <c r="E2959" s="85">
        <v>44.853660000000005</v>
      </c>
      <c r="F2959" s="86">
        <f t="shared" si="92"/>
        <v>0.99719119608715001</v>
      </c>
    </row>
    <row r="2960" spans="1:6" s="87" customFormat="1" ht="15" hidden="1" x14ac:dyDescent="0.25">
      <c r="A2960" s="82" t="str">
        <f t="shared" si="93"/>
        <v>A</v>
      </c>
      <c r="B2960" s="88" t="s">
        <v>412</v>
      </c>
      <c r="C2960" s="88" t="s">
        <v>19</v>
      </c>
      <c r="D2960" s="89">
        <v>44.98</v>
      </c>
      <c r="E2960" s="89">
        <v>44.853660000000005</v>
      </c>
      <c r="F2960" s="90">
        <f t="shared" si="92"/>
        <v>0.99719119608715001</v>
      </c>
    </row>
    <row r="2961" spans="1:6" s="87" customFormat="1" ht="15" hidden="1" x14ac:dyDescent="0.25">
      <c r="A2961" s="82" t="str">
        <f t="shared" si="93"/>
        <v>A</v>
      </c>
      <c r="B2961" s="91" t="s">
        <v>412</v>
      </c>
      <c r="C2961" s="91" t="s">
        <v>20</v>
      </c>
      <c r="D2961" s="92">
        <v>22.34</v>
      </c>
      <c r="E2961" s="92">
        <v>22.32</v>
      </c>
      <c r="F2961" s="93">
        <f t="shared" si="92"/>
        <v>0.99910474485228296</v>
      </c>
    </row>
    <row r="2962" spans="1:6" s="87" customFormat="1" ht="15" hidden="1" x14ac:dyDescent="0.25">
      <c r="A2962" s="82" t="str">
        <f t="shared" si="93"/>
        <v>A</v>
      </c>
      <c r="B2962" s="91" t="s">
        <v>412</v>
      </c>
      <c r="C2962" s="91" t="s">
        <v>21</v>
      </c>
      <c r="D2962" s="92">
        <v>14.9</v>
      </c>
      <c r="E2962" s="92">
        <v>14.79411</v>
      </c>
      <c r="F2962" s="93">
        <f t="shared" si="92"/>
        <v>0.992893288590604</v>
      </c>
    </row>
    <row r="2963" spans="1:6" s="87" customFormat="1" ht="15" hidden="1" x14ac:dyDescent="0.25">
      <c r="A2963" s="82" t="str">
        <f t="shared" si="93"/>
        <v>A</v>
      </c>
      <c r="B2963" s="91" t="s">
        <v>412</v>
      </c>
      <c r="C2963" s="91" t="s">
        <v>34</v>
      </c>
      <c r="D2963" s="92">
        <v>7.74</v>
      </c>
      <c r="E2963" s="92">
        <v>7.7395500000000004</v>
      </c>
      <c r="F2963" s="93">
        <f t="shared" si="92"/>
        <v>0.99994186046511635</v>
      </c>
    </row>
    <row r="2964" spans="1:6" s="87" customFormat="1" ht="36.75" hidden="1" thickBot="1" x14ac:dyDescent="0.3">
      <c r="A2964" s="82" t="str">
        <f t="shared" si="93"/>
        <v>A</v>
      </c>
      <c r="B2964" s="83" t="s">
        <v>1633</v>
      </c>
      <c r="C2964" s="84" t="s">
        <v>1634</v>
      </c>
      <c r="D2964" s="85">
        <v>36.1</v>
      </c>
      <c r="E2964" s="85">
        <v>35.748440000000002</v>
      </c>
      <c r="F2964" s="86">
        <f t="shared" si="92"/>
        <v>0.99026149584487533</v>
      </c>
    </row>
    <row r="2965" spans="1:6" s="87" customFormat="1" ht="15" hidden="1" x14ac:dyDescent="0.25">
      <c r="A2965" s="82" t="str">
        <f t="shared" si="93"/>
        <v>A</v>
      </c>
      <c r="B2965" s="88" t="s">
        <v>412</v>
      </c>
      <c r="C2965" s="88" t="s">
        <v>19</v>
      </c>
      <c r="D2965" s="89">
        <v>36.1</v>
      </c>
      <c r="E2965" s="89">
        <v>35.748440000000002</v>
      </c>
      <c r="F2965" s="90">
        <f t="shared" si="92"/>
        <v>0.99026149584487533</v>
      </c>
    </row>
    <row r="2966" spans="1:6" s="87" customFormat="1" ht="15" hidden="1" x14ac:dyDescent="0.25">
      <c r="A2966" s="82" t="str">
        <f t="shared" si="93"/>
        <v>A</v>
      </c>
      <c r="B2966" s="91" t="s">
        <v>412</v>
      </c>
      <c r="C2966" s="91" t="s">
        <v>20</v>
      </c>
      <c r="D2966" s="92">
        <v>26.4</v>
      </c>
      <c r="E2966" s="92">
        <v>26.230499999999999</v>
      </c>
      <c r="F2966" s="93">
        <f t="shared" si="92"/>
        <v>0.99357954545454552</v>
      </c>
    </row>
    <row r="2967" spans="1:6" s="87" customFormat="1" ht="15" hidden="1" x14ac:dyDescent="0.25">
      <c r="A2967" s="82" t="str">
        <f t="shared" si="93"/>
        <v>A</v>
      </c>
      <c r="B2967" s="91" t="s">
        <v>412</v>
      </c>
      <c r="C2967" s="91" t="s">
        <v>21</v>
      </c>
      <c r="D2967" s="92">
        <v>9.5</v>
      </c>
      <c r="E2967" s="92">
        <v>9.3739399999999993</v>
      </c>
      <c r="F2967" s="93">
        <f t="shared" si="92"/>
        <v>0.98673052631578939</v>
      </c>
    </row>
    <row r="2968" spans="1:6" s="87" customFormat="1" ht="15" hidden="1" x14ac:dyDescent="0.25">
      <c r="A2968" s="82" t="str">
        <f t="shared" si="93"/>
        <v>A</v>
      </c>
      <c r="B2968" s="91" t="s">
        <v>412</v>
      </c>
      <c r="C2968" s="91" t="s">
        <v>35</v>
      </c>
      <c r="D2968" s="92">
        <v>0.2</v>
      </c>
      <c r="E2968" s="92">
        <v>0.14399999999999999</v>
      </c>
      <c r="F2968" s="93">
        <f t="shared" si="92"/>
        <v>0.71999999999999986</v>
      </c>
    </row>
    <row r="2969" spans="1:6" s="87" customFormat="1" ht="36.75" hidden="1" thickBot="1" x14ac:dyDescent="0.3">
      <c r="A2969" s="82" t="str">
        <f t="shared" si="93"/>
        <v>A</v>
      </c>
      <c r="B2969" s="83" t="s">
        <v>1635</v>
      </c>
      <c r="C2969" s="84" t="s">
        <v>1636</v>
      </c>
      <c r="D2969" s="85">
        <v>48.5</v>
      </c>
      <c r="E2969" s="85">
        <v>47.691799999999994</v>
      </c>
      <c r="F2969" s="86">
        <f t="shared" si="92"/>
        <v>0.98333608247422666</v>
      </c>
    </row>
    <row r="2970" spans="1:6" s="87" customFormat="1" ht="15" hidden="1" x14ac:dyDescent="0.25">
      <c r="A2970" s="82" t="str">
        <f t="shared" si="93"/>
        <v>A</v>
      </c>
      <c r="B2970" s="88" t="s">
        <v>412</v>
      </c>
      <c r="C2970" s="88" t="s">
        <v>19</v>
      </c>
      <c r="D2970" s="89">
        <v>48.5</v>
      </c>
      <c r="E2970" s="89">
        <v>47.691799999999994</v>
      </c>
      <c r="F2970" s="90">
        <f t="shared" si="92"/>
        <v>0.98333608247422666</v>
      </c>
    </row>
    <row r="2971" spans="1:6" s="87" customFormat="1" ht="15" hidden="1" x14ac:dyDescent="0.25">
      <c r="A2971" s="82" t="str">
        <f t="shared" si="93"/>
        <v>A</v>
      </c>
      <c r="B2971" s="91" t="s">
        <v>412</v>
      </c>
      <c r="C2971" s="91" t="s">
        <v>20</v>
      </c>
      <c r="D2971" s="92">
        <v>38.6</v>
      </c>
      <c r="E2971" s="92">
        <v>38.564999999999998</v>
      </c>
      <c r="F2971" s="93">
        <f t="shared" si="92"/>
        <v>0.99909326424870459</v>
      </c>
    </row>
    <row r="2972" spans="1:6" s="87" customFormat="1" ht="15" hidden="1" x14ac:dyDescent="0.25">
      <c r="A2972" s="82" t="str">
        <f t="shared" si="93"/>
        <v>A</v>
      </c>
      <c r="B2972" s="91" t="s">
        <v>412</v>
      </c>
      <c r="C2972" s="91" t="s">
        <v>21</v>
      </c>
      <c r="D2972" s="92">
        <v>9.6999999999999993</v>
      </c>
      <c r="E2972" s="92">
        <v>8.9284500000000016</v>
      </c>
      <c r="F2972" s="93">
        <f t="shared" si="92"/>
        <v>0.92045876288659811</v>
      </c>
    </row>
    <row r="2973" spans="1:6" s="87" customFormat="1" ht="15" hidden="1" x14ac:dyDescent="0.25">
      <c r="A2973" s="82" t="str">
        <f t="shared" si="93"/>
        <v>A</v>
      </c>
      <c r="B2973" s="91" t="s">
        <v>412</v>
      </c>
      <c r="C2973" s="91" t="s">
        <v>35</v>
      </c>
      <c r="D2973" s="92">
        <v>0.2</v>
      </c>
      <c r="E2973" s="92">
        <v>0.19835</v>
      </c>
      <c r="F2973" s="93">
        <f t="shared" si="92"/>
        <v>0.99174999999999991</v>
      </c>
    </row>
    <row r="2974" spans="1:6" s="87" customFormat="1" ht="36.75" hidden="1" thickBot="1" x14ac:dyDescent="0.3">
      <c r="A2974" s="82" t="str">
        <f t="shared" si="93"/>
        <v>A</v>
      </c>
      <c r="B2974" s="83" t="s">
        <v>1637</v>
      </c>
      <c r="C2974" s="84" t="s">
        <v>1638</v>
      </c>
      <c r="D2974" s="85">
        <v>42.9</v>
      </c>
      <c r="E2974" s="85">
        <v>42.027589999999996</v>
      </c>
      <c r="F2974" s="86">
        <f t="shared" si="92"/>
        <v>0.97966410256410252</v>
      </c>
    </row>
    <row r="2975" spans="1:6" s="87" customFormat="1" ht="15" hidden="1" x14ac:dyDescent="0.25">
      <c r="A2975" s="82" t="str">
        <f t="shared" si="93"/>
        <v>A</v>
      </c>
      <c r="B2975" s="88" t="s">
        <v>412</v>
      </c>
      <c r="C2975" s="88" t="s">
        <v>19</v>
      </c>
      <c r="D2975" s="89">
        <v>42.9</v>
      </c>
      <c r="E2975" s="89">
        <v>42.027589999999996</v>
      </c>
      <c r="F2975" s="90">
        <f t="shared" si="92"/>
        <v>0.97966410256410252</v>
      </c>
    </row>
    <row r="2976" spans="1:6" s="87" customFormat="1" ht="15" hidden="1" x14ac:dyDescent="0.25">
      <c r="A2976" s="82" t="str">
        <f t="shared" si="93"/>
        <v>A</v>
      </c>
      <c r="B2976" s="91" t="s">
        <v>412</v>
      </c>
      <c r="C2976" s="91" t="s">
        <v>20</v>
      </c>
      <c r="D2976" s="92">
        <v>26.4</v>
      </c>
      <c r="E2976" s="92">
        <v>26.274000000000001</v>
      </c>
      <c r="F2976" s="93">
        <f t="shared" si="92"/>
        <v>0.99522727272727285</v>
      </c>
    </row>
    <row r="2977" spans="1:6" s="87" customFormat="1" ht="15" hidden="1" x14ac:dyDescent="0.25">
      <c r="A2977" s="82" t="str">
        <f t="shared" si="93"/>
        <v>A</v>
      </c>
      <c r="B2977" s="91" t="s">
        <v>412</v>
      </c>
      <c r="C2977" s="91" t="s">
        <v>21</v>
      </c>
      <c r="D2977" s="92">
        <v>16.5</v>
      </c>
      <c r="E2977" s="92">
        <v>15.753590000000001</v>
      </c>
      <c r="F2977" s="93">
        <f t="shared" si="92"/>
        <v>0.95476303030303034</v>
      </c>
    </row>
    <row r="2978" spans="1:6" s="87" customFormat="1" ht="36.75" hidden="1" thickBot="1" x14ac:dyDescent="0.3">
      <c r="A2978" s="82" t="str">
        <f t="shared" si="93"/>
        <v>A</v>
      </c>
      <c r="B2978" s="83" t="s">
        <v>1639</v>
      </c>
      <c r="C2978" s="84" t="s">
        <v>1640</v>
      </c>
      <c r="D2978" s="85">
        <v>41.05</v>
      </c>
      <c r="E2978" s="85">
        <v>40.735889999999998</v>
      </c>
      <c r="F2978" s="86">
        <f t="shared" si="92"/>
        <v>0.99234811205846529</v>
      </c>
    </row>
    <row r="2979" spans="1:6" s="87" customFormat="1" ht="15" hidden="1" x14ac:dyDescent="0.25">
      <c r="A2979" s="82" t="str">
        <f t="shared" si="93"/>
        <v>A</v>
      </c>
      <c r="B2979" s="88" t="s">
        <v>412</v>
      </c>
      <c r="C2979" s="88" t="s">
        <v>19</v>
      </c>
      <c r="D2979" s="89">
        <v>41.05</v>
      </c>
      <c r="E2979" s="89">
        <v>40.735889999999998</v>
      </c>
      <c r="F2979" s="90">
        <f t="shared" si="92"/>
        <v>0.99234811205846529</v>
      </c>
    </row>
    <row r="2980" spans="1:6" s="87" customFormat="1" ht="15" hidden="1" x14ac:dyDescent="0.25">
      <c r="A2980" s="82" t="str">
        <f t="shared" si="93"/>
        <v>A</v>
      </c>
      <c r="B2980" s="91" t="s">
        <v>412</v>
      </c>
      <c r="C2980" s="91" t="s">
        <v>20</v>
      </c>
      <c r="D2980" s="92">
        <v>32</v>
      </c>
      <c r="E2980" s="92">
        <v>31.98</v>
      </c>
      <c r="F2980" s="93">
        <f t="shared" si="92"/>
        <v>0.99937500000000001</v>
      </c>
    </row>
    <row r="2981" spans="1:6" s="87" customFormat="1" ht="15" hidden="1" x14ac:dyDescent="0.25">
      <c r="A2981" s="82" t="str">
        <f t="shared" si="93"/>
        <v>A</v>
      </c>
      <c r="B2981" s="91" t="s">
        <v>412</v>
      </c>
      <c r="C2981" s="91" t="s">
        <v>21</v>
      </c>
      <c r="D2981" s="92">
        <v>9.0500000000000007</v>
      </c>
      <c r="E2981" s="92">
        <v>8.7558899999999991</v>
      </c>
      <c r="F2981" s="93">
        <f t="shared" si="92"/>
        <v>0.96750165745856331</v>
      </c>
    </row>
    <row r="2982" spans="1:6" s="87" customFormat="1" ht="36.75" hidden="1" thickBot="1" x14ac:dyDescent="0.3">
      <c r="A2982" s="82" t="str">
        <f t="shared" si="93"/>
        <v>A</v>
      </c>
      <c r="B2982" s="83" t="s">
        <v>1641</v>
      </c>
      <c r="C2982" s="84" t="s">
        <v>1642</v>
      </c>
      <c r="D2982" s="85">
        <v>43.7</v>
      </c>
      <c r="E2982" s="85">
        <v>42.487509999999993</v>
      </c>
      <c r="F2982" s="86">
        <f t="shared" si="92"/>
        <v>0.97225423340961081</v>
      </c>
    </row>
    <row r="2983" spans="1:6" s="87" customFormat="1" ht="15" hidden="1" x14ac:dyDescent="0.25">
      <c r="A2983" s="82" t="str">
        <f t="shared" si="93"/>
        <v>A</v>
      </c>
      <c r="B2983" s="88" t="s">
        <v>412</v>
      </c>
      <c r="C2983" s="88" t="s">
        <v>19</v>
      </c>
      <c r="D2983" s="89">
        <v>43.7</v>
      </c>
      <c r="E2983" s="89">
        <v>42.487509999999993</v>
      </c>
      <c r="F2983" s="90">
        <f t="shared" si="92"/>
        <v>0.97225423340961081</v>
      </c>
    </row>
    <row r="2984" spans="1:6" s="87" customFormat="1" ht="15" hidden="1" x14ac:dyDescent="0.25">
      <c r="A2984" s="82" t="str">
        <f t="shared" si="93"/>
        <v>A</v>
      </c>
      <c r="B2984" s="91" t="s">
        <v>412</v>
      </c>
      <c r="C2984" s="91" t="s">
        <v>20</v>
      </c>
      <c r="D2984" s="92">
        <v>26.1</v>
      </c>
      <c r="E2984" s="92">
        <v>26.1</v>
      </c>
      <c r="F2984" s="93">
        <f t="shared" si="92"/>
        <v>1</v>
      </c>
    </row>
    <row r="2985" spans="1:6" s="87" customFormat="1" ht="15" hidden="1" x14ac:dyDescent="0.25">
      <c r="A2985" s="82" t="str">
        <f t="shared" si="93"/>
        <v>A</v>
      </c>
      <c r="B2985" s="91" t="s">
        <v>412</v>
      </c>
      <c r="C2985" s="91" t="s">
        <v>21</v>
      </c>
      <c r="D2985" s="92">
        <v>17.600000000000001</v>
      </c>
      <c r="E2985" s="92">
        <v>16.387509999999999</v>
      </c>
      <c r="F2985" s="93">
        <f t="shared" si="92"/>
        <v>0.93110852272727263</v>
      </c>
    </row>
    <row r="2986" spans="1:6" s="87" customFormat="1" ht="36.75" hidden="1" thickBot="1" x14ac:dyDescent="0.3">
      <c r="A2986" s="82" t="str">
        <f t="shared" si="93"/>
        <v>A</v>
      </c>
      <c r="B2986" s="83" t="s">
        <v>1643</v>
      </c>
      <c r="C2986" s="84" t="s">
        <v>1644</v>
      </c>
      <c r="D2986" s="85">
        <v>39.6</v>
      </c>
      <c r="E2986" s="85">
        <v>39.559220000000003</v>
      </c>
      <c r="F2986" s="86">
        <f t="shared" si="92"/>
        <v>0.99897020202020204</v>
      </c>
    </row>
    <row r="2987" spans="1:6" s="87" customFormat="1" ht="15" hidden="1" x14ac:dyDescent="0.25">
      <c r="A2987" s="82" t="str">
        <f t="shared" si="93"/>
        <v>A</v>
      </c>
      <c r="B2987" s="88" t="s">
        <v>412</v>
      </c>
      <c r="C2987" s="88" t="s">
        <v>19</v>
      </c>
      <c r="D2987" s="89">
        <v>39.6</v>
      </c>
      <c r="E2987" s="89">
        <v>39.559220000000003</v>
      </c>
      <c r="F2987" s="90">
        <f t="shared" si="92"/>
        <v>0.99897020202020204</v>
      </c>
    </row>
    <row r="2988" spans="1:6" s="87" customFormat="1" ht="15" hidden="1" x14ac:dyDescent="0.25">
      <c r="A2988" s="82" t="str">
        <f t="shared" si="93"/>
        <v>A</v>
      </c>
      <c r="B2988" s="91" t="s">
        <v>412</v>
      </c>
      <c r="C2988" s="91" t="s">
        <v>20</v>
      </c>
      <c r="D2988" s="92">
        <v>26.3</v>
      </c>
      <c r="E2988" s="92">
        <v>26.274000000000001</v>
      </c>
      <c r="F2988" s="93">
        <f t="shared" si="92"/>
        <v>0.9990114068441065</v>
      </c>
    </row>
    <row r="2989" spans="1:6" s="87" customFormat="1" ht="15" hidden="1" x14ac:dyDescent="0.25">
      <c r="A2989" s="82" t="str">
        <f t="shared" si="93"/>
        <v>A</v>
      </c>
      <c r="B2989" s="91" t="s">
        <v>412</v>
      </c>
      <c r="C2989" s="91" t="s">
        <v>21</v>
      </c>
      <c r="D2989" s="92">
        <v>13.3</v>
      </c>
      <c r="E2989" s="92">
        <v>13.285220000000001</v>
      </c>
      <c r="F2989" s="93">
        <f t="shared" si="92"/>
        <v>0.99888872180451127</v>
      </c>
    </row>
    <row r="2990" spans="1:6" s="87" customFormat="1" ht="36.75" hidden="1" thickBot="1" x14ac:dyDescent="0.3">
      <c r="A2990" s="82" t="str">
        <f t="shared" si="93"/>
        <v>A</v>
      </c>
      <c r="B2990" s="83" t="s">
        <v>1645</v>
      </c>
      <c r="C2990" s="84" t="s">
        <v>1646</v>
      </c>
      <c r="D2990" s="85">
        <v>48.854999999999997</v>
      </c>
      <c r="E2990" s="85">
        <v>48.381920000000001</v>
      </c>
      <c r="F2990" s="86">
        <f t="shared" si="92"/>
        <v>0.99031665131511626</v>
      </c>
    </row>
    <row r="2991" spans="1:6" s="87" customFormat="1" ht="15" hidden="1" x14ac:dyDescent="0.25">
      <c r="A2991" s="82" t="str">
        <f t="shared" si="93"/>
        <v>A</v>
      </c>
      <c r="B2991" s="88" t="s">
        <v>412</v>
      </c>
      <c r="C2991" s="88" t="s">
        <v>19</v>
      </c>
      <c r="D2991" s="89">
        <v>48.854999999999997</v>
      </c>
      <c r="E2991" s="89">
        <v>48.381920000000001</v>
      </c>
      <c r="F2991" s="90">
        <f t="shared" si="92"/>
        <v>0.99031665131511626</v>
      </c>
    </row>
    <row r="2992" spans="1:6" s="87" customFormat="1" ht="15" hidden="1" x14ac:dyDescent="0.25">
      <c r="A2992" s="82" t="str">
        <f t="shared" si="93"/>
        <v>A</v>
      </c>
      <c r="B2992" s="91" t="s">
        <v>412</v>
      </c>
      <c r="C2992" s="91" t="s">
        <v>20</v>
      </c>
      <c r="D2992" s="92">
        <v>28.9</v>
      </c>
      <c r="E2992" s="92">
        <v>28.823</v>
      </c>
      <c r="F2992" s="93">
        <f t="shared" si="92"/>
        <v>0.99733564013840836</v>
      </c>
    </row>
    <row r="2993" spans="1:6" s="87" customFormat="1" ht="15" hidden="1" x14ac:dyDescent="0.25">
      <c r="A2993" s="82" t="str">
        <f t="shared" si="93"/>
        <v>A</v>
      </c>
      <c r="B2993" s="91" t="s">
        <v>412</v>
      </c>
      <c r="C2993" s="91" t="s">
        <v>21</v>
      </c>
      <c r="D2993" s="92">
        <v>14.7</v>
      </c>
      <c r="E2993" s="92">
        <v>14.303919999999998</v>
      </c>
      <c r="F2993" s="93">
        <f t="shared" si="92"/>
        <v>0.97305578231292511</v>
      </c>
    </row>
    <row r="2994" spans="1:6" s="87" customFormat="1" ht="15" hidden="1" x14ac:dyDescent="0.25">
      <c r="A2994" s="82" t="str">
        <f t="shared" si="93"/>
        <v>A</v>
      </c>
      <c r="B2994" s="91" t="s">
        <v>412</v>
      </c>
      <c r="C2994" s="91" t="s">
        <v>34</v>
      </c>
      <c r="D2994" s="92">
        <v>5.2549999999999999</v>
      </c>
      <c r="E2994" s="92">
        <v>5.2549999999999999</v>
      </c>
      <c r="F2994" s="93">
        <f t="shared" si="92"/>
        <v>1</v>
      </c>
    </row>
    <row r="2995" spans="1:6" s="87" customFormat="1" ht="36.75" hidden="1" thickBot="1" x14ac:dyDescent="0.3">
      <c r="A2995" s="82" t="str">
        <f t="shared" si="93"/>
        <v>A</v>
      </c>
      <c r="B2995" s="83" t="s">
        <v>1647</v>
      </c>
      <c r="C2995" s="84" t="s">
        <v>1648</v>
      </c>
      <c r="D2995" s="85">
        <v>44.7</v>
      </c>
      <c r="E2995" s="85">
        <v>44.58231</v>
      </c>
      <c r="F2995" s="86">
        <f t="shared" si="92"/>
        <v>0.99736711409395962</v>
      </c>
    </row>
    <row r="2996" spans="1:6" s="87" customFormat="1" ht="15" hidden="1" x14ac:dyDescent="0.25">
      <c r="A2996" s="82" t="str">
        <f t="shared" si="93"/>
        <v>A</v>
      </c>
      <c r="B2996" s="88" t="s">
        <v>412</v>
      </c>
      <c r="C2996" s="88" t="s">
        <v>19</v>
      </c>
      <c r="D2996" s="89">
        <v>44.7</v>
      </c>
      <c r="E2996" s="89">
        <v>44.58231</v>
      </c>
      <c r="F2996" s="90">
        <f t="shared" si="92"/>
        <v>0.99736711409395962</v>
      </c>
    </row>
    <row r="2997" spans="1:6" s="87" customFormat="1" ht="15" hidden="1" x14ac:dyDescent="0.25">
      <c r="A2997" s="82" t="str">
        <f t="shared" si="93"/>
        <v>A</v>
      </c>
      <c r="B2997" s="91" t="s">
        <v>412</v>
      </c>
      <c r="C2997" s="91" t="s">
        <v>20</v>
      </c>
      <c r="D2997" s="92">
        <v>32.1</v>
      </c>
      <c r="E2997" s="92">
        <v>32.030999999999999</v>
      </c>
      <c r="F2997" s="93">
        <f t="shared" si="92"/>
        <v>0.99785046728971949</v>
      </c>
    </row>
    <row r="2998" spans="1:6" s="87" customFormat="1" ht="15" hidden="1" x14ac:dyDescent="0.25">
      <c r="A2998" s="82" t="str">
        <f t="shared" si="93"/>
        <v>A</v>
      </c>
      <c r="B2998" s="91" t="s">
        <v>412</v>
      </c>
      <c r="C2998" s="91" t="s">
        <v>21</v>
      </c>
      <c r="D2998" s="92">
        <v>12.5</v>
      </c>
      <c r="E2998" s="92">
        <v>12.49131</v>
      </c>
      <c r="F2998" s="93">
        <f t="shared" si="92"/>
        <v>0.99930479999999999</v>
      </c>
    </row>
    <row r="2999" spans="1:6" s="87" customFormat="1" ht="15" hidden="1" x14ac:dyDescent="0.25">
      <c r="A2999" s="82" t="str">
        <f t="shared" si="93"/>
        <v>A</v>
      </c>
      <c r="B2999" s="91" t="s">
        <v>412</v>
      </c>
      <c r="C2999" s="91" t="s">
        <v>35</v>
      </c>
      <c r="D2999" s="92">
        <v>0.1</v>
      </c>
      <c r="E2999" s="92">
        <v>0.06</v>
      </c>
      <c r="F2999" s="93">
        <f t="shared" si="92"/>
        <v>0.6</v>
      </c>
    </row>
    <row r="3000" spans="1:6" s="87" customFormat="1" ht="36.75" hidden="1" thickBot="1" x14ac:dyDescent="0.3">
      <c r="A3000" s="82" t="str">
        <f t="shared" si="93"/>
        <v>A</v>
      </c>
      <c r="B3000" s="83" t="s">
        <v>1649</v>
      </c>
      <c r="C3000" s="84" t="s">
        <v>1650</v>
      </c>
      <c r="D3000" s="85">
        <v>42.838999999999999</v>
      </c>
      <c r="E3000" s="85">
        <v>42.755089999999996</v>
      </c>
      <c r="F3000" s="86">
        <f t="shared" si="92"/>
        <v>0.99804127080464056</v>
      </c>
    </row>
    <row r="3001" spans="1:6" s="87" customFormat="1" ht="15" hidden="1" x14ac:dyDescent="0.25">
      <c r="A3001" s="82" t="str">
        <f t="shared" si="93"/>
        <v>A</v>
      </c>
      <c r="B3001" s="88" t="s">
        <v>412</v>
      </c>
      <c r="C3001" s="88" t="s">
        <v>19</v>
      </c>
      <c r="D3001" s="89">
        <v>42.838999999999999</v>
      </c>
      <c r="E3001" s="89">
        <v>42.755089999999996</v>
      </c>
      <c r="F3001" s="90">
        <f t="shared" si="92"/>
        <v>0.99804127080464056</v>
      </c>
    </row>
    <row r="3002" spans="1:6" s="87" customFormat="1" ht="15" hidden="1" x14ac:dyDescent="0.25">
      <c r="A3002" s="82" t="str">
        <f t="shared" si="93"/>
        <v>A</v>
      </c>
      <c r="B3002" s="91" t="s">
        <v>412</v>
      </c>
      <c r="C3002" s="91" t="s">
        <v>20</v>
      </c>
      <c r="D3002" s="92">
        <v>26.274000000000001</v>
      </c>
      <c r="E3002" s="92">
        <v>26.274000000000001</v>
      </c>
      <c r="F3002" s="93">
        <f t="shared" si="92"/>
        <v>1</v>
      </c>
    </row>
    <row r="3003" spans="1:6" s="87" customFormat="1" ht="15" hidden="1" x14ac:dyDescent="0.25">
      <c r="A3003" s="82" t="str">
        <f t="shared" si="93"/>
        <v>A</v>
      </c>
      <c r="B3003" s="91" t="s">
        <v>412</v>
      </c>
      <c r="C3003" s="91" t="s">
        <v>21</v>
      </c>
      <c r="D3003" s="92">
        <v>16.565000000000001</v>
      </c>
      <c r="E3003" s="92">
        <v>16.481090000000002</v>
      </c>
      <c r="F3003" s="93">
        <f t="shared" si="92"/>
        <v>0.99493450045276188</v>
      </c>
    </row>
    <row r="3004" spans="1:6" s="87" customFormat="1" ht="36.75" hidden="1" thickBot="1" x14ac:dyDescent="0.3">
      <c r="A3004" s="82" t="str">
        <f t="shared" si="93"/>
        <v>A</v>
      </c>
      <c r="B3004" s="83" t="s">
        <v>1651</v>
      </c>
      <c r="C3004" s="84" t="s">
        <v>1652</v>
      </c>
      <c r="D3004" s="85">
        <v>43.6</v>
      </c>
      <c r="E3004" s="85">
        <v>42.490259999999992</v>
      </c>
      <c r="F3004" s="86">
        <f t="shared" si="92"/>
        <v>0.97454724770642176</v>
      </c>
    </row>
    <row r="3005" spans="1:6" s="87" customFormat="1" ht="15" hidden="1" x14ac:dyDescent="0.25">
      <c r="A3005" s="82" t="str">
        <f t="shared" si="93"/>
        <v>A</v>
      </c>
      <c r="B3005" s="88" t="s">
        <v>412</v>
      </c>
      <c r="C3005" s="88" t="s">
        <v>19</v>
      </c>
      <c r="D3005" s="89">
        <v>43.6</v>
      </c>
      <c r="E3005" s="89">
        <v>42.490259999999992</v>
      </c>
      <c r="F3005" s="90">
        <f t="shared" si="92"/>
        <v>0.97454724770642176</v>
      </c>
    </row>
    <row r="3006" spans="1:6" s="87" customFormat="1" ht="15" hidden="1" x14ac:dyDescent="0.25">
      <c r="A3006" s="82" t="str">
        <f t="shared" si="93"/>
        <v>A</v>
      </c>
      <c r="B3006" s="91" t="s">
        <v>412</v>
      </c>
      <c r="C3006" s="91" t="s">
        <v>20</v>
      </c>
      <c r="D3006" s="92">
        <v>32.700000000000003</v>
      </c>
      <c r="E3006" s="92">
        <v>32.628569999999996</v>
      </c>
      <c r="F3006" s="93">
        <f t="shared" si="92"/>
        <v>0.99781559633027506</v>
      </c>
    </row>
    <row r="3007" spans="1:6" s="87" customFormat="1" ht="15" hidden="1" x14ac:dyDescent="0.25">
      <c r="A3007" s="82" t="str">
        <f t="shared" si="93"/>
        <v>A</v>
      </c>
      <c r="B3007" s="91" t="s">
        <v>412</v>
      </c>
      <c r="C3007" s="91" t="s">
        <v>21</v>
      </c>
      <c r="D3007" s="92">
        <v>10.9</v>
      </c>
      <c r="E3007" s="92">
        <v>9.8616899999999994</v>
      </c>
      <c r="F3007" s="93">
        <f t="shared" si="92"/>
        <v>0.90474220183486231</v>
      </c>
    </row>
    <row r="3008" spans="1:6" s="87" customFormat="1" ht="36.75" hidden="1" thickBot="1" x14ac:dyDescent="0.3">
      <c r="A3008" s="82" t="str">
        <f t="shared" si="93"/>
        <v>A</v>
      </c>
      <c r="B3008" s="83" t="s">
        <v>1653</v>
      </c>
      <c r="C3008" s="84" t="s">
        <v>1654</v>
      </c>
      <c r="D3008" s="85">
        <v>52.2</v>
      </c>
      <c r="E3008" s="85">
        <v>51.674599999999998</v>
      </c>
      <c r="F3008" s="86">
        <f t="shared" si="92"/>
        <v>0.98993486590038304</v>
      </c>
    </row>
    <row r="3009" spans="1:6" s="87" customFormat="1" ht="15" hidden="1" x14ac:dyDescent="0.25">
      <c r="A3009" s="82" t="str">
        <f t="shared" si="93"/>
        <v>A</v>
      </c>
      <c r="B3009" s="88" t="s">
        <v>412</v>
      </c>
      <c r="C3009" s="88" t="s">
        <v>19</v>
      </c>
      <c r="D3009" s="89">
        <v>52.2</v>
      </c>
      <c r="E3009" s="89">
        <v>51.674599999999998</v>
      </c>
      <c r="F3009" s="90">
        <f t="shared" si="92"/>
        <v>0.98993486590038304</v>
      </c>
    </row>
    <row r="3010" spans="1:6" s="87" customFormat="1" ht="15" hidden="1" x14ac:dyDescent="0.25">
      <c r="A3010" s="82" t="str">
        <f t="shared" si="93"/>
        <v>A</v>
      </c>
      <c r="B3010" s="91" t="s">
        <v>412</v>
      </c>
      <c r="C3010" s="91" t="s">
        <v>20</v>
      </c>
      <c r="D3010" s="92">
        <v>31.8</v>
      </c>
      <c r="E3010" s="92">
        <v>31.8</v>
      </c>
      <c r="F3010" s="93">
        <f t="shared" si="92"/>
        <v>1</v>
      </c>
    </row>
    <row r="3011" spans="1:6" s="87" customFormat="1" ht="15" hidden="1" x14ac:dyDescent="0.25">
      <c r="A3011" s="82" t="str">
        <f t="shared" si="93"/>
        <v>A</v>
      </c>
      <c r="B3011" s="91" t="s">
        <v>412</v>
      </c>
      <c r="C3011" s="91" t="s">
        <v>21</v>
      </c>
      <c r="D3011" s="92">
        <v>20.399999999999999</v>
      </c>
      <c r="E3011" s="92">
        <v>19.874599999999997</v>
      </c>
      <c r="F3011" s="93">
        <f t="shared" si="92"/>
        <v>0.97424509803921566</v>
      </c>
    </row>
    <row r="3012" spans="1:6" s="87" customFormat="1" ht="36.75" hidden="1" thickBot="1" x14ac:dyDescent="0.3">
      <c r="A3012" s="82" t="str">
        <f t="shared" si="93"/>
        <v>A</v>
      </c>
      <c r="B3012" s="83" t="s">
        <v>1655</v>
      </c>
      <c r="C3012" s="84" t="s">
        <v>1656</v>
      </c>
      <c r="D3012" s="85">
        <v>43.8</v>
      </c>
      <c r="E3012" s="85">
        <v>43.572000000000003</v>
      </c>
      <c r="F3012" s="86">
        <f t="shared" ref="F3012:F3075" si="94">E3012/D3012</f>
        <v>0.99479452054794537</v>
      </c>
    </row>
    <row r="3013" spans="1:6" s="87" customFormat="1" ht="15" hidden="1" x14ac:dyDescent="0.25">
      <c r="A3013" s="82" t="str">
        <f t="shared" ref="A3013:A3076" si="95">(IF(OR(D3013&lt;&gt;0,E3013&lt;&gt;0,),"A","B"))</f>
        <v>A</v>
      </c>
      <c r="B3013" s="88" t="s">
        <v>412</v>
      </c>
      <c r="C3013" s="88" t="s">
        <v>19</v>
      </c>
      <c r="D3013" s="89">
        <v>43.8</v>
      </c>
      <c r="E3013" s="89">
        <v>43.572000000000003</v>
      </c>
      <c r="F3013" s="90">
        <f t="shared" si="94"/>
        <v>0.99479452054794537</v>
      </c>
    </row>
    <row r="3014" spans="1:6" s="87" customFormat="1" ht="15" hidden="1" x14ac:dyDescent="0.25">
      <c r="A3014" s="82" t="str">
        <f t="shared" si="95"/>
        <v>A</v>
      </c>
      <c r="B3014" s="91" t="s">
        <v>412</v>
      </c>
      <c r="C3014" s="91" t="s">
        <v>20</v>
      </c>
      <c r="D3014" s="92">
        <v>27.1</v>
      </c>
      <c r="E3014" s="92">
        <v>26.966360000000002</v>
      </c>
      <c r="F3014" s="93">
        <f t="shared" si="94"/>
        <v>0.99506863468634688</v>
      </c>
    </row>
    <row r="3015" spans="1:6" s="87" customFormat="1" ht="15" hidden="1" x14ac:dyDescent="0.25">
      <c r="A3015" s="82" t="str">
        <f t="shared" si="95"/>
        <v>A</v>
      </c>
      <c r="B3015" s="91" t="s">
        <v>412</v>
      </c>
      <c r="C3015" s="91" t="s">
        <v>21</v>
      </c>
      <c r="D3015" s="92">
        <v>16.600000000000001</v>
      </c>
      <c r="E3015" s="92">
        <v>16.569040000000001</v>
      </c>
      <c r="F3015" s="93">
        <f t="shared" si="94"/>
        <v>0.99813493975903611</v>
      </c>
    </row>
    <row r="3016" spans="1:6" s="87" customFormat="1" ht="15" hidden="1" x14ac:dyDescent="0.25">
      <c r="A3016" s="82" t="str">
        <f t="shared" si="95"/>
        <v>A</v>
      </c>
      <c r="B3016" s="91" t="s">
        <v>412</v>
      </c>
      <c r="C3016" s="91" t="s">
        <v>35</v>
      </c>
      <c r="D3016" s="92">
        <v>0.1</v>
      </c>
      <c r="E3016" s="92">
        <v>3.6600000000000001E-2</v>
      </c>
      <c r="F3016" s="93">
        <f t="shared" si="94"/>
        <v>0.36599999999999999</v>
      </c>
    </row>
    <row r="3017" spans="1:6" s="87" customFormat="1" ht="36.75" hidden="1" thickBot="1" x14ac:dyDescent="0.3">
      <c r="A3017" s="82" t="str">
        <f t="shared" si="95"/>
        <v>A</v>
      </c>
      <c r="B3017" s="83" t="s">
        <v>1657</v>
      </c>
      <c r="C3017" s="84" t="s">
        <v>1658</v>
      </c>
      <c r="D3017" s="85">
        <v>45.228999999999999</v>
      </c>
      <c r="E3017" s="85">
        <v>44.767470000000003</v>
      </c>
      <c r="F3017" s="86">
        <f t="shared" si="94"/>
        <v>0.98979570629463409</v>
      </c>
    </row>
    <row r="3018" spans="1:6" s="87" customFormat="1" ht="15" hidden="1" x14ac:dyDescent="0.25">
      <c r="A3018" s="82" t="str">
        <f t="shared" si="95"/>
        <v>A</v>
      </c>
      <c r="B3018" s="88" t="s">
        <v>412</v>
      </c>
      <c r="C3018" s="88" t="s">
        <v>19</v>
      </c>
      <c r="D3018" s="89">
        <v>45.228999999999999</v>
      </c>
      <c r="E3018" s="89">
        <v>44.767470000000003</v>
      </c>
      <c r="F3018" s="90">
        <f t="shared" si="94"/>
        <v>0.98979570629463409</v>
      </c>
    </row>
    <row r="3019" spans="1:6" s="87" customFormat="1" ht="15" hidden="1" x14ac:dyDescent="0.25">
      <c r="A3019" s="82" t="str">
        <f t="shared" si="95"/>
        <v>A</v>
      </c>
      <c r="B3019" s="91" t="s">
        <v>412</v>
      </c>
      <c r="C3019" s="91" t="s">
        <v>20</v>
      </c>
      <c r="D3019" s="92">
        <v>32.829000000000001</v>
      </c>
      <c r="E3019" s="92">
        <v>32.802570000000003</v>
      </c>
      <c r="F3019" s="93">
        <f t="shared" si="94"/>
        <v>0.99919491912638225</v>
      </c>
    </row>
    <row r="3020" spans="1:6" s="87" customFormat="1" ht="15" hidden="1" x14ac:dyDescent="0.25">
      <c r="A3020" s="82" t="str">
        <f t="shared" si="95"/>
        <v>A</v>
      </c>
      <c r="B3020" s="91" t="s">
        <v>412</v>
      </c>
      <c r="C3020" s="91" t="s">
        <v>21</v>
      </c>
      <c r="D3020" s="92">
        <v>12.4</v>
      </c>
      <c r="E3020" s="92">
        <v>11.964900000000002</v>
      </c>
      <c r="F3020" s="93">
        <f t="shared" si="94"/>
        <v>0.96491129032258072</v>
      </c>
    </row>
    <row r="3021" spans="1:6" s="87" customFormat="1" ht="36.75" hidden="1" thickBot="1" x14ac:dyDescent="0.3">
      <c r="A3021" s="82" t="str">
        <f t="shared" si="95"/>
        <v>A</v>
      </c>
      <c r="B3021" s="83" t="s">
        <v>1659</v>
      </c>
      <c r="C3021" s="84" t="s">
        <v>1660</v>
      </c>
      <c r="D3021" s="85">
        <v>45.2</v>
      </c>
      <c r="E3021" s="85">
        <v>45.004870000000004</v>
      </c>
      <c r="F3021" s="86">
        <f t="shared" si="94"/>
        <v>0.99568296460176997</v>
      </c>
    </row>
    <row r="3022" spans="1:6" s="87" customFormat="1" ht="15" hidden="1" x14ac:dyDescent="0.25">
      <c r="A3022" s="82" t="str">
        <f t="shared" si="95"/>
        <v>A</v>
      </c>
      <c r="B3022" s="88" t="s">
        <v>412</v>
      </c>
      <c r="C3022" s="88" t="s">
        <v>19</v>
      </c>
      <c r="D3022" s="89">
        <v>45.2</v>
      </c>
      <c r="E3022" s="89">
        <v>45.004870000000004</v>
      </c>
      <c r="F3022" s="90">
        <f t="shared" si="94"/>
        <v>0.99568296460176997</v>
      </c>
    </row>
    <row r="3023" spans="1:6" s="87" customFormat="1" ht="15" hidden="1" x14ac:dyDescent="0.25">
      <c r="A3023" s="82" t="str">
        <f t="shared" si="95"/>
        <v>A</v>
      </c>
      <c r="B3023" s="91" t="s">
        <v>412</v>
      </c>
      <c r="C3023" s="91" t="s">
        <v>20</v>
      </c>
      <c r="D3023" s="92">
        <v>26.1</v>
      </c>
      <c r="E3023" s="92">
        <v>26.1</v>
      </c>
      <c r="F3023" s="93">
        <f t="shared" si="94"/>
        <v>1</v>
      </c>
    </row>
    <row r="3024" spans="1:6" s="87" customFormat="1" ht="15" hidden="1" x14ac:dyDescent="0.25">
      <c r="A3024" s="82" t="str">
        <f t="shared" si="95"/>
        <v>A</v>
      </c>
      <c r="B3024" s="91" t="s">
        <v>412</v>
      </c>
      <c r="C3024" s="91" t="s">
        <v>21</v>
      </c>
      <c r="D3024" s="92">
        <v>19.100000000000001</v>
      </c>
      <c r="E3024" s="92">
        <v>18.904869999999999</v>
      </c>
      <c r="F3024" s="93">
        <f t="shared" si="94"/>
        <v>0.98978376963350767</v>
      </c>
    </row>
    <row r="3025" spans="1:6" s="87" customFormat="1" ht="36.75" hidden="1" thickBot="1" x14ac:dyDescent="0.3">
      <c r="A3025" s="82" t="str">
        <f t="shared" si="95"/>
        <v>A</v>
      </c>
      <c r="B3025" s="83" t="s">
        <v>1661</v>
      </c>
      <c r="C3025" s="84" t="s">
        <v>1662</v>
      </c>
      <c r="D3025" s="85">
        <v>52.5</v>
      </c>
      <c r="E3025" s="85">
        <v>51.802109999999999</v>
      </c>
      <c r="F3025" s="86">
        <f t="shared" si="94"/>
        <v>0.98670685714285711</v>
      </c>
    </row>
    <row r="3026" spans="1:6" s="87" customFormat="1" ht="15" hidden="1" x14ac:dyDescent="0.25">
      <c r="A3026" s="82" t="str">
        <f t="shared" si="95"/>
        <v>A</v>
      </c>
      <c r="B3026" s="88" t="s">
        <v>412</v>
      </c>
      <c r="C3026" s="88" t="s">
        <v>19</v>
      </c>
      <c r="D3026" s="89">
        <v>52.5</v>
      </c>
      <c r="E3026" s="89">
        <v>51.802109999999999</v>
      </c>
      <c r="F3026" s="90">
        <f t="shared" si="94"/>
        <v>0.98670685714285711</v>
      </c>
    </row>
    <row r="3027" spans="1:6" s="87" customFormat="1" ht="15" hidden="1" x14ac:dyDescent="0.25">
      <c r="A3027" s="82" t="str">
        <f t="shared" si="95"/>
        <v>A</v>
      </c>
      <c r="B3027" s="91" t="s">
        <v>412</v>
      </c>
      <c r="C3027" s="91" t="s">
        <v>20</v>
      </c>
      <c r="D3027" s="92">
        <v>33</v>
      </c>
      <c r="E3027" s="92">
        <v>32.94</v>
      </c>
      <c r="F3027" s="93">
        <f t="shared" si="94"/>
        <v>0.99818181818181806</v>
      </c>
    </row>
    <row r="3028" spans="1:6" s="87" customFormat="1" ht="15" hidden="1" x14ac:dyDescent="0.25">
      <c r="A3028" s="82" t="str">
        <f t="shared" si="95"/>
        <v>A</v>
      </c>
      <c r="B3028" s="91" t="s">
        <v>412</v>
      </c>
      <c r="C3028" s="91" t="s">
        <v>21</v>
      </c>
      <c r="D3028" s="92">
        <v>19.5</v>
      </c>
      <c r="E3028" s="92">
        <v>18.862110000000001</v>
      </c>
      <c r="F3028" s="93">
        <f t="shared" si="94"/>
        <v>0.9672876923076924</v>
      </c>
    </row>
    <row r="3029" spans="1:6" s="87" customFormat="1" ht="36.75" hidden="1" thickBot="1" x14ac:dyDescent="0.3">
      <c r="A3029" s="82" t="str">
        <f t="shared" si="95"/>
        <v>A</v>
      </c>
      <c r="B3029" s="83" t="s">
        <v>1663</v>
      </c>
      <c r="C3029" s="84" t="s">
        <v>1664</v>
      </c>
      <c r="D3029" s="85">
        <v>44.3</v>
      </c>
      <c r="E3029" s="85">
        <v>43.0625</v>
      </c>
      <c r="F3029" s="86">
        <f t="shared" si="94"/>
        <v>0.97206546275395045</v>
      </c>
    </row>
    <row r="3030" spans="1:6" s="87" customFormat="1" ht="15" hidden="1" x14ac:dyDescent="0.25">
      <c r="A3030" s="82" t="str">
        <f t="shared" si="95"/>
        <v>A</v>
      </c>
      <c r="B3030" s="88" t="s">
        <v>412</v>
      </c>
      <c r="C3030" s="88" t="s">
        <v>19</v>
      </c>
      <c r="D3030" s="89">
        <v>44.3</v>
      </c>
      <c r="E3030" s="89">
        <v>43.0625</v>
      </c>
      <c r="F3030" s="90">
        <f t="shared" si="94"/>
        <v>0.97206546275395045</v>
      </c>
    </row>
    <row r="3031" spans="1:6" s="87" customFormat="1" ht="15" hidden="1" x14ac:dyDescent="0.25">
      <c r="A3031" s="82" t="str">
        <f t="shared" si="95"/>
        <v>A</v>
      </c>
      <c r="B3031" s="91" t="s">
        <v>412</v>
      </c>
      <c r="C3031" s="91" t="s">
        <v>20</v>
      </c>
      <c r="D3031" s="92">
        <v>26.3</v>
      </c>
      <c r="E3031" s="92">
        <v>26.1</v>
      </c>
      <c r="F3031" s="93">
        <f t="shared" si="94"/>
        <v>0.99239543726235746</v>
      </c>
    </row>
    <row r="3032" spans="1:6" s="87" customFormat="1" ht="15" hidden="1" x14ac:dyDescent="0.25">
      <c r="A3032" s="82" t="str">
        <f t="shared" si="95"/>
        <v>A</v>
      </c>
      <c r="B3032" s="91" t="s">
        <v>412</v>
      </c>
      <c r="C3032" s="91" t="s">
        <v>21</v>
      </c>
      <c r="D3032" s="92">
        <v>17.8</v>
      </c>
      <c r="E3032" s="92">
        <v>16.866499999999998</v>
      </c>
      <c r="F3032" s="93">
        <f t="shared" si="94"/>
        <v>0.94755617977528073</v>
      </c>
    </row>
    <row r="3033" spans="1:6" s="87" customFormat="1" ht="15" hidden="1" x14ac:dyDescent="0.25">
      <c r="A3033" s="82" t="str">
        <f t="shared" si="95"/>
        <v>A</v>
      </c>
      <c r="B3033" s="91" t="s">
        <v>412</v>
      </c>
      <c r="C3033" s="91" t="s">
        <v>35</v>
      </c>
      <c r="D3033" s="92">
        <v>0.2</v>
      </c>
      <c r="E3033" s="92">
        <v>9.6000000000000002E-2</v>
      </c>
      <c r="F3033" s="93">
        <f t="shared" si="94"/>
        <v>0.48</v>
      </c>
    </row>
    <row r="3034" spans="1:6" s="87" customFormat="1" ht="36.75" hidden="1" thickBot="1" x14ac:dyDescent="0.3">
      <c r="A3034" s="82" t="str">
        <f t="shared" si="95"/>
        <v>A</v>
      </c>
      <c r="B3034" s="83" t="s">
        <v>1665</v>
      </c>
      <c r="C3034" s="84" t="s">
        <v>1666</v>
      </c>
      <c r="D3034" s="85">
        <v>39.933999999999997</v>
      </c>
      <c r="E3034" s="85">
        <v>39.479219999999998</v>
      </c>
      <c r="F3034" s="86">
        <f t="shared" si="94"/>
        <v>0.98861170932037867</v>
      </c>
    </row>
    <row r="3035" spans="1:6" s="87" customFormat="1" ht="15" hidden="1" x14ac:dyDescent="0.25">
      <c r="A3035" s="82" t="str">
        <f t="shared" si="95"/>
        <v>A</v>
      </c>
      <c r="B3035" s="88" t="s">
        <v>412</v>
      </c>
      <c r="C3035" s="88" t="s">
        <v>19</v>
      </c>
      <c r="D3035" s="89">
        <v>39.933999999999997</v>
      </c>
      <c r="E3035" s="89">
        <v>39.479219999999998</v>
      </c>
      <c r="F3035" s="90">
        <f t="shared" si="94"/>
        <v>0.98861170932037867</v>
      </c>
    </row>
    <row r="3036" spans="1:6" s="87" customFormat="1" ht="15" hidden="1" x14ac:dyDescent="0.25">
      <c r="A3036" s="82" t="str">
        <f t="shared" si="95"/>
        <v>A</v>
      </c>
      <c r="B3036" s="91" t="s">
        <v>412</v>
      </c>
      <c r="C3036" s="91" t="s">
        <v>20</v>
      </c>
      <c r="D3036" s="92">
        <v>26.366</v>
      </c>
      <c r="E3036" s="92">
        <v>26.274000000000001</v>
      </c>
      <c r="F3036" s="93">
        <f t="shared" si="94"/>
        <v>0.99651065766517488</v>
      </c>
    </row>
    <row r="3037" spans="1:6" s="87" customFormat="1" ht="15" hidden="1" x14ac:dyDescent="0.25">
      <c r="A3037" s="82" t="str">
        <f t="shared" si="95"/>
        <v>A</v>
      </c>
      <c r="B3037" s="91" t="s">
        <v>412</v>
      </c>
      <c r="C3037" s="91" t="s">
        <v>21</v>
      </c>
      <c r="D3037" s="92">
        <v>13.368</v>
      </c>
      <c r="E3037" s="92">
        <v>13.071119999999999</v>
      </c>
      <c r="F3037" s="93">
        <f t="shared" si="94"/>
        <v>0.97779174147217218</v>
      </c>
    </row>
    <row r="3038" spans="1:6" s="87" customFormat="1" ht="15" hidden="1" x14ac:dyDescent="0.25">
      <c r="A3038" s="82" t="str">
        <f t="shared" si="95"/>
        <v>A</v>
      </c>
      <c r="B3038" s="91" t="s">
        <v>412</v>
      </c>
      <c r="C3038" s="91" t="s">
        <v>35</v>
      </c>
      <c r="D3038" s="92">
        <v>0.2</v>
      </c>
      <c r="E3038" s="92">
        <v>0.1341</v>
      </c>
      <c r="F3038" s="93">
        <f t="shared" si="94"/>
        <v>0.67049999999999998</v>
      </c>
    </row>
    <row r="3039" spans="1:6" s="87" customFormat="1" ht="36.75" hidden="1" thickBot="1" x14ac:dyDescent="0.3">
      <c r="A3039" s="82" t="str">
        <f t="shared" si="95"/>
        <v>A</v>
      </c>
      <c r="B3039" s="83" t="s">
        <v>1667</v>
      </c>
      <c r="C3039" s="84" t="s">
        <v>1668</v>
      </c>
      <c r="D3039" s="85">
        <v>42.9</v>
      </c>
      <c r="E3039" s="85">
        <v>42.154629999999997</v>
      </c>
      <c r="F3039" s="86">
        <f t="shared" si="94"/>
        <v>0.98262540792540787</v>
      </c>
    </row>
    <row r="3040" spans="1:6" s="87" customFormat="1" ht="15" hidden="1" x14ac:dyDescent="0.25">
      <c r="A3040" s="82" t="str">
        <f t="shared" si="95"/>
        <v>A</v>
      </c>
      <c r="B3040" s="88" t="s">
        <v>412</v>
      </c>
      <c r="C3040" s="88" t="s">
        <v>19</v>
      </c>
      <c r="D3040" s="89">
        <v>42.9</v>
      </c>
      <c r="E3040" s="89">
        <v>42.154629999999997</v>
      </c>
      <c r="F3040" s="90">
        <f t="shared" si="94"/>
        <v>0.98262540792540787</v>
      </c>
    </row>
    <row r="3041" spans="1:6" s="87" customFormat="1" ht="15" hidden="1" x14ac:dyDescent="0.25">
      <c r="A3041" s="82" t="str">
        <f t="shared" si="95"/>
        <v>A</v>
      </c>
      <c r="B3041" s="91" t="s">
        <v>412</v>
      </c>
      <c r="C3041" s="91" t="s">
        <v>20</v>
      </c>
      <c r="D3041" s="92">
        <v>26.3</v>
      </c>
      <c r="E3041" s="92">
        <v>26.274000000000001</v>
      </c>
      <c r="F3041" s="93">
        <f t="shared" si="94"/>
        <v>0.9990114068441065</v>
      </c>
    </row>
    <row r="3042" spans="1:6" s="87" customFormat="1" ht="15" hidden="1" x14ac:dyDescent="0.25">
      <c r="A3042" s="82" t="str">
        <f t="shared" si="95"/>
        <v>A</v>
      </c>
      <c r="B3042" s="91" t="s">
        <v>412</v>
      </c>
      <c r="C3042" s="91" t="s">
        <v>21</v>
      </c>
      <c r="D3042" s="92">
        <v>16.399999999999999</v>
      </c>
      <c r="E3042" s="92">
        <v>15.880630000000002</v>
      </c>
      <c r="F3042" s="93">
        <f t="shared" si="94"/>
        <v>0.9683310975609758</v>
      </c>
    </row>
    <row r="3043" spans="1:6" s="87" customFormat="1" ht="15" hidden="1" x14ac:dyDescent="0.25">
      <c r="A3043" s="82" t="str">
        <f t="shared" si="95"/>
        <v>A</v>
      </c>
      <c r="B3043" s="91" t="s">
        <v>412</v>
      </c>
      <c r="C3043" s="91" t="s">
        <v>35</v>
      </c>
      <c r="D3043" s="92">
        <v>0.2</v>
      </c>
      <c r="E3043" s="92">
        <v>0</v>
      </c>
      <c r="F3043" s="93">
        <f t="shared" si="94"/>
        <v>0</v>
      </c>
    </row>
    <row r="3044" spans="1:6" s="87" customFormat="1" ht="36.75" hidden="1" thickBot="1" x14ac:dyDescent="0.3">
      <c r="A3044" s="82" t="str">
        <f t="shared" si="95"/>
        <v>A</v>
      </c>
      <c r="B3044" s="83" t="s">
        <v>1669</v>
      </c>
      <c r="C3044" s="84" t="s">
        <v>1670</v>
      </c>
      <c r="D3044" s="85">
        <v>32.799999999999997</v>
      </c>
      <c r="E3044" s="85">
        <v>32.332699999999996</v>
      </c>
      <c r="F3044" s="86">
        <f t="shared" si="94"/>
        <v>0.98575304878048775</v>
      </c>
    </row>
    <row r="3045" spans="1:6" s="87" customFormat="1" ht="15" hidden="1" x14ac:dyDescent="0.25">
      <c r="A3045" s="82" t="str">
        <f t="shared" si="95"/>
        <v>A</v>
      </c>
      <c r="B3045" s="88" t="s">
        <v>412</v>
      </c>
      <c r="C3045" s="88" t="s">
        <v>19</v>
      </c>
      <c r="D3045" s="89">
        <v>32.799999999999997</v>
      </c>
      <c r="E3045" s="89">
        <v>32.332699999999996</v>
      </c>
      <c r="F3045" s="90">
        <f t="shared" si="94"/>
        <v>0.98575304878048775</v>
      </c>
    </row>
    <row r="3046" spans="1:6" s="87" customFormat="1" ht="15" hidden="1" x14ac:dyDescent="0.25">
      <c r="A3046" s="82" t="str">
        <f t="shared" si="95"/>
        <v>A</v>
      </c>
      <c r="B3046" s="91" t="s">
        <v>412</v>
      </c>
      <c r="C3046" s="91" t="s">
        <v>20</v>
      </c>
      <c r="D3046" s="92">
        <v>26.7</v>
      </c>
      <c r="E3046" s="92">
        <v>26.7</v>
      </c>
      <c r="F3046" s="93">
        <f t="shared" si="94"/>
        <v>1</v>
      </c>
    </row>
    <row r="3047" spans="1:6" s="87" customFormat="1" ht="15" hidden="1" x14ac:dyDescent="0.25">
      <c r="A3047" s="82" t="str">
        <f t="shared" si="95"/>
        <v>A</v>
      </c>
      <c r="B3047" s="91" t="s">
        <v>412</v>
      </c>
      <c r="C3047" s="91" t="s">
        <v>21</v>
      </c>
      <c r="D3047" s="92">
        <v>6.1</v>
      </c>
      <c r="E3047" s="92">
        <v>5.6326999999999998</v>
      </c>
      <c r="F3047" s="93">
        <f t="shared" si="94"/>
        <v>0.92339344262295087</v>
      </c>
    </row>
    <row r="3048" spans="1:6" s="87" customFormat="1" ht="36.75" hidden="1" thickBot="1" x14ac:dyDescent="0.3">
      <c r="A3048" s="82" t="str">
        <f t="shared" si="95"/>
        <v>A</v>
      </c>
      <c r="B3048" s="83" t="s">
        <v>1671</v>
      </c>
      <c r="C3048" s="84" t="s">
        <v>1672</v>
      </c>
      <c r="D3048" s="85">
        <v>48.8</v>
      </c>
      <c r="E3048" s="85">
        <v>47.744190000000003</v>
      </c>
      <c r="F3048" s="86">
        <f t="shared" si="94"/>
        <v>0.978364549180328</v>
      </c>
    </row>
    <row r="3049" spans="1:6" s="87" customFormat="1" ht="15" hidden="1" x14ac:dyDescent="0.25">
      <c r="A3049" s="82" t="str">
        <f t="shared" si="95"/>
        <v>A</v>
      </c>
      <c r="B3049" s="88" t="s">
        <v>412</v>
      </c>
      <c r="C3049" s="88" t="s">
        <v>19</v>
      </c>
      <c r="D3049" s="89">
        <v>48.8</v>
      </c>
      <c r="E3049" s="89">
        <v>47.744190000000003</v>
      </c>
      <c r="F3049" s="90">
        <f t="shared" si="94"/>
        <v>0.978364549180328</v>
      </c>
    </row>
    <row r="3050" spans="1:6" s="87" customFormat="1" ht="15" hidden="1" x14ac:dyDescent="0.25">
      <c r="A3050" s="82" t="str">
        <f t="shared" si="95"/>
        <v>A</v>
      </c>
      <c r="B3050" s="91" t="s">
        <v>412</v>
      </c>
      <c r="C3050" s="91" t="s">
        <v>20</v>
      </c>
      <c r="D3050" s="92">
        <v>32.1</v>
      </c>
      <c r="E3050" s="92">
        <v>32.01</v>
      </c>
      <c r="F3050" s="93">
        <f t="shared" si="94"/>
        <v>0.99719626168224285</v>
      </c>
    </row>
    <row r="3051" spans="1:6" s="87" customFormat="1" ht="15" hidden="1" x14ac:dyDescent="0.25">
      <c r="A3051" s="82" t="str">
        <f t="shared" si="95"/>
        <v>A</v>
      </c>
      <c r="B3051" s="91" t="s">
        <v>412</v>
      </c>
      <c r="C3051" s="91" t="s">
        <v>21</v>
      </c>
      <c r="D3051" s="92">
        <v>16.5</v>
      </c>
      <c r="E3051" s="92">
        <v>15.609189999999998</v>
      </c>
      <c r="F3051" s="93">
        <f t="shared" si="94"/>
        <v>0.94601151515151505</v>
      </c>
    </row>
    <row r="3052" spans="1:6" s="87" customFormat="1" ht="15" hidden="1" x14ac:dyDescent="0.25">
      <c r="A3052" s="82" t="str">
        <f t="shared" si="95"/>
        <v>A</v>
      </c>
      <c r="B3052" s="91" t="s">
        <v>412</v>
      </c>
      <c r="C3052" s="91" t="s">
        <v>35</v>
      </c>
      <c r="D3052" s="92">
        <v>0.2</v>
      </c>
      <c r="E3052" s="92">
        <v>0.125</v>
      </c>
      <c r="F3052" s="93">
        <f t="shared" si="94"/>
        <v>0.625</v>
      </c>
    </row>
    <row r="3053" spans="1:6" s="87" customFormat="1" ht="36.75" hidden="1" thickBot="1" x14ac:dyDescent="0.3">
      <c r="A3053" s="82" t="str">
        <f t="shared" si="95"/>
        <v>A</v>
      </c>
      <c r="B3053" s="83" t="s">
        <v>1673</v>
      </c>
      <c r="C3053" s="84" t="s">
        <v>1674</v>
      </c>
      <c r="D3053" s="85">
        <v>63.3</v>
      </c>
      <c r="E3053" s="85">
        <v>62.746740000000003</v>
      </c>
      <c r="F3053" s="86">
        <f t="shared" si="94"/>
        <v>0.99125971563981052</v>
      </c>
    </row>
    <row r="3054" spans="1:6" s="87" customFormat="1" ht="15" hidden="1" x14ac:dyDescent="0.25">
      <c r="A3054" s="82" t="str">
        <f t="shared" si="95"/>
        <v>A</v>
      </c>
      <c r="B3054" s="88" t="s">
        <v>412</v>
      </c>
      <c r="C3054" s="88" t="s">
        <v>19</v>
      </c>
      <c r="D3054" s="89">
        <v>63.3</v>
      </c>
      <c r="E3054" s="89">
        <v>62.746740000000003</v>
      </c>
      <c r="F3054" s="90">
        <f t="shared" si="94"/>
        <v>0.99125971563981052</v>
      </c>
    </row>
    <row r="3055" spans="1:6" s="87" customFormat="1" ht="15" hidden="1" x14ac:dyDescent="0.25">
      <c r="A3055" s="82" t="str">
        <f t="shared" si="95"/>
        <v>A</v>
      </c>
      <c r="B3055" s="91" t="s">
        <v>412</v>
      </c>
      <c r="C3055" s="91" t="s">
        <v>20</v>
      </c>
      <c r="D3055" s="92">
        <v>36.057000000000002</v>
      </c>
      <c r="E3055" s="92">
        <v>36.012050000000002</v>
      </c>
      <c r="F3055" s="93">
        <f t="shared" si="94"/>
        <v>0.99875336273123105</v>
      </c>
    </row>
    <row r="3056" spans="1:6" s="87" customFormat="1" ht="15" hidden="1" x14ac:dyDescent="0.25">
      <c r="A3056" s="82" t="str">
        <f t="shared" si="95"/>
        <v>A</v>
      </c>
      <c r="B3056" s="91" t="s">
        <v>412</v>
      </c>
      <c r="C3056" s="91" t="s">
        <v>21</v>
      </c>
      <c r="D3056" s="92">
        <v>20.7</v>
      </c>
      <c r="E3056" s="92">
        <v>20.31184</v>
      </c>
      <c r="F3056" s="93">
        <f t="shared" si="94"/>
        <v>0.98124830917874395</v>
      </c>
    </row>
    <row r="3057" spans="1:6" s="87" customFormat="1" ht="15" hidden="1" x14ac:dyDescent="0.25">
      <c r="A3057" s="82" t="str">
        <f t="shared" si="95"/>
        <v>A</v>
      </c>
      <c r="B3057" s="91" t="s">
        <v>412</v>
      </c>
      <c r="C3057" s="91" t="s">
        <v>34</v>
      </c>
      <c r="D3057" s="92">
        <v>6.2430000000000003</v>
      </c>
      <c r="E3057" s="92">
        <v>6.2428500000000007</v>
      </c>
      <c r="F3057" s="93">
        <f t="shared" si="94"/>
        <v>0.99997597308986075</v>
      </c>
    </row>
    <row r="3058" spans="1:6" s="87" customFormat="1" ht="15" hidden="1" x14ac:dyDescent="0.25">
      <c r="A3058" s="82" t="str">
        <f t="shared" si="95"/>
        <v>A</v>
      </c>
      <c r="B3058" s="91" t="s">
        <v>412</v>
      </c>
      <c r="C3058" s="91" t="s">
        <v>35</v>
      </c>
      <c r="D3058" s="92">
        <v>0.3</v>
      </c>
      <c r="E3058" s="92">
        <v>0.18</v>
      </c>
      <c r="F3058" s="93">
        <f t="shared" si="94"/>
        <v>0.6</v>
      </c>
    </row>
    <row r="3059" spans="1:6" s="87" customFormat="1" ht="36.75" hidden="1" thickBot="1" x14ac:dyDescent="0.3">
      <c r="A3059" s="82" t="str">
        <f t="shared" si="95"/>
        <v>A</v>
      </c>
      <c r="B3059" s="83" t="s">
        <v>1675</v>
      </c>
      <c r="C3059" s="84" t="s">
        <v>1676</v>
      </c>
      <c r="D3059" s="85">
        <v>35.5</v>
      </c>
      <c r="E3059" s="85">
        <v>34.225110000000001</v>
      </c>
      <c r="F3059" s="86">
        <f t="shared" si="94"/>
        <v>0.9640876056338028</v>
      </c>
    </row>
    <row r="3060" spans="1:6" s="87" customFormat="1" ht="15" hidden="1" x14ac:dyDescent="0.25">
      <c r="A3060" s="82" t="str">
        <f t="shared" si="95"/>
        <v>A</v>
      </c>
      <c r="B3060" s="88" t="s">
        <v>412</v>
      </c>
      <c r="C3060" s="88" t="s">
        <v>19</v>
      </c>
      <c r="D3060" s="89">
        <v>35.5</v>
      </c>
      <c r="E3060" s="89">
        <v>34.225110000000001</v>
      </c>
      <c r="F3060" s="90">
        <f t="shared" si="94"/>
        <v>0.9640876056338028</v>
      </c>
    </row>
    <row r="3061" spans="1:6" s="87" customFormat="1" ht="15" hidden="1" x14ac:dyDescent="0.25">
      <c r="A3061" s="82" t="str">
        <f t="shared" si="95"/>
        <v>A</v>
      </c>
      <c r="B3061" s="91" t="s">
        <v>412</v>
      </c>
      <c r="C3061" s="91" t="s">
        <v>20</v>
      </c>
      <c r="D3061" s="92">
        <v>14.475</v>
      </c>
      <c r="E3061" s="92">
        <v>13.64936</v>
      </c>
      <c r="F3061" s="93">
        <f t="shared" si="94"/>
        <v>0.94296096718480138</v>
      </c>
    </row>
    <row r="3062" spans="1:6" s="87" customFormat="1" ht="15" hidden="1" x14ac:dyDescent="0.25">
      <c r="A3062" s="82" t="str">
        <f t="shared" si="95"/>
        <v>A</v>
      </c>
      <c r="B3062" s="91" t="s">
        <v>412</v>
      </c>
      <c r="C3062" s="91" t="s">
        <v>21</v>
      </c>
      <c r="D3062" s="92">
        <v>15.4</v>
      </c>
      <c r="E3062" s="92">
        <v>14.99075</v>
      </c>
      <c r="F3062" s="93">
        <f t="shared" si="94"/>
        <v>0.97342532467532472</v>
      </c>
    </row>
    <row r="3063" spans="1:6" s="87" customFormat="1" ht="15" hidden="1" x14ac:dyDescent="0.25">
      <c r="A3063" s="82" t="str">
        <f t="shared" si="95"/>
        <v>A</v>
      </c>
      <c r="B3063" s="91" t="s">
        <v>412</v>
      </c>
      <c r="C3063" s="91" t="s">
        <v>34</v>
      </c>
      <c r="D3063" s="92">
        <v>5.5250000000000004</v>
      </c>
      <c r="E3063" s="92">
        <v>5.5250000000000004</v>
      </c>
      <c r="F3063" s="93">
        <f t="shared" si="94"/>
        <v>1</v>
      </c>
    </row>
    <row r="3064" spans="1:6" s="87" customFormat="1" ht="15" hidden="1" x14ac:dyDescent="0.25">
      <c r="A3064" s="82" t="str">
        <f t="shared" si="95"/>
        <v>A</v>
      </c>
      <c r="B3064" s="91" t="s">
        <v>412</v>
      </c>
      <c r="C3064" s="91" t="s">
        <v>35</v>
      </c>
      <c r="D3064" s="92">
        <v>0.1</v>
      </c>
      <c r="E3064" s="92">
        <v>0.06</v>
      </c>
      <c r="F3064" s="93">
        <f t="shared" si="94"/>
        <v>0.6</v>
      </c>
    </row>
    <row r="3065" spans="1:6" s="87" customFormat="1" ht="36.75" hidden="1" thickBot="1" x14ac:dyDescent="0.3">
      <c r="A3065" s="82" t="str">
        <f t="shared" si="95"/>
        <v>A</v>
      </c>
      <c r="B3065" s="83" t="s">
        <v>1677</v>
      </c>
      <c r="C3065" s="84" t="s">
        <v>1678</v>
      </c>
      <c r="D3065" s="85">
        <v>49.1</v>
      </c>
      <c r="E3065" s="85">
        <v>49.097729999999999</v>
      </c>
      <c r="F3065" s="86">
        <f t="shared" si="94"/>
        <v>0.99995376782077383</v>
      </c>
    </row>
    <row r="3066" spans="1:6" s="87" customFormat="1" ht="15" hidden="1" x14ac:dyDescent="0.25">
      <c r="A3066" s="82" t="str">
        <f t="shared" si="95"/>
        <v>A</v>
      </c>
      <c r="B3066" s="88" t="s">
        <v>412</v>
      </c>
      <c r="C3066" s="88" t="s">
        <v>19</v>
      </c>
      <c r="D3066" s="89">
        <v>49.1</v>
      </c>
      <c r="E3066" s="89">
        <v>49.097729999999999</v>
      </c>
      <c r="F3066" s="90">
        <f t="shared" si="94"/>
        <v>0.99995376782077383</v>
      </c>
    </row>
    <row r="3067" spans="1:6" s="87" customFormat="1" ht="15" hidden="1" x14ac:dyDescent="0.25">
      <c r="A3067" s="82" t="str">
        <f t="shared" si="95"/>
        <v>A</v>
      </c>
      <c r="B3067" s="91" t="s">
        <v>412</v>
      </c>
      <c r="C3067" s="91" t="s">
        <v>20</v>
      </c>
      <c r="D3067" s="92">
        <v>31.8</v>
      </c>
      <c r="E3067" s="92">
        <v>31.8</v>
      </c>
      <c r="F3067" s="93">
        <f t="shared" si="94"/>
        <v>1</v>
      </c>
    </row>
    <row r="3068" spans="1:6" s="87" customFormat="1" ht="15" hidden="1" x14ac:dyDescent="0.25">
      <c r="A3068" s="82" t="str">
        <f t="shared" si="95"/>
        <v>A</v>
      </c>
      <c r="B3068" s="91" t="s">
        <v>412</v>
      </c>
      <c r="C3068" s="91" t="s">
        <v>21</v>
      </c>
      <c r="D3068" s="92">
        <v>17.3</v>
      </c>
      <c r="E3068" s="92">
        <v>17.297729999999998</v>
      </c>
      <c r="F3068" s="93">
        <f t="shared" si="94"/>
        <v>0.99986878612716745</v>
      </c>
    </row>
    <row r="3069" spans="1:6" s="87" customFormat="1" ht="36.75" hidden="1" thickBot="1" x14ac:dyDescent="0.3">
      <c r="A3069" s="82" t="str">
        <f t="shared" si="95"/>
        <v>A</v>
      </c>
      <c r="B3069" s="83" t="s">
        <v>1679</v>
      </c>
      <c r="C3069" s="84" t="s">
        <v>1680</v>
      </c>
      <c r="D3069" s="85">
        <v>39.207999999999998</v>
      </c>
      <c r="E3069" s="85">
        <v>38.669069999999998</v>
      </c>
      <c r="F3069" s="86">
        <f t="shared" si="94"/>
        <v>0.98625459089981637</v>
      </c>
    </row>
    <row r="3070" spans="1:6" s="87" customFormat="1" ht="15" hidden="1" x14ac:dyDescent="0.25">
      <c r="A3070" s="82" t="str">
        <f t="shared" si="95"/>
        <v>A</v>
      </c>
      <c r="B3070" s="88" t="s">
        <v>412</v>
      </c>
      <c r="C3070" s="88" t="s">
        <v>19</v>
      </c>
      <c r="D3070" s="89">
        <v>39.207999999999998</v>
      </c>
      <c r="E3070" s="89">
        <v>38.669069999999998</v>
      </c>
      <c r="F3070" s="90">
        <f t="shared" si="94"/>
        <v>0.98625459089981637</v>
      </c>
    </row>
    <row r="3071" spans="1:6" s="87" customFormat="1" ht="15" hidden="1" x14ac:dyDescent="0.25">
      <c r="A3071" s="82" t="str">
        <f t="shared" si="95"/>
        <v>A</v>
      </c>
      <c r="B3071" s="91" t="s">
        <v>412</v>
      </c>
      <c r="C3071" s="91" t="s">
        <v>20</v>
      </c>
      <c r="D3071" s="92">
        <v>26.273</v>
      </c>
      <c r="E3071" s="92">
        <v>26.273</v>
      </c>
      <c r="F3071" s="93">
        <f t="shared" si="94"/>
        <v>1</v>
      </c>
    </row>
    <row r="3072" spans="1:6" s="87" customFormat="1" ht="15" hidden="1" x14ac:dyDescent="0.25">
      <c r="A3072" s="82" t="str">
        <f t="shared" si="95"/>
        <v>A</v>
      </c>
      <c r="B3072" s="91" t="s">
        <v>412</v>
      </c>
      <c r="C3072" s="91" t="s">
        <v>21</v>
      </c>
      <c r="D3072" s="92">
        <v>12.935</v>
      </c>
      <c r="E3072" s="92">
        <v>12.39607</v>
      </c>
      <c r="F3072" s="93">
        <f t="shared" si="94"/>
        <v>0.9583355237727097</v>
      </c>
    </row>
    <row r="3073" spans="1:6" s="87" customFormat="1" ht="36.75" hidden="1" thickBot="1" x14ac:dyDescent="0.3">
      <c r="A3073" s="82" t="str">
        <f t="shared" si="95"/>
        <v>A</v>
      </c>
      <c r="B3073" s="83" t="s">
        <v>1681</v>
      </c>
      <c r="C3073" s="84" t="s">
        <v>1682</v>
      </c>
      <c r="D3073" s="85">
        <v>46.2</v>
      </c>
      <c r="E3073" s="85">
        <v>45.541959999999996</v>
      </c>
      <c r="F3073" s="86">
        <f t="shared" si="94"/>
        <v>0.98575670995670983</v>
      </c>
    </row>
    <row r="3074" spans="1:6" s="87" customFormat="1" ht="15" hidden="1" x14ac:dyDescent="0.25">
      <c r="A3074" s="82" t="str">
        <f t="shared" si="95"/>
        <v>A</v>
      </c>
      <c r="B3074" s="88" t="s">
        <v>412</v>
      </c>
      <c r="C3074" s="88" t="s">
        <v>19</v>
      </c>
      <c r="D3074" s="89">
        <v>46.2</v>
      </c>
      <c r="E3074" s="89">
        <v>45.541959999999996</v>
      </c>
      <c r="F3074" s="90">
        <f t="shared" si="94"/>
        <v>0.98575670995670983</v>
      </c>
    </row>
    <row r="3075" spans="1:6" s="87" customFormat="1" ht="15" hidden="1" x14ac:dyDescent="0.25">
      <c r="A3075" s="82" t="str">
        <f t="shared" si="95"/>
        <v>A</v>
      </c>
      <c r="B3075" s="91" t="s">
        <v>412</v>
      </c>
      <c r="C3075" s="91" t="s">
        <v>20</v>
      </c>
      <c r="D3075" s="92">
        <v>31.8</v>
      </c>
      <c r="E3075" s="92">
        <v>31.8</v>
      </c>
      <c r="F3075" s="93">
        <f t="shared" si="94"/>
        <v>1</v>
      </c>
    </row>
    <row r="3076" spans="1:6" s="87" customFormat="1" ht="15" hidden="1" x14ac:dyDescent="0.25">
      <c r="A3076" s="82" t="str">
        <f t="shared" si="95"/>
        <v>A</v>
      </c>
      <c r="B3076" s="91" t="s">
        <v>412</v>
      </c>
      <c r="C3076" s="91" t="s">
        <v>21</v>
      </c>
      <c r="D3076" s="92">
        <v>14.3</v>
      </c>
      <c r="E3076" s="92">
        <v>13.663240000000002</v>
      </c>
      <c r="F3076" s="93">
        <f t="shared" ref="F3076:F3139" si="96">E3076/D3076</f>
        <v>0.95547132867132878</v>
      </c>
    </row>
    <row r="3077" spans="1:6" s="87" customFormat="1" ht="15" hidden="1" x14ac:dyDescent="0.25">
      <c r="A3077" s="82" t="str">
        <f t="shared" ref="A3077:A3140" si="97">(IF(OR(D3077&lt;&gt;0,E3077&lt;&gt;0,),"A","B"))</f>
        <v>A</v>
      </c>
      <c r="B3077" s="91" t="s">
        <v>412</v>
      </c>
      <c r="C3077" s="91" t="s">
        <v>35</v>
      </c>
      <c r="D3077" s="92">
        <v>0.1</v>
      </c>
      <c r="E3077" s="92">
        <v>7.8719999999999998E-2</v>
      </c>
      <c r="F3077" s="93">
        <f t="shared" si="96"/>
        <v>0.7871999999999999</v>
      </c>
    </row>
    <row r="3078" spans="1:6" s="87" customFormat="1" ht="36.75" hidden="1" thickBot="1" x14ac:dyDescent="0.3">
      <c r="A3078" s="82" t="str">
        <f t="shared" si="97"/>
        <v>A</v>
      </c>
      <c r="B3078" s="83" t="s">
        <v>1683</v>
      </c>
      <c r="C3078" s="84" t="s">
        <v>1684</v>
      </c>
      <c r="D3078" s="85">
        <v>41.953000000000003</v>
      </c>
      <c r="E3078" s="85">
        <v>41.699300000000001</v>
      </c>
      <c r="F3078" s="86">
        <f t="shared" si="96"/>
        <v>0.99395275665625815</v>
      </c>
    </row>
    <row r="3079" spans="1:6" s="87" customFormat="1" ht="15" hidden="1" x14ac:dyDescent="0.25">
      <c r="A3079" s="82" t="str">
        <f t="shared" si="97"/>
        <v>A</v>
      </c>
      <c r="B3079" s="88" t="s">
        <v>412</v>
      </c>
      <c r="C3079" s="88" t="s">
        <v>19</v>
      </c>
      <c r="D3079" s="89">
        <v>41.953000000000003</v>
      </c>
      <c r="E3079" s="89">
        <v>41.699300000000001</v>
      </c>
      <c r="F3079" s="90">
        <f t="shared" si="96"/>
        <v>0.99395275665625815</v>
      </c>
    </row>
    <row r="3080" spans="1:6" s="87" customFormat="1" ht="15" hidden="1" x14ac:dyDescent="0.25">
      <c r="A3080" s="82" t="str">
        <f t="shared" si="97"/>
        <v>A</v>
      </c>
      <c r="B3080" s="91" t="s">
        <v>412</v>
      </c>
      <c r="C3080" s="91" t="s">
        <v>20</v>
      </c>
      <c r="D3080" s="92">
        <v>26.4</v>
      </c>
      <c r="E3080" s="92">
        <v>26.274000000000001</v>
      </c>
      <c r="F3080" s="93">
        <f t="shared" si="96"/>
        <v>0.99522727272727285</v>
      </c>
    </row>
    <row r="3081" spans="1:6" s="87" customFormat="1" ht="15" hidden="1" x14ac:dyDescent="0.25">
      <c r="A3081" s="82" t="str">
        <f t="shared" si="97"/>
        <v>A</v>
      </c>
      <c r="B3081" s="91" t="s">
        <v>412</v>
      </c>
      <c r="C3081" s="91" t="s">
        <v>21</v>
      </c>
      <c r="D3081" s="92">
        <v>15.153</v>
      </c>
      <c r="E3081" s="92">
        <v>15.0253</v>
      </c>
      <c r="F3081" s="93">
        <f t="shared" si="96"/>
        <v>0.99157262588266348</v>
      </c>
    </row>
    <row r="3082" spans="1:6" s="87" customFormat="1" ht="15" hidden="1" x14ac:dyDescent="0.25">
      <c r="A3082" s="82" t="str">
        <f t="shared" si="97"/>
        <v>A</v>
      </c>
      <c r="B3082" s="91" t="s">
        <v>412</v>
      </c>
      <c r="C3082" s="91" t="s">
        <v>34</v>
      </c>
      <c r="D3082" s="92">
        <v>0.4</v>
      </c>
      <c r="E3082" s="92">
        <v>0.4</v>
      </c>
      <c r="F3082" s="93">
        <f t="shared" si="96"/>
        <v>1</v>
      </c>
    </row>
    <row r="3083" spans="1:6" s="87" customFormat="1" ht="36.75" hidden="1" thickBot="1" x14ac:dyDescent="0.3">
      <c r="A3083" s="82" t="str">
        <f t="shared" si="97"/>
        <v>A</v>
      </c>
      <c r="B3083" s="83" t="s">
        <v>1685</v>
      </c>
      <c r="C3083" s="84" t="s">
        <v>1686</v>
      </c>
      <c r="D3083" s="85">
        <v>52.6</v>
      </c>
      <c r="E3083" s="85">
        <v>52.301949999999998</v>
      </c>
      <c r="F3083" s="86">
        <f t="shared" si="96"/>
        <v>0.99433365019011399</v>
      </c>
    </row>
    <row r="3084" spans="1:6" s="87" customFormat="1" ht="15" hidden="1" x14ac:dyDescent="0.25">
      <c r="A3084" s="82" t="str">
        <f t="shared" si="97"/>
        <v>A</v>
      </c>
      <c r="B3084" s="88" t="s">
        <v>412</v>
      </c>
      <c r="C3084" s="88" t="s">
        <v>19</v>
      </c>
      <c r="D3084" s="89">
        <v>52.6</v>
      </c>
      <c r="E3084" s="89">
        <v>52.301949999999998</v>
      </c>
      <c r="F3084" s="90">
        <f t="shared" si="96"/>
        <v>0.99433365019011399</v>
      </c>
    </row>
    <row r="3085" spans="1:6" s="87" customFormat="1" ht="15" hidden="1" x14ac:dyDescent="0.25">
      <c r="A3085" s="82" t="str">
        <f t="shared" si="97"/>
        <v>A</v>
      </c>
      <c r="B3085" s="91" t="s">
        <v>412</v>
      </c>
      <c r="C3085" s="91" t="s">
        <v>20</v>
      </c>
      <c r="D3085" s="92">
        <v>40.6</v>
      </c>
      <c r="E3085" s="92">
        <v>40.505690000000001</v>
      </c>
      <c r="F3085" s="93">
        <f t="shared" si="96"/>
        <v>0.99767709359605916</v>
      </c>
    </row>
    <row r="3086" spans="1:6" s="87" customFormat="1" ht="15" hidden="1" x14ac:dyDescent="0.25">
      <c r="A3086" s="82" t="str">
        <f t="shared" si="97"/>
        <v>A</v>
      </c>
      <c r="B3086" s="91" t="s">
        <v>412</v>
      </c>
      <c r="C3086" s="91" t="s">
        <v>21</v>
      </c>
      <c r="D3086" s="92">
        <v>12</v>
      </c>
      <c r="E3086" s="92">
        <v>11.796259999999998</v>
      </c>
      <c r="F3086" s="93">
        <f t="shared" si="96"/>
        <v>0.98302166666666657</v>
      </c>
    </row>
    <row r="3087" spans="1:6" s="87" customFormat="1" ht="36.75" hidden="1" thickBot="1" x14ac:dyDescent="0.3">
      <c r="A3087" s="82" t="str">
        <f t="shared" si="97"/>
        <v>A</v>
      </c>
      <c r="B3087" s="83" t="s">
        <v>1687</v>
      </c>
      <c r="C3087" s="84" t="s">
        <v>1688</v>
      </c>
      <c r="D3087" s="85">
        <v>40.200000000000003</v>
      </c>
      <c r="E3087" s="85">
        <v>39.414270000000002</v>
      </c>
      <c r="F3087" s="86">
        <f t="shared" si="96"/>
        <v>0.98045447761194027</v>
      </c>
    </row>
    <row r="3088" spans="1:6" s="87" customFormat="1" ht="15" hidden="1" x14ac:dyDescent="0.25">
      <c r="A3088" s="82" t="str">
        <f t="shared" si="97"/>
        <v>A</v>
      </c>
      <c r="B3088" s="88" t="s">
        <v>412</v>
      </c>
      <c r="C3088" s="88" t="s">
        <v>19</v>
      </c>
      <c r="D3088" s="89">
        <v>40.200000000000003</v>
      </c>
      <c r="E3088" s="89">
        <v>39.414270000000002</v>
      </c>
      <c r="F3088" s="90">
        <f t="shared" si="96"/>
        <v>0.98045447761194027</v>
      </c>
    </row>
    <row r="3089" spans="1:6" s="87" customFormat="1" ht="15" hidden="1" x14ac:dyDescent="0.25">
      <c r="A3089" s="82" t="str">
        <f t="shared" si="97"/>
        <v>A</v>
      </c>
      <c r="B3089" s="91" t="s">
        <v>412</v>
      </c>
      <c r="C3089" s="91" t="s">
        <v>20</v>
      </c>
      <c r="D3089" s="92">
        <v>26.3</v>
      </c>
      <c r="E3089" s="92">
        <v>26.274000000000001</v>
      </c>
      <c r="F3089" s="93">
        <f t="shared" si="96"/>
        <v>0.9990114068441065</v>
      </c>
    </row>
    <row r="3090" spans="1:6" s="87" customFormat="1" ht="15" hidden="1" x14ac:dyDescent="0.25">
      <c r="A3090" s="82" t="str">
        <f t="shared" si="97"/>
        <v>A</v>
      </c>
      <c r="B3090" s="91" t="s">
        <v>412</v>
      </c>
      <c r="C3090" s="91" t="s">
        <v>21</v>
      </c>
      <c r="D3090" s="92">
        <v>13.9</v>
      </c>
      <c r="E3090" s="92">
        <v>13.140270000000001</v>
      </c>
      <c r="F3090" s="93">
        <f t="shared" si="96"/>
        <v>0.94534316546762598</v>
      </c>
    </row>
    <row r="3091" spans="1:6" s="87" customFormat="1" ht="36.75" hidden="1" thickBot="1" x14ac:dyDescent="0.3">
      <c r="A3091" s="82" t="str">
        <f t="shared" si="97"/>
        <v>A</v>
      </c>
      <c r="B3091" s="83" t="s">
        <v>1689</v>
      </c>
      <c r="C3091" s="84" t="s">
        <v>1690</v>
      </c>
      <c r="D3091" s="85">
        <v>56.19</v>
      </c>
      <c r="E3091" s="85">
        <v>55.859949999999998</v>
      </c>
      <c r="F3091" s="86">
        <f t="shared" si="96"/>
        <v>0.99412617903541556</v>
      </c>
    </row>
    <row r="3092" spans="1:6" s="87" customFormat="1" ht="15" hidden="1" x14ac:dyDescent="0.25">
      <c r="A3092" s="82" t="str">
        <f t="shared" si="97"/>
        <v>A</v>
      </c>
      <c r="B3092" s="88" t="s">
        <v>412</v>
      </c>
      <c r="C3092" s="88" t="s">
        <v>19</v>
      </c>
      <c r="D3092" s="89">
        <v>56.19</v>
      </c>
      <c r="E3092" s="89">
        <v>55.859949999999998</v>
      </c>
      <c r="F3092" s="90">
        <f t="shared" si="96"/>
        <v>0.99412617903541556</v>
      </c>
    </row>
    <row r="3093" spans="1:6" s="87" customFormat="1" ht="15" hidden="1" x14ac:dyDescent="0.25">
      <c r="A3093" s="82" t="str">
        <f t="shared" si="97"/>
        <v>A</v>
      </c>
      <c r="B3093" s="91" t="s">
        <v>412</v>
      </c>
      <c r="C3093" s="91" t="s">
        <v>20</v>
      </c>
      <c r="D3093" s="92">
        <v>37.423000000000002</v>
      </c>
      <c r="E3093" s="92">
        <v>37.20675</v>
      </c>
      <c r="F3093" s="93">
        <f t="shared" si="96"/>
        <v>0.99422146808112655</v>
      </c>
    </row>
    <row r="3094" spans="1:6" s="87" customFormat="1" ht="15" hidden="1" x14ac:dyDescent="0.25">
      <c r="A3094" s="82" t="str">
        <f t="shared" si="97"/>
        <v>A</v>
      </c>
      <c r="B3094" s="91" t="s">
        <v>412</v>
      </c>
      <c r="C3094" s="91" t="s">
        <v>21</v>
      </c>
      <c r="D3094" s="92">
        <v>18.766999999999999</v>
      </c>
      <c r="E3094" s="92">
        <v>18.653199999999998</v>
      </c>
      <c r="F3094" s="93">
        <f t="shared" si="96"/>
        <v>0.99393616454414657</v>
      </c>
    </row>
    <row r="3095" spans="1:6" s="87" customFormat="1" ht="36.75" hidden="1" thickBot="1" x14ac:dyDescent="0.3">
      <c r="A3095" s="82" t="str">
        <f t="shared" si="97"/>
        <v>A</v>
      </c>
      <c r="B3095" s="83" t="s">
        <v>1691</v>
      </c>
      <c r="C3095" s="84" t="s">
        <v>1692</v>
      </c>
      <c r="D3095" s="85">
        <v>37.200000000000003</v>
      </c>
      <c r="E3095" s="85">
        <v>36.718699999999998</v>
      </c>
      <c r="F3095" s="86">
        <f t="shared" si="96"/>
        <v>0.98706182795698916</v>
      </c>
    </row>
    <row r="3096" spans="1:6" s="87" customFormat="1" ht="15" hidden="1" x14ac:dyDescent="0.25">
      <c r="A3096" s="82" t="str">
        <f t="shared" si="97"/>
        <v>A</v>
      </c>
      <c r="B3096" s="88" t="s">
        <v>412</v>
      </c>
      <c r="C3096" s="88" t="s">
        <v>19</v>
      </c>
      <c r="D3096" s="89">
        <v>37.200000000000003</v>
      </c>
      <c r="E3096" s="89">
        <v>36.718699999999998</v>
      </c>
      <c r="F3096" s="90">
        <f t="shared" si="96"/>
        <v>0.98706182795698916</v>
      </c>
    </row>
    <row r="3097" spans="1:6" s="87" customFormat="1" ht="15" hidden="1" x14ac:dyDescent="0.25">
      <c r="A3097" s="82" t="str">
        <f t="shared" si="97"/>
        <v>A</v>
      </c>
      <c r="B3097" s="91" t="s">
        <v>412</v>
      </c>
      <c r="C3097" s="91" t="s">
        <v>20</v>
      </c>
      <c r="D3097" s="92">
        <v>26.3</v>
      </c>
      <c r="E3097" s="92">
        <v>26.207999999999998</v>
      </c>
      <c r="F3097" s="93">
        <f t="shared" si="96"/>
        <v>0.99650190114068438</v>
      </c>
    </row>
    <row r="3098" spans="1:6" s="87" customFormat="1" ht="15" hidden="1" x14ac:dyDescent="0.25">
      <c r="A3098" s="82" t="str">
        <f t="shared" si="97"/>
        <v>A</v>
      </c>
      <c r="B3098" s="91" t="s">
        <v>412</v>
      </c>
      <c r="C3098" s="91" t="s">
        <v>21</v>
      </c>
      <c r="D3098" s="92">
        <v>10.9</v>
      </c>
      <c r="E3098" s="92">
        <v>10.5107</v>
      </c>
      <c r="F3098" s="93">
        <f t="shared" si="96"/>
        <v>0.96428440366972479</v>
      </c>
    </row>
    <row r="3099" spans="1:6" s="87" customFormat="1" ht="36.75" hidden="1" thickBot="1" x14ac:dyDescent="0.3">
      <c r="A3099" s="82" t="str">
        <f t="shared" si="97"/>
        <v>A</v>
      </c>
      <c r="B3099" s="83" t="s">
        <v>1693</v>
      </c>
      <c r="C3099" s="84" t="s">
        <v>1694</v>
      </c>
      <c r="D3099" s="85">
        <v>54.2</v>
      </c>
      <c r="E3099" s="85">
        <v>51.91122</v>
      </c>
      <c r="F3099" s="86">
        <f t="shared" si="96"/>
        <v>0.95777158671586715</v>
      </c>
    </row>
    <row r="3100" spans="1:6" s="87" customFormat="1" ht="15" hidden="1" x14ac:dyDescent="0.25">
      <c r="A3100" s="82" t="str">
        <f t="shared" si="97"/>
        <v>A</v>
      </c>
      <c r="B3100" s="88" t="s">
        <v>412</v>
      </c>
      <c r="C3100" s="88" t="s">
        <v>19</v>
      </c>
      <c r="D3100" s="89">
        <v>54.2</v>
      </c>
      <c r="E3100" s="89">
        <v>51.91122</v>
      </c>
      <c r="F3100" s="90">
        <f t="shared" si="96"/>
        <v>0.95777158671586715</v>
      </c>
    </row>
    <row r="3101" spans="1:6" s="87" customFormat="1" ht="15" hidden="1" x14ac:dyDescent="0.25">
      <c r="A3101" s="82" t="str">
        <f t="shared" si="97"/>
        <v>A</v>
      </c>
      <c r="B3101" s="91" t="s">
        <v>412</v>
      </c>
      <c r="C3101" s="91" t="s">
        <v>20</v>
      </c>
      <c r="D3101" s="92">
        <v>44.3</v>
      </c>
      <c r="E3101" s="92">
        <v>43.116669999999999</v>
      </c>
      <c r="F3101" s="93">
        <f t="shared" si="96"/>
        <v>0.9732882618510158</v>
      </c>
    </row>
    <row r="3102" spans="1:6" s="87" customFormat="1" ht="15" hidden="1" x14ac:dyDescent="0.25">
      <c r="A3102" s="82" t="str">
        <f t="shared" si="97"/>
        <v>A</v>
      </c>
      <c r="B3102" s="91" t="s">
        <v>412</v>
      </c>
      <c r="C3102" s="91" t="s">
        <v>21</v>
      </c>
      <c r="D3102" s="92">
        <v>9.9</v>
      </c>
      <c r="E3102" s="92">
        <v>8.7945499999999992</v>
      </c>
      <c r="F3102" s="93">
        <f t="shared" si="96"/>
        <v>0.88833838383838371</v>
      </c>
    </row>
    <row r="3103" spans="1:6" s="87" customFormat="1" ht="36.75" hidden="1" thickBot="1" x14ac:dyDescent="0.3">
      <c r="A3103" s="82" t="str">
        <f t="shared" si="97"/>
        <v>A</v>
      </c>
      <c r="B3103" s="83" t="s">
        <v>1695</v>
      </c>
      <c r="C3103" s="84" t="s">
        <v>1696</v>
      </c>
      <c r="D3103" s="85">
        <v>49.6</v>
      </c>
      <c r="E3103" s="85">
        <v>49.45872</v>
      </c>
      <c r="F3103" s="86">
        <f t="shared" si="96"/>
        <v>0.99715161290322574</v>
      </c>
    </row>
    <row r="3104" spans="1:6" s="87" customFormat="1" ht="15" hidden="1" x14ac:dyDescent="0.25">
      <c r="A3104" s="82" t="str">
        <f t="shared" si="97"/>
        <v>A</v>
      </c>
      <c r="B3104" s="88" t="s">
        <v>412</v>
      </c>
      <c r="C3104" s="88" t="s">
        <v>19</v>
      </c>
      <c r="D3104" s="89">
        <v>49.6</v>
      </c>
      <c r="E3104" s="89">
        <v>49.45872</v>
      </c>
      <c r="F3104" s="90">
        <f t="shared" si="96"/>
        <v>0.99715161290322574</v>
      </c>
    </row>
    <row r="3105" spans="1:6" s="87" customFormat="1" ht="15" hidden="1" x14ac:dyDescent="0.25">
      <c r="A3105" s="82" t="str">
        <f t="shared" si="97"/>
        <v>A</v>
      </c>
      <c r="B3105" s="91" t="s">
        <v>412</v>
      </c>
      <c r="C3105" s="91" t="s">
        <v>20</v>
      </c>
      <c r="D3105" s="92">
        <v>32.700000000000003</v>
      </c>
      <c r="E3105" s="92">
        <v>32.700000000000003</v>
      </c>
      <c r="F3105" s="93">
        <f t="shared" si="96"/>
        <v>1</v>
      </c>
    </row>
    <row r="3106" spans="1:6" s="87" customFormat="1" ht="15" hidden="1" x14ac:dyDescent="0.25">
      <c r="A3106" s="82" t="str">
        <f t="shared" si="97"/>
        <v>A</v>
      </c>
      <c r="B3106" s="91" t="s">
        <v>412</v>
      </c>
      <c r="C3106" s="91" t="s">
        <v>21</v>
      </c>
      <c r="D3106" s="92">
        <v>16.899999999999999</v>
      </c>
      <c r="E3106" s="92">
        <v>16.75872</v>
      </c>
      <c r="F3106" s="93">
        <f t="shared" si="96"/>
        <v>0.99164023668639067</v>
      </c>
    </row>
    <row r="3107" spans="1:6" s="87" customFormat="1" ht="36.75" hidden="1" thickBot="1" x14ac:dyDescent="0.3">
      <c r="A3107" s="82" t="str">
        <f t="shared" si="97"/>
        <v>A</v>
      </c>
      <c r="B3107" s="83" t="s">
        <v>1697</v>
      </c>
      <c r="C3107" s="84" t="s">
        <v>1698</v>
      </c>
      <c r="D3107" s="85">
        <v>61.77</v>
      </c>
      <c r="E3107" s="85">
        <v>60.925449999999998</v>
      </c>
      <c r="F3107" s="86">
        <f t="shared" si="96"/>
        <v>0.98632750526145374</v>
      </c>
    </row>
    <row r="3108" spans="1:6" s="87" customFormat="1" ht="15" hidden="1" x14ac:dyDescent="0.25">
      <c r="A3108" s="82" t="str">
        <f t="shared" si="97"/>
        <v>A</v>
      </c>
      <c r="B3108" s="88" t="s">
        <v>412</v>
      </c>
      <c r="C3108" s="88" t="s">
        <v>19</v>
      </c>
      <c r="D3108" s="89">
        <v>61.77</v>
      </c>
      <c r="E3108" s="89">
        <v>60.925449999999998</v>
      </c>
      <c r="F3108" s="90">
        <f t="shared" si="96"/>
        <v>0.98632750526145374</v>
      </c>
    </row>
    <row r="3109" spans="1:6" s="87" customFormat="1" ht="15" hidden="1" x14ac:dyDescent="0.25">
      <c r="A3109" s="82" t="str">
        <f t="shared" si="97"/>
        <v>A</v>
      </c>
      <c r="B3109" s="91" t="s">
        <v>412</v>
      </c>
      <c r="C3109" s="91" t="s">
        <v>20</v>
      </c>
      <c r="D3109" s="92">
        <v>44.3</v>
      </c>
      <c r="E3109" s="92">
        <v>44.289000000000001</v>
      </c>
      <c r="F3109" s="93">
        <f t="shared" si="96"/>
        <v>0.99975169300225741</v>
      </c>
    </row>
    <row r="3110" spans="1:6" s="87" customFormat="1" ht="15" hidden="1" x14ac:dyDescent="0.25">
      <c r="A3110" s="82" t="str">
        <f t="shared" si="97"/>
        <v>A</v>
      </c>
      <c r="B3110" s="91" t="s">
        <v>412</v>
      </c>
      <c r="C3110" s="91" t="s">
        <v>21</v>
      </c>
      <c r="D3110" s="92">
        <v>17.37</v>
      </c>
      <c r="E3110" s="92">
        <v>16.579249999999998</v>
      </c>
      <c r="F3110" s="93">
        <f t="shared" si="96"/>
        <v>0.95447610823258477</v>
      </c>
    </row>
    <row r="3111" spans="1:6" s="87" customFormat="1" ht="15" hidden="1" x14ac:dyDescent="0.25">
      <c r="A3111" s="82" t="str">
        <f t="shared" si="97"/>
        <v>A</v>
      </c>
      <c r="B3111" s="91" t="s">
        <v>412</v>
      </c>
      <c r="C3111" s="91" t="s">
        <v>35</v>
      </c>
      <c r="D3111" s="92">
        <v>0.1</v>
      </c>
      <c r="E3111" s="92">
        <v>5.7200000000000001E-2</v>
      </c>
      <c r="F3111" s="93">
        <f t="shared" si="96"/>
        <v>0.57199999999999995</v>
      </c>
    </row>
    <row r="3112" spans="1:6" s="87" customFormat="1" ht="36.75" hidden="1" thickBot="1" x14ac:dyDescent="0.3">
      <c r="A3112" s="82" t="str">
        <f t="shared" si="97"/>
        <v>A</v>
      </c>
      <c r="B3112" s="83" t="s">
        <v>1699</v>
      </c>
      <c r="C3112" s="84" t="s">
        <v>1700</v>
      </c>
      <c r="D3112" s="85">
        <v>44.212000000000003</v>
      </c>
      <c r="E3112" s="85">
        <v>44.037979999999997</v>
      </c>
      <c r="F3112" s="86">
        <f t="shared" si="96"/>
        <v>0.9960639645345154</v>
      </c>
    </row>
    <row r="3113" spans="1:6" s="87" customFormat="1" ht="15" hidden="1" x14ac:dyDescent="0.25">
      <c r="A3113" s="82" t="str">
        <f t="shared" si="97"/>
        <v>A</v>
      </c>
      <c r="B3113" s="88" t="s">
        <v>412</v>
      </c>
      <c r="C3113" s="88" t="s">
        <v>19</v>
      </c>
      <c r="D3113" s="89">
        <v>44.212000000000003</v>
      </c>
      <c r="E3113" s="89">
        <v>44.037979999999997</v>
      </c>
      <c r="F3113" s="90">
        <f t="shared" si="96"/>
        <v>0.9960639645345154</v>
      </c>
    </row>
    <row r="3114" spans="1:6" s="87" customFormat="1" ht="15" hidden="1" x14ac:dyDescent="0.25">
      <c r="A3114" s="82" t="str">
        <f t="shared" si="97"/>
        <v>A</v>
      </c>
      <c r="B3114" s="91" t="s">
        <v>412</v>
      </c>
      <c r="C3114" s="91" t="s">
        <v>20</v>
      </c>
      <c r="D3114" s="92">
        <v>32.9</v>
      </c>
      <c r="E3114" s="92">
        <v>32.823</v>
      </c>
      <c r="F3114" s="93">
        <f t="shared" si="96"/>
        <v>0.99765957446808518</v>
      </c>
    </row>
    <row r="3115" spans="1:6" s="87" customFormat="1" ht="15" hidden="1" x14ac:dyDescent="0.25">
      <c r="A3115" s="82" t="str">
        <f t="shared" si="97"/>
        <v>A</v>
      </c>
      <c r="B3115" s="91" t="s">
        <v>412</v>
      </c>
      <c r="C3115" s="91" t="s">
        <v>21</v>
      </c>
      <c r="D3115" s="92">
        <v>11.112</v>
      </c>
      <c r="E3115" s="92">
        <v>11.08268</v>
      </c>
      <c r="F3115" s="93">
        <f t="shared" si="96"/>
        <v>0.99736141108711296</v>
      </c>
    </row>
    <row r="3116" spans="1:6" s="87" customFormat="1" ht="15" hidden="1" x14ac:dyDescent="0.25">
      <c r="A3116" s="82" t="str">
        <f t="shared" si="97"/>
        <v>A</v>
      </c>
      <c r="B3116" s="91" t="s">
        <v>412</v>
      </c>
      <c r="C3116" s="91" t="s">
        <v>35</v>
      </c>
      <c r="D3116" s="92">
        <v>0.2</v>
      </c>
      <c r="E3116" s="92">
        <v>0.1323</v>
      </c>
      <c r="F3116" s="93">
        <f t="shared" si="96"/>
        <v>0.66149999999999998</v>
      </c>
    </row>
    <row r="3117" spans="1:6" s="87" customFormat="1" ht="36.75" hidden="1" thickBot="1" x14ac:dyDescent="0.3">
      <c r="A3117" s="82" t="str">
        <f t="shared" si="97"/>
        <v>A</v>
      </c>
      <c r="B3117" s="83" t="s">
        <v>1701</v>
      </c>
      <c r="C3117" s="84" t="s">
        <v>1702</v>
      </c>
      <c r="D3117" s="85">
        <v>49.94</v>
      </c>
      <c r="E3117" s="85">
        <v>49.654100000000007</v>
      </c>
      <c r="F3117" s="86">
        <f t="shared" si="96"/>
        <v>0.99427513015618763</v>
      </c>
    </row>
    <row r="3118" spans="1:6" s="87" customFormat="1" ht="15" hidden="1" x14ac:dyDescent="0.25">
      <c r="A3118" s="82" t="str">
        <f t="shared" si="97"/>
        <v>A</v>
      </c>
      <c r="B3118" s="88" t="s">
        <v>412</v>
      </c>
      <c r="C3118" s="88" t="s">
        <v>19</v>
      </c>
      <c r="D3118" s="89">
        <v>49.94</v>
      </c>
      <c r="E3118" s="89">
        <v>49.654100000000007</v>
      </c>
      <c r="F3118" s="90">
        <f t="shared" si="96"/>
        <v>0.99427513015618763</v>
      </c>
    </row>
    <row r="3119" spans="1:6" s="87" customFormat="1" ht="15" hidden="1" x14ac:dyDescent="0.25">
      <c r="A3119" s="82" t="str">
        <f t="shared" si="97"/>
        <v>A</v>
      </c>
      <c r="B3119" s="91" t="s">
        <v>412</v>
      </c>
      <c r="C3119" s="91" t="s">
        <v>20</v>
      </c>
      <c r="D3119" s="92">
        <v>32.94</v>
      </c>
      <c r="E3119" s="92">
        <v>32.94</v>
      </c>
      <c r="F3119" s="93">
        <f t="shared" si="96"/>
        <v>1</v>
      </c>
    </row>
    <row r="3120" spans="1:6" s="87" customFormat="1" ht="15" hidden="1" x14ac:dyDescent="0.25">
      <c r="A3120" s="82" t="str">
        <f t="shared" si="97"/>
        <v>A</v>
      </c>
      <c r="B3120" s="91" t="s">
        <v>412</v>
      </c>
      <c r="C3120" s="91" t="s">
        <v>21</v>
      </c>
      <c r="D3120" s="92">
        <v>16.5</v>
      </c>
      <c r="E3120" s="92">
        <v>16.238799999999998</v>
      </c>
      <c r="F3120" s="93">
        <f t="shared" si="96"/>
        <v>0.98416969696969681</v>
      </c>
    </row>
    <row r="3121" spans="1:6" s="87" customFormat="1" ht="15" hidden="1" x14ac:dyDescent="0.25">
      <c r="A3121" s="82" t="str">
        <f t="shared" si="97"/>
        <v>A</v>
      </c>
      <c r="B3121" s="91" t="s">
        <v>412</v>
      </c>
      <c r="C3121" s="91" t="s">
        <v>35</v>
      </c>
      <c r="D3121" s="92">
        <v>0.5</v>
      </c>
      <c r="E3121" s="92">
        <v>0.4753</v>
      </c>
      <c r="F3121" s="93">
        <f t="shared" si="96"/>
        <v>0.9506</v>
      </c>
    </row>
    <row r="3122" spans="1:6" s="87" customFormat="1" ht="36.75" hidden="1" thickBot="1" x14ac:dyDescent="0.3">
      <c r="A3122" s="82" t="str">
        <f t="shared" si="97"/>
        <v>A</v>
      </c>
      <c r="B3122" s="83" t="s">
        <v>1703</v>
      </c>
      <c r="C3122" s="84" t="s">
        <v>1704</v>
      </c>
      <c r="D3122" s="85">
        <v>42.8</v>
      </c>
      <c r="E3122" s="85">
        <v>42.499289999999995</v>
      </c>
      <c r="F3122" s="86">
        <f t="shared" si="96"/>
        <v>0.99297406542056066</v>
      </c>
    </row>
    <row r="3123" spans="1:6" s="87" customFormat="1" ht="15" hidden="1" x14ac:dyDescent="0.25">
      <c r="A3123" s="82" t="str">
        <f t="shared" si="97"/>
        <v>A</v>
      </c>
      <c r="B3123" s="88" t="s">
        <v>412</v>
      </c>
      <c r="C3123" s="88" t="s">
        <v>19</v>
      </c>
      <c r="D3123" s="89">
        <v>42.8</v>
      </c>
      <c r="E3123" s="89">
        <v>42.499289999999995</v>
      </c>
      <c r="F3123" s="90">
        <f t="shared" si="96"/>
        <v>0.99297406542056066</v>
      </c>
    </row>
    <row r="3124" spans="1:6" s="87" customFormat="1" ht="15" hidden="1" x14ac:dyDescent="0.25">
      <c r="A3124" s="82" t="str">
        <f t="shared" si="97"/>
        <v>A</v>
      </c>
      <c r="B3124" s="91" t="s">
        <v>412</v>
      </c>
      <c r="C3124" s="91" t="s">
        <v>20</v>
      </c>
      <c r="D3124" s="92">
        <v>33</v>
      </c>
      <c r="E3124" s="92">
        <v>32.957000000000001</v>
      </c>
      <c r="F3124" s="93">
        <f t="shared" si="96"/>
        <v>0.99869696969696975</v>
      </c>
    </row>
    <row r="3125" spans="1:6" s="87" customFormat="1" ht="15" hidden="1" x14ac:dyDescent="0.25">
      <c r="A3125" s="82" t="str">
        <f t="shared" si="97"/>
        <v>A</v>
      </c>
      <c r="B3125" s="91" t="s">
        <v>412</v>
      </c>
      <c r="C3125" s="91" t="s">
        <v>21</v>
      </c>
      <c r="D3125" s="92">
        <v>3.5</v>
      </c>
      <c r="E3125" s="92">
        <v>3.2422900000000001</v>
      </c>
      <c r="F3125" s="93">
        <f t="shared" si="96"/>
        <v>0.92636857142857143</v>
      </c>
    </row>
    <row r="3126" spans="1:6" s="87" customFormat="1" ht="15" hidden="1" x14ac:dyDescent="0.25">
      <c r="A3126" s="82" t="str">
        <f t="shared" si="97"/>
        <v>A</v>
      </c>
      <c r="B3126" s="91" t="s">
        <v>412</v>
      </c>
      <c r="C3126" s="91" t="s">
        <v>34</v>
      </c>
      <c r="D3126" s="92">
        <v>6.3</v>
      </c>
      <c r="E3126" s="92">
        <v>6.3</v>
      </c>
      <c r="F3126" s="93">
        <f t="shared" si="96"/>
        <v>1</v>
      </c>
    </row>
    <row r="3127" spans="1:6" s="87" customFormat="1" ht="36.75" hidden="1" thickBot="1" x14ac:dyDescent="0.3">
      <c r="A3127" s="82" t="str">
        <f t="shared" si="97"/>
        <v>A</v>
      </c>
      <c r="B3127" s="83" t="s">
        <v>1705</v>
      </c>
      <c r="C3127" s="84" t="s">
        <v>1706</v>
      </c>
      <c r="D3127" s="85">
        <v>49.4</v>
      </c>
      <c r="E3127" s="85">
        <v>48.902610000000003</v>
      </c>
      <c r="F3127" s="86">
        <f t="shared" si="96"/>
        <v>0.98993137651821872</v>
      </c>
    </row>
    <row r="3128" spans="1:6" s="87" customFormat="1" ht="15" hidden="1" x14ac:dyDescent="0.25">
      <c r="A3128" s="82" t="str">
        <f t="shared" si="97"/>
        <v>A</v>
      </c>
      <c r="B3128" s="88" t="s">
        <v>412</v>
      </c>
      <c r="C3128" s="88" t="s">
        <v>19</v>
      </c>
      <c r="D3128" s="89">
        <v>49.4</v>
      </c>
      <c r="E3128" s="89">
        <v>48.902610000000003</v>
      </c>
      <c r="F3128" s="90">
        <f t="shared" si="96"/>
        <v>0.98993137651821872</v>
      </c>
    </row>
    <row r="3129" spans="1:6" s="87" customFormat="1" ht="15" hidden="1" x14ac:dyDescent="0.25">
      <c r="A3129" s="82" t="str">
        <f t="shared" si="97"/>
        <v>A</v>
      </c>
      <c r="B3129" s="91" t="s">
        <v>412</v>
      </c>
      <c r="C3129" s="91" t="s">
        <v>20</v>
      </c>
      <c r="D3129" s="92">
        <v>32.1</v>
      </c>
      <c r="E3129" s="92">
        <v>32.030999999999999</v>
      </c>
      <c r="F3129" s="93">
        <f t="shared" si="96"/>
        <v>0.99785046728971949</v>
      </c>
    </row>
    <row r="3130" spans="1:6" s="87" customFormat="1" ht="15" hidden="1" x14ac:dyDescent="0.25">
      <c r="A3130" s="82" t="str">
        <f t="shared" si="97"/>
        <v>A</v>
      </c>
      <c r="B3130" s="91" t="s">
        <v>412</v>
      </c>
      <c r="C3130" s="91" t="s">
        <v>21</v>
      </c>
      <c r="D3130" s="92">
        <v>17.3</v>
      </c>
      <c r="E3130" s="92">
        <v>16.87161</v>
      </c>
      <c r="F3130" s="93">
        <f t="shared" si="96"/>
        <v>0.97523757225433527</v>
      </c>
    </row>
    <row r="3131" spans="1:6" s="87" customFormat="1" ht="36.75" hidden="1" thickBot="1" x14ac:dyDescent="0.3">
      <c r="A3131" s="82" t="str">
        <f t="shared" si="97"/>
        <v>A</v>
      </c>
      <c r="B3131" s="83" t="s">
        <v>1707</v>
      </c>
      <c r="C3131" s="84" t="s">
        <v>1708</v>
      </c>
      <c r="D3131" s="85">
        <v>57.664000000000001</v>
      </c>
      <c r="E3131" s="85">
        <v>56.824759999999998</v>
      </c>
      <c r="F3131" s="86">
        <f t="shared" si="96"/>
        <v>0.98544603218645943</v>
      </c>
    </row>
    <row r="3132" spans="1:6" s="87" customFormat="1" ht="15" hidden="1" x14ac:dyDescent="0.25">
      <c r="A3132" s="82" t="str">
        <f t="shared" si="97"/>
        <v>A</v>
      </c>
      <c r="B3132" s="88" t="s">
        <v>412</v>
      </c>
      <c r="C3132" s="88" t="s">
        <v>19</v>
      </c>
      <c r="D3132" s="89">
        <v>57.664000000000001</v>
      </c>
      <c r="E3132" s="89">
        <v>56.824759999999998</v>
      </c>
      <c r="F3132" s="90">
        <f t="shared" si="96"/>
        <v>0.98544603218645943</v>
      </c>
    </row>
    <row r="3133" spans="1:6" s="87" customFormat="1" ht="15" hidden="1" x14ac:dyDescent="0.25">
      <c r="A3133" s="82" t="str">
        <f t="shared" si="97"/>
        <v>A</v>
      </c>
      <c r="B3133" s="91" t="s">
        <v>412</v>
      </c>
      <c r="C3133" s="91" t="s">
        <v>20</v>
      </c>
      <c r="D3133" s="92">
        <v>38.75</v>
      </c>
      <c r="E3133" s="92">
        <v>38.746499999999997</v>
      </c>
      <c r="F3133" s="93">
        <f t="shared" si="96"/>
        <v>0.99990967741935477</v>
      </c>
    </row>
    <row r="3134" spans="1:6" s="87" customFormat="1" ht="15" hidden="1" x14ac:dyDescent="0.25">
      <c r="A3134" s="82" t="str">
        <f t="shared" si="97"/>
        <v>A</v>
      </c>
      <c r="B3134" s="91" t="s">
        <v>412</v>
      </c>
      <c r="C3134" s="91" t="s">
        <v>21</v>
      </c>
      <c r="D3134" s="92">
        <v>18.713999999999999</v>
      </c>
      <c r="E3134" s="92">
        <v>17.940259999999999</v>
      </c>
      <c r="F3134" s="93">
        <f t="shared" si="96"/>
        <v>0.95865448327455383</v>
      </c>
    </row>
    <row r="3135" spans="1:6" s="87" customFormat="1" ht="15" hidden="1" x14ac:dyDescent="0.25">
      <c r="A3135" s="82" t="str">
        <f t="shared" si="97"/>
        <v>A</v>
      </c>
      <c r="B3135" s="91" t="s">
        <v>412</v>
      </c>
      <c r="C3135" s="91" t="s">
        <v>35</v>
      </c>
      <c r="D3135" s="92">
        <v>0.2</v>
      </c>
      <c r="E3135" s="92">
        <v>0.13800000000000001</v>
      </c>
      <c r="F3135" s="93">
        <f t="shared" si="96"/>
        <v>0.69000000000000006</v>
      </c>
    </row>
    <row r="3136" spans="1:6" s="87" customFormat="1" ht="36.75" hidden="1" thickBot="1" x14ac:dyDescent="0.3">
      <c r="A3136" s="82" t="str">
        <f t="shared" si="97"/>
        <v>A</v>
      </c>
      <c r="B3136" s="83" t="s">
        <v>1709</v>
      </c>
      <c r="C3136" s="84" t="s">
        <v>1710</v>
      </c>
      <c r="D3136" s="85">
        <v>43.2</v>
      </c>
      <c r="E3136" s="85">
        <v>42.354550000000003</v>
      </c>
      <c r="F3136" s="86">
        <f t="shared" si="96"/>
        <v>0.98042939814814811</v>
      </c>
    </row>
    <row r="3137" spans="1:6" s="87" customFormat="1" ht="15" hidden="1" x14ac:dyDescent="0.25">
      <c r="A3137" s="82" t="str">
        <f t="shared" si="97"/>
        <v>A</v>
      </c>
      <c r="B3137" s="88" t="s">
        <v>412</v>
      </c>
      <c r="C3137" s="88" t="s">
        <v>19</v>
      </c>
      <c r="D3137" s="89">
        <v>43.2</v>
      </c>
      <c r="E3137" s="89">
        <v>42.354550000000003</v>
      </c>
      <c r="F3137" s="90">
        <f t="shared" si="96"/>
        <v>0.98042939814814811</v>
      </c>
    </row>
    <row r="3138" spans="1:6" s="87" customFormat="1" ht="15" hidden="1" x14ac:dyDescent="0.25">
      <c r="A3138" s="82" t="str">
        <f t="shared" si="97"/>
        <v>A</v>
      </c>
      <c r="B3138" s="91" t="s">
        <v>412</v>
      </c>
      <c r="C3138" s="91" t="s">
        <v>20</v>
      </c>
      <c r="D3138" s="92">
        <v>26.468</v>
      </c>
      <c r="E3138" s="92">
        <v>26.443669999999997</v>
      </c>
      <c r="F3138" s="93">
        <f t="shared" si="96"/>
        <v>0.99908077678706353</v>
      </c>
    </row>
    <row r="3139" spans="1:6" s="87" customFormat="1" ht="15" hidden="1" x14ac:dyDescent="0.25">
      <c r="A3139" s="82" t="str">
        <f t="shared" si="97"/>
        <v>A</v>
      </c>
      <c r="B3139" s="91" t="s">
        <v>412</v>
      </c>
      <c r="C3139" s="91" t="s">
        <v>21</v>
      </c>
      <c r="D3139" s="92">
        <v>16.731999999999999</v>
      </c>
      <c r="E3139" s="92">
        <v>15.910880000000001</v>
      </c>
      <c r="F3139" s="93">
        <f t="shared" si="96"/>
        <v>0.95092517332058335</v>
      </c>
    </row>
    <row r="3140" spans="1:6" s="87" customFormat="1" ht="72.75" hidden="1" thickBot="1" x14ac:dyDescent="0.3">
      <c r="A3140" s="82" t="str">
        <f t="shared" si="97"/>
        <v>A</v>
      </c>
      <c r="B3140" s="83" t="s">
        <v>1711</v>
      </c>
      <c r="C3140" s="84" t="s">
        <v>1712</v>
      </c>
      <c r="D3140" s="85">
        <v>0.27600000000000002</v>
      </c>
      <c r="E3140" s="85">
        <v>0</v>
      </c>
      <c r="F3140" s="86">
        <f t="shared" ref="F3140:F3203" si="98">E3140/D3140</f>
        <v>0</v>
      </c>
    </row>
    <row r="3141" spans="1:6" s="87" customFormat="1" ht="15" hidden="1" x14ac:dyDescent="0.25">
      <c r="A3141" s="82" t="str">
        <f t="shared" ref="A3141:A3204" si="99">(IF(OR(D3141&lt;&gt;0,E3141&lt;&gt;0,),"A","B"))</f>
        <v>A</v>
      </c>
      <c r="B3141" s="88" t="s">
        <v>412</v>
      </c>
      <c r="C3141" s="88" t="s">
        <v>19</v>
      </c>
      <c r="D3141" s="89">
        <v>0.27600000000000002</v>
      </c>
      <c r="E3141" s="89">
        <v>0</v>
      </c>
      <c r="F3141" s="90">
        <f t="shared" si="98"/>
        <v>0</v>
      </c>
    </row>
    <row r="3142" spans="1:6" s="87" customFormat="1" ht="15" hidden="1" x14ac:dyDescent="0.25">
      <c r="A3142" s="82" t="str">
        <f t="shared" si="99"/>
        <v>A</v>
      </c>
      <c r="B3142" s="91" t="s">
        <v>412</v>
      </c>
      <c r="C3142" s="91" t="s">
        <v>20</v>
      </c>
      <c r="D3142" s="92">
        <v>0.216</v>
      </c>
      <c r="E3142" s="92">
        <v>0</v>
      </c>
      <c r="F3142" s="93">
        <f t="shared" si="98"/>
        <v>0</v>
      </c>
    </row>
    <row r="3143" spans="1:6" s="87" customFormat="1" ht="15" hidden="1" x14ac:dyDescent="0.25">
      <c r="A3143" s="82" t="str">
        <f t="shared" si="99"/>
        <v>A</v>
      </c>
      <c r="B3143" s="91" t="s">
        <v>412</v>
      </c>
      <c r="C3143" s="91" t="s">
        <v>21</v>
      </c>
      <c r="D3143" s="92">
        <v>0.06</v>
      </c>
      <c r="E3143" s="92">
        <v>0</v>
      </c>
      <c r="F3143" s="93">
        <f t="shared" si="98"/>
        <v>0</v>
      </c>
    </row>
    <row r="3144" spans="1:6" s="87" customFormat="1" ht="18.75" hidden="1" thickBot="1" x14ac:dyDescent="0.3">
      <c r="A3144" s="82" t="str">
        <f t="shared" si="99"/>
        <v>A</v>
      </c>
      <c r="B3144" s="83" t="s">
        <v>1713</v>
      </c>
      <c r="C3144" s="84" t="s">
        <v>1714</v>
      </c>
      <c r="D3144" s="85">
        <v>1362.6869999999999</v>
      </c>
      <c r="E3144" s="85">
        <v>1640.81879</v>
      </c>
      <c r="F3144" s="86">
        <f t="shared" si="98"/>
        <v>1.204105410853703</v>
      </c>
    </row>
    <row r="3145" spans="1:6" s="87" customFormat="1" ht="15" hidden="1" x14ac:dyDescent="0.25">
      <c r="A3145" s="82" t="str">
        <f t="shared" si="99"/>
        <v>A</v>
      </c>
      <c r="B3145" s="88" t="s">
        <v>412</v>
      </c>
      <c r="C3145" s="88" t="s">
        <v>19</v>
      </c>
      <c r="D3145" s="89">
        <v>1358.65</v>
      </c>
      <c r="E3145" s="89">
        <v>1636.82079</v>
      </c>
      <c r="F3145" s="90">
        <f t="shared" si="98"/>
        <v>1.2047405807235123</v>
      </c>
    </row>
    <row r="3146" spans="1:6" s="87" customFormat="1" ht="15" hidden="1" x14ac:dyDescent="0.25">
      <c r="A3146" s="82" t="str">
        <f t="shared" si="99"/>
        <v>A</v>
      </c>
      <c r="B3146" s="91" t="s">
        <v>412</v>
      </c>
      <c r="C3146" s="91" t="s">
        <v>20</v>
      </c>
      <c r="D3146" s="92">
        <v>286.39999999999998</v>
      </c>
      <c r="E3146" s="92">
        <v>286.20954000000006</v>
      </c>
      <c r="F3146" s="93">
        <f t="shared" si="98"/>
        <v>0.99933498603351989</v>
      </c>
    </row>
    <row r="3147" spans="1:6" s="87" customFormat="1" ht="15" hidden="1" x14ac:dyDescent="0.25">
      <c r="A3147" s="82" t="str">
        <f t="shared" si="99"/>
        <v>A</v>
      </c>
      <c r="B3147" s="91" t="s">
        <v>412</v>
      </c>
      <c r="C3147" s="91" t="s">
        <v>21</v>
      </c>
      <c r="D3147" s="92">
        <v>1004.35</v>
      </c>
      <c r="E3147" s="92">
        <v>1283.0413500000002</v>
      </c>
      <c r="F3147" s="93">
        <f t="shared" si="98"/>
        <v>1.2774842933240407</v>
      </c>
    </row>
    <row r="3148" spans="1:6" s="87" customFormat="1" ht="15" hidden="1" x14ac:dyDescent="0.25">
      <c r="A3148" s="82" t="str">
        <f t="shared" si="99"/>
        <v>A</v>
      </c>
      <c r="B3148" s="91" t="s">
        <v>412</v>
      </c>
      <c r="C3148" s="91" t="s">
        <v>4</v>
      </c>
      <c r="D3148" s="92">
        <v>30.7</v>
      </c>
      <c r="E3148" s="92">
        <v>30.615959999999998</v>
      </c>
      <c r="F3148" s="93">
        <f t="shared" si="98"/>
        <v>0.99726254071661236</v>
      </c>
    </row>
    <row r="3149" spans="1:6" s="87" customFormat="1" ht="15" hidden="1" x14ac:dyDescent="0.25">
      <c r="A3149" s="82" t="str">
        <f t="shared" si="99"/>
        <v>A</v>
      </c>
      <c r="B3149" s="91" t="s">
        <v>412</v>
      </c>
      <c r="C3149" s="91" t="s">
        <v>34</v>
      </c>
      <c r="D3149" s="92">
        <v>35.700000000000003</v>
      </c>
      <c r="E3149" s="92">
        <v>35.700000000000003</v>
      </c>
      <c r="F3149" s="93">
        <f t="shared" si="98"/>
        <v>1</v>
      </c>
    </row>
    <row r="3150" spans="1:6" s="87" customFormat="1" ht="15" hidden="1" x14ac:dyDescent="0.25">
      <c r="A3150" s="82" t="str">
        <f t="shared" si="99"/>
        <v>A</v>
      </c>
      <c r="B3150" s="91" t="s">
        <v>412</v>
      </c>
      <c r="C3150" s="91" t="s">
        <v>35</v>
      </c>
      <c r="D3150" s="92">
        <v>1.5</v>
      </c>
      <c r="E3150" s="92">
        <v>1.2539400000000001</v>
      </c>
      <c r="F3150" s="93">
        <f t="shared" si="98"/>
        <v>0.83596000000000004</v>
      </c>
    </row>
    <row r="3151" spans="1:6" s="87" customFormat="1" ht="15" hidden="1" x14ac:dyDescent="0.25">
      <c r="A3151" s="82" t="str">
        <f t="shared" si="99"/>
        <v>A</v>
      </c>
      <c r="B3151" s="88" t="s">
        <v>412</v>
      </c>
      <c r="C3151" s="88" t="s">
        <v>36</v>
      </c>
      <c r="D3151" s="89">
        <v>4.0369999999999999</v>
      </c>
      <c r="E3151" s="89">
        <v>3.9980000000000002</v>
      </c>
      <c r="F3151" s="90">
        <f t="shared" si="98"/>
        <v>0.99033936091156805</v>
      </c>
    </row>
    <row r="3152" spans="1:6" s="87" customFormat="1" ht="18.75" hidden="1" thickBot="1" x14ac:dyDescent="0.3">
      <c r="A3152" s="82" t="str">
        <f t="shared" si="99"/>
        <v>A</v>
      </c>
      <c r="B3152" s="83" t="s">
        <v>1715</v>
      </c>
      <c r="C3152" s="84" t="s">
        <v>1716</v>
      </c>
      <c r="D3152" s="85">
        <v>8111.3</v>
      </c>
      <c r="E3152" s="85">
        <v>8101.1805400000003</v>
      </c>
      <c r="F3152" s="86">
        <f t="shared" si="98"/>
        <v>0.99875242439559631</v>
      </c>
    </row>
    <row r="3153" spans="1:6" s="87" customFormat="1" ht="15" hidden="1" x14ac:dyDescent="0.25">
      <c r="A3153" s="82" t="str">
        <f t="shared" si="99"/>
        <v>A</v>
      </c>
      <c r="B3153" s="88" t="s">
        <v>412</v>
      </c>
      <c r="C3153" s="88" t="s">
        <v>19</v>
      </c>
      <c r="D3153" s="89">
        <v>4535.3999999999996</v>
      </c>
      <c r="E3153" s="89">
        <v>4525.2805399999988</v>
      </c>
      <c r="F3153" s="90">
        <f t="shared" si="98"/>
        <v>0.99776878334876729</v>
      </c>
    </row>
    <row r="3154" spans="1:6" s="87" customFormat="1" ht="15" hidden="1" x14ac:dyDescent="0.25">
      <c r="A3154" s="82" t="str">
        <f t="shared" si="99"/>
        <v>A</v>
      </c>
      <c r="B3154" s="91" t="s">
        <v>412</v>
      </c>
      <c r="C3154" s="91" t="s">
        <v>20</v>
      </c>
      <c r="D3154" s="92">
        <v>302.60000000000002</v>
      </c>
      <c r="E3154" s="92">
        <v>302.59555</v>
      </c>
      <c r="F3154" s="93">
        <f t="shared" si="98"/>
        <v>0.99998529411764703</v>
      </c>
    </row>
    <row r="3155" spans="1:6" s="87" customFormat="1" ht="15" hidden="1" x14ac:dyDescent="0.25">
      <c r="A3155" s="82" t="str">
        <f t="shared" si="99"/>
        <v>A</v>
      </c>
      <c r="B3155" s="91" t="s">
        <v>412</v>
      </c>
      <c r="C3155" s="91" t="s">
        <v>21</v>
      </c>
      <c r="D3155" s="92">
        <v>4202.55</v>
      </c>
      <c r="E3155" s="92">
        <v>4192.5112800000006</v>
      </c>
      <c r="F3155" s="93">
        <f t="shared" si="98"/>
        <v>0.99761127886640266</v>
      </c>
    </row>
    <row r="3156" spans="1:6" s="87" customFormat="1" ht="15" hidden="1" x14ac:dyDescent="0.25">
      <c r="A3156" s="82" t="str">
        <f t="shared" si="99"/>
        <v>A</v>
      </c>
      <c r="B3156" s="91" t="s">
        <v>412</v>
      </c>
      <c r="C3156" s="91" t="s">
        <v>34</v>
      </c>
      <c r="D3156" s="92">
        <v>29.75</v>
      </c>
      <c r="E3156" s="92">
        <v>29.69819</v>
      </c>
      <c r="F3156" s="93">
        <f t="shared" si="98"/>
        <v>0.99825848739495804</v>
      </c>
    </row>
    <row r="3157" spans="1:6" s="87" customFormat="1" ht="15" hidden="1" x14ac:dyDescent="0.25">
      <c r="A3157" s="82" t="str">
        <f t="shared" si="99"/>
        <v>A</v>
      </c>
      <c r="B3157" s="91" t="s">
        <v>412</v>
      </c>
      <c r="C3157" s="91" t="s">
        <v>35</v>
      </c>
      <c r="D3157" s="92">
        <v>0.5</v>
      </c>
      <c r="E3157" s="92">
        <v>0.47552000000000005</v>
      </c>
      <c r="F3157" s="93">
        <f t="shared" si="98"/>
        <v>0.95104000000000011</v>
      </c>
    </row>
    <row r="3158" spans="1:6" s="87" customFormat="1" ht="15" hidden="1" x14ac:dyDescent="0.25">
      <c r="A3158" s="82" t="str">
        <f t="shared" si="99"/>
        <v>A</v>
      </c>
      <c r="B3158" s="88" t="s">
        <v>412</v>
      </c>
      <c r="C3158" s="88" t="s">
        <v>36</v>
      </c>
      <c r="D3158" s="89">
        <v>3575.9</v>
      </c>
      <c r="E3158" s="89">
        <v>3575.9</v>
      </c>
      <c r="F3158" s="90">
        <f t="shared" si="98"/>
        <v>1</v>
      </c>
    </row>
    <row r="3159" spans="1:6" s="87" customFormat="1" ht="36.75" hidden="1" thickBot="1" x14ac:dyDescent="0.3">
      <c r="A3159" s="82" t="str">
        <f t="shared" si="99"/>
        <v>A</v>
      </c>
      <c r="B3159" s="83" t="s">
        <v>1717</v>
      </c>
      <c r="C3159" s="84" t="s">
        <v>1718</v>
      </c>
      <c r="D3159" s="85">
        <v>641.1</v>
      </c>
      <c r="E3159" s="85">
        <v>639.30785000000003</v>
      </c>
      <c r="F3159" s="86">
        <f t="shared" si="98"/>
        <v>0.99720457026984866</v>
      </c>
    </row>
    <row r="3160" spans="1:6" s="87" customFormat="1" ht="15" hidden="1" x14ac:dyDescent="0.25">
      <c r="A3160" s="82" t="str">
        <f t="shared" si="99"/>
        <v>A</v>
      </c>
      <c r="B3160" s="88" t="s">
        <v>412</v>
      </c>
      <c r="C3160" s="88" t="s">
        <v>19</v>
      </c>
      <c r="D3160" s="89">
        <v>641.1</v>
      </c>
      <c r="E3160" s="89">
        <v>639.30785000000003</v>
      </c>
      <c r="F3160" s="90">
        <f t="shared" si="98"/>
        <v>0.99720457026984866</v>
      </c>
    </row>
    <row r="3161" spans="1:6" s="87" customFormat="1" ht="15" hidden="1" x14ac:dyDescent="0.25">
      <c r="A3161" s="82" t="str">
        <f t="shared" si="99"/>
        <v>A</v>
      </c>
      <c r="B3161" s="91" t="s">
        <v>412</v>
      </c>
      <c r="C3161" s="91" t="s">
        <v>20</v>
      </c>
      <c r="D3161" s="92">
        <v>438.6</v>
      </c>
      <c r="E3161" s="92">
        <v>438.53181999999998</v>
      </c>
      <c r="F3161" s="93">
        <f t="shared" si="98"/>
        <v>0.99984455084359314</v>
      </c>
    </row>
    <row r="3162" spans="1:6" s="87" customFormat="1" ht="15" hidden="1" x14ac:dyDescent="0.25">
      <c r="A3162" s="82" t="str">
        <f t="shared" si="99"/>
        <v>A</v>
      </c>
      <c r="B3162" s="91" t="s">
        <v>412</v>
      </c>
      <c r="C3162" s="91" t="s">
        <v>21</v>
      </c>
      <c r="D3162" s="92">
        <v>199.875</v>
      </c>
      <c r="E3162" s="92">
        <v>198.75167999999999</v>
      </c>
      <c r="F3162" s="93">
        <f t="shared" si="98"/>
        <v>0.99437988742964345</v>
      </c>
    </row>
    <row r="3163" spans="1:6" s="87" customFormat="1" ht="15" hidden="1" x14ac:dyDescent="0.25">
      <c r="A3163" s="82" t="str">
        <f t="shared" si="99"/>
        <v>A</v>
      </c>
      <c r="B3163" s="91" t="s">
        <v>412</v>
      </c>
      <c r="C3163" s="91" t="s">
        <v>35</v>
      </c>
      <c r="D3163" s="92">
        <v>2.625</v>
      </c>
      <c r="E3163" s="92">
        <v>2.0243500000000001</v>
      </c>
      <c r="F3163" s="93">
        <f t="shared" si="98"/>
        <v>0.77118095238095241</v>
      </c>
    </row>
    <row r="3164" spans="1:6" s="87" customFormat="1" ht="18.75" hidden="1" thickBot="1" x14ac:dyDescent="0.3">
      <c r="A3164" s="82" t="str">
        <f t="shared" si="99"/>
        <v>A</v>
      </c>
      <c r="B3164" s="83" t="s">
        <v>1719</v>
      </c>
      <c r="C3164" s="84" t="s">
        <v>1720</v>
      </c>
      <c r="D3164" s="85">
        <v>259.87599999999998</v>
      </c>
      <c r="E3164" s="85">
        <v>360.51805000000002</v>
      </c>
      <c r="F3164" s="86">
        <f t="shared" si="98"/>
        <v>1.3872695054564486</v>
      </c>
    </row>
    <row r="3165" spans="1:6" s="87" customFormat="1" ht="15" hidden="1" x14ac:dyDescent="0.25">
      <c r="A3165" s="82" t="str">
        <f t="shared" si="99"/>
        <v>A</v>
      </c>
      <c r="B3165" s="88" t="s">
        <v>412</v>
      </c>
      <c r="C3165" s="88" t="s">
        <v>19</v>
      </c>
      <c r="D3165" s="89">
        <v>259.87599999999998</v>
      </c>
      <c r="E3165" s="89">
        <v>360.51805000000002</v>
      </c>
      <c r="F3165" s="90">
        <f t="shared" si="98"/>
        <v>1.3872695054564486</v>
      </c>
    </row>
    <row r="3166" spans="1:6" s="87" customFormat="1" ht="15" hidden="1" x14ac:dyDescent="0.25">
      <c r="A3166" s="82" t="str">
        <f t="shared" si="99"/>
        <v>A</v>
      </c>
      <c r="B3166" s="91" t="s">
        <v>412</v>
      </c>
      <c r="C3166" s="91" t="s">
        <v>21</v>
      </c>
      <c r="D3166" s="92">
        <v>14.4</v>
      </c>
      <c r="E3166" s="92">
        <v>9.487779999999999</v>
      </c>
      <c r="F3166" s="93">
        <f t="shared" si="98"/>
        <v>0.65887361111111098</v>
      </c>
    </row>
    <row r="3167" spans="1:6" s="87" customFormat="1" ht="15" hidden="1" x14ac:dyDescent="0.25">
      <c r="A3167" s="82" t="str">
        <f t="shared" si="99"/>
        <v>A</v>
      </c>
      <c r="B3167" s="91" t="s">
        <v>412</v>
      </c>
      <c r="C3167" s="91" t="s">
        <v>4</v>
      </c>
      <c r="D3167" s="92">
        <v>245.476</v>
      </c>
      <c r="E3167" s="92">
        <v>351.03026999999997</v>
      </c>
      <c r="F3167" s="93">
        <f t="shared" si="98"/>
        <v>1.4299983297756196</v>
      </c>
    </row>
    <row r="3168" spans="1:6" s="87" customFormat="1" ht="54.75" hidden="1" thickBot="1" x14ac:dyDescent="0.3">
      <c r="A3168" s="82" t="str">
        <f t="shared" si="99"/>
        <v>A</v>
      </c>
      <c r="B3168" s="83" t="s">
        <v>1721</v>
      </c>
      <c r="C3168" s="84" t="s">
        <v>1722</v>
      </c>
      <c r="D3168" s="85">
        <v>217.876</v>
      </c>
      <c r="E3168" s="85">
        <v>214.95231000000001</v>
      </c>
      <c r="F3168" s="86">
        <f t="shared" si="98"/>
        <v>0.98658094512474992</v>
      </c>
    </row>
    <row r="3169" spans="1:6" s="87" customFormat="1" ht="15" hidden="1" x14ac:dyDescent="0.25">
      <c r="A3169" s="82" t="str">
        <f t="shared" si="99"/>
        <v>A</v>
      </c>
      <c r="B3169" s="88" t="s">
        <v>412</v>
      </c>
      <c r="C3169" s="88" t="s">
        <v>19</v>
      </c>
      <c r="D3169" s="89">
        <v>217.876</v>
      </c>
      <c r="E3169" s="89">
        <v>214.95231000000001</v>
      </c>
      <c r="F3169" s="90">
        <f t="shared" si="98"/>
        <v>0.98658094512474992</v>
      </c>
    </row>
    <row r="3170" spans="1:6" s="87" customFormat="1" ht="15" hidden="1" x14ac:dyDescent="0.25">
      <c r="A3170" s="82" t="str">
        <f t="shared" si="99"/>
        <v>A</v>
      </c>
      <c r="B3170" s="91" t="s">
        <v>412</v>
      </c>
      <c r="C3170" s="91" t="s">
        <v>21</v>
      </c>
      <c r="D3170" s="92">
        <v>12.4</v>
      </c>
      <c r="E3170" s="92">
        <v>9.487779999999999</v>
      </c>
      <c r="F3170" s="93">
        <f t="shared" si="98"/>
        <v>0.76514354838709664</v>
      </c>
    </row>
    <row r="3171" spans="1:6" s="87" customFormat="1" ht="15" hidden="1" x14ac:dyDescent="0.25">
      <c r="A3171" s="82" t="str">
        <f t="shared" si="99"/>
        <v>A</v>
      </c>
      <c r="B3171" s="91" t="s">
        <v>412</v>
      </c>
      <c r="C3171" s="91" t="s">
        <v>4</v>
      </c>
      <c r="D3171" s="92">
        <v>205.476</v>
      </c>
      <c r="E3171" s="92">
        <v>205.46452999999997</v>
      </c>
      <c r="F3171" s="93">
        <f t="shared" si="98"/>
        <v>0.99994417839553018</v>
      </c>
    </row>
    <row r="3172" spans="1:6" s="87" customFormat="1" ht="54.75" hidden="1" thickBot="1" x14ac:dyDescent="0.3">
      <c r="A3172" s="82" t="str">
        <f t="shared" si="99"/>
        <v>A</v>
      </c>
      <c r="B3172" s="83" t="s">
        <v>1723</v>
      </c>
      <c r="C3172" s="84" t="s">
        <v>1724</v>
      </c>
      <c r="D3172" s="85">
        <v>42</v>
      </c>
      <c r="E3172" s="85">
        <v>145.56573999999998</v>
      </c>
      <c r="F3172" s="86">
        <f t="shared" si="98"/>
        <v>3.465850952380952</v>
      </c>
    </row>
    <row r="3173" spans="1:6" s="87" customFormat="1" ht="15" hidden="1" x14ac:dyDescent="0.25">
      <c r="A3173" s="82" t="str">
        <f t="shared" si="99"/>
        <v>A</v>
      </c>
      <c r="B3173" s="88" t="s">
        <v>412</v>
      </c>
      <c r="C3173" s="88" t="s">
        <v>19</v>
      </c>
      <c r="D3173" s="89">
        <v>42</v>
      </c>
      <c r="E3173" s="89">
        <v>145.56573999999998</v>
      </c>
      <c r="F3173" s="90">
        <f t="shared" si="98"/>
        <v>3.465850952380952</v>
      </c>
    </row>
    <row r="3174" spans="1:6" s="87" customFormat="1" ht="15" hidden="1" x14ac:dyDescent="0.25">
      <c r="A3174" s="82" t="str">
        <f t="shared" si="99"/>
        <v>A</v>
      </c>
      <c r="B3174" s="91" t="s">
        <v>412</v>
      </c>
      <c r="C3174" s="91" t="s">
        <v>21</v>
      </c>
      <c r="D3174" s="92">
        <v>2</v>
      </c>
      <c r="E3174" s="92">
        <v>0</v>
      </c>
      <c r="F3174" s="93">
        <f t="shared" si="98"/>
        <v>0</v>
      </c>
    </row>
    <row r="3175" spans="1:6" s="87" customFormat="1" ht="15" hidden="1" x14ac:dyDescent="0.25">
      <c r="A3175" s="82" t="str">
        <f t="shared" si="99"/>
        <v>A</v>
      </c>
      <c r="B3175" s="91" t="s">
        <v>412</v>
      </c>
      <c r="C3175" s="91" t="s">
        <v>4</v>
      </c>
      <c r="D3175" s="92">
        <v>40</v>
      </c>
      <c r="E3175" s="92">
        <v>145.56573999999998</v>
      </c>
      <c r="F3175" s="93">
        <f t="shared" si="98"/>
        <v>3.6391434999999994</v>
      </c>
    </row>
    <row r="3176" spans="1:6" ht="18.75" thickBot="1" x14ac:dyDescent="0.25">
      <c r="A3176" s="47" t="str">
        <f t="shared" si="99"/>
        <v>A</v>
      </c>
      <c r="B3176" s="73" t="s">
        <v>1725</v>
      </c>
      <c r="C3176" s="74" t="s">
        <v>1726</v>
      </c>
      <c r="D3176" s="75">
        <v>534302.32799999998</v>
      </c>
      <c r="E3176" s="75">
        <v>534125.28122</v>
      </c>
      <c r="F3176" s="76">
        <f t="shared" si="98"/>
        <v>0.99966863932511263</v>
      </c>
    </row>
    <row r="3177" spans="1:6" ht="15.75" thickTop="1" x14ac:dyDescent="0.2">
      <c r="A3177" s="47" t="str">
        <f t="shared" si="99"/>
        <v>A</v>
      </c>
      <c r="B3177" s="77" t="s">
        <v>412</v>
      </c>
      <c r="C3177" s="77" t="s">
        <v>19</v>
      </c>
      <c r="D3177" s="78">
        <v>534226.52800000005</v>
      </c>
      <c r="E3177" s="78">
        <v>534049.53457000002</v>
      </c>
      <c r="F3177" s="79">
        <f t="shared" si="98"/>
        <v>0.99966869217321974</v>
      </c>
    </row>
    <row r="3178" spans="1:6" ht="15" x14ac:dyDescent="0.2">
      <c r="A3178" s="47" t="str">
        <f t="shared" si="99"/>
        <v>A</v>
      </c>
      <c r="B3178" s="80" t="s">
        <v>412</v>
      </c>
      <c r="C3178" s="80" t="s">
        <v>20</v>
      </c>
      <c r="D3178" s="53">
        <v>898.7</v>
      </c>
      <c r="E3178" s="53">
        <v>898.59377000000006</v>
      </c>
      <c r="F3178" s="81">
        <f t="shared" si="98"/>
        <v>0.99988179592745074</v>
      </c>
    </row>
    <row r="3179" spans="1:6" ht="15" x14ac:dyDescent="0.2">
      <c r="A3179" s="47" t="str">
        <f t="shared" si="99"/>
        <v>A</v>
      </c>
      <c r="B3179" s="80" t="s">
        <v>412</v>
      </c>
      <c r="C3179" s="80" t="s">
        <v>21</v>
      </c>
      <c r="D3179" s="53">
        <v>35126.538</v>
      </c>
      <c r="E3179" s="53">
        <v>35153.868480000005</v>
      </c>
      <c r="F3179" s="81">
        <f t="shared" si="98"/>
        <v>1.0007780578888816</v>
      </c>
    </row>
    <row r="3180" spans="1:6" ht="15" x14ac:dyDescent="0.2">
      <c r="A3180" s="47" t="str">
        <f t="shared" si="99"/>
        <v>A</v>
      </c>
      <c r="B3180" s="80" t="s">
        <v>412</v>
      </c>
      <c r="C3180" s="80" t="s">
        <v>33</v>
      </c>
      <c r="D3180" s="53">
        <v>6556.8469999999998</v>
      </c>
      <c r="E3180" s="53">
        <v>6544.6807899999994</v>
      </c>
      <c r="F3180" s="81">
        <f t="shared" si="98"/>
        <v>0.99814450299053792</v>
      </c>
    </row>
    <row r="3181" spans="1:6" ht="15" x14ac:dyDescent="0.2">
      <c r="A3181" s="47" t="str">
        <f t="shared" si="99"/>
        <v>A</v>
      </c>
      <c r="B3181" s="80" t="s">
        <v>412</v>
      </c>
      <c r="C3181" s="80" t="s">
        <v>4</v>
      </c>
      <c r="D3181" s="53">
        <v>9324.98</v>
      </c>
      <c r="E3181" s="53">
        <v>9162.1792399999995</v>
      </c>
      <c r="F3181" s="81">
        <f t="shared" si="98"/>
        <v>0.98254143601380373</v>
      </c>
    </row>
    <row r="3182" spans="1:6" ht="15" x14ac:dyDescent="0.2">
      <c r="A3182" s="47" t="str">
        <f t="shared" si="99"/>
        <v>A</v>
      </c>
      <c r="B3182" s="80" t="s">
        <v>412</v>
      </c>
      <c r="C3182" s="80" t="s">
        <v>34</v>
      </c>
      <c r="D3182" s="53">
        <v>2340.04</v>
      </c>
      <c r="E3182" s="53">
        <v>2332.7199500000002</v>
      </c>
      <c r="F3182" s="81">
        <f t="shared" si="98"/>
        <v>0.99687182697731669</v>
      </c>
    </row>
    <row r="3183" spans="1:6" ht="15" x14ac:dyDescent="0.2">
      <c r="A3183" s="47" t="str">
        <f t="shared" si="99"/>
        <v>A</v>
      </c>
      <c r="B3183" s="80" t="s">
        <v>412</v>
      </c>
      <c r="C3183" s="80" t="s">
        <v>35</v>
      </c>
      <c r="D3183" s="53">
        <v>479979.42300000001</v>
      </c>
      <c r="E3183" s="53">
        <v>479957.49234000006</v>
      </c>
      <c r="F3183" s="81">
        <f t="shared" si="98"/>
        <v>0.99995430916629113</v>
      </c>
    </row>
    <row r="3184" spans="1:6" ht="15" x14ac:dyDescent="0.2">
      <c r="A3184" s="47" t="str">
        <f t="shared" si="99"/>
        <v>A</v>
      </c>
      <c r="B3184" s="77" t="s">
        <v>412</v>
      </c>
      <c r="C3184" s="77" t="s">
        <v>36</v>
      </c>
      <c r="D3184" s="78">
        <v>75.8</v>
      </c>
      <c r="E3184" s="78">
        <v>75.746649999999988</v>
      </c>
      <c r="F3184" s="79">
        <f t="shared" si="98"/>
        <v>0.99929617414248006</v>
      </c>
    </row>
    <row r="3185" spans="1:6" ht="18.75" thickBot="1" x14ac:dyDescent="0.25">
      <c r="A3185" s="47" t="str">
        <f t="shared" si="99"/>
        <v>A</v>
      </c>
      <c r="B3185" s="73" t="s">
        <v>1727</v>
      </c>
      <c r="C3185" s="74" t="s">
        <v>1728</v>
      </c>
      <c r="D3185" s="75">
        <v>441095.109</v>
      </c>
      <c r="E3185" s="75">
        <v>441074.81778999994</v>
      </c>
      <c r="F3185" s="76">
        <f t="shared" si="98"/>
        <v>0.9999539981070158</v>
      </c>
    </row>
    <row r="3186" spans="1:6" ht="15.75" thickTop="1" x14ac:dyDescent="0.2">
      <c r="A3186" s="47" t="str">
        <f t="shared" si="99"/>
        <v>A</v>
      </c>
      <c r="B3186" s="77" t="s">
        <v>412</v>
      </c>
      <c r="C3186" s="77" t="s">
        <v>19</v>
      </c>
      <c r="D3186" s="78">
        <v>441095.109</v>
      </c>
      <c r="E3186" s="78">
        <v>441074.81778999994</v>
      </c>
      <c r="F3186" s="79">
        <f t="shared" si="98"/>
        <v>0.9999539981070158</v>
      </c>
    </row>
    <row r="3187" spans="1:6" ht="15" x14ac:dyDescent="0.2">
      <c r="A3187" s="47" t="str">
        <f t="shared" si="99"/>
        <v>A</v>
      </c>
      <c r="B3187" s="80" t="s">
        <v>412</v>
      </c>
      <c r="C3187" s="80" t="s">
        <v>33</v>
      </c>
      <c r="D3187" s="53">
        <v>6166.33</v>
      </c>
      <c r="E3187" s="53">
        <v>6166.32924</v>
      </c>
      <c r="F3187" s="81">
        <f t="shared" si="98"/>
        <v>0.99999987675002799</v>
      </c>
    </row>
    <row r="3188" spans="1:6" ht="15" x14ac:dyDescent="0.2">
      <c r="A3188" s="47" t="str">
        <f t="shared" si="99"/>
        <v>A</v>
      </c>
      <c r="B3188" s="80" t="s">
        <v>412</v>
      </c>
      <c r="C3188" s="80" t="s">
        <v>35</v>
      </c>
      <c r="D3188" s="53">
        <v>434928.77899999998</v>
      </c>
      <c r="E3188" s="53">
        <v>434908.48854999995</v>
      </c>
      <c r="F3188" s="81">
        <f t="shared" si="98"/>
        <v>0.99995334764913313</v>
      </c>
    </row>
    <row r="3189" spans="1:6" ht="36.75" thickBot="1" x14ac:dyDescent="0.25">
      <c r="A3189" s="47" t="str">
        <f t="shared" si="99"/>
        <v>A</v>
      </c>
      <c r="B3189" s="73" t="s">
        <v>1729</v>
      </c>
      <c r="C3189" s="74" t="s">
        <v>1730</v>
      </c>
      <c r="D3189" s="75">
        <v>4691.8599999999997</v>
      </c>
      <c r="E3189" s="75">
        <v>4807.1199000000006</v>
      </c>
      <c r="F3189" s="76">
        <f t="shared" si="98"/>
        <v>1.0245659290771678</v>
      </c>
    </row>
    <row r="3190" spans="1:6" ht="15.75" thickTop="1" x14ac:dyDescent="0.2">
      <c r="A3190" s="47" t="str">
        <f t="shared" si="99"/>
        <v>A</v>
      </c>
      <c r="B3190" s="77" t="s">
        <v>412</v>
      </c>
      <c r="C3190" s="77" t="s">
        <v>19</v>
      </c>
      <c r="D3190" s="78">
        <v>4691.8599999999997</v>
      </c>
      <c r="E3190" s="78">
        <v>4807.1199000000006</v>
      </c>
      <c r="F3190" s="79">
        <f t="shared" si="98"/>
        <v>1.0245659290771678</v>
      </c>
    </row>
    <row r="3191" spans="1:6" ht="15" x14ac:dyDescent="0.2">
      <c r="A3191" s="47" t="str">
        <f t="shared" si="99"/>
        <v>A</v>
      </c>
      <c r="B3191" s="80" t="s">
        <v>412</v>
      </c>
      <c r="C3191" s="80" t="s">
        <v>20</v>
      </c>
      <c r="D3191" s="53">
        <v>250.9</v>
      </c>
      <c r="E3191" s="53">
        <v>250.815</v>
      </c>
      <c r="F3191" s="81">
        <f t="shared" si="98"/>
        <v>0.99966121960940613</v>
      </c>
    </row>
    <row r="3192" spans="1:6" ht="15" x14ac:dyDescent="0.2">
      <c r="A3192" s="47" t="str">
        <f t="shared" si="99"/>
        <v>A</v>
      </c>
      <c r="B3192" s="80" t="s">
        <v>412</v>
      </c>
      <c r="C3192" s="80" t="s">
        <v>21</v>
      </c>
      <c r="D3192" s="53">
        <v>4392.0200000000004</v>
      </c>
      <c r="E3192" s="53">
        <v>4490.0159699999995</v>
      </c>
      <c r="F3192" s="81">
        <f t="shared" si="98"/>
        <v>1.0223122777218681</v>
      </c>
    </row>
    <row r="3193" spans="1:6" ht="15" x14ac:dyDescent="0.2">
      <c r="A3193" s="47" t="str">
        <f t="shared" si="99"/>
        <v>A</v>
      </c>
      <c r="B3193" s="80" t="s">
        <v>412</v>
      </c>
      <c r="C3193" s="80" t="s">
        <v>4</v>
      </c>
      <c r="D3193" s="53">
        <v>0</v>
      </c>
      <c r="E3193" s="53">
        <v>17.449090000000002</v>
      </c>
      <c r="F3193" s="81" t="e">
        <f t="shared" si="98"/>
        <v>#DIV/0!</v>
      </c>
    </row>
    <row r="3194" spans="1:6" ht="15" x14ac:dyDescent="0.2">
      <c r="A3194" s="47" t="str">
        <f t="shared" si="99"/>
        <v>A</v>
      </c>
      <c r="B3194" s="80" t="s">
        <v>412</v>
      </c>
      <c r="C3194" s="80" t="s">
        <v>34</v>
      </c>
      <c r="D3194" s="53">
        <v>23.04</v>
      </c>
      <c r="E3194" s="53">
        <v>22.989599999999999</v>
      </c>
      <c r="F3194" s="81">
        <f t="shared" si="98"/>
        <v>0.99781249999999999</v>
      </c>
    </row>
    <row r="3195" spans="1:6" ht="15" x14ac:dyDescent="0.2">
      <c r="A3195" s="47" t="str">
        <f t="shared" si="99"/>
        <v>A</v>
      </c>
      <c r="B3195" s="80" t="s">
        <v>412</v>
      </c>
      <c r="C3195" s="80" t="s">
        <v>35</v>
      </c>
      <c r="D3195" s="53">
        <v>25.9</v>
      </c>
      <c r="E3195" s="53">
        <v>25.850240000000003</v>
      </c>
      <c r="F3195" s="81">
        <f t="shared" si="98"/>
        <v>0.99807876447876465</v>
      </c>
    </row>
    <row r="3196" spans="1:6" s="87" customFormat="1" ht="36.75" hidden="1" thickBot="1" x14ac:dyDescent="0.3">
      <c r="A3196" s="82" t="str">
        <f t="shared" si="99"/>
        <v>A</v>
      </c>
      <c r="B3196" s="83" t="s">
        <v>1731</v>
      </c>
      <c r="C3196" s="84" t="s">
        <v>1732</v>
      </c>
      <c r="D3196" s="85">
        <v>460.6</v>
      </c>
      <c r="E3196" s="85">
        <v>456.60966999999999</v>
      </c>
      <c r="F3196" s="86">
        <f t="shared" si="98"/>
        <v>0.99133666956144151</v>
      </c>
    </row>
    <row r="3197" spans="1:6" s="87" customFormat="1" ht="15" hidden="1" x14ac:dyDescent="0.25">
      <c r="A3197" s="82" t="str">
        <f t="shared" si="99"/>
        <v>A</v>
      </c>
      <c r="B3197" s="88" t="s">
        <v>412</v>
      </c>
      <c r="C3197" s="88" t="s">
        <v>19</v>
      </c>
      <c r="D3197" s="89">
        <v>460.6</v>
      </c>
      <c r="E3197" s="89">
        <v>456.60966999999999</v>
      </c>
      <c r="F3197" s="90">
        <f t="shared" si="98"/>
        <v>0.99133666956144151</v>
      </c>
    </row>
    <row r="3198" spans="1:6" s="87" customFormat="1" ht="15" hidden="1" x14ac:dyDescent="0.25">
      <c r="A3198" s="82" t="str">
        <f t="shared" si="99"/>
        <v>A</v>
      </c>
      <c r="B3198" s="91" t="s">
        <v>412</v>
      </c>
      <c r="C3198" s="91" t="s">
        <v>20</v>
      </c>
      <c r="D3198" s="92">
        <v>250.9</v>
      </c>
      <c r="E3198" s="92">
        <v>250.815</v>
      </c>
      <c r="F3198" s="93">
        <f t="shared" si="98"/>
        <v>0.99966121960940613</v>
      </c>
    </row>
    <row r="3199" spans="1:6" s="87" customFormat="1" ht="15" hidden="1" x14ac:dyDescent="0.25">
      <c r="A3199" s="82" t="str">
        <f t="shared" si="99"/>
        <v>A</v>
      </c>
      <c r="B3199" s="91" t="s">
        <v>412</v>
      </c>
      <c r="C3199" s="91" t="s">
        <v>21</v>
      </c>
      <c r="D3199" s="92">
        <v>205.7</v>
      </c>
      <c r="E3199" s="92">
        <v>201.81837999999999</v>
      </c>
      <c r="F3199" s="93">
        <f t="shared" si="98"/>
        <v>0.98112970345162864</v>
      </c>
    </row>
    <row r="3200" spans="1:6" s="87" customFormat="1" ht="15" hidden="1" x14ac:dyDescent="0.25">
      <c r="A3200" s="82" t="str">
        <f t="shared" si="99"/>
        <v>A</v>
      </c>
      <c r="B3200" s="91" t="s">
        <v>412</v>
      </c>
      <c r="C3200" s="91" t="s">
        <v>35</v>
      </c>
      <c r="D3200" s="92">
        <v>4</v>
      </c>
      <c r="E3200" s="92">
        <v>3.9762900000000001</v>
      </c>
      <c r="F3200" s="93">
        <f t="shared" si="98"/>
        <v>0.99407250000000003</v>
      </c>
    </row>
    <row r="3201" spans="1:6" s="87" customFormat="1" ht="36.75" hidden="1" thickBot="1" x14ac:dyDescent="0.3">
      <c r="A3201" s="82" t="str">
        <f t="shared" si="99"/>
        <v>A</v>
      </c>
      <c r="B3201" s="83" t="s">
        <v>1733</v>
      </c>
      <c r="C3201" s="84" t="s">
        <v>1734</v>
      </c>
      <c r="D3201" s="85">
        <v>4231.26</v>
      </c>
      <c r="E3201" s="85">
        <v>4350.5102300000008</v>
      </c>
      <c r="F3201" s="86">
        <f t="shared" si="98"/>
        <v>1.0281831487547446</v>
      </c>
    </row>
    <row r="3202" spans="1:6" s="87" customFormat="1" ht="15" hidden="1" x14ac:dyDescent="0.25">
      <c r="A3202" s="82" t="str">
        <f t="shared" si="99"/>
        <v>A</v>
      </c>
      <c r="B3202" s="88" t="s">
        <v>412</v>
      </c>
      <c r="C3202" s="88" t="s">
        <v>19</v>
      </c>
      <c r="D3202" s="89">
        <v>4231.26</v>
      </c>
      <c r="E3202" s="89">
        <v>4350.5102300000008</v>
      </c>
      <c r="F3202" s="90">
        <f t="shared" si="98"/>
        <v>1.0281831487547446</v>
      </c>
    </row>
    <row r="3203" spans="1:6" s="87" customFormat="1" ht="15" hidden="1" x14ac:dyDescent="0.25">
      <c r="A3203" s="82" t="str">
        <f t="shared" si="99"/>
        <v>A</v>
      </c>
      <c r="B3203" s="91" t="s">
        <v>412</v>
      </c>
      <c r="C3203" s="91" t="s">
        <v>21</v>
      </c>
      <c r="D3203" s="92">
        <v>4186.32</v>
      </c>
      <c r="E3203" s="92">
        <v>4288.1975899999998</v>
      </c>
      <c r="F3203" s="93">
        <f t="shared" si="98"/>
        <v>1.0243358343366011</v>
      </c>
    </row>
    <row r="3204" spans="1:6" s="87" customFormat="1" ht="15" hidden="1" x14ac:dyDescent="0.25">
      <c r="A3204" s="82" t="str">
        <f t="shared" si="99"/>
        <v>A</v>
      </c>
      <c r="B3204" s="91" t="s">
        <v>412</v>
      </c>
      <c r="C3204" s="91" t="s">
        <v>4</v>
      </c>
      <c r="D3204" s="92">
        <v>0</v>
      </c>
      <c r="E3204" s="92">
        <v>17.449090000000002</v>
      </c>
      <c r="F3204" s="93" t="e">
        <f t="shared" ref="F3204:F3267" si="100">E3204/D3204</f>
        <v>#DIV/0!</v>
      </c>
    </row>
    <row r="3205" spans="1:6" s="87" customFormat="1" ht="15" hidden="1" x14ac:dyDescent="0.25">
      <c r="A3205" s="82" t="str">
        <f t="shared" ref="A3205:A3268" si="101">(IF(OR(D3205&lt;&gt;0,E3205&lt;&gt;0,),"A","B"))</f>
        <v>A</v>
      </c>
      <c r="B3205" s="91" t="s">
        <v>412</v>
      </c>
      <c r="C3205" s="91" t="s">
        <v>34</v>
      </c>
      <c r="D3205" s="92">
        <v>23.04</v>
      </c>
      <c r="E3205" s="92">
        <v>22.989599999999999</v>
      </c>
      <c r="F3205" s="93">
        <f t="shared" si="100"/>
        <v>0.99781249999999999</v>
      </c>
    </row>
    <row r="3206" spans="1:6" s="87" customFormat="1" ht="15" hidden="1" x14ac:dyDescent="0.25">
      <c r="A3206" s="82" t="str">
        <f t="shared" si="101"/>
        <v>A</v>
      </c>
      <c r="B3206" s="91" t="s">
        <v>412</v>
      </c>
      <c r="C3206" s="91" t="s">
        <v>35</v>
      </c>
      <c r="D3206" s="92">
        <v>21.9</v>
      </c>
      <c r="E3206" s="92">
        <v>21.873950000000001</v>
      </c>
      <c r="F3206" s="93">
        <f t="shared" si="100"/>
        <v>0.99881050228310508</v>
      </c>
    </row>
    <row r="3207" spans="1:6" ht="36.75" thickBot="1" x14ac:dyDescent="0.25">
      <c r="A3207" s="47" t="str">
        <f t="shared" si="101"/>
        <v>A</v>
      </c>
      <c r="B3207" s="73" t="s">
        <v>1735</v>
      </c>
      <c r="C3207" s="74" t="s">
        <v>1736</v>
      </c>
      <c r="D3207" s="75">
        <v>8610.14</v>
      </c>
      <c r="E3207" s="75">
        <v>8554.3556399999998</v>
      </c>
      <c r="F3207" s="76">
        <f t="shared" si="100"/>
        <v>0.99352108560371843</v>
      </c>
    </row>
    <row r="3208" spans="1:6" ht="15.75" thickTop="1" x14ac:dyDescent="0.2">
      <c r="A3208" s="47" t="str">
        <f t="shared" si="101"/>
        <v>A</v>
      </c>
      <c r="B3208" s="77" t="s">
        <v>412</v>
      </c>
      <c r="C3208" s="77" t="s">
        <v>19</v>
      </c>
      <c r="D3208" s="78">
        <v>8598.0400000000009</v>
      </c>
      <c r="E3208" s="78">
        <v>8542.3089899999977</v>
      </c>
      <c r="F3208" s="79">
        <f t="shared" si="100"/>
        <v>0.99351817274634646</v>
      </c>
    </row>
    <row r="3209" spans="1:6" ht="15" x14ac:dyDescent="0.2">
      <c r="A3209" s="47" t="str">
        <f t="shared" si="101"/>
        <v>A</v>
      </c>
      <c r="B3209" s="80" t="s">
        <v>412</v>
      </c>
      <c r="C3209" s="80" t="s">
        <v>20</v>
      </c>
      <c r="D3209" s="53">
        <v>647.79999999999995</v>
      </c>
      <c r="E3209" s="53">
        <v>647.77877000000001</v>
      </c>
      <c r="F3209" s="81">
        <f t="shared" si="100"/>
        <v>0.99996722753936407</v>
      </c>
    </row>
    <row r="3210" spans="1:6" ht="15" x14ac:dyDescent="0.2">
      <c r="A3210" s="47" t="str">
        <f t="shared" si="101"/>
        <v>A</v>
      </c>
      <c r="B3210" s="80" t="s">
        <v>412</v>
      </c>
      <c r="C3210" s="80" t="s">
        <v>21</v>
      </c>
      <c r="D3210" s="53">
        <v>7459.7</v>
      </c>
      <c r="E3210" s="53">
        <v>7409.8089</v>
      </c>
      <c r="F3210" s="81">
        <f t="shared" si="100"/>
        <v>0.99331191602879476</v>
      </c>
    </row>
    <row r="3211" spans="1:6" ht="15" x14ac:dyDescent="0.2">
      <c r="A3211" s="47" t="str">
        <f t="shared" si="101"/>
        <v>A</v>
      </c>
      <c r="B3211" s="80" t="s">
        <v>412</v>
      </c>
      <c r="C3211" s="80" t="s">
        <v>34</v>
      </c>
      <c r="D3211" s="53">
        <v>286</v>
      </c>
      <c r="E3211" s="53">
        <v>280.24534999999997</v>
      </c>
      <c r="F3211" s="81">
        <f t="shared" si="100"/>
        <v>0.97987884615384602</v>
      </c>
    </row>
    <row r="3212" spans="1:6" ht="15" x14ac:dyDescent="0.2">
      <c r="A3212" s="47" t="str">
        <f t="shared" si="101"/>
        <v>A</v>
      </c>
      <c r="B3212" s="80" t="s">
        <v>412</v>
      </c>
      <c r="C3212" s="80" t="s">
        <v>35</v>
      </c>
      <c r="D3212" s="53">
        <v>204.54</v>
      </c>
      <c r="E3212" s="53">
        <v>204.47596999999999</v>
      </c>
      <c r="F3212" s="81">
        <f t="shared" si="100"/>
        <v>0.99968695609660696</v>
      </c>
    </row>
    <row r="3213" spans="1:6" ht="15" x14ac:dyDescent="0.2">
      <c r="A3213" s="47" t="str">
        <f t="shared" si="101"/>
        <v>A</v>
      </c>
      <c r="B3213" s="77" t="s">
        <v>412</v>
      </c>
      <c r="C3213" s="77" t="s">
        <v>36</v>
      </c>
      <c r="D3213" s="78">
        <v>12.1</v>
      </c>
      <c r="E3213" s="78">
        <v>12.04665</v>
      </c>
      <c r="F3213" s="79">
        <f t="shared" si="100"/>
        <v>0.99559090909090908</v>
      </c>
    </row>
    <row r="3214" spans="1:6" ht="36.75" thickBot="1" x14ac:dyDescent="0.25">
      <c r="A3214" s="47" t="str">
        <f t="shared" si="101"/>
        <v>A</v>
      </c>
      <c r="B3214" s="73" t="s">
        <v>1737</v>
      </c>
      <c r="C3214" s="74" t="s">
        <v>1738</v>
      </c>
      <c r="D3214" s="75">
        <v>1109.3</v>
      </c>
      <c r="E3214" s="75">
        <v>1090.4315899999999</v>
      </c>
      <c r="F3214" s="76">
        <f t="shared" si="100"/>
        <v>0.98299070585053638</v>
      </c>
    </row>
    <row r="3215" spans="1:6" ht="15.75" thickTop="1" x14ac:dyDescent="0.2">
      <c r="A3215" s="47" t="str">
        <f t="shared" si="101"/>
        <v>A</v>
      </c>
      <c r="B3215" s="77" t="s">
        <v>412</v>
      </c>
      <c r="C3215" s="77" t="s">
        <v>19</v>
      </c>
      <c r="D3215" s="78">
        <v>1097.2</v>
      </c>
      <c r="E3215" s="78">
        <v>1078.3849399999999</v>
      </c>
      <c r="F3215" s="79">
        <f t="shared" si="100"/>
        <v>0.98285174990885882</v>
      </c>
    </row>
    <row r="3216" spans="1:6" ht="15" x14ac:dyDescent="0.2">
      <c r="A3216" s="47" t="str">
        <f t="shared" si="101"/>
        <v>A</v>
      </c>
      <c r="B3216" s="80" t="s">
        <v>412</v>
      </c>
      <c r="C3216" s="80" t="s">
        <v>20</v>
      </c>
      <c r="D3216" s="53">
        <v>647.79999999999995</v>
      </c>
      <c r="E3216" s="53">
        <v>647.77877000000001</v>
      </c>
      <c r="F3216" s="81">
        <f t="shared" si="100"/>
        <v>0.99996722753936407</v>
      </c>
    </row>
    <row r="3217" spans="1:6" ht="15" x14ac:dyDescent="0.2">
      <c r="A3217" s="47" t="str">
        <f t="shared" si="101"/>
        <v>A</v>
      </c>
      <c r="B3217" s="80" t="s">
        <v>412</v>
      </c>
      <c r="C3217" s="80" t="s">
        <v>21</v>
      </c>
      <c r="D3217" s="53">
        <v>421</v>
      </c>
      <c r="E3217" s="53">
        <v>402.93530000000004</v>
      </c>
      <c r="F3217" s="81">
        <f t="shared" si="100"/>
        <v>0.95709097387173403</v>
      </c>
    </row>
    <row r="3218" spans="1:6" ht="15" x14ac:dyDescent="0.2">
      <c r="A3218" s="47" t="str">
        <f t="shared" si="101"/>
        <v>A</v>
      </c>
      <c r="B3218" s="80" t="s">
        <v>412</v>
      </c>
      <c r="C3218" s="80" t="s">
        <v>34</v>
      </c>
      <c r="D3218" s="53">
        <v>26</v>
      </c>
      <c r="E3218" s="53">
        <v>25.275749999999999</v>
      </c>
      <c r="F3218" s="81">
        <f t="shared" si="100"/>
        <v>0.97214423076923073</v>
      </c>
    </row>
    <row r="3219" spans="1:6" ht="15" x14ac:dyDescent="0.2">
      <c r="A3219" s="47" t="str">
        <f t="shared" si="101"/>
        <v>A</v>
      </c>
      <c r="B3219" s="80" t="s">
        <v>412</v>
      </c>
      <c r="C3219" s="80" t="s">
        <v>35</v>
      </c>
      <c r="D3219" s="53">
        <v>2.4</v>
      </c>
      <c r="E3219" s="53">
        <v>2.3951199999999999</v>
      </c>
      <c r="F3219" s="81">
        <f t="shared" si="100"/>
        <v>0.99796666666666667</v>
      </c>
    </row>
    <row r="3220" spans="1:6" ht="15" x14ac:dyDescent="0.2">
      <c r="A3220" s="47" t="str">
        <f t="shared" si="101"/>
        <v>A</v>
      </c>
      <c r="B3220" s="77" t="s">
        <v>412</v>
      </c>
      <c r="C3220" s="77" t="s">
        <v>36</v>
      </c>
      <c r="D3220" s="78">
        <v>12.1</v>
      </c>
      <c r="E3220" s="78">
        <v>12.04665</v>
      </c>
      <c r="F3220" s="79">
        <f t="shared" si="100"/>
        <v>0.99559090909090908</v>
      </c>
    </row>
    <row r="3221" spans="1:6" ht="36.75" thickBot="1" x14ac:dyDescent="0.25">
      <c r="A3221" s="47" t="str">
        <f t="shared" si="101"/>
        <v>A</v>
      </c>
      <c r="B3221" s="73" t="s">
        <v>1739</v>
      </c>
      <c r="C3221" s="74" t="s">
        <v>1736</v>
      </c>
      <c r="D3221" s="75">
        <v>7500.84</v>
      </c>
      <c r="E3221" s="75">
        <v>7463.9240499999996</v>
      </c>
      <c r="F3221" s="76">
        <f t="shared" si="100"/>
        <v>0.99507842454978368</v>
      </c>
    </row>
    <row r="3222" spans="1:6" ht="15.75" thickTop="1" x14ac:dyDescent="0.2">
      <c r="A3222" s="47" t="str">
        <f t="shared" si="101"/>
        <v>A</v>
      </c>
      <c r="B3222" s="77" t="s">
        <v>412</v>
      </c>
      <c r="C3222" s="77" t="s">
        <v>19</v>
      </c>
      <c r="D3222" s="78">
        <v>7500.84</v>
      </c>
      <c r="E3222" s="78">
        <v>7463.9240499999996</v>
      </c>
      <c r="F3222" s="79">
        <f t="shared" si="100"/>
        <v>0.99507842454978368</v>
      </c>
    </row>
    <row r="3223" spans="1:6" ht="15" x14ac:dyDescent="0.2">
      <c r="A3223" s="47" t="str">
        <f t="shared" si="101"/>
        <v>A</v>
      </c>
      <c r="B3223" s="80" t="s">
        <v>412</v>
      </c>
      <c r="C3223" s="80" t="s">
        <v>21</v>
      </c>
      <c r="D3223" s="53">
        <v>7038.7</v>
      </c>
      <c r="E3223" s="53">
        <v>7006.8735999999999</v>
      </c>
      <c r="F3223" s="81">
        <f t="shared" si="100"/>
        <v>0.99547836958529279</v>
      </c>
    </row>
    <row r="3224" spans="1:6" ht="15" x14ac:dyDescent="0.2">
      <c r="A3224" s="47" t="str">
        <f t="shared" si="101"/>
        <v>A</v>
      </c>
      <c r="B3224" s="80" t="s">
        <v>412</v>
      </c>
      <c r="C3224" s="80" t="s">
        <v>34</v>
      </c>
      <c r="D3224" s="53">
        <v>260</v>
      </c>
      <c r="E3224" s="53">
        <v>254.96959999999999</v>
      </c>
      <c r="F3224" s="81">
        <f t="shared" si="100"/>
        <v>0.9806523076923076</v>
      </c>
    </row>
    <row r="3225" spans="1:6" ht="15" x14ac:dyDescent="0.2">
      <c r="A3225" s="47" t="str">
        <f t="shared" si="101"/>
        <v>A</v>
      </c>
      <c r="B3225" s="80" t="s">
        <v>412</v>
      </c>
      <c r="C3225" s="80" t="s">
        <v>35</v>
      </c>
      <c r="D3225" s="53">
        <v>202.14</v>
      </c>
      <c r="E3225" s="53">
        <v>202.08084999999997</v>
      </c>
      <c r="F3225" s="81">
        <f t="shared" si="100"/>
        <v>0.99970738102305323</v>
      </c>
    </row>
    <row r="3226" spans="1:6" ht="18.75" thickBot="1" x14ac:dyDescent="0.25">
      <c r="A3226" s="47" t="str">
        <f t="shared" si="101"/>
        <v>A</v>
      </c>
      <c r="B3226" s="73" t="s">
        <v>1740</v>
      </c>
      <c r="C3226" s="74" t="s">
        <v>1741</v>
      </c>
      <c r="D3226" s="75">
        <v>203.405</v>
      </c>
      <c r="E3226" s="75">
        <v>197.58324999999999</v>
      </c>
      <c r="F3226" s="76">
        <f t="shared" si="100"/>
        <v>0.97137853051793221</v>
      </c>
    </row>
    <row r="3227" spans="1:6" ht="15.75" thickTop="1" x14ac:dyDescent="0.2">
      <c r="A3227" s="47" t="str">
        <f t="shared" si="101"/>
        <v>A</v>
      </c>
      <c r="B3227" s="77" t="s">
        <v>412</v>
      </c>
      <c r="C3227" s="77" t="s">
        <v>19</v>
      </c>
      <c r="D3227" s="78">
        <v>203.405</v>
      </c>
      <c r="E3227" s="78">
        <v>197.58324999999999</v>
      </c>
      <c r="F3227" s="79">
        <f t="shared" si="100"/>
        <v>0.97137853051793221</v>
      </c>
    </row>
    <row r="3228" spans="1:6" ht="15" x14ac:dyDescent="0.2">
      <c r="A3228" s="47" t="str">
        <f t="shared" si="101"/>
        <v>A</v>
      </c>
      <c r="B3228" s="80" t="s">
        <v>412</v>
      </c>
      <c r="C3228" s="80" t="s">
        <v>21</v>
      </c>
      <c r="D3228" s="53">
        <v>180.905</v>
      </c>
      <c r="E3228" s="53">
        <v>175.65152999999998</v>
      </c>
      <c r="F3228" s="81">
        <f t="shared" si="100"/>
        <v>0.97096006191094764</v>
      </c>
    </row>
    <row r="3229" spans="1:6" ht="15" x14ac:dyDescent="0.2">
      <c r="A3229" s="47" t="str">
        <f t="shared" si="101"/>
        <v>A</v>
      </c>
      <c r="B3229" s="80" t="s">
        <v>412</v>
      </c>
      <c r="C3229" s="80" t="s">
        <v>4</v>
      </c>
      <c r="D3229" s="53">
        <v>0.7</v>
      </c>
      <c r="E3229" s="53">
        <v>0.61987999999999999</v>
      </c>
      <c r="F3229" s="81">
        <f t="shared" si="100"/>
        <v>0.88554285714285719</v>
      </c>
    </row>
    <row r="3230" spans="1:6" ht="15" x14ac:dyDescent="0.2">
      <c r="A3230" s="47" t="str">
        <f t="shared" si="101"/>
        <v>A</v>
      </c>
      <c r="B3230" s="80" t="s">
        <v>412</v>
      </c>
      <c r="C3230" s="80" t="s">
        <v>35</v>
      </c>
      <c r="D3230" s="53">
        <v>21.8</v>
      </c>
      <c r="E3230" s="53">
        <v>21.31184</v>
      </c>
      <c r="F3230" s="81">
        <f t="shared" si="100"/>
        <v>0.97760733944954126</v>
      </c>
    </row>
    <row r="3231" spans="1:6" s="87" customFormat="1" ht="54.75" hidden="1" thickBot="1" x14ac:dyDescent="0.3">
      <c r="A3231" s="82" t="str">
        <f t="shared" si="101"/>
        <v>A</v>
      </c>
      <c r="B3231" s="83" t="s">
        <v>1742</v>
      </c>
      <c r="C3231" s="84" t="s">
        <v>1743</v>
      </c>
      <c r="D3231" s="85">
        <v>3.5550000000000002</v>
      </c>
      <c r="E3231" s="85">
        <v>3.375</v>
      </c>
      <c r="F3231" s="86">
        <f t="shared" si="100"/>
        <v>0.94936708860759489</v>
      </c>
    </row>
    <row r="3232" spans="1:6" s="87" customFormat="1" ht="15" hidden="1" x14ac:dyDescent="0.25">
      <c r="A3232" s="82" t="str">
        <f t="shared" si="101"/>
        <v>A</v>
      </c>
      <c r="B3232" s="88" t="s">
        <v>412</v>
      </c>
      <c r="C3232" s="88" t="s">
        <v>19</v>
      </c>
      <c r="D3232" s="89">
        <v>3.5550000000000002</v>
      </c>
      <c r="E3232" s="89">
        <v>3.375</v>
      </c>
      <c r="F3232" s="90">
        <f t="shared" si="100"/>
        <v>0.94936708860759489</v>
      </c>
    </row>
    <row r="3233" spans="1:6" s="87" customFormat="1" ht="15" hidden="1" x14ac:dyDescent="0.25">
      <c r="A3233" s="82" t="str">
        <f t="shared" si="101"/>
        <v>A</v>
      </c>
      <c r="B3233" s="91" t="s">
        <v>412</v>
      </c>
      <c r="C3233" s="91" t="s">
        <v>21</v>
      </c>
      <c r="D3233" s="92">
        <v>5.5E-2</v>
      </c>
      <c r="E3233" s="92">
        <v>0</v>
      </c>
      <c r="F3233" s="93">
        <f t="shared" si="100"/>
        <v>0</v>
      </c>
    </row>
    <row r="3234" spans="1:6" s="87" customFormat="1" ht="15" hidden="1" x14ac:dyDescent="0.25">
      <c r="A3234" s="82" t="str">
        <f t="shared" si="101"/>
        <v>A</v>
      </c>
      <c r="B3234" s="91" t="s">
        <v>412</v>
      </c>
      <c r="C3234" s="91" t="s">
        <v>4</v>
      </c>
      <c r="D3234" s="92">
        <v>0.05</v>
      </c>
      <c r="E3234" s="92">
        <v>0</v>
      </c>
      <c r="F3234" s="93">
        <f t="shared" si="100"/>
        <v>0</v>
      </c>
    </row>
    <row r="3235" spans="1:6" s="87" customFormat="1" ht="15" hidden="1" x14ac:dyDescent="0.25">
      <c r="A3235" s="82" t="str">
        <f t="shared" si="101"/>
        <v>A</v>
      </c>
      <c r="B3235" s="91" t="s">
        <v>412</v>
      </c>
      <c r="C3235" s="91" t="s">
        <v>35</v>
      </c>
      <c r="D3235" s="92">
        <v>3.45</v>
      </c>
      <c r="E3235" s="92">
        <v>3.375</v>
      </c>
      <c r="F3235" s="93">
        <f t="shared" si="100"/>
        <v>0.97826086956521729</v>
      </c>
    </row>
    <row r="3236" spans="1:6" s="87" customFormat="1" ht="36.75" hidden="1" thickBot="1" x14ac:dyDescent="0.3">
      <c r="A3236" s="82" t="str">
        <f t="shared" si="101"/>
        <v>A</v>
      </c>
      <c r="B3236" s="83" t="s">
        <v>1744</v>
      </c>
      <c r="C3236" s="84" t="s">
        <v>1745</v>
      </c>
      <c r="D3236" s="85">
        <v>135.6</v>
      </c>
      <c r="E3236" s="85">
        <v>135.51103999999998</v>
      </c>
      <c r="F3236" s="86">
        <f t="shared" si="100"/>
        <v>0.99934395280235977</v>
      </c>
    </row>
    <row r="3237" spans="1:6" s="87" customFormat="1" ht="15" hidden="1" x14ac:dyDescent="0.25">
      <c r="A3237" s="82" t="str">
        <f t="shared" si="101"/>
        <v>A</v>
      </c>
      <c r="B3237" s="88" t="s">
        <v>412</v>
      </c>
      <c r="C3237" s="88" t="s">
        <v>19</v>
      </c>
      <c r="D3237" s="89">
        <v>135.6</v>
      </c>
      <c r="E3237" s="89">
        <v>135.51103999999998</v>
      </c>
      <c r="F3237" s="90">
        <f t="shared" si="100"/>
        <v>0.99934395280235977</v>
      </c>
    </row>
    <row r="3238" spans="1:6" s="87" customFormat="1" ht="15" hidden="1" x14ac:dyDescent="0.25">
      <c r="A3238" s="82" t="str">
        <f t="shared" si="101"/>
        <v>A</v>
      </c>
      <c r="B3238" s="91" t="s">
        <v>412</v>
      </c>
      <c r="C3238" s="91" t="s">
        <v>21</v>
      </c>
      <c r="D3238" s="92">
        <v>135.6</v>
      </c>
      <c r="E3238" s="92">
        <v>135.51103999999998</v>
      </c>
      <c r="F3238" s="93">
        <f t="shared" si="100"/>
        <v>0.99934395280235977</v>
      </c>
    </row>
    <row r="3239" spans="1:6" s="87" customFormat="1" ht="54.75" hidden="1" thickBot="1" x14ac:dyDescent="0.3">
      <c r="A3239" s="82" t="str">
        <f t="shared" si="101"/>
        <v>A</v>
      </c>
      <c r="B3239" s="83" t="s">
        <v>1746</v>
      </c>
      <c r="C3239" s="84" t="s">
        <v>1747</v>
      </c>
      <c r="D3239" s="85">
        <v>64.25</v>
      </c>
      <c r="E3239" s="85">
        <v>58.697209999999991</v>
      </c>
      <c r="F3239" s="86">
        <f t="shared" si="100"/>
        <v>0.91357525291828778</v>
      </c>
    </row>
    <row r="3240" spans="1:6" s="87" customFormat="1" ht="15" hidden="1" x14ac:dyDescent="0.25">
      <c r="A3240" s="82" t="str">
        <f t="shared" si="101"/>
        <v>A</v>
      </c>
      <c r="B3240" s="88" t="s">
        <v>412</v>
      </c>
      <c r="C3240" s="88" t="s">
        <v>19</v>
      </c>
      <c r="D3240" s="89">
        <v>64.25</v>
      </c>
      <c r="E3240" s="89">
        <v>58.697209999999991</v>
      </c>
      <c r="F3240" s="90">
        <f t="shared" si="100"/>
        <v>0.91357525291828778</v>
      </c>
    </row>
    <row r="3241" spans="1:6" s="87" customFormat="1" ht="15" hidden="1" x14ac:dyDescent="0.25">
      <c r="A3241" s="82" t="str">
        <f t="shared" si="101"/>
        <v>A</v>
      </c>
      <c r="B3241" s="91" t="s">
        <v>412</v>
      </c>
      <c r="C3241" s="91" t="s">
        <v>21</v>
      </c>
      <c r="D3241" s="92">
        <v>45.25</v>
      </c>
      <c r="E3241" s="92">
        <v>40.14049</v>
      </c>
      <c r="F3241" s="93">
        <f t="shared" si="100"/>
        <v>0.88708265193370162</v>
      </c>
    </row>
    <row r="3242" spans="1:6" s="87" customFormat="1" ht="15" hidden="1" x14ac:dyDescent="0.25">
      <c r="A3242" s="82" t="str">
        <f t="shared" si="101"/>
        <v>A</v>
      </c>
      <c r="B3242" s="91" t="s">
        <v>412</v>
      </c>
      <c r="C3242" s="91" t="s">
        <v>4</v>
      </c>
      <c r="D3242" s="92">
        <v>0.65</v>
      </c>
      <c r="E3242" s="92">
        <v>0.61987999999999999</v>
      </c>
      <c r="F3242" s="93">
        <f t="shared" si="100"/>
        <v>0.95366153846153845</v>
      </c>
    </row>
    <row r="3243" spans="1:6" s="87" customFormat="1" ht="15" hidden="1" x14ac:dyDescent="0.25">
      <c r="A3243" s="82" t="str">
        <f t="shared" si="101"/>
        <v>A</v>
      </c>
      <c r="B3243" s="91" t="s">
        <v>412</v>
      </c>
      <c r="C3243" s="91" t="s">
        <v>35</v>
      </c>
      <c r="D3243" s="92">
        <v>18.350000000000001</v>
      </c>
      <c r="E3243" s="92">
        <v>17.93684</v>
      </c>
      <c r="F3243" s="93">
        <f t="shared" si="100"/>
        <v>0.97748446866485006</v>
      </c>
    </row>
    <row r="3244" spans="1:6" ht="54.75" thickBot="1" x14ac:dyDescent="0.25">
      <c r="A3244" s="47" t="str">
        <f t="shared" si="101"/>
        <v>A</v>
      </c>
      <c r="B3244" s="73" t="s">
        <v>1748</v>
      </c>
      <c r="C3244" s="74" t="s">
        <v>1749</v>
      </c>
      <c r="D3244" s="75">
        <v>108.45</v>
      </c>
      <c r="E3244" s="75">
        <v>108.35401</v>
      </c>
      <c r="F3244" s="76">
        <f t="shared" si="100"/>
        <v>0.99911489165514067</v>
      </c>
    </row>
    <row r="3245" spans="1:6" ht="15.75" thickTop="1" x14ac:dyDescent="0.2">
      <c r="A3245" s="47" t="str">
        <f t="shared" si="101"/>
        <v>A</v>
      </c>
      <c r="B3245" s="77" t="s">
        <v>412</v>
      </c>
      <c r="C3245" s="77" t="s">
        <v>19</v>
      </c>
      <c r="D3245" s="78">
        <v>108.45</v>
      </c>
      <c r="E3245" s="78">
        <v>108.35401</v>
      </c>
      <c r="F3245" s="79">
        <f t="shared" si="100"/>
        <v>0.99911489165514067</v>
      </c>
    </row>
    <row r="3246" spans="1:6" ht="15" x14ac:dyDescent="0.2">
      <c r="A3246" s="47" t="str">
        <f t="shared" si="101"/>
        <v>A</v>
      </c>
      <c r="B3246" s="80" t="s">
        <v>412</v>
      </c>
      <c r="C3246" s="80" t="s">
        <v>33</v>
      </c>
      <c r="D3246" s="53">
        <v>108.45</v>
      </c>
      <c r="E3246" s="53">
        <v>108.35401</v>
      </c>
      <c r="F3246" s="81">
        <f t="shared" si="100"/>
        <v>0.99911489165514067</v>
      </c>
    </row>
    <row r="3247" spans="1:6" s="87" customFormat="1" ht="36.75" hidden="1" thickBot="1" x14ac:dyDescent="0.3">
      <c r="A3247" s="82" t="str">
        <f t="shared" si="101"/>
        <v>A</v>
      </c>
      <c r="B3247" s="83" t="s">
        <v>1750</v>
      </c>
      <c r="C3247" s="84" t="s">
        <v>1751</v>
      </c>
      <c r="D3247" s="85">
        <v>108.45</v>
      </c>
      <c r="E3247" s="85">
        <v>108.35401</v>
      </c>
      <c r="F3247" s="86">
        <f t="shared" si="100"/>
        <v>0.99911489165514067</v>
      </c>
    </row>
    <row r="3248" spans="1:6" s="87" customFormat="1" ht="15" hidden="1" x14ac:dyDescent="0.25">
      <c r="A3248" s="82" t="str">
        <f t="shared" si="101"/>
        <v>A</v>
      </c>
      <c r="B3248" s="88" t="s">
        <v>412</v>
      </c>
      <c r="C3248" s="88" t="s">
        <v>19</v>
      </c>
      <c r="D3248" s="89">
        <v>108.45</v>
      </c>
      <c r="E3248" s="89">
        <v>108.35401</v>
      </c>
      <c r="F3248" s="90">
        <f t="shared" si="100"/>
        <v>0.99911489165514067</v>
      </c>
    </row>
    <row r="3249" spans="1:6" s="87" customFormat="1" ht="15" hidden="1" x14ac:dyDescent="0.25">
      <c r="A3249" s="82" t="str">
        <f t="shared" si="101"/>
        <v>A</v>
      </c>
      <c r="B3249" s="91" t="s">
        <v>412</v>
      </c>
      <c r="C3249" s="91" t="s">
        <v>33</v>
      </c>
      <c r="D3249" s="92">
        <v>108.45</v>
      </c>
      <c r="E3249" s="92">
        <v>108.35401</v>
      </c>
      <c r="F3249" s="93">
        <f t="shared" si="100"/>
        <v>0.99911489165514067</v>
      </c>
    </row>
    <row r="3250" spans="1:6" ht="36.75" thickBot="1" x14ac:dyDescent="0.25">
      <c r="A3250" s="47" t="str">
        <f t="shared" si="101"/>
        <v>A</v>
      </c>
      <c r="B3250" s="73" t="s">
        <v>1752</v>
      </c>
      <c r="C3250" s="74" t="s">
        <v>1753</v>
      </c>
      <c r="D3250" s="75">
        <v>14812.85</v>
      </c>
      <c r="E3250" s="75">
        <v>14805.46564</v>
      </c>
      <c r="F3250" s="76">
        <f t="shared" si="100"/>
        <v>0.99950148958505625</v>
      </c>
    </row>
    <row r="3251" spans="1:6" ht="15.75" thickTop="1" x14ac:dyDescent="0.2">
      <c r="A3251" s="47" t="str">
        <f t="shared" si="101"/>
        <v>A</v>
      </c>
      <c r="B3251" s="77" t="s">
        <v>412</v>
      </c>
      <c r="C3251" s="77" t="s">
        <v>19</v>
      </c>
      <c r="D3251" s="78">
        <v>14749.15</v>
      </c>
      <c r="E3251" s="78">
        <v>14741.765640000001</v>
      </c>
      <c r="F3251" s="79">
        <f t="shared" si="100"/>
        <v>0.99949933657193812</v>
      </c>
    </row>
    <row r="3252" spans="1:6" ht="15" x14ac:dyDescent="0.2">
      <c r="A3252" s="47" t="str">
        <f t="shared" si="101"/>
        <v>A</v>
      </c>
      <c r="B3252" s="80" t="s">
        <v>412</v>
      </c>
      <c r="C3252" s="80" t="s">
        <v>21</v>
      </c>
      <c r="D3252" s="53">
        <v>14749.15</v>
      </c>
      <c r="E3252" s="53">
        <v>14741.765640000001</v>
      </c>
      <c r="F3252" s="81">
        <f t="shared" si="100"/>
        <v>0.99949933657193812</v>
      </c>
    </row>
    <row r="3253" spans="1:6" ht="15" x14ac:dyDescent="0.2">
      <c r="A3253" s="47" t="str">
        <f t="shared" si="101"/>
        <v>A</v>
      </c>
      <c r="B3253" s="77" t="s">
        <v>412</v>
      </c>
      <c r="C3253" s="77" t="s">
        <v>36</v>
      </c>
      <c r="D3253" s="78">
        <v>63.7</v>
      </c>
      <c r="E3253" s="78">
        <v>63.7</v>
      </c>
      <c r="F3253" s="79">
        <f t="shared" si="100"/>
        <v>1</v>
      </c>
    </row>
    <row r="3254" spans="1:6" s="87" customFormat="1" ht="72.75" hidden="1" thickBot="1" x14ac:dyDescent="0.3">
      <c r="A3254" s="82" t="str">
        <f t="shared" si="101"/>
        <v>A</v>
      </c>
      <c r="B3254" s="83" t="s">
        <v>1754</v>
      </c>
      <c r="C3254" s="84" t="s">
        <v>1755</v>
      </c>
      <c r="D3254" s="85">
        <v>14077.85</v>
      </c>
      <c r="E3254" s="85">
        <v>14075.20686</v>
      </c>
      <c r="F3254" s="86">
        <f t="shared" si="100"/>
        <v>0.99981224831916804</v>
      </c>
    </row>
    <row r="3255" spans="1:6" s="87" customFormat="1" ht="15" hidden="1" x14ac:dyDescent="0.25">
      <c r="A3255" s="82" t="str">
        <f t="shared" si="101"/>
        <v>A</v>
      </c>
      <c r="B3255" s="88" t="s">
        <v>412</v>
      </c>
      <c r="C3255" s="88" t="s">
        <v>19</v>
      </c>
      <c r="D3255" s="89">
        <v>14014.15</v>
      </c>
      <c r="E3255" s="89">
        <v>14011.50686</v>
      </c>
      <c r="F3255" s="90">
        <f t="shared" si="100"/>
        <v>0.99981139491157156</v>
      </c>
    </row>
    <row r="3256" spans="1:6" s="87" customFormat="1" ht="15" hidden="1" x14ac:dyDescent="0.25">
      <c r="A3256" s="82" t="str">
        <f t="shared" si="101"/>
        <v>A</v>
      </c>
      <c r="B3256" s="91" t="s">
        <v>412</v>
      </c>
      <c r="C3256" s="91" t="s">
        <v>21</v>
      </c>
      <c r="D3256" s="92">
        <v>14014.15</v>
      </c>
      <c r="E3256" s="92">
        <v>14011.50686</v>
      </c>
      <c r="F3256" s="93">
        <f t="shared" si="100"/>
        <v>0.99981139491157156</v>
      </c>
    </row>
    <row r="3257" spans="1:6" s="87" customFormat="1" ht="15" hidden="1" x14ac:dyDescent="0.25">
      <c r="A3257" s="82" t="str">
        <f t="shared" si="101"/>
        <v>A</v>
      </c>
      <c r="B3257" s="88" t="s">
        <v>412</v>
      </c>
      <c r="C3257" s="88" t="s">
        <v>36</v>
      </c>
      <c r="D3257" s="89">
        <v>63.7</v>
      </c>
      <c r="E3257" s="89">
        <v>63.7</v>
      </c>
      <c r="F3257" s="90">
        <f t="shared" si="100"/>
        <v>1</v>
      </c>
    </row>
    <row r="3258" spans="1:6" s="87" customFormat="1" ht="54.75" hidden="1" thickBot="1" x14ac:dyDescent="0.3">
      <c r="A3258" s="82" t="str">
        <f t="shared" si="101"/>
        <v>A</v>
      </c>
      <c r="B3258" s="83" t="s">
        <v>1756</v>
      </c>
      <c r="C3258" s="84" t="s">
        <v>1757</v>
      </c>
      <c r="D3258" s="85">
        <v>735</v>
      </c>
      <c r="E3258" s="85">
        <v>730.25878</v>
      </c>
      <c r="F3258" s="86">
        <f t="shared" si="100"/>
        <v>0.99354936054421772</v>
      </c>
    </row>
    <row r="3259" spans="1:6" s="87" customFormat="1" ht="15" hidden="1" x14ac:dyDescent="0.25">
      <c r="A3259" s="82" t="str">
        <f t="shared" si="101"/>
        <v>A</v>
      </c>
      <c r="B3259" s="88" t="s">
        <v>412</v>
      </c>
      <c r="C3259" s="88" t="s">
        <v>19</v>
      </c>
      <c r="D3259" s="89">
        <v>735</v>
      </c>
      <c r="E3259" s="89">
        <v>730.25878</v>
      </c>
      <c r="F3259" s="90">
        <f t="shared" si="100"/>
        <v>0.99354936054421772</v>
      </c>
    </row>
    <row r="3260" spans="1:6" s="87" customFormat="1" ht="15" hidden="1" x14ac:dyDescent="0.25">
      <c r="A3260" s="82" t="str">
        <f t="shared" si="101"/>
        <v>A</v>
      </c>
      <c r="B3260" s="91" t="s">
        <v>412</v>
      </c>
      <c r="C3260" s="91" t="s">
        <v>21</v>
      </c>
      <c r="D3260" s="92">
        <v>735</v>
      </c>
      <c r="E3260" s="92">
        <v>730.25878</v>
      </c>
      <c r="F3260" s="93">
        <f t="shared" si="100"/>
        <v>0.99354936054421772</v>
      </c>
    </row>
    <row r="3261" spans="1:6" ht="54.75" thickBot="1" x14ac:dyDescent="0.25">
      <c r="A3261" s="47" t="str">
        <f t="shared" si="101"/>
        <v>A</v>
      </c>
      <c r="B3261" s="73" t="s">
        <v>1758</v>
      </c>
      <c r="C3261" s="74" t="s">
        <v>1759</v>
      </c>
      <c r="D3261" s="75">
        <v>2031</v>
      </c>
      <c r="E3261" s="75">
        <v>2029.4849999999999</v>
      </c>
      <c r="F3261" s="76">
        <f t="shared" si="100"/>
        <v>0.99925406203840472</v>
      </c>
    </row>
    <row r="3262" spans="1:6" ht="15.75" thickTop="1" x14ac:dyDescent="0.2">
      <c r="A3262" s="47" t="str">
        <f t="shared" si="101"/>
        <v>A</v>
      </c>
      <c r="B3262" s="77" t="s">
        <v>412</v>
      </c>
      <c r="C3262" s="77" t="s">
        <v>19</v>
      </c>
      <c r="D3262" s="78">
        <v>2031</v>
      </c>
      <c r="E3262" s="78">
        <v>2029.4849999999999</v>
      </c>
      <c r="F3262" s="79">
        <f t="shared" si="100"/>
        <v>0.99925406203840472</v>
      </c>
    </row>
    <row r="3263" spans="1:6" ht="15" x14ac:dyDescent="0.2">
      <c r="A3263" s="47" t="str">
        <f t="shared" si="101"/>
        <v>A</v>
      </c>
      <c r="B3263" s="80" t="s">
        <v>412</v>
      </c>
      <c r="C3263" s="80" t="s">
        <v>34</v>
      </c>
      <c r="D3263" s="53">
        <v>2031</v>
      </c>
      <c r="E3263" s="53">
        <v>2029.4849999999999</v>
      </c>
      <c r="F3263" s="81">
        <f t="shared" si="100"/>
        <v>0.99925406203840472</v>
      </c>
    </row>
    <row r="3264" spans="1:6" ht="36.75" thickBot="1" x14ac:dyDescent="0.25">
      <c r="A3264" s="47" t="str">
        <f t="shared" si="101"/>
        <v>A</v>
      </c>
      <c r="B3264" s="73" t="s">
        <v>1760</v>
      </c>
      <c r="C3264" s="74" t="s">
        <v>1761</v>
      </c>
      <c r="D3264" s="75">
        <v>126.2</v>
      </c>
      <c r="E3264" s="75">
        <v>114.18810000000001</v>
      </c>
      <c r="F3264" s="76">
        <f t="shared" si="100"/>
        <v>0.90481854199683043</v>
      </c>
    </row>
    <row r="3265" spans="1:6" ht="15.75" thickTop="1" x14ac:dyDescent="0.2">
      <c r="A3265" s="47" t="str">
        <f t="shared" si="101"/>
        <v>A</v>
      </c>
      <c r="B3265" s="77" t="s">
        <v>412</v>
      </c>
      <c r="C3265" s="77" t="s">
        <v>19</v>
      </c>
      <c r="D3265" s="78">
        <v>126.2</v>
      </c>
      <c r="E3265" s="78">
        <v>114.18810000000001</v>
      </c>
      <c r="F3265" s="79">
        <f t="shared" si="100"/>
        <v>0.90481854199683043</v>
      </c>
    </row>
    <row r="3266" spans="1:6" ht="15" x14ac:dyDescent="0.2">
      <c r="A3266" s="47" t="str">
        <f t="shared" si="101"/>
        <v>A</v>
      </c>
      <c r="B3266" s="80" t="s">
        <v>412</v>
      </c>
      <c r="C3266" s="80" t="s">
        <v>21</v>
      </c>
      <c r="D3266" s="53">
        <v>43.2</v>
      </c>
      <c r="E3266" s="53">
        <v>43.2</v>
      </c>
      <c r="F3266" s="81">
        <f t="shared" si="100"/>
        <v>1</v>
      </c>
    </row>
    <row r="3267" spans="1:6" ht="15" x14ac:dyDescent="0.2">
      <c r="A3267" s="47" t="str">
        <f t="shared" si="101"/>
        <v>A</v>
      </c>
      <c r="B3267" s="80" t="s">
        <v>412</v>
      </c>
      <c r="C3267" s="80" t="s">
        <v>33</v>
      </c>
      <c r="D3267" s="53">
        <v>83</v>
      </c>
      <c r="E3267" s="53">
        <v>70.988100000000003</v>
      </c>
      <c r="F3267" s="81">
        <f t="shared" si="100"/>
        <v>0.85527831325301207</v>
      </c>
    </row>
    <row r="3268" spans="1:6" ht="36.75" thickBot="1" x14ac:dyDescent="0.25">
      <c r="A3268" s="47" t="str">
        <f t="shared" si="101"/>
        <v>A</v>
      </c>
      <c r="B3268" s="73" t="s">
        <v>1762</v>
      </c>
      <c r="C3268" s="74" t="s">
        <v>1763</v>
      </c>
      <c r="D3268" s="75">
        <v>156.75</v>
      </c>
      <c r="E3268" s="75">
        <v>156.75</v>
      </c>
      <c r="F3268" s="76">
        <f t="shared" ref="F3268:F3331" si="102">E3268/D3268</f>
        <v>1</v>
      </c>
    </row>
    <row r="3269" spans="1:6" ht="15.75" thickTop="1" x14ac:dyDescent="0.2">
      <c r="A3269" s="47" t="str">
        <f t="shared" ref="A3269:A3332" si="103">(IF(OR(D3269&lt;&gt;0,E3269&lt;&gt;0,),"A","B"))</f>
        <v>A</v>
      </c>
      <c r="B3269" s="77" t="s">
        <v>412</v>
      </c>
      <c r="C3269" s="77" t="s">
        <v>19</v>
      </c>
      <c r="D3269" s="78">
        <v>156.75</v>
      </c>
      <c r="E3269" s="78">
        <v>156.75</v>
      </c>
      <c r="F3269" s="79">
        <f t="shared" si="102"/>
        <v>1</v>
      </c>
    </row>
    <row r="3270" spans="1:6" ht="15" x14ac:dyDescent="0.2">
      <c r="A3270" s="47" t="str">
        <f t="shared" si="103"/>
        <v>A</v>
      </c>
      <c r="B3270" s="80" t="s">
        <v>412</v>
      </c>
      <c r="C3270" s="80" t="s">
        <v>21</v>
      </c>
      <c r="D3270" s="53">
        <v>156.75</v>
      </c>
      <c r="E3270" s="53">
        <v>156.75</v>
      </c>
      <c r="F3270" s="81">
        <f t="shared" si="102"/>
        <v>1</v>
      </c>
    </row>
    <row r="3271" spans="1:6" ht="36.75" thickBot="1" x14ac:dyDescent="0.25">
      <c r="A3271" s="47" t="str">
        <f t="shared" si="103"/>
        <v>A</v>
      </c>
      <c r="B3271" s="73" t="s">
        <v>1764</v>
      </c>
      <c r="C3271" s="74" t="s">
        <v>1765</v>
      </c>
      <c r="D3271" s="75">
        <v>10230.280000000001</v>
      </c>
      <c r="E3271" s="75">
        <v>10046.3078</v>
      </c>
      <c r="F3271" s="76">
        <f t="shared" si="102"/>
        <v>0.98201689494324684</v>
      </c>
    </row>
    <row r="3272" spans="1:6" ht="15.75" thickTop="1" x14ac:dyDescent="0.2">
      <c r="A3272" s="47" t="str">
        <f t="shared" si="103"/>
        <v>A</v>
      </c>
      <c r="B3272" s="77" t="s">
        <v>412</v>
      </c>
      <c r="C3272" s="77" t="s">
        <v>19</v>
      </c>
      <c r="D3272" s="78">
        <v>10230.280000000001</v>
      </c>
      <c r="E3272" s="78">
        <v>10046.3078</v>
      </c>
      <c r="F3272" s="79">
        <f t="shared" si="102"/>
        <v>0.98201689494324684</v>
      </c>
    </row>
    <row r="3273" spans="1:6" ht="15" x14ac:dyDescent="0.2">
      <c r="A3273" s="47" t="str">
        <f t="shared" si="103"/>
        <v>A</v>
      </c>
      <c r="B3273" s="80" t="s">
        <v>412</v>
      </c>
      <c r="C3273" s="80" t="s">
        <v>21</v>
      </c>
      <c r="D3273" s="53">
        <v>906</v>
      </c>
      <c r="E3273" s="53">
        <v>902.19753000000003</v>
      </c>
      <c r="F3273" s="81">
        <f t="shared" si="102"/>
        <v>0.99580301324503318</v>
      </c>
    </row>
    <row r="3274" spans="1:6" ht="15" x14ac:dyDescent="0.2">
      <c r="A3274" s="47" t="str">
        <f t="shared" si="103"/>
        <v>A</v>
      </c>
      <c r="B3274" s="80" t="s">
        <v>412</v>
      </c>
      <c r="C3274" s="80" t="s">
        <v>4</v>
      </c>
      <c r="D3274" s="53">
        <v>9324.2800000000007</v>
      </c>
      <c r="E3274" s="53">
        <v>9144.1102699999992</v>
      </c>
      <c r="F3274" s="81">
        <f t="shared" si="102"/>
        <v>0.98067735739381467</v>
      </c>
    </row>
    <row r="3275" spans="1:6" s="87" customFormat="1" ht="72.75" hidden="1" thickBot="1" x14ac:dyDescent="0.3">
      <c r="A3275" s="82" t="str">
        <f t="shared" si="103"/>
        <v>A</v>
      </c>
      <c r="B3275" s="83" t="s">
        <v>1766</v>
      </c>
      <c r="C3275" s="84" t="s">
        <v>1767</v>
      </c>
      <c r="D3275" s="85">
        <v>175.52161999999998</v>
      </c>
      <c r="E3275" s="85">
        <v>0</v>
      </c>
      <c r="F3275" s="86">
        <f t="shared" si="102"/>
        <v>0</v>
      </c>
    </row>
    <row r="3276" spans="1:6" s="87" customFormat="1" ht="15" hidden="1" x14ac:dyDescent="0.25">
      <c r="A3276" s="82" t="str">
        <f t="shared" si="103"/>
        <v>A</v>
      </c>
      <c r="B3276" s="88" t="s">
        <v>412</v>
      </c>
      <c r="C3276" s="88" t="s">
        <v>19</v>
      </c>
      <c r="D3276" s="89">
        <v>175.52161999999998</v>
      </c>
      <c r="E3276" s="89">
        <v>0</v>
      </c>
      <c r="F3276" s="90">
        <f t="shared" si="102"/>
        <v>0</v>
      </c>
    </row>
    <row r="3277" spans="1:6" s="87" customFormat="1" ht="15" hidden="1" x14ac:dyDescent="0.25">
      <c r="A3277" s="82" t="str">
        <f t="shared" si="103"/>
        <v>A</v>
      </c>
      <c r="B3277" s="91" t="s">
        <v>412</v>
      </c>
      <c r="C3277" s="91" t="s">
        <v>4</v>
      </c>
      <c r="D3277" s="92">
        <v>175.52161999999998</v>
      </c>
      <c r="E3277" s="92">
        <v>0</v>
      </c>
      <c r="F3277" s="93">
        <f t="shared" si="102"/>
        <v>0</v>
      </c>
    </row>
    <row r="3278" spans="1:6" s="87" customFormat="1" ht="72.75" hidden="1" thickBot="1" x14ac:dyDescent="0.3">
      <c r="A3278" s="82" t="str">
        <f t="shared" si="103"/>
        <v>A</v>
      </c>
      <c r="B3278" s="83" t="s">
        <v>1768</v>
      </c>
      <c r="C3278" s="84" t="s">
        <v>1767</v>
      </c>
      <c r="D3278" s="85">
        <v>10054.758379999999</v>
      </c>
      <c r="E3278" s="85">
        <v>10046.3078</v>
      </c>
      <c r="F3278" s="86">
        <f t="shared" si="102"/>
        <v>0.99915954419980813</v>
      </c>
    </row>
    <row r="3279" spans="1:6" s="87" customFormat="1" ht="15" hidden="1" x14ac:dyDescent="0.25">
      <c r="A3279" s="82" t="str">
        <f t="shared" si="103"/>
        <v>A</v>
      </c>
      <c r="B3279" s="88" t="s">
        <v>412</v>
      </c>
      <c r="C3279" s="88" t="s">
        <v>19</v>
      </c>
      <c r="D3279" s="89">
        <v>10054.758379999999</v>
      </c>
      <c r="E3279" s="89">
        <v>10046.3078</v>
      </c>
      <c r="F3279" s="90">
        <f t="shared" si="102"/>
        <v>0.99915954419980813</v>
      </c>
    </row>
    <row r="3280" spans="1:6" s="87" customFormat="1" ht="15" hidden="1" x14ac:dyDescent="0.25">
      <c r="A3280" s="82" t="str">
        <f t="shared" si="103"/>
        <v>A</v>
      </c>
      <c r="B3280" s="91" t="s">
        <v>412</v>
      </c>
      <c r="C3280" s="91" t="s">
        <v>21</v>
      </c>
      <c r="D3280" s="92">
        <v>906</v>
      </c>
      <c r="E3280" s="92">
        <v>902.19753000000003</v>
      </c>
      <c r="F3280" s="93">
        <f t="shared" si="102"/>
        <v>0.99580301324503318</v>
      </c>
    </row>
    <row r="3281" spans="1:6" s="87" customFormat="1" ht="15" hidden="1" x14ac:dyDescent="0.25">
      <c r="A3281" s="82" t="str">
        <f t="shared" si="103"/>
        <v>A</v>
      </c>
      <c r="B3281" s="91" t="s">
        <v>412</v>
      </c>
      <c r="C3281" s="91" t="s">
        <v>4</v>
      </c>
      <c r="D3281" s="92">
        <v>9148.7583799999993</v>
      </c>
      <c r="E3281" s="92">
        <v>9144.1102699999992</v>
      </c>
      <c r="F3281" s="93">
        <f t="shared" si="102"/>
        <v>0.99949194089438831</v>
      </c>
    </row>
    <row r="3282" spans="1:6" ht="18.75" thickBot="1" x14ac:dyDescent="0.25">
      <c r="A3282" s="47" t="str">
        <f t="shared" si="103"/>
        <v>A</v>
      </c>
      <c r="B3282" s="73" t="s">
        <v>1769</v>
      </c>
      <c r="C3282" s="74" t="s">
        <v>1770</v>
      </c>
      <c r="D3282" s="75">
        <v>40510</v>
      </c>
      <c r="E3282" s="75">
        <v>40510</v>
      </c>
      <c r="F3282" s="76">
        <f t="shared" si="102"/>
        <v>1</v>
      </c>
    </row>
    <row r="3283" spans="1:6" ht="15.75" thickTop="1" x14ac:dyDescent="0.2">
      <c r="A3283" s="47" t="str">
        <f t="shared" si="103"/>
        <v>A</v>
      </c>
      <c r="B3283" s="77" t="s">
        <v>412</v>
      </c>
      <c r="C3283" s="77" t="s">
        <v>19</v>
      </c>
      <c r="D3283" s="78">
        <v>40510</v>
      </c>
      <c r="E3283" s="78">
        <v>40510</v>
      </c>
      <c r="F3283" s="79">
        <f t="shared" si="102"/>
        <v>1</v>
      </c>
    </row>
    <row r="3284" spans="1:6" ht="15" x14ac:dyDescent="0.2">
      <c r="A3284" s="47" t="str">
        <f t="shared" si="103"/>
        <v>A</v>
      </c>
      <c r="B3284" s="80" t="s">
        <v>412</v>
      </c>
      <c r="C3284" s="80" t="s">
        <v>35</v>
      </c>
      <c r="D3284" s="53">
        <v>40510</v>
      </c>
      <c r="E3284" s="53">
        <v>40510</v>
      </c>
      <c r="F3284" s="81">
        <f t="shared" si="102"/>
        <v>1</v>
      </c>
    </row>
    <row r="3285" spans="1:6" ht="18.75" thickBot="1" x14ac:dyDescent="0.25">
      <c r="A3285" s="47" t="str">
        <f t="shared" si="103"/>
        <v>A</v>
      </c>
      <c r="B3285" s="73" t="s">
        <v>1771</v>
      </c>
      <c r="C3285" s="74" t="s">
        <v>1772</v>
      </c>
      <c r="D3285" s="75">
        <v>4827.6840000000002</v>
      </c>
      <c r="E3285" s="75">
        <v>4826.56621</v>
      </c>
      <c r="F3285" s="76">
        <f t="shared" si="102"/>
        <v>0.99976846247600293</v>
      </c>
    </row>
    <row r="3286" spans="1:6" ht="15.75" thickTop="1" x14ac:dyDescent="0.2">
      <c r="A3286" s="47" t="str">
        <f t="shared" si="103"/>
        <v>A</v>
      </c>
      <c r="B3286" s="77" t="s">
        <v>412</v>
      </c>
      <c r="C3286" s="77" t="s">
        <v>19</v>
      </c>
      <c r="D3286" s="78">
        <v>4827.6840000000002</v>
      </c>
      <c r="E3286" s="78">
        <v>4826.56621</v>
      </c>
      <c r="F3286" s="79">
        <f t="shared" si="102"/>
        <v>0.99976846247600293</v>
      </c>
    </row>
    <row r="3287" spans="1:6" ht="15" x14ac:dyDescent="0.2">
      <c r="A3287" s="47" t="str">
        <f t="shared" si="103"/>
        <v>A</v>
      </c>
      <c r="B3287" s="80" t="s">
        <v>412</v>
      </c>
      <c r="C3287" s="80" t="s">
        <v>21</v>
      </c>
      <c r="D3287" s="53">
        <v>340.21300000000002</v>
      </c>
      <c r="E3287" s="53">
        <v>340.19102999999996</v>
      </c>
      <c r="F3287" s="81">
        <f t="shared" si="102"/>
        <v>0.999935422808652</v>
      </c>
    </row>
    <row r="3288" spans="1:6" ht="15" x14ac:dyDescent="0.2">
      <c r="A3288" s="47" t="str">
        <f t="shared" si="103"/>
        <v>A</v>
      </c>
      <c r="B3288" s="80" t="s">
        <v>412</v>
      </c>
      <c r="C3288" s="80" t="s">
        <v>33</v>
      </c>
      <c r="D3288" s="53">
        <v>199.06700000000001</v>
      </c>
      <c r="E3288" s="53">
        <v>199.00944000000001</v>
      </c>
      <c r="F3288" s="81">
        <f t="shared" si="102"/>
        <v>0.99971085112047708</v>
      </c>
    </row>
    <row r="3289" spans="1:6" ht="15" x14ac:dyDescent="0.2">
      <c r="A3289" s="47" t="str">
        <f t="shared" si="103"/>
        <v>A</v>
      </c>
      <c r="B3289" s="80" t="s">
        <v>412</v>
      </c>
      <c r="C3289" s="80" t="s">
        <v>35</v>
      </c>
      <c r="D3289" s="53">
        <v>4288.4040000000005</v>
      </c>
      <c r="E3289" s="53">
        <v>4287.3657400000002</v>
      </c>
      <c r="F3289" s="81">
        <f t="shared" si="102"/>
        <v>0.99975789128076542</v>
      </c>
    </row>
    <row r="3290" spans="1:6" s="87" customFormat="1" ht="54.75" hidden="1" thickBot="1" x14ac:dyDescent="0.3">
      <c r="A3290" s="82" t="str">
        <f t="shared" si="103"/>
        <v>A</v>
      </c>
      <c r="B3290" s="83" t="s">
        <v>1773</v>
      </c>
      <c r="C3290" s="84" t="s">
        <v>1774</v>
      </c>
      <c r="D3290" s="85">
        <v>4608.4840000000004</v>
      </c>
      <c r="E3290" s="85">
        <v>4607.3672300000007</v>
      </c>
      <c r="F3290" s="86">
        <f t="shared" si="102"/>
        <v>0.9997576708522804</v>
      </c>
    </row>
    <row r="3291" spans="1:6" s="87" customFormat="1" ht="15" hidden="1" x14ac:dyDescent="0.25">
      <c r="A3291" s="82" t="str">
        <f t="shared" si="103"/>
        <v>A</v>
      </c>
      <c r="B3291" s="88" t="s">
        <v>412</v>
      </c>
      <c r="C3291" s="88" t="s">
        <v>19</v>
      </c>
      <c r="D3291" s="89">
        <v>4608.4840000000004</v>
      </c>
      <c r="E3291" s="89">
        <v>4607.3672300000007</v>
      </c>
      <c r="F3291" s="90">
        <f t="shared" si="102"/>
        <v>0.9997576708522804</v>
      </c>
    </row>
    <row r="3292" spans="1:6" s="87" customFormat="1" ht="15" hidden="1" x14ac:dyDescent="0.25">
      <c r="A3292" s="82" t="str">
        <f t="shared" si="103"/>
        <v>A</v>
      </c>
      <c r="B3292" s="91" t="s">
        <v>412</v>
      </c>
      <c r="C3292" s="91" t="s">
        <v>21</v>
      </c>
      <c r="D3292" s="92">
        <v>121.01300000000001</v>
      </c>
      <c r="E3292" s="92">
        <v>120.99205000000001</v>
      </c>
      <c r="F3292" s="93">
        <f t="shared" si="102"/>
        <v>0.99982687810400539</v>
      </c>
    </row>
    <row r="3293" spans="1:6" s="87" customFormat="1" ht="15" hidden="1" x14ac:dyDescent="0.25">
      <c r="A3293" s="82" t="str">
        <f t="shared" si="103"/>
        <v>A</v>
      </c>
      <c r="B3293" s="91" t="s">
        <v>412</v>
      </c>
      <c r="C3293" s="91" t="s">
        <v>33</v>
      </c>
      <c r="D3293" s="92">
        <v>199.06700000000001</v>
      </c>
      <c r="E3293" s="92">
        <v>199.00944000000001</v>
      </c>
      <c r="F3293" s="93">
        <f t="shared" si="102"/>
        <v>0.99971085112047708</v>
      </c>
    </row>
    <row r="3294" spans="1:6" s="87" customFormat="1" ht="15" hidden="1" x14ac:dyDescent="0.25">
      <c r="A3294" s="82" t="str">
        <f t="shared" si="103"/>
        <v>A</v>
      </c>
      <c r="B3294" s="91" t="s">
        <v>412</v>
      </c>
      <c r="C3294" s="91" t="s">
        <v>35</v>
      </c>
      <c r="D3294" s="92">
        <v>4288.4040000000005</v>
      </c>
      <c r="E3294" s="92">
        <v>4287.3657400000002</v>
      </c>
      <c r="F3294" s="93">
        <f t="shared" si="102"/>
        <v>0.99975789128076542</v>
      </c>
    </row>
    <row r="3295" spans="1:6" s="87" customFormat="1" ht="54.75" hidden="1" thickBot="1" x14ac:dyDescent="0.3">
      <c r="A3295" s="82" t="str">
        <f t="shared" si="103"/>
        <v>A</v>
      </c>
      <c r="B3295" s="83" t="s">
        <v>1775</v>
      </c>
      <c r="C3295" s="84" t="s">
        <v>1776</v>
      </c>
      <c r="D3295" s="85">
        <v>85.5</v>
      </c>
      <c r="E3295" s="85">
        <v>85.5</v>
      </c>
      <c r="F3295" s="86">
        <f t="shared" si="102"/>
        <v>1</v>
      </c>
    </row>
    <row r="3296" spans="1:6" s="87" customFormat="1" ht="15" hidden="1" x14ac:dyDescent="0.25">
      <c r="A3296" s="82" t="str">
        <f t="shared" si="103"/>
        <v>A</v>
      </c>
      <c r="B3296" s="88" t="s">
        <v>412</v>
      </c>
      <c r="C3296" s="88" t="s">
        <v>19</v>
      </c>
      <c r="D3296" s="89">
        <v>85.5</v>
      </c>
      <c r="E3296" s="89">
        <v>85.5</v>
      </c>
      <c r="F3296" s="90">
        <f t="shared" si="102"/>
        <v>1</v>
      </c>
    </row>
    <row r="3297" spans="1:6" s="87" customFormat="1" ht="15" hidden="1" x14ac:dyDescent="0.25">
      <c r="A3297" s="82" t="str">
        <f t="shared" si="103"/>
        <v>A</v>
      </c>
      <c r="B3297" s="91" t="s">
        <v>412</v>
      </c>
      <c r="C3297" s="91" t="s">
        <v>21</v>
      </c>
      <c r="D3297" s="92">
        <v>85.5</v>
      </c>
      <c r="E3297" s="92">
        <v>85.5</v>
      </c>
      <c r="F3297" s="93">
        <f t="shared" si="102"/>
        <v>1</v>
      </c>
    </row>
    <row r="3298" spans="1:6" s="87" customFormat="1" ht="54.75" hidden="1" thickBot="1" x14ac:dyDescent="0.3">
      <c r="A3298" s="82" t="str">
        <f t="shared" si="103"/>
        <v>A</v>
      </c>
      <c r="B3298" s="83" t="s">
        <v>1777</v>
      </c>
      <c r="C3298" s="84" t="s">
        <v>1778</v>
      </c>
      <c r="D3298" s="85">
        <v>133.69999999999999</v>
      </c>
      <c r="E3298" s="85">
        <v>133.69897999999998</v>
      </c>
      <c r="F3298" s="86">
        <f t="shared" si="102"/>
        <v>0.99999237097980542</v>
      </c>
    </row>
    <row r="3299" spans="1:6" s="87" customFormat="1" ht="15" hidden="1" x14ac:dyDescent="0.25">
      <c r="A3299" s="82" t="str">
        <f t="shared" si="103"/>
        <v>A</v>
      </c>
      <c r="B3299" s="88" t="s">
        <v>412</v>
      </c>
      <c r="C3299" s="88" t="s">
        <v>19</v>
      </c>
      <c r="D3299" s="89">
        <v>133.69999999999999</v>
      </c>
      <c r="E3299" s="89">
        <v>133.69897999999998</v>
      </c>
      <c r="F3299" s="90">
        <f t="shared" si="102"/>
        <v>0.99999237097980542</v>
      </c>
    </row>
    <row r="3300" spans="1:6" s="87" customFormat="1" ht="15" hidden="1" x14ac:dyDescent="0.25">
      <c r="A3300" s="82" t="str">
        <f t="shared" si="103"/>
        <v>A</v>
      </c>
      <c r="B3300" s="91" t="s">
        <v>412</v>
      </c>
      <c r="C3300" s="91" t="s">
        <v>21</v>
      </c>
      <c r="D3300" s="92">
        <v>133.69999999999999</v>
      </c>
      <c r="E3300" s="92">
        <v>133.69897999999998</v>
      </c>
      <c r="F3300" s="93">
        <f t="shared" si="102"/>
        <v>0.99999237097980542</v>
      </c>
    </row>
    <row r="3301" spans="1:6" ht="18.75" thickBot="1" x14ac:dyDescent="0.25">
      <c r="A3301" s="47" t="str">
        <f t="shared" si="103"/>
        <v>A</v>
      </c>
      <c r="B3301" s="73" t="s">
        <v>1779</v>
      </c>
      <c r="C3301" s="74" t="s">
        <v>1780</v>
      </c>
      <c r="D3301" s="75">
        <v>6898.6</v>
      </c>
      <c r="E3301" s="75">
        <v>6894.2878800000008</v>
      </c>
      <c r="F3301" s="76">
        <f t="shared" si="102"/>
        <v>0.99937492824631091</v>
      </c>
    </row>
    <row r="3302" spans="1:6" ht="15.75" thickTop="1" x14ac:dyDescent="0.2">
      <c r="A3302" s="47" t="str">
        <f t="shared" si="103"/>
        <v>A</v>
      </c>
      <c r="B3302" s="77" t="s">
        <v>412</v>
      </c>
      <c r="C3302" s="77" t="s">
        <v>19</v>
      </c>
      <c r="D3302" s="78">
        <v>6898.6</v>
      </c>
      <c r="E3302" s="78">
        <v>6894.2878800000008</v>
      </c>
      <c r="F3302" s="79">
        <f t="shared" si="102"/>
        <v>0.99937492824631091</v>
      </c>
    </row>
    <row r="3303" spans="1:6" ht="15" x14ac:dyDescent="0.2">
      <c r="A3303" s="47" t="str">
        <f t="shared" si="103"/>
        <v>A</v>
      </c>
      <c r="B3303" s="80" t="s">
        <v>412</v>
      </c>
      <c r="C3303" s="80" t="s">
        <v>21</v>
      </c>
      <c r="D3303" s="53">
        <v>6898.6</v>
      </c>
      <c r="E3303" s="53">
        <v>6894.2878800000008</v>
      </c>
      <c r="F3303" s="81">
        <f t="shared" si="102"/>
        <v>0.99937492824631091</v>
      </c>
    </row>
    <row r="3304" spans="1:6" s="87" customFormat="1" ht="54.75" hidden="1" thickBot="1" x14ac:dyDescent="0.3">
      <c r="A3304" s="82" t="str">
        <f t="shared" si="103"/>
        <v>A</v>
      </c>
      <c r="B3304" s="83" t="s">
        <v>1781</v>
      </c>
      <c r="C3304" s="84" t="s">
        <v>1782</v>
      </c>
      <c r="D3304" s="85">
        <v>354.06</v>
      </c>
      <c r="E3304" s="85">
        <v>351.00713999999999</v>
      </c>
      <c r="F3304" s="86">
        <f t="shared" si="102"/>
        <v>0.99137756312489411</v>
      </c>
    </row>
    <row r="3305" spans="1:6" s="87" customFormat="1" ht="15" hidden="1" x14ac:dyDescent="0.25">
      <c r="A3305" s="82" t="str">
        <f t="shared" si="103"/>
        <v>A</v>
      </c>
      <c r="B3305" s="88" t="s">
        <v>412</v>
      </c>
      <c r="C3305" s="88" t="s">
        <v>19</v>
      </c>
      <c r="D3305" s="89">
        <v>354.06</v>
      </c>
      <c r="E3305" s="89">
        <v>351.00713999999999</v>
      </c>
      <c r="F3305" s="90">
        <f t="shared" si="102"/>
        <v>0.99137756312489411</v>
      </c>
    </row>
    <row r="3306" spans="1:6" s="87" customFormat="1" ht="15" hidden="1" x14ac:dyDescent="0.25">
      <c r="A3306" s="82" t="str">
        <f t="shared" si="103"/>
        <v>A</v>
      </c>
      <c r="B3306" s="91" t="s">
        <v>412</v>
      </c>
      <c r="C3306" s="91" t="s">
        <v>21</v>
      </c>
      <c r="D3306" s="92">
        <v>354.06</v>
      </c>
      <c r="E3306" s="92">
        <v>351.00713999999999</v>
      </c>
      <c r="F3306" s="93">
        <f t="shared" si="102"/>
        <v>0.99137756312489411</v>
      </c>
    </row>
    <row r="3307" spans="1:6" s="87" customFormat="1" ht="72.75" hidden="1" thickBot="1" x14ac:dyDescent="0.3">
      <c r="A3307" s="82" t="str">
        <f t="shared" si="103"/>
        <v>A</v>
      </c>
      <c r="B3307" s="83" t="s">
        <v>1783</v>
      </c>
      <c r="C3307" s="84" t="s">
        <v>1784</v>
      </c>
      <c r="D3307" s="85">
        <v>2069.8119999999999</v>
      </c>
      <c r="E3307" s="85">
        <v>2069.7979399999999</v>
      </c>
      <c r="F3307" s="86">
        <f t="shared" si="102"/>
        <v>0.99999320711253004</v>
      </c>
    </row>
    <row r="3308" spans="1:6" s="87" customFormat="1" ht="15" hidden="1" x14ac:dyDescent="0.25">
      <c r="A3308" s="82" t="str">
        <f t="shared" si="103"/>
        <v>A</v>
      </c>
      <c r="B3308" s="88" t="s">
        <v>412</v>
      </c>
      <c r="C3308" s="88" t="s">
        <v>19</v>
      </c>
      <c r="D3308" s="89">
        <v>2069.8119999999999</v>
      </c>
      <c r="E3308" s="89">
        <v>2069.7979399999999</v>
      </c>
      <c r="F3308" s="90">
        <f t="shared" si="102"/>
        <v>0.99999320711253004</v>
      </c>
    </row>
    <row r="3309" spans="1:6" s="87" customFormat="1" ht="15" hidden="1" x14ac:dyDescent="0.25">
      <c r="A3309" s="82" t="str">
        <f t="shared" si="103"/>
        <v>A</v>
      </c>
      <c r="B3309" s="91" t="s">
        <v>412</v>
      </c>
      <c r="C3309" s="91" t="s">
        <v>21</v>
      </c>
      <c r="D3309" s="92">
        <v>2069.8119999999999</v>
      </c>
      <c r="E3309" s="92">
        <v>2069.7979399999999</v>
      </c>
      <c r="F3309" s="93">
        <f t="shared" si="102"/>
        <v>0.99999320711253004</v>
      </c>
    </row>
    <row r="3310" spans="1:6" s="87" customFormat="1" ht="54.75" hidden="1" thickBot="1" x14ac:dyDescent="0.3">
      <c r="A3310" s="82" t="str">
        <f t="shared" si="103"/>
        <v>A</v>
      </c>
      <c r="B3310" s="83" t="s">
        <v>1785</v>
      </c>
      <c r="C3310" s="84" t="s">
        <v>1786</v>
      </c>
      <c r="D3310" s="85">
        <v>4443.5280000000002</v>
      </c>
      <c r="E3310" s="85">
        <v>4442.2899500000003</v>
      </c>
      <c r="F3310" s="86">
        <f t="shared" si="102"/>
        <v>0.99972138129882382</v>
      </c>
    </row>
    <row r="3311" spans="1:6" s="87" customFormat="1" ht="15" hidden="1" x14ac:dyDescent="0.25">
      <c r="A3311" s="82" t="str">
        <f t="shared" si="103"/>
        <v>A</v>
      </c>
      <c r="B3311" s="88" t="s">
        <v>412</v>
      </c>
      <c r="C3311" s="88" t="s">
        <v>19</v>
      </c>
      <c r="D3311" s="89">
        <v>4443.5280000000002</v>
      </c>
      <c r="E3311" s="89">
        <v>4442.2899500000003</v>
      </c>
      <c r="F3311" s="90">
        <f t="shared" si="102"/>
        <v>0.99972138129882382</v>
      </c>
    </row>
    <row r="3312" spans="1:6" s="87" customFormat="1" ht="15" hidden="1" x14ac:dyDescent="0.25">
      <c r="A3312" s="82" t="str">
        <f t="shared" si="103"/>
        <v>A</v>
      </c>
      <c r="B3312" s="91" t="s">
        <v>412</v>
      </c>
      <c r="C3312" s="91" t="s">
        <v>21</v>
      </c>
      <c r="D3312" s="92">
        <v>4443.5280000000002</v>
      </c>
      <c r="E3312" s="92">
        <v>4442.2899500000003</v>
      </c>
      <c r="F3312" s="93">
        <f t="shared" si="102"/>
        <v>0.99972138129882382</v>
      </c>
    </row>
    <row r="3313" spans="1:6" s="87" customFormat="1" ht="36.75" hidden="1" thickBot="1" x14ac:dyDescent="0.3">
      <c r="A3313" s="82" t="str">
        <f t="shared" si="103"/>
        <v>A</v>
      </c>
      <c r="B3313" s="83" t="s">
        <v>1787</v>
      </c>
      <c r="C3313" s="84" t="s">
        <v>1788</v>
      </c>
      <c r="D3313" s="85">
        <v>31.2</v>
      </c>
      <c r="E3313" s="85">
        <v>31.19285</v>
      </c>
      <c r="F3313" s="86">
        <f t="shared" si="102"/>
        <v>0.99977083333333339</v>
      </c>
    </row>
    <row r="3314" spans="1:6" s="87" customFormat="1" ht="15" hidden="1" x14ac:dyDescent="0.25">
      <c r="A3314" s="82" t="str">
        <f t="shared" si="103"/>
        <v>A</v>
      </c>
      <c r="B3314" s="88" t="s">
        <v>412</v>
      </c>
      <c r="C3314" s="88" t="s">
        <v>19</v>
      </c>
      <c r="D3314" s="89">
        <v>31.2</v>
      </c>
      <c r="E3314" s="89">
        <v>31.19285</v>
      </c>
      <c r="F3314" s="90">
        <f t="shared" si="102"/>
        <v>0.99977083333333339</v>
      </c>
    </row>
    <row r="3315" spans="1:6" s="87" customFormat="1" ht="15" hidden="1" x14ac:dyDescent="0.25">
      <c r="A3315" s="82" t="str">
        <f t="shared" si="103"/>
        <v>A</v>
      </c>
      <c r="B3315" s="91" t="s">
        <v>412</v>
      </c>
      <c r="C3315" s="91" t="s">
        <v>21</v>
      </c>
      <c r="D3315" s="92">
        <v>31.2</v>
      </c>
      <c r="E3315" s="92">
        <v>31.19285</v>
      </c>
      <c r="F3315" s="93">
        <f t="shared" si="102"/>
        <v>0.99977083333333339</v>
      </c>
    </row>
    <row r="3316" spans="1:6" ht="18.75" thickBot="1" x14ac:dyDescent="0.25">
      <c r="A3316" s="47" t="str">
        <f t="shared" si="103"/>
        <v>A</v>
      </c>
      <c r="B3316" s="73" t="s">
        <v>1789</v>
      </c>
      <c r="C3316" s="74" t="s">
        <v>1790</v>
      </c>
      <c r="D3316" s="75">
        <v>32475.4</v>
      </c>
      <c r="E3316" s="75">
        <v>32399.95189</v>
      </c>
      <c r="F3316" s="76">
        <f t="shared" si="102"/>
        <v>0.99767676117923099</v>
      </c>
    </row>
    <row r="3317" spans="1:6" ht="15.75" thickTop="1" x14ac:dyDescent="0.2">
      <c r="A3317" s="47" t="str">
        <f t="shared" si="103"/>
        <v>A</v>
      </c>
      <c r="B3317" s="77" t="s">
        <v>412</v>
      </c>
      <c r="C3317" s="77" t="s">
        <v>19</v>
      </c>
      <c r="D3317" s="78">
        <v>32140.325000000001</v>
      </c>
      <c r="E3317" s="78">
        <v>32075.955689999999</v>
      </c>
      <c r="F3317" s="79">
        <f t="shared" si="102"/>
        <v>0.99799724147157809</v>
      </c>
    </row>
    <row r="3318" spans="1:6" ht="15" x14ac:dyDescent="0.2">
      <c r="A3318" s="47" t="str">
        <f t="shared" si="103"/>
        <v>A</v>
      </c>
      <c r="B3318" s="80" t="s">
        <v>412</v>
      </c>
      <c r="C3318" s="80" t="s">
        <v>20</v>
      </c>
      <c r="D3318" s="53">
        <v>126.7</v>
      </c>
      <c r="E3318" s="53">
        <v>187.10207</v>
      </c>
      <c r="F3318" s="81">
        <f t="shared" si="102"/>
        <v>1.4767329913180742</v>
      </c>
    </row>
    <row r="3319" spans="1:6" ht="15" x14ac:dyDescent="0.2">
      <c r="A3319" s="47" t="str">
        <f t="shared" si="103"/>
        <v>A</v>
      </c>
      <c r="B3319" s="80" t="s">
        <v>412</v>
      </c>
      <c r="C3319" s="80" t="s">
        <v>21</v>
      </c>
      <c r="D3319" s="53">
        <v>1408.4159999999999</v>
      </c>
      <c r="E3319" s="53">
        <v>1479.1988800000001</v>
      </c>
      <c r="F3319" s="81">
        <f t="shared" si="102"/>
        <v>1.0502570831345286</v>
      </c>
    </row>
    <row r="3320" spans="1:6" ht="15" x14ac:dyDescent="0.2">
      <c r="A3320" s="47" t="str">
        <f t="shared" si="103"/>
        <v>A</v>
      </c>
      <c r="B3320" s="80" t="s">
        <v>412</v>
      </c>
      <c r="C3320" s="80" t="s">
        <v>33</v>
      </c>
      <c r="D3320" s="53">
        <v>7969.0140000000001</v>
      </c>
      <c r="E3320" s="53">
        <v>7769.3287799999998</v>
      </c>
      <c r="F3320" s="81">
        <f t="shared" si="102"/>
        <v>0.97494229273533706</v>
      </c>
    </row>
    <row r="3321" spans="1:6" ht="15" x14ac:dyDescent="0.2">
      <c r="A3321" s="47" t="str">
        <f t="shared" si="103"/>
        <v>A</v>
      </c>
      <c r="B3321" s="80" t="s">
        <v>412</v>
      </c>
      <c r="C3321" s="80" t="s">
        <v>4</v>
      </c>
      <c r="D3321" s="53">
        <v>387.06599999999997</v>
      </c>
      <c r="E3321" s="53">
        <v>397.02339000000001</v>
      </c>
      <c r="F3321" s="81">
        <f t="shared" si="102"/>
        <v>1.0257253026615616</v>
      </c>
    </row>
    <row r="3322" spans="1:6" ht="15" x14ac:dyDescent="0.2">
      <c r="A3322" s="47" t="str">
        <f t="shared" si="103"/>
        <v>A</v>
      </c>
      <c r="B3322" s="80" t="s">
        <v>412</v>
      </c>
      <c r="C3322" s="80" t="s">
        <v>34</v>
      </c>
      <c r="D3322" s="53">
        <v>27.495000000000001</v>
      </c>
      <c r="E3322" s="53">
        <v>26.133209999999998</v>
      </c>
      <c r="F3322" s="81">
        <f t="shared" si="102"/>
        <v>0.95047135842880515</v>
      </c>
    </row>
    <row r="3323" spans="1:6" ht="15" x14ac:dyDescent="0.2">
      <c r="A3323" s="47" t="str">
        <f t="shared" si="103"/>
        <v>A</v>
      </c>
      <c r="B3323" s="80" t="s">
        <v>412</v>
      </c>
      <c r="C3323" s="80" t="s">
        <v>35</v>
      </c>
      <c r="D3323" s="53">
        <v>22221.633999999998</v>
      </c>
      <c r="E3323" s="53">
        <v>22217.16936</v>
      </c>
      <c r="F3323" s="81">
        <f t="shared" si="102"/>
        <v>0.99979908588180333</v>
      </c>
    </row>
    <row r="3324" spans="1:6" ht="15" x14ac:dyDescent="0.2">
      <c r="A3324" s="47" t="str">
        <f t="shared" si="103"/>
        <v>A</v>
      </c>
      <c r="B3324" s="77" t="s">
        <v>412</v>
      </c>
      <c r="C3324" s="77" t="s">
        <v>36</v>
      </c>
      <c r="D3324" s="78">
        <v>335.07499999999999</v>
      </c>
      <c r="E3324" s="78">
        <v>323.99619999999999</v>
      </c>
      <c r="F3324" s="79">
        <f t="shared" si="102"/>
        <v>0.96693635753189588</v>
      </c>
    </row>
    <row r="3325" spans="1:6" ht="36.75" thickBot="1" x14ac:dyDescent="0.25">
      <c r="A3325" s="47" t="str">
        <f t="shared" si="103"/>
        <v>A</v>
      </c>
      <c r="B3325" s="73" t="s">
        <v>1791</v>
      </c>
      <c r="C3325" s="74" t="s">
        <v>1792</v>
      </c>
      <c r="D3325" s="75">
        <v>31246.440999999999</v>
      </c>
      <c r="E3325" s="75">
        <v>31172.815859999999</v>
      </c>
      <c r="F3325" s="76">
        <f t="shared" si="102"/>
        <v>0.99764372716879979</v>
      </c>
    </row>
    <row r="3326" spans="1:6" ht="15.75" thickTop="1" x14ac:dyDescent="0.2">
      <c r="A3326" s="47" t="str">
        <f t="shared" si="103"/>
        <v>A</v>
      </c>
      <c r="B3326" s="77" t="s">
        <v>412</v>
      </c>
      <c r="C3326" s="77" t="s">
        <v>19</v>
      </c>
      <c r="D3326" s="78">
        <v>30912.924999999999</v>
      </c>
      <c r="E3326" s="78">
        <v>30850.378659999995</v>
      </c>
      <c r="F3326" s="79">
        <f t="shared" si="102"/>
        <v>0.99797669292051772</v>
      </c>
    </row>
    <row r="3327" spans="1:6" ht="15" x14ac:dyDescent="0.2">
      <c r="A3327" s="47" t="str">
        <f t="shared" si="103"/>
        <v>A</v>
      </c>
      <c r="B3327" s="80" t="s">
        <v>412</v>
      </c>
      <c r="C3327" s="80" t="s">
        <v>20</v>
      </c>
      <c r="D3327" s="53">
        <v>0</v>
      </c>
      <c r="E3327" s="53">
        <v>60.784999999999997</v>
      </c>
      <c r="F3327" s="81" t="e">
        <f t="shared" si="102"/>
        <v>#DIV/0!</v>
      </c>
    </row>
    <row r="3328" spans="1:6" ht="15" x14ac:dyDescent="0.2">
      <c r="A3328" s="47" t="str">
        <f t="shared" si="103"/>
        <v>A</v>
      </c>
      <c r="B3328" s="80" t="s">
        <v>412</v>
      </c>
      <c r="C3328" s="80" t="s">
        <v>21</v>
      </c>
      <c r="D3328" s="53">
        <v>314.416</v>
      </c>
      <c r="E3328" s="53">
        <v>385.19888000000003</v>
      </c>
      <c r="F3328" s="81">
        <f t="shared" si="102"/>
        <v>1.2251249300290064</v>
      </c>
    </row>
    <row r="3329" spans="1:6" ht="15" x14ac:dyDescent="0.2">
      <c r="A3329" s="47" t="str">
        <f t="shared" si="103"/>
        <v>A</v>
      </c>
      <c r="B3329" s="80" t="s">
        <v>412</v>
      </c>
      <c r="C3329" s="80" t="s">
        <v>33</v>
      </c>
      <c r="D3329" s="53">
        <v>7969.0140000000001</v>
      </c>
      <c r="E3329" s="53">
        <v>7769.3287799999998</v>
      </c>
      <c r="F3329" s="81">
        <f t="shared" si="102"/>
        <v>0.97494229273533706</v>
      </c>
    </row>
    <row r="3330" spans="1:6" ht="15" x14ac:dyDescent="0.2">
      <c r="A3330" s="47" t="str">
        <f t="shared" si="103"/>
        <v>A</v>
      </c>
      <c r="B3330" s="80" t="s">
        <v>412</v>
      </c>
      <c r="C3330" s="80" t="s">
        <v>4</v>
      </c>
      <c r="D3330" s="53">
        <v>387.06599999999997</v>
      </c>
      <c r="E3330" s="53">
        <v>397.02339000000001</v>
      </c>
      <c r="F3330" s="81">
        <f t="shared" si="102"/>
        <v>1.0257253026615616</v>
      </c>
    </row>
    <row r="3331" spans="1:6" ht="15" x14ac:dyDescent="0.2">
      <c r="A3331" s="47" t="str">
        <f t="shared" si="103"/>
        <v>A</v>
      </c>
      <c r="B3331" s="80" t="s">
        <v>412</v>
      </c>
      <c r="C3331" s="80" t="s">
        <v>34</v>
      </c>
      <c r="D3331" s="53">
        <v>21.495000000000001</v>
      </c>
      <c r="E3331" s="53">
        <v>21.493500000000001</v>
      </c>
      <c r="F3331" s="81">
        <f t="shared" si="102"/>
        <v>0.99993021632937895</v>
      </c>
    </row>
    <row r="3332" spans="1:6" ht="15" x14ac:dyDescent="0.2">
      <c r="A3332" s="47" t="str">
        <f t="shared" si="103"/>
        <v>A</v>
      </c>
      <c r="B3332" s="80" t="s">
        <v>412</v>
      </c>
      <c r="C3332" s="80" t="s">
        <v>35</v>
      </c>
      <c r="D3332" s="53">
        <v>22220.934000000001</v>
      </c>
      <c r="E3332" s="53">
        <v>22216.54911</v>
      </c>
      <c r="F3332" s="81">
        <f t="shared" ref="F3332:F3395" si="104">E3332/D3332</f>
        <v>0.99980266851069355</v>
      </c>
    </row>
    <row r="3333" spans="1:6" ht="15" x14ac:dyDescent="0.2">
      <c r="A3333" s="47" t="str">
        <f t="shared" ref="A3333:A3396" si="105">(IF(OR(D3333&lt;&gt;0,E3333&lt;&gt;0,),"A","B"))</f>
        <v>A</v>
      </c>
      <c r="B3333" s="77" t="s">
        <v>412</v>
      </c>
      <c r="C3333" s="77" t="s">
        <v>36</v>
      </c>
      <c r="D3333" s="78">
        <v>333.51600000000002</v>
      </c>
      <c r="E3333" s="78">
        <v>322.43720000000002</v>
      </c>
      <c r="F3333" s="79">
        <f t="shared" si="104"/>
        <v>0.96678180357164278</v>
      </c>
    </row>
    <row r="3334" spans="1:6" s="87" customFormat="1" ht="54.75" hidden="1" thickBot="1" x14ac:dyDescent="0.3">
      <c r="A3334" s="82" t="str">
        <f t="shared" si="105"/>
        <v>A</v>
      </c>
      <c r="B3334" s="83" t="s">
        <v>1793</v>
      </c>
      <c r="C3334" s="84" t="s">
        <v>1794</v>
      </c>
      <c r="D3334" s="85">
        <v>22893.717000000001</v>
      </c>
      <c r="E3334" s="85">
        <v>22858.79017</v>
      </c>
      <c r="F3334" s="86">
        <f t="shared" si="104"/>
        <v>0.99847439234092039</v>
      </c>
    </row>
    <row r="3335" spans="1:6" s="87" customFormat="1" ht="15" hidden="1" x14ac:dyDescent="0.25">
      <c r="A3335" s="82" t="str">
        <f t="shared" si="105"/>
        <v>A</v>
      </c>
      <c r="B3335" s="88" t="s">
        <v>412</v>
      </c>
      <c r="C3335" s="88" t="s">
        <v>19</v>
      </c>
      <c r="D3335" s="89">
        <v>22893.717000000001</v>
      </c>
      <c r="E3335" s="89">
        <v>22858.79017</v>
      </c>
      <c r="F3335" s="90">
        <f t="shared" si="104"/>
        <v>0.99847439234092039</v>
      </c>
    </row>
    <row r="3336" spans="1:6" s="87" customFormat="1" ht="15" hidden="1" x14ac:dyDescent="0.25">
      <c r="A3336" s="82" t="str">
        <f t="shared" si="105"/>
        <v>A</v>
      </c>
      <c r="B3336" s="91" t="s">
        <v>412</v>
      </c>
      <c r="C3336" s="91" t="s">
        <v>21</v>
      </c>
      <c r="D3336" s="92">
        <v>84.165999999999997</v>
      </c>
      <c r="E3336" s="92">
        <v>81.27467</v>
      </c>
      <c r="F3336" s="93">
        <f t="shared" si="104"/>
        <v>0.96564729225578028</v>
      </c>
    </row>
    <row r="3337" spans="1:6" s="87" customFormat="1" ht="15" hidden="1" x14ac:dyDescent="0.25">
      <c r="A3337" s="82" t="str">
        <f t="shared" si="105"/>
        <v>A</v>
      </c>
      <c r="B3337" s="91" t="s">
        <v>412</v>
      </c>
      <c r="C3337" s="91" t="s">
        <v>33</v>
      </c>
      <c r="D3337" s="92">
        <v>191.965</v>
      </c>
      <c r="E3337" s="92">
        <v>160.21393</v>
      </c>
      <c r="F3337" s="93">
        <f t="shared" si="104"/>
        <v>0.83459969265230638</v>
      </c>
    </row>
    <row r="3338" spans="1:6" s="87" customFormat="1" ht="15" hidden="1" x14ac:dyDescent="0.25">
      <c r="A3338" s="82" t="str">
        <f t="shared" si="105"/>
        <v>A</v>
      </c>
      <c r="B3338" s="91" t="s">
        <v>412</v>
      </c>
      <c r="C3338" s="91" t="s">
        <v>4</v>
      </c>
      <c r="D3338" s="92">
        <v>387.06599999999997</v>
      </c>
      <c r="E3338" s="92">
        <v>387.02339000000001</v>
      </c>
      <c r="F3338" s="93">
        <f t="shared" si="104"/>
        <v>0.99988991541494221</v>
      </c>
    </row>
    <row r="3339" spans="1:6" s="87" customFormat="1" ht="15" hidden="1" x14ac:dyDescent="0.25">
      <c r="A3339" s="82" t="str">
        <f t="shared" si="105"/>
        <v>A</v>
      </c>
      <c r="B3339" s="91" t="s">
        <v>412</v>
      </c>
      <c r="C3339" s="91" t="s">
        <v>34</v>
      </c>
      <c r="D3339" s="92">
        <v>21.495000000000001</v>
      </c>
      <c r="E3339" s="92">
        <v>21.493500000000001</v>
      </c>
      <c r="F3339" s="93">
        <f t="shared" si="104"/>
        <v>0.99993021632937895</v>
      </c>
    </row>
    <row r="3340" spans="1:6" s="87" customFormat="1" ht="15" hidden="1" x14ac:dyDescent="0.25">
      <c r="A3340" s="82" t="str">
        <f t="shared" si="105"/>
        <v>A</v>
      </c>
      <c r="B3340" s="91" t="s">
        <v>412</v>
      </c>
      <c r="C3340" s="91" t="s">
        <v>35</v>
      </c>
      <c r="D3340" s="92">
        <v>22209.025000000001</v>
      </c>
      <c r="E3340" s="92">
        <v>22208.784680000001</v>
      </c>
      <c r="F3340" s="93">
        <f t="shared" si="104"/>
        <v>0.99998917917378183</v>
      </c>
    </row>
    <row r="3341" spans="1:6" s="87" customFormat="1" ht="36.75" hidden="1" thickBot="1" x14ac:dyDescent="0.3">
      <c r="A3341" s="82" t="str">
        <f t="shared" si="105"/>
        <v>A</v>
      </c>
      <c r="B3341" s="83" t="s">
        <v>1795</v>
      </c>
      <c r="C3341" s="84" t="s">
        <v>1796</v>
      </c>
      <c r="D3341" s="85">
        <v>359.62</v>
      </c>
      <c r="E3341" s="85">
        <v>358.24761999999998</v>
      </c>
      <c r="F3341" s="86">
        <f t="shared" si="104"/>
        <v>0.99618380512763471</v>
      </c>
    </row>
    <row r="3342" spans="1:6" s="87" customFormat="1" ht="15" hidden="1" x14ac:dyDescent="0.25">
      <c r="A3342" s="82" t="str">
        <f t="shared" si="105"/>
        <v>A</v>
      </c>
      <c r="B3342" s="88" t="s">
        <v>412</v>
      </c>
      <c r="C3342" s="88" t="s">
        <v>19</v>
      </c>
      <c r="D3342" s="89">
        <v>348.47500000000002</v>
      </c>
      <c r="E3342" s="89">
        <v>347.10262</v>
      </c>
      <c r="F3342" s="90">
        <f t="shared" si="104"/>
        <v>0.99606175478872228</v>
      </c>
    </row>
    <row r="3343" spans="1:6" s="87" customFormat="1" ht="15" hidden="1" x14ac:dyDescent="0.25">
      <c r="A3343" s="82" t="str">
        <f t="shared" si="105"/>
        <v>A</v>
      </c>
      <c r="B3343" s="91" t="s">
        <v>412</v>
      </c>
      <c r="C3343" s="91" t="s">
        <v>33</v>
      </c>
      <c r="D3343" s="92">
        <v>347.72500000000002</v>
      </c>
      <c r="E3343" s="92">
        <v>347.10262</v>
      </c>
      <c r="F3343" s="93">
        <f t="shared" si="104"/>
        <v>0.99821013732115893</v>
      </c>
    </row>
    <row r="3344" spans="1:6" s="87" customFormat="1" ht="15" hidden="1" x14ac:dyDescent="0.25">
      <c r="A3344" s="82" t="str">
        <f t="shared" si="105"/>
        <v>A</v>
      </c>
      <c r="B3344" s="91" t="s">
        <v>412</v>
      </c>
      <c r="C3344" s="91" t="s">
        <v>35</v>
      </c>
      <c r="D3344" s="92">
        <v>0.75</v>
      </c>
      <c r="E3344" s="92">
        <v>0</v>
      </c>
      <c r="F3344" s="93">
        <f t="shared" si="104"/>
        <v>0</v>
      </c>
    </row>
    <row r="3345" spans="1:6" s="87" customFormat="1" ht="15" hidden="1" x14ac:dyDescent="0.25">
      <c r="A3345" s="82" t="str">
        <f t="shared" si="105"/>
        <v>A</v>
      </c>
      <c r="B3345" s="88" t="s">
        <v>412</v>
      </c>
      <c r="C3345" s="88" t="s">
        <v>36</v>
      </c>
      <c r="D3345" s="89">
        <v>11.145</v>
      </c>
      <c r="E3345" s="89">
        <v>11.145</v>
      </c>
      <c r="F3345" s="90">
        <f t="shared" si="104"/>
        <v>1</v>
      </c>
    </row>
    <row r="3346" spans="1:6" s="87" customFormat="1" ht="36.75" hidden="1" thickBot="1" x14ac:dyDescent="0.3">
      <c r="A3346" s="82" t="str">
        <f t="shared" si="105"/>
        <v>A</v>
      </c>
      <c r="B3346" s="83" t="s">
        <v>1797</v>
      </c>
      <c r="C3346" s="84" t="s">
        <v>1798</v>
      </c>
      <c r="D3346" s="85">
        <v>516.62</v>
      </c>
      <c r="E3346" s="85">
        <v>511.79098999999997</v>
      </c>
      <c r="F3346" s="86">
        <f t="shared" si="104"/>
        <v>0.99065268475862334</v>
      </c>
    </row>
    <row r="3347" spans="1:6" s="87" customFormat="1" ht="15" hidden="1" x14ac:dyDescent="0.25">
      <c r="A3347" s="82" t="str">
        <f t="shared" si="105"/>
        <v>A</v>
      </c>
      <c r="B3347" s="88" t="s">
        <v>412</v>
      </c>
      <c r="C3347" s="88" t="s">
        <v>19</v>
      </c>
      <c r="D3347" s="89">
        <v>513.52</v>
      </c>
      <c r="E3347" s="89">
        <v>508.71969000000007</v>
      </c>
      <c r="F3347" s="90">
        <f t="shared" si="104"/>
        <v>0.99065214597289319</v>
      </c>
    </row>
    <row r="3348" spans="1:6" s="87" customFormat="1" ht="15" hidden="1" x14ac:dyDescent="0.25">
      <c r="A3348" s="82" t="str">
        <f t="shared" si="105"/>
        <v>A</v>
      </c>
      <c r="B3348" s="91" t="s">
        <v>412</v>
      </c>
      <c r="C3348" s="91" t="s">
        <v>33</v>
      </c>
      <c r="D3348" s="92">
        <v>512.41999999999996</v>
      </c>
      <c r="E3348" s="92">
        <v>498.09868999999998</v>
      </c>
      <c r="F3348" s="93">
        <f t="shared" si="104"/>
        <v>0.97205161781351235</v>
      </c>
    </row>
    <row r="3349" spans="1:6" s="87" customFormat="1" ht="15" hidden="1" x14ac:dyDescent="0.25">
      <c r="A3349" s="82" t="str">
        <f t="shared" si="105"/>
        <v>A</v>
      </c>
      <c r="B3349" s="91" t="s">
        <v>412</v>
      </c>
      <c r="C3349" s="91" t="s">
        <v>4</v>
      </c>
      <c r="D3349" s="92">
        <v>0</v>
      </c>
      <c r="E3349" s="92">
        <v>10</v>
      </c>
      <c r="F3349" s="93" t="e">
        <f t="shared" si="104"/>
        <v>#DIV/0!</v>
      </c>
    </row>
    <row r="3350" spans="1:6" s="87" customFormat="1" ht="15" hidden="1" x14ac:dyDescent="0.25">
      <c r="A3350" s="82" t="str">
        <f t="shared" si="105"/>
        <v>A</v>
      </c>
      <c r="B3350" s="91" t="s">
        <v>412</v>
      </c>
      <c r="C3350" s="91" t="s">
        <v>35</v>
      </c>
      <c r="D3350" s="92">
        <v>1.1000000000000001</v>
      </c>
      <c r="E3350" s="92">
        <v>0.621</v>
      </c>
      <c r="F3350" s="93">
        <f t="shared" si="104"/>
        <v>0.56454545454545446</v>
      </c>
    </row>
    <row r="3351" spans="1:6" s="87" customFormat="1" ht="15" hidden="1" x14ac:dyDescent="0.25">
      <c r="A3351" s="82" t="str">
        <f t="shared" si="105"/>
        <v>A</v>
      </c>
      <c r="B3351" s="88" t="s">
        <v>412</v>
      </c>
      <c r="C3351" s="88" t="s">
        <v>36</v>
      </c>
      <c r="D3351" s="89">
        <v>3.1</v>
      </c>
      <c r="E3351" s="89">
        <v>3.0713000000000004</v>
      </c>
      <c r="F3351" s="90">
        <f t="shared" si="104"/>
        <v>0.99074193548387102</v>
      </c>
    </row>
    <row r="3352" spans="1:6" s="87" customFormat="1" ht="36.75" hidden="1" thickBot="1" x14ac:dyDescent="0.3">
      <c r="A3352" s="82" t="str">
        <f t="shared" si="105"/>
        <v>A</v>
      </c>
      <c r="B3352" s="83" t="s">
        <v>1799</v>
      </c>
      <c r="C3352" s="84" t="s">
        <v>1800</v>
      </c>
      <c r="D3352" s="85">
        <v>473.26600000000002</v>
      </c>
      <c r="E3352" s="85">
        <v>479.54868999999997</v>
      </c>
      <c r="F3352" s="86">
        <f t="shared" si="104"/>
        <v>1.0132751771730908</v>
      </c>
    </row>
    <row r="3353" spans="1:6" s="87" customFormat="1" ht="15" hidden="1" x14ac:dyDescent="0.25">
      <c r="A3353" s="82" t="str">
        <f t="shared" si="105"/>
        <v>A</v>
      </c>
      <c r="B3353" s="88" t="s">
        <v>412</v>
      </c>
      <c r="C3353" s="88" t="s">
        <v>19</v>
      </c>
      <c r="D3353" s="89">
        <v>461.76600000000002</v>
      </c>
      <c r="E3353" s="89">
        <v>468.82168999999993</v>
      </c>
      <c r="F3353" s="90">
        <f t="shared" si="104"/>
        <v>1.0152797953942039</v>
      </c>
    </row>
    <row r="3354" spans="1:6" s="87" customFormat="1" ht="15" hidden="1" x14ac:dyDescent="0.25">
      <c r="A3354" s="82" t="str">
        <f t="shared" si="105"/>
        <v>A</v>
      </c>
      <c r="B3354" s="91" t="s">
        <v>412</v>
      </c>
      <c r="C3354" s="91" t="s">
        <v>20</v>
      </c>
      <c r="D3354" s="92">
        <v>0</v>
      </c>
      <c r="E3354" s="92">
        <v>5</v>
      </c>
      <c r="F3354" s="93" t="e">
        <f t="shared" si="104"/>
        <v>#DIV/0!</v>
      </c>
    </row>
    <row r="3355" spans="1:6" s="87" customFormat="1" ht="15" hidden="1" x14ac:dyDescent="0.25">
      <c r="A3355" s="82" t="str">
        <f t="shared" si="105"/>
        <v>A</v>
      </c>
      <c r="B3355" s="91" t="s">
        <v>412</v>
      </c>
      <c r="C3355" s="91" t="s">
        <v>21</v>
      </c>
      <c r="D3355" s="92">
        <v>0</v>
      </c>
      <c r="E3355" s="92">
        <v>13.497549999999999</v>
      </c>
      <c r="F3355" s="93" t="e">
        <f t="shared" si="104"/>
        <v>#DIV/0!</v>
      </c>
    </row>
    <row r="3356" spans="1:6" s="87" customFormat="1" ht="15" hidden="1" x14ac:dyDescent="0.25">
      <c r="A3356" s="82" t="str">
        <f t="shared" si="105"/>
        <v>A</v>
      </c>
      <c r="B3356" s="91" t="s">
        <v>412</v>
      </c>
      <c r="C3356" s="91" t="s">
        <v>33</v>
      </c>
      <c r="D3356" s="92">
        <v>461.11599999999999</v>
      </c>
      <c r="E3356" s="92">
        <v>450.32414</v>
      </c>
      <c r="F3356" s="93">
        <f t="shared" si="104"/>
        <v>0.97659621440158229</v>
      </c>
    </row>
    <row r="3357" spans="1:6" s="87" customFormat="1" ht="15" hidden="1" x14ac:dyDescent="0.25">
      <c r="A3357" s="82" t="str">
        <f t="shared" si="105"/>
        <v>A</v>
      </c>
      <c r="B3357" s="91" t="s">
        <v>412</v>
      </c>
      <c r="C3357" s="91" t="s">
        <v>35</v>
      </c>
      <c r="D3357" s="92">
        <v>0.65</v>
      </c>
      <c r="E3357" s="92">
        <v>0</v>
      </c>
      <c r="F3357" s="93">
        <f t="shared" si="104"/>
        <v>0</v>
      </c>
    </row>
    <row r="3358" spans="1:6" s="87" customFormat="1" ht="15" hidden="1" x14ac:dyDescent="0.25">
      <c r="A3358" s="82" t="str">
        <f t="shared" si="105"/>
        <v>A</v>
      </c>
      <c r="B3358" s="88" t="s">
        <v>412</v>
      </c>
      <c r="C3358" s="88" t="s">
        <v>36</v>
      </c>
      <c r="D3358" s="89">
        <v>11.5</v>
      </c>
      <c r="E3358" s="89">
        <v>10.727</v>
      </c>
      <c r="F3358" s="90">
        <f t="shared" si="104"/>
        <v>0.93278260869565222</v>
      </c>
    </row>
    <row r="3359" spans="1:6" s="87" customFormat="1" ht="36.75" hidden="1" thickBot="1" x14ac:dyDescent="0.3">
      <c r="A3359" s="82" t="str">
        <f t="shared" si="105"/>
        <v>A</v>
      </c>
      <c r="B3359" s="83" t="s">
        <v>1801</v>
      </c>
      <c r="C3359" s="84" t="s">
        <v>1802</v>
      </c>
      <c r="D3359" s="85">
        <v>147.47499999999999</v>
      </c>
      <c r="E3359" s="85">
        <v>146.29712000000001</v>
      </c>
      <c r="F3359" s="86">
        <f t="shared" si="104"/>
        <v>0.99201301915578921</v>
      </c>
    </row>
    <row r="3360" spans="1:6" s="87" customFormat="1" ht="15" hidden="1" x14ac:dyDescent="0.25">
      <c r="A3360" s="82" t="str">
        <f t="shared" si="105"/>
        <v>A</v>
      </c>
      <c r="B3360" s="88" t="s">
        <v>412</v>
      </c>
      <c r="C3360" s="88" t="s">
        <v>19</v>
      </c>
      <c r="D3360" s="89">
        <v>124.86</v>
      </c>
      <c r="E3360" s="89">
        <v>123.75138000000001</v>
      </c>
      <c r="F3360" s="90">
        <f t="shared" si="104"/>
        <v>0.99112109562710249</v>
      </c>
    </row>
    <row r="3361" spans="1:6" s="87" customFormat="1" ht="15" hidden="1" x14ac:dyDescent="0.25">
      <c r="A3361" s="82" t="str">
        <f t="shared" si="105"/>
        <v>A</v>
      </c>
      <c r="B3361" s="91" t="s">
        <v>412</v>
      </c>
      <c r="C3361" s="91" t="s">
        <v>33</v>
      </c>
      <c r="D3361" s="92">
        <v>124.8</v>
      </c>
      <c r="E3361" s="92">
        <v>123.75138000000001</v>
      </c>
      <c r="F3361" s="93">
        <f t="shared" si="104"/>
        <v>0.99159759615384624</v>
      </c>
    </row>
    <row r="3362" spans="1:6" s="87" customFormat="1" ht="15" hidden="1" x14ac:dyDescent="0.25">
      <c r="A3362" s="82" t="str">
        <f t="shared" si="105"/>
        <v>A</v>
      </c>
      <c r="B3362" s="91" t="s">
        <v>412</v>
      </c>
      <c r="C3362" s="91" t="s">
        <v>35</v>
      </c>
      <c r="D3362" s="92">
        <v>0.06</v>
      </c>
      <c r="E3362" s="92">
        <v>0</v>
      </c>
      <c r="F3362" s="93">
        <f t="shared" si="104"/>
        <v>0</v>
      </c>
    </row>
    <row r="3363" spans="1:6" s="87" customFormat="1" ht="15" hidden="1" x14ac:dyDescent="0.25">
      <c r="A3363" s="82" t="str">
        <f t="shared" si="105"/>
        <v>A</v>
      </c>
      <c r="B3363" s="88" t="s">
        <v>412</v>
      </c>
      <c r="C3363" s="88" t="s">
        <v>36</v>
      </c>
      <c r="D3363" s="89">
        <v>22.614999999999998</v>
      </c>
      <c r="E3363" s="89">
        <v>22.545740000000002</v>
      </c>
      <c r="F3363" s="90">
        <f t="shared" si="104"/>
        <v>0.99693743090868914</v>
      </c>
    </row>
    <row r="3364" spans="1:6" s="87" customFormat="1" ht="36.75" hidden="1" thickBot="1" x14ac:dyDescent="0.3">
      <c r="A3364" s="82" t="str">
        <f t="shared" si="105"/>
        <v>A</v>
      </c>
      <c r="B3364" s="83" t="s">
        <v>1803</v>
      </c>
      <c r="C3364" s="84" t="s">
        <v>1804</v>
      </c>
      <c r="D3364" s="85">
        <v>221.69</v>
      </c>
      <c r="E3364" s="85">
        <v>233.90700000000001</v>
      </c>
      <c r="F3364" s="86">
        <f t="shared" si="104"/>
        <v>1.0551084848211467</v>
      </c>
    </row>
    <row r="3365" spans="1:6" s="87" customFormat="1" ht="15" hidden="1" x14ac:dyDescent="0.25">
      <c r="A3365" s="82" t="str">
        <f t="shared" si="105"/>
        <v>A</v>
      </c>
      <c r="B3365" s="88" t="s">
        <v>412</v>
      </c>
      <c r="C3365" s="88" t="s">
        <v>19</v>
      </c>
      <c r="D3365" s="89">
        <v>221.69</v>
      </c>
      <c r="E3365" s="89">
        <v>231.90700000000001</v>
      </c>
      <c r="F3365" s="90">
        <f t="shared" si="104"/>
        <v>1.0460868780729848</v>
      </c>
    </row>
    <row r="3366" spans="1:6" s="87" customFormat="1" ht="15" hidden="1" x14ac:dyDescent="0.25">
      <c r="A3366" s="82" t="str">
        <f t="shared" si="105"/>
        <v>A</v>
      </c>
      <c r="B3366" s="91" t="s">
        <v>412</v>
      </c>
      <c r="C3366" s="91" t="s">
        <v>20</v>
      </c>
      <c r="D3366" s="92">
        <v>0</v>
      </c>
      <c r="E3366" s="92">
        <v>5.62</v>
      </c>
      <c r="F3366" s="93" t="e">
        <f t="shared" si="104"/>
        <v>#DIV/0!</v>
      </c>
    </row>
    <row r="3367" spans="1:6" s="87" customFormat="1" ht="15" hidden="1" x14ac:dyDescent="0.25">
      <c r="A3367" s="82" t="str">
        <f t="shared" si="105"/>
        <v>A</v>
      </c>
      <c r="B3367" s="91" t="s">
        <v>412</v>
      </c>
      <c r="C3367" s="91" t="s">
        <v>21</v>
      </c>
      <c r="D3367" s="92">
        <v>0</v>
      </c>
      <c r="E3367" s="92">
        <v>4.5999999999999996</v>
      </c>
      <c r="F3367" s="93" t="e">
        <f t="shared" si="104"/>
        <v>#DIV/0!</v>
      </c>
    </row>
    <row r="3368" spans="1:6" s="87" customFormat="1" ht="15" hidden="1" x14ac:dyDescent="0.25">
      <c r="A3368" s="82" t="str">
        <f t="shared" si="105"/>
        <v>A</v>
      </c>
      <c r="B3368" s="91" t="s">
        <v>412</v>
      </c>
      <c r="C3368" s="91" t="s">
        <v>33</v>
      </c>
      <c r="D3368" s="92">
        <v>221.45</v>
      </c>
      <c r="E3368" s="92">
        <v>221.447</v>
      </c>
      <c r="F3368" s="93">
        <f t="shared" si="104"/>
        <v>0.99998645292391064</v>
      </c>
    </row>
    <row r="3369" spans="1:6" s="87" customFormat="1" ht="15" hidden="1" x14ac:dyDescent="0.25">
      <c r="A3369" s="82" t="str">
        <f t="shared" si="105"/>
        <v>A</v>
      </c>
      <c r="B3369" s="91" t="s">
        <v>412</v>
      </c>
      <c r="C3369" s="91" t="s">
        <v>35</v>
      </c>
      <c r="D3369" s="92">
        <v>0.24</v>
      </c>
      <c r="E3369" s="92">
        <v>0.24</v>
      </c>
      <c r="F3369" s="93">
        <f t="shared" si="104"/>
        <v>1</v>
      </c>
    </row>
    <row r="3370" spans="1:6" s="87" customFormat="1" ht="15" hidden="1" x14ac:dyDescent="0.25">
      <c r="A3370" s="82" t="str">
        <f t="shared" si="105"/>
        <v>A</v>
      </c>
      <c r="B3370" s="88" t="s">
        <v>412</v>
      </c>
      <c r="C3370" s="88" t="s">
        <v>36</v>
      </c>
      <c r="D3370" s="89">
        <v>0</v>
      </c>
      <c r="E3370" s="89">
        <v>2</v>
      </c>
      <c r="F3370" s="90" t="e">
        <f t="shared" si="104"/>
        <v>#DIV/0!</v>
      </c>
    </row>
    <row r="3371" spans="1:6" s="87" customFormat="1" ht="36.75" hidden="1" thickBot="1" x14ac:dyDescent="0.3">
      <c r="A3371" s="82" t="str">
        <f t="shared" si="105"/>
        <v>A</v>
      </c>
      <c r="B3371" s="83" t="s">
        <v>1805</v>
      </c>
      <c r="C3371" s="84" t="s">
        <v>1806</v>
      </c>
      <c r="D3371" s="85">
        <v>619.19799999999998</v>
      </c>
      <c r="E3371" s="85">
        <v>664.31335999999999</v>
      </c>
      <c r="F3371" s="86">
        <f t="shared" si="104"/>
        <v>1.0728609588532263</v>
      </c>
    </row>
    <row r="3372" spans="1:6" s="87" customFormat="1" ht="15" hidden="1" x14ac:dyDescent="0.25">
      <c r="A3372" s="82" t="str">
        <f t="shared" si="105"/>
        <v>A</v>
      </c>
      <c r="B3372" s="88" t="s">
        <v>412</v>
      </c>
      <c r="C3372" s="88" t="s">
        <v>19</v>
      </c>
      <c r="D3372" s="89">
        <v>595.39800000000002</v>
      </c>
      <c r="E3372" s="89">
        <v>640.7944399999999</v>
      </c>
      <c r="F3372" s="90">
        <f t="shared" si="104"/>
        <v>1.0762455365990478</v>
      </c>
    </row>
    <row r="3373" spans="1:6" s="87" customFormat="1" ht="15" hidden="1" x14ac:dyDescent="0.25">
      <c r="A3373" s="82" t="str">
        <f t="shared" si="105"/>
        <v>A</v>
      </c>
      <c r="B3373" s="91" t="s">
        <v>412</v>
      </c>
      <c r="C3373" s="91" t="s">
        <v>20</v>
      </c>
      <c r="D3373" s="92">
        <v>0</v>
      </c>
      <c r="E3373" s="92">
        <v>36.79</v>
      </c>
      <c r="F3373" s="93" t="e">
        <f t="shared" si="104"/>
        <v>#DIV/0!</v>
      </c>
    </row>
    <row r="3374" spans="1:6" s="87" customFormat="1" ht="15" hidden="1" x14ac:dyDescent="0.25">
      <c r="A3374" s="82" t="str">
        <f t="shared" si="105"/>
        <v>A</v>
      </c>
      <c r="B3374" s="91" t="s">
        <v>412</v>
      </c>
      <c r="C3374" s="91" t="s">
        <v>21</v>
      </c>
      <c r="D3374" s="92">
        <v>0</v>
      </c>
      <c r="E3374" s="92">
        <v>11.66075</v>
      </c>
      <c r="F3374" s="93" t="e">
        <f t="shared" si="104"/>
        <v>#DIV/0!</v>
      </c>
    </row>
    <row r="3375" spans="1:6" s="87" customFormat="1" ht="15" hidden="1" x14ac:dyDescent="0.25">
      <c r="A3375" s="82" t="str">
        <f t="shared" si="105"/>
        <v>A</v>
      </c>
      <c r="B3375" s="91" t="s">
        <v>412</v>
      </c>
      <c r="C3375" s="91" t="s">
        <v>33</v>
      </c>
      <c r="D3375" s="92">
        <v>594.68799999999999</v>
      </c>
      <c r="E3375" s="92">
        <v>591.76404000000002</v>
      </c>
      <c r="F3375" s="93">
        <f t="shared" si="104"/>
        <v>0.99508320329315547</v>
      </c>
    </row>
    <row r="3376" spans="1:6" s="87" customFormat="1" ht="15" hidden="1" x14ac:dyDescent="0.25">
      <c r="A3376" s="82" t="str">
        <f t="shared" si="105"/>
        <v>A</v>
      </c>
      <c r="B3376" s="91" t="s">
        <v>412</v>
      </c>
      <c r="C3376" s="91" t="s">
        <v>35</v>
      </c>
      <c r="D3376" s="92">
        <v>0.71</v>
      </c>
      <c r="E3376" s="92">
        <v>0.57965000000000011</v>
      </c>
      <c r="F3376" s="93">
        <f t="shared" si="104"/>
        <v>0.81640845070422552</v>
      </c>
    </row>
    <row r="3377" spans="1:6" s="87" customFormat="1" ht="15" hidden="1" x14ac:dyDescent="0.25">
      <c r="A3377" s="82" t="str">
        <f t="shared" si="105"/>
        <v>A</v>
      </c>
      <c r="B3377" s="88" t="s">
        <v>412</v>
      </c>
      <c r="C3377" s="88" t="s">
        <v>36</v>
      </c>
      <c r="D3377" s="89">
        <v>23.8</v>
      </c>
      <c r="E3377" s="89">
        <v>23.518919999999998</v>
      </c>
      <c r="F3377" s="90">
        <f t="shared" si="104"/>
        <v>0.98818991596638639</v>
      </c>
    </row>
    <row r="3378" spans="1:6" s="87" customFormat="1" ht="36.75" hidden="1" thickBot="1" x14ac:dyDescent="0.3">
      <c r="A3378" s="82" t="str">
        <f t="shared" si="105"/>
        <v>A</v>
      </c>
      <c r="B3378" s="83" t="s">
        <v>1807</v>
      </c>
      <c r="C3378" s="84" t="s">
        <v>1808</v>
      </c>
      <c r="D3378" s="85">
        <v>440.77</v>
      </c>
      <c r="E3378" s="85">
        <v>429.97372999999999</v>
      </c>
      <c r="F3378" s="86">
        <f t="shared" si="104"/>
        <v>0.97550588742428024</v>
      </c>
    </row>
    <row r="3379" spans="1:6" s="87" customFormat="1" ht="15" hidden="1" x14ac:dyDescent="0.25">
      <c r="A3379" s="82" t="str">
        <f t="shared" si="105"/>
        <v>A</v>
      </c>
      <c r="B3379" s="88" t="s">
        <v>412</v>
      </c>
      <c r="C3379" s="88" t="s">
        <v>19</v>
      </c>
      <c r="D3379" s="89">
        <v>395.27</v>
      </c>
      <c r="E3379" s="89">
        <v>385.66363000000001</v>
      </c>
      <c r="F3379" s="90">
        <f t="shared" si="104"/>
        <v>0.97569668833961598</v>
      </c>
    </row>
    <row r="3380" spans="1:6" s="87" customFormat="1" ht="15" hidden="1" x14ac:dyDescent="0.25">
      <c r="A3380" s="82" t="str">
        <f t="shared" si="105"/>
        <v>A</v>
      </c>
      <c r="B3380" s="91" t="s">
        <v>412</v>
      </c>
      <c r="C3380" s="91" t="s">
        <v>33</v>
      </c>
      <c r="D3380" s="92">
        <v>394.92</v>
      </c>
      <c r="E3380" s="92">
        <v>385.35479000000004</v>
      </c>
      <c r="F3380" s="93">
        <f t="shared" si="104"/>
        <v>0.97577937303757734</v>
      </c>
    </row>
    <row r="3381" spans="1:6" s="87" customFormat="1" ht="15" hidden="1" x14ac:dyDescent="0.25">
      <c r="A3381" s="82" t="str">
        <f t="shared" si="105"/>
        <v>A</v>
      </c>
      <c r="B3381" s="91" t="s">
        <v>412</v>
      </c>
      <c r="C3381" s="91" t="s">
        <v>35</v>
      </c>
      <c r="D3381" s="92">
        <v>0.35</v>
      </c>
      <c r="E3381" s="92">
        <v>0.30884000000000006</v>
      </c>
      <c r="F3381" s="93">
        <f t="shared" si="104"/>
        <v>0.88240000000000018</v>
      </c>
    </row>
    <row r="3382" spans="1:6" s="87" customFormat="1" ht="15" hidden="1" x14ac:dyDescent="0.25">
      <c r="A3382" s="82" t="str">
        <f t="shared" si="105"/>
        <v>A</v>
      </c>
      <c r="B3382" s="88" t="s">
        <v>412</v>
      </c>
      <c r="C3382" s="88" t="s">
        <v>36</v>
      </c>
      <c r="D3382" s="89">
        <v>45.5</v>
      </c>
      <c r="E3382" s="89">
        <v>44.310099999999998</v>
      </c>
      <c r="F3382" s="90">
        <f t="shared" si="104"/>
        <v>0.9738483516483516</v>
      </c>
    </row>
    <row r="3383" spans="1:6" s="87" customFormat="1" ht="36.75" hidden="1" thickBot="1" x14ac:dyDescent="0.3">
      <c r="A3383" s="82" t="str">
        <f t="shared" si="105"/>
        <v>A</v>
      </c>
      <c r="B3383" s="83" t="s">
        <v>1809</v>
      </c>
      <c r="C3383" s="84" t="s">
        <v>1810</v>
      </c>
      <c r="D3383" s="85">
        <v>299.81200000000001</v>
      </c>
      <c r="E3383" s="85">
        <v>295.42777000000001</v>
      </c>
      <c r="F3383" s="86">
        <f t="shared" si="104"/>
        <v>0.9853767360879484</v>
      </c>
    </row>
    <row r="3384" spans="1:6" s="87" customFormat="1" ht="15" hidden="1" x14ac:dyDescent="0.25">
      <c r="A3384" s="82" t="str">
        <f t="shared" si="105"/>
        <v>A</v>
      </c>
      <c r="B3384" s="88" t="s">
        <v>412</v>
      </c>
      <c r="C3384" s="88" t="s">
        <v>19</v>
      </c>
      <c r="D3384" s="89">
        <v>298.2</v>
      </c>
      <c r="E3384" s="89">
        <v>293.90877</v>
      </c>
      <c r="F3384" s="90">
        <f t="shared" si="104"/>
        <v>0.98560955734406441</v>
      </c>
    </row>
    <row r="3385" spans="1:6" s="87" customFormat="1" ht="15" hidden="1" x14ac:dyDescent="0.25">
      <c r="A3385" s="82" t="str">
        <f t="shared" si="105"/>
        <v>A</v>
      </c>
      <c r="B3385" s="91" t="s">
        <v>412</v>
      </c>
      <c r="C3385" s="91" t="s">
        <v>33</v>
      </c>
      <c r="D3385" s="92">
        <v>297.60000000000002</v>
      </c>
      <c r="E3385" s="92">
        <v>293.77107999999998</v>
      </c>
      <c r="F3385" s="93">
        <f t="shared" si="104"/>
        <v>0.98713400537634399</v>
      </c>
    </row>
    <row r="3386" spans="1:6" s="87" customFormat="1" ht="15" hidden="1" x14ac:dyDescent="0.25">
      <c r="A3386" s="82" t="str">
        <f t="shared" si="105"/>
        <v>A</v>
      </c>
      <c r="B3386" s="91" t="s">
        <v>412</v>
      </c>
      <c r="C3386" s="91" t="s">
        <v>35</v>
      </c>
      <c r="D3386" s="92">
        <v>0.6</v>
      </c>
      <c r="E3386" s="92">
        <v>0.13769000000000001</v>
      </c>
      <c r="F3386" s="93">
        <f t="shared" si="104"/>
        <v>0.22948333333333334</v>
      </c>
    </row>
    <row r="3387" spans="1:6" s="87" customFormat="1" ht="15" hidden="1" x14ac:dyDescent="0.25">
      <c r="A3387" s="82" t="str">
        <f t="shared" si="105"/>
        <v>A</v>
      </c>
      <c r="B3387" s="88" t="s">
        <v>412</v>
      </c>
      <c r="C3387" s="88" t="s">
        <v>36</v>
      </c>
      <c r="D3387" s="89">
        <v>1.6120000000000001</v>
      </c>
      <c r="E3387" s="89">
        <v>1.5189999999999999</v>
      </c>
      <c r="F3387" s="90">
        <f t="shared" si="104"/>
        <v>0.94230769230769218</v>
      </c>
    </row>
    <row r="3388" spans="1:6" s="87" customFormat="1" ht="36.75" hidden="1" thickBot="1" x14ac:dyDescent="0.3">
      <c r="A3388" s="82" t="str">
        <f t="shared" si="105"/>
        <v>A</v>
      </c>
      <c r="B3388" s="83" t="s">
        <v>1811</v>
      </c>
      <c r="C3388" s="84" t="s">
        <v>1812</v>
      </c>
      <c r="D3388" s="85">
        <v>320.20299999999997</v>
      </c>
      <c r="E3388" s="85">
        <v>332.40565000000004</v>
      </c>
      <c r="F3388" s="86">
        <f t="shared" si="104"/>
        <v>1.0381091057860172</v>
      </c>
    </row>
    <row r="3389" spans="1:6" s="87" customFormat="1" ht="15" hidden="1" x14ac:dyDescent="0.25">
      <c r="A3389" s="82" t="str">
        <f t="shared" si="105"/>
        <v>A</v>
      </c>
      <c r="B3389" s="88" t="s">
        <v>412</v>
      </c>
      <c r="C3389" s="88" t="s">
        <v>19</v>
      </c>
      <c r="D3389" s="89">
        <v>297.96300000000002</v>
      </c>
      <c r="E3389" s="89">
        <v>311.74365</v>
      </c>
      <c r="F3389" s="90">
        <f t="shared" si="104"/>
        <v>1.0462495343381559</v>
      </c>
    </row>
    <row r="3390" spans="1:6" s="87" customFormat="1" ht="15" hidden="1" x14ac:dyDescent="0.25">
      <c r="A3390" s="82" t="str">
        <f t="shared" si="105"/>
        <v>A</v>
      </c>
      <c r="B3390" s="91" t="s">
        <v>412</v>
      </c>
      <c r="C3390" s="91" t="s">
        <v>20</v>
      </c>
      <c r="D3390" s="92">
        <v>0</v>
      </c>
      <c r="E3390" s="92">
        <v>13.375</v>
      </c>
      <c r="F3390" s="93" t="e">
        <f t="shared" si="104"/>
        <v>#DIV/0!</v>
      </c>
    </row>
    <row r="3391" spans="1:6" s="87" customFormat="1" ht="15" hidden="1" x14ac:dyDescent="0.25">
      <c r="A3391" s="82" t="str">
        <f t="shared" si="105"/>
        <v>A</v>
      </c>
      <c r="B3391" s="91" t="s">
        <v>412</v>
      </c>
      <c r="C3391" s="91" t="s">
        <v>21</v>
      </c>
      <c r="D3391" s="92">
        <v>0</v>
      </c>
      <c r="E3391" s="92">
        <v>2.6539000000000001</v>
      </c>
      <c r="F3391" s="93" t="e">
        <f t="shared" si="104"/>
        <v>#DIV/0!</v>
      </c>
    </row>
    <row r="3392" spans="1:6" s="87" customFormat="1" ht="15" hidden="1" x14ac:dyDescent="0.25">
      <c r="A3392" s="82" t="str">
        <f t="shared" si="105"/>
        <v>A</v>
      </c>
      <c r="B3392" s="91" t="s">
        <v>412</v>
      </c>
      <c r="C3392" s="91" t="s">
        <v>33</v>
      </c>
      <c r="D3392" s="92">
        <v>297.66300000000001</v>
      </c>
      <c r="E3392" s="92">
        <v>295.71474999999998</v>
      </c>
      <c r="F3392" s="93">
        <f t="shared" si="104"/>
        <v>0.99345484658825578</v>
      </c>
    </row>
    <row r="3393" spans="1:6" s="87" customFormat="1" ht="15" hidden="1" x14ac:dyDescent="0.25">
      <c r="A3393" s="82" t="str">
        <f t="shared" si="105"/>
        <v>A</v>
      </c>
      <c r="B3393" s="91" t="s">
        <v>412</v>
      </c>
      <c r="C3393" s="91" t="s">
        <v>35</v>
      </c>
      <c r="D3393" s="92">
        <v>0.3</v>
      </c>
      <c r="E3393" s="92">
        <v>0</v>
      </c>
      <c r="F3393" s="93">
        <f t="shared" si="104"/>
        <v>0</v>
      </c>
    </row>
    <row r="3394" spans="1:6" s="87" customFormat="1" ht="15" hidden="1" x14ac:dyDescent="0.25">
      <c r="A3394" s="82" t="str">
        <f t="shared" si="105"/>
        <v>A</v>
      </c>
      <c r="B3394" s="88" t="s">
        <v>412</v>
      </c>
      <c r="C3394" s="88" t="s">
        <v>36</v>
      </c>
      <c r="D3394" s="89">
        <v>22.24</v>
      </c>
      <c r="E3394" s="89">
        <v>20.661999999999999</v>
      </c>
      <c r="F3394" s="90">
        <f t="shared" si="104"/>
        <v>0.92904676258992813</v>
      </c>
    </row>
    <row r="3395" spans="1:6" s="87" customFormat="1" ht="36.75" hidden="1" thickBot="1" x14ac:dyDescent="0.3">
      <c r="A3395" s="82" t="str">
        <f t="shared" si="105"/>
        <v>A</v>
      </c>
      <c r="B3395" s="83" t="s">
        <v>1813</v>
      </c>
      <c r="C3395" s="84" t="s">
        <v>1814</v>
      </c>
      <c r="D3395" s="85">
        <v>362.8</v>
      </c>
      <c r="E3395" s="85">
        <v>357.79907999999995</v>
      </c>
      <c r="F3395" s="86">
        <f t="shared" si="104"/>
        <v>0.98621576626240337</v>
      </c>
    </row>
    <row r="3396" spans="1:6" s="87" customFormat="1" ht="15" hidden="1" x14ac:dyDescent="0.25">
      <c r="A3396" s="82" t="str">
        <f t="shared" si="105"/>
        <v>A</v>
      </c>
      <c r="B3396" s="88" t="s">
        <v>412</v>
      </c>
      <c r="C3396" s="88" t="s">
        <v>19</v>
      </c>
      <c r="D3396" s="89">
        <v>362.8</v>
      </c>
      <c r="E3396" s="89">
        <v>357.79907999999995</v>
      </c>
      <c r="F3396" s="90">
        <f t="shared" ref="F3396:F3459" si="106">E3396/D3396</f>
        <v>0.98621576626240337</v>
      </c>
    </row>
    <row r="3397" spans="1:6" s="87" customFormat="1" ht="15" hidden="1" x14ac:dyDescent="0.25">
      <c r="A3397" s="82" t="str">
        <f t="shared" ref="A3397:A3460" si="107">(IF(OR(D3397&lt;&gt;0,E3397&lt;&gt;0,),"A","B"))</f>
        <v>A</v>
      </c>
      <c r="B3397" s="91" t="s">
        <v>412</v>
      </c>
      <c r="C3397" s="91" t="s">
        <v>33</v>
      </c>
      <c r="D3397" s="92">
        <v>362.45</v>
      </c>
      <c r="E3397" s="92">
        <v>357.49703000000005</v>
      </c>
      <c r="F3397" s="93">
        <f t="shared" si="106"/>
        <v>0.9863347496206375</v>
      </c>
    </row>
    <row r="3398" spans="1:6" s="87" customFormat="1" ht="15" hidden="1" x14ac:dyDescent="0.25">
      <c r="A3398" s="82" t="str">
        <f t="shared" si="107"/>
        <v>A</v>
      </c>
      <c r="B3398" s="91" t="s">
        <v>412</v>
      </c>
      <c r="C3398" s="91" t="s">
        <v>35</v>
      </c>
      <c r="D3398" s="92">
        <v>0.35</v>
      </c>
      <c r="E3398" s="92">
        <v>0.30204999999999999</v>
      </c>
      <c r="F3398" s="93">
        <f t="shared" si="106"/>
        <v>0.86299999999999999</v>
      </c>
    </row>
    <row r="3399" spans="1:6" s="87" customFormat="1" ht="36.75" hidden="1" thickBot="1" x14ac:dyDescent="0.3">
      <c r="A3399" s="82" t="str">
        <f t="shared" si="107"/>
        <v>A</v>
      </c>
      <c r="B3399" s="83" t="s">
        <v>1815</v>
      </c>
      <c r="C3399" s="84" t="s">
        <v>1816</v>
      </c>
      <c r="D3399" s="85">
        <v>346.60500000000002</v>
      </c>
      <c r="E3399" s="85">
        <v>344.96241000000003</v>
      </c>
      <c r="F3399" s="86">
        <f t="shared" si="106"/>
        <v>0.99526091660535776</v>
      </c>
    </row>
    <row r="3400" spans="1:6" s="87" customFormat="1" ht="15" hidden="1" x14ac:dyDescent="0.25">
      <c r="A3400" s="82" t="str">
        <f t="shared" si="107"/>
        <v>A</v>
      </c>
      <c r="B3400" s="88" t="s">
        <v>412</v>
      </c>
      <c r="C3400" s="88" t="s">
        <v>19</v>
      </c>
      <c r="D3400" s="89">
        <v>323.05500000000001</v>
      </c>
      <c r="E3400" s="89">
        <v>321.47740999999996</v>
      </c>
      <c r="F3400" s="90">
        <f t="shared" si="106"/>
        <v>0.9951166519632878</v>
      </c>
    </row>
    <row r="3401" spans="1:6" s="87" customFormat="1" ht="15" hidden="1" x14ac:dyDescent="0.25">
      <c r="A3401" s="82" t="str">
        <f t="shared" si="107"/>
        <v>A</v>
      </c>
      <c r="B3401" s="91" t="s">
        <v>412</v>
      </c>
      <c r="C3401" s="91" t="s">
        <v>21</v>
      </c>
      <c r="D3401" s="92">
        <v>0</v>
      </c>
      <c r="E3401" s="92">
        <v>5.23</v>
      </c>
      <c r="F3401" s="93" t="e">
        <f t="shared" si="106"/>
        <v>#DIV/0!</v>
      </c>
    </row>
    <row r="3402" spans="1:6" s="87" customFormat="1" ht="15" hidden="1" x14ac:dyDescent="0.25">
      <c r="A3402" s="82" t="str">
        <f t="shared" si="107"/>
        <v>A</v>
      </c>
      <c r="B3402" s="91" t="s">
        <v>412</v>
      </c>
      <c r="C3402" s="91" t="s">
        <v>33</v>
      </c>
      <c r="D3402" s="92">
        <v>320.60500000000002</v>
      </c>
      <c r="E3402" s="92">
        <v>313.84058999999996</v>
      </c>
      <c r="F3402" s="93">
        <f t="shared" si="106"/>
        <v>0.97890110884109716</v>
      </c>
    </row>
    <row r="3403" spans="1:6" s="87" customFormat="1" ht="15" hidden="1" x14ac:dyDescent="0.25">
      <c r="A3403" s="82" t="str">
        <f t="shared" si="107"/>
        <v>A</v>
      </c>
      <c r="B3403" s="91" t="s">
        <v>412</v>
      </c>
      <c r="C3403" s="91" t="s">
        <v>35</v>
      </c>
      <c r="D3403" s="92">
        <v>2.4500000000000002</v>
      </c>
      <c r="E3403" s="92">
        <v>2.4068200000000002</v>
      </c>
      <c r="F3403" s="93">
        <f t="shared" si="106"/>
        <v>0.98237551020408165</v>
      </c>
    </row>
    <row r="3404" spans="1:6" s="87" customFormat="1" ht="15" hidden="1" x14ac:dyDescent="0.25">
      <c r="A3404" s="82" t="str">
        <f t="shared" si="107"/>
        <v>A</v>
      </c>
      <c r="B3404" s="88" t="s">
        <v>412</v>
      </c>
      <c r="C3404" s="88" t="s">
        <v>36</v>
      </c>
      <c r="D3404" s="89">
        <v>23.55</v>
      </c>
      <c r="E3404" s="89">
        <v>23.484999999999999</v>
      </c>
      <c r="F3404" s="90">
        <f t="shared" si="106"/>
        <v>0.99723991507430998</v>
      </c>
    </row>
    <row r="3405" spans="1:6" s="87" customFormat="1" ht="36.75" hidden="1" thickBot="1" x14ac:dyDescent="0.3">
      <c r="A3405" s="82" t="str">
        <f t="shared" si="107"/>
        <v>A</v>
      </c>
      <c r="B3405" s="83" t="s">
        <v>1817</v>
      </c>
      <c r="C3405" s="84" t="s">
        <v>1818</v>
      </c>
      <c r="D3405" s="85">
        <v>289.43700000000001</v>
      </c>
      <c r="E3405" s="85">
        <v>284.16367000000002</v>
      </c>
      <c r="F3405" s="86">
        <f t="shared" si="106"/>
        <v>0.98178073294015633</v>
      </c>
    </row>
    <row r="3406" spans="1:6" s="87" customFormat="1" ht="15" hidden="1" x14ac:dyDescent="0.25">
      <c r="A3406" s="82" t="str">
        <f t="shared" si="107"/>
        <v>A</v>
      </c>
      <c r="B3406" s="88" t="s">
        <v>412</v>
      </c>
      <c r="C3406" s="88" t="s">
        <v>19</v>
      </c>
      <c r="D3406" s="89">
        <v>265.05</v>
      </c>
      <c r="E3406" s="89">
        <v>259.80466999999999</v>
      </c>
      <c r="F3406" s="90">
        <f t="shared" si="106"/>
        <v>0.98021003584229383</v>
      </c>
    </row>
    <row r="3407" spans="1:6" s="87" customFormat="1" ht="15" hidden="1" x14ac:dyDescent="0.25">
      <c r="A3407" s="82" t="str">
        <f t="shared" si="107"/>
        <v>A</v>
      </c>
      <c r="B3407" s="91" t="s">
        <v>412</v>
      </c>
      <c r="C3407" s="91" t="s">
        <v>21</v>
      </c>
      <c r="D3407" s="92">
        <v>0</v>
      </c>
      <c r="E3407" s="92">
        <v>2.25</v>
      </c>
      <c r="F3407" s="93" t="e">
        <f t="shared" si="106"/>
        <v>#DIV/0!</v>
      </c>
    </row>
    <row r="3408" spans="1:6" s="87" customFormat="1" ht="15" hidden="1" x14ac:dyDescent="0.25">
      <c r="A3408" s="82" t="str">
        <f t="shared" si="107"/>
        <v>A</v>
      </c>
      <c r="B3408" s="91" t="s">
        <v>412</v>
      </c>
      <c r="C3408" s="91" t="s">
        <v>33</v>
      </c>
      <c r="D3408" s="92">
        <v>265.01600000000002</v>
      </c>
      <c r="E3408" s="92">
        <v>257.52767</v>
      </c>
      <c r="F3408" s="93">
        <f t="shared" si="106"/>
        <v>0.97174385697467314</v>
      </c>
    </row>
    <row r="3409" spans="1:6" s="87" customFormat="1" ht="15" hidden="1" x14ac:dyDescent="0.25">
      <c r="A3409" s="82" t="str">
        <f t="shared" si="107"/>
        <v>A</v>
      </c>
      <c r="B3409" s="91" t="s">
        <v>412</v>
      </c>
      <c r="C3409" s="91" t="s">
        <v>35</v>
      </c>
      <c r="D3409" s="92">
        <v>3.4000000000000002E-2</v>
      </c>
      <c r="E3409" s="92">
        <v>2.7E-2</v>
      </c>
      <c r="F3409" s="93">
        <f t="shared" si="106"/>
        <v>0.79411764705882348</v>
      </c>
    </row>
    <row r="3410" spans="1:6" s="87" customFormat="1" ht="15" hidden="1" x14ac:dyDescent="0.25">
      <c r="A3410" s="82" t="str">
        <f t="shared" si="107"/>
        <v>A</v>
      </c>
      <c r="B3410" s="88" t="s">
        <v>412</v>
      </c>
      <c r="C3410" s="88" t="s">
        <v>36</v>
      </c>
      <c r="D3410" s="89">
        <v>24.387</v>
      </c>
      <c r="E3410" s="89">
        <v>24.359000000000002</v>
      </c>
      <c r="F3410" s="90">
        <f t="shared" si="106"/>
        <v>0.99885184729569043</v>
      </c>
    </row>
    <row r="3411" spans="1:6" s="87" customFormat="1" ht="36.75" hidden="1" thickBot="1" x14ac:dyDescent="0.3">
      <c r="A3411" s="82" t="str">
        <f t="shared" si="107"/>
        <v>A</v>
      </c>
      <c r="B3411" s="83" t="s">
        <v>1819</v>
      </c>
      <c r="C3411" s="84" t="s">
        <v>1820</v>
      </c>
      <c r="D3411" s="85">
        <v>165.125</v>
      </c>
      <c r="E3411" s="85">
        <v>153.60897</v>
      </c>
      <c r="F3411" s="86">
        <f t="shared" si="106"/>
        <v>0.93025871309613928</v>
      </c>
    </row>
    <row r="3412" spans="1:6" s="87" customFormat="1" ht="15" hidden="1" x14ac:dyDescent="0.25">
      <c r="A3412" s="82" t="str">
        <f t="shared" si="107"/>
        <v>A</v>
      </c>
      <c r="B3412" s="88" t="s">
        <v>412</v>
      </c>
      <c r="C3412" s="88" t="s">
        <v>19</v>
      </c>
      <c r="D3412" s="89">
        <v>160.42500000000001</v>
      </c>
      <c r="E3412" s="89">
        <v>148.94596999999999</v>
      </c>
      <c r="F3412" s="90">
        <f t="shared" si="106"/>
        <v>0.92844612747389732</v>
      </c>
    </row>
    <row r="3413" spans="1:6" s="87" customFormat="1" ht="15" hidden="1" x14ac:dyDescent="0.25">
      <c r="A3413" s="82" t="str">
        <f t="shared" si="107"/>
        <v>A</v>
      </c>
      <c r="B3413" s="91" t="s">
        <v>412</v>
      </c>
      <c r="C3413" s="91" t="s">
        <v>33</v>
      </c>
      <c r="D3413" s="92">
        <v>160.42500000000001</v>
      </c>
      <c r="E3413" s="92">
        <v>148.94596999999999</v>
      </c>
      <c r="F3413" s="93">
        <f t="shared" si="106"/>
        <v>0.92844612747389732</v>
      </c>
    </row>
    <row r="3414" spans="1:6" s="87" customFormat="1" ht="15" hidden="1" x14ac:dyDescent="0.25">
      <c r="A3414" s="82" t="str">
        <f t="shared" si="107"/>
        <v>A</v>
      </c>
      <c r="B3414" s="88" t="s">
        <v>412</v>
      </c>
      <c r="C3414" s="88" t="s">
        <v>36</v>
      </c>
      <c r="D3414" s="89">
        <v>4.7</v>
      </c>
      <c r="E3414" s="89">
        <v>4.6630000000000003</v>
      </c>
      <c r="F3414" s="90">
        <f t="shared" si="106"/>
        <v>0.99212765957446813</v>
      </c>
    </row>
    <row r="3415" spans="1:6" s="87" customFormat="1" ht="36.75" hidden="1" thickBot="1" x14ac:dyDescent="0.3">
      <c r="A3415" s="82" t="str">
        <f t="shared" si="107"/>
        <v>A</v>
      </c>
      <c r="B3415" s="83" t="s">
        <v>1821</v>
      </c>
      <c r="C3415" s="84" t="s">
        <v>1822</v>
      </c>
      <c r="D3415" s="85">
        <v>378.81299999999999</v>
      </c>
      <c r="E3415" s="85">
        <v>361.93564000000003</v>
      </c>
      <c r="F3415" s="86">
        <f t="shared" si="106"/>
        <v>0.95544672437323974</v>
      </c>
    </row>
    <row r="3416" spans="1:6" s="87" customFormat="1" ht="15" hidden="1" x14ac:dyDescent="0.25">
      <c r="A3416" s="82" t="str">
        <f t="shared" si="107"/>
        <v>A</v>
      </c>
      <c r="B3416" s="88" t="s">
        <v>412</v>
      </c>
      <c r="C3416" s="88" t="s">
        <v>19</v>
      </c>
      <c r="D3416" s="89">
        <v>366.81299999999999</v>
      </c>
      <c r="E3416" s="89">
        <v>351.79764</v>
      </c>
      <c r="F3416" s="90">
        <f t="shared" si="106"/>
        <v>0.95906535482657385</v>
      </c>
    </row>
    <row r="3417" spans="1:6" s="87" customFormat="1" ht="15" hidden="1" x14ac:dyDescent="0.25">
      <c r="A3417" s="82" t="str">
        <f t="shared" si="107"/>
        <v>A</v>
      </c>
      <c r="B3417" s="91" t="s">
        <v>412</v>
      </c>
      <c r="C3417" s="91" t="s">
        <v>33</v>
      </c>
      <c r="D3417" s="92">
        <v>366.81299999999999</v>
      </c>
      <c r="E3417" s="92">
        <v>351.79764</v>
      </c>
      <c r="F3417" s="93">
        <f t="shared" si="106"/>
        <v>0.95906535482657385</v>
      </c>
    </row>
    <row r="3418" spans="1:6" s="87" customFormat="1" ht="15" hidden="1" x14ac:dyDescent="0.25">
      <c r="A3418" s="82" t="str">
        <f t="shared" si="107"/>
        <v>A</v>
      </c>
      <c r="B3418" s="88" t="s">
        <v>412</v>
      </c>
      <c r="C3418" s="88" t="s">
        <v>36</v>
      </c>
      <c r="D3418" s="89">
        <v>12</v>
      </c>
      <c r="E3418" s="89">
        <v>10.138</v>
      </c>
      <c r="F3418" s="90">
        <f t="shared" si="106"/>
        <v>0.84483333333333333</v>
      </c>
    </row>
    <row r="3419" spans="1:6" s="87" customFormat="1" ht="36.75" hidden="1" thickBot="1" x14ac:dyDescent="0.3">
      <c r="A3419" s="82" t="str">
        <f t="shared" si="107"/>
        <v>A</v>
      </c>
      <c r="B3419" s="83" t="s">
        <v>1823</v>
      </c>
      <c r="C3419" s="84" t="s">
        <v>1824</v>
      </c>
      <c r="D3419" s="85">
        <v>182.39</v>
      </c>
      <c r="E3419" s="85">
        <v>174.46036999999998</v>
      </c>
      <c r="F3419" s="86">
        <f t="shared" si="106"/>
        <v>0.95652376775042491</v>
      </c>
    </row>
    <row r="3420" spans="1:6" s="87" customFormat="1" ht="15" hidden="1" x14ac:dyDescent="0.25">
      <c r="A3420" s="82" t="str">
        <f t="shared" si="107"/>
        <v>A</v>
      </c>
      <c r="B3420" s="88" t="s">
        <v>412</v>
      </c>
      <c r="C3420" s="88" t="s">
        <v>19</v>
      </c>
      <c r="D3420" s="89">
        <v>182.39</v>
      </c>
      <c r="E3420" s="89">
        <v>174.46036999999998</v>
      </c>
      <c r="F3420" s="90">
        <f t="shared" si="106"/>
        <v>0.95652376775042491</v>
      </c>
    </row>
    <row r="3421" spans="1:6" s="87" customFormat="1" ht="15" hidden="1" x14ac:dyDescent="0.25">
      <c r="A3421" s="82" t="str">
        <f t="shared" si="107"/>
        <v>A</v>
      </c>
      <c r="B3421" s="91" t="s">
        <v>412</v>
      </c>
      <c r="C3421" s="91" t="s">
        <v>33</v>
      </c>
      <c r="D3421" s="92">
        <v>182.39</v>
      </c>
      <c r="E3421" s="92">
        <v>174.46036999999998</v>
      </c>
      <c r="F3421" s="93">
        <f t="shared" si="106"/>
        <v>0.95652376775042491</v>
      </c>
    </row>
    <row r="3422" spans="1:6" s="87" customFormat="1" ht="36.75" hidden="1" thickBot="1" x14ac:dyDescent="0.3">
      <c r="A3422" s="82" t="str">
        <f t="shared" si="107"/>
        <v>A</v>
      </c>
      <c r="B3422" s="83" t="s">
        <v>1825</v>
      </c>
      <c r="C3422" s="84" t="s">
        <v>1826</v>
      </c>
      <c r="D3422" s="85">
        <v>295.43</v>
      </c>
      <c r="E3422" s="85">
        <v>320.96138999999999</v>
      </c>
      <c r="F3422" s="86">
        <f t="shared" si="106"/>
        <v>1.0864211149849372</v>
      </c>
    </row>
    <row r="3423" spans="1:6" s="87" customFormat="1" ht="15" hidden="1" x14ac:dyDescent="0.25">
      <c r="A3423" s="82" t="str">
        <f t="shared" si="107"/>
        <v>A</v>
      </c>
      <c r="B3423" s="88" t="s">
        <v>412</v>
      </c>
      <c r="C3423" s="88" t="s">
        <v>19</v>
      </c>
      <c r="D3423" s="89">
        <v>295.43</v>
      </c>
      <c r="E3423" s="89">
        <v>317.21138999999999</v>
      </c>
      <c r="F3423" s="90">
        <f t="shared" si="106"/>
        <v>1.0737277527671529</v>
      </c>
    </row>
    <row r="3424" spans="1:6" s="87" customFormat="1" ht="15" hidden="1" x14ac:dyDescent="0.25">
      <c r="A3424" s="82" t="str">
        <f t="shared" si="107"/>
        <v>A</v>
      </c>
      <c r="B3424" s="91" t="s">
        <v>412</v>
      </c>
      <c r="C3424" s="91" t="s">
        <v>21</v>
      </c>
      <c r="D3424" s="92">
        <v>0</v>
      </c>
      <c r="E3424" s="92">
        <v>23.75</v>
      </c>
      <c r="F3424" s="93" t="e">
        <f t="shared" si="106"/>
        <v>#DIV/0!</v>
      </c>
    </row>
    <row r="3425" spans="1:6" s="87" customFormat="1" ht="15" hidden="1" x14ac:dyDescent="0.25">
      <c r="A3425" s="82" t="str">
        <f t="shared" si="107"/>
        <v>A</v>
      </c>
      <c r="B3425" s="91" t="s">
        <v>412</v>
      </c>
      <c r="C3425" s="91" t="s">
        <v>33</v>
      </c>
      <c r="D3425" s="92">
        <v>295.18</v>
      </c>
      <c r="E3425" s="92">
        <v>293.28911999999997</v>
      </c>
      <c r="F3425" s="93">
        <f t="shared" si="106"/>
        <v>0.99359414594484707</v>
      </c>
    </row>
    <row r="3426" spans="1:6" s="87" customFormat="1" ht="15" hidden="1" x14ac:dyDescent="0.25">
      <c r="A3426" s="82" t="str">
        <f t="shared" si="107"/>
        <v>A</v>
      </c>
      <c r="B3426" s="91" t="s">
        <v>412</v>
      </c>
      <c r="C3426" s="91" t="s">
        <v>35</v>
      </c>
      <c r="D3426" s="92">
        <v>0.25</v>
      </c>
      <c r="E3426" s="92">
        <v>0.17227000000000001</v>
      </c>
      <c r="F3426" s="93">
        <f t="shared" si="106"/>
        <v>0.68908000000000003</v>
      </c>
    </row>
    <row r="3427" spans="1:6" s="87" customFormat="1" ht="15" hidden="1" x14ac:dyDescent="0.25">
      <c r="A3427" s="82" t="str">
        <f t="shared" si="107"/>
        <v>A</v>
      </c>
      <c r="B3427" s="88" t="s">
        <v>412</v>
      </c>
      <c r="C3427" s="88" t="s">
        <v>36</v>
      </c>
      <c r="D3427" s="89">
        <v>0</v>
      </c>
      <c r="E3427" s="89">
        <v>3.75</v>
      </c>
      <c r="F3427" s="90" t="e">
        <f t="shared" si="106"/>
        <v>#DIV/0!</v>
      </c>
    </row>
    <row r="3428" spans="1:6" s="87" customFormat="1" ht="36.75" hidden="1" thickBot="1" x14ac:dyDescent="0.3">
      <c r="A3428" s="82" t="str">
        <f t="shared" si="107"/>
        <v>A</v>
      </c>
      <c r="B3428" s="83" t="s">
        <v>1827</v>
      </c>
      <c r="C3428" s="84" t="s">
        <v>1828</v>
      </c>
      <c r="D3428" s="85">
        <v>361.99400000000003</v>
      </c>
      <c r="E3428" s="85">
        <v>359.61009999999999</v>
      </c>
      <c r="F3428" s="86">
        <f t="shared" si="106"/>
        <v>0.99341453173256999</v>
      </c>
    </row>
    <row r="3429" spans="1:6" s="87" customFormat="1" ht="15" hidden="1" x14ac:dyDescent="0.25">
      <c r="A3429" s="82" t="str">
        <f t="shared" si="107"/>
        <v>A</v>
      </c>
      <c r="B3429" s="88" t="s">
        <v>412</v>
      </c>
      <c r="C3429" s="88" t="s">
        <v>19</v>
      </c>
      <c r="D3429" s="89">
        <v>332.505</v>
      </c>
      <c r="E3429" s="89">
        <v>330.16209999999995</v>
      </c>
      <c r="F3429" s="90">
        <f t="shared" si="106"/>
        <v>0.99295379016856877</v>
      </c>
    </row>
    <row r="3430" spans="1:6" s="87" customFormat="1" ht="15" hidden="1" x14ac:dyDescent="0.25">
      <c r="A3430" s="82" t="str">
        <f t="shared" si="107"/>
        <v>A</v>
      </c>
      <c r="B3430" s="91" t="s">
        <v>412</v>
      </c>
      <c r="C3430" s="91" t="s">
        <v>33</v>
      </c>
      <c r="D3430" s="92">
        <v>332.44</v>
      </c>
      <c r="E3430" s="92">
        <v>330.15050000000002</v>
      </c>
      <c r="F3430" s="93">
        <f t="shared" si="106"/>
        <v>0.99311304295511982</v>
      </c>
    </row>
    <row r="3431" spans="1:6" s="87" customFormat="1" ht="15" hidden="1" x14ac:dyDescent="0.25">
      <c r="A3431" s="82" t="str">
        <f t="shared" si="107"/>
        <v>A</v>
      </c>
      <c r="B3431" s="91" t="s">
        <v>412</v>
      </c>
      <c r="C3431" s="91" t="s">
        <v>35</v>
      </c>
      <c r="D3431" s="92">
        <v>6.5000000000000002E-2</v>
      </c>
      <c r="E3431" s="92">
        <v>1.1599999999999999E-2</v>
      </c>
      <c r="F3431" s="93">
        <f t="shared" si="106"/>
        <v>0.17846153846153845</v>
      </c>
    </row>
    <row r="3432" spans="1:6" s="87" customFormat="1" ht="15" hidden="1" x14ac:dyDescent="0.25">
      <c r="A3432" s="82" t="str">
        <f t="shared" si="107"/>
        <v>A</v>
      </c>
      <c r="B3432" s="88" t="s">
        <v>412</v>
      </c>
      <c r="C3432" s="88" t="s">
        <v>36</v>
      </c>
      <c r="D3432" s="89">
        <v>29.489000000000001</v>
      </c>
      <c r="E3432" s="89">
        <v>29.448</v>
      </c>
      <c r="F3432" s="90">
        <f t="shared" si="106"/>
        <v>0.99860965105632604</v>
      </c>
    </row>
    <row r="3433" spans="1:6" s="87" customFormat="1" ht="36.75" hidden="1" thickBot="1" x14ac:dyDescent="0.3">
      <c r="A3433" s="82" t="str">
        <f t="shared" si="107"/>
        <v>A</v>
      </c>
      <c r="B3433" s="83" t="s">
        <v>1829</v>
      </c>
      <c r="C3433" s="84" t="s">
        <v>1830</v>
      </c>
      <c r="D3433" s="85">
        <v>251.97</v>
      </c>
      <c r="E3433" s="85">
        <v>248.99346</v>
      </c>
      <c r="F3433" s="86">
        <f t="shared" si="106"/>
        <v>0.9881869270151209</v>
      </c>
    </row>
    <row r="3434" spans="1:6" s="87" customFormat="1" ht="15" hidden="1" x14ac:dyDescent="0.25">
      <c r="A3434" s="82" t="str">
        <f t="shared" si="107"/>
        <v>A</v>
      </c>
      <c r="B3434" s="88" t="s">
        <v>412</v>
      </c>
      <c r="C3434" s="88" t="s">
        <v>19</v>
      </c>
      <c r="D3434" s="89">
        <v>237.27</v>
      </c>
      <c r="E3434" s="89">
        <v>234.56945999999999</v>
      </c>
      <c r="F3434" s="90">
        <f t="shared" si="106"/>
        <v>0.98861828296876963</v>
      </c>
    </row>
    <row r="3435" spans="1:6" s="87" customFormat="1" ht="15" hidden="1" x14ac:dyDescent="0.25">
      <c r="A3435" s="82" t="str">
        <f t="shared" si="107"/>
        <v>A</v>
      </c>
      <c r="B3435" s="91" t="s">
        <v>412</v>
      </c>
      <c r="C3435" s="91" t="s">
        <v>21</v>
      </c>
      <c r="D3435" s="92">
        <v>0</v>
      </c>
      <c r="E3435" s="92">
        <v>7.2624399999999998</v>
      </c>
      <c r="F3435" s="93" t="e">
        <f t="shared" si="106"/>
        <v>#DIV/0!</v>
      </c>
    </row>
    <row r="3436" spans="1:6" s="87" customFormat="1" ht="15" hidden="1" x14ac:dyDescent="0.25">
      <c r="A3436" s="82" t="str">
        <f t="shared" si="107"/>
        <v>A</v>
      </c>
      <c r="B3436" s="91" t="s">
        <v>412</v>
      </c>
      <c r="C3436" s="91" t="s">
        <v>33</v>
      </c>
      <c r="D3436" s="92">
        <v>235.65</v>
      </c>
      <c r="E3436" s="92">
        <v>225.73651999999998</v>
      </c>
      <c r="F3436" s="93">
        <f t="shared" si="106"/>
        <v>0.95793133884998927</v>
      </c>
    </row>
    <row r="3437" spans="1:6" s="87" customFormat="1" ht="15" hidden="1" x14ac:dyDescent="0.25">
      <c r="A3437" s="82" t="str">
        <f t="shared" si="107"/>
        <v>A</v>
      </c>
      <c r="B3437" s="91" t="s">
        <v>412</v>
      </c>
      <c r="C3437" s="91" t="s">
        <v>35</v>
      </c>
      <c r="D3437" s="92">
        <v>1.62</v>
      </c>
      <c r="E3437" s="92">
        <v>1.5705</v>
      </c>
      <c r="F3437" s="93">
        <f t="shared" si="106"/>
        <v>0.96944444444444433</v>
      </c>
    </row>
    <row r="3438" spans="1:6" s="87" customFormat="1" ht="15" hidden="1" x14ac:dyDescent="0.25">
      <c r="A3438" s="82" t="str">
        <f t="shared" si="107"/>
        <v>A</v>
      </c>
      <c r="B3438" s="88" t="s">
        <v>412</v>
      </c>
      <c r="C3438" s="88" t="s">
        <v>36</v>
      </c>
      <c r="D3438" s="89">
        <v>14.7</v>
      </c>
      <c r="E3438" s="89">
        <v>14.423999999999999</v>
      </c>
      <c r="F3438" s="90">
        <f t="shared" si="106"/>
        <v>0.98122448979591836</v>
      </c>
    </row>
    <row r="3439" spans="1:6" s="87" customFormat="1" ht="36.75" hidden="1" thickBot="1" x14ac:dyDescent="0.3">
      <c r="A3439" s="82" t="str">
        <f t="shared" si="107"/>
        <v>A</v>
      </c>
      <c r="B3439" s="83" t="s">
        <v>1831</v>
      </c>
      <c r="C3439" s="84" t="s">
        <v>1832</v>
      </c>
      <c r="D3439" s="85">
        <v>208.708</v>
      </c>
      <c r="E3439" s="85">
        <v>210.69501</v>
      </c>
      <c r="F3439" s="86">
        <f t="shared" si="106"/>
        <v>1.009520526285528</v>
      </c>
    </row>
    <row r="3440" spans="1:6" s="87" customFormat="1" ht="15" hidden="1" x14ac:dyDescent="0.25">
      <c r="A3440" s="82" t="str">
        <f t="shared" si="107"/>
        <v>A</v>
      </c>
      <c r="B3440" s="88" t="s">
        <v>412</v>
      </c>
      <c r="C3440" s="88" t="s">
        <v>19</v>
      </c>
      <c r="D3440" s="89">
        <v>199.31</v>
      </c>
      <c r="E3440" s="89">
        <v>201.29756</v>
      </c>
      <c r="F3440" s="90">
        <f t="shared" si="106"/>
        <v>1.0099722041041594</v>
      </c>
    </row>
    <row r="3441" spans="1:6" s="87" customFormat="1" ht="15" hidden="1" x14ac:dyDescent="0.25">
      <c r="A3441" s="82" t="str">
        <f t="shared" si="107"/>
        <v>A</v>
      </c>
      <c r="B3441" s="91" t="s">
        <v>412</v>
      </c>
      <c r="C3441" s="91" t="s">
        <v>21</v>
      </c>
      <c r="D3441" s="92">
        <v>0</v>
      </c>
      <c r="E3441" s="92">
        <v>3.5409999999999999</v>
      </c>
      <c r="F3441" s="93" t="e">
        <f t="shared" si="106"/>
        <v>#DIV/0!</v>
      </c>
    </row>
    <row r="3442" spans="1:6" s="87" customFormat="1" ht="15" hidden="1" x14ac:dyDescent="0.25">
      <c r="A3442" s="82" t="str">
        <f t="shared" si="107"/>
        <v>A</v>
      </c>
      <c r="B3442" s="91" t="s">
        <v>412</v>
      </c>
      <c r="C3442" s="91" t="s">
        <v>33</v>
      </c>
      <c r="D3442" s="92">
        <v>199.23</v>
      </c>
      <c r="E3442" s="92">
        <v>197.75656000000001</v>
      </c>
      <c r="F3442" s="93">
        <f t="shared" si="106"/>
        <v>0.99260432665763199</v>
      </c>
    </row>
    <row r="3443" spans="1:6" s="87" customFormat="1" ht="15" hidden="1" x14ac:dyDescent="0.25">
      <c r="A3443" s="82" t="str">
        <f t="shared" si="107"/>
        <v>A</v>
      </c>
      <c r="B3443" s="91" t="s">
        <v>412</v>
      </c>
      <c r="C3443" s="91" t="s">
        <v>35</v>
      </c>
      <c r="D3443" s="92">
        <v>0.08</v>
      </c>
      <c r="E3443" s="92">
        <v>0</v>
      </c>
      <c r="F3443" s="93">
        <f t="shared" si="106"/>
        <v>0</v>
      </c>
    </row>
    <row r="3444" spans="1:6" s="87" customFormat="1" ht="15" hidden="1" x14ac:dyDescent="0.25">
      <c r="A3444" s="82" t="str">
        <f t="shared" si="107"/>
        <v>A</v>
      </c>
      <c r="B3444" s="88" t="s">
        <v>412</v>
      </c>
      <c r="C3444" s="88" t="s">
        <v>36</v>
      </c>
      <c r="D3444" s="89">
        <v>9.3979999999999997</v>
      </c>
      <c r="E3444" s="89">
        <v>9.397450000000001</v>
      </c>
      <c r="F3444" s="90">
        <f t="shared" si="106"/>
        <v>0.99994147690998103</v>
      </c>
    </row>
    <row r="3445" spans="1:6" s="87" customFormat="1" ht="36.75" hidden="1" thickBot="1" x14ac:dyDescent="0.3">
      <c r="A3445" s="82" t="str">
        <f t="shared" si="107"/>
        <v>A</v>
      </c>
      <c r="B3445" s="83" t="s">
        <v>1833</v>
      </c>
      <c r="C3445" s="84" t="s">
        <v>1834</v>
      </c>
      <c r="D3445" s="85">
        <v>400.35</v>
      </c>
      <c r="E3445" s="85">
        <v>372.83957999999996</v>
      </c>
      <c r="F3445" s="86">
        <f t="shared" si="106"/>
        <v>0.93128407643312083</v>
      </c>
    </row>
    <row r="3446" spans="1:6" s="87" customFormat="1" ht="15" hidden="1" x14ac:dyDescent="0.25">
      <c r="A3446" s="82" t="str">
        <f t="shared" si="107"/>
        <v>A</v>
      </c>
      <c r="B3446" s="88" t="s">
        <v>412</v>
      </c>
      <c r="C3446" s="88" t="s">
        <v>19</v>
      </c>
      <c r="D3446" s="89">
        <v>395.35</v>
      </c>
      <c r="E3446" s="89">
        <v>370.61057999999997</v>
      </c>
      <c r="F3446" s="90">
        <f t="shared" si="106"/>
        <v>0.93742400404704684</v>
      </c>
    </row>
    <row r="3447" spans="1:6" s="87" customFormat="1" ht="15" hidden="1" x14ac:dyDescent="0.25">
      <c r="A3447" s="82" t="str">
        <f t="shared" si="107"/>
        <v>A</v>
      </c>
      <c r="B3447" s="91" t="s">
        <v>412</v>
      </c>
      <c r="C3447" s="91" t="s">
        <v>33</v>
      </c>
      <c r="D3447" s="92">
        <v>395.3</v>
      </c>
      <c r="E3447" s="92">
        <v>370.61057999999997</v>
      </c>
      <c r="F3447" s="93">
        <f t="shared" si="106"/>
        <v>0.93754257525929663</v>
      </c>
    </row>
    <row r="3448" spans="1:6" s="87" customFormat="1" ht="15" hidden="1" x14ac:dyDescent="0.25">
      <c r="A3448" s="82" t="str">
        <f t="shared" si="107"/>
        <v>A</v>
      </c>
      <c r="B3448" s="91" t="s">
        <v>412</v>
      </c>
      <c r="C3448" s="91" t="s">
        <v>35</v>
      </c>
      <c r="D3448" s="92">
        <v>0.05</v>
      </c>
      <c r="E3448" s="92">
        <v>0</v>
      </c>
      <c r="F3448" s="93">
        <f t="shared" si="106"/>
        <v>0</v>
      </c>
    </row>
    <row r="3449" spans="1:6" s="87" customFormat="1" ht="15" hidden="1" x14ac:dyDescent="0.25">
      <c r="A3449" s="82" t="str">
        <f t="shared" si="107"/>
        <v>A</v>
      </c>
      <c r="B3449" s="88" t="s">
        <v>412</v>
      </c>
      <c r="C3449" s="88" t="s">
        <v>36</v>
      </c>
      <c r="D3449" s="89">
        <v>5</v>
      </c>
      <c r="E3449" s="89">
        <v>2.2290000000000001</v>
      </c>
      <c r="F3449" s="90">
        <f t="shared" si="106"/>
        <v>0.44580000000000003</v>
      </c>
    </row>
    <row r="3450" spans="1:6" s="87" customFormat="1" ht="36.75" hidden="1" thickBot="1" x14ac:dyDescent="0.3">
      <c r="A3450" s="82" t="str">
        <f t="shared" si="107"/>
        <v>A</v>
      </c>
      <c r="B3450" s="83" t="s">
        <v>1835</v>
      </c>
      <c r="C3450" s="84" t="s">
        <v>1836</v>
      </c>
      <c r="D3450" s="85">
        <v>133.88800000000001</v>
      </c>
      <c r="E3450" s="85">
        <v>133.77858000000001</v>
      </c>
      <c r="F3450" s="86">
        <f t="shared" si="106"/>
        <v>0.9991827497609943</v>
      </c>
    </row>
    <row r="3451" spans="1:6" s="87" customFormat="1" ht="15" hidden="1" x14ac:dyDescent="0.25">
      <c r="A3451" s="82" t="str">
        <f t="shared" si="107"/>
        <v>A</v>
      </c>
      <c r="B3451" s="88" t="s">
        <v>412</v>
      </c>
      <c r="C3451" s="88" t="s">
        <v>19</v>
      </c>
      <c r="D3451" s="89">
        <v>130.91300000000001</v>
      </c>
      <c r="E3451" s="89">
        <v>130.89958000000001</v>
      </c>
      <c r="F3451" s="90">
        <f t="shared" si="106"/>
        <v>0.99989748917219834</v>
      </c>
    </row>
    <row r="3452" spans="1:6" s="87" customFormat="1" ht="15" hidden="1" x14ac:dyDescent="0.25">
      <c r="A3452" s="82" t="str">
        <f t="shared" si="107"/>
        <v>A</v>
      </c>
      <c r="B3452" s="91" t="s">
        <v>412</v>
      </c>
      <c r="C3452" s="91" t="s">
        <v>33</v>
      </c>
      <c r="D3452" s="92">
        <v>130.91300000000001</v>
      </c>
      <c r="E3452" s="92">
        <v>130.89958000000001</v>
      </c>
      <c r="F3452" s="93">
        <f t="shared" si="106"/>
        <v>0.99989748917219834</v>
      </c>
    </row>
    <row r="3453" spans="1:6" s="87" customFormat="1" ht="15" hidden="1" x14ac:dyDescent="0.25">
      <c r="A3453" s="82" t="str">
        <f t="shared" si="107"/>
        <v>A</v>
      </c>
      <c r="B3453" s="88" t="s">
        <v>412</v>
      </c>
      <c r="C3453" s="88" t="s">
        <v>36</v>
      </c>
      <c r="D3453" s="89">
        <v>2.9750000000000001</v>
      </c>
      <c r="E3453" s="89">
        <v>2.879</v>
      </c>
      <c r="F3453" s="90">
        <f t="shared" si="106"/>
        <v>0.96773109243697475</v>
      </c>
    </row>
    <row r="3454" spans="1:6" s="87" customFormat="1" ht="36.75" hidden="1" thickBot="1" x14ac:dyDescent="0.3">
      <c r="A3454" s="82" t="str">
        <f t="shared" si="107"/>
        <v>A</v>
      </c>
      <c r="B3454" s="83" t="s">
        <v>1837</v>
      </c>
      <c r="C3454" s="84" t="s">
        <v>1838</v>
      </c>
      <c r="D3454" s="85">
        <v>195.292</v>
      </c>
      <c r="E3454" s="85">
        <v>195.10883999999999</v>
      </c>
      <c r="F3454" s="86">
        <f t="shared" si="106"/>
        <v>0.99906212236036285</v>
      </c>
    </row>
    <row r="3455" spans="1:6" s="87" customFormat="1" ht="15" hidden="1" x14ac:dyDescent="0.25">
      <c r="A3455" s="82" t="str">
        <f t="shared" si="107"/>
        <v>A</v>
      </c>
      <c r="B3455" s="88" t="s">
        <v>412</v>
      </c>
      <c r="C3455" s="88" t="s">
        <v>19</v>
      </c>
      <c r="D3455" s="89">
        <v>195.292</v>
      </c>
      <c r="E3455" s="89">
        <v>195.10883999999999</v>
      </c>
      <c r="F3455" s="90">
        <f t="shared" si="106"/>
        <v>0.99906212236036285</v>
      </c>
    </row>
    <row r="3456" spans="1:6" s="87" customFormat="1" ht="15" hidden="1" x14ac:dyDescent="0.25">
      <c r="A3456" s="82" t="str">
        <f t="shared" si="107"/>
        <v>A</v>
      </c>
      <c r="B3456" s="91" t="s">
        <v>412</v>
      </c>
      <c r="C3456" s="91" t="s">
        <v>33</v>
      </c>
      <c r="D3456" s="92">
        <v>195.292</v>
      </c>
      <c r="E3456" s="92">
        <v>195.10883999999999</v>
      </c>
      <c r="F3456" s="93">
        <f t="shared" si="106"/>
        <v>0.99906212236036285</v>
      </c>
    </row>
    <row r="3457" spans="1:6" s="87" customFormat="1" ht="36.75" hidden="1" thickBot="1" x14ac:dyDescent="0.3">
      <c r="A3457" s="82" t="str">
        <f t="shared" si="107"/>
        <v>A</v>
      </c>
      <c r="B3457" s="83" t="s">
        <v>1839</v>
      </c>
      <c r="C3457" s="84" t="s">
        <v>1840</v>
      </c>
      <c r="D3457" s="85">
        <v>60.7</v>
      </c>
      <c r="E3457" s="85">
        <v>55.637610000000002</v>
      </c>
      <c r="F3457" s="86">
        <f t="shared" si="106"/>
        <v>0.91659983525535416</v>
      </c>
    </row>
    <row r="3458" spans="1:6" s="87" customFormat="1" ht="15" hidden="1" x14ac:dyDescent="0.25">
      <c r="A3458" s="82" t="str">
        <f t="shared" si="107"/>
        <v>A</v>
      </c>
      <c r="B3458" s="88" t="s">
        <v>412</v>
      </c>
      <c r="C3458" s="88" t="s">
        <v>19</v>
      </c>
      <c r="D3458" s="89">
        <v>60.7</v>
      </c>
      <c r="E3458" s="89">
        <v>55.637610000000002</v>
      </c>
      <c r="F3458" s="90">
        <f t="shared" si="106"/>
        <v>0.91659983525535416</v>
      </c>
    </row>
    <row r="3459" spans="1:6" s="87" customFormat="1" ht="15" hidden="1" x14ac:dyDescent="0.25">
      <c r="A3459" s="82" t="str">
        <f t="shared" si="107"/>
        <v>A</v>
      </c>
      <c r="B3459" s="91" t="s">
        <v>412</v>
      </c>
      <c r="C3459" s="91" t="s">
        <v>33</v>
      </c>
      <c r="D3459" s="92">
        <v>60.7</v>
      </c>
      <c r="E3459" s="92">
        <v>55.637610000000002</v>
      </c>
      <c r="F3459" s="93">
        <f t="shared" si="106"/>
        <v>0.91659983525535416</v>
      </c>
    </row>
    <row r="3460" spans="1:6" s="87" customFormat="1" ht="36.75" hidden="1" thickBot="1" x14ac:dyDescent="0.3">
      <c r="A3460" s="82" t="str">
        <f t="shared" si="107"/>
        <v>A</v>
      </c>
      <c r="B3460" s="83" t="s">
        <v>1841</v>
      </c>
      <c r="C3460" s="84" t="s">
        <v>1842</v>
      </c>
      <c r="D3460" s="85">
        <v>311.80200000000002</v>
      </c>
      <c r="E3460" s="85">
        <v>300.28807</v>
      </c>
      <c r="F3460" s="86">
        <f t="shared" ref="F3460:F3523" si="108">E3460/D3460</f>
        <v>0.96307294372710883</v>
      </c>
    </row>
    <row r="3461" spans="1:6" s="87" customFormat="1" ht="15" hidden="1" x14ac:dyDescent="0.25">
      <c r="A3461" s="82" t="str">
        <f t="shared" ref="A3461:A3524" si="109">(IF(OR(D3461&lt;&gt;0,E3461&lt;&gt;0,),"A","B"))</f>
        <v>A</v>
      </c>
      <c r="B3461" s="88" t="s">
        <v>412</v>
      </c>
      <c r="C3461" s="88" t="s">
        <v>19</v>
      </c>
      <c r="D3461" s="89">
        <v>292.517</v>
      </c>
      <c r="E3461" s="89">
        <v>281.24838</v>
      </c>
      <c r="F3461" s="90">
        <f t="shared" si="108"/>
        <v>0.96147704235993126</v>
      </c>
    </row>
    <row r="3462" spans="1:6" s="87" customFormat="1" ht="15" hidden="1" x14ac:dyDescent="0.25">
      <c r="A3462" s="82" t="str">
        <f t="shared" si="109"/>
        <v>A</v>
      </c>
      <c r="B3462" s="91" t="s">
        <v>412</v>
      </c>
      <c r="C3462" s="91" t="s">
        <v>33</v>
      </c>
      <c r="D3462" s="92">
        <v>290.267</v>
      </c>
      <c r="E3462" s="92">
        <v>279.86137000000002</v>
      </c>
      <c r="F3462" s="93">
        <f t="shared" si="108"/>
        <v>0.96415152256370873</v>
      </c>
    </row>
    <row r="3463" spans="1:6" s="87" customFormat="1" ht="15" hidden="1" x14ac:dyDescent="0.25">
      <c r="A3463" s="82" t="str">
        <f t="shared" si="109"/>
        <v>A</v>
      </c>
      <c r="B3463" s="91" t="s">
        <v>412</v>
      </c>
      <c r="C3463" s="91" t="s">
        <v>35</v>
      </c>
      <c r="D3463" s="92">
        <v>2.25</v>
      </c>
      <c r="E3463" s="92">
        <v>1.3870099999999999</v>
      </c>
      <c r="F3463" s="93">
        <f t="shared" si="108"/>
        <v>0.61644888888888882</v>
      </c>
    </row>
    <row r="3464" spans="1:6" s="87" customFormat="1" ht="15" hidden="1" x14ac:dyDescent="0.25">
      <c r="A3464" s="82" t="str">
        <f t="shared" si="109"/>
        <v>A</v>
      </c>
      <c r="B3464" s="88" t="s">
        <v>412</v>
      </c>
      <c r="C3464" s="88" t="s">
        <v>36</v>
      </c>
      <c r="D3464" s="89">
        <v>19.285</v>
      </c>
      <c r="E3464" s="89">
        <v>19.03969</v>
      </c>
      <c r="F3464" s="90">
        <f t="shared" si="108"/>
        <v>0.9872797511018927</v>
      </c>
    </row>
    <row r="3465" spans="1:6" s="87" customFormat="1" ht="54.75" hidden="1" thickBot="1" x14ac:dyDescent="0.3">
      <c r="A3465" s="82" t="str">
        <f t="shared" si="109"/>
        <v>A</v>
      </c>
      <c r="B3465" s="83" t="s">
        <v>1843</v>
      </c>
      <c r="C3465" s="84" t="s">
        <v>1844</v>
      </c>
      <c r="D3465" s="85">
        <v>339.15</v>
      </c>
      <c r="E3465" s="85">
        <v>335.06538</v>
      </c>
      <c r="F3465" s="86">
        <f t="shared" si="108"/>
        <v>0.98795630252100852</v>
      </c>
    </row>
    <row r="3466" spans="1:6" s="87" customFormat="1" ht="15" hidden="1" x14ac:dyDescent="0.25">
      <c r="A3466" s="82" t="str">
        <f t="shared" si="109"/>
        <v>A</v>
      </c>
      <c r="B3466" s="88" t="s">
        <v>412</v>
      </c>
      <c r="C3466" s="88" t="s">
        <v>19</v>
      </c>
      <c r="D3466" s="89">
        <v>337.65</v>
      </c>
      <c r="E3466" s="89">
        <v>333.56538</v>
      </c>
      <c r="F3466" s="90">
        <f t="shared" si="108"/>
        <v>0.98790279875610842</v>
      </c>
    </row>
    <row r="3467" spans="1:6" s="87" customFormat="1" ht="15" hidden="1" x14ac:dyDescent="0.25">
      <c r="A3467" s="82" t="str">
        <f t="shared" si="109"/>
        <v>A</v>
      </c>
      <c r="B3467" s="91" t="s">
        <v>412</v>
      </c>
      <c r="C3467" s="91" t="s">
        <v>33</v>
      </c>
      <c r="D3467" s="92">
        <v>337.65</v>
      </c>
      <c r="E3467" s="92">
        <v>333.56538</v>
      </c>
      <c r="F3467" s="93">
        <f t="shared" si="108"/>
        <v>0.98790279875610842</v>
      </c>
    </row>
    <row r="3468" spans="1:6" s="87" customFormat="1" ht="15" hidden="1" x14ac:dyDescent="0.25">
      <c r="A3468" s="82" t="str">
        <f t="shared" si="109"/>
        <v>A</v>
      </c>
      <c r="B3468" s="88" t="s">
        <v>412</v>
      </c>
      <c r="C3468" s="88" t="s">
        <v>36</v>
      </c>
      <c r="D3468" s="89">
        <v>1.5</v>
      </c>
      <c r="E3468" s="89">
        <v>1.5</v>
      </c>
      <c r="F3468" s="90">
        <f t="shared" si="108"/>
        <v>1</v>
      </c>
    </row>
    <row r="3469" spans="1:6" s="87" customFormat="1" ht="36.75" hidden="1" thickBot="1" x14ac:dyDescent="0.3">
      <c r="A3469" s="82" t="str">
        <f t="shared" si="109"/>
        <v>A</v>
      </c>
      <c r="B3469" s="83" t="s">
        <v>1845</v>
      </c>
      <c r="C3469" s="84" t="s">
        <v>191</v>
      </c>
      <c r="D3469" s="85">
        <v>79.296000000000006</v>
      </c>
      <c r="E3469" s="85">
        <v>78.646179999999987</v>
      </c>
      <c r="F3469" s="86">
        <f t="shared" si="108"/>
        <v>0.99180513518966884</v>
      </c>
    </row>
    <row r="3470" spans="1:6" s="87" customFormat="1" ht="15" hidden="1" x14ac:dyDescent="0.25">
      <c r="A3470" s="82" t="str">
        <f t="shared" si="109"/>
        <v>A</v>
      </c>
      <c r="B3470" s="88" t="s">
        <v>412</v>
      </c>
      <c r="C3470" s="88" t="s">
        <v>19</v>
      </c>
      <c r="D3470" s="89">
        <v>79.296000000000006</v>
      </c>
      <c r="E3470" s="89">
        <v>78.646179999999987</v>
      </c>
      <c r="F3470" s="90">
        <f t="shared" si="108"/>
        <v>0.99180513518966884</v>
      </c>
    </row>
    <row r="3471" spans="1:6" s="87" customFormat="1" ht="15" hidden="1" x14ac:dyDescent="0.25">
      <c r="A3471" s="82" t="str">
        <f t="shared" si="109"/>
        <v>A</v>
      </c>
      <c r="B3471" s="91" t="s">
        <v>412</v>
      </c>
      <c r="C3471" s="91" t="s">
        <v>33</v>
      </c>
      <c r="D3471" s="92">
        <v>79.296000000000006</v>
      </c>
      <c r="E3471" s="92">
        <v>78.646179999999987</v>
      </c>
      <c r="F3471" s="93">
        <f t="shared" si="108"/>
        <v>0.99180513518966884</v>
      </c>
    </row>
    <row r="3472" spans="1:6" s="87" customFormat="1" ht="36.75" hidden="1" thickBot="1" x14ac:dyDescent="0.3">
      <c r="A3472" s="82" t="str">
        <f t="shared" si="109"/>
        <v>A</v>
      </c>
      <c r="B3472" s="83" t="s">
        <v>1846</v>
      </c>
      <c r="C3472" s="84" t="s">
        <v>1847</v>
      </c>
      <c r="D3472" s="85">
        <v>171.1</v>
      </c>
      <c r="E3472" s="85">
        <v>157.05298000000002</v>
      </c>
      <c r="F3472" s="86">
        <f t="shared" si="108"/>
        <v>0.91790169491525442</v>
      </c>
    </row>
    <row r="3473" spans="1:6" s="87" customFormat="1" ht="15" hidden="1" x14ac:dyDescent="0.25">
      <c r="A3473" s="82" t="str">
        <f t="shared" si="109"/>
        <v>A</v>
      </c>
      <c r="B3473" s="88" t="s">
        <v>412</v>
      </c>
      <c r="C3473" s="88" t="s">
        <v>19</v>
      </c>
      <c r="D3473" s="89">
        <v>155.58000000000001</v>
      </c>
      <c r="E3473" s="89">
        <v>148.90298000000001</v>
      </c>
      <c r="F3473" s="90">
        <f t="shared" si="108"/>
        <v>0.9570830440930711</v>
      </c>
    </row>
    <row r="3474" spans="1:6" s="87" customFormat="1" ht="15" hidden="1" x14ac:dyDescent="0.25">
      <c r="A3474" s="82" t="str">
        <f t="shared" si="109"/>
        <v>A</v>
      </c>
      <c r="B3474" s="91" t="s">
        <v>412</v>
      </c>
      <c r="C3474" s="91" t="s">
        <v>33</v>
      </c>
      <c r="D3474" s="92">
        <v>155.58000000000001</v>
      </c>
      <c r="E3474" s="92">
        <v>148.90298000000001</v>
      </c>
      <c r="F3474" s="93">
        <f t="shared" si="108"/>
        <v>0.9570830440930711</v>
      </c>
    </row>
    <row r="3475" spans="1:6" s="87" customFormat="1" ht="15" hidden="1" x14ac:dyDescent="0.25">
      <c r="A3475" s="82" t="str">
        <f t="shared" si="109"/>
        <v>A</v>
      </c>
      <c r="B3475" s="88" t="s">
        <v>412</v>
      </c>
      <c r="C3475" s="88" t="s">
        <v>36</v>
      </c>
      <c r="D3475" s="89">
        <v>15.52</v>
      </c>
      <c r="E3475" s="89">
        <v>8.15</v>
      </c>
      <c r="F3475" s="90">
        <f t="shared" si="108"/>
        <v>0.52512886597938147</v>
      </c>
    </row>
    <row r="3476" spans="1:6" s="87" customFormat="1" ht="36.75" hidden="1" thickBot="1" x14ac:dyDescent="0.3">
      <c r="A3476" s="82" t="str">
        <f t="shared" si="109"/>
        <v>A</v>
      </c>
      <c r="B3476" s="83" t="s">
        <v>1848</v>
      </c>
      <c r="C3476" s="84" t="s">
        <v>170</v>
      </c>
      <c r="D3476" s="85">
        <v>230.25</v>
      </c>
      <c r="E3476" s="85">
        <v>229.47857000000002</v>
      </c>
      <c r="F3476" s="86">
        <f t="shared" si="108"/>
        <v>0.99664959826275801</v>
      </c>
    </row>
    <row r="3477" spans="1:6" s="87" customFormat="1" ht="15" hidden="1" x14ac:dyDescent="0.25">
      <c r="A3477" s="82" t="str">
        <f t="shared" si="109"/>
        <v>A</v>
      </c>
      <c r="B3477" s="88" t="s">
        <v>412</v>
      </c>
      <c r="C3477" s="88" t="s">
        <v>19</v>
      </c>
      <c r="D3477" s="89">
        <v>230.25</v>
      </c>
      <c r="E3477" s="89">
        <v>229.47857000000002</v>
      </c>
      <c r="F3477" s="90">
        <f t="shared" si="108"/>
        <v>0.99664959826275801</v>
      </c>
    </row>
    <row r="3478" spans="1:6" s="87" customFormat="1" ht="15" hidden="1" x14ac:dyDescent="0.25">
      <c r="A3478" s="82" t="str">
        <f t="shared" si="109"/>
        <v>A</v>
      </c>
      <c r="B3478" s="91" t="s">
        <v>412</v>
      </c>
      <c r="C3478" s="91" t="s">
        <v>21</v>
      </c>
      <c r="D3478" s="92">
        <v>230.25</v>
      </c>
      <c r="E3478" s="92">
        <v>229.47857000000002</v>
      </c>
      <c r="F3478" s="93">
        <f t="shared" si="108"/>
        <v>0.99664959826275801</v>
      </c>
    </row>
    <row r="3479" spans="1:6" s="87" customFormat="1" ht="36.75" hidden="1" thickBot="1" x14ac:dyDescent="0.3">
      <c r="A3479" s="82" t="str">
        <f t="shared" si="109"/>
        <v>A</v>
      </c>
      <c r="B3479" s="83" t="s">
        <v>1849</v>
      </c>
      <c r="C3479" s="84" t="s">
        <v>1850</v>
      </c>
      <c r="D3479" s="85">
        <v>188.97</v>
      </c>
      <c r="E3479" s="85">
        <v>187.02787000000001</v>
      </c>
      <c r="F3479" s="86">
        <f t="shared" si="108"/>
        <v>0.98972254855268038</v>
      </c>
    </row>
    <row r="3480" spans="1:6" s="87" customFormat="1" ht="15" hidden="1" x14ac:dyDescent="0.25">
      <c r="A3480" s="82" t="str">
        <f t="shared" si="109"/>
        <v>A</v>
      </c>
      <c r="B3480" s="88" t="s">
        <v>412</v>
      </c>
      <c r="C3480" s="88" t="s">
        <v>19</v>
      </c>
      <c r="D3480" s="89">
        <v>159.47</v>
      </c>
      <c r="E3480" s="89">
        <v>157.55187000000001</v>
      </c>
      <c r="F3480" s="90">
        <f t="shared" si="108"/>
        <v>0.98797184423402529</v>
      </c>
    </row>
    <row r="3481" spans="1:6" s="87" customFormat="1" ht="15" hidden="1" x14ac:dyDescent="0.25">
      <c r="A3481" s="82" t="str">
        <f t="shared" si="109"/>
        <v>A</v>
      </c>
      <c r="B3481" s="91" t="s">
        <v>412</v>
      </c>
      <c r="C3481" s="91" t="s">
        <v>33</v>
      </c>
      <c r="D3481" s="92">
        <v>159.47</v>
      </c>
      <c r="E3481" s="92">
        <v>157.55187000000001</v>
      </c>
      <c r="F3481" s="93">
        <f t="shared" si="108"/>
        <v>0.98797184423402529</v>
      </c>
    </row>
    <row r="3482" spans="1:6" s="87" customFormat="1" ht="15" hidden="1" x14ac:dyDescent="0.25">
      <c r="A3482" s="82" t="str">
        <f t="shared" si="109"/>
        <v>A</v>
      </c>
      <c r="B3482" s="88" t="s">
        <v>412</v>
      </c>
      <c r="C3482" s="88" t="s">
        <v>36</v>
      </c>
      <c r="D3482" s="89">
        <v>29.5</v>
      </c>
      <c r="E3482" s="89">
        <v>29.475999999999999</v>
      </c>
      <c r="F3482" s="90">
        <f t="shared" si="108"/>
        <v>0.99918644067796603</v>
      </c>
    </row>
    <row r="3483" spans="1:6" ht="36.75" thickBot="1" x14ac:dyDescent="0.25">
      <c r="A3483" s="47" t="str">
        <f t="shared" si="109"/>
        <v>A</v>
      </c>
      <c r="B3483" s="73" t="s">
        <v>1851</v>
      </c>
      <c r="C3483" s="74" t="s">
        <v>1852</v>
      </c>
      <c r="D3483" s="75">
        <v>1228.9590000000001</v>
      </c>
      <c r="E3483" s="75">
        <v>1227.1360300000001</v>
      </c>
      <c r="F3483" s="76">
        <f t="shared" si="108"/>
        <v>0.99851665515285704</v>
      </c>
    </row>
    <row r="3484" spans="1:6" ht="15.75" thickTop="1" x14ac:dyDescent="0.2">
      <c r="A3484" s="47" t="str">
        <f t="shared" si="109"/>
        <v>A</v>
      </c>
      <c r="B3484" s="77" t="s">
        <v>412</v>
      </c>
      <c r="C3484" s="77" t="s">
        <v>19</v>
      </c>
      <c r="D3484" s="78">
        <v>1227.4000000000001</v>
      </c>
      <c r="E3484" s="78">
        <v>1225.5770299999999</v>
      </c>
      <c r="F3484" s="79">
        <f t="shared" si="108"/>
        <v>0.99851477106077879</v>
      </c>
    </row>
    <row r="3485" spans="1:6" ht="15" x14ac:dyDescent="0.2">
      <c r="A3485" s="47" t="str">
        <f t="shared" si="109"/>
        <v>A</v>
      </c>
      <c r="B3485" s="80" t="s">
        <v>412</v>
      </c>
      <c r="C3485" s="80" t="s">
        <v>20</v>
      </c>
      <c r="D3485" s="53">
        <v>126.7</v>
      </c>
      <c r="E3485" s="53">
        <v>126.31707</v>
      </c>
      <c r="F3485" s="81">
        <f t="shared" si="108"/>
        <v>0.99697766377269137</v>
      </c>
    </row>
    <row r="3486" spans="1:6" ht="15" x14ac:dyDescent="0.2">
      <c r="A3486" s="47" t="str">
        <f t="shared" si="109"/>
        <v>A</v>
      </c>
      <c r="B3486" s="80" t="s">
        <v>412</v>
      </c>
      <c r="C3486" s="80" t="s">
        <v>21</v>
      </c>
      <c r="D3486" s="53">
        <v>1094</v>
      </c>
      <c r="E3486" s="53">
        <v>1094</v>
      </c>
      <c r="F3486" s="81">
        <f t="shared" si="108"/>
        <v>1</v>
      </c>
    </row>
    <row r="3487" spans="1:6" ht="15" x14ac:dyDescent="0.2">
      <c r="A3487" s="47" t="str">
        <f t="shared" si="109"/>
        <v>A</v>
      </c>
      <c r="B3487" s="80" t="s">
        <v>412</v>
      </c>
      <c r="C3487" s="80" t="s">
        <v>34</v>
      </c>
      <c r="D3487" s="53">
        <v>6</v>
      </c>
      <c r="E3487" s="53">
        <v>4.63971</v>
      </c>
      <c r="F3487" s="81">
        <f t="shared" si="108"/>
        <v>0.773285</v>
      </c>
    </row>
    <row r="3488" spans="1:6" ht="15" x14ac:dyDescent="0.2">
      <c r="A3488" s="47" t="str">
        <f t="shared" si="109"/>
        <v>A</v>
      </c>
      <c r="B3488" s="80" t="s">
        <v>412</v>
      </c>
      <c r="C3488" s="80" t="s">
        <v>35</v>
      </c>
      <c r="D3488" s="53">
        <v>0.7</v>
      </c>
      <c r="E3488" s="53">
        <v>0.62024999999999997</v>
      </c>
      <c r="F3488" s="81">
        <f t="shared" si="108"/>
        <v>0.88607142857142862</v>
      </c>
    </row>
    <row r="3489" spans="1:6" ht="15" x14ac:dyDescent="0.2">
      <c r="A3489" s="47" t="str">
        <f t="shared" si="109"/>
        <v>A</v>
      </c>
      <c r="B3489" s="77" t="s">
        <v>412</v>
      </c>
      <c r="C3489" s="77" t="s">
        <v>36</v>
      </c>
      <c r="D3489" s="78">
        <v>1.5589999999999999</v>
      </c>
      <c r="E3489" s="78">
        <v>1.5589999999999999</v>
      </c>
      <c r="F3489" s="79">
        <f t="shared" si="108"/>
        <v>1</v>
      </c>
    </row>
    <row r="3490" spans="1:6" ht="18.75" thickBot="1" x14ac:dyDescent="0.25">
      <c r="A3490" s="47" t="str">
        <f t="shared" si="109"/>
        <v>A</v>
      </c>
      <c r="B3490" s="73" t="s">
        <v>1853</v>
      </c>
      <c r="C3490" s="74" t="s">
        <v>1854</v>
      </c>
      <c r="D3490" s="75">
        <v>86995.103599999988</v>
      </c>
      <c r="E3490" s="75">
        <v>93276.391470000002</v>
      </c>
      <c r="F3490" s="76">
        <f t="shared" si="108"/>
        <v>1.0722027747547853</v>
      </c>
    </row>
    <row r="3491" spans="1:6" ht="15.75" thickTop="1" x14ac:dyDescent="0.2">
      <c r="A3491" s="47" t="str">
        <f t="shared" si="109"/>
        <v>A</v>
      </c>
      <c r="B3491" s="77" t="s">
        <v>412</v>
      </c>
      <c r="C3491" s="77" t="s">
        <v>19</v>
      </c>
      <c r="D3491" s="78">
        <v>86882.553599999999</v>
      </c>
      <c r="E3491" s="78">
        <v>91471.230340000009</v>
      </c>
      <c r="F3491" s="79">
        <f t="shared" si="108"/>
        <v>1.0528147084756037</v>
      </c>
    </row>
    <row r="3492" spans="1:6" ht="15" x14ac:dyDescent="0.2">
      <c r="A3492" s="47" t="str">
        <f t="shared" si="109"/>
        <v>A</v>
      </c>
      <c r="B3492" s="80" t="s">
        <v>412</v>
      </c>
      <c r="C3492" s="80" t="s">
        <v>20</v>
      </c>
      <c r="D3492" s="53">
        <v>7038.3</v>
      </c>
      <c r="E3492" s="53">
        <v>6968.5913999999993</v>
      </c>
      <c r="F3492" s="81">
        <f t="shared" si="108"/>
        <v>0.9900958185925578</v>
      </c>
    </row>
    <row r="3493" spans="1:6" ht="15" x14ac:dyDescent="0.2">
      <c r="A3493" s="47" t="str">
        <f t="shared" si="109"/>
        <v>A</v>
      </c>
      <c r="B3493" s="80" t="s">
        <v>412</v>
      </c>
      <c r="C3493" s="80" t="s">
        <v>21</v>
      </c>
      <c r="D3493" s="53">
        <v>4072.2469999999998</v>
      </c>
      <c r="E3493" s="53">
        <v>3598.4493600000005</v>
      </c>
      <c r="F3493" s="81">
        <f t="shared" si="108"/>
        <v>0.88365203780615487</v>
      </c>
    </row>
    <row r="3494" spans="1:6" ht="15" x14ac:dyDescent="0.2">
      <c r="A3494" s="47" t="str">
        <f t="shared" si="109"/>
        <v>A</v>
      </c>
      <c r="B3494" s="80" t="s">
        <v>412</v>
      </c>
      <c r="C3494" s="80" t="s">
        <v>33</v>
      </c>
      <c r="D3494" s="53">
        <v>770.10699999999997</v>
      </c>
      <c r="E3494" s="53">
        <v>3108.1067800000001</v>
      </c>
      <c r="F3494" s="81">
        <f t="shared" si="108"/>
        <v>4.0359414730680285</v>
      </c>
    </row>
    <row r="3495" spans="1:6" ht="15" x14ac:dyDescent="0.2">
      <c r="A3495" s="47" t="str">
        <f t="shared" si="109"/>
        <v>A</v>
      </c>
      <c r="B3495" s="80" t="s">
        <v>412</v>
      </c>
      <c r="C3495" s="80" t="s">
        <v>4</v>
      </c>
      <c r="D3495" s="53">
        <v>13.42</v>
      </c>
      <c r="E3495" s="53">
        <v>1445.2366199999999</v>
      </c>
      <c r="F3495" s="81">
        <f t="shared" si="108"/>
        <v>107.69274366616989</v>
      </c>
    </row>
    <row r="3496" spans="1:6" ht="15" x14ac:dyDescent="0.2">
      <c r="A3496" s="47" t="str">
        <f t="shared" si="109"/>
        <v>A</v>
      </c>
      <c r="B3496" s="80" t="s">
        <v>412</v>
      </c>
      <c r="C3496" s="80" t="s">
        <v>34</v>
      </c>
      <c r="D3496" s="53">
        <v>4.0999999999999996</v>
      </c>
      <c r="E3496" s="53">
        <v>3.5789499999999999</v>
      </c>
      <c r="F3496" s="81">
        <f t="shared" si="108"/>
        <v>0.87291463414634152</v>
      </c>
    </row>
    <row r="3497" spans="1:6" ht="15" x14ac:dyDescent="0.2">
      <c r="A3497" s="47" t="str">
        <f t="shared" si="109"/>
        <v>A</v>
      </c>
      <c r="B3497" s="80" t="s">
        <v>412</v>
      </c>
      <c r="C3497" s="80" t="s">
        <v>35</v>
      </c>
      <c r="D3497" s="53">
        <v>74984.3796</v>
      </c>
      <c r="E3497" s="53">
        <v>76347.267230000012</v>
      </c>
      <c r="F3497" s="81">
        <f t="shared" si="108"/>
        <v>1.0181756205395078</v>
      </c>
    </row>
    <row r="3498" spans="1:6" ht="15" x14ac:dyDescent="0.2">
      <c r="A3498" s="47" t="str">
        <f t="shared" si="109"/>
        <v>A</v>
      </c>
      <c r="B3498" s="77" t="s">
        <v>412</v>
      </c>
      <c r="C3498" s="77" t="s">
        <v>36</v>
      </c>
      <c r="D3498" s="78">
        <v>112.55</v>
      </c>
      <c r="E3498" s="78">
        <v>1805.1611300000002</v>
      </c>
      <c r="F3498" s="79">
        <f t="shared" si="108"/>
        <v>16.038748378498447</v>
      </c>
    </row>
    <row r="3499" spans="1:6" ht="18.75" thickBot="1" x14ac:dyDescent="0.25">
      <c r="A3499" s="47" t="str">
        <f t="shared" si="109"/>
        <v>A</v>
      </c>
      <c r="B3499" s="73" t="s">
        <v>1855</v>
      </c>
      <c r="C3499" s="74" t="s">
        <v>1856</v>
      </c>
      <c r="D3499" s="75">
        <v>4087.6</v>
      </c>
      <c r="E3499" s="75">
        <v>4071.4826499999999</v>
      </c>
      <c r="F3499" s="76">
        <f t="shared" si="108"/>
        <v>0.99605701389568446</v>
      </c>
    </row>
    <row r="3500" spans="1:6" ht="15.75" thickTop="1" x14ac:dyDescent="0.2">
      <c r="A3500" s="47" t="str">
        <f t="shared" si="109"/>
        <v>A</v>
      </c>
      <c r="B3500" s="77" t="s">
        <v>412</v>
      </c>
      <c r="C3500" s="77" t="s">
        <v>19</v>
      </c>
      <c r="D3500" s="78">
        <v>4086.7</v>
      </c>
      <c r="E3500" s="78">
        <v>4070.5826499999998</v>
      </c>
      <c r="F3500" s="79">
        <f t="shared" si="108"/>
        <v>0.99605614554530553</v>
      </c>
    </row>
    <row r="3501" spans="1:6" ht="15" x14ac:dyDescent="0.2">
      <c r="A3501" s="47" t="str">
        <f t="shared" si="109"/>
        <v>A</v>
      </c>
      <c r="B3501" s="80" t="s">
        <v>412</v>
      </c>
      <c r="C3501" s="80" t="s">
        <v>20</v>
      </c>
      <c r="D3501" s="53">
        <v>2244</v>
      </c>
      <c r="E3501" s="53">
        <v>2243.9990899999998</v>
      </c>
      <c r="F3501" s="81">
        <f t="shared" si="108"/>
        <v>0.99999959447415321</v>
      </c>
    </row>
    <row r="3502" spans="1:6" ht="15" x14ac:dyDescent="0.2">
      <c r="A3502" s="47" t="str">
        <f t="shared" si="109"/>
        <v>A</v>
      </c>
      <c r="B3502" s="80" t="s">
        <v>412</v>
      </c>
      <c r="C3502" s="80" t="s">
        <v>21</v>
      </c>
      <c r="D3502" s="53">
        <v>1836.1</v>
      </c>
      <c r="E3502" s="53">
        <v>1820.5006000000001</v>
      </c>
      <c r="F3502" s="81">
        <f t="shared" si="108"/>
        <v>0.99150405751320747</v>
      </c>
    </row>
    <row r="3503" spans="1:6" ht="15" x14ac:dyDescent="0.2">
      <c r="A3503" s="47" t="str">
        <f t="shared" si="109"/>
        <v>A</v>
      </c>
      <c r="B3503" s="80" t="s">
        <v>412</v>
      </c>
      <c r="C3503" s="80" t="s">
        <v>35</v>
      </c>
      <c r="D3503" s="53">
        <v>6.6</v>
      </c>
      <c r="E3503" s="53">
        <v>6.0829599999999999</v>
      </c>
      <c r="F3503" s="81">
        <f t="shared" si="108"/>
        <v>0.92166060606060607</v>
      </c>
    </row>
    <row r="3504" spans="1:6" ht="15" x14ac:dyDescent="0.2">
      <c r="A3504" s="47" t="str">
        <f t="shared" si="109"/>
        <v>A</v>
      </c>
      <c r="B3504" s="77" t="s">
        <v>412</v>
      </c>
      <c r="C3504" s="77" t="s">
        <v>36</v>
      </c>
      <c r="D3504" s="78">
        <v>0.9</v>
      </c>
      <c r="E3504" s="78">
        <v>0.9</v>
      </c>
      <c r="F3504" s="79">
        <f t="shared" si="108"/>
        <v>1</v>
      </c>
    </row>
    <row r="3505" spans="1:6" s="87" customFormat="1" ht="36.75" hidden="1" thickBot="1" x14ac:dyDescent="0.3">
      <c r="A3505" s="82" t="str">
        <f t="shared" si="109"/>
        <v>A</v>
      </c>
      <c r="B3505" s="83" t="s">
        <v>1857</v>
      </c>
      <c r="C3505" s="84" t="s">
        <v>1858</v>
      </c>
      <c r="D3505" s="85">
        <v>2551.5</v>
      </c>
      <c r="E3505" s="85">
        <v>2536.8461400000001</v>
      </c>
      <c r="F3505" s="86">
        <f t="shared" si="108"/>
        <v>0.99425676660787776</v>
      </c>
    </row>
    <row r="3506" spans="1:6" s="87" customFormat="1" ht="15" hidden="1" x14ac:dyDescent="0.25">
      <c r="A3506" s="82" t="str">
        <f t="shared" si="109"/>
        <v>A</v>
      </c>
      <c r="B3506" s="88" t="s">
        <v>412</v>
      </c>
      <c r="C3506" s="88" t="s">
        <v>19</v>
      </c>
      <c r="D3506" s="89">
        <v>2550.6</v>
      </c>
      <c r="E3506" s="89">
        <v>2535.94614</v>
      </c>
      <c r="F3506" s="90">
        <f t="shared" si="108"/>
        <v>0.9942547400611621</v>
      </c>
    </row>
    <row r="3507" spans="1:6" s="87" customFormat="1" ht="15" hidden="1" x14ac:dyDescent="0.25">
      <c r="A3507" s="82" t="str">
        <f t="shared" si="109"/>
        <v>A</v>
      </c>
      <c r="B3507" s="91" t="s">
        <v>412</v>
      </c>
      <c r="C3507" s="91" t="s">
        <v>20</v>
      </c>
      <c r="D3507" s="92">
        <v>2244</v>
      </c>
      <c r="E3507" s="92">
        <v>2243.9990899999998</v>
      </c>
      <c r="F3507" s="93">
        <f t="shared" si="108"/>
        <v>0.99999959447415321</v>
      </c>
    </row>
    <row r="3508" spans="1:6" s="87" customFormat="1" ht="15" hidden="1" x14ac:dyDescent="0.25">
      <c r="A3508" s="82" t="str">
        <f t="shared" si="109"/>
        <v>A</v>
      </c>
      <c r="B3508" s="91" t="s">
        <v>412</v>
      </c>
      <c r="C3508" s="91" t="s">
        <v>21</v>
      </c>
      <c r="D3508" s="92">
        <v>300</v>
      </c>
      <c r="E3508" s="92">
        <v>285.86408999999998</v>
      </c>
      <c r="F3508" s="93">
        <f t="shared" si="108"/>
        <v>0.9528802999999999</v>
      </c>
    </row>
    <row r="3509" spans="1:6" s="87" customFormat="1" ht="15" hidden="1" x14ac:dyDescent="0.25">
      <c r="A3509" s="82" t="str">
        <f t="shared" si="109"/>
        <v>A</v>
      </c>
      <c r="B3509" s="91" t="s">
        <v>412</v>
      </c>
      <c r="C3509" s="91" t="s">
        <v>35</v>
      </c>
      <c r="D3509" s="92">
        <v>6.6</v>
      </c>
      <c r="E3509" s="92">
        <v>6.0829599999999999</v>
      </c>
      <c r="F3509" s="93">
        <f t="shared" si="108"/>
        <v>0.92166060606060607</v>
      </c>
    </row>
    <row r="3510" spans="1:6" s="87" customFormat="1" ht="15" hidden="1" x14ac:dyDescent="0.25">
      <c r="A3510" s="82" t="str">
        <f t="shared" si="109"/>
        <v>A</v>
      </c>
      <c r="B3510" s="88" t="s">
        <v>412</v>
      </c>
      <c r="C3510" s="88" t="s">
        <v>36</v>
      </c>
      <c r="D3510" s="89">
        <v>0.9</v>
      </c>
      <c r="E3510" s="89">
        <v>0.9</v>
      </c>
      <c r="F3510" s="90">
        <f t="shared" si="108"/>
        <v>1</v>
      </c>
    </row>
    <row r="3511" spans="1:6" s="87" customFormat="1" ht="36.75" hidden="1" thickBot="1" x14ac:dyDescent="0.3">
      <c r="A3511" s="82" t="str">
        <f t="shared" si="109"/>
        <v>A</v>
      </c>
      <c r="B3511" s="83" t="s">
        <v>1859</v>
      </c>
      <c r="C3511" s="84" t="s">
        <v>1860</v>
      </c>
      <c r="D3511" s="85">
        <v>1536.1</v>
      </c>
      <c r="E3511" s="85">
        <v>1534.63651</v>
      </c>
      <c r="F3511" s="86">
        <f t="shared" si="108"/>
        <v>0.99904726905800412</v>
      </c>
    </row>
    <row r="3512" spans="1:6" s="87" customFormat="1" ht="15" hidden="1" x14ac:dyDescent="0.25">
      <c r="A3512" s="82" t="str">
        <f t="shared" si="109"/>
        <v>A</v>
      </c>
      <c r="B3512" s="88" t="s">
        <v>412</v>
      </c>
      <c r="C3512" s="88" t="s">
        <v>19</v>
      </c>
      <c r="D3512" s="89">
        <v>1536.1</v>
      </c>
      <c r="E3512" s="89">
        <v>1534.63651</v>
      </c>
      <c r="F3512" s="90">
        <f t="shared" si="108"/>
        <v>0.99904726905800412</v>
      </c>
    </row>
    <row r="3513" spans="1:6" s="87" customFormat="1" ht="15" hidden="1" x14ac:dyDescent="0.25">
      <c r="A3513" s="82" t="str">
        <f t="shared" si="109"/>
        <v>A</v>
      </c>
      <c r="B3513" s="91" t="s">
        <v>412</v>
      </c>
      <c r="C3513" s="91" t="s">
        <v>21</v>
      </c>
      <c r="D3513" s="92">
        <v>1536.1</v>
      </c>
      <c r="E3513" s="92">
        <v>1534.63651</v>
      </c>
      <c r="F3513" s="93">
        <f t="shared" si="108"/>
        <v>0.99904726905800412</v>
      </c>
    </row>
    <row r="3514" spans="1:6" ht="36.75" thickBot="1" x14ac:dyDescent="0.25">
      <c r="A3514" s="47" t="str">
        <f t="shared" si="109"/>
        <v>A</v>
      </c>
      <c r="B3514" s="73" t="s">
        <v>1861</v>
      </c>
      <c r="C3514" s="74" t="s">
        <v>1862</v>
      </c>
      <c r="D3514" s="75">
        <v>74309.214000000007</v>
      </c>
      <c r="E3514" s="75">
        <v>74205.301449999999</v>
      </c>
      <c r="F3514" s="76">
        <f t="shared" si="108"/>
        <v>0.99860161957842797</v>
      </c>
    </row>
    <row r="3515" spans="1:6" ht="15.75" thickTop="1" x14ac:dyDescent="0.2">
      <c r="A3515" s="47" t="str">
        <f t="shared" si="109"/>
        <v>A</v>
      </c>
      <c r="B3515" s="77" t="s">
        <v>412</v>
      </c>
      <c r="C3515" s="77" t="s">
        <v>19</v>
      </c>
      <c r="D3515" s="78">
        <v>74309.214000000007</v>
      </c>
      <c r="E3515" s="78">
        <v>74205.301449999999</v>
      </c>
      <c r="F3515" s="79">
        <f t="shared" si="108"/>
        <v>0.99860161957842797</v>
      </c>
    </row>
    <row r="3516" spans="1:6" ht="15" x14ac:dyDescent="0.2">
      <c r="A3516" s="47" t="str">
        <f t="shared" si="109"/>
        <v>A</v>
      </c>
      <c r="B3516" s="80" t="s">
        <v>412</v>
      </c>
      <c r="C3516" s="80" t="s">
        <v>35</v>
      </c>
      <c r="D3516" s="53">
        <v>74309.214000000007</v>
      </c>
      <c r="E3516" s="53">
        <v>74205.301449999999</v>
      </c>
      <c r="F3516" s="81">
        <f t="shared" si="108"/>
        <v>0.99860161957842797</v>
      </c>
    </row>
    <row r="3517" spans="1:6" s="87" customFormat="1" ht="36.75" hidden="1" thickBot="1" x14ac:dyDescent="0.3">
      <c r="A3517" s="82" t="str">
        <f t="shared" si="109"/>
        <v>A</v>
      </c>
      <c r="B3517" s="83" t="s">
        <v>1863</v>
      </c>
      <c r="C3517" s="84" t="s">
        <v>1864</v>
      </c>
      <c r="D3517" s="85">
        <v>62569.714</v>
      </c>
      <c r="E3517" s="85">
        <v>62569.662499999999</v>
      </c>
      <c r="F3517" s="86">
        <f t="shared" si="108"/>
        <v>0.99999917691808526</v>
      </c>
    </row>
    <row r="3518" spans="1:6" s="87" customFormat="1" ht="15" hidden="1" x14ac:dyDescent="0.25">
      <c r="A3518" s="82" t="str">
        <f t="shared" si="109"/>
        <v>A</v>
      </c>
      <c r="B3518" s="88" t="s">
        <v>412</v>
      </c>
      <c r="C3518" s="88" t="s">
        <v>19</v>
      </c>
      <c r="D3518" s="89">
        <v>62569.714</v>
      </c>
      <c r="E3518" s="89">
        <v>62569.662499999999</v>
      </c>
      <c r="F3518" s="90">
        <f t="shared" si="108"/>
        <v>0.99999917691808526</v>
      </c>
    </row>
    <row r="3519" spans="1:6" s="87" customFormat="1" ht="15" hidden="1" x14ac:dyDescent="0.25">
      <c r="A3519" s="82" t="str">
        <f t="shared" si="109"/>
        <v>A</v>
      </c>
      <c r="B3519" s="91" t="s">
        <v>412</v>
      </c>
      <c r="C3519" s="91" t="s">
        <v>35</v>
      </c>
      <c r="D3519" s="92">
        <v>62569.714</v>
      </c>
      <c r="E3519" s="92">
        <v>62569.662499999999</v>
      </c>
      <c r="F3519" s="93">
        <f t="shared" si="108"/>
        <v>0.99999917691808526</v>
      </c>
    </row>
    <row r="3520" spans="1:6" s="87" customFormat="1" ht="36.75" hidden="1" thickBot="1" x14ac:dyDescent="0.3">
      <c r="A3520" s="82" t="str">
        <f t="shared" si="109"/>
        <v>A</v>
      </c>
      <c r="B3520" s="83" t="s">
        <v>1865</v>
      </c>
      <c r="C3520" s="84" t="s">
        <v>1866</v>
      </c>
      <c r="D3520" s="85">
        <v>3031</v>
      </c>
      <c r="E3520" s="85">
        <v>3030.9625000000001</v>
      </c>
      <c r="F3520" s="86">
        <f t="shared" si="108"/>
        <v>0.99998762784559558</v>
      </c>
    </row>
    <row r="3521" spans="1:6" s="87" customFormat="1" ht="15" hidden="1" x14ac:dyDescent="0.25">
      <c r="A3521" s="82" t="str">
        <f t="shared" si="109"/>
        <v>A</v>
      </c>
      <c r="B3521" s="88" t="s">
        <v>412</v>
      </c>
      <c r="C3521" s="88" t="s">
        <v>19</v>
      </c>
      <c r="D3521" s="89">
        <v>3031</v>
      </c>
      <c r="E3521" s="89">
        <v>3030.9625000000001</v>
      </c>
      <c r="F3521" s="90">
        <f t="shared" si="108"/>
        <v>0.99998762784559558</v>
      </c>
    </row>
    <row r="3522" spans="1:6" s="87" customFormat="1" ht="15" hidden="1" x14ac:dyDescent="0.25">
      <c r="A3522" s="82" t="str">
        <f t="shared" si="109"/>
        <v>A</v>
      </c>
      <c r="B3522" s="91" t="s">
        <v>412</v>
      </c>
      <c r="C3522" s="91" t="s">
        <v>35</v>
      </c>
      <c r="D3522" s="92">
        <v>3031</v>
      </c>
      <c r="E3522" s="92">
        <v>3030.9625000000001</v>
      </c>
      <c r="F3522" s="93">
        <f t="shared" si="108"/>
        <v>0.99998762784559558</v>
      </c>
    </row>
    <row r="3523" spans="1:6" s="87" customFormat="1" ht="54.75" hidden="1" thickBot="1" x14ac:dyDescent="0.3">
      <c r="A3523" s="82" t="str">
        <f t="shared" si="109"/>
        <v>A</v>
      </c>
      <c r="B3523" s="83" t="s">
        <v>1867</v>
      </c>
      <c r="C3523" s="84" t="s">
        <v>1868</v>
      </c>
      <c r="D3523" s="85">
        <v>4232.2</v>
      </c>
      <c r="E3523" s="85">
        <v>4231.8999999999996</v>
      </c>
      <c r="F3523" s="86">
        <f t="shared" si="108"/>
        <v>0.99992911488114922</v>
      </c>
    </row>
    <row r="3524" spans="1:6" s="87" customFormat="1" ht="15" hidden="1" x14ac:dyDescent="0.25">
      <c r="A3524" s="82" t="str">
        <f t="shared" si="109"/>
        <v>A</v>
      </c>
      <c r="B3524" s="88" t="s">
        <v>412</v>
      </c>
      <c r="C3524" s="88" t="s">
        <v>19</v>
      </c>
      <c r="D3524" s="89">
        <v>4232.2</v>
      </c>
      <c r="E3524" s="89">
        <v>4231.8999999999996</v>
      </c>
      <c r="F3524" s="90">
        <f t="shared" ref="F3524:F3587" si="110">E3524/D3524</f>
        <v>0.99992911488114922</v>
      </c>
    </row>
    <row r="3525" spans="1:6" s="87" customFormat="1" ht="15" hidden="1" x14ac:dyDescent="0.25">
      <c r="A3525" s="82" t="str">
        <f t="shared" ref="A3525:A3588" si="111">(IF(OR(D3525&lt;&gt;0,E3525&lt;&gt;0,),"A","B"))</f>
        <v>A</v>
      </c>
      <c r="B3525" s="91" t="s">
        <v>412</v>
      </c>
      <c r="C3525" s="91" t="s">
        <v>35</v>
      </c>
      <c r="D3525" s="92">
        <v>4232.2</v>
      </c>
      <c r="E3525" s="92">
        <v>4231.8999999999996</v>
      </c>
      <c r="F3525" s="93">
        <f t="shared" si="110"/>
        <v>0.99992911488114922</v>
      </c>
    </row>
    <row r="3526" spans="1:6" s="87" customFormat="1" ht="54.75" hidden="1" thickBot="1" x14ac:dyDescent="0.3">
      <c r="A3526" s="82" t="str">
        <f t="shared" si="111"/>
        <v>A</v>
      </c>
      <c r="B3526" s="83" t="s">
        <v>1869</v>
      </c>
      <c r="C3526" s="84" t="s">
        <v>1870</v>
      </c>
      <c r="D3526" s="85">
        <v>496.5</v>
      </c>
      <c r="E3526" s="85">
        <v>496.5</v>
      </c>
      <c r="F3526" s="86">
        <f t="shared" si="110"/>
        <v>1</v>
      </c>
    </row>
    <row r="3527" spans="1:6" s="87" customFormat="1" ht="15" hidden="1" x14ac:dyDescent="0.25">
      <c r="A3527" s="82" t="str">
        <f t="shared" si="111"/>
        <v>A</v>
      </c>
      <c r="B3527" s="88" t="s">
        <v>412</v>
      </c>
      <c r="C3527" s="88" t="s">
        <v>19</v>
      </c>
      <c r="D3527" s="89">
        <v>496.5</v>
      </c>
      <c r="E3527" s="89">
        <v>496.5</v>
      </c>
      <c r="F3527" s="90">
        <f t="shared" si="110"/>
        <v>1</v>
      </c>
    </row>
    <row r="3528" spans="1:6" s="87" customFormat="1" ht="15" hidden="1" x14ac:dyDescent="0.25">
      <c r="A3528" s="82" t="str">
        <f t="shared" si="111"/>
        <v>A</v>
      </c>
      <c r="B3528" s="91" t="s">
        <v>412</v>
      </c>
      <c r="C3528" s="91" t="s">
        <v>35</v>
      </c>
      <c r="D3528" s="92">
        <v>496.5</v>
      </c>
      <c r="E3528" s="92">
        <v>496.5</v>
      </c>
      <c r="F3528" s="93">
        <f t="shared" si="110"/>
        <v>1</v>
      </c>
    </row>
    <row r="3529" spans="1:6" s="87" customFormat="1" ht="36.75" hidden="1" thickBot="1" x14ac:dyDescent="0.3">
      <c r="A3529" s="82" t="str">
        <f t="shared" si="111"/>
        <v>A</v>
      </c>
      <c r="B3529" s="83" t="s">
        <v>1871</v>
      </c>
      <c r="C3529" s="84" t="s">
        <v>1872</v>
      </c>
      <c r="D3529" s="85">
        <v>873.5</v>
      </c>
      <c r="E3529" s="85">
        <v>873.25</v>
      </c>
      <c r="F3529" s="86">
        <f t="shared" si="110"/>
        <v>0.99971379507727531</v>
      </c>
    </row>
    <row r="3530" spans="1:6" s="87" customFormat="1" ht="15" hidden="1" x14ac:dyDescent="0.25">
      <c r="A3530" s="82" t="str">
        <f t="shared" si="111"/>
        <v>A</v>
      </c>
      <c r="B3530" s="88" t="s">
        <v>412</v>
      </c>
      <c r="C3530" s="88" t="s">
        <v>19</v>
      </c>
      <c r="D3530" s="89">
        <v>873.5</v>
      </c>
      <c r="E3530" s="89">
        <v>873.25</v>
      </c>
      <c r="F3530" s="90">
        <f t="shared" si="110"/>
        <v>0.99971379507727531</v>
      </c>
    </row>
    <row r="3531" spans="1:6" s="87" customFormat="1" ht="15" hidden="1" x14ac:dyDescent="0.25">
      <c r="A3531" s="82" t="str">
        <f t="shared" si="111"/>
        <v>A</v>
      </c>
      <c r="B3531" s="91" t="s">
        <v>412</v>
      </c>
      <c r="C3531" s="91" t="s">
        <v>35</v>
      </c>
      <c r="D3531" s="92">
        <v>873.5</v>
      </c>
      <c r="E3531" s="92">
        <v>873.25</v>
      </c>
      <c r="F3531" s="93">
        <f t="shared" si="110"/>
        <v>0.99971379507727531</v>
      </c>
    </row>
    <row r="3532" spans="1:6" s="87" customFormat="1" ht="36.75" hidden="1" thickBot="1" x14ac:dyDescent="0.3">
      <c r="A3532" s="82" t="str">
        <f t="shared" si="111"/>
        <v>A</v>
      </c>
      <c r="B3532" s="83" t="s">
        <v>1873</v>
      </c>
      <c r="C3532" s="84" t="s">
        <v>1874</v>
      </c>
      <c r="D3532" s="85">
        <v>2719.5</v>
      </c>
      <c r="E3532" s="85">
        <v>2616.3000000000002</v>
      </c>
      <c r="F3532" s="86">
        <f t="shared" si="110"/>
        <v>0.96205184776613351</v>
      </c>
    </row>
    <row r="3533" spans="1:6" s="87" customFormat="1" ht="15" hidden="1" x14ac:dyDescent="0.25">
      <c r="A3533" s="82" t="str">
        <f t="shared" si="111"/>
        <v>A</v>
      </c>
      <c r="B3533" s="88" t="s">
        <v>412</v>
      </c>
      <c r="C3533" s="88" t="s">
        <v>19</v>
      </c>
      <c r="D3533" s="89">
        <v>2719.5</v>
      </c>
      <c r="E3533" s="89">
        <v>2616.3000000000002</v>
      </c>
      <c r="F3533" s="90">
        <f t="shared" si="110"/>
        <v>0.96205184776613351</v>
      </c>
    </row>
    <row r="3534" spans="1:6" s="87" customFormat="1" ht="15" hidden="1" x14ac:dyDescent="0.25">
      <c r="A3534" s="82" t="str">
        <f t="shared" si="111"/>
        <v>A</v>
      </c>
      <c r="B3534" s="91" t="s">
        <v>412</v>
      </c>
      <c r="C3534" s="91" t="s">
        <v>35</v>
      </c>
      <c r="D3534" s="92">
        <v>2719.5</v>
      </c>
      <c r="E3534" s="92">
        <v>2616.3000000000002</v>
      </c>
      <c r="F3534" s="93">
        <f t="shared" si="110"/>
        <v>0.96205184776613351</v>
      </c>
    </row>
    <row r="3535" spans="1:6" s="87" customFormat="1" ht="54.75" hidden="1" thickBot="1" x14ac:dyDescent="0.3">
      <c r="A3535" s="82" t="str">
        <f t="shared" si="111"/>
        <v>A</v>
      </c>
      <c r="B3535" s="83" t="s">
        <v>1875</v>
      </c>
      <c r="C3535" s="84" t="s">
        <v>1876</v>
      </c>
      <c r="D3535" s="85">
        <v>12.6</v>
      </c>
      <c r="E3535" s="85">
        <v>12.6</v>
      </c>
      <c r="F3535" s="86">
        <f t="shared" si="110"/>
        <v>1</v>
      </c>
    </row>
    <row r="3536" spans="1:6" s="87" customFormat="1" ht="15" hidden="1" x14ac:dyDescent="0.25">
      <c r="A3536" s="82" t="str">
        <f t="shared" si="111"/>
        <v>A</v>
      </c>
      <c r="B3536" s="88" t="s">
        <v>412</v>
      </c>
      <c r="C3536" s="88" t="s">
        <v>19</v>
      </c>
      <c r="D3536" s="89">
        <v>12.6</v>
      </c>
      <c r="E3536" s="89">
        <v>12.6</v>
      </c>
      <c r="F3536" s="90">
        <f t="shared" si="110"/>
        <v>1</v>
      </c>
    </row>
    <row r="3537" spans="1:6" s="87" customFormat="1" ht="15" hidden="1" x14ac:dyDescent="0.25">
      <c r="A3537" s="82" t="str">
        <f t="shared" si="111"/>
        <v>A</v>
      </c>
      <c r="B3537" s="91" t="s">
        <v>412</v>
      </c>
      <c r="C3537" s="91" t="s">
        <v>35</v>
      </c>
      <c r="D3537" s="92">
        <v>12.6</v>
      </c>
      <c r="E3537" s="92">
        <v>12.6</v>
      </c>
      <c r="F3537" s="93">
        <f t="shared" si="110"/>
        <v>1</v>
      </c>
    </row>
    <row r="3538" spans="1:6" s="87" customFormat="1" ht="36.75" hidden="1" thickBot="1" x14ac:dyDescent="0.3">
      <c r="A3538" s="82" t="str">
        <f t="shared" si="111"/>
        <v>A</v>
      </c>
      <c r="B3538" s="83" t="s">
        <v>1877</v>
      </c>
      <c r="C3538" s="84" t="s">
        <v>1878</v>
      </c>
      <c r="D3538" s="85">
        <v>619.20000000000005</v>
      </c>
      <c r="E3538" s="85">
        <v>519.6</v>
      </c>
      <c r="F3538" s="86">
        <f t="shared" si="110"/>
        <v>0.83914728682170536</v>
      </c>
    </row>
    <row r="3539" spans="1:6" s="87" customFormat="1" ht="15" hidden="1" x14ac:dyDescent="0.25">
      <c r="A3539" s="82" t="str">
        <f t="shared" si="111"/>
        <v>A</v>
      </c>
      <c r="B3539" s="88" t="s">
        <v>412</v>
      </c>
      <c r="C3539" s="88" t="s">
        <v>19</v>
      </c>
      <c r="D3539" s="89">
        <v>619.20000000000005</v>
      </c>
      <c r="E3539" s="89">
        <v>519.6</v>
      </c>
      <c r="F3539" s="90">
        <f t="shared" si="110"/>
        <v>0.83914728682170536</v>
      </c>
    </row>
    <row r="3540" spans="1:6" s="87" customFormat="1" ht="15" hidden="1" x14ac:dyDescent="0.25">
      <c r="A3540" s="82" t="str">
        <f t="shared" si="111"/>
        <v>A</v>
      </c>
      <c r="B3540" s="91" t="s">
        <v>412</v>
      </c>
      <c r="C3540" s="91" t="s">
        <v>35</v>
      </c>
      <c r="D3540" s="92">
        <v>619.20000000000005</v>
      </c>
      <c r="E3540" s="92">
        <v>519.6</v>
      </c>
      <c r="F3540" s="93">
        <f t="shared" si="110"/>
        <v>0.83914728682170536</v>
      </c>
    </row>
    <row r="3541" spans="1:6" s="87" customFormat="1" ht="36.75" hidden="1" thickBot="1" x14ac:dyDescent="0.3">
      <c r="A3541" s="82" t="str">
        <f t="shared" si="111"/>
        <v>A</v>
      </c>
      <c r="B3541" s="83" t="s">
        <v>1879</v>
      </c>
      <c r="C3541" s="84" t="s">
        <v>1880</v>
      </c>
      <c r="D3541" s="85">
        <v>633.9</v>
      </c>
      <c r="E3541" s="85">
        <v>633.9</v>
      </c>
      <c r="F3541" s="86">
        <f t="shared" si="110"/>
        <v>1</v>
      </c>
    </row>
    <row r="3542" spans="1:6" s="87" customFormat="1" ht="15" hidden="1" x14ac:dyDescent="0.25">
      <c r="A3542" s="82" t="str">
        <f t="shared" si="111"/>
        <v>A</v>
      </c>
      <c r="B3542" s="88" t="s">
        <v>412</v>
      </c>
      <c r="C3542" s="88" t="s">
        <v>19</v>
      </c>
      <c r="D3542" s="89">
        <v>633.9</v>
      </c>
      <c r="E3542" s="89">
        <v>633.9</v>
      </c>
      <c r="F3542" s="90">
        <f t="shared" si="110"/>
        <v>1</v>
      </c>
    </row>
    <row r="3543" spans="1:6" s="87" customFormat="1" ht="15" hidden="1" x14ac:dyDescent="0.25">
      <c r="A3543" s="82" t="str">
        <f t="shared" si="111"/>
        <v>A</v>
      </c>
      <c r="B3543" s="91" t="s">
        <v>412</v>
      </c>
      <c r="C3543" s="91" t="s">
        <v>35</v>
      </c>
      <c r="D3543" s="92">
        <v>633.9</v>
      </c>
      <c r="E3543" s="92">
        <v>633.9</v>
      </c>
      <c r="F3543" s="93">
        <f t="shared" si="110"/>
        <v>1</v>
      </c>
    </row>
    <row r="3544" spans="1:6" s="87" customFormat="1" ht="36.75" hidden="1" thickBot="1" x14ac:dyDescent="0.3">
      <c r="A3544" s="82" t="str">
        <f t="shared" si="111"/>
        <v>A</v>
      </c>
      <c r="B3544" s="83" t="s">
        <v>1881</v>
      </c>
      <c r="C3544" s="84" t="s">
        <v>1882</v>
      </c>
      <c r="D3544" s="85">
        <v>210.3</v>
      </c>
      <c r="E3544" s="85">
        <v>210.3</v>
      </c>
      <c r="F3544" s="86">
        <f t="shared" si="110"/>
        <v>1</v>
      </c>
    </row>
    <row r="3545" spans="1:6" s="87" customFormat="1" ht="15" hidden="1" x14ac:dyDescent="0.25">
      <c r="A3545" s="82" t="str">
        <f t="shared" si="111"/>
        <v>A</v>
      </c>
      <c r="B3545" s="88" t="s">
        <v>412</v>
      </c>
      <c r="C3545" s="88" t="s">
        <v>19</v>
      </c>
      <c r="D3545" s="89">
        <v>210.3</v>
      </c>
      <c r="E3545" s="89">
        <v>210.3</v>
      </c>
      <c r="F3545" s="90">
        <f t="shared" si="110"/>
        <v>1</v>
      </c>
    </row>
    <row r="3546" spans="1:6" s="87" customFormat="1" ht="15" hidden="1" x14ac:dyDescent="0.25">
      <c r="A3546" s="82" t="str">
        <f t="shared" si="111"/>
        <v>A</v>
      </c>
      <c r="B3546" s="91" t="s">
        <v>412</v>
      </c>
      <c r="C3546" s="91" t="s">
        <v>35</v>
      </c>
      <c r="D3546" s="92">
        <v>210.3</v>
      </c>
      <c r="E3546" s="92">
        <v>210.3</v>
      </c>
      <c r="F3546" s="93">
        <f t="shared" si="110"/>
        <v>1</v>
      </c>
    </row>
    <row r="3547" spans="1:6" s="87" customFormat="1" ht="36.75" hidden="1" thickBot="1" x14ac:dyDescent="0.3">
      <c r="A3547" s="82" t="str">
        <f t="shared" si="111"/>
        <v>A</v>
      </c>
      <c r="B3547" s="83" t="s">
        <v>1883</v>
      </c>
      <c r="C3547" s="84" t="s">
        <v>1884</v>
      </c>
      <c r="D3547" s="85">
        <v>53.1</v>
      </c>
      <c r="E3547" s="85">
        <v>52.65</v>
      </c>
      <c r="F3547" s="86">
        <f t="shared" si="110"/>
        <v>0.99152542372881347</v>
      </c>
    </row>
    <row r="3548" spans="1:6" s="87" customFormat="1" ht="15" hidden="1" x14ac:dyDescent="0.25">
      <c r="A3548" s="82" t="str">
        <f t="shared" si="111"/>
        <v>A</v>
      </c>
      <c r="B3548" s="88" t="s">
        <v>412</v>
      </c>
      <c r="C3548" s="88" t="s">
        <v>19</v>
      </c>
      <c r="D3548" s="89">
        <v>53.1</v>
      </c>
      <c r="E3548" s="89">
        <v>52.65</v>
      </c>
      <c r="F3548" s="90">
        <f t="shared" si="110"/>
        <v>0.99152542372881347</v>
      </c>
    </row>
    <row r="3549" spans="1:6" s="87" customFormat="1" ht="15" hidden="1" x14ac:dyDescent="0.25">
      <c r="A3549" s="82" t="str">
        <f t="shared" si="111"/>
        <v>A</v>
      </c>
      <c r="B3549" s="91" t="s">
        <v>412</v>
      </c>
      <c r="C3549" s="91" t="s">
        <v>35</v>
      </c>
      <c r="D3549" s="92">
        <v>53.1</v>
      </c>
      <c r="E3549" s="92">
        <v>52.65</v>
      </c>
      <c r="F3549" s="93">
        <f t="shared" si="110"/>
        <v>0.99152542372881347</v>
      </c>
    </row>
    <row r="3550" spans="1:6" s="87" customFormat="1" ht="36.75" hidden="1" thickBot="1" x14ac:dyDescent="0.3">
      <c r="A3550" s="82" t="str">
        <f t="shared" si="111"/>
        <v>A</v>
      </c>
      <c r="B3550" s="83" t="s">
        <v>1885</v>
      </c>
      <c r="C3550" s="84" t="s">
        <v>1886</v>
      </c>
      <c r="D3550" s="85">
        <v>51.9</v>
      </c>
      <c r="E3550" s="85">
        <v>51.9</v>
      </c>
      <c r="F3550" s="86">
        <f t="shared" si="110"/>
        <v>1</v>
      </c>
    </row>
    <row r="3551" spans="1:6" s="87" customFormat="1" ht="15" hidden="1" x14ac:dyDescent="0.25">
      <c r="A3551" s="82" t="str">
        <f t="shared" si="111"/>
        <v>A</v>
      </c>
      <c r="B3551" s="88" t="s">
        <v>412</v>
      </c>
      <c r="C3551" s="88" t="s">
        <v>19</v>
      </c>
      <c r="D3551" s="89">
        <v>51.9</v>
      </c>
      <c r="E3551" s="89">
        <v>51.9</v>
      </c>
      <c r="F3551" s="90">
        <f t="shared" si="110"/>
        <v>1</v>
      </c>
    </row>
    <row r="3552" spans="1:6" s="87" customFormat="1" ht="15" hidden="1" x14ac:dyDescent="0.25">
      <c r="A3552" s="82" t="str">
        <f t="shared" si="111"/>
        <v>A</v>
      </c>
      <c r="B3552" s="91" t="s">
        <v>412</v>
      </c>
      <c r="C3552" s="91" t="s">
        <v>35</v>
      </c>
      <c r="D3552" s="92">
        <v>51.9</v>
      </c>
      <c r="E3552" s="92">
        <v>51.9</v>
      </c>
      <c r="F3552" s="93">
        <f t="shared" si="110"/>
        <v>1</v>
      </c>
    </row>
    <row r="3553" spans="1:6" s="87" customFormat="1" ht="36.75" hidden="1" thickBot="1" x14ac:dyDescent="0.3">
      <c r="A3553" s="82" t="str">
        <f t="shared" si="111"/>
        <v>A</v>
      </c>
      <c r="B3553" s="83" t="s">
        <v>1887</v>
      </c>
      <c r="C3553" s="84" t="s">
        <v>1888</v>
      </c>
      <c r="D3553" s="85">
        <v>480.3</v>
      </c>
      <c r="E3553" s="85">
        <v>480.3</v>
      </c>
      <c r="F3553" s="86">
        <f t="shared" si="110"/>
        <v>1</v>
      </c>
    </row>
    <row r="3554" spans="1:6" s="87" customFormat="1" ht="15" hidden="1" x14ac:dyDescent="0.25">
      <c r="A3554" s="82" t="str">
        <f t="shared" si="111"/>
        <v>A</v>
      </c>
      <c r="B3554" s="88" t="s">
        <v>412</v>
      </c>
      <c r="C3554" s="88" t="s">
        <v>19</v>
      </c>
      <c r="D3554" s="89">
        <v>480.3</v>
      </c>
      <c r="E3554" s="89">
        <v>480.3</v>
      </c>
      <c r="F3554" s="90">
        <f t="shared" si="110"/>
        <v>1</v>
      </c>
    </row>
    <row r="3555" spans="1:6" s="87" customFormat="1" ht="15" hidden="1" x14ac:dyDescent="0.25">
      <c r="A3555" s="82" t="str">
        <f t="shared" si="111"/>
        <v>A</v>
      </c>
      <c r="B3555" s="91" t="s">
        <v>412</v>
      </c>
      <c r="C3555" s="91" t="s">
        <v>35</v>
      </c>
      <c r="D3555" s="92">
        <v>480.3</v>
      </c>
      <c r="E3555" s="92">
        <v>480.3</v>
      </c>
      <c r="F3555" s="93">
        <f t="shared" si="110"/>
        <v>1</v>
      </c>
    </row>
    <row r="3556" spans="1:6" s="87" customFormat="1" ht="36.75" hidden="1" thickBot="1" x14ac:dyDescent="0.3">
      <c r="A3556" s="82" t="str">
        <f t="shared" si="111"/>
        <v>A</v>
      </c>
      <c r="B3556" s="83" t="s">
        <v>1889</v>
      </c>
      <c r="C3556" s="84" t="s">
        <v>1890</v>
      </c>
      <c r="D3556" s="85">
        <v>252</v>
      </c>
      <c r="E3556" s="85">
        <v>250.8</v>
      </c>
      <c r="F3556" s="86">
        <f t="shared" si="110"/>
        <v>0.99523809523809526</v>
      </c>
    </row>
    <row r="3557" spans="1:6" s="87" customFormat="1" ht="15" hidden="1" x14ac:dyDescent="0.25">
      <c r="A3557" s="82" t="str">
        <f t="shared" si="111"/>
        <v>A</v>
      </c>
      <c r="B3557" s="88" t="s">
        <v>412</v>
      </c>
      <c r="C3557" s="88" t="s">
        <v>19</v>
      </c>
      <c r="D3557" s="89">
        <v>252</v>
      </c>
      <c r="E3557" s="89">
        <v>250.8</v>
      </c>
      <c r="F3557" s="90">
        <f t="shared" si="110"/>
        <v>0.99523809523809526</v>
      </c>
    </row>
    <row r="3558" spans="1:6" s="87" customFormat="1" ht="15" hidden="1" x14ac:dyDescent="0.25">
      <c r="A3558" s="82" t="str">
        <f t="shared" si="111"/>
        <v>A</v>
      </c>
      <c r="B3558" s="91" t="s">
        <v>412</v>
      </c>
      <c r="C3558" s="91" t="s">
        <v>35</v>
      </c>
      <c r="D3558" s="92">
        <v>252</v>
      </c>
      <c r="E3558" s="92">
        <v>250.8</v>
      </c>
      <c r="F3558" s="93">
        <f t="shared" si="110"/>
        <v>0.99523809523809526</v>
      </c>
    </row>
    <row r="3559" spans="1:6" s="87" customFormat="1" ht="36.75" hidden="1" thickBot="1" x14ac:dyDescent="0.3">
      <c r="A3559" s="82" t="str">
        <f t="shared" si="111"/>
        <v>A</v>
      </c>
      <c r="B3559" s="83" t="s">
        <v>1891</v>
      </c>
      <c r="C3559" s="84" t="s">
        <v>1892</v>
      </c>
      <c r="D3559" s="85">
        <v>96</v>
      </c>
      <c r="E3559" s="85">
        <v>96</v>
      </c>
      <c r="F3559" s="86">
        <f t="shared" si="110"/>
        <v>1</v>
      </c>
    </row>
    <row r="3560" spans="1:6" s="87" customFormat="1" ht="15" hidden="1" x14ac:dyDescent="0.25">
      <c r="A3560" s="82" t="str">
        <f t="shared" si="111"/>
        <v>A</v>
      </c>
      <c r="B3560" s="88" t="s">
        <v>412</v>
      </c>
      <c r="C3560" s="88" t="s">
        <v>19</v>
      </c>
      <c r="D3560" s="89">
        <v>96</v>
      </c>
      <c r="E3560" s="89">
        <v>96</v>
      </c>
      <c r="F3560" s="90">
        <f t="shared" si="110"/>
        <v>1</v>
      </c>
    </row>
    <row r="3561" spans="1:6" s="87" customFormat="1" ht="15" hidden="1" x14ac:dyDescent="0.25">
      <c r="A3561" s="82" t="str">
        <f t="shared" si="111"/>
        <v>A</v>
      </c>
      <c r="B3561" s="91" t="s">
        <v>412</v>
      </c>
      <c r="C3561" s="91" t="s">
        <v>35</v>
      </c>
      <c r="D3561" s="92">
        <v>96</v>
      </c>
      <c r="E3561" s="92">
        <v>96</v>
      </c>
      <c r="F3561" s="93">
        <f t="shared" si="110"/>
        <v>1</v>
      </c>
    </row>
    <row r="3562" spans="1:6" s="87" customFormat="1" ht="36.75" hidden="1" thickBot="1" x14ac:dyDescent="0.3">
      <c r="A3562" s="82" t="str">
        <f t="shared" si="111"/>
        <v>A</v>
      </c>
      <c r="B3562" s="83" t="s">
        <v>1893</v>
      </c>
      <c r="C3562" s="84" t="s">
        <v>1894</v>
      </c>
      <c r="D3562" s="85">
        <v>51.6</v>
      </c>
      <c r="E3562" s="85">
        <v>51.6</v>
      </c>
      <c r="F3562" s="86">
        <f t="shared" si="110"/>
        <v>1</v>
      </c>
    </row>
    <row r="3563" spans="1:6" s="87" customFormat="1" ht="15" hidden="1" x14ac:dyDescent="0.25">
      <c r="A3563" s="82" t="str">
        <f t="shared" si="111"/>
        <v>A</v>
      </c>
      <c r="B3563" s="88" t="s">
        <v>412</v>
      </c>
      <c r="C3563" s="88" t="s">
        <v>19</v>
      </c>
      <c r="D3563" s="89">
        <v>51.6</v>
      </c>
      <c r="E3563" s="89">
        <v>51.6</v>
      </c>
      <c r="F3563" s="90">
        <f t="shared" si="110"/>
        <v>1</v>
      </c>
    </row>
    <row r="3564" spans="1:6" s="87" customFormat="1" ht="15" hidden="1" x14ac:dyDescent="0.25">
      <c r="A3564" s="82" t="str">
        <f t="shared" si="111"/>
        <v>A</v>
      </c>
      <c r="B3564" s="91" t="s">
        <v>412</v>
      </c>
      <c r="C3564" s="91" t="s">
        <v>35</v>
      </c>
      <c r="D3564" s="92">
        <v>51.6</v>
      </c>
      <c r="E3564" s="92">
        <v>51.6</v>
      </c>
      <c r="F3564" s="93">
        <f t="shared" si="110"/>
        <v>1</v>
      </c>
    </row>
    <row r="3565" spans="1:6" s="87" customFormat="1" ht="36.75" hidden="1" thickBot="1" x14ac:dyDescent="0.3">
      <c r="A3565" s="82" t="str">
        <f t="shared" si="111"/>
        <v>A</v>
      </c>
      <c r="B3565" s="83" t="s">
        <v>1895</v>
      </c>
      <c r="C3565" s="84" t="s">
        <v>1824</v>
      </c>
      <c r="D3565" s="85">
        <v>21.3</v>
      </c>
      <c r="E3565" s="85">
        <v>21.3</v>
      </c>
      <c r="F3565" s="86">
        <f t="shared" si="110"/>
        <v>1</v>
      </c>
    </row>
    <row r="3566" spans="1:6" s="87" customFormat="1" ht="15" hidden="1" x14ac:dyDescent="0.25">
      <c r="A3566" s="82" t="str">
        <f t="shared" si="111"/>
        <v>A</v>
      </c>
      <c r="B3566" s="88" t="s">
        <v>412</v>
      </c>
      <c r="C3566" s="88" t="s">
        <v>19</v>
      </c>
      <c r="D3566" s="89">
        <v>21.3</v>
      </c>
      <c r="E3566" s="89">
        <v>21.3</v>
      </c>
      <c r="F3566" s="90">
        <f t="shared" si="110"/>
        <v>1</v>
      </c>
    </row>
    <row r="3567" spans="1:6" s="87" customFormat="1" ht="15" hidden="1" x14ac:dyDescent="0.25">
      <c r="A3567" s="82" t="str">
        <f t="shared" si="111"/>
        <v>A</v>
      </c>
      <c r="B3567" s="91" t="s">
        <v>412</v>
      </c>
      <c r="C3567" s="91" t="s">
        <v>35</v>
      </c>
      <c r="D3567" s="92">
        <v>21.3</v>
      </c>
      <c r="E3567" s="92">
        <v>21.3</v>
      </c>
      <c r="F3567" s="93">
        <f t="shared" si="110"/>
        <v>1</v>
      </c>
    </row>
    <row r="3568" spans="1:6" s="87" customFormat="1" ht="36.75" hidden="1" thickBot="1" x14ac:dyDescent="0.3">
      <c r="A3568" s="82" t="str">
        <f t="shared" si="111"/>
        <v>A</v>
      </c>
      <c r="B3568" s="83" t="s">
        <v>1896</v>
      </c>
      <c r="C3568" s="84" t="s">
        <v>1897</v>
      </c>
      <c r="D3568" s="85">
        <v>195</v>
      </c>
      <c r="E3568" s="85">
        <v>195</v>
      </c>
      <c r="F3568" s="86">
        <f t="shared" si="110"/>
        <v>1</v>
      </c>
    </row>
    <row r="3569" spans="1:6" s="87" customFormat="1" ht="15" hidden="1" x14ac:dyDescent="0.25">
      <c r="A3569" s="82" t="str">
        <f t="shared" si="111"/>
        <v>A</v>
      </c>
      <c r="B3569" s="88" t="s">
        <v>412</v>
      </c>
      <c r="C3569" s="88" t="s">
        <v>19</v>
      </c>
      <c r="D3569" s="89">
        <v>195</v>
      </c>
      <c r="E3569" s="89">
        <v>195</v>
      </c>
      <c r="F3569" s="90">
        <f t="shared" si="110"/>
        <v>1</v>
      </c>
    </row>
    <row r="3570" spans="1:6" s="87" customFormat="1" ht="15" hidden="1" x14ac:dyDescent="0.25">
      <c r="A3570" s="82" t="str">
        <f t="shared" si="111"/>
        <v>A</v>
      </c>
      <c r="B3570" s="91" t="s">
        <v>412</v>
      </c>
      <c r="C3570" s="91" t="s">
        <v>35</v>
      </c>
      <c r="D3570" s="92">
        <v>195</v>
      </c>
      <c r="E3570" s="92">
        <v>195</v>
      </c>
      <c r="F3570" s="93">
        <f t="shared" si="110"/>
        <v>1</v>
      </c>
    </row>
    <row r="3571" spans="1:6" s="87" customFormat="1" ht="36.75" hidden="1" thickBot="1" x14ac:dyDescent="0.3">
      <c r="A3571" s="82" t="str">
        <f t="shared" si="111"/>
        <v>A</v>
      </c>
      <c r="B3571" s="83" t="s">
        <v>1898</v>
      </c>
      <c r="C3571" s="84" t="s">
        <v>173</v>
      </c>
      <c r="D3571" s="85">
        <v>7.8</v>
      </c>
      <c r="E3571" s="85">
        <v>7.8</v>
      </c>
      <c r="F3571" s="86">
        <f t="shared" si="110"/>
        <v>1</v>
      </c>
    </row>
    <row r="3572" spans="1:6" s="87" customFormat="1" ht="15" hidden="1" x14ac:dyDescent="0.25">
      <c r="A3572" s="82" t="str">
        <f t="shared" si="111"/>
        <v>A</v>
      </c>
      <c r="B3572" s="88" t="s">
        <v>412</v>
      </c>
      <c r="C3572" s="88" t="s">
        <v>19</v>
      </c>
      <c r="D3572" s="89">
        <v>7.8</v>
      </c>
      <c r="E3572" s="89">
        <v>7.8</v>
      </c>
      <c r="F3572" s="90">
        <f t="shared" si="110"/>
        <v>1</v>
      </c>
    </row>
    <row r="3573" spans="1:6" s="87" customFormat="1" ht="15" hidden="1" x14ac:dyDescent="0.25">
      <c r="A3573" s="82" t="str">
        <f t="shared" si="111"/>
        <v>A</v>
      </c>
      <c r="B3573" s="91" t="s">
        <v>412</v>
      </c>
      <c r="C3573" s="91" t="s">
        <v>35</v>
      </c>
      <c r="D3573" s="92">
        <v>7.8</v>
      </c>
      <c r="E3573" s="92">
        <v>7.8</v>
      </c>
      <c r="F3573" s="93">
        <f t="shared" si="110"/>
        <v>1</v>
      </c>
    </row>
    <row r="3574" spans="1:6" s="87" customFormat="1" ht="36.75" hidden="1" thickBot="1" x14ac:dyDescent="0.3">
      <c r="A3574" s="82" t="str">
        <f t="shared" si="111"/>
        <v>A</v>
      </c>
      <c r="B3574" s="83" t="s">
        <v>1899</v>
      </c>
      <c r="C3574" s="84" t="s">
        <v>1900</v>
      </c>
      <c r="D3574" s="85">
        <v>19.8</v>
      </c>
      <c r="E3574" s="85">
        <v>19.8</v>
      </c>
      <c r="F3574" s="86">
        <f t="shared" si="110"/>
        <v>1</v>
      </c>
    </row>
    <row r="3575" spans="1:6" s="87" customFormat="1" ht="15" hidden="1" x14ac:dyDescent="0.25">
      <c r="A3575" s="82" t="str">
        <f t="shared" si="111"/>
        <v>A</v>
      </c>
      <c r="B3575" s="88" t="s">
        <v>412</v>
      </c>
      <c r="C3575" s="88" t="s">
        <v>19</v>
      </c>
      <c r="D3575" s="89">
        <v>19.8</v>
      </c>
      <c r="E3575" s="89">
        <v>19.8</v>
      </c>
      <c r="F3575" s="90">
        <f t="shared" si="110"/>
        <v>1</v>
      </c>
    </row>
    <row r="3576" spans="1:6" s="87" customFormat="1" ht="15" hidden="1" x14ac:dyDescent="0.25">
      <c r="A3576" s="82" t="str">
        <f t="shared" si="111"/>
        <v>A</v>
      </c>
      <c r="B3576" s="91" t="s">
        <v>412</v>
      </c>
      <c r="C3576" s="91" t="s">
        <v>35</v>
      </c>
      <c r="D3576" s="92">
        <v>19.8</v>
      </c>
      <c r="E3576" s="92">
        <v>19.8</v>
      </c>
      <c r="F3576" s="93">
        <f t="shared" si="110"/>
        <v>1</v>
      </c>
    </row>
    <row r="3577" spans="1:6" s="87" customFormat="1" ht="36.75" hidden="1" thickBot="1" x14ac:dyDescent="0.3">
      <c r="A3577" s="82" t="str">
        <f t="shared" si="111"/>
        <v>A</v>
      </c>
      <c r="B3577" s="83" t="s">
        <v>1901</v>
      </c>
      <c r="C3577" s="84" t="s">
        <v>1902</v>
      </c>
      <c r="D3577" s="85">
        <v>7.8</v>
      </c>
      <c r="E3577" s="85">
        <v>7.8</v>
      </c>
      <c r="F3577" s="86">
        <f t="shared" si="110"/>
        <v>1</v>
      </c>
    </row>
    <row r="3578" spans="1:6" s="87" customFormat="1" ht="15" hidden="1" x14ac:dyDescent="0.25">
      <c r="A3578" s="82" t="str">
        <f t="shared" si="111"/>
        <v>A</v>
      </c>
      <c r="B3578" s="88" t="s">
        <v>412</v>
      </c>
      <c r="C3578" s="88" t="s">
        <v>19</v>
      </c>
      <c r="D3578" s="89">
        <v>7.8</v>
      </c>
      <c r="E3578" s="89">
        <v>7.8</v>
      </c>
      <c r="F3578" s="90">
        <f t="shared" si="110"/>
        <v>1</v>
      </c>
    </row>
    <row r="3579" spans="1:6" s="87" customFormat="1" ht="15" hidden="1" x14ac:dyDescent="0.25">
      <c r="A3579" s="82" t="str">
        <f t="shared" si="111"/>
        <v>A</v>
      </c>
      <c r="B3579" s="91" t="s">
        <v>412</v>
      </c>
      <c r="C3579" s="91" t="s">
        <v>35</v>
      </c>
      <c r="D3579" s="92">
        <v>7.8</v>
      </c>
      <c r="E3579" s="92">
        <v>7.8</v>
      </c>
      <c r="F3579" s="93">
        <f t="shared" si="110"/>
        <v>1</v>
      </c>
    </row>
    <row r="3580" spans="1:6" s="87" customFormat="1" ht="36.75" hidden="1" thickBot="1" x14ac:dyDescent="0.3">
      <c r="A3580" s="82" t="str">
        <f t="shared" si="111"/>
        <v>A</v>
      </c>
      <c r="B3580" s="83" t="s">
        <v>1903</v>
      </c>
      <c r="C3580" s="84" t="s">
        <v>1904</v>
      </c>
      <c r="D3580" s="85">
        <v>3.9</v>
      </c>
      <c r="E3580" s="85">
        <v>1.95</v>
      </c>
      <c r="F3580" s="86">
        <f t="shared" si="110"/>
        <v>0.5</v>
      </c>
    </row>
    <row r="3581" spans="1:6" s="87" customFormat="1" ht="15" hidden="1" x14ac:dyDescent="0.25">
      <c r="A3581" s="82" t="str">
        <f t="shared" si="111"/>
        <v>A</v>
      </c>
      <c r="B3581" s="88" t="s">
        <v>412</v>
      </c>
      <c r="C3581" s="88" t="s">
        <v>19</v>
      </c>
      <c r="D3581" s="89">
        <v>3.9</v>
      </c>
      <c r="E3581" s="89">
        <v>1.95</v>
      </c>
      <c r="F3581" s="90">
        <f t="shared" si="110"/>
        <v>0.5</v>
      </c>
    </row>
    <row r="3582" spans="1:6" s="87" customFormat="1" ht="15" hidden="1" x14ac:dyDescent="0.25">
      <c r="A3582" s="82" t="str">
        <f t="shared" si="111"/>
        <v>A</v>
      </c>
      <c r="B3582" s="91" t="s">
        <v>412</v>
      </c>
      <c r="C3582" s="91" t="s">
        <v>35</v>
      </c>
      <c r="D3582" s="92">
        <v>3.9</v>
      </c>
      <c r="E3582" s="92">
        <v>1.95</v>
      </c>
      <c r="F3582" s="93">
        <f t="shared" si="110"/>
        <v>0.5</v>
      </c>
    </row>
    <row r="3583" spans="1:6" s="87" customFormat="1" ht="36.75" hidden="1" thickBot="1" x14ac:dyDescent="0.3">
      <c r="A3583" s="82" t="str">
        <f t="shared" si="111"/>
        <v>A</v>
      </c>
      <c r="B3583" s="83" t="s">
        <v>1905</v>
      </c>
      <c r="C3583" s="84" t="s">
        <v>1906</v>
      </c>
      <c r="D3583" s="85">
        <v>3</v>
      </c>
      <c r="E3583" s="85">
        <v>3</v>
      </c>
      <c r="F3583" s="86">
        <f t="shared" si="110"/>
        <v>1</v>
      </c>
    </row>
    <row r="3584" spans="1:6" s="87" customFormat="1" ht="15" hidden="1" x14ac:dyDescent="0.25">
      <c r="A3584" s="82" t="str">
        <f t="shared" si="111"/>
        <v>A</v>
      </c>
      <c r="B3584" s="88" t="s">
        <v>412</v>
      </c>
      <c r="C3584" s="88" t="s">
        <v>19</v>
      </c>
      <c r="D3584" s="89">
        <v>3</v>
      </c>
      <c r="E3584" s="89">
        <v>3</v>
      </c>
      <c r="F3584" s="90">
        <f t="shared" si="110"/>
        <v>1</v>
      </c>
    </row>
    <row r="3585" spans="1:6" s="87" customFormat="1" ht="15" hidden="1" x14ac:dyDescent="0.25">
      <c r="A3585" s="82" t="str">
        <f t="shared" si="111"/>
        <v>A</v>
      </c>
      <c r="B3585" s="91" t="s">
        <v>412</v>
      </c>
      <c r="C3585" s="91" t="s">
        <v>35</v>
      </c>
      <c r="D3585" s="92">
        <v>3</v>
      </c>
      <c r="E3585" s="92">
        <v>3</v>
      </c>
      <c r="F3585" s="93">
        <f t="shared" si="110"/>
        <v>1</v>
      </c>
    </row>
    <row r="3586" spans="1:6" s="87" customFormat="1" ht="36.75" hidden="1" thickBot="1" x14ac:dyDescent="0.3">
      <c r="A3586" s="82" t="str">
        <f t="shared" si="111"/>
        <v>A</v>
      </c>
      <c r="B3586" s="83" t="s">
        <v>1907</v>
      </c>
      <c r="C3586" s="84" t="s">
        <v>1908</v>
      </c>
      <c r="D3586" s="85">
        <v>386.8</v>
      </c>
      <c r="E3586" s="85">
        <v>386.72645</v>
      </c>
      <c r="F3586" s="86">
        <f t="shared" si="110"/>
        <v>0.99980985005170631</v>
      </c>
    </row>
    <row r="3587" spans="1:6" s="87" customFormat="1" ht="15" hidden="1" x14ac:dyDescent="0.25">
      <c r="A3587" s="82" t="str">
        <f t="shared" si="111"/>
        <v>A</v>
      </c>
      <c r="B3587" s="88" t="s">
        <v>412</v>
      </c>
      <c r="C3587" s="88" t="s">
        <v>19</v>
      </c>
      <c r="D3587" s="89">
        <v>386.8</v>
      </c>
      <c r="E3587" s="89">
        <v>386.72645</v>
      </c>
      <c r="F3587" s="90">
        <f t="shared" si="110"/>
        <v>0.99980985005170631</v>
      </c>
    </row>
    <row r="3588" spans="1:6" s="87" customFormat="1" ht="15" hidden="1" x14ac:dyDescent="0.25">
      <c r="A3588" s="82" t="str">
        <f t="shared" si="111"/>
        <v>A</v>
      </c>
      <c r="B3588" s="91" t="s">
        <v>412</v>
      </c>
      <c r="C3588" s="91" t="s">
        <v>35</v>
      </c>
      <c r="D3588" s="92">
        <v>386.8</v>
      </c>
      <c r="E3588" s="92">
        <v>386.72645</v>
      </c>
      <c r="F3588" s="93">
        <f t="shared" ref="F3588:F3651" si="112">E3588/D3588</f>
        <v>0.99980985005170631</v>
      </c>
    </row>
    <row r="3589" spans="1:6" ht="18.75" thickBot="1" x14ac:dyDescent="0.25">
      <c r="A3589" s="47" t="str">
        <f t="shared" ref="A3589:A3652" si="113">(IF(OR(D3589&lt;&gt;0,E3589&lt;&gt;0,),"A","B"))</f>
        <v>A</v>
      </c>
      <c r="B3589" s="73" t="s">
        <v>1909</v>
      </c>
      <c r="C3589" s="74" t="s">
        <v>1910</v>
      </c>
      <c r="D3589" s="75">
        <v>101</v>
      </c>
      <c r="E3589" s="75">
        <v>83.710709999999992</v>
      </c>
      <c r="F3589" s="76">
        <f t="shared" si="112"/>
        <v>0.82881891089108906</v>
      </c>
    </row>
    <row r="3590" spans="1:6" ht="15.75" thickTop="1" x14ac:dyDescent="0.2">
      <c r="A3590" s="47" t="str">
        <f t="shared" si="113"/>
        <v>A</v>
      </c>
      <c r="B3590" s="77" t="s">
        <v>412</v>
      </c>
      <c r="C3590" s="77" t="s">
        <v>19</v>
      </c>
      <c r="D3590" s="78">
        <v>101</v>
      </c>
      <c r="E3590" s="78">
        <v>83.710709999999992</v>
      </c>
      <c r="F3590" s="79">
        <f t="shared" si="112"/>
        <v>0.82881891089108906</v>
      </c>
    </row>
    <row r="3591" spans="1:6" ht="15" x14ac:dyDescent="0.2">
      <c r="A3591" s="47" t="str">
        <f t="shared" si="113"/>
        <v>A</v>
      </c>
      <c r="B3591" s="80" t="s">
        <v>412</v>
      </c>
      <c r="C3591" s="80" t="s">
        <v>21</v>
      </c>
      <c r="D3591" s="53">
        <v>101</v>
      </c>
      <c r="E3591" s="53">
        <v>83.710709999999992</v>
      </c>
      <c r="F3591" s="81">
        <f t="shared" si="112"/>
        <v>0.82881891089108906</v>
      </c>
    </row>
    <row r="3592" spans="1:6" s="87" customFormat="1" ht="54.75" hidden="1" thickBot="1" x14ac:dyDescent="0.3">
      <c r="A3592" s="82" t="str">
        <f t="shared" si="113"/>
        <v>A</v>
      </c>
      <c r="B3592" s="83" t="s">
        <v>1911</v>
      </c>
      <c r="C3592" s="84" t="s">
        <v>1912</v>
      </c>
      <c r="D3592" s="85">
        <v>101</v>
      </c>
      <c r="E3592" s="85">
        <v>83.710709999999992</v>
      </c>
      <c r="F3592" s="86">
        <f t="shared" si="112"/>
        <v>0.82881891089108906</v>
      </c>
    </row>
    <row r="3593" spans="1:6" s="87" customFormat="1" ht="15" hidden="1" x14ac:dyDescent="0.25">
      <c r="A3593" s="82" t="str">
        <f t="shared" si="113"/>
        <v>A</v>
      </c>
      <c r="B3593" s="88" t="s">
        <v>412</v>
      </c>
      <c r="C3593" s="88" t="s">
        <v>19</v>
      </c>
      <c r="D3593" s="89">
        <v>101</v>
      </c>
      <c r="E3593" s="89">
        <v>83.710709999999992</v>
      </c>
      <c r="F3593" s="90">
        <f t="shared" si="112"/>
        <v>0.82881891089108906</v>
      </c>
    </row>
    <row r="3594" spans="1:6" s="87" customFormat="1" ht="15" hidden="1" x14ac:dyDescent="0.25">
      <c r="A3594" s="82" t="str">
        <f t="shared" si="113"/>
        <v>A</v>
      </c>
      <c r="B3594" s="91" t="s">
        <v>412</v>
      </c>
      <c r="C3594" s="91" t="s">
        <v>21</v>
      </c>
      <c r="D3594" s="92">
        <v>101</v>
      </c>
      <c r="E3594" s="92">
        <v>83.710709999999992</v>
      </c>
      <c r="F3594" s="93">
        <f t="shared" si="112"/>
        <v>0.82881891089108906</v>
      </c>
    </row>
    <row r="3595" spans="1:6" ht="18.75" thickBot="1" x14ac:dyDescent="0.25">
      <c r="A3595" s="47" t="str">
        <f t="shared" si="113"/>
        <v>A</v>
      </c>
      <c r="B3595" s="73" t="s">
        <v>1913</v>
      </c>
      <c r="C3595" s="74" t="s">
        <v>1914</v>
      </c>
      <c r="D3595" s="75">
        <v>919.9</v>
      </c>
      <c r="E3595" s="75">
        <v>918.89202</v>
      </c>
      <c r="F3595" s="76">
        <f t="shared" si="112"/>
        <v>0.99890425046200682</v>
      </c>
    </row>
    <row r="3596" spans="1:6" ht="15.75" thickTop="1" x14ac:dyDescent="0.2">
      <c r="A3596" s="47" t="str">
        <f t="shared" si="113"/>
        <v>A</v>
      </c>
      <c r="B3596" s="77" t="s">
        <v>412</v>
      </c>
      <c r="C3596" s="77" t="s">
        <v>19</v>
      </c>
      <c r="D3596" s="78">
        <v>919.9</v>
      </c>
      <c r="E3596" s="78">
        <v>918.89202</v>
      </c>
      <c r="F3596" s="79">
        <f t="shared" si="112"/>
        <v>0.99890425046200682</v>
      </c>
    </row>
    <row r="3597" spans="1:6" ht="15" x14ac:dyDescent="0.2">
      <c r="A3597" s="47" t="str">
        <f t="shared" si="113"/>
        <v>A</v>
      </c>
      <c r="B3597" s="80" t="s">
        <v>412</v>
      </c>
      <c r="C3597" s="80" t="s">
        <v>20</v>
      </c>
      <c r="D3597" s="53">
        <v>109.8</v>
      </c>
      <c r="E3597" s="53">
        <v>109.8</v>
      </c>
      <c r="F3597" s="81">
        <f t="shared" si="112"/>
        <v>1</v>
      </c>
    </row>
    <row r="3598" spans="1:6" ht="15" x14ac:dyDescent="0.2">
      <c r="A3598" s="47" t="str">
        <f t="shared" si="113"/>
        <v>A</v>
      </c>
      <c r="B3598" s="80" t="s">
        <v>412</v>
      </c>
      <c r="C3598" s="80" t="s">
        <v>21</v>
      </c>
      <c r="D3598" s="53">
        <v>223</v>
      </c>
      <c r="E3598" s="53">
        <v>222.04998999999998</v>
      </c>
      <c r="F3598" s="81">
        <f t="shared" si="112"/>
        <v>0.99573986547085191</v>
      </c>
    </row>
    <row r="3599" spans="1:6" ht="15" x14ac:dyDescent="0.2">
      <c r="A3599" s="47" t="str">
        <f t="shared" si="113"/>
        <v>A</v>
      </c>
      <c r="B3599" s="80" t="s">
        <v>412</v>
      </c>
      <c r="C3599" s="80" t="s">
        <v>34</v>
      </c>
      <c r="D3599" s="53">
        <v>0.1</v>
      </c>
      <c r="E3599" s="53">
        <v>7.8950000000000006E-2</v>
      </c>
      <c r="F3599" s="81">
        <f t="shared" si="112"/>
        <v>0.78949999999999998</v>
      </c>
    </row>
    <row r="3600" spans="1:6" ht="15" x14ac:dyDescent="0.2">
      <c r="A3600" s="47" t="str">
        <f t="shared" si="113"/>
        <v>A</v>
      </c>
      <c r="B3600" s="80" t="s">
        <v>412</v>
      </c>
      <c r="C3600" s="80" t="s">
        <v>35</v>
      </c>
      <c r="D3600" s="53">
        <v>587</v>
      </c>
      <c r="E3600" s="53">
        <v>586.96307999999999</v>
      </c>
      <c r="F3600" s="81">
        <f t="shared" si="112"/>
        <v>0.99993710391822821</v>
      </c>
    </row>
    <row r="3601" spans="1:6" ht="36.75" thickBot="1" x14ac:dyDescent="0.25">
      <c r="A3601" s="47" t="str">
        <f t="shared" si="113"/>
        <v>A</v>
      </c>
      <c r="B3601" s="73" t="s">
        <v>1915</v>
      </c>
      <c r="C3601" s="74" t="s">
        <v>1916</v>
      </c>
      <c r="D3601" s="75">
        <v>7577.3895999999995</v>
      </c>
      <c r="E3601" s="75">
        <v>13997.004640000001</v>
      </c>
      <c r="F3601" s="76">
        <f t="shared" si="112"/>
        <v>1.8472066739184168</v>
      </c>
    </row>
    <row r="3602" spans="1:6" ht="15.75" thickTop="1" x14ac:dyDescent="0.2">
      <c r="A3602" s="47" t="str">
        <f t="shared" si="113"/>
        <v>A</v>
      </c>
      <c r="B3602" s="77" t="s">
        <v>412</v>
      </c>
      <c r="C3602" s="77" t="s">
        <v>19</v>
      </c>
      <c r="D3602" s="78">
        <v>7465.7395999999999</v>
      </c>
      <c r="E3602" s="78">
        <v>12192.743510000002</v>
      </c>
      <c r="F3602" s="79">
        <f t="shared" si="112"/>
        <v>1.6331594943386456</v>
      </c>
    </row>
    <row r="3603" spans="1:6" ht="15" x14ac:dyDescent="0.2">
      <c r="A3603" s="47" t="str">
        <f t="shared" si="113"/>
        <v>A</v>
      </c>
      <c r="B3603" s="80" t="s">
        <v>412</v>
      </c>
      <c r="C3603" s="80" t="s">
        <v>20</v>
      </c>
      <c r="D3603" s="53">
        <v>4684.5</v>
      </c>
      <c r="E3603" s="53">
        <v>4614.7923099999998</v>
      </c>
      <c r="F3603" s="81">
        <f t="shared" si="112"/>
        <v>0.98511950261500691</v>
      </c>
    </row>
    <row r="3604" spans="1:6" ht="15" x14ac:dyDescent="0.2">
      <c r="A3604" s="47" t="str">
        <f t="shared" si="113"/>
        <v>A</v>
      </c>
      <c r="B3604" s="80" t="s">
        <v>412</v>
      </c>
      <c r="C3604" s="80" t="s">
        <v>21</v>
      </c>
      <c r="D3604" s="53">
        <v>1912.1469999999999</v>
      </c>
      <c r="E3604" s="53">
        <v>1472.18806</v>
      </c>
      <c r="F3604" s="81">
        <f t="shared" si="112"/>
        <v>0.76991364157671982</v>
      </c>
    </row>
    <row r="3605" spans="1:6" ht="15" x14ac:dyDescent="0.2">
      <c r="A3605" s="47" t="str">
        <f t="shared" si="113"/>
        <v>A</v>
      </c>
      <c r="B3605" s="80" t="s">
        <v>412</v>
      </c>
      <c r="C3605" s="80" t="s">
        <v>33</v>
      </c>
      <c r="D3605" s="53">
        <v>770.10699999999997</v>
      </c>
      <c r="E3605" s="53">
        <v>3108.1067800000001</v>
      </c>
      <c r="F3605" s="81">
        <f t="shared" si="112"/>
        <v>4.0359414730680285</v>
      </c>
    </row>
    <row r="3606" spans="1:6" ht="15" x14ac:dyDescent="0.2">
      <c r="A3606" s="47" t="str">
        <f t="shared" si="113"/>
        <v>A</v>
      </c>
      <c r="B3606" s="80" t="s">
        <v>412</v>
      </c>
      <c r="C3606" s="80" t="s">
        <v>4</v>
      </c>
      <c r="D3606" s="53">
        <v>13.42</v>
      </c>
      <c r="E3606" s="53">
        <v>1445.2366199999999</v>
      </c>
      <c r="F3606" s="81">
        <f t="shared" si="112"/>
        <v>107.69274366616989</v>
      </c>
    </row>
    <row r="3607" spans="1:6" ht="15" x14ac:dyDescent="0.2">
      <c r="A3607" s="47" t="str">
        <f t="shared" si="113"/>
        <v>A</v>
      </c>
      <c r="B3607" s="80" t="s">
        <v>412</v>
      </c>
      <c r="C3607" s="80" t="s">
        <v>34</v>
      </c>
      <c r="D3607" s="53">
        <v>4</v>
      </c>
      <c r="E3607" s="53">
        <v>3.5</v>
      </c>
      <c r="F3607" s="81">
        <f t="shared" si="112"/>
        <v>0.875</v>
      </c>
    </row>
    <row r="3608" spans="1:6" ht="15" x14ac:dyDescent="0.2">
      <c r="A3608" s="47" t="str">
        <f t="shared" si="113"/>
        <v>A</v>
      </c>
      <c r="B3608" s="80" t="s">
        <v>412</v>
      </c>
      <c r="C3608" s="80" t="s">
        <v>35</v>
      </c>
      <c r="D3608" s="53">
        <v>81.565600000000003</v>
      </c>
      <c r="E3608" s="53">
        <v>1548.91974</v>
      </c>
      <c r="F3608" s="81">
        <f t="shared" si="112"/>
        <v>18.989865090185077</v>
      </c>
    </row>
    <row r="3609" spans="1:6" ht="15" x14ac:dyDescent="0.2">
      <c r="A3609" s="47" t="str">
        <f t="shared" si="113"/>
        <v>A</v>
      </c>
      <c r="B3609" s="77" t="s">
        <v>412</v>
      </c>
      <c r="C3609" s="77" t="s">
        <v>36</v>
      </c>
      <c r="D3609" s="78">
        <v>111.65</v>
      </c>
      <c r="E3609" s="78">
        <v>1804.2611300000001</v>
      </c>
      <c r="F3609" s="79">
        <f t="shared" si="112"/>
        <v>16.159974294670846</v>
      </c>
    </row>
    <row r="3610" spans="1:6" s="87" customFormat="1" ht="36.75" hidden="1" thickBot="1" x14ac:dyDescent="0.3">
      <c r="A3610" s="82" t="str">
        <f t="shared" si="113"/>
        <v>A</v>
      </c>
      <c r="B3610" s="83" t="s">
        <v>1917</v>
      </c>
      <c r="C3610" s="84" t="s">
        <v>1902</v>
      </c>
      <c r="D3610" s="85">
        <v>1492</v>
      </c>
      <c r="E3610" s="85">
        <v>1472.55222</v>
      </c>
      <c r="F3610" s="86">
        <f t="shared" si="112"/>
        <v>0.98696529490616625</v>
      </c>
    </row>
    <row r="3611" spans="1:6" s="87" customFormat="1" ht="15" hidden="1" x14ac:dyDescent="0.25">
      <c r="A3611" s="82" t="str">
        <f t="shared" si="113"/>
        <v>A</v>
      </c>
      <c r="B3611" s="88" t="s">
        <v>412</v>
      </c>
      <c r="C3611" s="88" t="s">
        <v>19</v>
      </c>
      <c r="D3611" s="89">
        <v>1480.35</v>
      </c>
      <c r="E3611" s="89">
        <v>1460.9442199999999</v>
      </c>
      <c r="F3611" s="90">
        <f t="shared" si="112"/>
        <v>0.98689108656736579</v>
      </c>
    </row>
    <row r="3612" spans="1:6" s="87" customFormat="1" ht="15" hidden="1" x14ac:dyDescent="0.25">
      <c r="A3612" s="82" t="str">
        <f t="shared" si="113"/>
        <v>A</v>
      </c>
      <c r="B3612" s="91" t="s">
        <v>412</v>
      </c>
      <c r="C3612" s="91" t="s">
        <v>20</v>
      </c>
      <c r="D3612" s="92">
        <v>1109</v>
      </c>
      <c r="E3612" s="92">
        <v>1090.7925</v>
      </c>
      <c r="F3612" s="93">
        <f t="shared" si="112"/>
        <v>0.98358205590622183</v>
      </c>
    </row>
    <row r="3613" spans="1:6" s="87" customFormat="1" ht="15" hidden="1" x14ac:dyDescent="0.25">
      <c r="A3613" s="82" t="str">
        <f t="shared" si="113"/>
        <v>A</v>
      </c>
      <c r="B3613" s="91" t="s">
        <v>412</v>
      </c>
      <c r="C3613" s="91" t="s">
        <v>21</v>
      </c>
      <c r="D3613" s="92">
        <v>358.93</v>
      </c>
      <c r="E3613" s="92">
        <v>357.82803000000001</v>
      </c>
      <c r="F3613" s="93">
        <f t="shared" si="112"/>
        <v>0.9969298470453849</v>
      </c>
    </row>
    <row r="3614" spans="1:6" s="87" customFormat="1" ht="15" hidden="1" x14ac:dyDescent="0.25">
      <c r="A3614" s="82" t="str">
        <f t="shared" si="113"/>
        <v>A</v>
      </c>
      <c r="B3614" s="91" t="s">
        <v>412</v>
      </c>
      <c r="C3614" s="91" t="s">
        <v>4</v>
      </c>
      <c r="D3614" s="92">
        <v>12.42</v>
      </c>
      <c r="E3614" s="92">
        <v>12.323690000000001</v>
      </c>
      <c r="F3614" s="93">
        <f t="shared" si="112"/>
        <v>0.99224557165861527</v>
      </c>
    </row>
    <row r="3615" spans="1:6" s="87" customFormat="1" ht="15" hidden="1" x14ac:dyDescent="0.25">
      <c r="A3615" s="82" t="str">
        <f t="shared" si="113"/>
        <v>A</v>
      </c>
      <c r="B3615" s="88" t="s">
        <v>412</v>
      </c>
      <c r="C3615" s="88" t="s">
        <v>36</v>
      </c>
      <c r="D3615" s="89">
        <v>11.65</v>
      </c>
      <c r="E3615" s="89">
        <v>11.608000000000001</v>
      </c>
      <c r="F3615" s="90">
        <f t="shared" si="112"/>
        <v>0.99639484978540771</v>
      </c>
    </row>
    <row r="3616" spans="1:6" s="87" customFormat="1" ht="36.75" hidden="1" thickBot="1" x14ac:dyDescent="0.3">
      <c r="A3616" s="82" t="str">
        <f t="shared" si="113"/>
        <v>A</v>
      </c>
      <c r="B3616" s="83" t="s">
        <v>1918</v>
      </c>
      <c r="C3616" s="84" t="s">
        <v>1904</v>
      </c>
      <c r="D3616" s="85">
        <v>2146</v>
      </c>
      <c r="E3616" s="85">
        <v>2040.2248599999998</v>
      </c>
      <c r="F3616" s="86">
        <f t="shared" si="112"/>
        <v>0.95071055917986946</v>
      </c>
    </row>
    <row r="3617" spans="1:6" s="87" customFormat="1" ht="15" hidden="1" x14ac:dyDescent="0.25">
      <c r="A3617" s="82" t="str">
        <f t="shared" si="113"/>
        <v>A</v>
      </c>
      <c r="B3617" s="88" t="s">
        <v>412</v>
      </c>
      <c r="C3617" s="88" t="s">
        <v>19</v>
      </c>
      <c r="D3617" s="89">
        <v>2111</v>
      </c>
      <c r="E3617" s="89">
        <v>2039.2248599999998</v>
      </c>
      <c r="F3617" s="90">
        <f t="shared" si="112"/>
        <v>0.96599945997157732</v>
      </c>
    </row>
    <row r="3618" spans="1:6" s="87" customFormat="1" ht="15" hidden="1" x14ac:dyDescent="0.25">
      <c r="A3618" s="82" t="str">
        <f t="shared" si="113"/>
        <v>A</v>
      </c>
      <c r="B3618" s="91" t="s">
        <v>412</v>
      </c>
      <c r="C3618" s="91" t="s">
        <v>20</v>
      </c>
      <c r="D3618" s="92">
        <v>1778</v>
      </c>
      <c r="E3618" s="92">
        <v>1735.9521000000002</v>
      </c>
      <c r="F3618" s="93">
        <f t="shared" si="112"/>
        <v>0.97635101237345345</v>
      </c>
    </row>
    <row r="3619" spans="1:6" s="87" customFormat="1" ht="15" hidden="1" x14ac:dyDescent="0.25">
      <c r="A3619" s="82" t="str">
        <f t="shared" si="113"/>
        <v>A</v>
      </c>
      <c r="B3619" s="91" t="s">
        <v>412</v>
      </c>
      <c r="C3619" s="91" t="s">
        <v>21</v>
      </c>
      <c r="D3619" s="92">
        <v>273.5</v>
      </c>
      <c r="E3619" s="92">
        <v>245.26232999999999</v>
      </c>
      <c r="F3619" s="93">
        <f t="shared" si="112"/>
        <v>0.89675440585009136</v>
      </c>
    </row>
    <row r="3620" spans="1:6" s="87" customFormat="1" ht="15" hidden="1" x14ac:dyDescent="0.25">
      <c r="A3620" s="82" t="str">
        <f t="shared" si="113"/>
        <v>A</v>
      </c>
      <c r="B3620" s="91" t="s">
        <v>412</v>
      </c>
      <c r="C3620" s="91" t="s">
        <v>35</v>
      </c>
      <c r="D3620" s="92">
        <v>59.5</v>
      </c>
      <c r="E3620" s="92">
        <v>58.010429999999999</v>
      </c>
      <c r="F3620" s="93">
        <f t="shared" si="112"/>
        <v>0.97496521008403358</v>
      </c>
    </row>
    <row r="3621" spans="1:6" s="87" customFormat="1" ht="15" hidden="1" x14ac:dyDescent="0.25">
      <c r="A3621" s="82" t="str">
        <f t="shared" si="113"/>
        <v>A</v>
      </c>
      <c r="B3621" s="88" t="s">
        <v>412</v>
      </c>
      <c r="C3621" s="88" t="s">
        <v>36</v>
      </c>
      <c r="D3621" s="89">
        <v>35</v>
      </c>
      <c r="E3621" s="89">
        <v>1</v>
      </c>
      <c r="F3621" s="90">
        <f t="shared" si="112"/>
        <v>2.8571428571428571E-2</v>
      </c>
    </row>
    <row r="3622" spans="1:6" s="87" customFormat="1" ht="36.75" hidden="1" thickBot="1" x14ac:dyDescent="0.3">
      <c r="A3622" s="82" t="str">
        <f t="shared" si="113"/>
        <v>A</v>
      </c>
      <c r="B3622" s="83" t="s">
        <v>1919</v>
      </c>
      <c r="C3622" s="84" t="s">
        <v>1900</v>
      </c>
      <c r="D3622" s="85">
        <v>1473</v>
      </c>
      <c r="E3622" s="85">
        <v>1392.6895900000002</v>
      </c>
      <c r="F3622" s="86">
        <f t="shared" si="112"/>
        <v>0.9454783367277666</v>
      </c>
    </row>
    <row r="3623" spans="1:6" s="87" customFormat="1" ht="15" hidden="1" x14ac:dyDescent="0.25">
      <c r="A3623" s="82" t="str">
        <f t="shared" si="113"/>
        <v>A</v>
      </c>
      <c r="B3623" s="88" t="s">
        <v>412</v>
      </c>
      <c r="C3623" s="88" t="s">
        <v>19</v>
      </c>
      <c r="D3623" s="89">
        <v>1423</v>
      </c>
      <c r="E3623" s="89">
        <v>1392.6895900000002</v>
      </c>
      <c r="F3623" s="90">
        <f t="shared" si="112"/>
        <v>0.97869964160224887</v>
      </c>
    </row>
    <row r="3624" spans="1:6" s="87" customFormat="1" ht="15" hidden="1" x14ac:dyDescent="0.25">
      <c r="A3624" s="82" t="str">
        <f t="shared" si="113"/>
        <v>A</v>
      </c>
      <c r="B3624" s="91" t="s">
        <v>412</v>
      </c>
      <c r="C3624" s="91" t="s">
        <v>20</v>
      </c>
      <c r="D3624" s="92">
        <v>1286</v>
      </c>
      <c r="E3624" s="92">
        <v>1277.37571</v>
      </c>
      <c r="F3624" s="93">
        <f t="shared" si="112"/>
        <v>0.99329370917573878</v>
      </c>
    </row>
    <row r="3625" spans="1:6" s="87" customFormat="1" ht="15" hidden="1" x14ac:dyDescent="0.25">
      <c r="A3625" s="82" t="str">
        <f t="shared" si="113"/>
        <v>A</v>
      </c>
      <c r="B3625" s="91" t="s">
        <v>412</v>
      </c>
      <c r="C3625" s="91" t="s">
        <v>21</v>
      </c>
      <c r="D3625" s="92">
        <v>118</v>
      </c>
      <c r="E3625" s="92">
        <v>111.5658</v>
      </c>
      <c r="F3625" s="93">
        <f t="shared" si="112"/>
        <v>0.94547288135593222</v>
      </c>
    </row>
    <row r="3626" spans="1:6" s="87" customFormat="1" ht="15" hidden="1" x14ac:dyDescent="0.25">
      <c r="A3626" s="82" t="str">
        <f t="shared" si="113"/>
        <v>A</v>
      </c>
      <c r="B3626" s="91" t="s">
        <v>412</v>
      </c>
      <c r="C3626" s="91" t="s">
        <v>4</v>
      </c>
      <c r="D3626" s="92">
        <v>0</v>
      </c>
      <c r="E3626" s="92">
        <v>0.24808000000000002</v>
      </c>
      <c r="F3626" s="93" t="e">
        <f t="shared" si="112"/>
        <v>#DIV/0!</v>
      </c>
    </row>
    <row r="3627" spans="1:6" s="87" customFormat="1" ht="15" hidden="1" x14ac:dyDescent="0.25">
      <c r="A3627" s="82" t="str">
        <f t="shared" si="113"/>
        <v>A</v>
      </c>
      <c r="B3627" s="91" t="s">
        <v>412</v>
      </c>
      <c r="C3627" s="91" t="s">
        <v>34</v>
      </c>
      <c r="D3627" s="92">
        <v>4</v>
      </c>
      <c r="E3627" s="92">
        <v>3.5</v>
      </c>
      <c r="F3627" s="93">
        <f t="shared" si="112"/>
        <v>0.875</v>
      </c>
    </row>
    <row r="3628" spans="1:6" s="87" customFormat="1" ht="15" hidden="1" x14ac:dyDescent="0.25">
      <c r="A3628" s="82" t="str">
        <f t="shared" si="113"/>
        <v>A</v>
      </c>
      <c r="B3628" s="91" t="s">
        <v>412</v>
      </c>
      <c r="C3628" s="91" t="s">
        <v>35</v>
      </c>
      <c r="D3628" s="92">
        <v>15</v>
      </c>
      <c r="E3628" s="92">
        <v>0</v>
      </c>
      <c r="F3628" s="93">
        <f t="shared" si="112"/>
        <v>0</v>
      </c>
    </row>
    <row r="3629" spans="1:6" s="87" customFormat="1" ht="15" hidden="1" x14ac:dyDescent="0.25">
      <c r="A3629" s="82" t="str">
        <f t="shared" si="113"/>
        <v>A</v>
      </c>
      <c r="B3629" s="88" t="s">
        <v>412</v>
      </c>
      <c r="C3629" s="88" t="s">
        <v>36</v>
      </c>
      <c r="D3629" s="89">
        <v>50</v>
      </c>
      <c r="E3629" s="89">
        <v>0</v>
      </c>
      <c r="F3629" s="90">
        <f t="shared" si="112"/>
        <v>0</v>
      </c>
    </row>
    <row r="3630" spans="1:6" s="87" customFormat="1" ht="36.75" hidden="1" thickBot="1" x14ac:dyDescent="0.3">
      <c r="A3630" s="82" t="str">
        <f t="shared" si="113"/>
        <v>A</v>
      </c>
      <c r="B3630" s="83" t="s">
        <v>1920</v>
      </c>
      <c r="C3630" s="84" t="s">
        <v>173</v>
      </c>
      <c r="D3630" s="85">
        <v>862</v>
      </c>
      <c r="E3630" s="85">
        <v>799.55813999999987</v>
      </c>
      <c r="F3630" s="86">
        <f t="shared" si="112"/>
        <v>0.92756164733178637</v>
      </c>
    </row>
    <row r="3631" spans="1:6" s="87" customFormat="1" ht="15" hidden="1" x14ac:dyDescent="0.25">
      <c r="A3631" s="82" t="str">
        <f t="shared" si="113"/>
        <v>A</v>
      </c>
      <c r="B3631" s="88" t="s">
        <v>412</v>
      </c>
      <c r="C3631" s="88" t="s">
        <v>19</v>
      </c>
      <c r="D3631" s="89">
        <v>847</v>
      </c>
      <c r="E3631" s="89">
        <v>799.55813999999987</v>
      </c>
      <c r="F3631" s="90">
        <f t="shared" si="112"/>
        <v>0.94398835891381327</v>
      </c>
    </row>
    <row r="3632" spans="1:6" s="87" customFormat="1" ht="15" hidden="1" x14ac:dyDescent="0.25">
      <c r="A3632" s="82" t="str">
        <f t="shared" si="113"/>
        <v>A</v>
      </c>
      <c r="B3632" s="91" t="s">
        <v>412</v>
      </c>
      <c r="C3632" s="91" t="s">
        <v>20</v>
      </c>
      <c r="D3632" s="92">
        <v>314</v>
      </c>
      <c r="E3632" s="92">
        <v>313.18299999999999</v>
      </c>
      <c r="F3632" s="93">
        <f t="shared" si="112"/>
        <v>0.99739808917197448</v>
      </c>
    </row>
    <row r="3633" spans="1:6" s="87" customFormat="1" ht="15" hidden="1" x14ac:dyDescent="0.25">
      <c r="A3633" s="82" t="str">
        <f t="shared" si="113"/>
        <v>A</v>
      </c>
      <c r="B3633" s="91" t="s">
        <v>412</v>
      </c>
      <c r="C3633" s="91" t="s">
        <v>21</v>
      </c>
      <c r="D3633" s="92">
        <v>530</v>
      </c>
      <c r="E3633" s="92">
        <v>485.10924999999997</v>
      </c>
      <c r="F3633" s="93">
        <f t="shared" si="112"/>
        <v>0.91530047169811313</v>
      </c>
    </row>
    <row r="3634" spans="1:6" s="87" customFormat="1" ht="15" hidden="1" x14ac:dyDescent="0.25">
      <c r="A3634" s="82" t="str">
        <f t="shared" si="113"/>
        <v>A</v>
      </c>
      <c r="B3634" s="91" t="s">
        <v>412</v>
      </c>
      <c r="C3634" s="91" t="s">
        <v>4</v>
      </c>
      <c r="D3634" s="92">
        <v>1</v>
      </c>
      <c r="E3634" s="92">
        <v>0</v>
      </c>
      <c r="F3634" s="93">
        <f t="shared" si="112"/>
        <v>0</v>
      </c>
    </row>
    <row r="3635" spans="1:6" s="87" customFormat="1" ht="15" hidden="1" x14ac:dyDescent="0.25">
      <c r="A3635" s="82" t="str">
        <f t="shared" si="113"/>
        <v>A</v>
      </c>
      <c r="B3635" s="91" t="s">
        <v>412</v>
      </c>
      <c r="C3635" s="91" t="s">
        <v>35</v>
      </c>
      <c r="D3635" s="92">
        <v>2</v>
      </c>
      <c r="E3635" s="92">
        <v>1.26589</v>
      </c>
      <c r="F3635" s="93">
        <f t="shared" si="112"/>
        <v>0.63294499999999998</v>
      </c>
    </row>
    <row r="3636" spans="1:6" s="87" customFormat="1" ht="15" hidden="1" x14ac:dyDescent="0.25">
      <c r="A3636" s="82" t="str">
        <f t="shared" si="113"/>
        <v>A</v>
      </c>
      <c r="B3636" s="88" t="s">
        <v>412</v>
      </c>
      <c r="C3636" s="88" t="s">
        <v>36</v>
      </c>
      <c r="D3636" s="89">
        <v>15</v>
      </c>
      <c r="E3636" s="89">
        <v>0</v>
      </c>
      <c r="F3636" s="90">
        <f t="shared" si="112"/>
        <v>0</v>
      </c>
    </row>
    <row r="3637" spans="1:6" s="87" customFormat="1" ht="36.75" hidden="1" thickBot="1" x14ac:dyDescent="0.3">
      <c r="A3637" s="82" t="str">
        <f t="shared" si="113"/>
        <v>A</v>
      </c>
      <c r="B3637" s="83" t="s">
        <v>1921</v>
      </c>
      <c r="C3637" s="84" t="s">
        <v>1906</v>
      </c>
      <c r="D3637" s="85">
        <v>206</v>
      </c>
      <c r="E3637" s="85">
        <v>194.78899999999999</v>
      </c>
      <c r="F3637" s="86">
        <f t="shared" si="112"/>
        <v>0.94557766990291259</v>
      </c>
    </row>
    <row r="3638" spans="1:6" s="87" customFormat="1" ht="15" hidden="1" x14ac:dyDescent="0.25">
      <c r="A3638" s="82" t="str">
        <f t="shared" si="113"/>
        <v>A</v>
      </c>
      <c r="B3638" s="88" t="s">
        <v>412</v>
      </c>
      <c r="C3638" s="88" t="s">
        <v>19</v>
      </c>
      <c r="D3638" s="89">
        <v>206</v>
      </c>
      <c r="E3638" s="89">
        <v>194.78899999999999</v>
      </c>
      <c r="F3638" s="90">
        <f t="shared" si="112"/>
        <v>0.94557766990291259</v>
      </c>
    </row>
    <row r="3639" spans="1:6" s="87" customFormat="1" ht="15" hidden="1" x14ac:dyDescent="0.25">
      <c r="A3639" s="82" t="str">
        <f t="shared" si="113"/>
        <v>A</v>
      </c>
      <c r="B3639" s="91" t="s">
        <v>412</v>
      </c>
      <c r="C3639" s="91" t="s">
        <v>20</v>
      </c>
      <c r="D3639" s="92">
        <v>190</v>
      </c>
      <c r="E3639" s="92">
        <v>189.989</v>
      </c>
      <c r="F3639" s="93">
        <f t="shared" si="112"/>
        <v>0.99994210526315797</v>
      </c>
    </row>
    <row r="3640" spans="1:6" s="87" customFormat="1" ht="15" hidden="1" x14ac:dyDescent="0.25">
      <c r="A3640" s="82" t="str">
        <f t="shared" si="113"/>
        <v>A</v>
      </c>
      <c r="B3640" s="91" t="s">
        <v>412</v>
      </c>
      <c r="C3640" s="91" t="s">
        <v>21</v>
      </c>
      <c r="D3640" s="92">
        <v>11</v>
      </c>
      <c r="E3640" s="92">
        <v>0</v>
      </c>
      <c r="F3640" s="93">
        <f t="shared" si="112"/>
        <v>0</v>
      </c>
    </row>
    <row r="3641" spans="1:6" s="87" customFormat="1" ht="15" hidden="1" x14ac:dyDescent="0.25">
      <c r="A3641" s="82" t="str">
        <f t="shared" si="113"/>
        <v>A</v>
      </c>
      <c r="B3641" s="91" t="s">
        <v>412</v>
      </c>
      <c r="C3641" s="91" t="s">
        <v>35</v>
      </c>
      <c r="D3641" s="92">
        <v>5</v>
      </c>
      <c r="E3641" s="92">
        <v>4.8</v>
      </c>
      <c r="F3641" s="93">
        <f t="shared" si="112"/>
        <v>0.96</v>
      </c>
    </row>
    <row r="3642" spans="1:6" s="87" customFormat="1" ht="36.75" hidden="1" thickBot="1" x14ac:dyDescent="0.3">
      <c r="A3642" s="82" t="str">
        <f t="shared" si="113"/>
        <v>A</v>
      </c>
      <c r="B3642" s="83" t="s">
        <v>1922</v>
      </c>
      <c r="C3642" s="84" t="s">
        <v>1890</v>
      </c>
      <c r="D3642" s="85">
        <v>106</v>
      </c>
      <c r="E3642" s="85">
        <v>233.58711000000002</v>
      </c>
      <c r="F3642" s="86">
        <f t="shared" si="112"/>
        <v>2.2036519811320758</v>
      </c>
    </row>
    <row r="3643" spans="1:6" s="87" customFormat="1" ht="15" hidden="1" x14ac:dyDescent="0.25">
      <c r="A3643" s="82" t="str">
        <f t="shared" si="113"/>
        <v>A</v>
      </c>
      <c r="B3643" s="88" t="s">
        <v>412</v>
      </c>
      <c r="C3643" s="88" t="s">
        <v>19</v>
      </c>
      <c r="D3643" s="89">
        <v>106</v>
      </c>
      <c r="E3643" s="89">
        <v>126.66710999999999</v>
      </c>
      <c r="F3643" s="90">
        <f t="shared" si="112"/>
        <v>1.1949727358490565</v>
      </c>
    </row>
    <row r="3644" spans="1:6" s="87" customFormat="1" ht="15" hidden="1" x14ac:dyDescent="0.25">
      <c r="A3644" s="82" t="str">
        <f t="shared" si="113"/>
        <v>A</v>
      </c>
      <c r="B3644" s="91" t="s">
        <v>412</v>
      </c>
      <c r="C3644" s="91" t="s">
        <v>21</v>
      </c>
      <c r="D3644" s="92">
        <v>106</v>
      </c>
      <c r="E3644" s="92">
        <v>121.62805</v>
      </c>
      <c r="F3644" s="93">
        <f t="shared" si="112"/>
        <v>1.1474344339622642</v>
      </c>
    </row>
    <row r="3645" spans="1:6" s="87" customFormat="1" ht="15" hidden="1" x14ac:dyDescent="0.25">
      <c r="A3645" s="82" t="str">
        <f t="shared" si="113"/>
        <v>A</v>
      </c>
      <c r="B3645" s="91" t="s">
        <v>412</v>
      </c>
      <c r="C3645" s="91" t="s">
        <v>35</v>
      </c>
      <c r="D3645" s="92">
        <v>0</v>
      </c>
      <c r="E3645" s="92">
        <v>5.0390600000000001</v>
      </c>
      <c r="F3645" s="93" t="e">
        <f t="shared" si="112"/>
        <v>#DIV/0!</v>
      </c>
    </row>
    <row r="3646" spans="1:6" s="87" customFormat="1" ht="15" hidden="1" x14ac:dyDescent="0.25">
      <c r="A3646" s="82" t="str">
        <f t="shared" si="113"/>
        <v>A</v>
      </c>
      <c r="B3646" s="88" t="s">
        <v>412</v>
      </c>
      <c r="C3646" s="88" t="s">
        <v>36</v>
      </c>
      <c r="D3646" s="89">
        <v>0</v>
      </c>
      <c r="E3646" s="89">
        <v>106.92</v>
      </c>
      <c r="F3646" s="90" t="e">
        <f t="shared" si="112"/>
        <v>#DIV/0!</v>
      </c>
    </row>
    <row r="3647" spans="1:6" s="87" customFormat="1" ht="54.75" hidden="1" thickBot="1" x14ac:dyDescent="0.3">
      <c r="A3647" s="82" t="str">
        <f t="shared" si="113"/>
        <v>A</v>
      </c>
      <c r="B3647" s="83" t="s">
        <v>1923</v>
      </c>
      <c r="C3647" s="84" t="s">
        <v>1924</v>
      </c>
      <c r="D3647" s="85">
        <v>106</v>
      </c>
      <c r="E3647" s="85">
        <v>77.256590000000003</v>
      </c>
      <c r="F3647" s="86">
        <f t="shared" si="112"/>
        <v>0.72883575471698114</v>
      </c>
    </row>
    <row r="3648" spans="1:6" s="87" customFormat="1" ht="15" hidden="1" x14ac:dyDescent="0.25">
      <c r="A3648" s="82" t="str">
        <f t="shared" si="113"/>
        <v>A</v>
      </c>
      <c r="B3648" s="88" t="s">
        <v>412</v>
      </c>
      <c r="C3648" s="88" t="s">
        <v>19</v>
      </c>
      <c r="D3648" s="89">
        <v>106</v>
      </c>
      <c r="E3648" s="89">
        <v>77.256590000000003</v>
      </c>
      <c r="F3648" s="90">
        <f t="shared" si="112"/>
        <v>0.72883575471698114</v>
      </c>
    </row>
    <row r="3649" spans="1:6" s="87" customFormat="1" ht="15" hidden="1" x14ac:dyDescent="0.25">
      <c r="A3649" s="82" t="str">
        <f t="shared" si="113"/>
        <v>A</v>
      </c>
      <c r="B3649" s="91" t="s">
        <v>412</v>
      </c>
      <c r="C3649" s="91" t="s">
        <v>21</v>
      </c>
      <c r="D3649" s="92">
        <v>106</v>
      </c>
      <c r="E3649" s="92">
        <v>77.256590000000003</v>
      </c>
      <c r="F3649" s="93">
        <f t="shared" si="112"/>
        <v>0.72883575471698114</v>
      </c>
    </row>
    <row r="3650" spans="1:6" s="87" customFormat="1" ht="36.75" hidden="1" thickBot="1" x14ac:dyDescent="0.3">
      <c r="A3650" s="82" t="str">
        <f t="shared" si="113"/>
        <v>A</v>
      </c>
      <c r="B3650" s="83" t="s">
        <v>1925</v>
      </c>
      <c r="C3650" s="84" t="s">
        <v>1890</v>
      </c>
      <c r="D3650" s="85">
        <v>0</v>
      </c>
      <c r="E3650" s="85">
        <v>156.33052000000001</v>
      </c>
      <c r="F3650" s="86" t="e">
        <f t="shared" si="112"/>
        <v>#DIV/0!</v>
      </c>
    </row>
    <row r="3651" spans="1:6" s="87" customFormat="1" ht="15" hidden="1" x14ac:dyDescent="0.25">
      <c r="A3651" s="82" t="str">
        <f t="shared" si="113"/>
        <v>A</v>
      </c>
      <c r="B3651" s="88" t="s">
        <v>412</v>
      </c>
      <c r="C3651" s="88" t="s">
        <v>19</v>
      </c>
      <c r="D3651" s="89">
        <v>0</v>
      </c>
      <c r="E3651" s="89">
        <v>49.410520000000005</v>
      </c>
      <c r="F3651" s="90" t="e">
        <f t="shared" si="112"/>
        <v>#DIV/0!</v>
      </c>
    </row>
    <row r="3652" spans="1:6" s="87" customFormat="1" ht="15" hidden="1" x14ac:dyDescent="0.25">
      <c r="A3652" s="82" t="str">
        <f t="shared" si="113"/>
        <v>A</v>
      </c>
      <c r="B3652" s="91" t="s">
        <v>412</v>
      </c>
      <c r="C3652" s="91" t="s">
        <v>21</v>
      </c>
      <c r="D3652" s="92">
        <v>0</v>
      </c>
      <c r="E3652" s="92">
        <v>44.371459999999999</v>
      </c>
      <c r="F3652" s="93" t="e">
        <f t="shared" ref="F3652:F3715" si="114">E3652/D3652</f>
        <v>#DIV/0!</v>
      </c>
    </row>
    <row r="3653" spans="1:6" s="87" customFormat="1" ht="15" hidden="1" x14ac:dyDescent="0.25">
      <c r="A3653" s="82" t="str">
        <f t="shared" ref="A3653:A3716" si="115">(IF(OR(D3653&lt;&gt;0,E3653&lt;&gt;0,),"A","B"))</f>
        <v>A</v>
      </c>
      <c r="B3653" s="91" t="s">
        <v>412</v>
      </c>
      <c r="C3653" s="91" t="s">
        <v>35</v>
      </c>
      <c r="D3653" s="92">
        <v>0</v>
      </c>
      <c r="E3653" s="92">
        <v>5.0390600000000001</v>
      </c>
      <c r="F3653" s="93" t="e">
        <f t="shared" si="114"/>
        <v>#DIV/0!</v>
      </c>
    </row>
    <row r="3654" spans="1:6" s="87" customFormat="1" ht="15" hidden="1" x14ac:dyDescent="0.25">
      <c r="A3654" s="82" t="str">
        <f t="shared" si="115"/>
        <v>A</v>
      </c>
      <c r="B3654" s="88" t="s">
        <v>412</v>
      </c>
      <c r="C3654" s="88" t="s">
        <v>36</v>
      </c>
      <c r="D3654" s="89">
        <v>0</v>
      </c>
      <c r="E3654" s="89">
        <v>106.92</v>
      </c>
      <c r="F3654" s="90" t="e">
        <f t="shared" si="114"/>
        <v>#DIV/0!</v>
      </c>
    </row>
    <row r="3655" spans="1:6" s="87" customFormat="1" ht="54.75" hidden="1" thickBot="1" x14ac:dyDescent="0.3">
      <c r="A3655" s="82" t="str">
        <f t="shared" si="115"/>
        <v>A</v>
      </c>
      <c r="B3655" s="83" t="s">
        <v>1926</v>
      </c>
      <c r="C3655" s="84" t="s">
        <v>1927</v>
      </c>
      <c r="D3655" s="85">
        <v>429.98200000000003</v>
      </c>
      <c r="E3655" s="85">
        <v>429.98200000000003</v>
      </c>
      <c r="F3655" s="86">
        <f t="shared" si="114"/>
        <v>1</v>
      </c>
    </row>
    <row r="3656" spans="1:6" s="87" customFormat="1" ht="15" hidden="1" x14ac:dyDescent="0.25">
      <c r="A3656" s="82" t="str">
        <f t="shared" si="115"/>
        <v>A</v>
      </c>
      <c r="B3656" s="88" t="s">
        <v>412</v>
      </c>
      <c r="C3656" s="88" t="s">
        <v>19</v>
      </c>
      <c r="D3656" s="89">
        <v>429.98200000000003</v>
      </c>
      <c r="E3656" s="89">
        <v>429.98200000000003</v>
      </c>
      <c r="F3656" s="90">
        <f t="shared" si="114"/>
        <v>1</v>
      </c>
    </row>
    <row r="3657" spans="1:6" s="87" customFormat="1" ht="15" hidden="1" x14ac:dyDescent="0.25">
      <c r="A3657" s="82" t="str">
        <f t="shared" si="115"/>
        <v>A</v>
      </c>
      <c r="B3657" s="91" t="s">
        <v>412</v>
      </c>
      <c r="C3657" s="91" t="s">
        <v>33</v>
      </c>
      <c r="D3657" s="92">
        <v>429.98200000000003</v>
      </c>
      <c r="E3657" s="92">
        <v>429.98200000000003</v>
      </c>
      <c r="F3657" s="93">
        <f t="shared" si="114"/>
        <v>1</v>
      </c>
    </row>
    <row r="3658" spans="1:6" s="87" customFormat="1" ht="36.75" hidden="1" thickBot="1" x14ac:dyDescent="0.3">
      <c r="A3658" s="82" t="str">
        <f t="shared" si="115"/>
        <v>A</v>
      </c>
      <c r="B3658" s="83" t="s">
        <v>1928</v>
      </c>
      <c r="C3658" s="84" t="s">
        <v>169</v>
      </c>
      <c r="D3658" s="85">
        <v>139.72499999999999</v>
      </c>
      <c r="E3658" s="85">
        <v>2549.6414500000001</v>
      </c>
      <c r="F3658" s="86">
        <f t="shared" si="114"/>
        <v>18.247568080157453</v>
      </c>
    </row>
    <row r="3659" spans="1:6" s="87" customFormat="1" ht="15" hidden="1" x14ac:dyDescent="0.25">
      <c r="A3659" s="82" t="str">
        <f t="shared" si="115"/>
        <v>A</v>
      </c>
      <c r="B3659" s="88" t="s">
        <v>412</v>
      </c>
      <c r="C3659" s="88" t="s">
        <v>19</v>
      </c>
      <c r="D3659" s="89">
        <v>139.72499999999999</v>
      </c>
      <c r="E3659" s="89">
        <v>2104.6681400000002</v>
      </c>
      <c r="F3659" s="90">
        <f t="shared" si="114"/>
        <v>15.062931758811954</v>
      </c>
    </row>
    <row r="3660" spans="1:6" s="87" customFormat="1" ht="15" hidden="1" x14ac:dyDescent="0.25">
      <c r="A3660" s="82" t="str">
        <f t="shared" si="115"/>
        <v>A</v>
      </c>
      <c r="B3660" s="91" t="s">
        <v>412</v>
      </c>
      <c r="C3660" s="91" t="s">
        <v>33</v>
      </c>
      <c r="D3660" s="92">
        <v>139.72499999999999</v>
      </c>
      <c r="E3660" s="92">
        <v>532.83518000000004</v>
      </c>
      <c r="F3660" s="93">
        <f t="shared" si="114"/>
        <v>3.8134562891393813</v>
      </c>
    </row>
    <row r="3661" spans="1:6" s="87" customFormat="1" ht="15" hidden="1" x14ac:dyDescent="0.25">
      <c r="A3661" s="82" t="str">
        <f t="shared" si="115"/>
        <v>A</v>
      </c>
      <c r="B3661" s="91" t="s">
        <v>412</v>
      </c>
      <c r="C3661" s="91" t="s">
        <v>4</v>
      </c>
      <c r="D3661" s="92">
        <v>0</v>
      </c>
      <c r="E3661" s="92">
        <v>859.84001000000001</v>
      </c>
      <c r="F3661" s="93" t="e">
        <f t="shared" si="114"/>
        <v>#DIV/0!</v>
      </c>
    </row>
    <row r="3662" spans="1:6" s="87" customFormat="1" ht="15" hidden="1" x14ac:dyDescent="0.25">
      <c r="A3662" s="82" t="str">
        <f t="shared" si="115"/>
        <v>A</v>
      </c>
      <c r="B3662" s="91" t="s">
        <v>412</v>
      </c>
      <c r="C3662" s="91" t="s">
        <v>35</v>
      </c>
      <c r="D3662" s="92">
        <v>0</v>
      </c>
      <c r="E3662" s="92">
        <v>711.99295000000006</v>
      </c>
      <c r="F3662" s="93" t="e">
        <f t="shared" si="114"/>
        <v>#DIV/0!</v>
      </c>
    </row>
    <row r="3663" spans="1:6" s="87" customFormat="1" ht="15" hidden="1" x14ac:dyDescent="0.25">
      <c r="A3663" s="82" t="str">
        <f t="shared" si="115"/>
        <v>A</v>
      </c>
      <c r="B3663" s="88" t="s">
        <v>412</v>
      </c>
      <c r="C3663" s="88" t="s">
        <v>36</v>
      </c>
      <c r="D3663" s="89">
        <v>0</v>
      </c>
      <c r="E3663" s="89">
        <v>444.97330999999997</v>
      </c>
      <c r="F3663" s="90" t="e">
        <f t="shared" si="114"/>
        <v>#DIV/0!</v>
      </c>
    </row>
    <row r="3664" spans="1:6" s="87" customFormat="1" ht="36.75" hidden="1" thickBot="1" x14ac:dyDescent="0.3">
      <c r="A3664" s="82" t="str">
        <f t="shared" si="115"/>
        <v>A</v>
      </c>
      <c r="B3664" s="83" t="s">
        <v>1929</v>
      </c>
      <c r="C3664" s="84" t="s">
        <v>1930</v>
      </c>
      <c r="D3664" s="85">
        <v>0</v>
      </c>
      <c r="E3664" s="85">
        <v>2433.8914500000001</v>
      </c>
      <c r="F3664" s="86" t="e">
        <f t="shared" si="114"/>
        <v>#DIV/0!</v>
      </c>
    </row>
    <row r="3665" spans="1:6" s="87" customFormat="1" ht="15" hidden="1" x14ac:dyDescent="0.25">
      <c r="A3665" s="82" t="str">
        <f t="shared" si="115"/>
        <v>A</v>
      </c>
      <c r="B3665" s="88" t="s">
        <v>412</v>
      </c>
      <c r="C3665" s="88" t="s">
        <v>19</v>
      </c>
      <c r="D3665" s="89">
        <v>0</v>
      </c>
      <c r="E3665" s="89">
        <v>1988.9181400000002</v>
      </c>
      <c r="F3665" s="90" t="e">
        <f t="shared" si="114"/>
        <v>#DIV/0!</v>
      </c>
    </row>
    <row r="3666" spans="1:6" s="87" customFormat="1" ht="15" hidden="1" x14ac:dyDescent="0.25">
      <c r="A3666" s="82" t="str">
        <f t="shared" si="115"/>
        <v>A</v>
      </c>
      <c r="B3666" s="91" t="s">
        <v>412</v>
      </c>
      <c r="C3666" s="91" t="s">
        <v>33</v>
      </c>
      <c r="D3666" s="92">
        <v>0</v>
      </c>
      <c r="E3666" s="92">
        <v>417.08517999999998</v>
      </c>
      <c r="F3666" s="93" t="e">
        <f t="shared" si="114"/>
        <v>#DIV/0!</v>
      </c>
    </row>
    <row r="3667" spans="1:6" s="87" customFormat="1" ht="15" hidden="1" x14ac:dyDescent="0.25">
      <c r="A3667" s="82" t="str">
        <f t="shared" si="115"/>
        <v>A</v>
      </c>
      <c r="B3667" s="91" t="s">
        <v>412</v>
      </c>
      <c r="C3667" s="91" t="s">
        <v>4</v>
      </c>
      <c r="D3667" s="92">
        <v>0</v>
      </c>
      <c r="E3667" s="92">
        <v>859.84001000000001</v>
      </c>
      <c r="F3667" s="93" t="e">
        <f t="shared" si="114"/>
        <v>#DIV/0!</v>
      </c>
    </row>
    <row r="3668" spans="1:6" s="87" customFormat="1" ht="15" hidden="1" x14ac:dyDescent="0.25">
      <c r="A3668" s="82" t="str">
        <f t="shared" si="115"/>
        <v>A</v>
      </c>
      <c r="B3668" s="91" t="s">
        <v>412</v>
      </c>
      <c r="C3668" s="91" t="s">
        <v>35</v>
      </c>
      <c r="D3668" s="92">
        <v>0</v>
      </c>
      <c r="E3668" s="92">
        <v>711.99295000000006</v>
      </c>
      <c r="F3668" s="93" t="e">
        <f t="shared" si="114"/>
        <v>#DIV/0!</v>
      </c>
    </row>
    <row r="3669" spans="1:6" s="87" customFormat="1" ht="15" hidden="1" x14ac:dyDescent="0.25">
      <c r="A3669" s="82" t="str">
        <f t="shared" si="115"/>
        <v>A</v>
      </c>
      <c r="B3669" s="88" t="s">
        <v>412</v>
      </c>
      <c r="C3669" s="88" t="s">
        <v>36</v>
      </c>
      <c r="D3669" s="89">
        <v>0</v>
      </c>
      <c r="E3669" s="89">
        <v>444.97330999999997</v>
      </c>
      <c r="F3669" s="90" t="e">
        <f t="shared" si="114"/>
        <v>#DIV/0!</v>
      </c>
    </row>
    <row r="3670" spans="1:6" s="87" customFormat="1" ht="54.75" hidden="1" thickBot="1" x14ac:dyDescent="0.3">
      <c r="A3670" s="82" t="str">
        <f t="shared" si="115"/>
        <v>A</v>
      </c>
      <c r="B3670" s="83" t="s">
        <v>1931</v>
      </c>
      <c r="C3670" s="84" t="s">
        <v>1932</v>
      </c>
      <c r="D3670" s="85">
        <v>70.724999999999994</v>
      </c>
      <c r="E3670" s="85">
        <v>46.75</v>
      </c>
      <c r="F3670" s="86">
        <f t="shared" si="114"/>
        <v>0.66101095793566633</v>
      </c>
    </row>
    <row r="3671" spans="1:6" s="87" customFormat="1" ht="15" hidden="1" x14ac:dyDescent="0.25">
      <c r="A3671" s="82" t="str">
        <f t="shared" si="115"/>
        <v>A</v>
      </c>
      <c r="B3671" s="88" t="s">
        <v>412</v>
      </c>
      <c r="C3671" s="88" t="s">
        <v>19</v>
      </c>
      <c r="D3671" s="89">
        <v>70.724999999999994</v>
      </c>
      <c r="E3671" s="89">
        <v>46.75</v>
      </c>
      <c r="F3671" s="90">
        <f t="shared" si="114"/>
        <v>0.66101095793566633</v>
      </c>
    </row>
    <row r="3672" spans="1:6" s="87" customFormat="1" ht="15" hidden="1" x14ac:dyDescent="0.25">
      <c r="A3672" s="82" t="str">
        <f t="shared" si="115"/>
        <v>A</v>
      </c>
      <c r="B3672" s="91" t="s">
        <v>412</v>
      </c>
      <c r="C3672" s="91" t="s">
        <v>33</v>
      </c>
      <c r="D3672" s="92">
        <v>70.724999999999994</v>
      </c>
      <c r="E3672" s="92">
        <v>46.75</v>
      </c>
      <c r="F3672" s="93">
        <f t="shared" si="114"/>
        <v>0.66101095793566633</v>
      </c>
    </row>
    <row r="3673" spans="1:6" s="87" customFormat="1" ht="36.75" hidden="1" thickBot="1" x14ac:dyDescent="0.3">
      <c r="A3673" s="82" t="str">
        <f t="shared" si="115"/>
        <v>A</v>
      </c>
      <c r="B3673" s="83" t="s">
        <v>1933</v>
      </c>
      <c r="C3673" s="84" t="s">
        <v>1934</v>
      </c>
      <c r="D3673" s="85">
        <v>69</v>
      </c>
      <c r="E3673" s="85">
        <v>69</v>
      </c>
      <c r="F3673" s="86">
        <f t="shared" si="114"/>
        <v>1</v>
      </c>
    </row>
    <row r="3674" spans="1:6" s="87" customFormat="1" ht="15" hidden="1" x14ac:dyDescent="0.25">
      <c r="A3674" s="82" t="str">
        <f t="shared" si="115"/>
        <v>A</v>
      </c>
      <c r="B3674" s="88" t="s">
        <v>412</v>
      </c>
      <c r="C3674" s="88" t="s">
        <v>19</v>
      </c>
      <c r="D3674" s="89">
        <v>69</v>
      </c>
      <c r="E3674" s="89">
        <v>69</v>
      </c>
      <c r="F3674" s="90">
        <f t="shared" si="114"/>
        <v>1</v>
      </c>
    </row>
    <row r="3675" spans="1:6" s="87" customFormat="1" ht="15" hidden="1" x14ac:dyDescent="0.25">
      <c r="A3675" s="82" t="str">
        <f t="shared" si="115"/>
        <v>A</v>
      </c>
      <c r="B3675" s="91" t="s">
        <v>412</v>
      </c>
      <c r="C3675" s="91" t="s">
        <v>33</v>
      </c>
      <c r="D3675" s="92">
        <v>69</v>
      </c>
      <c r="E3675" s="92">
        <v>69</v>
      </c>
      <c r="F3675" s="93">
        <f t="shared" si="114"/>
        <v>1</v>
      </c>
    </row>
    <row r="3676" spans="1:6" s="87" customFormat="1" ht="36.75" hidden="1" thickBot="1" x14ac:dyDescent="0.3">
      <c r="A3676" s="82" t="str">
        <f t="shared" si="115"/>
        <v>A</v>
      </c>
      <c r="B3676" s="83" t="s">
        <v>1935</v>
      </c>
      <c r="C3676" s="84" t="s">
        <v>1880</v>
      </c>
      <c r="D3676" s="85">
        <v>0</v>
      </c>
      <c r="E3676" s="85">
        <v>384.84406000000001</v>
      </c>
      <c r="F3676" s="86" t="e">
        <f t="shared" si="114"/>
        <v>#DIV/0!</v>
      </c>
    </row>
    <row r="3677" spans="1:6" s="87" customFormat="1" ht="15" hidden="1" x14ac:dyDescent="0.25">
      <c r="A3677" s="82" t="str">
        <f t="shared" si="115"/>
        <v>A</v>
      </c>
      <c r="B3677" s="88" t="s">
        <v>412</v>
      </c>
      <c r="C3677" s="88" t="s">
        <v>19</v>
      </c>
      <c r="D3677" s="89">
        <v>0</v>
      </c>
      <c r="E3677" s="89">
        <v>273.70395000000002</v>
      </c>
      <c r="F3677" s="90" t="e">
        <f t="shared" si="114"/>
        <v>#DIV/0!</v>
      </c>
    </row>
    <row r="3678" spans="1:6" s="87" customFormat="1" ht="15" hidden="1" x14ac:dyDescent="0.25">
      <c r="A3678" s="82" t="str">
        <f t="shared" si="115"/>
        <v>A</v>
      </c>
      <c r="B3678" s="91" t="s">
        <v>412</v>
      </c>
      <c r="C3678" s="91" t="s">
        <v>33</v>
      </c>
      <c r="D3678" s="92">
        <v>0</v>
      </c>
      <c r="E3678" s="92">
        <v>273.70395000000002</v>
      </c>
      <c r="F3678" s="93" t="e">
        <f t="shared" si="114"/>
        <v>#DIV/0!</v>
      </c>
    </row>
    <row r="3679" spans="1:6" s="87" customFormat="1" ht="15" hidden="1" x14ac:dyDescent="0.25">
      <c r="A3679" s="82" t="str">
        <f t="shared" si="115"/>
        <v>A</v>
      </c>
      <c r="B3679" s="88" t="s">
        <v>412</v>
      </c>
      <c r="C3679" s="88" t="s">
        <v>36</v>
      </c>
      <c r="D3679" s="89">
        <v>0</v>
      </c>
      <c r="E3679" s="89">
        <v>111.14011000000001</v>
      </c>
      <c r="F3679" s="90" t="e">
        <f t="shared" si="114"/>
        <v>#DIV/0!</v>
      </c>
    </row>
    <row r="3680" spans="1:6" s="87" customFormat="1" ht="36.75" hidden="1" thickBot="1" x14ac:dyDescent="0.3">
      <c r="A3680" s="82" t="str">
        <f t="shared" si="115"/>
        <v>A</v>
      </c>
      <c r="B3680" s="83" t="s">
        <v>1936</v>
      </c>
      <c r="C3680" s="84" t="s">
        <v>209</v>
      </c>
      <c r="D3680" s="85">
        <v>132.68260000000001</v>
      </c>
      <c r="E3680" s="85">
        <v>237.14194000000001</v>
      </c>
      <c r="F3680" s="86">
        <f t="shared" si="114"/>
        <v>1.7872874061858901</v>
      </c>
    </row>
    <row r="3681" spans="1:6" s="87" customFormat="1" ht="15" hidden="1" x14ac:dyDescent="0.25">
      <c r="A3681" s="82" t="str">
        <f t="shared" si="115"/>
        <v>A</v>
      </c>
      <c r="B3681" s="88" t="s">
        <v>412</v>
      </c>
      <c r="C3681" s="88" t="s">
        <v>19</v>
      </c>
      <c r="D3681" s="89">
        <v>132.68260000000001</v>
      </c>
      <c r="E3681" s="89">
        <v>237.14194000000001</v>
      </c>
      <c r="F3681" s="90">
        <f t="shared" si="114"/>
        <v>1.7872874061858901</v>
      </c>
    </row>
    <row r="3682" spans="1:6" s="87" customFormat="1" ht="15" hidden="1" x14ac:dyDescent="0.25">
      <c r="A3682" s="82" t="str">
        <f t="shared" si="115"/>
        <v>A</v>
      </c>
      <c r="B3682" s="91" t="s">
        <v>412</v>
      </c>
      <c r="C3682" s="91" t="s">
        <v>20</v>
      </c>
      <c r="D3682" s="92">
        <v>7.5</v>
      </c>
      <c r="E3682" s="92">
        <v>7.5</v>
      </c>
      <c r="F3682" s="93">
        <f t="shared" si="114"/>
        <v>1</v>
      </c>
    </row>
    <row r="3683" spans="1:6" s="87" customFormat="1" ht="15" hidden="1" x14ac:dyDescent="0.25">
      <c r="A3683" s="82" t="str">
        <f t="shared" si="115"/>
        <v>A</v>
      </c>
      <c r="B3683" s="91" t="s">
        <v>412</v>
      </c>
      <c r="C3683" s="91" t="s">
        <v>21</v>
      </c>
      <c r="D3683" s="92">
        <v>14.717000000000001</v>
      </c>
      <c r="E3683" s="92">
        <v>137.62573999999998</v>
      </c>
      <c r="F3683" s="93">
        <f t="shared" si="114"/>
        <v>9.3514806006658944</v>
      </c>
    </row>
    <row r="3684" spans="1:6" s="87" customFormat="1" ht="15" hidden="1" x14ac:dyDescent="0.25">
      <c r="A3684" s="82" t="str">
        <f t="shared" si="115"/>
        <v>A</v>
      </c>
      <c r="B3684" s="91" t="s">
        <v>412</v>
      </c>
      <c r="C3684" s="91" t="s">
        <v>33</v>
      </c>
      <c r="D3684" s="92">
        <v>110.4</v>
      </c>
      <c r="E3684" s="92">
        <v>92</v>
      </c>
      <c r="F3684" s="93">
        <f t="shared" si="114"/>
        <v>0.83333333333333326</v>
      </c>
    </row>
    <row r="3685" spans="1:6" s="87" customFormat="1" ht="15" hidden="1" x14ac:dyDescent="0.25">
      <c r="A3685" s="82" t="str">
        <f t="shared" si="115"/>
        <v>A</v>
      </c>
      <c r="B3685" s="91" t="s">
        <v>412</v>
      </c>
      <c r="C3685" s="91" t="s">
        <v>35</v>
      </c>
      <c r="D3685" s="92">
        <v>6.5599999999999992E-2</v>
      </c>
      <c r="E3685" s="92">
        <v>1.6199999999999999E-2</v>
      </c>
      <c r="F3685" s="93">
        <f t="shared" si="114"/>
        <v>0.24695121951219515</v>
      </c>
    </row>
    <row r="3686" spans="1:6" s="87" customFormat="1" ht="36.75" hidden="1" thickBot="1" x14ac:dyDescent="0.3">
      <c r="A3686" s="82" t="str">
        <f t="shared" si="115"/>
        <v>A</v>
      </c>
      <c r="B3686" s="83" t="s">
        <v>1937</v>
      </c>
      <c r="C3686" s="84" t="s">
        <v>1882</v>
      </c>
      <c r="D3686" s="85">
        <v>110.4</v>
      </c>
      <c r="E3686" s="85">
        <v>222.09299999999999</v>
      </c>
      <c r="F3686" s="86">
        <f t="shared" si="114"/>
        <v>2.0117119565217387</v>
      </c>
    </row>
    <row r="3687" spans="1:6" s="87" customFormat="1" ht="15" hidden="1" x14ac:dyDescent="0.25">
      <c r="A3687" s="82" t="str">
        <f t="shared" si="115"/>
        <v>A</v>
      </c>
      <c r="B3687" s="88" t="s">
        <v>412</v>
      </c>
      <c r="C3687" s="88" t="s">
        <v>19</v>
      </c>
      <c r="D3687" s="89">
        <v>110.4</v>
      </c>
      <c r="E3687" s="89">
        <v>222.09299999999999</v>
      </c>
      <c r="F3687" s="90">
        <f t="shared" si="114"/>
        <v>2.0117119565217387</v>
      </c>
    </row>
    <row r="3688" spans="1:6" s="87" customFormat="1" ht="15" hidden="1" x14ac:dyDescent="0.25">
      <c r="A3688" s="82" t="str">
        <f t="shared" si="115"/>
        <v>A</v>
      </c>
      <c r="B3688" s="91" t="s">
        <v>412</v>
      </c>
      <c r="C3688" s="91" t="s">
        <v>21</v>
      </c>
      <c r="D3688" s="92">
        <v>0</v>
      </c>
      <c r="E3688" s="92">
        <v>130.09299999999999</v>
      </c>
      <c r="F3688" s="93" t="e">
        <f t="shared" si="114"/>
        <v>#DIV/0!</v>
      </c>
    </row>
    <row r="3689" spans="1:6" s="87" customFormat="1" ht="15" hidden="1" x14ac:dyDescent="0.25">
      <c r="A3689" s="82" t="str">
        <f t="shared" si="115"/>
        <v>A</v>
      </c>
      <c r="B3689" s="91" t="s">
        <v>412</v>
      </c>
      <c r="C3689" s="91" t="s">
        <v>33</v>
      </c>
      <c r="D3689" s="92">
        <v>110.4</v>
      </c>
      <c r="E3689" s="92">
        <v>92</v>
      </c>
      <c r="F3689" s="93">
        <f t="shared" si="114"/>
        <v>0.83333333333333326</v>
      </c>
    </row>
    <row r="3690" spans="1:6" s="87" customFormat="1" ht="54.75" hidden="1" thickBot="1" x14ac:dyDescent="0.3">
      <c r="A3690" s="82" t="str">
        <f t="shared" si="115"/>
        <v>A</v>
      </c>
      <c r="B3690" s="83" t="s">
        <v>1938</v>
      </c>
      <c r="C3690" s="84" t="s">
        <v>1939</v>
      </c>
      <c r="D3690" s="85">
        <v>22.282599999999999</v>
      </c>
      <c r="E3690" s="85">
        <v>15.04894</v>
      </c>
      <c r="F3690" s="86">
        <f t="shared" si="114"/>
        <v>0.67536732697261548</v>
      </c>
    </row>
    <row r="3691" spans="1:6" s="87" customFormat="1" ht="15" hidden="1" x14ac:dyDescent="0.25">
      <c r="A3691" s="82" t="str">
        <f t="shared" si="115"/>
        <v>A</v>
      </c>
      <c r="B3691" s="88" t="s">
        <v>412</v>
      </c>
      <c r="C3691" s="88" t="s">
        <v>19</v>
      </c>
      <c r="D3691" s="89">
        <v>22.282599999999999</v>
      </c>
      <c r="E3691" s="89">
        <v>15.04894</v>
      </c>
      <c r="F3691" s="90">
        <f t="shared" si="114"/>
        <v>0.67536732697261548</v>
      </c>
    </row>
    <row r="3692" spans="1:6" s="87" customFormat="1" ht="15" hidden="1" x14ac:dyDescent="0.25">
      <c r="A3692" s="82" t="str">
        <f t="shared" si="115"/>
        <v>A</v>
      </c>
      <c r="B3692" s="91" t="s">
        <v>412</v>
      </c>
      <c r="C3692" s="91" t="s">
        <v>20</v>
      </c>
      <c r="D3692" s="92">
        <v>7.5</v>
      </c>
      <c r="E3692" s="92">
        <v>7.5</v>
      </c>
      <c r="F3692" s="93">
        <f t="shared" si="114"/>
        <v>1</v>
      </c>
    </row>
    <row r="3693" spans="1:6" s="87" customFormat="1" ht="15" hidden="1" x14ac:dyDescent="0.25">
      <c r="A3693" s="82" t="str">
        <f t="shared" si="115"/>
        <v>A</v>
      </c>
      <c r="B3693" s="91" t="s">
        <v>412</v>
      </c>
      <c r="C3693" s="91" t="s">
        <v>21</v>
      </c>
      <c r="D3693" s="92">
        <v>14.717000000000001</v>
      </c>
      <c r="E3693" s="92">
        <v>7.5327399999999995</v>
      </c>
      <c r="F3693" s="93">
        <f t="shared" si="114"/>
        <v>0.51183936943670583</v>
      </c>
    </row>
    <row r="3694" spans="1:6" s="87" customFormat="1" ht="15" hidden="1" x14ac:dyDescent="0.25">
      <c r="A3694" s="82" t="str">
        <f t="shared" si="115"/>
        <v>A</v>
      </c>
      <c r="B3694" s="91" t="s">
        <v>412</v>
      </c>
      <c r="C3694" s="91" t="s">
        <v>35</v>
      </c>
      <c r="D3694" s="92">
        <v>6.5599999999999992E-2</v>
      </c>
      <c r="E3694" s="92">
        <v>1.6199999999999999E-2</v>
      </c>
      <c r="F3694" s="93">
        <f t="shared" si="114"/>
        <v>0.24695121951219515</v>
      </c>
    </row>
    <row r="3695" spans="1:6" s="87" customFormat="1" ht="36.75" hidden="1" thickBot="1" x14ac:dyDescent="0.3">
      <c r="A3695" s="82" t="str">
        <f t="shared" si="115"/>
        <v>A</v>
      </c>
      <c r="B3695" s="83" t="s">
        <v>1940</v>
      </c>
      <c r="C3695" s="84" t="s">
        <v>1884</v>
      </c>
      <c r="D3695" s="85">
        <v>0</v>
      </c>
      <c r="E3695" s="85">
        <v>174.31657000000001</v>
      </c>
      <c r="F3695" s="86" t="e">
        <f t="shared" si="114"/>
        <v>#DIV/0!</v>
      </c>
    </row>
    <row r="3696" spans="1:6" s="87" customFormat="1" ht="15" hidden="1" x14ac:dyDescent="0.25">
      <c r="A3696" s="82" t="str">
        <f t="shared" si="115"/>
        <v>A</v>
      </c>
      <c r="B3696" s="88" t="s">
        <v>412</v>
      </c>
      <c r="C3696" s="88" t="s">
        <v>19</v>
      </c>
      <c r="D3696" s="89">
        <v>0</v>
      </c>
      <c r="E3696" s="89">
        <v>160.89857000000001</v>
      </c>
      <c r="F3696" s="90" t="e">
        <f t="shared" si="114"/>
        <v>#DIV/0!</v>
      </c>
    </row>
    <row r="3697" spans="1:6" s="87" customFormat="1" ht="15" hidden="1" x14ac:dyDescent="0.25">
      <c r="A3697" s="82" t="str">
        <f t="shared" si="115"/>
        <v>A</v>
      </c>
      <c r="B3697" s="91" t="s">
        <v>412</v>
      </c>
      <c r="C3697" s="91" t="s">
        <v>33</v>
      </c>
      <c r="D3697" s="92">
        <v>0</v>
      </c>
      <c r="E3697" s="92">
        <v>160.89857000000001</v>
      </c>
      <c r="F3697" s="93" t="e">
        <f t="shared" si="114"/>
        <v>#DIV/0!</v>
      </c>
    </row>
    <row r="3698" spans="1:6" s="87" customFormat="1" ht="15" hidden="1" x14ac:dyDescent="0.25">
      <c r="A3698" s="82" t="str">
        <f t="shared" si="115"/>
        <v>A</v>
      </c>
      <c r="B3698" s="88" t="s">
        <v>412</v>
      </c>
      <c r="C3698" s="88" t="s">
        <v>36</v>
      </c>
      <c r="D3698" s="89">
        <v>0</v>
      </c>
      <c r="E3698" s="89">
        <v>13.417999999999999</v>
      </c>
      <c r="F3698" s="90" t="e">
        <f t="shared" si="114"/>
        <v>#DIV/0!</v>
      </c>
    </row>
    <row r="3699" spans="1:6" s="87" customFormat="1" ht="36.75" hidden="1" thickBot="1" x14ac:dyDescent="0.3">
      <c r="A3699" s="82" t="str">
        <f t="shared" si="115"/>
        <v>A</v>
      </c>
      <c r="B3699" s="83" t="s">
        <v>1941</v>
      </c>
      <c r="C3699" s="84" t="s">
        <v>1886</v>
      </c>
      <c r="D3699" s="85">
        <v>0</v>
      </c>
      <c r="E3699" s="85">
        <v>13.16886</v>
      </c>
      <c r="F3699" s="86" t="e">
        <f t="shared" si="114"/>
        <v>#DIV/0!</v>
      </c>
    </row>
    <row r="3700" spans="1:6" s="87" customFormat="1" ht="15" hidden="1" x14ac:dyDescent="0.25">
      <c r="A3700" s="82" t="str">
        <f t="shared" si="115"/>
        <v>A</v>
      </c>
      <c r="B3700" s="88" t="s">
        <v>412</v>
      </c>
      <c r="C3700" s="88" t="s">
        <v>19</v>
      </c>
      <c r="D3700" s="89">
        <v>0</v>
      </c>
      <c r="E3700" s="89">
        <v>13.16886</v>
      </c>
      <c r="F3700" s="90" t="e">
        <f t="shared" si="114"/>
        <v>#DIV/0!</v>
      </c>
    </row>
    <row r="3701" spans="1:6" s="87" customFormat="1" ht="15" hidden="1" x14ac:dyDescent="0.25">
      <c r="A3701" s="82" t="str">
        <f t="shared" si="115"/>
        <v>A</v>
      </c>
      <c r="B3701" s="91" t="s">
        <v>412</v>
      </c>
      <c r="C3701" s="91" t="s">
        <v>21</v>
      </c>
      <c r="D3701" s="92">
        <v>0</v>
      </c>
      <c r="E3701" s="92">
        <v>13.16886</v>
      </c>
      <c r="F3701" s="93" t="e">
        <f t="shared" si="114"/>
        <v>#DIV/0!</v>
      </c>
    </row>
    <row r="3702" spans="1:6" s="87" customFormat="1" ht="36.75" hidden="1" thickBot="1" x14ac:dyDescent="0.3">
      <c r="A3702" s="82" t="str">
        <f t="shared" si="115"/>
        <v>A</v>
      </c>
      <c r="B3702" s="83" t="s">
        <v>1942</v>
      </c>
      <c r="C3702" s="84" t="s">
        <v>203</v>
      </c>
      <c r="D3702" s="85">
        <v>0</v>
      </c>
      <c r="E3702" s="85">
        <v>2547.8821699999999</v>
      </c>
      <c r="F3702" s="86" t="e">
        <f t="shared" si="114"/>
        <v>#DIV/0!</v>
      </c>
    </row>
    <row r="3703" spans="1:6" s="87" customFormat="1" ht="15" hidden="1" x14ac:dyDescent="0.25">
      <c r="A3703" s="82" t="str">
        <f t="shared" si="115"/>
        <v>A</v>
      </c>
      <c r="B3703" s="88" t="s">
        <v>412</v>
      </c>
      <c r="C3703" s="88" t="s">
        <v>19</v>
      </c>
      <c r="D3703" s="89">
        <v>0</v>
      </c>
      <c r="E3703" s="89">
        <v>1513.4100600000002</v>
      </c>
      <c r="F3703" s="90" t="e">
        <f t="shared" si="114"/>
        <v>#DIV/0!</v>
      </c>
    </row>
    <row r="3704" spans="1:6" s="87" customFormat="1" ht="15" hidden="1" x14ac:dyDescent="0.25">
      <c r="A3704" s="82" t="str">
        <f t="shared" si="115"/>
        <v>A</v>
      </c>
      <c r="B3704" s="91" t="s">
        <v>412</v>
      </c>
      <c r="C3704" s="91" t="s">
        <v>33</v>
      </c>
      <c r="D3704" s="92">
        <v>0</v>
      </c>
      <c r="E3704" s="92">
        <v>1108.7299100000002</v>
      </c>
      <c r="F3704" s="93" t="e">
        <f t="shared" si="114"/>
        <v>#DIV/0!</v>
      </c>
    </row>
    <row r="3705" spans="1:6" s="87" customFormat="1" ht="15" hidden="1" x14ac:dyDescent="0.25">
      <c r="A3705" s="82" t="str">
        <f t="shared" si="115"/>
        <v>A</v>
      </c>
      <c r="B3705" s="91" t="s">
        <v>412</v>
      </c>
      <c r="C3705" s="91" t="s">
        <v>4</v>
      </c>
      <c r="D3705" s="92">
        <v>0</v>
      </c>
      <c r="E3705" s="92">
        <v>41.8</v>
      </c>
      <c r="F3705" s="93" t="e">
        <f t="shared" si="114"/>
        <v>#DIV/0!</v>
      </c>
    </row>
    <row r="3706" spans="1:6" s="87" customFormat="1" ht="15" hidden="1" x14ac:dyDescent="0.25">
      <c r="A3706" s="82" t="str">
        <f t="shared" si="115"/>
        <v>A</v>
      </c>
      <c r="B3706" s="91" t="s">
        <v>412</v>
      </c>
      <c r="C3706" s="91" t="s">
        <v>35</v>
      </c>
      <c r="D3706" s="92">
        <v>0</v>
      </c>
      <c r="E3706" s="92">
        <v>362.88014999999996</v>
      </c>
      <c r="F3706" s="93" t="e">
        <f t="shared" si="114"/>
        <v>#DIV/0!</v>
      </c>
    </row>
    <row r="3707" spans="1:6" s="87" customFormat="1" ht="15" hidden="1" x14ac:dyDescent="0.25">
      <c r="A3707" s="82" t="str">
        <f t="shared" si="115"/>
        <v>A</v>
      </c>
      <c r="B3707" s="88" t="s">
        <v>412</v>
      </c>
      <c r="C3707" s="88" t="s">
        <v>36</v>
      </c>
      <c r="D3707" s="89">
        <v>0</v>
      </c>
      <c r="E3707" s="89">
        <v>1034.4721099999999</v>
      </c>
      <c r="F3707" s="90" t="e">
        <f t="shared" si="114"/>
        <v>#DIV/0!</v>
      </c>
    </row>
    <row r="3708" spans="1:6" s="87" customFormat="1" ht="36.75" hidden="1" thickBot="1" x14ac:dyDescent="0.3">
      <c r="A3708" s="82" t="str">
        <f t="shared" si="115"/>
        <v>A</v>
      </c>
      <c r="B3708" s="83" t="s">
        <v>1943</v>
      </c>
      <c r="C3708" s="84" t="s">
        <v>1944</v>
      </c>
      <c r="D3708" s="85">
        <v>0</v>
      </c>
      <c r="E3708" s="85">
        <v>2547.8821699999999</v>
      </c>
      <c r="F3708" s="86" t="e">
        <f t="shared" si="114"/>
        <v>#DIV/0!</v>
      </c>
    </row>
    <row r="3709" spans="1:6" s="87" customFormat="1" ht="15" hidden="1" x14ac:dyDescent="0.25">
      <c r="A3709" s="82" t="str">
        <f t="shared" si="115"/>
        <v>A</v>
      </c>
      <c r="B3709" s="88" t="s">
        <v>412</v>
      </c>
      <c r="C3709" s="88" t="s">
        <v>19</v>
      </c>
      <c r="D3709" s="89">
        <v>0</v>
      </c>
      <c r="E3709" s="89">
        <v>1513.4100600000002</v>
      </c>
      <c r="F3709" s="90" t="e">
        <f t="shared" si="114"/>
        <v>#DIV/0!</v>
      </c>
    </row>
    <row r="3710" spans="1:6" s="87" customFormat="1" ht="15" hidden="1" x14ac:dyDescent="0.25">
      <c r="A3710" s="82" t="str">
        <f t="shared" si="115"/>
        <v>A</v>
      </c>
      <c r="B3710" s="91" t="s">
        <v>412</v>
      </c>
      <c r="C3710" s="91" t="s">
        <v>33</v>
      </c>
      <c r="D3710" s="92">
        <v>0</v>
      </c>
      <c r="E3710" s="92">
        <v>1108.7299100000002</v>
      </c>
      <c r="F3710" s="93" t="e">
        <f t="shared" si="114"/>
        <v>#DIV/0!</v>
      </c>
    </row>
    <row r="3711" spans="1:6" s="87" customFormat="1" ht="15" hidden="1" x14ac:dyDescent="0.25">
      <c r="A3711" s="82" t="str">
        <f t="shared" si="115"/>
        <v>A</v>
      </c>
      <c r="B3711" s="91" t="s">
        <v>412</v>
      </c>
      <c r="C3711" s="91" t="s">
        <v>4</v>
      </c>
      <c r="D3711" s="92">
        <v>0</v>
      </c>
      <c r="E3711" s="92">
        <v>41.8</v>
      </c>
      <c r="F3711" s="93" t="e">
        <f t="shared" si="114"/>
        <v>#DIV/0!</v>
      </c>
    </row>
    <row r="3712" spans="1:6" s="87" customFormat="1" ht="15" hidden="1" x14ac:dyDescent="0.25">
      <c r="A3712" s="82" t="str">
        <f t="shared" si="115"/>
        <v>A</v>
      </c>
      <c r="B3712" s="91" t="s">
        <v>412</v>
      </c>
      <c r="C3712" s="91" t="s">
        <v>35</v>
      </c>
      <c r="D3712" s="92">
        <v>0</v>
      </c>
      <c r="E3712" s="92">
        <v>362.88014999999996</v>
      </c>
      <c r="F3712" s="93" t="e">
        <f t="shared" si="114"/>
        <v>#DIV/0!</v>
      </c>
    </row>
    <row r="3713" spans="1:6" s="87" customFormat="1" ht="15" hidden="1" x14ac:dyDescent="0.25">
      <c r="A3713" s="82" t="str">
        <f t="shared" si="115"/>
        <v>A</v>
      </c>
      <c r="B3713" s="88" t="s">
        <v>412</v>
      </c>
      <c r="C3713" s="88" t="s">
        <v>36</v>
      </c>
      <c r="D3713" s="89">
        <v>0</v>
      </c>
      <c r="E3713" s="89">
        <v>1034.4721099999999</v>
      </c>
      <c r="F3713" s="90" t="e">
        <f t="shared" si="114"/>
        <v>#DIV/0!</v>
      </c>
    </row>
    <row r="3714" spans="1:6" s="87" customFormat="1" ht="36.75" hidden="1" thickBot="1" x14ac:dyDescent="0.3">
      <c r="A3714" s="82" t="str">
        <f t="shared" si="115"/>
        <v>A</v>
      </c>
      <c r="B3714" s="83" t="s">
        <v>1945</v>
      </c>
      <c r="C3714" s="84" t="s">
        <v>1892</v>
      </c>
      <c r="D3714" s="85">
        <v>90</v>
      </c>
      <c r="E3714" s="85">
        <v>1200.8907000000002</v>
      </c>
      <c r="F3714" s="86">
        <f t="shared" si="114"/>
        <v>13.343230000000002</v>
      </c>
    </row>
    <row r="3715" spans="1:6" s="87" customFormat="1" ht="15" hidden="1" x14ac:dyDescent="0.25">
      <c r="A3715" s="82" t="str">
        <f t="shared" si="115"/>
        <v>A</v>
      </c>
      <c r="B3715" s="88" t="s">
        <v>412</v>
      </c>
      <c r="C3715" s="88" t="s">
        <v>19</v>
      </c>
      <c r="D3715" s="89">
        <v>90</v>
      </c>
      <c r="E3715" s="89">
        <v>1161.2607000000003</v>
      </c>
      <c r="F3715" s="90">
        <f t="shared" si="114"/>
        <v>12.90289666666667</v>
      </c>
    </row>
    <row r="3716" spans="1:6" s="87" customFormat="1" ht="15" hidden="1" x14ac:dyDescent="0.25">
      <c r="A3716" s="82" t="str">
        <f t="shared" si="115"/>
        <v>A</v>
      </c>
      <c r="B3716" s="91" t="s">
        <v>412</v>
      </c>
      <c r="C3716" s="91" t="s">
        <v>33</v>
      </c>
      <c r="D3716" s="92">
        <v>90</v>
      </c>
      <c r="E3716" s="92">
        <v>238.89901</v>
      </c>
      <c r="F3716" s="93">
        <f t="shared" ref="F3716:F3779" si="116">E3716/D3716</f>
        <v>2.6544334444444444</v>
      </c>
    </row>
    <row r="3717" spans="1:6" s="87" customFormat="1" ht="15" hidden="1" x14ac:dyDescent="0.25">
      <c r="A3717" s="82" t="str">
        <f t="shared" ref="A3717:A3780" si="117">(IF(OR(D3717&lt;&gt;0,E3717&lt;&gt;0,),"A","B"))</f>
        <v>A</v>
      </c>
      <c r="B3717" s="91" t="s">
        <v>412</v>
      </c>
      <c r="C3717" s="91" t="s">
        <v>4</v>
      </c>
      <c r="D3717" s="92">
        <v>0</v>
      </c>
      <c r="E3717" s="92">
        <v>517.44663000000003</v>
      </c>
      <c r="F3717" s="93" t="e">
        <f t="shared" si="116"/>
        <v>#DIV/0!</v>
      </c>
    </row>
    <row r="3718" spans="1:6" s="87" customFormat="1" ht="15" hidden="1" x14ac:dyDescent="0.25">
      <c r="A3718" s="82" t="str">
        <f t="shared" si="117"/>
        <v>A</v>
      </c>
      <c r="B3718" s="91" t="s">
        <v>412</v>
      </c>
      <c r="C3718" s="91" t="s">
        <v>35</v>
      </c>
      <c r="D3718" s="92">
        <v>0</v>
      </c>
      <c r="E3718" s="92">
        <v>404.91505999999998</v>
      </c>
      <c r="F3718" s="93" t="e">
        <f t="shared" si="116"/>
        <v>#DIV/0!</v>
      </c>
    </row>
    <row r="3719" spans="1:6" s="87" customFormat="1" ht="15" hidden="1" x14ac:dyDescent="0.25">
      <c r="A3719" s="82" t="str">
        <f t="shared" si="117"/>
        <v>A</v>
      </c>
      <c r="B3719" s="88" t="s">
        <v>412</v>
      </c>
      <c r="C3719" s="88" t="s">
        <v>36</v>
      </c>
      <c r="D3719" s="89">
        <v>0</v>
      </c>
      <c r="E3719" s="89">
        <v>39.630000000000003</v>
      </c>
      <c r="F3719" s="90" t="e">
        <f t="shared" si="116"/>
        <v>#DIV/0!</v>
      </c>
    </row>
    <row r="3720" spans="1:6" s="87" customFormat="1" ht="36.75" hidden="1" thickBot="1" x14ac:dyDescent="0.3">
      <c r="A3720" s="82" t="str">
        <f t="shared" si="117"/>
        <v>A</v>
      </c>
      <c r="B3720" s="83" t="s">
        <v>1946</v>
      </c>
      <c r="C3720" s="84" t="s">
        <v>1894</v>
      </c>
      <c r="D3720" s="85">
        <v>0</v>
      </c>
      <c r="E3720" s="85">
        <v>66.903209999999987</v>
      </c>
      <c r="F3720" s="86" t="e">
        <f t="shared" si="116"/>
        <v>#DIV/0!</v>
      </c>
    </row>
    <row r="3721" spans="1:6" s="87" customFormat="1" ht="15" hidden="1" x14ac:dyDescent="0.25">
      <c r="A3721" s="82" t="str">
        <f t="shared" si="117"/>
        <v>A</v>
      </c>
      <c r="B3721" s="88" t="s">
        <v>412</v>
      </c>
      <c r="C3721" s="88" t="s">
        <v>19</v>
      </c>
      <c r="D3721" s="89">
        <v>0</v>
      </c>
      <c r="E3721" s="89">
        <v>66.903209999999987</v>
      </c>
      <c r="F3721" s="90" t="e">
        <f t="shared" si="116"/>
        <v>#DIV/0!</v>
      </c>
    </row>
    <row r="3722" spans="1:6" s="87" customFormat="1" ht="15" hidden="1" x14ac:dyDescent="0.25">
      <c r="A3722" s="82" t="str">
        <f t="shared" si="117"/>
        <v>A</v>
      </c>
      <c r="B3722" s="91" t="s">
        <v>412</v>
      </c>
      <c r="C3722" s="91" t="s">
        <v>33</v>
      </c>
      <c r="D3722" s="92">
        <v>0</v>
      </c>
      <c r="E3722" s="92">
        <v>53.325000000000003</v>
      </c>
      <c r="F3722" s="93" t="e">
        <f t="shared" si="116"/>
        <v>#DIV/0!</v>
      </c>
    </row>
    <row r="3723" spans="1:6" s="87" customFormat="1" ht="15" hidden="1" x14ac:dyDescent="0.25">
      <c r="A3723" s="82" t="str">
        <f t="shared" si="117"/>
        <v>A</v>
      </c>
      <c r="B3723" s="91" t="s">
        <v>412</v>
      </c>
      <c r="C3723" s="91" t="s">
        <v>4</v>
      </c>
      <c r="D3723" s="92">
        <v>0</v>
      </c>
      <c r="E3723" s="92">
        <v>13.578209999999999</v>
      </c>
      <c r="F3723" s="93" t="e">
        <f t="shared" si="116"/>
        <v>#DIV/0!</v>
      </c>
    </row>
    <row r="3724" spans="1:6" s="87" customFormat="1" ht="36.75" hidden="1" thickBot="1" x14ac:dyDescent="0.3">
      <c r="A3724" s="82" t="str">
        <f t="shared" si="117"/>
        <v>A</v>
      </c>
      <c r="B3724" s="83" t="s">
        <v>1947</v>
      </c>
      <c r="C3724" s="84" t="s">
        <v>1824</v>
      </c>
      <c r="D3724" s="85">
        <v>0</v>
      </c>
      <c r="E3724" s="85">
        <v>90.567499999999995</v>
      </c>
      <c r="F3724" s="86" t="e">
        <f t="shared" si="116"/>
        <v>#DIV/0!</v>
      </c>
    </row>
    <row r="3725" spans="1:6" s="87" customFormat="1" ht="15" hidden="1" x14ac:dyDescent="0.25">
      <c r="A3725" s="82" t="str">
        <f t="shared" si="117"/>
        <v>A</v>
      </c>
      <c r="B3725" s="88" t="s">
        <v>412</v>
      </c>
      <c r="C3725" s="88" t="s">
        <v>19</v>
      </c>
      <c r="D3725" s="89">
        <v>0</v>
      </c>
      <c r="E3725" s="89">
        <v>90.567499999999995</v>
      </c>
      <c r="F3725" s="90" t="e">
        <f t="shared" si="116"/>
        <v>#DIV/0!</v>
      </c>
    </row>
    <row r="3726" spans="1:6" s="87" customFormat="1" ht="15" hidden="1" x14ac:dyDescent="0.25">
      <c r="A3726" s="82" t="str">
        <f t="shared" si="117"/>
        <v>A</v>
      </c>
      <c r="B3726" s="91" t="s">
        <v>412</v>
      </c>
      <c r="C3726" s="91" t="s">
        <v>33</v>
      </c>
      <c r="D3726" s="92">
        <v>0</v>
      </c>
      <c r="E3726" s="92">
        <v>90.567499999999995</v>
      </c>
      <c r="F3726" s="93" t="e">
        <f t="shared" si="116"/>
        <v>#DIV/0!</v>
      </c>
    </row>
    <row r="3727" spans="1:6" s="87" customFormat="1" ht="36.75" hidden="1" thickBot="1" x14ac:dyDescent="0.3">
      <c r="A3727" s="82" t="str">
        <f t="shared" si="117"/>
        <v>A</v>
      </c>
      <c r="B3727" s="83" t="s">
        <v>1948</v>
      </c>
      <c r="C3727" s="84" t="s">
        <v>1897</v>
      </c>
      <c r="D3727" s="85">
        <v>0</v>
      </c>
      <c r="E3727" s="85">
        <v>168.26526000000001</v>
      </c>
      <c r="F3727" s="86" t="e">
        <f t="shared" si="116"/>
        <v>#DIV/0!</v>
      </c>
    </row>
    <row r="3728" spans="1:6" s="87" customFormat="1" ht="15" hidden="1" x14ac:dyDescent="0.25">
      <c r="A3728" s="82" t="str">
        <f t="shared" si="117"/>
        <v>A</v>
      </c>
      <c r="B3728" s="88" t="s">
        <v>412</v>
      </c>
      <c r="C3728" s="88" t="s">
        <v>19</v>
      </c>
      <c r="D3728" s="89">
        <v>0</v>
      </c>
      <c r="E3728" s="89">
        <v>127.16566</v>
      </c>
      <c r="F3728" s="90" t="e">
        <f t="shared" si="116"/>
        <v>#DIV/0!</v>
      </c>
    </row>
    <row r="3729" spans="1:6" s="87" customFormat="1" ht="15" hidden="1" x14ac:dyDescent="0.25">
      <c r="A3729" s="82" t="str">
        <f t="shared" si="117"/>
        <v>A</v>
      </c>
      <c r="B3729" s="91" t="s">
        <v>412</v>
      </c>
      <c r="C3729" s="91" t="s">
        <v>33</v>
      </c>
      <c r="D3729" s="92">
        <v>0</v>
      </c>
      <c r="E3729" s="92">
        <v>127.16566</v>
      </c>
      <c r="F3729" s="93" t="e">
        <f t="shared" si="116"/>
        <v>#DIV/0!</v>
      </c>
    </row>
    <row r="3730" spans="1:6" s="87" customFormat="1" ht="15" hidden="1" x14ac:dyDescent="0.25">
      <c r="A3730" s="82" t="str">
        <f t="shared" si="117"/>
        <v>A</v>
      </c>
      <c r="B3730" s="88" t="s">
        <v>412</v>
      </c>
      <c r="C3730" s="88" t="s">
        <v>36</v>
      </c>
      <c r="D3730" s="89">
        <v>0</v>
      </c>
      <c r="E3730" s="89">
        <v>41.099599999999995</v>
      </c>
      <c r="F3730" s="90" t="e">
        <f t="shared" si="116"/>
        <v>#DIV/0!</v>
      </c>
    </row>
    <row r="3731" spans="1:6" s="87" customFormat="1" ht="54.75" hidden="1" thickBot="1" x14ac:dyDescent="0.3">
      <c r="A3731" s="82" t="str">
        <f t="shared" si="117"/>
        <v>A</v>
      </c>
      <c r="B3731" s="83" t="s">
        <v>1949</v>
      </c>
      <c r="C3731" s="84" t="s">
        <v>1950</v>
      </c>
      <c r="D3731" s="85">
        <v>500</v>
      </c>
      <c r="E3731" s="85">
        <v>0</v>
      </c>
      <c r="F3731" s="86">
        <f t="shared" si="116"/>
        <v>0</v>
      </c>
    </row>
    <row r="3732" spans="1:6" s="87" customFormat="1" ht="15" hidden="1" x14ac:dyDescent="0.25">
      <c r="A3732" s="82" t="str">
        <f t="shared" si="117"/>
        <v>A</v>
      </c>
      <c r="B3732" s="88" t="s">
        <v>412</v>
      </c>
      <c r="C3732" s="88" t="s">
        <v>19</v>
      </c>
      <c r="D3732" s="89">
        <v>500</v>
      </c>
      <c r="E3732" s="89">
        <v>0</v>
      </c>
      <c r="F3732" s="90">
        <f t="shared" si="116"/>
        <v>0</v>
      </c>
    </row>
    <row r="3733" spans="1:6" s="87" customFormat="1" ht="15" hidden="1" x14ac:dyDescent="0.25">
      <c r="A3733" s="82" t="str">
        <f t="shared" si="117"/>
        <v>A</v>
      </c>
      <c r="B3733" s="91" t="s">
        <v>412</v>
      </c>
      <c r="C3733" s="91" t="s">
        <v>21</v>
      </c>
      <c r="D3733" s="92">
        <v>500</v>
      </c>
      <c r="E3733" s="92">
        <v>0</v>
      </c>
      <c r="F3733" s="93">
        <f t="shared" si="116"/>
        <v>0</v>
      </c>
    </row>
    <row r="3734" spans="1:6" ht="36.75" thickBot="1" x14ac:dyDescent="0.25">
      <c r="A3734" s="47" t="str">
        <f t="shared" si="117"/>
        <v>A</v>
      </c>
      <c r="B3734" s="73" t="s">
        <v>1951</v>
      </c>
      <c r="C3734" s="74" t="s">
        <v>1952</v>
      </c>
      <c r="D3734" s="75">
        <v>32416.799999999999</v>
      </c>
      <c r="E3734" s="75">
        <v>32267.909460000003</v>
      </c>
      <c r="F3734" s="76">
        <f t="shared" si="116"/>
        <v>0.99540699452135939</v>
      </c>
    </row>
    <row r="3735" spans="1:6" ht="15.75" thickTop="1" x14ac:dyDescent="0.2">
      <c r="A3735" s="47" t="str">
        <f t="shared" si="117"/>
        <v>A</v>
      </c>
      <c r="B3735" s="77" t="s">
        <v>412</v>
      </c>
      <c r="C3735" s="77" t="s">
        <v>19</v>
      </c>
      <c r="D3735" s="78">
        <v>32380.12</v>
      </c>
      <c r="E3735" s="78">
        <v>32232.583890000002</v>
      </c>
      <c r="F3735" s="79">
        <f t="shared" si="116"/>
        <v>0.99544362065366043</v>
      </c>
    </row>
    <row r="3736" spans="1:6" ht="15" x14ac:dyDescent="0.2">
      <c r="A3736" s="47" t="str">
        <f t="shared" si="117"/>
        <v>A</v>
      </c>
      <c r="B3736" s="80" t="s">
        <v>412</v>
      </c>
      <c r="C3736" s="80" t="s">
        <v>20</v>
      </c>
      <c r="D3736" s="53">
        <v>2574.6320000000001</v>
      </c>
      <c r="E3736" s="53">
        <v>2621.6957499999999</v>
      </c>
      <c r="F3736" s="81">
        <f t="shared" si="116"/>
        <v>1.0182797968797093</v>
      </c>
    </row>
    <row r="3737" spans="1:6" ht="15" x14ac:dyDescent="0.2">
      <c r="A3737" s="47" t="str">
        <f t="shared" si="117"/>
        <v>A</v>
      </c>
      <c r="B3737" s="80" t="s">
        <v>412</v>
      </c>
      <c r="C3737" s="80" t="s">
        <v>21</v>
      </c>
      <c r="D3737" s="53">
        <v>1475.318</v>
      </c>
      <c r="E3737" s="53">
        <v>1568.9970600000001</v>
      </c>
      <c r="F3737" s="81">
        <f t="shared" si="116"/>
        <v>1.0634975374800553</v>
      </c>
    </row>
    <row r="3738" spans="1:6" ht="15" x14ac:dyDescent="0.2">
      <c r="A3738" s="47" t="str">
        <f t="shared" si="117"/>
        <v>A</v>
      </c>
      <c r="B3738" s="80" t="s">
        <v>412</v>
      </c>
      <c r="C3738" s="80" t="s">
        <v>33</v>
      </c>
      <c r="D3738" s="53">
        <v>9359.7000000000007</v>
      </c>
      <c r="E3738" s="53">
        <v>9066.6175899999998</v>
      </c>
      <c r="F3738" s="81">
        <f t="shared" si="116"/>
        <v>0.96868677308033369</v>
      </c>
    </row>
    <row r="3739" spans="1:6" ht="15" x14ac:dyDescent="0.2">
      <c r="A3739" s="47" t="str">
        <f t="shared" si="117"/>
        <v>A</v>
      </c>
      <c r="B3739" s="80" t="s">
        <v>412</v>
      </c>
      <c r="C3739" s="80" t="s">
        <v>4</v>
      </c>
      <c r="D3739" s="53">
        <v>15071.4</v>
      </c>
      <c r="E3739" s="53">
        <v>15071.614609999999</v>
      </c>
      <c r="F3739" s="81">
        <f t="shared" si="116"/>
        <v>1.0000142395530607</v>
      </c>
    </row>
    <row r="3740" spans="1:6" ht="15" x14ac:dyDescent="0.2">
      <c r="A3740" s="47" t="str">
        <f t="shared" si="117"/>
        <v>A</v>
      </c>
      <c r="B3740" s="80" t="s">
        <v>412</v>
      </c>
      <c r="C3740" s="80" t="s">
        <v>34</v>
      </c>
      <c r="D3740" s="53">
        <v>12.17</v>
      </c>
      <c r="E3740" s="53">
        <v>10.57042</v>
      </c>
      <c r="F3740" s="81">
        <f t="shared" si="116"/>
        <v>0.86856368118323746</v>
      </c>
    </row>
    <row r="3741" spans="1:6" ht="15" x14ac:dyDescent="0.2">
      <c r="A3741" s="47" t="str">
        <f t="shared" si="117"/>
        <v>A</v>
      </c>
      <c r="B3741" s="80" t="s">
        <v>412</v>
      </c>
      <c r="C3741" s="80" t="s">
        <v>35</v>
      </c>
      <c r="D3741" s="53">
        <v>3886.9</v>
      </c>
      <c r="E3741" s="53">
        <v>3893.0884599999999</v>
      </c>
      <c r="F3741" s="81">
        <f t="shared" si="116"/>
        <v>1.0015921325477888</v>
      </c>
    </row>
    <row r="3742" spans="1:6" ht="15" x14ac:dyDescent="0.2">
      <c r="A3742" s="47" t="str">
        <f t="shared" si="117"/>
        <v>A</v>
      </c>
      <c r="B3742" s="77" t="s">
        <v>412</v>
      </c>
      <c r="C3742" s="77" t="s">
        <v>36</v>
      </c>
      <c r="D3742" s="78">
        <v>36.68</v>
      </c>
      <c r="E3742" s="78">
        <v>35.325569999999999</v>
      </c>
      <c r="F3742" s="79">
        <f t="shared" si="116"/>
        <v>0.96307442748091598</v>
      </c>
    </row>
    <row r="3743" spans="1:6" ht="36.75" thickBot="1" x14ac:dyDescent="0.25">
      <c r="A3743" s="47" t="str">
        <f t="shared" si="117"/>
        <v>A</v>
      </c>
      <c r="B3743" s="73" t="s">
        <v>1953</v>
      </c>
      <c r="C3743" s="74" t="s">
        <v>1954</v>
      </c>
      <c r="D3743" s="75">
        <v>19624.900000000001</v>
      </c>
      <c r="E3743" s="75">
        <v>19782.12096</v>
      </c>
      <c r="F3743" s="76">
        <f t="shared" si="116"/>
        <v>1.0080112999301907</v>
      </c>
    </row>
    <row r="3744" spans="1:6" ht="15.75" thickTop="1" x14ac:dyDescent="0.2">
      <c r="A3744" s="47" t="str">
        <f t="shared" si="117"/>
        <v>A</v>
      </c>
      <c r="B3744" s="77" t="s">
        <v>412</v>
      </c>
      <c r="C3744" s="77" t="s">
        <v>19</v>
      </c>
      <c r="D3744" s="78">
        <v>19623.900000000001</v>
      </c>
      <c r="E3744" s="78">
        <v>19781.161960000001</v>
      </c>
      <c r="F3744" s="79">
        <f t="shared" si="116"/>
        <v>1.0080137974612591</v>
      </c>
    </row>
    <row r="3745" spans="1:6" ht="15" x14ac:dyDescent="0.2">
      <c r="A3745" s="47" t="str">
        <f t="shared" si="117"/>
        <v>A</v>
      </c>
      <c r="B3745" s="80" t="s">
        <v>412</v>
      </c>
      <c r="C3745" s="80" t="s">
        <v>20</v>
      </c>
      <c r="D3745" s="53">
        <v>317.3</v>
      </c>
      <c r="E3745" s="53">
        <v>317.22000000000003</v>
      </c>
      <c r="F3745" s="81">
        <f t="shared" si="116"/>
        <v>0.99974787267570131</v>
      </c>
    </row>
    <row r="3746" spans="1:6" ht="15" x14ac:dyDescent="0.2">
      <c r="A3746" s="47" t="str">
        <f t="shared" si="117"/>
        <v>A</v>
      </c>
      <c r="B3746" s="80" t="s">
        <v>412</v>
      </c>
      <c r="C3746" s="80" t="s">
        <v>21</v>
      </c>
      <c r="D3746" s="53">
        <v>487.75</v>
      </c>
      <c r="E3746" s="53">
        <v>648.99020999999993</v>
      </c>
      <c r="F3746" s="81">
        <f t="shared" si="116"/>
        <v>1.3305796207073295</v>
      </c>
    </row>
    <row r="3747" spans="1:6" ht="15" x14ac:dyDescent="0.2">
      <c r="A3747" s="47" t="str">
        <f t="shared" si="117"/>
        <v>A</v>
      </c>
      <c r="B3747" s="80" t="s">
        <v>412</v>
      </c>
      <c r="C3747" s="80" t="s">
        <v>4</v>
      </c>
      <c r="D3747" s="53">
        <v>14996</v>
      </c>
      <c r="E3747" s="53">
        <v>14995.58798</v>
      </c>
      <c r="F3747" s="81">
        <f t="shared" si="116"/>
        <v>0.99997252467324627</v>
      </c>
    </row>
    <row r="3748" spans="1:6" ht="15" x14ac:dyDescent="0.2">
      <c r="A3748" s="47" t="str">
        <f t="shared" si="117"/>
        <v>A</v>
      </c>
      <c r="B3748" s="80" t="s">
        <v>412</v>
      </c>
      <c r="C3748" s="80" t="s">
        <v>34</v>
      </c>
      <c r="D3748" s="53">
        <v>6.25</v>
      </c>
      <c r="E3748" s="53">
        <v>6.25</v>
      </c>
      <c r="F3748" s="81">
        <f t="shared" si="116"/>
        <v>1</v>
      </c>
    </row>
    <row r="3749" spans="1:6" ht="15" x14ac:dyDescent="0.2">
      <c r="A3749" s="47" t="str">
        <f t="shared" si="117"/>
        <v>A</v>
      </c>
      <c r="B3749" s="80" t="s">
        <v>412</v>
      </c>
      <c r="C3749" s="80" t="s">
        <v>35</v>
      </c>
      <c r="D3749" s="53">
        <v>3816.6</v>
      </c>
      <c r="E3749" s="53">
        <v>3813.1137700000004</v>
      </c>
      <c r="F3749" s="81">
        <f t="shared" si="116"/>
        <v>0.9990865613373161</v>
      </c>
    </row>
    <row r="3750" spans="1:6" ht="15" x14ac:dyDescent="0.2">
      <c r="A3750" s="47" t="str">
        <f t="shared" si="117"/>
        <v>A</v>
      </c>
      <c r="B3750" s="77" t="s">
        <v>412</v>
      </c>
      <c r="C3750" s="77" t="s">
        <v>36</v>
      </c>
      <c r="D3750" s="78">
        <v>1</v>
      </c>
      <c r="E3750" s="78">
        <v>0.95899999999999996</v>
      </c>
      <c r="F3750" s="79">
        <f t="shared" si="116"/>
        <v>0.95899999999999996</v>
      </c>
    </row>
    <row r="3751" spans="1:6" s="87" customFormat="1" ht="36.75" hidden="1" thickBot="1" x14ac:dyDescent="0.3">
      <c r="A3751" s="82" t="str">
        <f t="shared" si="117"/>
        <v>A</v>
      </c>
      <c r="B3751" s="83" t="s">
        <v>1955</v>
      </c>
      <c r="C3751" s="84" t="s">
        <v>1956</v>
      </c>
      <c r="D3751" s="85">
        <v>489.9</v>
      </c>
      <c r="E3751" s="85">
        <v>485.58643999999998</v>
      </c>
      <c r="F3751" s="86">
        <f t="shared" si="116"/>
        <v>0.99119501939171262</v>
      </c>
    </row>
    <row r="3752" spans="1:6" s="87" customFormat="1" ht="15" hidden="1" x14ac:dyDescent="0.25">
      <c r="A3752" s="82" t="str">
        <f t="shared" si="117"/>
        <v>A</v>
      </c>
      <c r="B3752" s="88" t="s">
        <v>412</v>
      </c>
      <c r="C3752" s="88" t="s">
        <v>19</v>
      </c>
      <c r="D3752" s="89">
        <v>488.9</v>
      </c>
      <c r="E3752" s="89">
        <v>484.62743999999998</v>
      </c>
      <c r="F3752" s="90">
        <f t="shared" si="116"/>
        <v>0.99126087134383312</v>
      </c>
    </row>
    <row r="3753" spans="1:6" s="87" customFormat="1" ht="15" hidden="1" x14ac:dyDescent="0.25">
      <c r="A3753" s="82" t="str">
        <f t="shared" si="117"/>
        <v>A</v>
      </c>
      <c r="B3753" s="91" t="s">
        <v>412</v>
      </c>
      <c r="C3753" s="91" t="s">
        <v>20</v>
      </c>
      <c r="D3753" s="92">
        <v>317.3</v>
      </c>
      <c r="E3753" s="92">
        <v>317.22000000000003</v>
      </c>
      <c r="F3753" s="93">
        <f t="shared" si="116"/>
        <v>0.99974787267570131</v>
      </c>
    </row>
    <row r="3754" spans="1:6" s="87" customFormat="1" ht="15" hidden="1" x14ac:dyDescent="0.25">
      <c r="A3754" s="82" t="str">
        <f t="shared" si="117"/>
        <v>A</v>
      </c>
      <c r="B3754" s="91" t="s">
        <v>412</v>
      </c>
      <c r="C3754" s="91" t="s">
        <v>21</v>
      </c>
      <c r="D3754" s="92">
        <v>163.75</v>
      </c>
      <c r="E3754" s="92">
        <v>160.03854999999999</v>
      </c>
      <c r="F3754" s="93">
        <f t="shared" si="116"/>
        <v>0.97733465648854956</v>
      </c>
    </row>
    <row r="3755" spans="1:6" s="87" customFormat="1" ht="15" hidden="1" x14ac:dyDescent="0.25">
      <c r="A3755" s="82" t="str">
        <f t="shared" si="117"/>
        <v>A</v>
      </c>
      <c r="B3755" s="91" t="s">
        <v>412</v>
      </c>
      <c r="C3755" s="91" t="s">
        <v>34</v>
      </c>
      <c r="D3755" s="92">
        <v>6.25</v>
      </c>
      <c r="E3755" s="92">
        <v>6.25</v>
      </c>
      <c r="F3755" s="93">
        <f t="shared" si="116"/>
        <v>1</v>
      </c>
    </row>
    <row r="3756" spans="1:6" s="87" customFormat="1" ht="15" hidden="1" x14ac:dyDescent="0.25">
      <c r="A3756" s="82" t="str">
        <f t="shared" si="117"/>
        <v>A</v>
      </c>
      <c r="B3756" s="91" t="s">
        <v>412</v>
      </c>
      <c r="C3756" s="91" t="s">
        <v>35</v>
      </c>
      <c r="D3756" s="92">
        <v>1.6</v>
      </c>
      <c r="E3756" s="92">
        <v>1.1188899999999999</v>
      </c>
      <c r="F3756" s="93">
        <f t="shared" si="116"/>
        <v>0.69930624999999991</v>
      </c>
    </row>
    <row r="3757" spans="1:6" s="87" customFormat="1" ht="15" hidden="1" x14ac:dyDescent="0.25">
      <c r="A3757" s="82" t="str">
        <f t="shared" si="117"/>
        <v>A</v>
      </c>
      <c r="B3757" s="88" t="s">
        <v>412</v>
      </c>
      <c r="C3757" s="88" t="s">
        <v>36</v>
      </c>
      <c r="D3757" s="89">
        <v>1</v>
      </c>
      <c r="E3757" s="89">
        <v>0.95899999999999996</v>
      </c>
      <c r="F3757" s="90">
        <f t="shared" si="116"/>
        <v>0.95899999999999996</v>
      </c>
    </row>
    <row r="3758" spans="1:6" s="87" customFormat="1" ht="54.75" hidden="1" thickBot="1" x14ac:dyDescent="0.3">
      <c r="A3758" s="82" t="str">
        <f t="shared" si="117"/>
        <v>A</v>
      </c>
      <c r="B3758" s="83" t="s">
        <v>1957</v>
      </c>
      <c r="C3758" s="84" t="s">
        <v>1958</v>
      </c>
      <c r="D3758" s="85">
        <v>19135</v>
      </c>
      <c r="E3758" s="85">
        <v>19296.534520000005</v>
      </c>
      <c r="F3758" s="86">
        <f t="shared" si="116"/>
        <v>1.0084418353801936</v>
      </c>
    </row>
    <row r="3759" spans="1:6" s="87" customFormat="1" ht="15" hidden="1" x14ac:dyDescent="0.25">
      <c r="A3759" s="82" t="str">
        <f t="shared" si="117"/>
        <v>A</v>
      </c>
      <c r="B3759" s="88" t="s">
        <v>412</v>
      </c>
      <c r="C3759" s="88" t="s">
        <v>19</v>
      </c>
      <c r="D3759" s="89">
        <v>19135</v>
      </c>
      <c r="E3759" s="89">
        <v>19296.534520000005</v>
      </c>
      <c r="F3759" s="90">
        <f t="shared" si="116"/>
        <v>1.0084418353801936</v>
      </c>
    </row>
    <row r="3760" spans="1:6" s="87" customFormat="1" ht="15" hidden="1" x14ac:dyDescent="0.25">
      <c r="A3760" s="82" t="str">
        <f t="shared" si="117"/>
        <v>A</v>
      </c>
      <c r="B3760" s="91" t="s">
        <v>412</v>
      </c>
      <c r="C3760" s="91" t="s">
        <v>21</v>
      </c>
      <c r="D3760" s="92">
        <v>324</v>
      </c>
      <c r="E3760" s="92">
        <v>488.95166000000006</v>
      </c>
      <c r="F3760" s="93">
        <f t="shared" si="116"/>
        <v>1.5091100617283952</v>
      </c>
    </row>
    <row r="3761" spans="1:6" s="87" customFormat="1" ht="15" hidden="1" x14ac:dyDescent="0.25">
      <c r="A3761" s="82" t="str">
        <f t="shared" si="117"/>
        <v>A</v>
      </c>
      <c r="B3761" s="91" t="s">
        <v>412</v>
      </c>
      <c r="C3761" s="91" t="s">
        <v>4</v>
      </c>
      <c r="D3761" s="92">
        <v>14996</v>
      </c>
      <c r="E3761" s="92">
        <v>14995.58798</v>
      </c>
      <c r="F3761" s="93">
        <f t="shared" si="116"/>
        <v>0.99997252467324627</v>
      </c>
    </row>
    <row r="3762" spans="1:6" s="87" customFormat="1" ht="15" hidden="1" x14ac:dyDescent="0.25">
      <c r="A3762" s="82" t="str">
        <f t="shared" si="117"/>
        <v>A</v>
      </c>
      <c r="B3762" s="91" t="s">
        <v>412</v>
      </c>
      <c r="C3762" s="91" t="s">
        <v>35</v>
      </c>
      <c r="D3762" s="92">
        <v>3815</v>
      </c>
      <c r="E3762" s="92">
        <v>3811.9948799999997</v>
      </c>
      <c r="F3762" s="93">
        <f t="shared" si="116"/>
        <v>0.99921228833551767</v>
      </c>
    </row>
    <row r="3763" spans="1:6" ht="18.75" thickBot="1" x14ac:dyDescent="0.25">
      <c r="A3763" s="47" t="str">
        <f t="shared" si="117"/>
        <v>A</v>
      </c>
      <c r="B3763" s="73" t="s">
        <v>1959</v>
      </c>
      <c r="C3763" s="74" t="s">
        <v>1960</v>
      </c>
      <c r="D3763" s="75">
        <v>2796</v>
      </c>
      <c r="E3763" s="75">
        <v>2790.4790999999996</v>
      </c>
      <c r="F3763" s="76">
        <f t="shared" si="116"/>
        <v>0.99802542918454917</v>
      </c>
    </row>
    <row r="3764" spans="1:6" ht="15.75" thickTop="1" x14ac:dyDescent="0.2">
      <c r="A3764" s="47" t="str">
        <f t="shared" si="117"/>
        <v>A</v>
      </c>
      <c r="B3764" s="77" t="s">
        <v>412</v>
      </c>
      <c r="C3764" s="77" t="s">
        <v>19</v>
      </c>
      <c r="D3764" s="78">
        <v>2771.62</v>
      </c>
      <c r="E3764" s="78">
        <v>2765.4125299999992</v>
      </c>
      <c r="F3764" s="79">
        <f t="shared" si="116"/>
        <v>0.99776034593486818</v>
      </c>
    </row>
    <row r="3765" spans="1:6" ht="15" x14ac:dyDescent="0.2">
      <c r="A3765" s="47" t="str">
        <f t="shared" si="117"/>
        <v>A</v>
      </c>
      <c r="B3765" s="80" t="s">
        <v>412</v>
      </c>
      <c r="C3765" s="80" t="s">
        <v>20</v>
      </c>
      <c r="D3765" s="53">
        <v>1837.432</v>
      </c>
      <c r="E3765" s="53">
        <v>1885.0739799999999</v>
      </c>
      <c r="F3765" s="81">
        <f t="shared" si="116"/>
        <v>1.0259285676966547</v>
      </c>
    </row>
    <row r="3766" spans="1:6" ht="15" x14ac:dyDescent="0.2">
      <c r="A3766" s="47" t="str">
        <f t="shared" si="117"/>
        <v>A</v>
      </c>
      <c r="B3766" s="80" t="s">
        <v>412</v>
      </c>
      <c r="C3766" s="80" t="s">
        <v>21</v>
      </c>
      <c r="D3766" s="53">
        <v>925.06799999999998</v>
      </c>
      <c r="E3766" s="53">
        <v>858.81008000000008</v>
      </c>
      <c r="F3766" s="81">
        <f t="shared" si="116"/>
        <v>0.92837508161562188</v>
      </c>
    </row>
    <row r="3767" spans="1:6" ht="15" x14ac:dyDescent="0.2">
      <c r="A3767" s="47" t="str">
        <f t="shared" si="117"/>
        <v>A</v>
      </c>
      <c r="B3767" s="80" t="s">
        <v>412</v>
      </c>
      <c r="C3767" s="80" t="s">
        <v>4</v>
      </c>
      <c r="D3767" s="53">
        <v>0</v>
      </c>
      <c r="E3767" s="53">
        <v>0.79424000000000006</v>
      </c>
      <c r="F3767" s="81" t="e">
        <f t="shared" si="116"/>
        <v>#DIV/0!</v>
      </c>
    </row>
    <row r="3768" spans="1:6" ht="15" x14ac:dyDescent="0.2">
      <c r="A3768" s="47" t="str">
        <f t="shared" si="117"/>
        <v>A</v>
      </c>
      <c r="B3768" s="80" t="s">
        <v>412</v>
      </c>
      <c r="C3768" s="80" t="s">
        <v>34</v>
      </c>
      <c r="D3768" s="53">
        <v>3.22</v>
      </c>
      <c r="E3768" s="53">
        <v>3.1067800000000001</v>
      </c>
      <c r="F3768" s="81">
        <f t="shared" si="116"/>
        <v>0.96483850931677018</v>
      </c>
    </row>
    <row r="3769" spans="1:6" ht="15" x14ac:dyDescent="0.2">
      <c r="A3769" s="47" t="str">
        <f t="shared" si="117"/>
        <v>A</v>
      </c>
      <c r="B3769" s="80" t="s">
        <v>412</v>
      </c>
      <c r="C3769" s="80" t="s">
        <v>35</v>
      </c>
      <c r="D3769" s="53">
        <v>5.9</v>
      </c>
      <c r="E3769" s="53">
        <v>17.62745</v>
      </c>
      <c r="F3769" s="81">
        <f t="shared" si="116"/>
        <v>2.9877033898305081</v>
      </c>
    </row>
    <row r="3770" spans="1:6" ht="15" x14ac:dyDescent="0.2">
      <c r="A3770" s="47" t="str">
        <f t="shared" si="117"/>
        <v>A</v>
      </c>
      <c r="B3770" s="77" t="s">
        <v>412</v>
      </c>
      <c r="C3770" s="77" t="s">
        <v>36</v>
      </c>
      <c r="D3770" s="78">
        <v>24.38</v>
      </c>
      <c r="E3770" s="78">
        <v>25.066569999999999</v>
      </c>
      <c r="F3770" s="79">
        <f t="shared" si="116"/>
        <v>1.0281611977030352</v>
      </c>
    </row>
    <row r="3771" spans="1:6" s="87" customFormat="1" ht="36.75" hidden="1" thickBot="1" x14ac:dyDescent="0.3">
      <c r="A3771" s="82" t="str">
        <f t="shared" si="117"/>
        <v>A</v>
      </c>
      <c r="B3771" s="83" t="s">
        <v>1961</v>
      </c>
      <c r="C3771" s="84" t="s">
        <v>1962</v>
      </c>
      <c r="D3771" s="85">
        <v>811.6</v>
      </c>
      <c r="E3771" s="85">
        <v>803.18912000000012</v>
      </c>
      <c r="F3771" s="86">
        <f t="shared" si="116"/>
        <v>0.98963666830951214</v>
      </c>
    </row>
    <row r="3772" spans="1:6" s="87" customFormat="1" ht="15" hidden="1" x14ac:dyDescent="0.25">
      <c r="A3772" s="82" t="str">
        <f t="shared" si="117"/>
        <v>A</v>
      </c>
      <c r="B3772" s="88" t="s">
        <v>412</v>
      </c>
      <c r="C3772" s="88" t="s">
        <v>19</v>
      </c>
      <c r="D3772" s="89">
        <v>804.5</v>
      </c>
      <c r="E3772" s="89">
        <v>796.1611200000001</v>
      </c>
      <c r="F3772" s="90">
        <f t="shared" si="116"/>
        <v>0.98963470478558124</v>
      </c>
    </row>
    <row r="3773" spans="1:6" s="87" customFormat="1" ht="15" hidden="1" x14ac:dyDescent="0.25">
      <c r="A3773" s="82" t="str">
        <f t="shared" si="117"/>
        <v>A</v>
      </c>
      <c r="B3773" s="91" t="s">
        <v>412</v>
      </c>
      <c r="C3773" s="91" t="s">
        <v>20</v>
      </c>
      <c r="D3773" s="92">
        <v>587.4</v>
      </c>
      <c r="E3773" s="92">
        <v>587.30345999999997</v>
      </c>
      <c r="F3773" s="93">
        <f t="shared" si="116"/>
        <v>0.99983564862104191</v>
      </c>
    </row>
    <row r="3774" spans="1:6" s="87" customFormat="1" ht="15" hidden="1" x14ac:dyDescent="0.25">
      <c r="A3774" s="82" t="str">
        <f t="shared" si="117"/>
        <v>A</v>
      </c>
      <c r="B3774" s="91" t="s">
        <v>412</v>
      </c>
      <c r="C3774" s="91" t="s">
        <v>21</v>
      </c>
      <c r="D3774" s="92">
        <v>214.5</v>
      </c>
      <c r="E3774" s="92">
        <v>206.73563000000001</v>
      </c>
      <c r="F3774" s="93">
        <f t="shared" si="116"/>
        <v>0.96380247086247095</v>
      </c>
    </row>
    <row r="3775" spans="1:6" s="87" customFormat="1" ht="15" hidden="1" x14ac:dyDescent="0.25">
      <c r="A3775" s="82" t="str">
        <f t="shared" si="117"/>
        <v>A</v>
      </c>
      <c r="B3775" s="91" t="s">
        <v>412</v>
      </c>
      <c r="C3775" s="91" t="s">
        <v>35</v>
      </c>
      <c r="D3775" s="92">
        <v>2.6</v>
      </c>
      <c r="E3775" s="92">
        <v>2.1220299999999996</v>
      </c>
      <c r="F3775" s="93">
        <f t="shared" si="116"/>
        <v>0.81616538461538446</v>
      </c>
    </row>
    <row r="3776" spans="1:6" s="87" customFormat="1" ht="15" hidden="1" x14ac:dyDescent="0.25">
      <c r="A3776" s="82" t="str">
        <f t="shared" si="117"/>
        <v>A</v>
      </c>
      <c r="B3776" s="88" t="s">
        <v>412</v>
      </c>
      <c r="C3776" s="88" t="s">
        <v>36</v>
      </c>
      <c r="D3776" s="89">
        <v>7.1</v>
      </c>
      <c r="E3776" s="89">
        <v>7.0279999999999996</v>
      </c>
      <c r="F3776" s="90">
        <f t="shared" si="116"/>
        <v>0.98985915492957743</v>
      </c>
    </row>
    <row r="3777" spans="1:6" s="87" customFormat="1" ht="36.75" hidden="1" thickBot="1" x14ac:dyDescent="0.3">
      <c r="A3777" s="82" t="str">
        <f t="shared" si="117"/>
        <v>A</v>
      </c>
      <c r="B3777" s="83" t="s">
        <v>1963</v>
      </c>
      <c r="C3777" s="84" t="s">
        <v>1962</v>
      </c>
      <c r="D3777" s="85">
        <v>811.6</v>
      </c>
      <c r="E3777" s="85">
        <v>803.18912000000012</v>
      </c>
      <c r="F3777" s="86">
        <f t="shared" si="116"/>
        <v>0.98963666830951214</v>
      </c>
    </row>
    <row r="3778" spans="1:6" s="87" customFormat="1" ht="15" hidden="1" x14ac:dyDescent="0.25">
      <c r="A3778" s="82" t="str">
        <f t="shared" si="117"/>
        <v>A</v>
      </c>
      <c r="B3778" s="88" t="s">
        <v>412</v>
      </c>
      <c r="C3778" s="88" t="s">
        <v>19</v>
      </c>
      <c r="D3778" s="89">
        <v>804.5</v>
      </c>
      <c r="E3778" s="89">
        <v>796.1611200000001</v>
      </c>
      <c r="F3778" s="90">
        <f t="shared" si="116"/>
        <v>0.98963470478558124</v>
      </c>
    </row>
    <row r="3779" spans="1:6" s="87" customFormat="1" ht="15" hidden="1" x14ac:dyDescent="0.25">
      <c r="A3779" s="82" t="str">
        <f t="shared" si="117"/>
        <v>A</v>
      </c>
      <c r="B3779" s="91" t="s">
        <v>412</v>
      </c>
      <c r="C3779" s="91" t="s">
        <v>20</v>
      </c>
      <c r="D3779" s="92">
        <v>587.4</v>
      </c>
      <c r="E3779" s="92">
        <v>587.30345999999997</v>
      </c>
      <c r="F3779" s="93">
        <f t="shared" si="116"/>
        <v>0.99983564862104191</v>
      </c>
    </row>
    <row r="3780" spans="1:6" s="87" customFormat="1" ht="15" hidden="1" x14ac:dyDescent="0.25">
      <c r="A3780" s="82" t="str">
        <f t="shared" si="117"/>
        <v>A</v>
      </c>
      <c r="B3780" s="91" t="s">
        <v>412</v>
      </c>
      <c r="C3780" s="91" t="s">
        <v>21</v>
      </c>
      <c r="D3780" s="92">
        <v>214.5</v>
      </c>
      <c r="E3780" s="92">
        <v>206.73563000000001</v>
      </c>
      <c r="F3780" s="93">
        <f t="shared" ref="F3780:F3843" si="118">E3780/D3780</f>
        <v>0.96380247086247095</v>
      </c>
    </row>
    <row r="3781" spans="1:6" s="87" customFormat="1" ht="15" hidden="1" x14ac:dyDescent="0.25">
      <c r="A3781" s="82" t="str">
        <f t="shared" ref="A3781:A3844" si="119">(IF(OR(D3781&lt;&gt;0,E3781&lt;&gt;0,),"A","B"))</f>
        <v>A</v>
      </c>
      <c r="B3781" s="91" t="s">
        <v>412</v>
      </c>
      <c r="C3781" s="91" t="s">
        <v>35</v>
      </c>
      <c r="D3781" s="92">
        <v>2.6</v>
      </c>
      <c r="E3781" s="92">
        <v>2.1220299999999996</v>
      </c>
      <c r="F3781" s="93">
        <f t="shared" si="118"/>
        <v>0.81616538461538446</v>
      </c>
    </row>
    <row r="3782" spans="1:6" s="87" customFormat="1" ht="15" hidden="1" x14ac:dyDescent="0.25">
      <c r="A3782" s="82" t="str">
        <f t="shared" si="119"/>
        <v>A</v>
      </c>
      <c r="B3782" s="88" t="s">
        <v>412</v>
      </c>
      <c r="C3782" s="88" t="s">
        <v>36</v>
      </c>
      <c r="D3782" s="89">
        <v>7.1</v>
      </c>
      <c r="E3782" s="89">
        <v>7.0279999999999996</v>
      </c>
      <c r="F3782" s="90">
        <f t="shared" si="118"/>
        <v>0.98985915492957743</v>
      </c>
    </row>
    <row r="3783" spans="1:6" s="87" customFormat="1" ht="36.75" hidden="1" thickBot="1" x14ac:dyDescent="0.3">
      <c r="A3783" s="82" t="str">
        <f t="shared" si="119"/>
        <v>A</v>
      </c>
      <c r="B3783" s="83" t="s">
        <v>1964</v>
      </c>
      <c r="C3783" s="84" t="s">
        <v>1965</v>
      </c>
      <c r="D3783" s="85">
        <v>897.9</v>
      </c>
      <c r="E3783" s="85">
        <v>862.49407999999994</v>
      </c>
      <c r="F3783" s="86">
        <f t="shared" si="118"/>
        <v>0.96056808107807101</v>
      </c>
    </row>
    <row r="3784" spans="1:6" s="87" customFormat="1" ht="15" hidden="1" x14ac:dyDescent="0.25">
      <c r="A3784" s="82" t="str">
        <f t="shared" si="119"/>
        <v>A</v>
      </c>
      <c r="B3784" s="88" t="s">
        <v>412</v>
      </c>
      <c r="C3784" s="88" t="s">
        <v>19</v>
      </c>
      <c r="D3784" s="89">
        <v>889.5</v>
      </c>
      <c r="E3784" s="89">
        <v>854.11751000000004</v>
      </c>
      <c r="F3784" s="90">
        <f t="shared" si="118"/>
        <v>0.96022204609331085</v>
      </c>
    </row>
    <row r="3785" spans="1:6" s="87" customFormat="1" ht="15" hidden="1" x14ac:dyDescent="0.25">
      <c r="A3785" s="82" t="str">
        <f t="shared" si="119"/>
        <v>A</v>
      </c>
      <c r="B3785" s="91" t="s">
        <v>412</v>
      </c>
      <c r="C3785" s="91" t="s">
        <v>20</v>
      </c>
      <c r="D3785" s="92">
        <v>573.70000000000005</v>
      </c>
      <c r="E3785" s="92">
        <v>573.58016999999995</v>
      </c>
      <c r="F3785" s="93">
        <f t="shared" si="118"/>
        <v>0.99979112776712553</v>
      </c>
    </row>
    <row r="3786" spans="1:6" s="87" customFormat="1" ht="15" hidden="1" x14ac:dyDescent="0.25">
      <c r="A3786" s="82" t="str">
        <f t="shared" si="119"/>
        <v>A</v>
      </c>
      <c r="B3786" s="91" t="s">
        <v>412</v>
      </c>
      <c r="C3786" s="91" t="s">
        <v>21</v>
      </c>
      <c r="D3786" s="92">
        <v>310.77999999999997</v>
      </c>
      <c r="E3786" s="92">
        <v>276.17014</v>
      </c>
      <c r="F3786" s="93">
        <f t="shared" si="118"/>
        <v>0.88863549777978001</v>
      </c>
    </row>
    <row r="3787" spans="1:6" s="87" customFormat="1" ht="15" hidden="1" x14ac:dyDescent="0.25">
      <c r="A3787" s="82" t="str">
        <f t="shared" si="119"/>
        <v>A</v>
      </c>
      <c r="B3787" s="91" t="s">
        <v>412</v>
      </c>
      <c r="C3787" s="91" t="s">
        <v>34</v>
      </c>
      <c r="D3787" s="92">
        <v>3.22</v>
      </c>
      <c r="E3787" s="92">
        <v>3.1067800000000001</v>
      </c>
      <c r="F3787" s="93">
        <f t="shared" si="118"/>
        <v>0.96483850931677018</v>
      </c>
    </row>
    <row r="3788" spans="1:6" s="87" customFormat="1" ht="15" hidden="1" x14ac:dyDescent="0.25">
      <c r="A3788" s="82" t="str">
        <f t="shared" si="119"/>
        <v>A</v>
      </c>
      <c r="B3788" s="91" t="s">
        <v>412</v>
      </c>
      <c r="C3788" s="91" t="s">
        <v>35</v>
      </c>
      <c r="D3788" s="92">
        <v>1.8</v>
      </c>
      <c r="E3788" s="92">
        <v>1.2604200000000001</v>
      </c>
      <c r="F3788" s="93">
        <f t="shared" si="118"/>
        <v>0.70023333333333337</v>
      </c>
    </row>
    <row r="3789" spans="1:6" s="87" customFormat="1" ht="15" hidden="1" x14ac:dyDescent="0.25">
      <c r="A3789" s="82" t="str">
        <f t="shared" si="119"/>
        <v>A</v>
      </c>
      <c r="B3789" s="88" t="s">
        <v>412</v>
      </c>
      <c r="C3789" s="88" t="s">
        <v>36</v>
      </c>
      <c r="D3789" s="89">
        <v>8.4</v>
      </c>
      <c r="E3789" s="89">
        <v>8.3765699999999992</v>
      </c>
      <c r="F3789" s="90">
        <f t="shared" si="118"/>
        <v>0.99721071428571417</v>
      </c>
    </row>
    <row r="3790" spans="1:6" s="87" customFormat="1" ht="36.75" hidden="1" thickBot="1" x14ac:dyDescent="0.3">
      <c r="A3790" s="82" t="str">
        <f t="shared" si="119"/>
        <v>A</v>
      </c>
      <c r="B3790" s="83" t="s">
        <v>1966</v>
      </c>
      <c r="C3790" s="84" t="s">
        <v>1965</v>
      </c>
      <c r="D3790" s="85">
        <v>897.9</v>
      </c>
      <c r="E3790" s="85">
        <v>862.49407999999994</v>
      </c>
      <c r="F3790" s="86">
        <f t="shared" si="118"/>
        <v>0.96056808107807101</v>
      </c>
    </row>
    <row r="3791" spans="1:6" s="87" customFormat="1" ht="15" hidden="1" x14ac:dyDescent="0.25">
      <c r="A3791" s="82" t="str">
        <f t="shared" si="119"/>
        <v>A</v>
      </c>
      <c r="B3791" s="88" t="s">
        <v>412</v>
      </c>
      <c r="C3791" s="88" t="s">
        <v>19</v>
      </c>
      <c r="D3791" s="89">
        <v>889.5</v>
      </c>
      <c r="E3791" s="89">
        <v>854.11751000000004</v>
      </c>
      <c r="F3791" s="90">
        <f t="shared" si="118"/>
        <v>0.96022204609331085</v>
      </c>
    </row>
    <row r="3792" spans="1:6" s="87" customFormat="1" ht="15" hidden="1" x14ac:dyDescent="0.25">
      <c r="A3792" s="82" t="str">
        <f t="shared" si="119"/>
        <v>A</v>
      </c>
      <c r="B3792" s="91" t="s">
        <v>412</v>
      </c>
      <c r="C3792" s="91" t="s">
        <v>20</v>
      </c>
      <c r="D3792" s="92">
        <v>573.70000000000005</v>
      </c>
      <c r="E3792" s="92">
        <v>573.58016999999995</v>
      </c>
      <c r="F3792" s="93">
        <f t="shared" si="118"/>
        <v>0.99979112776712553</v>
      </c>
    </row>
    <row r="3793" spans="1:6" s="87" customFormat="1" ht="15" hidden="1" x14ac:dyDescent="0.25">
      <c r="A3793" s="82" t="str">
        <f t="shared" si="119"/>
        <v>A</v>
      </c>
      <c r="B3793" s="91" t="s">
        <v>412</v>
      </c>
      <c r="C3793" s="91" t="s">
        <v>21</v>
      </c>
      <c r="D3793" s="92">
        <v>310.77999999999997</v>
      </c>
      <c r="E3793" s="92">
        <v>276.17014</v>
      </c>
      <c r="F3793" s="93">
        <f t="shared" si="118"/>
        <v>0.88863549777978001</v>
      </c>
    </row>
    <row r="3794" spans="1:6" s="87" customFormat="1" ht="15" hidden="1" x14ac:dyDescent="0.25">
      <c r="A3794" s="82" t="str">
        <f t="shared" si="119"/>
        <v>A</v>
      </c>
      <c r="B3794" s="91" t="s">
        <v>412</v>
      </c>
      <c r="C3794" s="91" t="s">
        <v>34</v>
      </c>
      <c r="D3794" s="92">
        <v>3.22</v>
      </c>
      <c r="E3794" s="92">
        <v>3.1067800000000001</v>
      </c>
      <c r="F3794" s="93">
        <f t="shared" si="118"/>
        <v>0.96483850931677018</v>
      </c>
    </row>
    <row r="3795" spans="1:6" s="87" customFormat="1" ht="15" hidden="1" x14ac:dyDescent="0.25">
      <c r="A3795" s="82" t="str">
        <f t="shared" si="119"/>
        <v>A</v>
      </c>
      <c r="B3795" s="91" t="s">
        <v>412</v>
      </c>
      <c r="C3795" s="91" t="s">
        <v>35</v>
      </c>
      <c r="D3795" s="92">
        <v>1.8</v>
      </c>
      <c r="E3795" s="92">
        <v>1.2604200000000001</v>
      </c>
      <c r="F3795" s="93">
        <f t="shared" si="118"/>
        <v>0.70023333333333337</v>
      </c>
    </row>
    <row r="3796" spans="1:6" s="87" customFormat="1" ht="15" hidden="1" x14ac:dyDescent="0.25">
      <c r="A3796" s="82" t="str">
        <f t="shared" si="119"/>
        <v>A</v>
      </c>
      <c r="B3796" s="88" t="s">
        <v>412</v>
      </c>
      <c r="C3796" s="88" t="s">
        <v>36</v>
      </c>
      <c r="D3796" s="89">
        <v>8.4</v>
      </c>
      <c r="E3796" s="89">
        <v>8.3765699999999992</v>
      </c>
      <c r="F3796" s="90">
        <f t="shared" si="118"/>
        <v>0.99721071428571417</v>
      </c>
    </row>
    <row r="3797" spans="1:6" s="87" customFormat="1" ht="54.75" hidden="1" thickBot="1" x14ac:dyDescent="0.3">
      <c r="A3797" s="82" t="str">
        <f t="shared" si="119"/>
        <v>A</v>
      </c>
      <c r="B3797" s="83" t="s">
        <v>1967</v>
      </c>
      <c r="C3797" s="84" t="s">
        <v>1968</v>
      </c>
      <c r="D3797" s="85">
        <v>330.4</v>
      </c>
      <c r="E3797" s="85">
        <v>397.24112000000002</v>
      </c>
      <c r="F3797" s="86">
        <f t="shared" si="118"/>
        <v>1.2023036319612592</v>
      </c>
    </row>
    <row r="3798" spans="1:6" s="87" customFormat="1" ht="15" hidden="1" x14ac:dyDescent="0.25">
      <c r="A3798" s="82" t="str">
        <f t="shared" si="119"/>
        <v>A</v>
      </c>
      <c r="B3798" s="88" t="s">
        <v>412</v>
      </c>
      <c r="C3798" s="88" t="s">
        <v>19</v>
      </c>
      <c r="D3798" s="89">
        <v>328.4</v>
      </c>
      <c r="E3798" s="89">
        <v>394.32211999999998</v>
      </c>
      <c r="F3798" s="90">
        <f t="shared" si="118"/>
        <v>1.2007372716199756</v>
      </c>
    </row>
    <row r="3799" spans="1:6" s="87" customFormat="1" ht="15" hidden="1" x14ac:dyDescent="0.25">
      <c r="A3799" s="82" t="str">
        <f t="shared" si="119"/>
        <v>A</v>
      </c>
      <c r="B3799" s="91" t="s">
        <v>412</v>
      </c>
      <c r="C3799" s="91" t="s">
        <v>20</v>
      </c>
      <c r="D3799" s="92">
        <v>150.30000000000001</v>
      </c>
      <c r="E3799" s="92">
        <v>198.24370000000002</v>
      </c>
      <c r="F3799" s="93">
        <f t="shared" si="118"/>
        <v>1.3189866932801064</v>
      </c>
    </row>
    <row r="3800" spans="1:6" s="87" customFormat="1" ht="15" hidden="1" x14ac:dyDescent="0.25">
      <c r="A3800" s="82" t="str">
        <f t="shared" si="119"/>
        <v>A</v>
      </c>
      <c r="B3800" s="91" t="s">
        <v>412</v>
      </c>
      <c r="C3800" s="91" t="s">
        <v>21</v>
      </c>
      <c r="D3800" s="92">
        <v>178.1</v>
      </c>
      <c r="E3800" s="92">
        <v>182.03917999999999</v>
      </c>
      <c r="F3800" s="93">
        <f t="shared" si="118"/>
        <v>1.0221177989893317</v>
      </c>
    </row>
    <row r="3801" spans="1:6" s="87" customFormat="1" ht="15" hidden="1" x14ac:dyDescent="0.25">
      <c r="A3801" s="82" t="str">
        <f t="shared" si="119"/>
        <v>A</v>
      </c>
      <c r="B3801" s="91" t="s">
        <v>412</v>
      </c>
      <c r="C3801" s="91" t="s">
        <v>4</v>
      </c>
      <c r="D3801" s="92">
        <v>0</v>
      </c>
      <c r="E3801" s="92">
        <v>0.79424000000000006</v>
      </c>
      <c r="F3801" s="93" t="e">
        <f t="shared" si="118"/>
        <v>#DIV/0!</v>
      </c>
    </row>
    <row r="3802" spans="1:6" s="87" customFormat="1" ht="15" hidden="1" x14ac:dyDescent="0.25">
      <c r="A3802" s="82" t="str">
        <f t="shared" si="119"/>
        <v>A</v>
      </c>
      <c r="B3802" s="91" t="s">
        <v>412</v>
      </c>
      <c r="C3802" s="91" t="s">
        <v>35</v>
      </c>
      <c r="D3802" s="92">
        <v>0</v>
      </c>
      <c r="E3802" s="92">
        <v>13.244999999999999</v>
      </c>
      <c r="F3802" s="93" t="e">
        <f t="shared" si="118"/>
        <v>#DIV/0!</v>
      </c>
    </row>
    <row r="3803" spans="1:6" s="87" customFormat="1" ht="15" hidden="1" x14ac:dyDescent="0.25">
      <c r="A3803" s="82" t="str">
        <f t="shared" si="119"/>
        <v>A</v>
      </c>
      <c r="B3803" s="88" t="s">
        <v>412</v>
      </c>
      <c r="C3803" s="88" t="s">
        <v>36</v>
      </c>
      <c r="D3803" s="89">
        <v>2</v>
      </c>
      <c r="E3803" s="89">
        <v>2.919</v>
      </c>
      <c r="F3803" s="90">
        <f t="shared" si="118"/>
        <v>1.4595</v>
      </c>
    </row>
    <row r="3804" spans="1:6" s="87" customFormat="1" ht="36.75" hidden="1" thickBot="1" x14ac:dyDescent="0.3">
      <c r="A3804" s="82" t="str">
        <f t="shared" si="119"/>
        <v>A</v>
      </c>
      <c r="B3804" s="83" t="s">
        <v>1969</v>
      </c>
      <c r="C3804" s="84" t="s">
        <v>1970</v>
      </c>
      <c r="D3804" s="85">
        <v>756.1</v>
      </c>
      <c r="E3804" s="85">
        <v>727.55478000000005</v>
      </c>
      <c r="F3804" s="86">
        <f t="shared" si="118"/>
        <v>0.9622467663007539</v>
      </c>
    </row>
    <row r="3805" spans="1:6" s="87" customFormat="1" ht="15" hidden="1" x14ac:dyDescent="0.25">
      <c r="A3805" s="82" t="str">
        <f t="shared" si="119"/>
        <v>A</v>
      </c>
      <c r="B3805" s="88" t="s">
        <v>412</v>
      </c>
      <c r="C3805" s="88" t="s">
        <v>19</v>
      </c>
      <c r="D3805" s="89">
        <v>749.22</v>
      </c>
      <c r="E3805" s="89">
        <v>720.81178</v>
      </c>
      <c r="F3805" s="90">
        <f t="shared" si="118"/>
        <v>0.96208293959050739</v>
      </c>
    </row>
    <row r="3806" spans="1:6" s="87" customFormat="1" ht="15" hidden="1" x14ac:dyDescent="0.25">
      <c r="A3806" s="82" t="str">
        <f t="shared" si="119"/>
        <v>A</v>
      </c>
      <c r="B3806" s="91" t="s">
        <v>412</v>
      </c>
      <c r="C3806" s="91" t="s">
        <v>20</v>
      </c>
      <c r="D3806" s="92">
        <v>526.03200000000004</v>
      </c>
      <c r="E3806" s="92">
        <v>525.94664999999998</v>
      </c>
      <c r="F3806" s="93">
        <f t="shared" si="118"/>
        <v>0.99983774751345911</v>
      </c>
    </row>
    <row r="3807" spans="1:6" s="87" customFormat="1" ht="15" hidden="1" x14ac:dyDescent="0.25">
      <c r="A3807" s="82" t="str">
        <f t="shared" si="119"/>
        <v>A</v>
      </c>
      <c r="B3807" s="91" t="s">
        <v>412</v>
      </c>
      <c r="C3807" s="91" t="s">
        <v>21</v>
      </c>
      <c r="D3807" s="92">
        <v>221.68799999999999</v>
      </c>
      <c r="E3807" s="92">
        <v>193.86512999999999</v>
      </c>
      <c r="F3807" s="93">
        <f t="shared" si="118"/>
        <v>0.87449537187398507</v>
      </c>
    </row>
    <row r="3808" spans="1:6" s="87" customFormat="1" ht="15" hidden="1" x14ac:dyDescent="0.25">
      <c r="A3808" s="82" t="str">
        <f t="shared" si="119"/>
        <v>A</v>
      </c>
      <c r="B3808" s="91" t="s">
        <v>412</v>
      </c>
      <c r="C3808" s="91" t="s">
        <v>35</v>
      </c>
      <c r="D3808" s="92">
        <v>1.5</v>
      </c>
      <c r="E3808" s="92">
        <v>1</v>
      </c>
      <c r="F3808" s="93">
        <f t="shared" si="118"/>
        <v>0.66666666666666663</v>
      </c>
    </row>
    <row r="3809" spans="1:6" s="87" customFormat="1" ht="15" hidden="1" x14ac:dyDescent="0.25">
      <c r="A3809" s="82" t="str">
        <f t="shared" si="119"/>
        <v>A</v>
      </c>
      <c r="B3809" s="88" t="s">
        <v>412</v>
      </c>
      <c r="C3809" s="88" t="s">
        <v>36</v>
      </c>
      <c r="D3809" s="89">
        <v>6.88</v>
      </c>
      <c r="E3809" s="89">
        <v>6.7430000000000003</v>
      </c>
      <c r="F3809" s="90">
        <f t="shared" si="118"/>
        <v>0.98008720930232562</v>
      </c>
    </row>
    <row r="3810" spans="1:6" ht="36.75" thickBot="1" x14ac:dyDescent="0.25">
      <c r="A3810" s="47" t="str">
        <f t="shared" si="119"/>
        <v>A</v>
      </c>
      <c r="B3810" s="73" t="s">
        <v>1971</v>
      </c>
      <c r="C3810" s="74" t="s">
        <v>1972</v>
      </c>
      <c r="D3810" s="75">
        <v>530.5</v>
      </c>
      <c r="E3810" s="75">
        <v>525.12606000000005</v>
      </c>
      <c r="F3810" s="76">
        <f t="shared" si="118"/>
        <v>0.98987004712535354</v>
      </c>
    </row>
    <row r="3811" spans="1:6" ht="15.75" thickTop="1" x14ac:dyDescent="0.2">
      <c r="A3811" s="47" t="str">
        <f t="shared" si="119"/>
        <v>A</v>
      </c>
      <c r="B3811" s="77" t="s">
        <v>412</v>
      </c>
      <c r="C3811" s="77" t="s">
        <v>19</v>
      </c>
      <c r="D3811" s="78">
        <v>519.20000000000005</v>
      </c>
      <c r="E3811" s="78">
        <v>515.8260600000001</v>
      </c>
      <c r="F3811" s="79">
        <f t="shared" si="118"/>
        <v>0.99350165639445309</v>
      </c>
    </row>
    <row r="3812" spans="1:6" ht="15" x14ac:dyDescent="0.2">
      <c r="A3812" s="47" t="str">
        <f t="shared" si="119"/>
        <v>A</v>
      </c>
      <c r="B3812" s="80" t="s">
        <v>412</v>
      </c>
      <c r="C3812" s="80" t="s">
        <v>20</v>
      </c>
      <c r="D3812" s="53">
        <v>419.9</v>
      </c>
      <c r="E3812" s="53">
        <v>419.40177</v>
      </c>
      <c r="F3812" s="81">
        <f t="shared" si="118"/>
        <v>0.99881345558466306</v>
      </c>
    </row>
    <row r="3813" spans="1:6" ht="15" x14ac:dyDescent="0.2">
      <c r="A3813" s="47" t="str">
        <f t="shared" si="119"/>
        <v>A</v>
      </c>
      <c r="B3813" s="80" t="s">
        <v>412</v>
      </c>
      <c r="C3813" s="80" t="s">
        <v>21</v>
      </c>
      <c r="D3813" s="53">
        <v>52</v>
      </c>
      <c r="E3813" s="53">
        <v>50.702770000000001</v>
      </c>
      <c r="F3813" s="81">
        <f t="shared" si="118"/>
        <v>0.97505326923076929</v>
      </c>
    </row>
    <row r="3814" spans="1:6" ht="15" x14ac:dyDescent="0.2">
      <c r="A3814" s="47" t="str">
        <f t="shared" si="119"/>
        <v>A</v>
      </c>
      <c r="B3814" s="80" t="s">
        <v>412</v>
      </c>
      <c r="C3814" s="80" t="s">
        <v>4</v>
      </c>
      <c r="D3814" s="53">
        <v>0.4</v>
      </c>
      <c r="E3814" s="53">
        <v>0.33035000000000003</v>
      </c>
      <c r="F3814" s="81">
        <f t="shared" si="118"/>
        <v>0.82587500000000003</v>
      </c>
    </row>
    <row r="3815" spans="1:6" ht="15" x14ac:dyDescent="0.2">
      <c r="A3815" s="47" t="str">
        <f t="shared" si="119"/>
        <v>A</v>
      </c>
      <c r="B3815" s="80" t="s">
        <v>412</v>
      </c>
      <c r="C3815" s="80" t="s">
        <v>34</v>
      </c>
      <c r="D3815" s="53">
        <v>2.7</v>
      </c>
      <c r="E3815" s="53">
        <v>1.2136400000000001</v>
      </c>
      <c r="F3815" s="81">
        <f t="shared" si="118"/>
        <v>0.44949629629629628</v>
      </c>
    </row>
    <row r="3816" spans="1:6" ht="15" x14ac:dyDescent="0.2">
      <c r="A3816" s="47" t="str">
        <f t="shared" si="119"/>
        <v>A</v>
      </c>
      <c r="B3816" s="80" t="s">
        <v>412</v>
      </c>
      <c r="C3816" s="80" t="s">
        <v>35</v>
      </c>
      <c r="D3816" s="53">
        <v>44.2</v>
      </c>
      <c r="E3816" s="53">
        <v>44.177529999999997</v>
      </c>
      <c r="F3816" s="81">
        <f t="shared" si="118"/>
        <v>0.9994916289592759</v>
      </c>
    </row>
    <row r="3817" spans="1:6" ht="15" x14ac:dyDescent="0.2">
      <c r="A3817" s="47" t="str">
        <f t="shared" si="119"/>
        <v>A</v>
      </c>
      <c r="B3817" s="77" t="s">
        <v>412</v>
      </c>
      <c r="C3817" s="77" t="s">
        <v>36</v>
      </c>
      <c r="D3817" s="78">
        <v>11.3</v>
      </c>
      <c r="E3817" s="78">
        <v>9.3000000000000007</v>
      </c>
      <c r="F3817" s="79">
        <f t="shared" si="118"/>
        <v>0.82300884955752218</v>
      </c>
    </row>
    <row r="3818" spans="1:6" ht="18.75" thickBot="1" x14ac:dyDescent="0.25">
      <c r="A3818" s="47" t="str">
        <f t="shared" si="119"/>
        <v>A</v>
      </c>
      <c r="B3818" s="73" t="s">
        <v>1973</v>
      </c>
      <c r="C3818" s="74" t="s">
        <v>1974</v>
      </c>
      <c r="D3818" s="75">
        <v>9379.9</v>
      </c>
      <c r="E3818" s="75">
        <v>9084.7873</v>
      </c>
      <c r="F3818" s="76">
        <f t="shared" si="118"/>
        <v>0.96853775626605831</v>
      </c>
    </row>
    <row r="3819" spans="1:6" ht="15.75" thickTop="1" x14ac:dyDescent="0.2">
      <c r="A3819" s="47" t="str">
        <f t="shared" si="119"/>
        <v>A</v>
      </c>
      <c r="B3819" s="77" t="s">
        <v>412</v>
      </c>
      <c r="C3819" s="77" t="s">
        <v>19</v>
      </c>
      <c r="D3819" s="78">
        <v>9379.9</v>
      </c>
      <c r="E3819" s="78">
        <v>9084.7873</v>
      </c>
      <c r="F3819" s="79">
        <f t="shared" si="118"/>
        <v>0.96853775626605831</v>
      </c>
    </row>
    <row r="3820" spans="1:6" ht="15" x14ac:dyDescent="0.2">
      <c r="A3820" s="47" t="str">
        <f t="shared" si="119"/>
        <v>A</v>
      </c>
      <c r="B3820" s="80" t="s">
        <v>412</v>
      </c>
      <c r="C3820" s="80" t="s">
        <v>33</v>
      </c>
      <c r="D3820" s="53">
        <v>9359.7000000000007</v>
      </c>
      <c r="E3820" s="53">
        <v>9066.6175899999998</v>
      </c>
      <c r="F3820" s="81">
        <f t="shared" si="118"/>
        <v>0.96868677308033369</v>
      </c>
    </row>
    <row r="3821" spans="1:6" ht="15" x14ac:dyDescent="0.2">
      <c r="A3821" s="47" t="str">
        <f t="shared" si="119"/>
        <v>A</v>
      </c>
      <c r="B3821" s="80" t="s">
        <v>412</v>
      </c>
      <c r="C3821" s="80" t="s">
        <v>35</v>
      </c>
      <c r="D3821" s="53">
        <v>20.2</v>
      </c>
      <c r="E3821" s="53">
        <v>18.169709999999998</v>
      </c>
      <c r="F3821" s="81">
        <f t="shared" si="118"/>
        <v>0.8994905940594059</v>
      </c>
    </row>
    <row r="3822" spans="1:6" s="87" customFormat="1" ht="54.75" hidden="1" thickBot="1" x14ac:dyDescent="0.3">
      <c r="A3822" s="82" t="str">
        <f t="shared" si="119"/>
        <v>A</v>
      </c>
      <c r="B3822" s="83" t="s">
        <v>1975</v>
      </c>
      <c r="C3822" s="84" t="s">
        <v>1976</v>
      </c>
      <c r="D3822" s="85">
        <v>0.1</v>
      </c>
      <c r="E3822" s="85">
        <v>0</v>
      </c>
      <c r="F3822" s="86">
        <f t="shared" si="118"/>
        <v>0</v>
      </c>
    </row>
    <row r="3823" spans="1:6" s="87" customFormat="1" ht="15" hidden="1" x14ac:dyDescent="0.25">
      <c r="A3823" s="82" t="str">
        <f t="shared" si="119"/>
        <v>A</v>
      </c>
      <c r="B3823" s="88" t="s">
        <v>412</v>
      </c>
      <c r="C3823" s="88" t="s">
        <v>19</v>
      </c>
      <c r="D3823" s="89">
        <v>0.1</v>
      </c>
      <c r="E3823" s="89">
        <v>0</v>
      </c>
      <c r="F3823" s="90">
        <f t="shared" si="118"/>
        <v>0</v>
      </c>
    </row>
    <row r="3824" spans="1:6" s="87" customFormat="1" ht="15" hidden="1" x14ac:dyDescent="0.25">
      <c r="A3824" s="82" t="str">
        <f t="shared" si="119"/>
        <v>A</v>
      </c>
      <c r="B3824" s="91" t="s">
        <v>412</v>
      </c>
      <c r="C3824" s="91" t="s">
        <v>33</v>
      </c>
      <c r="D3824" s="92">
        <v>0.05</v>
      </c>
      <c r="E3824" s="92">
        <v>0</v>
      </c>
      <c r="F3824" s="93">
        <f t="shared" si="118"/>
        <v>0</v>
      </c>
    </row>
    <row r="3825" spans="1:6" s="87" customFormat="1" ht="15" hidden="1" x14ac:dyDescent="0.25">
      <c r="A3825" s="82" t="str">
        <f t="shared" si="119"/>
        <v>A</v>
      </c>
      <c r="B3825" s="91" t="s">
        <v>412</v>
      </c>
      <c r="C3825" s="91" t="s">
        <v>35</v>
      </c>
      <c r="D3825" s="92">
        <v>0.05</v>
      </c>
      <c r="E3825" s="92">
        <v>0</v>
      </c>
      <c r="F3825" s="93">
        <f t="shared" si="118"/>
        <v>0</v>
      </c>
    </row>
    <row r="3826" spans="1:6" s="87" customFormat="1" ht="36.75" hidden="1" thickBot="1" x14ac:dyDescent="0.3">
      <c r="A3826" s="82" t="str">
        <f t="shared" si="119"/>
        <v>A</v>
      </c>
      <c r="B3826" s="83" t="s">
        <v>1977</v>
      </c>
      <c r="C3826" s="84" t="s">
        <v>169</v>
      </c>
      <c r="D3826" s="85">
        <v>5093.75</v>
      </c>
      <c r="E3826" s="85">
        <v>4981.6615600000005</v>
      </c>
      <c r="F3826" s="86">
        <f t="shared" si="118"/>
        <v>0.97799490748466267</v>
      </c>
    </row>
    <row r="3827" spans="1:6" s="87" customFormat="1" ht="15" hidden="1" x14ac:dyDescent="0.25">
      <c r="A3827" s="82" t="str">
        <f t="shared" si="119"/>
        <v>A</v>
      </c>
      <c r="B3827" s="88" t="s">
        <v>412</v>
      </c>
      <c r="C3827" s="88" t="s">
        <v>19</v>
      </c>
      <c r="D3827" s="89">
        <v>5093.75</v>
      </c>
      <c r="E3827" s="89">
        <v>4981.6615600000005</v>
      </c>
      <c r="F3827" s="90">
        <f t="shared" si="118"/>
        <v>0.97799490748466267</v>
      </c>
    </row>
    <row r="3828" spans="1:6" s="87" customFormat="1" ht="15" hidden="1" x14ac:dyDescent="0.25">
      <c r="A3828" s="82" t="str">
        <f t="shared" si="119"/>
        <v>A</v>
      </c>
      <c r="B3828" s="91" t="s">
        <v>412</v>
      </c>
      <c r="C3828" s="91" t="s">
        <v>33</v>
      </c>
      <c r="D3828" s="92">
        <v>5080</v>
      </c>
      <c r="E3828" s="92">
        <v>4967.9697900000001</v>
      </c>
      <c r="F3828" s="93">
        <f t="shared" si="118"/>
        <v>0.9779468090551181</v>
      </c>
    </row>
    <row r="3829" spans="1:6" s="87" customFormat="1" ht="15" hidden="1" x14ac:dyDescent="0.25">
      <c r="A3829" s="82" t="str">
        <f t="shared" si="119"/>
        <v>A</v>
      </c>
      <c r="B3829" s="91" t="s">
        <v>412</v>
      </c>
      <c r="C3829" s="91" t="s">
        <v>35</v>
      </c>
      <c r="D3829" s="92">
        <v>13.75</v>
      </c>
      <c r="E3829" s="92">
        <v>13.69177</v>
      </c>
      <c r="F3829" s="93">
        <f t="shared" si="118"/>
        <v>0.99576509090909093</v>
      </c>
    </row>
    <row r="3830" spans="1:6" s="87" customFormat="1" ht="36.75" hidden="1" thickBot="1" x14ac:dyDescent="0.3">
      <c r="A3830" s="82" t="str">
        <f t="shared" si="119"/>
        <v>A</v>
      </c>
      <c r="B3830" s="83" t="s">
        <v>1978</v>
      </c>
      <c r="C3830" s="84" t="s">
        <v>214</v>
      </c>
      <c r="D3830" s="85">
        <v>2399.0500000000002</v>
      </c>
      <c r="E3830" s="85">
        <v>2301.9444199999998</v>
      </c>
      <c r="F3830" s="86">
        <f t="shared" si="118"/>
        <v>0.95952331964736026</v>
      </c>
    </row>
    <row r="3831" spans="1:6" s="87" customFormat="1" ht="15" hidden="1" x14ac:dyDescent="0.25">
      <c r="A3831" s="82" t="str">
        <f t="shared" si="119"/>
        <v>A</v>
      </c>
      <c r="B3831" s="88" t="s">
        <v>412</v>
      </c>
      <c r="C3831" s="88" t="s">
        <v>19</v>
      </c>
      <c r="D3831" s="89">
        <v>2399.0500000000002</v>
      </c>
      <c r="E3831" s="89">
        <v>2301.9444199999998</v>
      </c>
      <c r="F3831" s="90">
        <f t="shared" si="118"/>
        <v>0.95952331964736026</v>
      </c>
    </row>
    <row r="3832" spans="1:6" s="87" customFormat="1" ht="15" hidden="1" x14ac:dyDescent="0.25">
      <c r="A3832" s="82" t="str">
        <f t="shared" si="119"/>
        <v>A</v>
      </c>
      <c r="B3832" s="91" t="s">
        <v>412</v>
      </c>
      <c r="C3832" s="91" t="s">
        <v>33</v>
      </c>
      <c r="D3832" s="92">
        <v>2392.65</v>
      </c>
      <c r="E3832" s="92">
        <v>2297.46648</v>
      </c>
      <c r="F3832" s="93">
        <f t="shared" si="118"/>
        <v>0.9602183687543101</v>
      </c>
    </row>
    <row r="3833" spans="1:6" s="87" customFormat="1" ht="15" hidden="1" x14ac:dyDescent="0.25">
      <c r="A3833" s="82" t="str">
        <f t="shared" si="119"/>
        <v>A</v>
      </c>
      <c r="B3833" s="91" t="s">
        <v>412</v>
      </c>
      <c r="C3833" s="91" t="s">
        <v>35</v>
      </c>
      <c r="D3833" s="92">
        <v>6.4</v>
      </c>
      <c r="E3833" s="92">
        <v>4.4779400000000003</v>
      </c>
      <c r="F3833" s="93">
        <f t="shared" si="118"/>
        <v>0.69967812500000004</v>
      </c>
    </row>
    <row r="3834" spans="1:6" s="87" customFormat="1" ht="36.75" hidden="1" thickBot="1" x14ac:dyDescent="0.3">
      <c r="A3834" s="82" t="str">
        <f t="shared" si="119"/>
        <v>A</v>
      </c>
      <c r="B3834" s="83" t="s">
        <v>1979</v>
      </c>
      <c r="C3834" s="84" t="s">
        <v>209</v>
      </c>
      <c r="D3834" s="85">
        <v>394</v>
      </c>
      <c r="E3834" s="85">
        <v>384.51778000000002</v>
      </c>
      <c r="F3834" s="86">
        <f t="shared" si="118"/>
        <v>0.97593345177664981</v>
      </c>
    </row>
    <row r="3835" spans="1:6" s="87" customFormat="1" ht="15" hidden="1" x14ac:dyDescent="0.25">
      <c r="A3835" s="82" t="str">
        <f t="shared" si="119"/>
        <v>A</v>
      </c>
      <c r="B3835" s="88" t="s">
        <v>412</v>
      </c>
      <c r="C3835" s="88" t="s">
        <v>19</v>
      </c>
      <c r="D3835" s="89">
        <v>394</v>
      </c>
      <c r="E3835" s="89">
        <v>384.51778000000002</v>
      </c>
      <c r="F3835" s="90">
        <f t="shared" si="118"/>
        <v>0.97593345177664981</v>
      </c>
    </row>
    <row r="3836" spans="1:6" s="87" customFormat="1" ht="15" hidden="1" x14ac:dyDescent="0.25">
      <c r="A3836" s="82" t="str">
        <f t="shared" si="119"/>
        <v>A</v>
      </c>
      <c r="B3836" s="91" t="s">
        <v>412</v>
      </c>
      <c r="C3836" s="91" t="s">
        <v>33</v>
      </c>
      <c r="D3836" s="92">
        <v>394</v>
      </c>
      <c r="E3836" s="92">
        <v>384.51778000000002</v>
      </c>
      <c r="F3836" s="93">
        <f t="shared" si="118"/>
        <v>0.97593345177664981</v>
      </c>
    </row>
    <row r="3837" spans="1:6" s="87" customFormat="1" ht="36.75" hidden="1" thickBot="1" x14ac:dyDescent="0.3">
      <c r="A3837" s="82" t="str">
        <f t="shared" si="119"/>
        <v>A</v>
      </c>
      <c r="B3837" s="83" t="s">
        <v>1980</v>
      </c>
      <c r="C3837" s="84" t="s">
        <v>203</v>
      </c>
      <c r="D3837" s="85">
        <v>1493</v>
      </c>
      <c r="E3837" s="85">
        <v>1416.66354</v>
      </c>
      <c r="F3837" s="86">
        <f t="shared" si="118"/>
        <v>0.94887042196918958</v>
      </c>
    </row>
    <row r="3838" spans="1:6" s="87" customFormat="1" ht="15" hidden="1" x14ac:dyDescent="0.25">
      <c r="A3838" s="82" t="str">
        <f t="shared" si="119"/>
        <v>A</v>
      </c>
      <c r="B3838" s="88" t="s">
        <v>412</v>
      </c>
      <c r="C3838" s="88" t="s">
        <v>19</v>
      </c>
      <c r="D3838" s="89">
        <v>1493</v>
      </c>
      <c r="E3838" s="89">
        <v>1416.66354</v>
      </c>
      <c r="F3838" s="90">
        <f t="shared" si="118"/>
        <v>0.94887042196918958</v>
      </c>
    </row>
    <row r="3839" spans="1:6" s="87" customFormat="1" ht="15" hidden="1" x14ac:dyDescent="0.25">
      <c r="A3839" s="82" t="str">
        <f t="shared" si="119"/>
        <v>A</v>
      </c>
      <c r="B3839" s="91" t="s">
        <v>412</v>
      </c>
      <c r="C3839" s="91" t="s">
        <v>33</v>
      </c>
      <c r="D3839" s="92">
        <v>1493</v>
      </c>
      <c r="E3839" s="92">
        <v>1416.66354</v>
      </c>
      <c r="F3839" s="93">
        <f t="shared" si="118"/>
        <v>0.94887042196918958</v>
      </c>
    </row>
    <row r="3840" spans="1:6" ht="18.75" thickBot="1" x14ac:dyDescent="0.25">
      <c r="A3840" s="47" t="str">
        <f t="shared" si="119"/>
        <v>A</v>
      </c>
      <c r="B3840" s="73" t="s">
        <v>1981</v>
      </c>
      <c r="C3840" s="74" t="s">
        <v>1982</v>
      </c>
      <c r="D3840" s="75">
        <v>85.5</v>
      </c>
      <c r="E3840" s="75">
        <v>85.396040000000013</v>
      </c>
      <c r="F3840" s="76">
        <f t="shared" si="118"/>
        <v>0.99878409356725162</v>
      </c>
    </row>
    <row r="3841" spans="1:6" ht="15.75" thickTop="1" x14ac:dyDescent="0.2">
      <c r="A3841" s="47" t="str">
        <f t="shared" si="119"/>
        <v>A</v>
      </c>
      <c r="B3841" s="77" t="s">
        <v>412</v>
      </c>
      <c r="C3841" s="77" t="s">
        <v>19</v>
      </c>
      <c r="D3841" s="78">
        <v>85.5</v>
      </c>
      <c r="E3841" s="78">
        <v>85.396040000000013</v>
      </c>
      <c r="F3841" s="79">
        <f t="shared" si="118"/>
        <v>0.99878409356725162</v>
      </c>
    </row>
    <row r="3842" spans="1:6" ht="15" x14ac:dyDescent="0.2">
      <c r="A3842" s="47" t="str">
        <f t="shared" si="119"/>
        <v>A</v>
      </c>
      <c r="B3842" s="80" t="s">
        <v>412</v>
      </c>
      <c r="C3842" s="80" t="s">
        <v>21</v>
      </c>
      <c r="D3842" s="53">
        <v>10.5</v>
      </c>
      <c r="E3842" s="53">
        <v>10.494</v>
      </c>
      <c r="F3842" s="81">
        <f t="shared" si="118"/>
        <v>0.99942857142857144</v>
      </c>
    </row>
    <row r="3843" spans="1:6" ht="15" x14ac:dyDescent="0.2">
      <c r="A3843" s="47" t="str">
        <f t="shared" si="119"/>
        <v>A</v>
      </c>
      <c r="B3843" s="80" t="s">
        <v>412</v>
      </c>
      <c r="C3843" s="80" t="s">
        <v>4</v>
      </c>
      <c r="D3843" s="53">
        <v>75</v>
      </c>
      <c r="E3843" s="53">
        <v>74.902040000000014</v>
      </c>
      <c r="F3843" s="81">
        <f t="shared" si="118"/>
        <v>0.99869386666666682</v>
      </c>
    </row>
    <row r="3844" spans="1:6" ht="18.75" thickBot="1" x14ac:dyDescent="0.25">
      <c r="A3844" s="47" t="str">
        <f t="shared" si="119"/>
        <v>A</v>
      </c>
      <c r="B3844" s="73" t="s">
        <v>1983</v>
      </c>
      <c r="C3844" s="74" t="s">
        <v>1984</v>
      </c>
      <c r="D3844" s="75">
        <v>11245.27</v>
      </c>
      <c r="E3844" s="75">
        <v>11211.6032</v>
      </c>
      <c r="F3844" s="76">
        <f t="shared" ref="F3844:F3907" si="120">E3844/D3844</f>
        <v>0.99700613680240657</v>
      </c>
    </row>
    <row r="3845" spans="1:6" ht="15.75" thickTop="1" x14ac:dyDescent="0.2">
      <c r="A3845" s="47" t="str">
        <f t="shared" ref="A3845:A3908" si="121">(IF(OR(D3845&lt;&gt;0,E3845&lt;&gt;0,),"A","B"))</f>
        <v>A</v>
      </c>
      <c r="B3845" s="77" t="s">
        <v>412</v>
      </c>
      <c r="C3845" s="77" t="s">
        <v>19</v>
      </c>
      <c r="D3845" s="78">
        <v>11245.27</v>
      </c>
      <c r="E3845" s="78">
        <v>11211.6032</v>
      </c>
      <c r="F3845" s="79">
        <f t="shared" si="120"/>
        <v>0.99700613680240657</v>
      </c>
    </row>
    <row r="3846" spans="1:6" ht="15" x14ac:dyDescent="0.2">
      <c r="A3846" s="47" t="str">
        <f t="shared" si="121"/>
        <v>A</v>
      </c>
      <c r="B3846" s="80" t="s">
        <v>412</v>
      </c>
      <c r="C3846" s="80" t="s">
        <v>21</v>
      </c>
      <c r="D3846" s="53">
        <v>722.9</v>
      </c>
      <c r="E3846" s="53">
        <v>708.16494999999998</v>
      </c>
      <c r="F3846" s="81">
        <f t="shared" si="120"/>
        <v>0.979616751971227</v>
      </c>
    </row>
    <row r="3847" spans="1:6" ht="15" x14ac:dyDescent="0.2">
      <c r="A3847" s="47" t="str">
        <f t="shared" si="121"/>
        <v>A</v>
      </c>
      <c r="B3847" s="80" t="s">
        <v>412</v>
      </c>
      <c r="C3847" s="80" t="s">
        <v>33</v>
      </c>
      <c r="D3847" s="53">
        <v>1818.27</v>
      </c>
      <c r="E3847" s="53">
        <v>1799.4336499999999</v>
      </c>
      <c r="F3847" s="81">
        <f t="shared" si="120"/>
        <v>0.98964050993526809</v>
      </c>
    </row>
    <row r="3848" spans="1:6" ht="15" x14ac:dyDescent="0.2">
      <c r="A3848" s="47" t="str">
        <f t="shared" si="121"/>
        <v>A</v>
      </c>
      <c r="B3848" s="80" t="s">
        <v>412</v>
      </c>
      <c r="C3848" s="80" t="s">
        <v>35</v>
      </c>
      <c r="D3848" s="53">
        <v>8704.1</v>
      </c>
      <c r="E3848" s="53">
        <v>8704.0046000000002</v>
      </c>
      <c r="F3848" s="81">
        <f t="shared" si="120"/>
        <v>0.99998903964798191</v>
      </c>
    </row>
    <row r="3849" spans="1:6" s="87" customFormat="1" ht="18.75" hidden="1" thickBot="1" x14ac:dyDescent="0.3">
      <c r="A3849" s="82" t="str">
        <f t="shared" si="121"/>
        <v>A</v>
      </c>
      <c r="B3849" s="83" t="s">
        <v>1985</v>
      </c>
      <c r="C3849" s="84" t="s">
        <v>1986</v>
      </c>
      <c r="D3849" s="85">
        <v>896.3</v>
      </c>
      <c r="E3849" s="85">
        <v>875.57042999999999</v>
      </c>
      <c r="F3849" s="86">
        <f t="shared" si="120"/>
        <v>0.97687206292535989</v>
      </c>
    </row>
    <row r="3850" spans="1:6" s="87" customFormat="1" ht="15" hidden="1" x14ac:dyDescent="0.25">
      <c r="A3850" s="82" t="str">
        <f t="shared" si="121"/>
        <v>A</v>
      </c>
      <c r="B3850" s="88" t="s">
        <v>412</v>
      </c>
      <c r="C3850" s="88" t="s">
        <v>19</v>
      </c>
      <c r="D3850" s="89">
        <v>896.3</v>
      </c>
      <c r="E3850" s="89">
        <v>875.57042999999999</v>
      </c>
      <c r="F3850" s="90">
        <f t="shared" si="120"/>
        <v>0.97687206292535989</v>
      </c>
    </row>
    <row r="3851" spans="1:6" s="87" customFormat="1" ht="15" hidden="1" x14ac:dyDescent="0.25">
      <c r="A3851" s="82" t="str">
        <f t="shared" si="121"/>
        <v>A</v>
      </c>
      <c r="B3851" s="91" t="s">
        <v>412</v>
      </c>
      <c r="C3851" s="91" t="s">
        <v>21</v>
      </c>
      <c r="D3851" s="92">
        <v>566.20000000000005</v>
      </c>
      <c r="E3851" s="92">
        <v>551.79488000000003</v>
      </c>
      <c r="F3851" s="93">
        <f t="shared" si="120"/>
        <v>0.97455824796891555</v>
      </c>
    </row>
    <row r="3852" spans="1:6" s="87" customFormat="1" ht="15" hidden="1" x14ac:dyDescent="0.25">
      <c r="A3852" s="82" t="str">
        <f t="shared" si="121"/>
        <v>A</v>
      </c>
      <c r="B3852" s="91" t="s">
        <v>412</v>
      </c>
      <c r="C3852" s="91" t="s">
        <v>33</v>
      </c>
      <c r="D3852" s="92">
        <v>330.1</v>
      </c>
      <c r="E3852" s="92">
        <v>323.77555000000001</v>
      </c>
      <c r="F3852" s="93">
        <f t="shared" si="120"/>
        <v>0.98084080581641919</v>
      </c>
    </row>
    <row r="3853" spans="1:6" s="87" customFormat="1" ht="54.75" hidden="1" thickBot="1" x14ac:dyDescent="0.3">
      <c r="A3853" s="82" t="str">
        <f t="shared" si="121"/>
        <v>A</v>
      </c>
      <c r="B3853" s="83" t="s">
        <v>1987</v>
      </c>
      <c r="C3853" s="84" t="s">
        <v>1988</v>
      </c>
      <c r="D3853" s="85">
        <v>896.3</v>
      </c>
      <c r="E3853" s="85">
        <v>875.57042999999999</v>
      </c>
      <c r="F3853" s="86">
        <f t="shared" si="120"/>
        <v>0.97687206292535989</v>
      </c>
    </row>
    <row r="3854" spans="1:6" s="87" customFormat="1" ht="15" hidden="1" x14ac:dyDescent="0.25">
      <c r="A3854" s="82" t="str">
        <f t="shared" si="121"/>
        <v>A</v>
      </c>
      <c r="B3854" s="88" t="s">
        <v>412</v>
      </c>
      <c r="C3854" s="88" t="s">
        <v>19</v>
      </c>
      <c r="D3854" s="89">
        <v>896.3</v>
      </c>
      <c r="E3854" s="89">
        <v>875.57042999999999</v>
      </c>
      <c r="F3854" s="90">
        <f t="shared" si="120"/>
        <v>0.97687206292535989</v>
      </c>
    </row>
    <row r="3855" spans="1:6" s="87" customFormat="1" ht="15" hidden="1" x14ac:dyDescent="0.25">
      <c r="A3855" s="82" t="str">
        <f t="shared" si="121"/>
        <v>A</v>
      </c>
      <c r="B3855" s="91" t="s">
        <v>412</v>
      </c>
      <c r="C3855" s="91" t="s">
        <v>21</v>
      </c>
      <c r="D3855" s="92">
        <v>566.20000000000005</v>
      </c>
      <c r="E3855" s="92">
        <v>551.79488000000003</v>
      </c>
      <c r="F3855" s="93">
        <f t="shared" si="120"/>
        <v>0.97455824796891555</v>
      </c>
    </row>
    <row r="3856" spans="1:6" s="87" customFormat="1" ht="15" hidden="1" x14ac:dyDescent="0.25">
      <c r="A3856" s="82" t="str">
        <f t="shared" si="121"/>
        <v>A</v>
      </c>
      <c r="B3856" s="91" t="s">
        <v>412</v>
      </c>
      <c r="C3856" s="91" t="s">
        <v>33</v>
      </c>
      <c r="D3856" s="92">
        <v>330.1</v>
      </c>
      <c r="E3856" s="92">
        <v>323.77555000000001</v>
      </c>
      <c r="F3856" s="93">
        <f t="shared" si="120"/>
        <v>0.98084080581641919</v>
      </c>
    </row>
    <row r="3857" spans="1:6" s="87" customFormat="1" ht="54.75" hidden="1" thickBot="1" x14ac:dyDescent="0.3">
      <c r="A3857" s="82" t="str">
        <f t="shared" si="121"/>
        <v>A</v>
      </c>
      <c r="B3857" s="83" t="s">
        <v>1989</v>
      </c>
      <c r="C3857" s="84" t="s">
        <v>1990</v>
      </c>
      <c r="D3857" s="85">
        <v>1488.17</v>
      </c>
      <c r="E3857" s="85">
        <v>1475.6581000000001</v>
      </c>
      <c r="F3857" s="86">
        <f t="shared" si="120"/>
        <v>0.99159242559653804</v>
      </c>
    </row>
    <row r="3858" spans="1:6" s="87" customFormat="1" ht="15" hidden="1" x14ac:dyDescent="0.25">
      <c r="A3858" s="82" t="str">
        <f t="shared" si="121"/>
        <v>A</v>
      </c>
      <c r="B3858" s="88" t="s">
        <v>412</v>
      </c>
      <c r="C3858" s="88" t="s">
        <v>19</v>
      </c>
      <c r="D3858" s="89">
        <v>1488.17</v>
      </c>
      <c r="E3858" s="89">
        <v>1475.6581000000001</v>
      </c>
      <c r="F3858" s="90">
        <f t="shared" si="120"/>
        <v>0.99159242559653804</v>
      </c>
    </row>
    <row r="3859" spans="1:6" s="87" customFormat="1" ht="15" hidden="1" x14ac:dyDescent="0.25">
      <c r="A3859" s="82" t="str">
        <f t="shared" si="121"/>
        <v>A</v>
      </c>
      <c r="B3859" s="91" t="s">
        <v>412</v>
      </c>
      <c r="C3859" s="91" t="s">
        <v>33</v>
      </c>
      <c r="D3859" s="92">
        <v>1488.17</v>
      </c>
      <c r="E3859" s="92">
        <v>1475.6581000000001</v>
      </c>
      <c r="F3859" s="93">
        <f t="shared" si="120"/>
        <v>0.99159242559653804</v>
      </c>
    </row>
    <row r="3860" spans="1:6" s="87" customFormat="1" ht="36.75" hidden="1" thickBot="1" x14ac:dyDescent="0.3">
      <c r="A3860" s="82" t="str">
        <f t="shared" si="121"/>
        <v>A</v>
      </c>
      <c r="B3860" s="83" t="s">
        <v>1991</v>
      </c>
      <c r="C3860" s="84" t="s">
        <v>1992</v>
      </c>
      <c r="D3860" s="85">
        <v>333</v>
      </c>
      <c r="E3860" s="85">
        <v>332.33056999999997</v>
      </c>
      <c r="F3860" s="86">
        <f t="shared" si="120"/>
        <v>0.99798969969969964</v>
      </c>
    </row>
    <row r="3861" spans="1:6" s="87" customFormat="1" ht="15" hidden="1" x14ac:dyDescent="0.25">
      <c r="A3861" s="82" t="str">
        <f t="shared" si="121"/>
        <v>A</v>
      </c>
      <c r="B3861" s="88" t="s">
        <v>412</v>
      </c>
      <c r="C3861" s="88" t="s">
        <v>19</v>
      </c>
      <c r="D3861" s="89">
        <v>333</v>
      </c>
      <c r="E3861" s="89">
        <v>332.33056999999997</v>
      </c>
      <c r="F3861" s="90">
        <f t="shared" si="120"/>
        <v>0.99798969969969964</v>
      </c>
    </row>
    <row r="3862" spans="1:6" s="87" customFormat="1" ht="15" hidden="1" x14ac:dyDescent="0.25">
      <c r="A3862" s="82" t="str">
        <f t="shared" si="121"/>
        <v>A</v>
      </c>
      <c r="B3862" s="91" t="s">
        <v>412</v>
      </c>
      <c r="C3862" s="91" t="s">
        <v>33</v>
      </c>
      <c r="D3862" s="92">
        <v>333</v>
      </c>
      <c r="E3862" s="92">
        <v>332.33056999999997</v>
      </c>
      <c r="F3862" s="93">
        <f t="shared" si="120"/>
        <v>0.99798969969969964</v>
      </c>
    </row>
    <row r="3863" spans="1:6" s="87" customFormat="1" ht="36.75" hidden="1" thickBot="1" x14ac:dyDescent="0.3">
      <c r="A3863" s="82" t="str">
        <f t="shared" si="121"/>
        <v>A</v>
      </c>
      <c r="B3863" s="83" t="s">
        <v>1993</v>
      </c>
      <c r="C3863" s="84" t="s">
        <v>1994</v>
      </c>
      <c r="D3863" s="85">
        <v>118.6</v>
      </c>
      <c r="E3863" s="85">
        <v>118.58201000000001</v>
      </c>
      <c r="F3863" s="86">
        <f t="shared" si="120"/>
        <v>0.99984831365935933</v>
      </c>
    </row>
    <row r="3864" spans="1:6" s="87" customFormat="1" ht="15" hidden="1" x14ac:dyDescent="0.25">
      <c r="A3864" s="82" t="str">
        <f t="shared" si="121"/>
        <v>A</v>
      </c>
      <c r="B3864" s="88" t="s">
        <v>412</v>
      </c>
      <c r="C3864" s="88" t="s">
        <v>19</v>
      </c>
      <c r="D3864" s="89">
        <v>118.6</v>
      </c>
      <c r="E3864" s="89">
        <v>118.58201000000001</v>
      </c>
      <c r="F3864" s="90">
        <f t="shared" si="120"/>
        <v>0.99984831365935933</v>
      </c>
    </row>
    <row r="3865" spans="1:6" s="87" customFormat="1" ht="15" hidden="1" x14ac:dyDescent="0.25">
      <c r="A3865" s="82" t="str">
        <f t="shared" si="121"/>
        <v>A</v>
      </c>
      <c r="B3865" s="91" t="s">
        <v>412</v>
      </c>
      <c r="C3865" s="91" t="s">
        <v>33</v>
      </c>
      <c r="D3865" s="92">
        <v>118.6</v>
      </c>
      <c r="E3865" s="92">
        <v>118.58201000000001</v>
      </c>
      <c r="F3865" s="93">
        <f t="shared" si="120"/>
        <v>0.99984831365935933</v>
      </c>
    </row>
    <row r="3866" spans="1:6" s="87" customFormat="1" ht="36.75" hidden="1" thickBot="1" x14ac:dyDescent="0.3">
      <c r="A3866" s="82" t="str">
        <f t="shared" si="121"/>
        <v>A</v>
      </c>
      <c r="B3866" s="83" t="s">
        <v>1995</v>
      </c>
      <c r="C3866" s="84" t="s">
        <v>1996</v>
      </c>
      <c r="D3866" s="85">
        <v>129.9</v>
      </c>
      <c r="E3866" s="85">
        <v>122.49335000000001</v>
      </c>
      <c r="F3866" s="86">
        <f t="shared" si="120"/>
        <v>0.94298190916089297</v>
      </c>
    </row>
    <row r="3867" spans="1:6" s="87" customFormat="1" ht="15" hidden="1" x14ac:dyDescent="0.25">
      <c r="A3867" s="82" t="str">
        <f t="shared" si="121"/>
        <v>A</v>
      </c>
      <c r="B3867" s="88" t="s">
        <v>412</v>
      </c>
      <c r="C3867" s="88" t="s">
        <v>19</v>
      </c>
      <c r="D3867" s="89">
        <v>129.9</v>
      </c>
      <c r="E3867" s="89">
        <v>122.49335000000001</v>
      </c>
      <c r="F3867" s="90">
        <f t="shared" si="120"/>
        <v>0.94298190916089297</v>
      </c>
    </row>
    <row r="3868" spans="1:6" s="87" customFormat="1" ht="15" hidden="1" x14ac:dyDescent="0.25">
      <c r="A3868" s="82" t="str">
        <f t="shared" si="121"/>
        <v>A</v>
      </c>
      <c r="B3868" s="91" t="s">
        <v>412</v>
      </c>
      <c r="C3868" s="91" t="s">
        <v>33</v>
      </c>
      <c r="D3868" s="92">
        <v>129.9</v>
      </c>
      <c r="E3868" s="92">
        <v>122.49335000000001</v>
      </c>
      <c r="F3868" s="93">
        <f t="shared" si="120"/>
        <v>0.94298190916089297</v>
      </c>
    </row>
    <row r="3869" spans="1:6" s="87" customFormat="1" ht="36.75" hidden="1" thickBot="1" x14ac:dyDescent="0.3">
      <c r="A3869" s="82" t="str">
        <f t="shared" si="121"/>
        <v>A</v>
      </c>
      <c r="B3869" s="83" t="s">
        <v>1997</v>
      </c>
      <c r="C3869" s="84" t="s">
        <v>1998</v>
      </c>
      <c r="D3869" s="85">
        <v>167.15</v>
      </c>
      <c r="E3869" s="85">
        <v>165.80195000000001</v>
      </c>
      <c r="F3869" s="86">
        <f t="shared" si="120"/>
        <v>0.99193508824409216</v>
      </c>
    </row>
    <row r="3870" spans="1:6" s="87" customFormat="1" ht="15" hidden="1" x14ac:dyDescent="0.25">
      <c r="A3870" s="82" t="str">
        <f t="shared" si="121"/>
        <v>A</v>
      </c>
      <c r="B3870" s="88" t="s">
        <v>412</v>
      </c>
      <c r="C3870" s="88" t="s">
        <v>19</v>
      </c>
      <c r="D3870" s="89">
        <v>167.15</v>
      </c>
      <c r="E3870" s="89">
        <v>165.80195000000001</v>
      </c>
      <c r="F3870" s="90">
        <f t="shared" si="120"/>
        <v>0.99193508824409216</v>
      </c>
    </row>
    <row r="3871" spans="1:6" s="87" customFormat="1" ht="15" hidden="1" x14ac:dyDescent="0.25">
      <c r="A3871" s="82" t="str">
        <f t="shared" si="121"/>
        <v>A</v>
      </c>
      <c r="B3871" s="91" t="s">
        <v>412</v>
      </c>
      <c r="C3871" s="91" t="s">
        <v>33</v>
      </c>
      <c r="D3871" s="92">
        <v>167.15</v>
      </c>
      <c r="E3871" s="92">
        <v>165.80195000000001</v>
      </c>
      <c r="F3871" s="93">
        <f t="shared" si="120"/>
        <v>0.99193508824409216</v>
      </c>
    </row>
    <row r="3872" spans="1:6" s="87" customFormat="1" ht="36.75" hidden="1" thickBot="1" x14ac:dyDescent="0.3">
      <c r="A3872" s="82" t="str">
        <f t="shared" si="121"/>
        <v>A</v>
      </c>
      <c r="B3872" s="83" t="s">
        <v>1999</v>
      </c>
      <c r="C3872" s="84" t="s">
        <v>2000</v>
      </c>
      <c r="D3872" s="85">
        <v>284.39999999999998</v>
      </c>
      <c r="E3872" s="85">
        <v>284.01371999999998</v>
      </c>
      <c r="F3872" s="86">
        <f t="shared" si="120"/>
        <v>0.99864177215189875</v>
      </c>
    </row>
    <row r="3873" spans="1:6" s="87" customFormat="1" ht="15" hidden="1" x14ac:dyDescent="0.25">
      <c r="A3873" s="82" t="str">
        <f t="shared" si="121"/>
        <v>A</v>
      </c>
      <c r="B3873" s="88" t="s">
        <v>412</v>
      </c>
      <c r="C3873" s="88" t="s">
        <v>19</v>
      </c>
      <c r="D3873" s="89">
        <v>284.39999999999998</v>
      </c>
      <c r="E3873" s="89">
        <v>284.01371999999998</v>
      </c>
      <c r="F3873" s="90">
        <f t="shared" si="120"/>
        <v>0.99864177215189875</v>
      </c>
    </row>
    <row r="3874" spans="1:6" s="87" customFormat="1" ht="15" hidden="1" x14ac:dyDescent="0.25">
      <c r="A3874" s="82" t="str">
        <f t="shared" si="121"/>
        <v>A</v>
      </c>
      <c r="B3874" s="91" t="s">
        <v>412</v>
      </c>
      <c r="C3874" s="91" t="s">
        <v>33</v>
      </c>
      <c r="D3874" s="92">
        <v>284.39999999999998</v>
      </c>
      <c r="E3874" s="92">
        <v>284.01371999999998</v>
      </c>
      <c r="F3874" s="93">
        <f t="shared" si="120"/>
        <v>0.99864177215189875</v>
      </c>
    </row>
    <row r="3875" spans="1:6" s="87" customFormat="1" ht="36.75" hidden="1" thickBot="1" x14ac:dyDescent="0.3">
      <c r="A3875" s="82" t="str">
        <f t="shared" si="121"/>
        <v>A</v>
      </c>
      <c r="B3875" s="83" t="s">
        <v>2001</v>
      </c>
      <c r="C3875" s="84" t="s">
        <v>2002</v>
      </c>
      <c r="D3875" s="85">
        <v>133.62</v>
      </c>
      <c r="E3875" s="85">
        <v>133.55759</v>
      </c>
      <c r="F3875" s="86">
        <f t="shared" si="120"/>
        <v>0.99953292920221526</v>
      </c>
    </row>
    <row r="3876" spans="1:6" s="87" customFormat="1" ht="15" hidden="1" x14ac:dyDescent="0.25">
      <c r="A3876" s="82" t="str">
        <f t="shared" si="121"/>
        <v>A</v>
      </c>
      <c r="B3876" s="88" t="s">
        <v>412</v>
      </c>
      <c r="C3876" s="88" t="s">
        <v>19</v>
      </c>
      <c r="D3876" s="89">
        <v>133.62</v>
      </c>
      <c r="E3876" s="89">
        <v>133.55759</v>
      </c>
      <c r="F3876" s="90">
        <f t="shared" si="120"/>
        <v>0.99953292920221526</v>
      </c>
    </row>
    <row r="3877" spans="1:6" s="87" customFormat="1" ht="15" hidden="1" x14ac:dyDescent="0.25">
      <c r="A3877" s="82" t="str">
        <f t="shared" si="121"/>
        <v>A</v>
      </c>
      <c r="B3877" s="91" t="s">
        <v>412</v>
      </c>
      <c r="C3877" s="91" t="s">
        <v>33</v>
      </c>
      <c r="D3877" s="92">
        <v>133.62</v>
      </c>
      <c r="E3877" s="92">
        <v>133.55759</v>
      </c>
      <c r="F3877" s="93">
        <f t="shared" si="120"/>
        <v>0.99953292920221526</v>
      </c>
    </row>
    <row r="3878" spans="1:6" s="87" customFormat="1" ht="36.75" hidden="1" thickBot="1" x14ac:dyDescent="0.3">
      <c r="A3878" s="82" t="str">
        <f t="shared" si="121"/>
        <v>A</v>
      </c>
      <c r="B3878" s="83" t="s">
        <v>2003</v>
      </c>
      <c r="C3878" s="84" t="s">
        <v>2004</v>
      </c>
      <c r="D3878" s="85">
        <v>129.69999999999999</v>
      </c>
      <c r="E3878" s="85">
        <v>127.08632</v>
      </c>
      <c r="F3878" s="86">
        <f t="shared" si="120"/>
        <v>0.97984826522744806</v>
      </c>
    </row>
    <row r="3879" spans="1:6" s="87" customFormat="1" ht="15" hidden="1" x14ac:dyDescent="0.25">
      <c r="A3879" s="82" t="str">
        <f t="shared" si="121"/>
        <v>A</v>
      </c>
      <c r="B3879" s="88" t="s">
        <v>412</v>
      </c>
      <c r="C3879" s="88" t="s">
        <v>19</v>
      </c>
      <c r="D3879" s="89">
        <v>129.69999999999999</v>
      </c>
      <c r="E3879" s="89">
        <v>127.08632</v>
      </c>
      <c r="F3879" s="90">
        <f t="shared" si="120"/>
        <v>0.97984826522744806</v>
      </c>
    </row>
    <row r="3880" spans="1:6" s="87" customFormat="1" ht="15" hidden="1" x14ac:dyDescent="0.25">
      <c r="A3880" s="82" t="str">
        <f t="shared" si="121"/>
        <v>A</v>
      </c>
      <c r="B3880" s="91" t="s">
        <v>412</v>
      </c>
      <c r="C3880" s="91" t="s">
        <v>33</v>
      </c>
      <c r="D3880" s="92">
        <v>129.69999999999999</v>
      </c>
      <c r="E3880" s="92">
        <v>127.08632</v>
      </c>
      <c r="F3880" s="93">
        <f t="shared" si="120"/>
        <v>0.97984826522744806</v>
      </c>
    </row>
    <row r="3881" spans="1:6" s="87" customFormat="1" ht="36.75" hidden="1" thickBot="1" x14ac:dyDescent="0.3">
      <c r="A3881" s="82" t="str">
        <f t="shared" si="121"/>
        <v>A</v>
      </c>
      <c r="B3881" s="83" t="s">
        <v>2005</v>
      </c>
      <c r="C3881" s="84" t="s">
        <v>2006</v>
      </c>
      <c r="D3881" s="85">
        <v>191.8</v>
      </c>
      <c r="E3881" s="85">
        <v>191.79259000000002</v>
      </c>
      <c r="F3881" s="86">
        <f t="shared" si="120"/>
        <v>0.99996136600625651</v>
      </c>
    </row>
    <row r="3882" spans="1:6" s="87" customFormat="1" ht="15" hidden="1" x14ac:dyDescent="0.25">
      <c r="A3882" s="82" t="str">
        <f t="shared" si="121"/>
        <v>A</v>
      </c>
      <c r="B3882" s="88" t="s">
        <v>412</v>
      </c>
      <c r="C3882" s="88" t="s">
        <v>19</v>
      </c>
      <c r="D3882" s="89">
        <v>191.8</v>
      </c>
      <c r="E3882" s="89">
        <v>191.79259000000002</v>
      </c>
      <c r="F3882" s="90">
        <f t="shared" si="120"/>
        <v>0.99996136600625651</v>
      </c>
    </row>
    <row r="3883" spans="1:6" s="87" customFormat="1" ht="15" hidden="1" x14ac:dyDescent="0.25">
      <c r="A3883" s="82" t="str">
        <f t="shared" si="121"/>
        <v>A</v>
      </c>
      <c r="B3883" s="91" t="s">
        <v>412</v>
      </c>
      <c r="C3883" s="91" t="s">
        <v>33</v>
      </c>
      <c r="D3883" s="92">
        <v>191.8</v>
      </c>
      <c r="E3883" s="92">
        <v>191.79259000000002</v>
      </c>
      <c r="F3883" s="93">
        <f t="shared" si="120"/>
        <v>0.99996136600625651</v>
      </c>
    </row>
    <row r="3884" spans="1:6" s="87" customFormat="1" ht="36.75" hidden="1" thickBot="1" x14ac:dyDescent="0.3">
      <c r="A3884" s="82" t="str">
        <f t="shared" si="121"/>
        <v>A</v>
      </c>
      <c r="B3884" s="83" t="s">
        <v>2007</v>
      </c>
      <c r="C3884" s="84" t="s">
        <v>2008</v>
      </c>
      <c r="D3884" s="85">
        <v>8704.1</v>
      </c>
      <c r="E3884" s="85">
        <v>8704.0046000000002</v>
      </c>
      <c r="F3884" s="86">
        <f t="shared" si="120"/>
        <v>0.99998903964798191</v>
      </c>
    </row>
    <row r="3885" spans="1:6" s="87" customFormat="1" ht="15" hidden="1" x14ac:dyDescent="0.25">
      <c r="A3885" s="82" t="str">
        <f t="shared" si="121"/>
        <v>A</v>
      </c>
      <c r="B3885" s="88" t="s">
        <v>412</v>
      </c>
      <c r="C3885" s="88" t="s">
        <v>19</v>
      </c>
      <c r="D3885" s="89">
        <v>8704.1</v>
      </c>
      <c r="E3885" s="89">
        <v>8704.0046000000002</v>
      </c>
      <c r="F3885" s="90">
        <f t="shared" si="120"/>
        <v>0.99998903964798191</v>
      </c>
    </row>
    <row r="3886" spans="1:6" s="87" customFormat="1" ht="15" hidden="1" x14ac:dyDescent="0.25">
      <c r="A3886" s="82" t="str">
        <f t="shared" si="121"/>
        <v>A</v>
      </c>
      <c r="B3886" s="91" t="s">
        <v>412</v>
      </c>
      <c r="C3886" s="91" t="s">
        <v>35</v>
      </c>
      <c r="D3886" s="92">
        <v>8704.1</v>
      </c>
      <c r="E3886" s="92">
        <v>8704.0046000000002</v>
      </c>
      <c r="F3886" s="93">
        <f t="shared" si="120"/>
        <v>0.99998903964798191</v>
      </c>
    </row>
    <row r="3887" spans="1:6" s="87" customFormat="1" ht="36.75" hidden="1" thickBot="1" x14ac:dyDescent="0.3">
      <c r="A3887" s="82" t="str">
        <f t="shared" si="121"/>
        <v>A</v>
      </c>
      <c r="B3887" s="83" t="s">
        <v>2009</v>
      </c>
      <c r="C3887" s="84" t="s">
        <v>2010</v>
      </c>
      <c r="D3887" s="85">
        <v>156.69999999999999</v>
      </c>
      <c r="E3887" s="85">
        <v>156.37007</v>
      </c>
      <c r="F3887" s="86">
        <f t="shared" si="120"/>
        <v>0.99789451180599875</v>
      </c>
    </row>
    <row r="3888" spans="1:6" s="87" customFormat="1" ht="15" hidden="1" x14ac:dyDescent="0.25">
      <c r="A3888" s="82" t="str">
        <f t="shared" si="121"/>
        <v>A</v>
      </c>
      <c r="B3888" s="88" t="s">
        <v>412</v>
      </c>
      <c r="C3888" s="88" t="s">
        <v>19</v>
      </c>
      <c r="D3888" s="89">
        <v>156.69999999999999</v>
      </c>
      <c r="E3888" s="89">
        <v>156.37007</v>
      </c>
      <c r="F3888" s="90">
        <f t="shared" si="120"/>
        <v>0.99789451180599875</v>
      </c>
    </row>
    <row r="3889" spans="1:6" s="87" customFormat="1" ht="15" hidden="1" x14ac:dyDescent="0.25">
      <c r="A3889" s="82" t="str">
        <f t="shared" si="121"/>
        <v>A</v>
      </c>
      <c r="B3889" s="91" t="s">
        <v>412</v>
      </c>
      <c r="C3889" s="91" t="s">
        <v>21</v>
      </c>
      <c r="D3889" s="92">
        <v>156.69999999999999</v>
      </c>
      <c r="E3889" s="92">
        <v>156.37007</v>
      </c>
      <c r="F3889" s="93">
        <f t="shared" si="120"/>
        <v>0.99789451180599875</v>
      </c>
    </row>
    <row r="3890" spans="1:6" ht="18.75" thickBot="1" x14ac:dyDescent="0.25">
      <c r="A3890" s="47" t="str">
        <f t="shared" si="121"/>
        <v>A</v>
      </c>
      <c r="B3890" s="73" t="s">
        <v>2011</v>
      </c>
      <c r="C3890" s="74" t="s">
        <v>1265</v>
      </c>
      <c r="D3890" s="75">
        <v>63014.355000000003</v>
      </c>
      <c r="E3890" s="75">
        <v>58774.834280000003</v>
      </c>
      <c r="F3890" s="76">
        <f t="shared" si="120"/>
        <v>0.93272135023837033</v>
      </c>
    </row>
    <row r="3891" spans="1:6" ht="15.75" thickTop="1" x14ac:dyDescent="0.2">
      <c r="A3891" s="47" t="str">
        <f t="shared" si="121"/>
        <v>A</v>
      </c>
      <c r="B3891" s="77" t="s">
        <v>412</v>
      </c>
      <c r="C3891" s="77" t="s">
        <v>19</v>
      </c>
      <c r="D3891" s="78">
        <v>42612.758000000002</v>
      </c>
      <c r="E3891" s="78">
        <v>41373.311110000002</v>
      </c>
      <c r="F3891" s="79">
        <f t="shared" si="120"/>
        <v>0.97091371344703858</v>
      </c>
    </row>
    <row r="3892" spans="1:6" ht="15" x14ac:dyDescent="0.2">
      <c r="A3892" s="47" t="str">
        <f t="shared" si="121"/>
        <v>A</v>
      </c>
      <c r="B3892" s="80" t="s">
        <v>412</v>
      </c>
      <c r="C3892" s="80" t="s">
        <v>21</v>
      </c>
      <c r="D3892" s="53">
        <v>3960.5340000000001</v>
      </c>
      <c r="E3892" s="53">
        <v>3937.4334599999997</v>
      </c>
      <c r="F3892" s="81">
        <f t="shared" si="120"/>
        <v>0.99416731683151804</v>
      </c>
    </row>
    <row r="3893" spans="1:6" ht="15" x14ac:dyDescent="0.2">
      <c r="A3893" s="47" t="str">
        <f t="shared" si="121"/>
        <v>A</v>
      </c>
      <c r="B3893" s="80" t="s">
        <v>412</v>
      </c>
      <c r="C3893" s="80" t="s">
        <v>33</v>
      </c>
      <c r="D3893" s="53">
        <v>100.95</v>
      </c>
      <c r="E3893" s="53">
        <v>73.954990000000009</v>
      </c>
      <c r="F3893" s="81">
        <f t="shared" si="120"/>
        <v>0.73259029222387329</v>
      </c>
    </row>
    <row r="3894" spans="1:6" ht="15" x14ac:dyDescent="0.2">
      <c r="A3894" s="47" t="str">
        <f t="shared" si="121"/>
        <v>A</v>
      </c>
      <c r="B3894" s="80" t="s">
        <v>412</v>
      </c>
      <c r="C3894" s="80" t="s">
        <v>4</v>
      </c>
      <c r="D3894" s="53">
        <v>5465.5029999999997</v>
      </c>
      <c r="E3894" s="53">
        <v>5465.49154</v>
      </c>
      <c r="F3894" s="81">
        <f t="shared" si="120"/>
        <v>0.99999790321220217</v>
      </c>
    </row>
    <row r="3895" spans="1:6" ht="15" x14ac:dyDescent="0.2">
      <c r="A3895" s="47" t="str">
        <f t="shared" si="121"/>
        <v>A</v>
      </c>
      <c r="B3895" s="80" t="s">
        <v>412</v>
      </c>
      <c r="C3895" s="80" t="s">
        <v>35</v>
      </c>
      <c r="D3895" s="53">
        <v>33085.771000000001</v>
      </c>
      <c r="E3895" s="53">
        <v>31896.431119999997</v>
      </c>
      <c r="F3895" s="81">
        <f t="shared" si="120"/>
        <v>0.96405282863137742</v>
      </c>
    </row>
    <row r="3896" spans="1:6" ht="15" x14ac:dyDescent="0.2">
      <c r="A3896" s="47" t="str">
        <f t="shared" si="121"/>
        <v>A</v>
      </c>
      <c r="B3896" s="77" t="s">
        <v>412</v>
      </c>
      <c r="C3896" s="77" t="s">
        <v>36</v>
      </c>
      <c r="D3896" s="78">
        <v>20401.597000000002</v>
      </c>
      <c r="E3896" s="78">
        <v>17401.52317</v>
      </c>
      <c r="F3896" s="79">
        <f t="shared" si="120"/>
        <v>0.8529490691341467</v>
      </c>
    </row>
    <row r="3897" spans="1:6" ht="36.75" thickBot="1" x14ac:dyDescent="0.25">
      <c r="A3897" s="47" t="str">
        <f t="shared" si="121"/>
        <v>A</v>
      </c>
      <c r="B3897" s="73" t="s">
        <v>2012</v>
      </c>
      <c r="C3897" s="74" t="s">
        <v>2013</v>
      </c>
      <c r="D3897" s="75">
        <v>11396.2</v>
      </c>
      <c r="E3897" s="75">
        <v>11368.894539999999</v>
      </c>
      <c r="F3897" s="76">
        <f t="shared" si="120"/>
        <v>0.99760398553903917</v>
      </c>
    </row>
    <row r="3898" spans="1:6" ht="15.75" thickTop="1" x14ac:dyDescent="0.2">
      <c r="A3898" s="47" t="str">
        <f t="shared" si="121"/>
        <v>A</v>
      </c>
      <c r="B3898" s="77" t="s">
        <v>412</v>
      </c>
      <c r="C3898" s="77" t="s">
        <v>19</v>
      </c>
      <c r="D3898" s="78">
        <v>2200.6999999999998</v>
      </c>
      <c r="E3898" s="78">
        <v>2173.3948</v>
      </c>
      <c r="F3898" s="79">
        <f t="shared" si="120"/>
        <v>0.98759249329758725</v>
      </c>
    </row>
    <row r="3899" spans="1:6" ht="15" x14ac:dyDescent="0.2">
      <c r="A3899" s="47" t="str">
        <f t="shared" si="121"/>
        <v>A</v>
      </c>
      <c r="B3899" s="80" t="s">
        <v>412</v>
      </c>
      <c r="C3899" s="80" t="s">
        <v>21</v>
      </c>
      <c r="D3899" s="53">
        <v>1792.579</v>
      </c>
      <c r="E3899" s="53">
        <v>1773.69166</v>
      </c>
      <c r="F3899" s="81">
        <f t="shared" si="120"/>
        <v>0.98946359407312034</v>
      </c>
    </row>
    <row r="3900" spans="1:6" ht="15" x14ac:dyDescent="0.2">
      <c r="A3900" s="47" t="str">
        <f t="shared" si="121"/>
        <v>A</v>
      </c>
      <c r="B3900" s="80" t="s">
        <v>412</v>
      </c>
      <c r="C3900" s="80" t="s">
        <v>35</v>
      </c>
      <c r="D3900" s="53">
        <v>408.12099999999998</v>
      </c>
      <c r="E3900" s="53">
        <v>399.70314000000002</v>
      </c>
      <c r="F3900" s="81">
        <f t="shared" si="120"/>
        <v>0.97937410718879947</v>
      </c>
    </row>
    <row r="3901" spans="1:6" ht="15" x14ac:dyDescent="0.2">
      <c r="A3901" s="47" t="str">
        <f t="shared" si="121"/>
        <v>A</v>
      </c>
      <c r="B3901" s="77" t="s">
        <v>412</v>
      </c>
      <c r="C3901" s="77" t="s">
        <v>36</v>
      </c>
      <c r="D3901" s="78">
        <v>9195.5</v>
      </c>
      <c r="E3901" s="78">
        <v>9195.4997400000011</v>
      </c>
      <c r="F3901" s="79">
        <f t="shared" si="120"/>
        <v>0.99999997172530053</v>
      </c>
    </row>
    <row r="3902" spans="1:6" ht="54.75" thickBot="1" x14ac:dyDescent="0.25">
      <c r="A3902" s="47" t="str">
        <f t="shared" si="121"/>
        <v>A</v>
      </c>
      <c r="B3902" s="73" t="s">
        <v>2014</v>
      </c>
      <c r="C3902" s="74" t="s">
        <v>2015</v>
      </c>
      <c r="D3902" s="75">
        <v>8850.15</v>
      </c>
      <c r="E3902" s="75">
        <v>8846.0221300000012</v>
      </c>
      <c r="F3902" s="76">
        <f t="shared" si="120"/>
        <v>0.99953358191669084</v>
      </c>
    </row>
    <row r="3903" spans="1:6" ht="15.75" thickTop="1" x14ac:dyDescent="0.2">
      <c r="A3903" s="47" t="str">
        <f t="shared" si="121"/>
        <v>A</v>
      </c>
      <c r="B3903" s="77" t="s">
        <v>412</v>
      </c>
      <c r="C3903" s="77" t="s">
        <v>19</v>
      </c>
      <c r="D3903" s="78">
        <v>1421.15</v>
      </c>
      <c r="E3903" s="78">
        <v>1417.0221299999998</v>
      </c>
      <c r="F3903" s="79">
        <f t="shared" si="120"/>
        <v>0.99709540161137089</v>
      </c>
    </row>
    <row r="3904" spans="1:6" ht="15" x14ac:dyDescent="0.2">
      <c r="A3904" s="47" t="str">
        <f t="shared" si="121"/>
        <v>A</v>
      </c>
      <c r="B3904" s="80" t="s">
        <v>412</v>
      </c>
      <c r="C3904" s="80" t="s">
        <v>21</v>
      </c>
      <c r="D3904" s="53">
        <v>124</v>
      </c>
      <c r="E3904" s="53">
        <v>119.87622</v>
      </c>
      <c r="F3904" s="81">
        <f t="shared" si="120"/>
        <v>0.9667437096774194</v>
      </c>
    </row>
    <row r="3905" spans="1:6" ht="15" x14ac:dyDescent="0.2">
      <c r="A3905" s="47" t="str">
        <f t="shared" si="121"/>
        <v>A</v>
      </c>
      <c r="B3905" s="80" t="s">
        <v>412</v>
      </c>
      <c r="C3905" s="80" t="s">
        <v>4</v>
      </c>
      <c r="D3905" s="53">
        <v>1297.1500000000001</v>
      </c>
      <c r="E3905" s="53">
        <v>1297.14591</v>
      </c>
      <c r="F3905" s="81">
        <f t="shared" si="120"/>
        <v>0.9999968469336622</v>
      </c>
    </row>
    <row r="3906" spans="1:6" ht="15" x14ac:dyDescent="0.2">
      <c r="A3906" s="47" t="str">
        <f t="shared" si="121"/>
        <v>A</v>
      </c>
      <c r="B3906" s="77" t="s">
        <v>412</v>
      </c>
      <c r="C3906" s="77" t="s">
        <v>36</v>
      </c>
      <c r="D3906" s="78">
        <v>7429</v>
      </c>
      <c r="E3906" s="78">
        <v>7429</v>
      </c>
      <c r="F3906" s="79">
        <f t="shared" si="120"/>
        <v>1</v>
      </c>
    </row>
    <row r="3907" spans="1:6" ht="54.75" thickBot="1" x14ac:dyDescent="0.25">
      <c r="A3907" s="47" t="str">
        <f t="shared" si="121"/>
        <v>A</v>
      </c>
      <c r="B3907" s="73" t="s">
        <v>2016</v>
      </c>
      <c r="C3907" s="74" t="s">
        <v>2017</v>
      </c>
      <c r="D3907" s="75">
        <v>4637.45</v>
      </c>
      <c r="E3907" s="75">
        <v>4637.3690600000009</v>
      </c>
      <c r="F3907" s="76">
        <f t="shared" si="120"/>
        <v>0.99998254644254947</v>
      </c>
    </row>
    <row r="3908" spans="1:6" ht="15.75" thickTop="1" x14ac:dyDescent="0.2">
      <c r="A3908" s="47" t="str">
        <f t="shared" si="121"/>
        <v>A</v>
      </c>
      <c r="B3908" s="77" t="s">
        <v>412</v>
      </c>
      <c r="C3908" s="77" t="s">
        <v>19</v>
      </c>
      <c r="D3908" s="78">
        <v>4168.3530000000001</v>
      </c>
      <c r="E3908" s="78">
        <v>4168.3456299999998</v>
      </c>
      <c r="F3908" s="79">
        <f t="shared" ref="F3908:F3971" si="122">E3908/D3908</f>
        <v>0.99999823191557902</v>
      </c>
    </row>
    <row r="3909" spans="1:6" ht="15" x14ac:dyDescent="0.2">
      <c r="A3909" s="47" t="str">
        <f t="shared" ref="A3909:A3972" si="123">(IF(OR(D3909&lt;&gt;0,E3909&lt;&gt;0,),"A","B"))</f>
        <v>A</v>
      </c>
      <c r="B3909" s="80" t="s">
        <v>412</v>
      </c>
      <c r="C3909" s="80" t="s">
        <v>4</v>
      </c>
      <c r="D3909" s="53">
        <v>4168.3530000000001</v>
      </c>
      <c r="E3909" s="53">
        <v>4168.3456299999998</v>
      </c>
      <c r="F3909" s="81">
        <f t="shared" si="122"/>
        <v>0.99999823191557902</v>
      </c>
    </row>
    <row r="3910" spans="1:6" ht="15" x14ac:dyDescent="0.2">
      <c r="A3910" s="47" t="str">
        <f t="shared" si="123"/>
        <v>A</v>
      </c>
      <c r="B3910" s="77" t="s">
        <v>412</v>
      </c>
      <c r="C3910" s="77" t="s">
        <v>36</v>
      </c>
      <c r="D3910" s="78">
        <v>469.09699999999998</v>
      </c>
      <c r="E3910" s="78">
        <v>469.02343000000002</v>
      </c>
      <c r="F3910" s="79">
        <f t="shared" si="122"/>
        <v>0.99984316676508278</v>
      </c>
    </row>
    <row r="3911" spans="1:6" ht="36.75" thickBot="1" x14ac:dyDescent="0.25">
      <c r="A3911" s="47" t="str">
        <f t="shared" si="123"/>
        <v>A</v>
      </c>
      <c r="B3911" s="73" t="s">
        <v>2018</v>
      </c>
      <c r="C3911" s="74" t="s">
        <v>2019</v>
      </c>
      <c r="D3911" s="75">
        <v>2452.9050000000002</v>
      </c>
      <c r="E3911" s="75">
        <v>2425.8205700000003</v>
      </c>
      <c r="F3911" s="76">
        <f t="shared" si="122"/>
        <v>0.98895822300496761</v>
      </c>
    </row>
    <row r="3912" spans="1:6" ht="15.75" thickTop="1" x14ac:dyDescent="0.2">
      <c r="A3912" s="47" t="str">
        <f t="shared" si="123"/>
        <v>A</v>
      </c>
      <c r="B3912" s="77" t="s">
        <v>412</v>
      </c>
      <c r="C3912" s="77" t="s">
        <v>19</v>
      </c>
      <c r="D3912" s="78">
        <v>2144.9050000000002</v>
      </c>
      <c r="E3912" s="78">
        <v>2117.8205700000003</v>
      </c>
      <c r="F3912" s="79">
        <f t="shared" si="122"/>
        <v>0.98737266685470926</v>
      </c>
    </row>
    <row r="3913" spans="1:6" ht="15" x14ac:dyDescent="0.2">
      <c r="A3913" s="47" t="str">
        <f t="shared" si="123"/>
        <v>A</v>
      </c>
      <c r="B3913" s="80" t="s">
        <v>412</v>
      </c>
      <c r="C3913" s="80" t="s">
        <v>21</v>
      </c>
      <c r="D3913" s="53">
        <v>2043.9549999999999</v>
      </c>
      <c r="E3913" s="53">
        <v>2043.8655800000001</v>
      </c>
      <c r="F3913" s="81">
        <f t="shared" si="122"/>
        <v>0.9999562514830318</v>
      </c>
    </row>
    <row r="3914" spans="1:6" ht="15" x14ac:dyDescent="0.2">
      <c r="A3914" s="47" t="str">
        <f t="shared" si="123"/>
        <v>A</v>
      </c>
      <c r="B3914" s="80" t="s">
        <v>412</v>
      </c>
      <c r="C3914" s="80" t="s">
        <v>33</v>
      </c>
      <c r="D3914" s="53">
        <v>100.95</v>
      </c>
      <c r="E3914" s="53">
        <v>73.954990000000009</v>
      </c>
      <c r="F3914" s="81">
        <f t="shared" si="122"/>
        <v>0.73259029222387329</v>
      </c>
    </row>
    <row r="3915" spans="1:6" ht="15" x14ac:dyDescent="0.2">
      <c r="A3915" s="47" t="str">
        <f t="shared" si="123"/>
        <v>A</v>
      </c>
      <c r="B3915" s="77" t="s">
        <v>412</v>
      </c>
      <c r="C3915" s="77" t="s">
        <v>36</v>
      </c>
      <c r="D3915" s="78">
        <v>308</v>
      </c>
      <c r="E3915" s="78">
        <v>308</v>
      </c>
      <c r="F3915" s="79">
        <f t="shared" si="122"/>
        <v>1</v>
      </c>
    </row>
    <row r="3916" spans="1:6" ht="36.75" thickBot="1" x14ac:dyDescent="0.25">
      <c r="A3916" s="47" t="str">
        <f t="shared" si="123"/>
        <v>A</v>
      </c>
      <c r="B3916" s="73" t="s">
        <v>2020</v>
      </c>
      <c r="C3916" s="74" t="s">
        <v>2021</v>
      </c>
      <c r="D3916" s="75">
        <v>3000</v>
      </c>
      <c r="E3916" s="75">
        <v>0</v>
      </c>
      <c r="F3916" s="76">
        <f t="shared" si="122"/>
        <v>0</v>
      </c>
    </row>
    <row r="3917" spans="1:6" ht="15.75" thickTop="1" x14ac:dyDescent="0.2">
      <c r="A3917" s="47" t="str">
        <f t="shared" si="123"/>
        <v>A</v>
      </c>
      <c r="B3917" s="77" t="s">
        <v>412</v>
      </c>
      <c r="C3917" s="77" t="s">
        <v>36</v>
      </c>
      <c r="D3917" s="78">
        <v>3000</v>
      </c>
      <c r="E3917" s="78">
        <v>0</v>
      </c>
      <c r="F3917" s="79">
        <f t="shared" si="122"/>
        <v>0</v>
      </c>
    </row>
    <row r="3918" spans="1:6" s="87" customFormat="1" ht="72.75" hidden="1" thickBot="1" x14ac:dyDescent="0.3">
      <c r="A3918" s="82" t="str">
        <f t="shared" si="123"/>
        <v>A</v>
      </c>
      <c r="B3918" s="83" t="s">
        <v>2022</v>
      </c>
      <c r="C3918" s="84" t="s">
        <v>2023</v>
      </c>
      <c r="D3918" s="85">
        <v>3000</v>
      </c>
      <c r="E3918" s="85">
        <v>0</v>
      </c>
      <c r="F3918" s="86">
        <f t="shared" si="122"/>
        <v>0</v>
      </c>
    </row>
    <row r="3919" spans="1:6" s="87" customFormat="1" ht="15" hidden="1" x14ac:dyDescent="0.25">
      <c r="A3919" s="82" t="str">
        <f t="shared" si="123"/>
        <v>A</v>
      </c>
      <c r="B3919" s="88" t="s">
        <v>412</v>
      </c>
      <c r="C3919" s="88" t="s">
        <v>36</v>
      </c>
      <c r="D3919" s="89">
        <v>3000</v>
      </c>
      <c r="E3919" s="89">
        <v>0</v>
      </c>
      <c r="F3919" s="90">
        <f t="shared" si="122"/>
        <v>0</v>
      </c>
    </row>
    <row r="3920" spans="1:6" ht="36.75" thickBot="1" x14ac:dyDescent="0.25">
      <c r="A3920" s="47" t="str">
        <f t="shared" si="123"/>
        <v>A</v>
      </c>
      <c r="B3920" s="73" t="s">
        <v>2024</v>
      </c>
      <c r="C3920" s="74" t="s">
        <v>2025</v>
      </c>
      <c r="D3920" s="75">
        <v>32677.65</v>
      </c>
      <c r="E3920" s="75">
        <v>31496.727979999996</v>
      </c>
      <c r="F3920" s="76">
        <f t="shared" si="122"/>
        <v>0.96386147657496779</v>
      </c>
    </row>
    <row r="3921" spans="1:6" ht="15.75" thickTop="1" x14ac:dyDescent="0.2">
      <c r="A3921" s="47" t="str">
        <f t="shared" si="123"/>
        <v>A</v>
      </c>
      <c r="B3921" s="77" t="s">
        <v>412</v>
      </c>
      <c r="C3921" s="77" t="s">
        <v>19</v>
      </c>
      <c r="D3921" s="78">
        <v>32677.65</v>
      </c>
      <c r="E3921" s="78">
        <v>31496.727979999996</v>
      </c>
      <c r="F3921" s="79">
        <f t="shared" si="122"/>
        <v>0.96386147657496779</v>
      </c>
    </row>
    <row r="3922" spans="1:6" ht="15" x14ac:dyDescent="0.2">
      <c r="A3922" s="47" t="str">
        <f t="shared" si="123"/>
        <v>A</v>
      </c>
      <c r="B3922" s="80" t="s">
        <v>412</v>
      </c>
      <c r="C3922" s="80" t="s">
        <v>35</v>
      </c>
      <c r="D3922" s="53">
        <v>32677.65</v>
      </c>
      <c r="E3922" s="53">
        <v>31496.727979999996</v>
      </c>
      <c r="F3922" s="81">
        <f t="shared" si="122"/>
        <v>0.96386147657496779</v>
      </c>
    </row>
    <row r="3923" spans="1:6" s="87" customFormat="1" ht="54.75" hidden="1" thickBot="1" x14ac:dyDescent="0.3">
      <c r="A3923" s="82" t="str">
        <f t="shared" si="123"/>
        <v>A</v>
      </c>
      <c r="B3923" s="83" t="s">
        <v>2026</v>
      </c>
      <c r="C3923" s="84" t="s">
        <v>2027</v>
      </c>
      <c r="D3923" s="85">
        <v>19994.749</v>
      </c>
      <c r="E3923" s="85">
        <v>19994.748970000001</v>
      </c>
      <c r="F3923" s="86">
        <f t="shared" si="122"/>
        <v>0.99999999849960608</v>
      </c>
    </row>
    <row r="3924" spans="1:6" s="87" customFormat="1" ht="15" hidden="1" x14ac:dyDescent="0.25">
      <c r="A3924" s="82" t="str">
        <f t="shared" si="123"/>
        <v>A</v>
      </c>
      <c r="B3924" s="88" t="s">
        <v>412</v>
      </c>
      <c r="C3924" s="88" t="s">
        <v>19</v>
      </c>
      <c r="D3924" s="89">
        <v>19994.749</v>
      </c>
      <c r="E3924" s="89">
        <v>19994.748970000001</v>
      </c>
      <c r="F3924" s="90">
        <f t="shared" si="122"/>
        <v>0.99999999849960608</v>
      </c>
    </row>
    <row r="3925" spans="1:6" s="87" customFormat="1" ht="15" hidden="1" x14ac:dyDescent="0.25">
      <c r="A3925" s="82" t="str">
        <f t="shared" si="123"/>
        <v>A</v>
      </c>
      <c r="B3925" s="91" t="s">
        <v>412</v>
      </c>
      <c r="C3925" s="91" t="s">
        <v>35</v>
      </c>
      <c r="D3925" s="92">
        <v>19994.749</v>
      </c>
      <c r="E3925" s="92">
        <v>19994.748970000001</v>
      </c>
      <c r="F3925" s="93">
        <f t="shared" si="122"/>
        <v>0.99999999849960608</v>
      </c>
    </row>
    <row r="3926" spans="1:6" s="87" customFormat="1" ht="72.75" hidden="1" thickBot="1" x14ac:dyDescent="0.3">
      <c r="A3926" s="82" t="str">
        <f t="shared" si="123"/>
        <v>A</v>
      </c>
      <c r="B3926" s="83" t="s">
        <v>2028</v>
      </c>
      <c r="C3926" s="84" t="s">
        <v>2029</v>
      </c>
      <c r="D3926" s="85">
        <v>12682.901</v>
      </c>
      <c r="E3926" s="85">
        <v>11501.979009999999</v>
      </c>
      <c r="F3926" s="86">
        <f t="shared" si="122"/>
        <v>0.90688865347131542</v>
      </c>
    </row>
    <row r="3927" spans="1:6" s="87" customFormat="1" ht="15" hidden="1" x14ac:dyDescent="0.25">
      <c r="A3927" s="82" t="str">
        <f t="shared" si="123"/>
        <v>A</v>
      </c>
      <c r="B3927" s="88" t="s">
        <v>412</v>
      </c>
      <c r="C3927" s="88" t="s">
        <v>19</v>
      </c>
      <c r="D3927" s="89">
        <v>12682.901</v>
      </c>
      <c r="E3927" s="89">
        <v>11501.979009999999</v>
      </c>
      <c r="F3927" s="90">
        <f t="shared" si="122"/>
        <v>0.90688865347131542</v>
      </c>
    </row>
    <row r="3928" spans="1:6" s="87" customFormat="1" ht="15" hidden="1" x14ac:dyDescent="0.25">
      <c r="A3928" s="82" t="str">
        <f t="shared" si="123"/>
        <v>A</v>
      </c>
      <c r="B3928" s="91" t="s">
        <v>412</v>
      </c>
      <c r="C3928" s="91" t="s">
        <v>35</v>
      </c>
      <c r="D3928" s="92">
        <v>12682.901</v>
      </c>
      <c r="E3928" s="92">
        <v>11501.979009999999</v>
      </c>
      <c r="F3928" s="93">
        <f t="shared" si="122"/>
        <v>0.90688865347131542</v>
      </c>
    </row>
    <row r="3929" spans="1:6" ht="36.75" thickBot="1" x14ac:dyDescent="0.25">
      <c r="A3929" s="47" t="str">
        <f t="shared" si="123"/>
        <v>A</v>
      </c>
      <c r="B3929" s="73" t="s">
        <v>2030</v>
      </c>
      <c r="C3929" s="74" t="s">
        <v>2031</v>
      </c>
      <c r="D3929" s="75">
        <v>3329</v>
      </c>
      <c r="E3929" s="75">
        <v>2816.9838000000009</v>
      </c>
      <c r="F3929" s="76">
        <f t="shared" si="122"/>
        <v>0.84619519375187768</v>
      </c>
    </row>
    <row r="3930" spans="1:6" ht="15.75" thickTop="1" x14ac:dyDescent="0.2">
      <c r="A3930" s="47" t="str">
        <f t="shared" si="123"/>
        <v>A</v>
      </c>
      <c r="B3930" s="77" t="s">
        <v>412</v>
      </c>
      <c r="C3930" s="77" t="s">
        <v>19</v>
      </c>
      <c r="D3930" s="78">
        <v>3288.52</v>
      </c>
      <c r="E3930" s="78">
        <v>2812.4538000000007</v>
      </c>
      <c r="F3930" s="79">
        <f t="shared" si="122"/>
        <v>0.85523390461362581</v>
      </c>
    </row>
    <row r="3931" spans="1:6" ht="15" x14ac:dyDescent="0.2">
      <c r="A3931" s="47" t="str">
        <f t="shared" si="123"/>
        <v>A</v>
      </c>
      <c r="B3931" s="80" t="s">
        <v>412</v>
      </c>
      <c r="C3931" s="80" t="s">
        <v>20</v>
      </c>
      <c r="D3931" s="53">
        <v>2190</v>
      </c>
      <c r="E3931" s="53">
        <v>2170.5742500000001</v>
      </c>
      <c r="F3931" s="81">
        <f t="shared" si="122"/>
        <v>0.99112979452054795</v>
      </c>
    </row>
    <row r="3932" spans="1:6" ht="15" x14ac:dyDescent="0.2">
      <c r="A3932" s="47" t="str">
        <f t="shared" si="123"/>
        <v>A</v>
      </c>
      <c r="B3932" s="80" t="s">
        <v>412</v>
      </c>
      <c r="C3932" s="80" t="s">
        <v>21</v>
      </c>
      <c r="D3932" s="53">
        <v>1018.52</v>
      </c>
      <c r="E3932" s="53">
        <v>597.19942000000003</v>
      </c>
      <c r="F3932" s="81">
        <f t="shared" si="122"/>
        <v>0.58634039586851516</v>
      </c>
    </row>
    <row r="3933" spans="1:6" ht="15" x14ac:dyDescent="0.2">
      <c r="A3933" s="47" t="str">
        <f t="shared" si="123"/>
        <v>A</v>
      </c>
      <c r="B3933" s="80" t="s">
        <v>412</v>
      </c>
      <c r="C3933" s="80" t="s">
        <v>33</v>
      </c>
      <c r="D3933" s="53">
        <v>66</v>
      </c>
      <c r="E3933" s="53">
        <v>40.006999999999998</v>
      </c>
      <c r="F3933" s="81">
        <f t="shared" si="122"/>
        <v>0.60616666666666663</v>
      </c>
    </row>
    <row r="3934" spans="1:6" ht="15" x14ac:dyDescent="0.2">
      <c r="A3934" s="47" t="str">
        <f t="shared" si="123"/>
        <v>A</v>
      </c>
      <c r="B3934" s="80" t="s">
        <v>412</v>
      </c>
      <c r="C3934" s="80" t="s">
        <v>34</v>
      </c>
      <c r="D3934" s="53">
        <v>4</v>
      </c>
      <c r="E3934" s="53">
        <v>0.73472000000000004</v>
      </c>
      <c r="F3934" s="81">
        <f t="shared" si="122"/>
        <v>0.18368000000000001</v>
      </c>
    </row>
    <row r="3935" spans="1:6" ht="15" x14ac:dyDescent="0.2">
      <c r="A3935" s="47" t="str">
        <f t="shared" si="123"/>
        <v>A</v>
      </c>
      <c r="B3935" s="80" t="s">
        <v>412</v>
      </c>
      <c r="C3935" s="80" t="s">
        <v>35</v>
      </c>
      <c r="D3935" s="53">
        <v>10</v>
      </c>
      <c r="E3935" s="53">
        <v>3.9384099999999997</v>
      </c>
      <c r="F3935" s="81">
        <f t="shared" si="122"/>
        <v>0.393841</v>
      </c>
    </row>
    <row r="3936" spans="1:6" ht="15" x14ac:dyDescent="0.2">
      <c r="A3936" s="47" t="str">
        <f t="shared" si="123"/>
        <v>A</v>
      </c>
      <c r="B3936" s="77" t="s">
        <v>412</v>
      </c>
      <c r="C3936" s="77" t="s">
        <v>36</v>
      </c>
      <c r="D3936" s="78">
        <v>40.479999999999997</v>
      </c>
      <c r="E3936" s="78">
        <v>4.53</v>
      </c>
      <c r="F3936" s="79">
        <f t="shared" si="122"/>
        <v>0.11190711462450595</v>
      </c>
    </row>
    <row r="3937" spans="1:6" s="87" customFormat="1" ht="72.75" hidden="1" thickBot="1" x14ac:dyDescent="0.3">
      <c r="A3937" s="82" t="str">
        <f t="shared" si="123"/>
        <v>A</v>
      </c>
      <c r="B3937" s="83" t="s">
        <v>2032</v>
      </c>
      <c r="C3937" s="84" t="s">
        <v>2033</v>
      </c>
      <c r="D3937" s="85">
        <v>735.5</v>
      </c>
      <c r="E3937" s="85">
        <v>729.37003000000004</v>
      </c>
      <c r="F3937" s="86">
        <f t="shared" si="122"/>
        <v>0.99166557443915715</v>
      </c>
    </row>
    <row r="3938" spans="1:6" s="87" customFormat="1" ht="15" hidden="1" x14ac:dyDescent="0.25">
      <c r="A3938" s="82" t="str">
        <f t="shared" si="123"/>
        <v>A</v>
      </c>
      <c r="B3938" s="88" t="s">
        <v>412</v>
      </c>
      <c r="C3938" s="88" t="s">
        <v>19</v>
      </c>
      <c r="D3938" s="89">
        <v>733.5</v>
      </c>
      <c r="E3938" s="89">
        <v>727.87003000000004</v>
      </c>
      <c r="F3938" s="90">
        <f t="shared" si="122"/>
        <v>0.99232451261077037</v>
      </c>
    </row>
    <row r="3939" spans="1:6" s="87" customFormat="1" ht="15" hidden="1" x14ac:dyDescent="0.25">
      <c r="A3939" s="82" t="str">
        <f t="shared" si="123"/>
        <v>A</v>
      </c>
      <c r="B3939" s="91" t="s">
        <v>412</v>
      </c>
      <c r="C3939" s="91" t="s">
        <v>20</v>
      </c>
      <c r="D3939" s="92">
        <v>656</v>
      </c>
      <c r="E3939" s="92">
        <v>652.73350000000005</v>
      </c>
      <c r="F3939" s="93">
        <f t="shared" si="122"/>
        <v>0.99502057926829279</v>
      </c>
    </row>
    <row r="3940" spans="1:6" s="87" customFormat="1" ht="15" hidden="1" x14ac:dyDescent="0.25">
      <c r="A3940" s="82" t="str">
        <f t="shared" si="123"/>
        <v>A</v>
      </c>
      <c r="B3940" s="91" t="s">
        <v>412</v>
      </c>
      <c r="C3940" s="91" t="s">
        <v>21</v>
      </c>
      <c r="D3940" s="92">
        <v>76.5</v>
      </c>
      <c r="E3940" s="92">
        <v>75.136529999999993</v>
      </c>
      <c r="F3940" s="93">
        <f t="shared" si="122"/>
        <v>0.98217686274509797</v>
      </c>
    </row>
    <row r="3941" spans="1:6" s="87" customFormat="1" ht="15" hidden="1" x14ac:dyDescent="0.25">
      <c r="A3941" s="82" t="str">
        <f t="shared" si="123"/>
        <v>A</v>
      </c>
      <c r="B3941" s="91" t="s">
        <v>412</v>
      </c>
      <c r="C3941" s="91" t="s">
        <v>35</v>
      </c>
      <c r="D3941" s="92">
        <v>1</v>
      </c>
      <c r="E3941" s="92">
        <v>0</v>
      </c>
      <c r="F3941" s="93">
        <f t="shared" si="122"/>
        <v>0</v>
      </c>
    </row>
    <row r="3942" spans="1:6" s="87" customFormat="1" ht="15" hidden="1" x14ac:dyDescent="0.25">
      <c r="A3942" s="82" t="str">
        <f t="shared" si="123"/>
        <v>A</v>
      </c>
      <c r="B3942" s="88" t="s">
        <v>412</v>
      </c>
      <c r="C3942" s="88" t="s">
        <v>36</v>
      </c>
      <c r="D3942" s="89">
        <v>2</v>
      </c>
      <c r="E3942" s="89">
        <v>1.5</v>
      </c>
      <c r="F3942" s="90">
        <f t="shared" si="122"/>
        <v>0.75</v>
      </c>
    </row>
    <row r="3943" spans="1:6" s="87" customFormat="1" ht="36.75" hidden="1" thickBot="1" x14ac:dyDescent="0.3">
      <c r="A3943" s="82" t="str">
        <f t="shared" si="123"/>
        <v>A</v>
      </c>
      <c r="B3943" s="83" t="s">
        <v>2034</v>
      </c>
      <c r="C3943" s="84" t="s">
        <v>2035</v>
      </c>
      <c r="D3943" s="85">
        <v>927.5</v>
      </c>
      <c r="E3943" s="85">
        <v>506.24433000000005</v>
      </c>
      <c r="F3943" s="86">
        <f t="shared" si="122"/>
        <v>0.54581598921832886</v>
      </c>
    </row>
    <row r="3944" spans="1:6" s="87" customFormat="1" ht="15" hidden="1" x14ac:dyDescent="0.25">
      <c r="A3944" s="82" t="str">
        <f t="shared" si="123"/>
        <v>A</v>
      </c>
      <c r="B3944" s="88" t="s">
        <v>412</v>
      </c>
      <c r="C3944" s="88" t="s">
        <v>19</v>
      </c>
      <c r="D3944" s="89">
        <v>918.5</v>
      </c>
      <c r="E3944" s="89">
        <v>504.19433000000009</v>
      </c>
      <c r="F3944" s="90">
        <f t="shared" si="122"/>
        <v>0.54893231355470884</v>
      </c>
    </row>
    <row r="3945" spans="1:6" s="87" customFormat="1" ht="15" hidden="1" x14ac:dyDescent="0.25">
      <c r="A3945" s="82" t="str">
        <f t="shared" si="123"/>
        <v>A</v>
      </c>
      <c r="B3945" s="91" t="s">
        <v>412</v>
      </c>
      <c r="C3945" s="91" t="s">
        <v>20</v>
      </c>
      <c r="D3945" s="92">
        <v>347</v>
      </c>
      <c r="E3945" s="92">
        <v>343.32</v>
      </c>
      <c r="F3945" s="93">
        <f t="shared" si="122"/>
        <v>0.9893948126801152</v>
      </c>
    </row>
    <row r="3946" spans="1:6" s="87" customFormat="1" ht="15" hidden="1" x14ac:dyDescent="0.25">
      <c r="A3946" s="82" t="str">
        <f t="shared" si="123"/>
        <v>A</v>
      </c>
      <c r="B3946" s="91" t="s">
        <v>412</v>
      </c>
      <c r="C3946" s="91" t="s">
        <v>21</v>
      </c>
      <c r="D3946" s="92">
        <v>499.5</v>
      </c>
      <c r="E3946" s="92">
        <v>120.24709</v>
      </c>
      <c r="F3946" s="93">
        <f t="shared" si="122"/>
        <v>0.24073491491491492</v>
      </c>
    </row>
    <row r="3947" spans="1:6" s="87" customFormat="1" ht="15" hidden="1" x14ac:dyDescent="0.25">
      <c r="A3947" s="82" t="str">
        <f t="shared" si="123"/>
        <v>A</v>
      </c>
      <c r="B3947" s="91" t="s">
        <v>412</v>
      </c>
      <c r="C3947" s="91" t="s">
        <v>33</v>
      </c>
      <c r="D3947" s="92">
        <v>66</v>
      </c>
      <c r="E3947" s="92">
        <v>40.006999999999998</v>
      </c>
      <c r="F3947" s="93">
        <f t="shared" si="122"/>
        <v>0.60616666666666663</v>
      </c>
    </row>
    <row r="3948" spans="1:6" s="87" customFormat="1" ht="15" hidden="1" x14ac:dyDescent="0.25">
      <c r="A3948" s="82" t="str">
        <f t="shared" si="123"/>
        <v>A</v>
      </c>
      <c r="B3948" s="91" t="s">
        <v>412</v>
      </c>
      <c r="C3948" s="91" t="s">
        <v>34</v>
      </c>
      <c r="D3948" s="92">
        <v>3</v>
      </c>
      <c r="E3948" s="92">
        <v>0</v>
      </c>
      <c r="F3948" s="93">
        <f t="shared" si="122"/>
        <v>0</v>
      </c>
    </row>
    <row r="3949" spans="1:6" s="87" customFormat="1" ht="15" hidden="1" x14ac:dyDescent="0.25">
      <c r="A3949" s="82" t="str">
        <f t="shared" si="123"/>
        <v>A</v>
      </c>
      <c r="B3949" s="91" t="s">
        <v>412</v>
      </c>
      <c r="C3949" s="91" t="s">
        <v>35</v>
      </c>
      <c r="D3949" s="92">
        <v>3</v>
      </c>
      <c r="E3949" s="92">
        <v>0.62024000000000001</v>
      </c>
      <c r="F3949" s="93">
        <f t="shared" si="122"/>
        <v>0.20674666666666666</v>
      </c>
    </row>
    <row r="3950" spans="1:6" s="87" customFormat="1" ht="15" hidden="1" x14ac:dyDescent="0.25">
      <c r="A3950" s="82" t="str">
        <f t="shared" si="123"/>
        <v>A</v>
      </c>
      <c r="B3950" s="88" t="s">
        <v>412</v>
      </c>
      <c r="C3950" s="88" t="s">
        <v>36</v>
      </c>
      <c r="D3950" s="89">
        <v>9</v>
      </c>
      <c r="E3950" s="89">
        <v>2.0499999999999998</v>
      </c>
      <c r="F3950" s="90">
        <f t="shared" si="122"/>
        <v>0.22777777777777775</v>
      </c>
    </row>
    <row r="3951" spans="1:6" s="87" customFormat="1" ht="36.75" hidden="1" thickBot="1" x14ac:dyDescent="0.3">
      <c r="A3951" s="82" t="str">
        <f t="shared" si="123"/>
        <v>A</v>
      </c>
      <c r="B3951" s="83" t="s">
        <v>2036</v>
      </c>
      <c r="C3951" s="84" t="s">
        <v>2037</v>
      </c>
      <c r="D3951" s="85">
        <v>861.5</v>
      </c>
      <c r="E3951" s="85">
        <v>466.23733000000004</v>
      </c>
      <c r="F3951" s="86">
        <f t="shared" si="122"/>
        <v>0.5411924898432966</v>
      </c>
    </row>
    <row r="3952" spans="1:6" s="87" customFormat="1" ht="15" hidden="1" x14ac:dyDescent="0.25">
      <c r="A3952" s="82" t="str">
        <f t="shared" si="123"/>
        <v>A</v>
      </c>
      <c r="B3952" s="88" t="s">
        <v>412</v>
      </c>
      <c r="C3952" s="88" t="s">
        <v>19</v>
      </c>
      <c r="D3952" s="89">
        <v>852.5</v>
      </c>
      <c r="E3952" s="89">
        <v>464.18733000000003</v>
      </c>
      <c r="F3952" s="90">
        <f t="shared" si="122"/>
        <v>0.54450126686217015</v>
      </c>
    </row>
    <row r="3953" spans="1:6" s="87" customFormat="1" ht="15" hidden="1" x14ac:dyDescent="0.25">
      <c r="A3953" s="82" t="str">
        <f t="shared" si="123"/>
        <v>A</v>
      </c>
      <c r="B3953" s="91" t="s">
        <v>412</v>
      </c>
      <c r="C3953" s="91" t="s">
        <v>20</v>
      </c>
      <c r="D3953" s="92">
        <v>347</v>
      </c>
      <c r="E3953" s="92">
        <v>343.32</v>
      </c>
      <c r="F3953" s="93">
        <f t="shared" si="122"/>
        <v>0.9893948126801152</v>
      </c>
    </row>
    <row r="3954" spans="1:6" s="87" customFormat="1" ht="15" hidden="1" x14ac:dyDescent="0.25">
      <c r="A3954" s="82" t="str">
        <f t="shared" si="123"/>
        <v>A</v>
      </c>
      <c r="B3954" s="91" t="s">
        <v>412</v>
      </c>
      <c r="C3954" s="91" t="s">
        <v>21</v>
      </c>
      <c r="D3954" s="92">
        <v>499.5</v>
      </c>
      <c r="E3954" s="92">
        <v>120.24709</v>
      </c>
      <c r="F3954" s="93">
        <f t="shared" si="122"/>
        <v>0.24073491491491492</v>
      </c>
    </row>
    <row r="3955" spans="1:6" s="87" customFormat="1" ht="15" hidden="1" x14ac:dyDescent="0.25">
      <c r="A3955" s="82" t="str">
        <f t="shared" si="123"/>
        <v>A</v>
      </c>
      <c r="B3955" s="91" t="s">
        <v>412</v>
      </c>
      <c r="C3955" s="91" t="s">
        <v>34</v>
      </c>
      <c r="D3955" s="92">
        <v>3</v>
      </c>
      <c r="E3955" s="92">
        <v>0</v>
      </c>
      <c r="F3955" s="93">
        <f t="shared" si="122"/>
        <v>0</v>
      </c>
    </row>
    <row r="3956" spans="1:6" s="87" customFormat="1" ht="15" hidden="1" x14ac:dyDescent="0.25">
      <c r="A3956" s="82" t="str">
        <f t="shared" si="123"/>
        <v>A</v>
      </c>
      <c r="B3956" s="91" t="s">
        <v>412</v>
      </c>
      <c r="C3956" s="91" t="s">
        <v>35</v>
      </c>
      <c r="D3956" s="92">
        <v>3</v>
      </c>
      <c r="E3956" s="92">
        <v>0.62024000000000001</v>
      </c>
      <c r="F3956" s="93">
        <f t="shared" si="122"/>
        <v>0.20674666666666666</v>
      </c>
    </row>
    <row r="3957" spans="1:6" s="87" customFormat="1" ht="15" hidden="1" x14ac:dyDescent="0.25">
      <c r="A3957" s="82" t="str">
        <f t="shared" si="123"/>
        <v>A</v>
      </c>
      <c r="B3957" s="88" t="s">
        <v>412</v>
      </c>
      <c r="C3957" s="88" t="s">
        <v>36</v>
      </c>
      <c r="D3957" s="89">
        <v>9</v>
      </c>
      <c r="E3957" s="89">
        <v>2.0499999999999998</v>
      </c>
      <c r="F3957" s="90">
        <f t="shared" si="122"/>
        <v>0.22777777777777775</v>
      </c>
    </row>
    <row r="3958" spans="1:6" s="87" customFormat="1" ht="36.75" hidden="1" thickBot="1" x14ac:dyDescent="0.3">
      <c r="A3958" s="82" t="str">
        <f t="shared" si="123"/>
        <v>A</v>
      </c>
      <c r="B3958" s="83" t="s">
        <v>2038</v>
      </c>
      <c r="C3958" s="84" t="s">
        <v>207</v>
      </c>
      <c r="D3958" s="85">
        <v>66</v>
      </c>
      <c r="E3958" s="85">
        <v>40.006999999999998</v>
      </c>
      <c r="F3958" s="86">
        <f t="shared" si="122"/>
        <v>0.60616666666666663</v>
      </c>
    </row>
    <row r="3959" spans="1:6" s="87" customFormat="1" ht="15" hidden="1" x14ac:dyDescent="0.25">
      <c r="A3959" s="82" t="str">
        <f t="shared" si="123"/>
        <v>A</v>
      </c>
      <c r="B3959" s="88" t="s">
        <v>412</v>
      </c>
      <c r="C3959" s="88" t="s">
        <v>19</v>
      </c>
      <c r="D3959" s="89">
        <v>66</v>
      </c>
      <c r="E3959" s="89">
        <v>40.006999999999998</v>
      </c>
      <c r="F3959" s="90">
        <f t="shared" si="122"/>
        <v>0.60616666666666663</v>
      </c>
    </row>
    <row r="3960" spans="1:6" s="87" customFormat="1" ht="15" hidden="1" x14ac:dyDescent="0.25">
      <c r="A3960" s="82" t="str">
        <f t="shared" si="123"/>
        <v>A</v>
      </c>
      <c r="B3960" s="91" t="s">
        <v>412</v>
      </c>
      <c r="C3960" s="91" t="s">
        <v>33</v>
      </c>
      <c r="D3960" s="92">
        <v>66</v>
      </c>
      <c r="E3960" s="92">
        <v>40.006999999999998</v>
      </c>
      <c r="F3960" s="93">
        <f t="shared" si="122"/>
        <v>0.60616666666666663</v>
      </c>
    </row>
    <row r="3961" spans="1:6" s="87" customFormat="1" ht="72.75" hidden="1" thickBot="1" x14ac:dyDescent="0.3">
      <c r="A3961" s="82" t="str">
        <f t="shared" si="123"/>
        <v>A</v>
      </c>
      <c r="B3961" s="83" t="s">
        <v>2039</v>
      </c>
      <c r="C3961" s="84" t="s">
        <v>2040</v>
      </c>
      <c r="D3961" s="85">
        <v>607</v>
      </c>
      <c r="E3961" s="85">
        <v>594.89763000000005</v>
      </c>
      <c r="F3961" s="86">
        <f t="shared" si="122"/>
        <v>0.98006199341021427</v>
      </c>
    </row>
    <row r="3962" spans="1:6" s="87" customFormat="1" ht="15" hidden="1" x14ac:dyDescent="0.25">
      <c r="A3962" s="82" t="str">
        <f t="shared" si="123"/>
        <v>A</v>
      </c>
      <c r="B3962" s="88" t="s">
        <v>412</v>
      </c>
      <c r="C3962" s="88" t="s">
        <v>19</v>
      </c>
      <c r="D3962" s="89">
        <v>607</v>
      </c>
      <c r="E3962" s="89">
        <v>594.89763000000005</v>
      </c>
      <c r="F3962" s="90">
        <f t="shared" si="122"/>
        <v>0.98006199341021427</v>
      </c>
    </row>
    <row r="3963" spans="1:6" s="87" customFormat="1" ht="15" hidden="1" x14ac:dyDescent="0.25">
      <c r="A3963" s="82" t="str">
        <f t="shared" si="123"/>
        <v>A</v>
      </c>
      <c r="B3963" s="91" t="s">
        <v>412</v>
      </c>
      <c r="C3963" s="91" t="s">
        <v>20</v>
      </c>
      <c r="D3963" s="92">
        <v>546</v>
      </c>
      <c r="E3963" s="92">
        <v>545.99979000000008</v>
      </c>
      <c r="F3963" s="93">
        <f t="shared" si="122"/>
        <v>0.99999961538461557</v>
      </c>
    </row>
    <row r="3964" spans="1:6" s="87" customFormat="1" ht="15" hidden="1" x14ac:dyDescent="0.25">
      <c r="A3964" s="82" t="str">
        <f t="shared" si="123"/>
        <v>A</v>
      </c>
      <c r="B3964" s="91" t="s">
        <v>412</v>
      </c>
      <c r="C3964" s="91" t="s">
        <v>21</v>
      </c>
      <c r="D3964" s="92">
        <v>60</v>
      </c>
      <c r="E3964" s="92">
        <v>47.897839999999995</v>
      </c>
      <c r="F3964" s="93">
        <f t="shared" si="122"/>
        <v>0.7982973333333333</v>
      </c>
    </row>
    <row r="3965" spans="1:6" s="87" customFormat="1" ht="15" hidden="1" x14ac:dyDescent="0.25">
      <c r="A3965" s="82" t="str">
        <f t="shared" si="123"/>
        <v>A</v>
      </c>
      <c r="B3965" s="91" t="s">
        <v>412</v>
      </c>
      <c r="C3965" s="91" t="s">
        <v>35</v>
      </c>
      <c r="D3965" s="92">
        <v>1</v>
      </c>
      <c r="E3965" s="92">
        <v>1</v>
      </c>
      <c r="F3965" s="93">
        <f t="shared" si="122"/>
        <v>1</v>
      </c>
    </row>
    <row r="3966" spans="1:6" s="87" customFormat="1" ht="54.75" hidden="1" thickBot="1" x14ac:dyDescent="0.3">
      <c r="A3966" s="82" t="str">
        <f t="shared" si="123"/>
        <v>A</v>
      </c>
      <c r="B3966" s="83" t="s">
        <v>2041</v>
      </c>
      <c r="C3966" s="84" t="s">
        <v>2042</v>
      </c>
      <c r="D3966" s="85">
        <v>517.5</v>
      </c>
      <c r="E3966" s="85">
        <v>459.98458000000005</v>
      </c>
      <c r="F3966" s="86">
        <f t="shared" si="122"/>
        <v>0.88885909178743971</v>
      </c>
    </row>
    <row r="3967" spans="1:6" s="87" customFormat="1" ht="15" hidden="1" x14ac:dyDescent="0.25">
      <c r="A3967" s="82" t="str">
        <f t="shared" si="123"/>
        <v>A</v>
      </c>
      <c r="B3967" s="88" t="s">
        <v>412</v>
      </c>
      <c r="C3967" s="88" t="s">
        <v>19</v>
      </c>
      <c r="D3967" s="89">
        <v>489.5</v>
      </c>
      <c r="E3967" s="89">
        <v>459.98458000000005</v>
      </c>
      <c r="F3967" s="90">
        <f t="shared" si="122"/>
        <v>0.93970292134831468</v>
      </c>
    </row>
    <row r="3968" spans="1:6" s="87" customFormat="1" ht="15" hidden="1" x14ac:dyDescent="0.25">
      <c r="A3968" s="82" t="str">
        <f t="shared" si="123"/>
        <v>A</v>
      </c>
      <c r="B3968" s="91" t="s">
        <v>412</v>
      </c>
      <c r="C3968" s="91" t="s">
        <v>20</v>
      </c>
      <c r="D3968" s="92">
        <v>241</v>
      </c>
      <c r="E3968" s="92">
        <v>235.9992</v>
      </c>
      <c r="F3968" s="93">
        <f t="shared" si="122"/>
        <v>0.97924979253112032</v>
      </c>
    </row>
    <row r="3969" spans="1:6" s="87" customFormat="1" ht="15" hidden="1" x14ac:dyDescent="0.25">
      <c r="A3969" s="82" t="str">
        <f t="shared" si="123"/>
        <v>A</v>
      </c>
      <c r="B3969" s="91" t="s">
        <v>412</v>
      </c>
      <c r="C3969" s="91" t="s">
        <v>21</v>
      </c>
      <c r="D3969" s="92">
        <v>243.5</v>
      </c>
      <c r="E3969" s="92">
        <v>220.93249</v>
      </c>
      <c r="F3969" s="93">
        <f t="shared" si="122"/>
        <v>0.90732028747433269</v>
      </c>
    </row>
    <row r="3970" spans="1:6" s="87" customFormat="1" ht="15" hidden="1" x14ac:dyDescent="0.25">
      <c r="A3970" s="82" t="str">
        <f t="shared" si="123"/>
        <v>A</v>
      </c>
      <c r="B3970" s="91" t="s">
        <v>412</v>
      </c>
      <c r="C3970" s="91" t="s">
        <v>34</v>
      </c>
      <c r="D3970" s="92">
        <v>1</v>
      </c>
      <c r="E3970" s="92">
        <v>0.73472000000000004</v>
      </c>
      <c r="F3970" s="93">
        <f t="shared" si="122"/>
        <v>0.73472000000000004</v>
      </c>
    </row>
    <row r="3971" spans="1:6" s="87" customFormat="1" ht="15" hidden="1" x14ac:dyDescent="0.25">
      <c r="A3971" s="82" t="str">
        <f t="shared" si="123"/>
        <v>A</v>
      </c>
      <c r="B3971" s="91" t="s">
        <v>412</v>
      </c>
      <c r="C3971" s="91" t="s">
        <v>35</v>
      </c>
      <c r="D3971" s="92">
        <v>4</v>
      </c>
      <c r="E3971" s="92">
        <v>2.3181700000000003</v>
      </c>
      <c r="F3971" s="93">
        <f t="shared" si="122"/>
        <v>0.57954250000000007</v>
      </c>
    </row>
    <row r="3972" spans="1:6" s="87" customFormat="1" ht="15" hidden="1" x14ac:dyDescent="0.25">
      <c r="A3972" s="82" t="str">
        <f t="shared" si="123"/>
        <v>A</v>
      </c>
      <c r="B3972" s="88" t="s">
        <v>412</v>
      </c>
      <c r="C3972" s="88" t="s">
        <v>36</v>
      </c>
      <c r="D3972" s="89">
        <v>28</v>
      </c>
      <c r="E3972" s="89">
        <v>0</v>
      </c>
      <c r="F3972" s="90">
        <f t="shared" ref="F3972:F4035" si="124">E3972/D3972</f>
        <v>0</v>
      </c>
    </row>
    <row r="3973" spans="1:6" s="87" customFormat="1" ht="54.75" hidden="1" thickBot="1" x14ac:dyDescent="0.3">
      <c r="A3973" s="82" t="str">
        <f t="shared" ref="A3973:A4036" si="125">(IF(OR(D3973&lt;&gt;0,E3973&lt;&gt;0,),"A","B"))</f>
        <v>A</v>
      </c>
      <c r="B3973" s="83" t="s">
        <v>2043</v>
      </c>
      <c r="C3973" s="84" t="s">
        <v>2044</v>
      </c>
      <c r="D3973" s="85">
        <v>67</v>
      </c>
      <c r="E3973" s="85">
        <v>63.614110000000004</v>
      </c>
      <c r="F3973" s="86">
        <f t="shared" si="124"/>
        <v>0.94946432835820904</v>
      </c>
    </row>
    <row r="3974" spans="1:6" s="87" customFormat="1" ht="15" hidden="1" x14ac:dyDescent="0.25">
      <c r="A3974" s="82" t="str">
        <f t="shared" si="125"/>
        <v>A</v>
      </c>
      <c r="B3974" s="88" t="s">
        <v>412</v>
      </c>
      <c r="C3974" s="88" t="s">
        <v>19</v>
      </c>
      <c r="D3974" s="89">
        <v>67</v>
      </c>
      <c r="E3974" s="89">
        <v>63.614110000000004</v>
      </c>
      <c r="F3974" s="90">
        <f t="shared" si="124"/>
        <v>0.94946432835820904</v>
      </c>
    </row>
    <row r="3975" spans="1:6" s="87" customFormat="1" ht="15" hidden="1" x14ac:dyDescent="0.25">
      <c r="A3975" s="82" t="str">
        <f t="shared" si="125"/>
        <v>A</v>
      </c>
      <c r="B3975" s="91" t="s">
        <v>412</v>
      </c>
      <c r="C3975" s="91" t="s">
        <v>20</v>
      </c>
      <c r="D3975" s="92">
        <v>50</v>
      </c>
      <c r="E3975" s="92">
        <v>49.424399999999999</v>
      </c>
      <c r="F3975" s="93">
        <f t="shared" si="124"/>
        <v>0.98848799999999992</v>
      </c>
    </row>
    <row r="3976" spans="1:6" s="87" customFormat="1" ht="15" hidden="1" x14ac:dyDescent="0.25">
      <c r="A3976" s="82" t="str">
        <f t="shared" si="125"/>
        <v>A</v>
      </c>
      <c r="B3976" s="91" t="s">
        <v>412</v>
      </c>
      <c r="C3976" s="91" t="s">
        <v>21</v>
      </c>
      <c r="D3976" s="92">
        <v>16</v>
      </c>
      <c r="E3976" s="92">
        <v>14.18971</v>
      </c>
      <c r="F3976" s="93">
        <f t="shared" si="124"/>
        <v>0.88685687499999999</v>
      </c>
    </row>
    <row r="3977" spans="1:6" s="87" customFormat="1" ht="15" hidden="1" x14ac:dyDescent="0.25">
      <c r="A3977" s="82" t="str">
        <f t="shared" si="125"/>
        <v>A</v>
      </c>
      <c r="B3977" s="91" t="s">
        <v>412</v>
      </c>
      <c r="C3977" s="91" t="s">
        <v>35</v>
      </c>
      <c r="D3977" s="92">
        <v>1</v>
      </c>
      <c r="E3977" s="92">
        <v>0</v>
      </c>
      <c r="F3977" s="93">
        <f t="shared" si="124"/>
        <v>0</v>
      </c>
    </row>
    <row r="3978" spans="1:6" s="87" customFormat="1" ht="54.75" hidden="1" thickBot="1" x14ac:dyDescent="0.3">
      <c r="A3978" s="82" t="str">
        <f t="shared" si="125"/>
        <v>A</v>
      </c>
      <c r="B3978" s="83" t="s">
        <v>2045</v>
      </c>
      <c r="C3978" s="84" t="s">
        <v>2046</v>
      </c>
      <c r="D3978" s="85">
        <v>123</v>
      </c>
      <c r="E3978" s="85">
        <v>118.87656</v>
      </c>
      <c r="F3978" s="86">
        <f t="shared" si="124"/>
        <v>0.96647609756097563</v>
      </c>
    </row>
    <row r="3979" spans="1:6" s="87" customFormat="1" ht="15" hidden="1" x14ac:dyDescent="0.25">
      <c r="A3979" s="82" t="str">
        <f t="shared" si="125"/>
        <v>A</v>
      </c>
      <c r="B3979" s="88" t="s">
        <v>412</v>
      </c>
      <c r="C3979" s="88" t="s">
        <v>19</v>
      </c>
      <c r="D3979" s="89">
        <v>123</v>
      </c>
      <c r="E3979" s="89">
        <v>118.87656</v>
      </c>
      <c r="F3979" s="90">
        <f t="shared" si="124"/>
        <v>0.96647609756097563</v>
      </c>
    </row>
    <row r="3980" spans="1:6" s="87" customFormat="1" ht="15" hidden="1" x14ac:dyDescent="0.25">
      <c r="A3980" s="82" t="str">
        <f t="shared" si="125"/>
        <v>A</v>
      </c>
      <c r="B3980" s="91" t="s">
        <v>412</v>
      </c>
      <c r="C3980" s="91" t="s">
        <v>20</v>
      </c>
      <c r="D3980" s="92">
        <v>106</v>
      </c>
      <c r="E3980" s="92">
        <v>102.68625999999999</v>
      </c>
      <c r="F3980" s="93">
        <f t="shared" si="124"/>
        <v>0.96873830188679233</v>
      </c>
    </row>
    <row r="3981" spans="1:6" s="87" customFormat="1" ht="15" hidden="1" x14ac:dyDescent="0.25">
      <c r="A3981" s="82" t="str">
        <f t="shared" si="125"/>
        <v>A</v>
      </c>
      <c r="B3981" s="91" t="s">
        <v>412</v>
      </c>
      <c r="C3981" s="91" t="s">
        <v>21</v>
      </c>
      <c r="D3981" s="92">
        <v>17</v>
      </c>
      <c r="E3981" s="92">
        <v>16.190300000000001</v>
      </c>
      <c r="F3981" s="93">
        <f t="shared" si="124"/>
        <v>0.95237058823529419</v>
      </c>
    </row>
    <row r="3982" spans="1:6" s="87" customFormat="1" ht="72.75" hidden="1" thickBot="1" x14ac:dyDescent="0.3">
      <c r="A3982" s="82" t="str">
        <f t="shared" si="125"/>
        <v>A</v>
      </c>
      <c r="B3982" s="83" t="s">
        <v>2047</v>
      </c>
      <c r="C3982" s="84" t="s">
        <v>2048</v>
      </c>
      <c r="D3982" s="85">
        <v>124</v>
      </c>
      <c r="E3982" s="85">
        <v>121.90046</v>
      </c>
      <c r="F3982" s="86">
        <f t="shared" si="124"/>
        <v>0.98306822580645159</v>
      </c>
    </row>
    <row r="3983" spans="1:6" s="87" customFormat="1" ht="15" hidden="1" x14ac:dyDescent="0.25">
      <c r="A3983" s="82" t="str">
        <f t="shared" si="125"/>
        <v>A</v>
      </c>
      <c r="B3983" s="88" t="s">
        <v>412</v>
      </c>
      <c r="C3983" s="88" t="s">
        <v>19</v>
      </c>
      <c r="D3983" s="89">
        <v>124</v>
      </c>
      <c r="E3983" s="89">
        <v>121.90046</v>
      </c>
      <c r="F3983" s="90">
        <f t="shared" si="124"/>
        <v>0.98306822580645159</v>
      </c>
    </row>
    <row r="3984" spans="1:6" s="87" customFormat="1" ht="15" hidden="1" x14ac:dyDescent="0.25">
      <c r="A3984" s="82" t="str">
        <f t="shared" si="125"/>
        <v>A</v>
      </c>
      <c r="B3984" s="91" t="s">
        <v>412</v>
      </c>
      <c r="C3984" s="91" t="s">
        <v>20</v>
      </c>
      <c r="D3984" s="92">
        <v>110</v>
      </c>
      <c r="E3984" s="92">
        <v>108</v>
      </c>
      <c r="F3984" s="93">
        <f t="shared" si="124"/>
        <v>0.98181818181818181</v>
      </c>
    </row>
    <row r="3985" spans="1:6" s="87" customFormat="1" ht="15" hidden="1" x14ac:dyDescent="0.25">
      <c r="A3985" s="82" t="str">
        <f t="shared" si="125"/>
        <v>A</v>
      </c>
      <c r="B3985" s="91" t="s">
        <v>412</v>
      </c>
      <c r="C3985" s="91" t="s">
        <v>21</v>
      </c>
      <c r="D3985" s="92">
        <v>14</v>
      </c>
      <c r="E3985" s="92">
        <v>13.900459999999999</v>
      </c>
      <c r="F3985" s="93">
        <f t="shared" si="124"/>
        <v>0.99288999999999994</v>
      </c>
    </row>
    <row r="3986" spans="1:6" s="87" customFormat="1" ht="36.75" hidden="1" thickBot="1" x14ac:dyDescent="0.3">
      <c r="A3986" s="82" t="str">
        <f t="shared" si="125"/>
        <v>A</v>
      </c>
      <c r="B3986" s="83" t="s">
        <v>2049</v>
      </c>
      <c r="C3986" s="84" t="s">
        <v>182</v>
      </c>
      <c r="D3986" s="85">
        <v>123</v>
      </c>
      <c r="E3986" s="85">
        <v>120.42</v>
      </c>
      <c r="F3986" s="86">
        <f t="shared" si="124"/>
        <v>0.97902439024390242</v>
      </c>
    </row>
    <row r="3987" spans="1:6" s="87" customFormat="1" ht="15" hidden="1" x14ac:dyDescent="0.25">
      <c r="A3987" s="82" t="str">
        <f t="shared" si="125"/>
        <v>A</v>
      </c>
      <c r="B3987" s="88" t="s">
        <v>412</v>
      </c>
      <c r="C3987" s="88" t="s">
        <v>19</v>
      </c>
      <c r="D3987" s="89">
        <v>123</v>
      </c>
      <c r="E3987" s="89">
        <v>120.42</v>
      </c>
      <c r="F3987" s="90">
        <f t="shared" si="124"/>
        <v>0.97902439024390242</v>
      </c>
    </row>
    <row r="3988" spans="1:6" s="87" customFormat="1" ht="15" hidden="1" x14ac:dyDescent="0.25">
      <c r="A3988" s="82" t="str">
        <f t="shared" si="125"/>
        <v>A</v>
      </c>
      <c r="B3988" s="91" t="s">
        <v>412</v>
      </c>
      <c r="C3988" s="91" t="s">
        <v>20</v>
      </c>
      <c r="D3988" s="92">
        <v>84</v>
      </c>
      <c r="E3988" s="92">
        <v>82.92</v>
      </c>
      <c r="F3988" s="93">
        <f t="shared" si="124"/>
        <v>0.98714285714285721</v>
      </c>
    </row>
    <row r="3989" spans="1:6" s="87" customFormat="1" ht="15" hidden="1" x14ac:dyDescent="0.25">
      <c r="A3989" s="82" t="str">
        <f t="shared" si="125"/>
        <v>A</v>
      </c>
      <c r="B3989" s="91" t="s">
        <v>412</v>
      </c>
      <c r="C3989" s="91" t="s">
        <v>21</v>
      </c>
      <c r="D3989" s="92">
        <v>39</v>
      </c>
      <c r="E3989" s="92">
        <v>37.5</v>
      </c>
      <c r="F3989" s="93">
        <f t="shared" si="124"/>
        <v>0.96153846153846156</v>
      </c>
    </row>
    <row r="3990" spans="1:6" s="87" customFormat="1" ht="72.75" hidden="1" thickBot="1" x14ac:dyDescent="0.3">
      <c r="A3990" s="82" t="str">
        <f t="shared" si="125"/>
        <v>A</v>
      </c>
      <c r="B3990" s="83" t="s">
        <v>2050</v>
      </c>
      <c r="C3990" s="84" t="s">
        <v>2051</v>
      </c>
      <c r="D3990" s="85">
        <v>40</v>
      </c>
      <c r="E3990" s="85">
        <v>39.879100000000001</v>
      </c>
      <c r="F3990" s="86">
        <f t="shared" si="124"/>
        <v>0.99697750000000007</v>
      </c>
    </row>
    <row r="3991" spans="1:6" s="87" customFormat="1" ht="15" hidden="1" x14ac:dyDescent="0.25">
      <c r="A3991" s="82" t="str">
        <f t="shared" si="125"/>
        <v>A</v>
      </c>
      <c r="B3991" s="88" t="s">
        <v>412</v>
      </c>
      <c r="C3991" s="88" t="s">
        <v>19</v>
      </c>
      <c r="D3991" s="89">
        <v>39.020000000000003</v>
      </c>
      <c r="E3991" s="89">
        <v>38.899099999999997</v>
      </c>
      <c r="F3991" s="90">
        <f t="shared" si="124"/>
        <v>0.99690158892875436</v>
      </c>
    </row>
    <row r="3992" spans="1:6" s="87" customFormat="1" ht="15" hidden="1" x14ac:dyDescent="0.25">
      <c r="A3992" s="82" t="str">
        <f t="shared" si="125"/>
        <v>A</v>
      </c>
      <c r="B3992" s="91" t="s">
        <v>412</v>
      </c>
      <c r="C3992" s="91" t="s">
        <v>20</v>
      </c>
      <c r="D3992" s="92">
        <v>34</v>
      </c>
      <c r="E3992" s="92">
        <v>33.999099999999999</v>
      </c>
      <c r="F3992" s="93">
        <f t="shared" si="124"/>
        <v>0.99997352941176465</v>
      </c>
    </row>
    <row r="3993" spans="1:6" s="87" customFormat="1" ht="15" hidden="1" x14ac:dyDescent="0.25">
      <c r="A3993" s="82" t="str">
        <f t="shared" si="125"/>
        <v>A</v>
      </c>
      <c r="B3993" s="91" t="s">
        <v>412</v>
      </c>
      <c r="C3993" s="91" t="s">
        <v>21</v>
      </c>
      <c r="D3993" s="92">
        <v>5.0199999999999996</v>
      </c>
      <c r="E3993" s="92">
        <v>4.9000000000000004</v>
      </c>
      <c r="F3993" s="93">
        <f t="shared" si="124"/>
        <v>0.97609561752988061</v>
      </c>
    </row>
    <row r="3994" spans="1:6" s="87" customFormat="1" ht="15" hidden="1" x14ac:dyDescent="0.25">
      <c r="A3994" s="82" t="str">
        <f t="shared" si="125"/>
        <v>A</v>
      </c>
      <c r="B3994" s="88" t="s">
        <v>412</v>
      </c>
      <c r="C3994" s="88" t="s">
        <v>36</v>
      </c>
      <c r="D3994" s="89">
        <v>0.98</v>
      </c>
      <c r="E3994" s="89">
        <v>0.98</v>
      </c>
      <c r="F3994" s="90">
        <f t="shared" si="124"/>
        <v>1</v>
      </c>
    </row>
    <row r="3995" spans="1:6" s="87" customFormat="1" ht="72.75" hidden="1" thickBot="1" x14ac:dyDescent="0.3">
      <c r="A3995" s="82" t="str">
        <f t="shared" si="125"/>
        <v>A</v>
      </c>
      <c r="B3995" s="83" t="s">
        <v>2052</v>
      </c>
      <c r="C3995" s="84" t="s">
        <v>2053</v>
      </c>
      <c r="D3995" s="85">
        <v>18</v>
      </c>
      <c r="E3995" s="85">
        <v>16.722000000000001</v>
      </c>
      <c r="F3995" s="86">
        <f t="shared" si="124"/>
        <v>0.92900000000000005</v>
      </c>
    </row>
    <row r="3996" spans="1:6" s="87" customFormat="1" ht="15" hidden="1" x14ac:dyDescent="0.25">
      <c r="A3996" s="82" t="str">
        <f t="shared" si="125"/>
        <v>A</v>
      </c>
      <c r="B3996" s="88" t="s">
        <v>412</v>
      </c>
      <c r="C3996" s="88" t="s">
        <v>19</v>
      </c>
      <c r="D3996" s="89">
        <v>18</v>
      </c>
      <c r="E3996" s="89">
        <v>16.722000000000001</v>
      </c>
      <c r="F3996" s="90">
        <f t="shared" si="124"/>
        <v>0.92900000000000005</v>
      </c>
    </row>
    <row r="3997" spans="1:6" s="87" customFormat="1" ht="15" hidden="1" x14ac:dyDescent="0.25">
      <c r="A3997" s="82" t="str">
        <f t="shared" si="125"/>
        <v>A</v>
      </c>
      <c r="B3997" s="91" t="s">
        <v>412</v>
      </c>
      <c r="C3997" s="91" t="s">
        <v>20</v>
      </c>
      <c r="D3997" s="92">
        <v>16</v>
      </c>
      <c r="E3997" s="92">
        <v>15.492000000000001</v>
      </c>
      <c r="F3997" s="93">
        <f t="shared" si="124"/>
        <v>0.96825000000000006</v>
      </c>
    </row>
    <row r="3998" spans="1:6" s="87" customFormat="1" ht="15" hidden="1" x14ac:dyDescent="0.25">
      <c r="A3998" s="82" t="str">
        <f t="shared" si="125"/>
        <v>A</v>
      </c>
      <c r="B3998" s="91" t="s">
        <v>412</v>
      </c>
      <c r="C3998" s="91" t="s">
        <v>21</v>
      </c>
      <c r="D3998" s="92">
        <v>2</v>
      </c>
      <c r="E3998" s="92">
        <v>1.23</v>
      </c>
      <c r="F3998" s="93">
        <f t="shared" si="124"/>
        <v>0.61499999999999999</v>
      </c>
    </row>
    <row r="3999" spans="1:6" s="87" customFormat="1" ht="36.75" hidden="1" thickBot="1" x14ac:dyDescent="0.3">
      <c r="A3999" s="82" t="str">
        <f t="shared" si="125"/>
        <v>A</v>
      </c>
      <c r="B3999" s="83" t="s">
        <v>2054</v>
      </c>
      <c r="C3999" s="84" t="s">
        <v>2055</v>
      </c>
      <c r="D3999" s="85">
        <v>46</v>
      </c>
      <c r="E3999" s="85">
        <v>45.075000000000003</v>
      </c>
      <c r="F3999" s="86">
        <f t="shared" si="124"/>
        <v>0.97989130434782612</v>
      </c>
    </row>
    <row r="4000" spans="1:6" s="87" customFormat="1" ht="15" hidden="1" x14ac:dyDescent="0.25">
      <c r="A4000" s="82" t="str">
        <f t="shared" si="125"/>
        <v>A</v>
      </c>
      <c r="B4000" s="88" t="s">
        <v>412</v>
      </c>
      <c r="C4000" s="88" t="s">
        <v>19</v>
      </c>
      <c r="D4000" s="89">
        <v>46</v>
      </c>
      <c r="E4000" s="89">
        <v>45.075000000000003</v>
      </c>
      <c r="F4000" s="90">
        <f t="shared" si="124"/>
        <v>0.97989130434782612</v>
      </c>
    </row>
    <row r="4001" spans="1:6" s="87" customFormat="1" ht="15" hidden="1" x14ac:dyDescent="0.25">
      <c r="A4001" s="82" t="str">
        <f t="shared" si="125"/>
        <v>A</v>
      </c>
      <c r="B4001" s="91" t="s">
        <v>412</v>
      </c>
      <c r="C4001" s="91" t="s">
        <v>21</v>
      </c>
      <c r="D4001" s="92">
        <v>46</v>
      </c>
      <c r="E4001" s="92">
        <v>45.075000000000003</v>
      </c>
      <c r="F4001" s="93">
        <f t="shared" si="124"/>
        <v>0.97989130434782612</v>
      </c>
    </row>
    <row r="4002" spans="1:6" s="87" customFormat="1" ht="72.75" hidden="1" thickBot="1" x14ac:dyDescent="0.3">
      <c r="A4002" s="82" t="str">
        <f t="shared" si="125"/>
        <v>A</v>
      </c>
      <c r="B4002" s="83" t="s">
        <v>2056</v>
      </c>
      <c r="C4002" s="84" t="s">
        <v>2057</v>
      </c>
      <c r="D4002" s="85">
        <v>0.5</v>
      </c>
      <c r="E4002" s="85">
        <v>0</v>
      </c>
      <c r="F4002" s="86">
        <f t="shared" si="124"/>
        <v>0</v>
      </c>
    </row>
    <row r="4003" spans="1:6" s="87" customFormat="1" ht="15" hidden="1" x14ac:dyDescent="0.25">
      <c r="A4003" s="82" t="str">
        <f t="shared" si="125"/>
        <v>A</v>
      </c>
      <c r="B4003" s="88" t="s">
        <v>412</v>
      </c>
      <c r="C4003" s="88" t="s">
        <v>36</v>
      </c>
      <c r="D4003" s="89">
        <v>0.5</v>
      </c>
      <c r="E4003" s="89">
        <v>0</v>
      </c>
      <c r="F4003" s="90">
        <f t="shared" si="124"/>
        <v>0</v>
      </c>
    </row>
    <row r="4004" spans="1:6" ht="18.75" thickBot="1" x14ac:dyDescent="0.25">
      <c r="A4004" s="47" t="str">
        <f t="shared" si="125"/>
        <v>A</v>
      </c>
      <c r="B4004" s="73" t="s">
        <v>2058</v>
      </c>
      <c r="C4004" s="74" t="s">
        <v>2059</v>
      </c>
      <c r="D4004" s="75">
        <v>36746.794000000002</v>
      </c>
      <c r="E4004" s="75">
        <v>29000.568290000007</v>
      </c>
      <c r="F4004" s="76">
        <f t="shared" si="124"/>
        <v>0.78919995823309119</v>
      </c>
    </row>
    <row r="4005" spans="1:6" ht="15.75" thickTop="1" x14ac:dyDescent="0.2">
      <c r="A4005" s="47" t="str">
        <f t="shared" si="125"/>
        <v>A</v>
      </c>
      <c r="B4005" s="77" t="s">
        <v>412</v>
      </c>
      <c r="C4005" s="77" t="s">
        <v>19</v>
      </c>
      <c r="D4005" s="78">
        <v>32457.914000000001</v>
      </c>
      <c r="E4005" s="78">
        <v>25532.429690000004</v>
      </c>
      <c r="F4005" s="79">
        <f t="shared" si="124"/>
        <v>0.78663187320047756</v>
      </c>
    </row>
    <row r="4006" spans="1:6" ht="15" x14ac:dyDescent="0.2">
      <c r="A4006" s="47" t="str">
        <f t="shared" si="125"/>
        <v>A</v>
      </c>
      <c r="B4006" s="80" t="s">
        <v>412</v>
      </c>
      <c r="C4006" s="80" t="s">
        <v>20</v>
      </c>
      <c r="D4006" s="53">
        <v>17565.213</v>
      </c>
      <c r="E4006" s="53">
        <v>17342.919420000002</v>
      </c>
      <c r="F4006" s="81">
        <f t="shared" si="124"/>
        <v>0.98734466926191</v>
      </c>
    </row>
    <row r="4007" spans="1:6" ht="15" x14ac:dyDescent="0.2">
      <c r="A4007" s="47" t="str">
        <f t="shared" si="125"/>
        <v>A</v>
      </c>
      <c r="B4007" s="80" t="s">
        <v>412</v>
      </c>
      <c r="C4007" s="80" t="s">
        <v>21</v>
      </c>
      <c r="D4007" s="53">
        <v>8740.4380000000001</v>
      </c>
      <c r="E4007" s="53">
        <v>6114.3976899999998</v>
      </c>
      <c r="F4007" s="81">
        <f t="shared" si="124"/>
        <v>0.69955277870514032</v>
      </c>
    </row>
    <row r="4008" spans="1:6" ht="15" x14ac:dyDescent="0.2">
      <c r="A4008" s="47" t="str">
        <f t="shared" si="125"/>
        <v>A</v>
      </c>
      <c r="B4008" s="80" t="s">
        <v>412</v>
      </c>
      <c r="C4008" s="80" t="s">
        <v>33</v>
      </c>
      <c r="D4008" s="53">
        <v>2699.6109999999999</v>
      </c>
      <c r="E4008" s="53">
        <v>818.02965999999992</v>
      </c>
      <c r="F4008" s="81">
        <f t="shared" si="124"/>
        <v>0.30301760512903525</v>
      </c>
    </row>
    <row r="4009" spans="1:6" ht="15" x14ac:dyDescent="0.2">
      <c r="A4009" s="47" t="str">
        <f t="shared" si="125"/>
        <v>A</v>
      </c>
      <c r="B4009" s="80" t="s">
        <v>412</v>
      </c>
      <c r="C4009" s="80" t="s">
        <v>4</v>
      </c>
      <c r="D4009" s="53">
        <v>1003.514</v>
      </c>
      <c r="E4009" s="53">
        <v>559.00271999999995</v>
      </c>
      <c r="F4009" s="81">
        <f t="shared" si="124"/>
        <v>0.55704526294600765</v>
      </c>
    </row>
    <row r="4010" spans="1:6" ht="15" x14ac:dyDescent="0.2">
      <c r="A4010" s="47" t="str">
        <f t="shared" si="125"/>
        <v>A</v>
      </c>
      <c r="B4010" s="80" t="s">
        <v>412</v>
      </c>
      <c r="C4010" s="80" t="s">
        <v>34</v>
      </c>
      <c r="D4010" s="53">
        <v>61.353000000000002</v>
      </c>
      <c r="E4010" s="53">
        <v>41.129440000000002</v>
      </c>
      <c r="F4010" s="81">
        <f t="shared" si="124"/>
        <v>0.67037373885547569</v>
      </c>
    </row>
    <row r="4011" spans="1:6" ht="15" x14ac:dyDescent="0.2">
      <c r="A4011" s="47" t="str">
        <f t="shared" si="125"/>
        <v>A</v>
      </c>
      <c r="B4011" s="80" t="s">
        <v>412</v>
      </c>
      <c r="C4011" s="80" t="s">
        <v>35</v>
      </c>
      <c r="D4011" s="53">
        <v>2387.7849999999999</v>
      </c>
      <c r="E4011" s="53">
        <v>656.95076000000006</v>
      </c>
      <c r="F4011" s="81">
        <f t="shared" si="124"/>
        <v>0.27512977927242199</v>
      </c>
    </row>
    <row r="4012" spans="1:6" ht="15" x14ac:dyDescent="0.2">
      <c r="A4012" s="47" t="str">
        <f t="shared" si="125"/>
        <v>A</v>
      </c>
      <c r="B4012" s="77" t="s">
        <v>412</v>
      </c>
      <c r="C4012" s="77" t="s">
        <v>36</v>
      </c>
      <c r="D4012" s="78">
        <v>1091.04</v>
      </c>
      <c r="E4012" s="78">
        <v>270.29860000000002</v>
      </c>
      <c r="F4012" s="79">
        <f t="shared" si="124"/>
        <v>0.24774398738818013</v>
      </c>
    </row>
    <row r="4013" spans="1:6" ht="15" x14ac:dyDescent="0.2">
      <c r="A4013" s="47" t="str">
        <f t="shared" si="125"/>
        <v>A</v>
      </c>
      <c r="B4013" s="77" t="s">
        <v>412</v>
      </c>
      <c r="C4013" s="77" t="s">
        <v>41</v>
      </c>
      <c r="D4013" s="78">
        <v>3197.84</v>
      </c>
      <c r="E4013" s="78">
        <v>3197.84</v>
      </c>
      <c r="F4013" s="79">
        <f t="shared" si="124"/>
        <v>1</v>
      </c>
    </row>
    <row r="4014" spans="1:6" s="87" customFormat="1" ht="18.75" hidden="1" thickBot="1" x14ac:dyDescent="0.3">
      <c r="A4014" s="82" t="str">
        <f t="shared" si="125"/>
        <v>A</v>
      </c>
      <c r="B4014" s="83" t="s">
        <v>2060</v>
      </c>
      <c r="C4014" s="84" t="s">
        <v>2061</v>
      </c>
      <c r="D4014" s="85">
        <v>31181.786</v>
      </c>
      <c r="E4014" s="85">
        <v>28501.56756000001</v>
      </c>
      <c r="F4014" s="86">
        <f t="shared" si="124"/>
        <v>0.91404538405850166</v>
      </c>
    </row>
    <row r="4015" spans="1:6" s="87" customFormat="1" ht="15" hidden="1" x14ac:dyDescent="0.25">
      <c r="A4015" s="82" t="str">
        <f t="shared" si="125"/>
        <v>A</v>
      </c>
      <c r="B4015" s="88" t="s">
        <v>412</v>
      </c>
      <c r="C4015" s="88" t="s">
        <v>19</v>
      </c>
      <c r="D4015" s="89">
        <v>27392.905999999999</v>
      </c>
      <c r="E4015" s="89">
        <v>25033.428960000005</v>
      </c>
      <c r="F4015" s="90">
        <f t="shared" si="124"/>
        <v>0.91386539858166216</v>
      </c>
    </row>
    <row r="4016" spans="1:6" s="87" customFormat="1" ht="15" hidden="1" x14ac:dyDescent="0.25">
      <c r="A4016" s="82" t="str">
        <f t="shared" si="125"/>
        <v>A</v>
      </c>
      <c r="B4016" s="91" t="s">
        <v>412</v>
      </c>
      <c r="C4016" s="91" t="s">
        <v>20</v>
      </c>
      <c r="D4016" s="92">
        <v>17565.213</v>
      </c>
      <c r="E4016" s="92">
        <v>17342.919420000002</v>
      </c>
      <c r="F4016" s="93">
        <f t="shared" si="124"/>
        <v>0.98734466926191</v>
      </c>
    </row>
    <row r="4017" spans="1:6" s="87" customFormat="1" ht="15" hidden="1" x14ac:dyDescent="0.25">
      <c r="A4017" s="82" t="str">
        <f t="shared" si="125"/>
        <v>A</v>
      </c>
      <c r="B4017" s="91" t="s">
        <v>412</v>
      </c>
      <c r="C4017" s="91" t="s">
        <v>21</v>
      </c>
      <c r="D4017" s="92">
        <v>6715.1549999999997</v>
      </c>
      <c r="E4017" s="92">
        <v>5925.3969599999991</v>
      </c>
      <c r="F4017" s="93">
        <f t="shared" si="124"/>
        <v>0.88239168865052253</v>
      </c>
    </row>
    <row r="4018" spans="1:6" s="87" customFormat="1" ht="15" hidden="1" x14ac:dyDescent="0.25">
      <c r="A4018" s="82" t="str">
        <f t="shared" si="125"/>
        <v>A</v>
      </c>
      <c r="B4018" s="91" t="s">
        <v>412</v>
      </c>
      <c r="C4018" s="91" t="s">
        <v>33</v>
      </c>
      <c r="D4018" s="92">
        <v>609.88599999999997</v>
      </c>
      <c r="E4018" s="92">
        <v>508.02965999999998</v>
      </c>
      <c r="F4018" s="93">
        <f t="shared" si="124"/>
        <v>0.83299118195859556</v>
      </c>
    </row>
    <row r="4019" spans="1:6" s="87" customFormat="1" ht="15" hidden="1" x14ac:dyDescent="0.25">
      <c r="A4019" s="82" t="str">
        <f t="shared" si="125"/>
        <v>A</v>
      </c>
      <c r="B4019" s="91" t="s">
        <v>412</v>
      </c>
      <c r="C4019" s="91" t="s">
        <v>4</v>
      </c>
      <c r="D4019" s="92">
        <v>553.51400000000001</v>
      </c>
      <c r="E4019" s="92">
        <v>559.00271999999995</v>
      </c>
      <c r="F4019" s="93">
        <f t="shared" si="124"/>
        <v>1.0099161358158961</v>
      </c>
    </row>
    <row r="4020" spans="1:6" s="87" customFormat="1" ht="15" hidden="1" x14ac:dyDescent="0.25">
      <c r="A4020" s="82" t="str">
        <f t="shared" si="125"/>
        <v>A</v>
      </c>
      <c r="B4020" s="91" t="s">
        <v>412</v>
      </c>
      <c r="C4020" s="91" t="s">
        <v>34</v>
      </c>
      <c r="D4020" s="92">
        <v>61.353000000000002</v>
      </c>
      <c r="E4020" s="92">
        <v>41.129440000000002</v>
      </c>
      <c r="F4020" s="93">
        <f t="shared" si="124"/>
        <v>0.67037373885547569</v>
      </c>
    </row>
    <row r="4021" spans="1:6" s="87" customFormat="1" ht="15" hidden="1" x14ac:dyDescent="0.25">
      <c r="A4021" s="82" t="str">
        <f t="shared" si="125"/>
        <v>A</v>
      </c>
      <c r="B4021" s="91" t="s">
        <v>412</v>
      </c>
      <c r="C4021" s="91" t="s">
        <v>35</v>
      </c>
      <c r="D4021" s="92">
        <v>1887.7850000000001</v>
      </c>
      <c r="E4021" s="92">
        <v>656.95076000000006</v>
      </c>
      <c r="F4021" s="93">
        <f t="shared" si="124"/>
        <v>0.34800083695971734</v>
      </c>
    </row>
    <row r="4022" spans="1:6" s="87" customFormat="1" ht="15" hidden="1" x14ac:dyDescent="0.25">
      <c r="A4022" s="82" t="str">
        <f t="shared" si="125"/>
        <v>A</v>
      </c>
      <c r="B4022" s="88" t="s">
        <v>412</v>
      </c>
      <c r="C4022" s="88" t="s">
        <v>36</v>
      </c>
      <c r="D4022" s="89">
        <v>591.04</v>
      </c>
      <c r="E4022" s="89">
        <v>270.29860000000002</v>
      </c>
      <c r="F4022" s="90">
        <f t="shared" si="124"/>
        <v>0.45732708446128867</v>
      </c>
    </row>
    <row r="4023" spans="1:6" s="87" customFormat="1" ht="15" hidden="1" x14ac:dyDescent="0.25">
      <c r="A4023" s="82" t="str">
        <f t="shared" si="125"/>
        <v>A</v>
      </c>
      <c r="B4023" s="88" t="s">
        <v>412</v>
      </c>
      <c r="C4023" s="88" t="s">
        <v>41</v>
      </c>
      <c r="D4023" s="89">
        <v>3197.84</v>
      </c>
      <c r="E4023" s="89">
        <v>3197.84</v>
      </c>
      <c r="F4023" s="90">
        <f t="shared" si="124"/>
        <v>1</v>
      </c>
    </row>
    <row r="4024" spans="1:6" s="87" customFormat="1" ht="54.75" hidden="1" thickBot="1" x14ac:dyDescent="0.3">
      <c r="A4024" s="82" t="str">
        <f t="shared" si="125"/>
        <v>A</v>
      </c>
      <c r="B4024" s="83" t="s">
        <v>2062</v>
      </c>
      <c r="C4024" s="84" t="s">
        <v>2063</v>
      </c>
      <c r="D4024" s="85">
        <v>9213.4459999999999</v>
      </c>
      <c r="E4024" s="85">
        <v>8669.9673599999987</v>
      </c>
      <c r="F4024" s="86">
        <f t="shared" si="124"/>
        <v>0.94101244637457027</v>
      </c>
    </row>
    <row r="4025" spans="1:6" s="87" customFormat="1" ht="15" hidden="1" x14ac:dyDescent="0.25">
      <c r="A4025" s="82" t="str">
        <f t="shared" si="125"/>
        <v>A</v>
      </c>
      <c r="B4025" s="88" t="s">
        <v>412</v>
      </c>
      <c r="C4025" s="88" t="s">
        <v>19</v>
      </c>
      <c r="D4025" s="89">
        <v>5680.6059999999998</v>
      </c>
      <c r="E4025" s="89">
        <v>5295.1409899999999</v>
      </c>
      <c r="F4025" s="90">
        <f t="shared" si="124"/>
        <v>0.93214368150158633</v>
      </c>
    </row>
    <row r="4026" spans="1:6" s="87" customFormat="1" ht="15" hidden="1" x14ac:dyDescent="0.25">
      <c r="A4026" s="82" t="str">
        <f t="shared" si="125"/>
        <v>A</v>
      </c>
      <c r="B4026" s="91" t="s">
        <v>412</v>
      </c>
      <c r="C4026" s="91" t="s">
        <v>20</v>
      </c>
      <c r="D4026" s="92">
        <v>3531.3159999999998</v>
      </c>
      <c r="E4026" s="92">
        <v>3522.1707099999999</v>
      </c>
      <c r="F4026" s="93">
        <f t="shared" si="124"/>
        <v>0.99741023176628774</v>
      </c>
    </row>
    <row r="4027" spans="1:6" s="87" customFormat="1" ht="15" hidden="1" x14ac:dyDescent="0.25">
      <c r="A4027" s="82" t="str">
        <f t="shared" si="125"/>
        <v>A</v>
      </c>
      <c r="B4027" s="91" t="s">
        <v>412</v>
      </c>
      <c r="C4027" s="91" t="s">
        <v>21</v>
      </c>
      <c r="D4027" s="92">
        <v>2094.29</v>
      </c>
      <c r="E4027" s="92">
        <v>1744.63681</v>
      </c>
      <c r="F4027" s="93">
        <f t="shared" si="124"/>
        <v>0.83304452105486826</v>
      </c>
    </row>
    <row r="4028" spans="1:6" s="87" customFormat="1" ht="15" hidden="1" x14ac:dyDescent="0.25">
      <c r="A4028" s="82" t="str">
        <f t="shared" si="125"/>
        <v>A</v>
      </c>
      <c r="B4028" s="91" t="s">
        <v>412</v>
      </c>
      <c r="C4028" s="91" t="s">
        <v>34</v>
      </c>
      <c r="D4028" s="92">
        <v>35</v>
      </c>
      <c r="E4028" s="92">
        <v>15.777240000000001</v>
      </c>
      <c r="F4028" s="93">
        <f t="shared" si="124"/>
        <v>0.45077828571428574</v>
      </c>
    </row>
    <row r="4029" spans="1:6" s="87" customFormat="1" ht="15" hidden="1" x14ac:dyDescent="0.25">
      <c r="A4029" s="82" t="str">
        <f t="shared" si="125"/>
        <v>A</v>
      </c>
      <c r="B4029" s="91" t="s">
        <v>412</v>
      </c>
      <c r="C4029" s="91" t="s">
        <v>35</v>
      </c>
      <c r="D4029" s="92">
        <v>20</v>
      </c>
      <c r="E4029" s="92">
        <v>12.556229999999999</v>
      </c>
      <c r="F4029" s="93">
        <f t="shared" si="124"/>
        <v>0.62781149999999997</v>
      </c>
    </row>
    <row r="4030" spans="1:6" s="87" customFormat="1" ht="15" hidden="1" x14ac:dyDescent="0.25">
      <c r="A4030" s="82" t="str">
        <f t="shared" si="125"/>
        <v>A</v>
      </c>
      <c r="B4030" s="88" t="s">
        <v>412</v>
      </c>
      <c r="C4030" s="88" t="s">
        <v>36</v>
      </c>
      <c r="D4030" s="89">
        <v>335</v>
      </c>
      <c r="E4030" s="89">
        <v>176.98636999999999</v>
      </c>
      <c r="F4030" s="90">
        <f t="shared" si="124"/>
        <v>0.52831752238805973</v>
      </c>
    </row>
    <row r="4031" spans="1:6" s="87" customFormat="1" ht="15" hidden="1" x14ac:dyDescent="0.25">
      <c r="A4031" s="82" t="str">
        <f t="shared" si="125"/>
        <v>A</v>
      </c>
      <c r="B4031" s="88" t="s">
        <v>412</v>
      </c>
      <c r="C4031" s="88" t="s">
        <v>41</v>
      </c>
      <c r="D4031" s="89">
        <v>3197.84</v>
      </c>
      <c r="E4031" s="89">
        <v>3197.84</v>
      </c>
      <c r="F4031" s="90">
        <f t="shared" si="124"/>
        <v>1</v>
      </c>
    </row>
    <row r="4032" spans="1:6" s="87" customFormat="1" ht="54.75" hidden="1" thickBot="1" x14ac:dyDescent="0.3">
      <c r="A4032" s="82" t="str">
        <f t="shared" si="125"/>
        <v>A</v>
      </c>
      <c r="B4032" s="83" t="s">
        <v>2064</v>
      </c>
      <c r="C4032" s="84" t="s">
        <v>2065</v>
      </c>
      <c r="D4032" s="85">
        <v>4348.4459999999999</v>
      </c>
      <c r="E4032" s="85">
        <v>4298.01037</v>
      </c>
      <c r="F4032" s="86">
        <f t="shared" si="124"/>
        <v>0.98840145882000141</v>
      </c>
    </row>
    <row r="4033" spans="1:6" s="87" customFormat="1" ht="15" hidden="1" x14ac:dyDescent="0.25">
      <c r="A4033" s="82" t="str">
        <f t="shared" si="125"/>
        <v>A</v>
      </c>
      <c r="B4033" s="88" t="s">
        <v>412</v>
      </c>
      <c r="C4033" s="88" t="s">
        <v>19</v>
      </c>
      <c r="D4033" s="89">
        <v>4348.4459999999999</v>
      </c>
      <c r="E4033" s="89">
        <v>4298.01037</v>
      </c>
      <c r="F4033" s="90">
        <f t="shared" si="124"/>
        <v>0.98840145882000141</v>
      </c>
    </row>
    <row r="4034" spans="1:6" s="87" customFormat="1" ht="15" hidden="1" x14ac:dyDescent="0.25">
      <c r="A4034" s="82" t="str">
        <f t="shared" si="125"/>
        <v>A</v>
      </c>
      <c r="B4034" s="91" t="s">
        <v>412</v>
      </c>
      <c r="C4034" s="91" t="s">
        <v>20</v>
      </c>
      <c r="D4034" s="92">
        <v>3531.3159999999998</v>
      </c>
      <c r="E4034" s="92">
        <v>3522.1707099999999</v>
      </c>
      <c r="F4034" s="93">
        <f t="shared" si="124"/>
        <v>0.99741023176628774</v>
      </c>
    </row>
    <row r="4035" spans="1:6" s="87" customFormat="1" ht="15" hidden="1" x14ac:dyDescent="0.25">
      <c r="A4035" s="82" t="str">
        <f t="shared" si="125"/>
        <v>A</v>
      </c>
      <c r="B4035" s="91" t="s">
        <v>412</v>
      </c>
      <c r="C4035" s="91" t="s">
        <v>21</v>
      </c>
      <c r="D4035" s="92">
        <v>782.13</v>
      </c>
      <c r="E4035" s="92">
        <v>760.06242000000009</v>
      </c>
      <c r="F4035" s="93">
        <f t="shared" si="124"/>
        <v>0.97178527866211506</v>
      </c>
    </row>
    <row r="4036" spans="1:6" s="87" customFormat="1" ht="15" hidden="1" x14ac:dyDescent="0.25">
      <c r="A4036" s="82" t="str">
        <f t="shared" si="125"/>
        <v>A</v>
      </c>
      <c r="B4036" s="91" t="s">
        <v>412</v>
      </c>
      <c r="C4036" s="91" t="s">
        <v>34</v>
      </c>
      <c r="D4036" s="92">
        <v>35</v>
      </c>
      <c r="E4036" s="92">
        <v>15.777240000000001</v>
      </c>
      <c r="F4036" s="93">
        <f t="shared" ref="F4036:F4099" si="126">E4036/D4036</f>
        <v>0.45077828571428574</v>
      </c>
    </row>
    <row r="4037" spans="1:6" s="87" customFormat="1" ht="36.75" hidden="1" thickBot="1" x14ac:dyDescent="0.3">
      <c r="A4037" s="82" t="str">
        <f t="shared" ref="A4037:A4100" si="127">(IF(OR(D4037&lt;&gt;0,E4037&lt;&gt;0,),"A","B"))</f>
        <v>A</v>
      </c>
      <c r="B4037" s="83" t="s">
        <v>2066</v>
      </c>
      <c r="C4037" s="84" t="s">
        <v>2067</v>
      </c>
      <c r="D4037" s="85">
        <v>865</v>
      </c>
      <c r="E4037" s="85">
        <v>372.47378999999995</v>
      </c>
      <c r="F4037" s="86">
        <f t="shared" si="126"/>
        <v>0.43060553757225428</v>
      </c>
    </row>
    <row r="4038" spans="1:6" s="87" customFormat="1" ht="15" hidden="1" x14ac:dyDescent="0.25">
      <c r="A4038" s="82" t="str">
        <f t="shared" si="127"/>
        <v>A</v>
      </c>
      <c r="B4038" s="88" t="s">
        <v>412</v>
      </c>
      <c r="C4038" s="88" t="s">
        <v>19</v>
      </c>
      <c r="D4038" s="89">
        <v>530</v>
      </c>
      <c r="E4038" s="89">
        <v>195.48741999999999</v>
      </c>
      <c r="F4038" s="90">
        <f t="shared" si="126"/>
        <v>0.36884418867924523</v>
      </c>
    </row>
    <row r="4039" spans="1:6" s="87" customFormat="1" ht="15" hidden="1" x14ac:dyDescent="0.25">
      <c r="A4039" s="82" t="str">
        <f t="shared" si="127"/>
        <v>A</v>
      </c>
      <c r="B4039" s="91" t="s">
        <v>412</v>
      </c>
      <c r="C4039" s="91" t="s">
        <v>21</v>
      </c>
      <c r="D4039" s="92">
        <v>510</v>
      </c>
      <c r="E4039" s="92">
        <v>182.93119000000002</v>
      </c>
      <c r="F4039" s="93">
        <f t="shared" si="126"/>
        <v>0.35868860784313727</v>
      </c>
    </row>
    <row r="4040" spans="1:6" s="87" customFormat="1" ht="15" hidden="1" x14ac:dyDescent="0.25">
      <c r="A4040" s="82" t="str">
        <f t="shared" si="127"/>
        <v>A</v>
      </c>
      <c r="B4040" s="91" t="s">
        <v>412</v>
      </c>
      <c r="C4040" s="91" t="s">
        <v>35</v>
      </c>
      <c r="D4040" s="92">
        <v>20</v>
      </c>
      <c r="E4040" s="92">
        <v>12.556229999999999</v>
      </c>
      <c r="F4040" s="93">
        <f t="shared" si="126"/>
        <v>0.62781149999999997</v>
      </c>
    </row>
    <row r="4041" spans="1:6" s="87" customFormat="1" ht="15" hidden="1" x14ac:dyDescent="0.25">
      <c r="A4041" s="82" t="str">
        <f t="shared" si="127"/>
        <v>A</v>
      </c>
      <c r="B4041" s="88" t="s">
        <v>412</v>
      </c>
      <c r="C4041" s="88" t="s">
        <v>36</v>
      </c>
      <c r="D4041" s="89">
        <v>335</v>
      </c>
      <c r="E4041" s="89">
        <v>176.98636999999999</v>
      </c>
      <c r="F4041" s="90">
        <f t="shared" si="126"/>
        <v>0.52831752238805973</v>
      </c>
    </row>
    <row r="4042" spans="1:6" s="87" customFormat="1" ht="36.75" hidden="1" thickBot="1" x14ac:dyDescent="0.3">
      <c r="A4042" s="82" t="str">
        <f t="shared" si="127"/>
        <v>A</v>
      </c>
      <c r="B4042" s="83" t="s">
        <v>2068</v>
      </c>
      <c r="C4042" s="84" t="s">
        <v>2069</v>
      </c>
      <c r="D4042" s="85">
        <v>4000</v>
      </c>
      <c r="E4042" s="85">
        <v>3999.4832000000001</v>
      </c>
      <c r="F4042" s="86">
        <f t="shared" si="126"/>
        <v>0.99987080000000006</v>
      </c>
    </row>
    <row r="4043" spans="1:6" s="87" customFormat="1" ht="15" hidden="1" x14ac:dyDescent="0.25">
      <c r="A4043" s="82" t="str">
        <f t="shared" si="127"/>
        <v>A</v>
      </c>
      <c r="B4043" s="88" t="s">
        <v>412</v>
      </c>
      <c r="C4043" s="88" t="s">
        <v>19</v>
      </c>
      <c r="D4043" s="89">
        <v>802.16</v>
      </c>
      <c r="E4043" s="89">
        <v>801.64319999999998</v>
      </c>
      <c r="F4043" s="90">
        <f t="shared" si="126"/>
        <v>0.999355739503341</v>
      </c>
    </row>
    <row r="4044" spans="1:6" s="87" customFormat="1" ht="15" hidden="1" x14ac:dyDescent="0.25">
      <c r="A4044" s="82" t="str">
        <f t="shared" si="127"/>
        <v>A</v>
      </c>
      <c r="B4044" s="91" t="s">
        <v>412</v>
      </c>
      <c r="C4044" s="91" t="s">
        <v>21</v>
      </c>
      <c r="D4044" s="92">
        <v>802.16</v>
      </c>
      <c r="E4044" s="92">
        <v>801.64319999999998</v>
      </c>
      <c r="F4044" s="93">
        <f t="shared" si="126"/>
        <v>0.999355739503341</v>
      </c>
    </row>
    <row r="4045" spans="1:6" s="87" customFormat="1" ht="15" hidden="1" x14ac:dyDescent="0.25">
      <c r="A4045" s="82" t="str">
        <f t="shared" si="127"/>
        <v>A</v>
      </c>
      <c r="B4045" s="88" t="s">
        <v>412</v>
      </c>
      <c r="C4045" s="88" t="s">
        <v>41</v>
      </c>
      <c r="D4045" s="89">
        <v>3197.84</v>
      </c>
      <c r="E4045" s="89">
        <v>3197.84</v>
      </c>
      <c r="F4045" s="90">
        <f t="shared" si="126"/>
        <v>1</v>
      </c>
    </row>
    <row r="4046" spans="1:6" s="87" customFormat="1" ht="36.75" hidden="1" thickBot="1" x14ac:dyDescent="0.3">
      <c r="A4046" s="82" t="str">
        <f t="shared" si="127"/>
        <v>A</v>
      </c>
      <c r="B4046" s="83" t="s">
        <v>2070</v>
      </c>
      <c r="C4046" s="84" t="s">
        <v>2071</v>
      </c>
      <c r="D4046" s="85">
        <v>1756.7629999999999</v>
      </c>
      <c r="E4046" s="85">
        <v>1754.0208799999998</v>
      </c>
      <c r="F4046" s="86">
        <f t="shared" si="126"/>
        <v>0.99843910647025236</v>
      </c>
    </row>
    <row r="4047" spans="1:6" s="87" customFormat="1" ht="15" hidden="1" x14ac:dyDescent="0.25">
      <c r="A4047" s="82" t="str">
        <f t="shared" si="127"/>
        <v>A</v>
      </c>
      <c r="B4047" s="88" t="s">
        <v>412</v>
      </c>
      <c r="C4047" s="88" t="s">
        <v>19</v>
      </c>
      <c r="D4047" s="89">
        <v>1756.7629999999999</v>
      </c>
      <c r="E4047" s="89">
        <v>1754.0208799999998</v>
      </c>
      <c r="F4047" s="90">
        <f t="shared" si="126"/>
        <v>0.99843910647025236</v>
      </c>
    </row>
    <row r="4048" spans="1:6" s="87" customFormat="1" ht="15" hidden="1" x14ac:dyDescent="0.25">
      <c r="A4048" s="82" t="str">
        <f t="shared" si="127"/>
        <v>A</v>
      </c>
      <c r="B4048" s="91" t="s">
        <v>412</v>
      </c>
      <c r="C4048" s="91" t="s">
        <v>20</v>
      </c>
      <c r="D4048" s="92">
        <v>1437</v>
      </c>
      <c r="E4048" s="92">
        <v>1435.0667599999999</v>
      </c>
      <c r="F4048" s="93">
        <f t="shared" si="126"/>
        <v>0.9986546694502435</v>
      </c>
    </row>
    <row r="4049" spans="1:6" s="87" customFormat="1" ht="15" hidden="1" x14ac:dyDescent="0.25">
      <c r="A4049" s="82" t="str">
        <f t="shared" si="127"/>
        <v>A</v>
      </c>
      <c r="B4049" s="91" t="s">
        <v>412</v>
      </c>
      <c r="C4049" s="91" t="s">
        <v>21</v>
      </c>
      <c r="D4049" s="92">
        <v>319.76299999999998</v>
      </c>
      <c r="E4049" s="92">
        <v>318.95411999999999</v>
      </c>
      <c r="F4049" s="93">
        <f t="shared" si="126"/>
        <v>0.99747037649759351</v>
      </c>
    </row>
    <row r="4050" spans="1:6" s="87" customFormat="1" ht="54.75" hidden="1" thickBot="1" x14ac:dyDescent="0.3">
      <c r="A4050" s="82" t="str">
        <f t="shared" si="127"/>
        <v>A</v>
      </c>
      <c r="B4050" s="83" t="s">
        <v>2072</v>
      </c>
      <c r="C4050" s="84" t="s">
        <v>2073</v>
      </c>
      <c r="D4050" s="85">
        <v>1357.6</v>
      </c>
      <c r="E4050" s="85">
        <v>1332.83302</v>
      </c>
      <c r="F4050" s="86">
        <f t="shared" si="126"/>
        <v>0.98175679139658234</v>
      </c>
    </row>
    <row r="4051" spans="1:6" s="87" customFormat="1" ht="15" hidden="1" x14ac:dyDescent="0.25">
      <c r="A4051" s="82" t="str">
        <f t="shared" si="127"/>
        <v>A</v>
      </c>
      <c r="B4051" s="88" t="s">
        <v>412</v>
      </c>
      <c r="C4051" s="88" t="s">
        <v>19</v>
      </c>
      <c r="D4051" s="89">
        <v>1332.6</v>
      </c>
      <c r="E4051" s="89">
        <v>1320.2310199999999</v>
      </c>
      <c r="F4051" s="90">
        <f t="shared" si="126"/>
        <v>0.9907181599879934</v>
      </c>
    </row>
    <row r="4052" spans="1:6" s="87" customFormat="1" ht="15" hidden="1" x14ac:dyDescent="0.25">
      <c r="A4052" s="82" t="str">
        <f t="shared" si="127"/>
        <v>A</v>
      </c>
      <c r="B4052" s="91" t="s">
        <v>412</v>
      </c>
      <c r="C4052" s="91" t="s">
        <v>20</v>
      </c>
      <c r="D4052" s="92">
        <v>1085</v>
      </c>
      <c r="E4052" s="92">
        <v>1084.835</v>
      </c>
      <c r="F4052" s="93">
        <f t="shared" si="126"/>
        <v>0.99984792626728114</v>
      </c>
    </row>
    <row r="4053" spans="1:6" s="87" customFormat="1" ht="15" hidden="1" x14ac:dyDescent="0.25">
      <c r="A4053" s="82" t="str">
        <f t="shared" si="127"/>
        <v>A</v>
      </c>
      <c r="B4053" s="91" t="s">
        <v>412</v>
      </c>
      <c r="C4053" s="91" t="s">
        <v>21</v>
      </c>
      <c r="D4053" s="92">
        <v>247.6</v>
      </c>
      <c r="E4053" s="92">
        <v>235.39602000000002</v>
      </c>
      <c r="F4053" s="93">
        <f t="shared" si="126"/>
        <v>0.95071090468497588</v>
      </c>
    </row>
    <row r="4054" spans="1:6" s="87" customFormat="1" ht="15" hidden="1" x14ac:dyDescent="0.25">
      <c r="A4054" s="82" t="str">
        <f t="shared" si="127"/>
        <v>A</v>
      </c>
      <c r="B4054" s="88" t="s">
        <v>412</v>
      </c>
      <c r="C4054" s="88" t="s">
        <v>36</v>
      </c>
      <c r="D4054" s="89">
        <v>25</v>
      </c>
      <c r="E4054" s="89">
        <v>12.602</v>
      </c>
      <c r="F4054" s="90">
        <f t="shared" si="126"/>
        <v>0.50407999999999997</v>
      </c>
    </row>
    <row r="4055" spans="1:6" s="87" customFormat="1" ht="36.75" hidden="1" thickBot="1" x14ac:dyDescent="0.3">
      <c r="A4055" s="82" t="str">
        <f t="shared" si="127"/>
        <v>A</v>
      </c>
      <c r="B4055" s="83" t="s">
        <v>2074</v>
      </c>
      <c r="C4055" s="84" t="s">
        <v>2075</v>
      </c>
      <c r="D4055" s="85">
        <v>326</v>
      </c>
      <c r="E4055" s="85">
        <v>306.49057999999997</v>
      </c>
      <c r="F4055" s="86">
        <f t="shared" si="126"/>
        <v>0.94015515337423305</v>
      </c>
    </row>
    <row r="4056" spans="1:6" s="87" customFormat="1" ht="15" hidden="1" x14ac:dyDescent="0.25">
      <c r="A4056" s="82" t="str">
        <f t="shared" si="127"/>
        <v>A</v>
      </c>
      <c r="B4056" s="88" t="s">
        <v>412</v>
      </c>
      <c r="C4056" s="88" t="s">
        <v>19</v>
      </c>
      <c r="D4056" s="89">
        <v>322</v>
      </c>
      <c r="E4056" s="89">
        <v>306.49057999999997</v>
      </c>
      <c r="F4056" s="90">
        <f t="shared" si="126"/>
        <v>0.95183409937888186</v>
      </c>
    </row>
    <row r="4057" spans="1:6" s="87" customFormat="1" ht="15" hidden="1" x14ac:dyDescent="0.25">
      <c r="A4057" s="82" t="str">
        <f t="shared" si="127"/>
        <v>A</v>
      </c>
      <c r="B4057" s="91" t="s">
        <v>412</v>
      </c>
      <c r="C4057" s="91" t="s">
        <v>20</v>
      </c>
      <c r="D4057" s="92">
        <v>280</v>
      </c>
      <c r="E4057" s="92">
        <v>275.87099999999998</v>
      </c>
      <c r="F4057" s="93">
        <f t="shared" si="126"/>
        <v>0.9852535714285714</v>
      </c>
    </row>
    <row r="4058" spans="1:6" s="87" customFormat="1" ht="15" hidden="1" x14ac:dyDescent="0.25">
      <c r="A4058" s="82" t="str">
        <f t="shared" si="127"/>
        <v>A</v>
      </c>
      <c r="B4058" s="91" t="s">
        <v>412</v>
      </c>
      <c r="C4058" s="91" t="s">
        <v>21</v>
      </c>
      <c r="D4058" s="92">
        <v>42</v>
      </c>
      <c r="E4058" s="92">
        <v>30.619580000000003</v>
      </c>
      <c r="F4058" s="93">
        <f t="shared" si="126"/>
        <v>0.7290376190476191</v>
      </c>
    </row>
    <row r="4059" spans="1:6" s="87" customFormat="1" ht="15" hidden="1" x14ac:dyDescent="0.25">
      <c r="A4059" s="82" t="str">
        <f t="shared" si="127"/>
        <v>A</v>
      </c>
      <c r="B4059" s="88" t="s">
        <v>412</v>
      </c>
      <c r="C4059" s="88" t="s">
        <v>36</v>
      </c>
      <c r="D4059" s="89">
        <v>4</v>
      </c>
      <c r="E4059" s="89">
        <v>0</v>
      </c>
      <c r="F4059" s="90">
        <f t="shared" si="126"/>
        <v>0</v>
      </c>
    </row>
    <row r="4060" spans="1:6" s="87" customFormat="1" ht="54.75" hidden="1" thickBot="1" x14ac:dyDescent="0.3">
      <c r="A4060" s="82" t="str">
        <f t="shared" si="127"/>
        <v>A</v>
      </c>
      <c r="B4060" s="83" t="s">
        <v>2076</v>
      </c>
      <c r="C4060" s="84" t="s">
        <v>2077</v>
      </c>
      <c r="D4060" s="85">
        <v>974.83</v>
      </c>
      <c r="E4060" s="85">
        <v>970.00947999999994</v>
      </c>
      <c r="F4060" s="86">
        <f t="shared" si="126"/>
        <v>0.99505501472051527</v>
      </c>
    </row>
    <row r="4061" spans="1:6" s="87" customFormat="1" ht="15" hidden="1" x14ac:dyDescent="0.25">
      <c r="A4061" s="82" t="str">
        <f t="shared" si="127"/>
        <v>A</v>
      </c>
      <c r="B4061" s="88" t="s">
        <v>412</v>
      </c>
      <c r="C4061" s="88" t="s">
        <v>19</v>
      </c>
      <c r="D4061" s="89">
        <v>974.83</v>
      </c>
      <c r="E4061" s="89">
        <v>970.00947999999994</v>
      </c>
      <c r="F4061" s="90">
        <f t="shared" si="126"/>
        <v>0.99505501472051527</v>
      </c>
    </row>
    <row r="4062" spans="1:6" s="87" customFormat="1" ht="15" hidden="1" x14ac:dyDescent="0.25">
      <c r="A4062" s="82" t="str">
        <f t="shared" si="127"/>
        <v>A</v>
      </c>
      <c r="B4062" s="91" t="s">
        <v>412</v>
      </c>
      <c r="C4062" s="91" t="s">
        <v>20</v>
      </c>
      <c r="D4062" s="92">
        <v>906</v>
      </c>
      <c r="E4062" s="92">
        <v>903.19</v>
      </c>
      <c r="F4062" s="93">
        <f t="shared" si="126"/>
        <v>0.99689845474613692</v>
      </c>
    </row>
    <row r="4063" spans="1:6" s="87" customFormat="1" ht="15" hidden="1" x14ac:dyDescent="0.25">
      <c r="A4063" s="82" t="str">
        <f t="shared" si="127"/>
        <v>A</v>
      </c>
      <c r="B4063" s="91" t="s">
        <v>412</v>
      </c>
      <c r="C4063" s="91" t="s">
        <v>21</v>
      </c>
      <c r="D4063" s="92">
        <v>68.83</v>
      </c>
      <c r="E4063" s="92">
        <v>66.819480000000013</v>
      </c>
      <c r="F4063" s="93">
        <f t="shared" si="126"/>
        <v>0.97079006247275923</v>
      </c>
    </row>
    <row r="4064" spans="1:6" s="87" customFormat="1" ht="54.75" hidden="1" thickBot="1" x14ac:dyDescent="0.3">
      <c r="A4064" s="82" t="str">
        <f t="shared" si="127"/>
        <v>A</v>
      </c>
      <c r="B4064" s="83" t="s">
        <v>2078</v>
      </c>
      <c r="C4064" s="84" t="s">
        <v>2079</v>
      </c>
      <c r="D4064" s="85">
        <v>731.37</v>
      </c>
      <c r="E4064" s="85">
        <v>716.60608999999999</v>
      </c>
      <c r="F4064" s="86">
        <f t="shared" si="126"/>
        <v>0.97981335028781602</v>
      </c>
    </row>
    <row r="4065" spans="1:6" s="87" customFormat="1" ht="15" hidden="1" x14ac:dyDescent="0.25">
      <c r="A4065" s="82" t="str">
        <f t="shared" si="127"/>
        <v>A</v>
      </c>
      <c r="B4065" s="88" t="s">
        <v>412</v>
      </c>
      <c r="C4065" s="88" t="s">
        <v>19</v>
      </c>
      <c r="D4065" s="89">
        <v>727.37</v>
      </c>
      <c r="E4065" s="89">
        <v>713.66279000000009</v>
      </c>
      <c r="F4065" s="90">
        <f t="shared" si="126"/>
        <v>0.98115510675447171</v>
      </c>
    </row>
    <row r="4066" spans="1:6" s="87" customFormat="1" ht="15" hidden="1" x14ac:dyDescent="0.25">
      <c r="A4066" s="82" t="str">
        <f t="shared" si="127"/>
        <v>A</v>
      </c>
      <c r="B4066" s="91" t="s">
        <v>412</v>
      </c>
      <c r="C4066" s="91" t="s">
        <v>20</v>
      </c>
      <c r="D4066" s="92">
        <v>554.25</v>
      </c>
      <c r="E4066" s="92">
        <v>546.20399999999995</v>
      </c>
      <c r="F4066" s="93">
        <f t="shared" si="126"/>
        <v>0.98548308525033823</v>
      </c>
    </row>
    <row r="4067" spans="1:6" s="87" customFormat="1" ht="15" hidden="1" x14ac:dyDescent="0.25">
      <c r="A4067" s="82" t="str">
        <f t="shared" si="127"/>
        <v>A</v>
      </c>
      <c r="B4067" s="91" t="s">
        <v>412</v>
      </c>
      <c r="C4067" s="91" t="s">
        <v>21</v>
      </c>
      <c r="D4067" s="92">
        <v>173.12</v>
      </c>
      <c r="E4067" s="92">
        <v>167.45879000000002</v>
      </c>
      <c r="F4067" s="93">
        <f t="shared" si="126"/>
        <v>0.96729892560073949</v>
      </c>
    </row>
    <row r="4068" spans="1:6" s="87" customFormat="1" ht="15" hidden="1" x14ac:dyDescent="0.25">
      <c r="A4068" s="82" t="str">
        <f t="shared" si="127"/>
        <v>A</v>
      </c>
      <c r="B4068" s="88" t="s">
        <v>412</v>
      </c>
      <c r="C4068" s="88" t="s">
        <v>36</v>
      </c>
      <c r="D4068" s="89">
        <v>4</v>
      </c>
      <c r="E4068" s="89">
        <v>2.9433000000000002</v>
      </c>
      <c r="F4068" s="90">
        <f t="shared" si="126"/>
        <v>0.73582500000000006</v>
      </c>
    </row>
    <row r="4069" spans="1:6" s="87" customFormat="1" ht="54.75" hidden="1" thickBot="1" x14ac:dyDescent="0.3">
      <c r="A4069" s="82" t="str">
        <f t="shared" si="127"/>
        <v>A</v>
      </c>
      <c r="B4069" s="83" t="s">
        <v>2080</v>
      </c>
      <c r="C4069" s="84" t="s">
        <v>2081</v>
      </c>
      <c r="D4069" s="85">
        <v>538.024</v>
      </c>
      <c r="E4069" s="85">
        <v>523.80084999999997</v>
      </c>
      <c r="F4069" s="86">
        <f t="shared" si="126"/>
        <v>0.9735640975123786</v>
      </c>
    </row>
    <row r="4070" spans="1:6" s="87" customFormat="1" ht="15" hidden="1" x14ac:dyDescent="0.25">
      <c r="A4070" s="82" t="str">
        <f t="shared" si="127"/>
        <v>A</v>
      </c>
      <c r="B4070" s="88" t="s">
        <v>412</v>
      </c>
      <c r="C4070" s="88" t="s">
        <v>19</v>
      </c>
      <c r="D4070" s="89">
        <v>538.024</v>
      </c>
      <c r="E4070" s="89">
        <v>523.80084999999997</v>
      </c>
      <c r="F4070" s="90">
        <f t="shared" si="126"/>
        <v>0.9735640975123786</v>
      </c>
    </row>
    <row r="4071" spans="1:6" s="87" customFormat="1" ht="15" hidden="1" x14ac:dyDescent="0.25">
      <c r="A4071" s="82" t="str">
        <f t="shared" si="127"/>
        <v>A</v>
      </c>
      <c r="B4071" s="91" t="s">
        <v>412</v>
      </c>
      <c r="C4071" s="91" t="s">
        <v>20</v>
      </c>
      <c r="D4071" s="92">
        <v>467.28399999999999</v>
      </c>
      <c r="E4071" s="92">
        <v>467.28399999999999</v>
      </c>
      <c r="F4071" s="93">
        <f t="shared" si="126"/>
        <v>1</v>
      </c>
    </row>
    <row r="4072" spans="1:6" s="87" customFormat="1" ht="15" hidden="1" x14ac:dyDescent="0.25">
      <c r="A4072" s="82" t="str">
        <f t="shared" si="127"/>
        <v>A</v>
      </c>
      <c r="B4072" s="91" t="s">
        <v>412</v>
      </c>
      <c r="C4072" s="91" t="s">
        <v>21</v>
      </c>
      <c r="D4072" s="92">
        <v>70.739999999999995</v>
      </c>
      <c r="E4072" s="92">
        <v>56.516849999999998</v>
      </c>
      <c r="F4072" s="93">
        <f t="shared" si="126"/>
        <v>0.7989376590330789</v>
      </c>
    </row>
    <row r="4073" spans="1:6" s="87" customFormat="1" ht="54.75" hidden="1" thickBot="1" x14ac:dyDescent="0.3">
      <c r="A4073" s="82" t="str">
        <f t="shared" si="127"/>
        <v>A</v>
      </c>
      <c r="B4073" s="83" t="s">
        <v>2082</v>
      </c>
      <c r="C4073" s="84" t="s">
        <v>2083</v>
      </c>
      <c r="D4073" s="85">
        <v>664.9</v>
      </c>
      <c r="E4073" s="85">
        <v>647.90791000000002</v>
      </c>
      <c r="F4073" s="86">
        <f t="shared" si="126"/>
        <v>0.97444414197623708</v>
      </c>
    </row>
    <row r="4074" spans="1:6" s="87" customFormat="1" ht="15" hidden="1" x14ac:dyDescent="0.25">
      <c r="A4074" s="82" t="str">
        <f t="shared" si="127"/>
        <v>A</v>
      </c>
      <c r="B4074" s="88" t="s">
        <v>412</v>
      </c>
      <c r="C4074" s="88" t="s">
        <v>19</v>
      </c>
      <c r="D4074" s="89">
        <v>664.9</v>
      </c>
      <c r="E4074" s="89">
        <v>647.90791000000002</v>
      </c>
      <c r="F4074" s="90">
        <f t="shared" si="126"/>
        <v>0.97444414197623708</v>
      </c>
    </row>
    <row r="4075" spans="1:6" s="87" customFormat="1" ht="15" hidden="1" x14ac:dyDescent="0.25">
      <c r="A4075" s="82" t="str">
        <f t="shared" si="127"/>
        <v>A</v>
      </c>
      <c r="B4075" s="91" t="s">
        <v>412</v>
      </c>
      <c r="C4075" s="91" t="s">
        <v>20</v>
      </c>
      <c r="D4075" s="92">
        <v>524</v>
      </c>
      <c r="E4075" s="92">
        <v>515.28908000000001</v>
      </c>
      <c r="F4075" s="93">
        <f t="shared" si="126"/>
        <v>0.98337610687022903</v>
      </c>
    </row>
    <row r="4076" spans="1:6" s="87" customFormat="1" ht="15" hidden="1" x14ac:dyDescent="0.25">
      <c r="A4076" s="82" t="str">
        <f t="shared" si="127"/>
        <v>A</v>
      </c>
      <c r="B4076" s="91" t="s">
        <v>412</v>
      </c>
      <c r="C4076" s="91" t="s">
        <v>21</v>
      </c>
      <c r="D4076" s="92">
        <v>140.9</v>
      </c>
      <c r="E4076" s="92">
        <v>132.61883</v>
      </c>
      <c r="F4076" s="93">
        <f t="shared" si="126"/>
        <v>0.94122661462029811</v>
      </c>
    </row>
    <row r="4077" spans="1:6" s="87" customFormat="1" ht="54.75" hidden="1" thickBot="1" x14ac:dyDescent="0.3">
      <c r="A4077" s="82" t="str">
        <f t="shared" si="127"/>
        <v>A</v>
      </c>
      <c r="B4077" s="83" t="s">
        <v>2084</v>
      </c>
      <c r="C4077" s="84" t="s">
        <v>2085</v>
      </c>
      <c r="D4077" s="85">
        <v>481</v>
      </c>
      <c r="E4077" s="85">
        <v>468.89875000000001</v>
      </c>
      <c r="F4077" s="86">
        <f t="shared" si="126"/>
        <v>0.97484147609147609</v>
      </c>
    </row>
    <row r="4078" spans="1:6" s="87" customFormat="1" ht="15" hidden="1" x14ac:dyDescent="0.25">
      <c r="A4078" s="82" t="str">
        <f t="shared" si="127"/>
        <v>A</v>
      </c>
      <c r="B4078" s="88" t="s">
        <v>412</v>
      </c>
      <c r="C4078" s="88" t="s">
        <v>19</v>
      </c>
      <c r="D4078" s="89">
        <v>481</v>
      </c>
      <c r="E4078" s="89">
        <v>468.89875000000001</v>
      </c>
      <c r="F4078" s="90">
        <f t="shared" si="126"/>
        <v>0.97484147609147609</v>
      </c>
    </row>
    <row r="4079" spans="1:6" s="87" customFormat="1" ht="15" hidden="1" x14ac:dyDescent="0.25">
      <c r="A4079" s="82" t="str">
        <f t="shared" si="127"/>
        <v>A</v>
      </c>
      <c r="B4079" s="91" t="s">
        <v>412</v>
      </c>
      <c r="C4079" s="91" t="s">
        <v>20</v>
      </c>
      <c r="D4079" s="92">
        <v>433.44</v>
      </c>
      <c r="E4079" s="92">
        <v>428.62635999999998</v>
      </c>
      <c r="F4079" s="93">
        <f t="shared" si="126"/>
        <v>0.98889433370247315</v>
      </c>
    </row>
    <row r="4080" spans="1:6" s="87" customFormat="1" ht="15" hidden="1" x14ac:dyDescent="0.25">
      <c r="A4080" s="82" t="str">
        <f t="shared" si="127"/>
        <v>A</v>
      </c>
      <c r="B4080" s="91" t="s">
        <v>412</v>
      </c>
      <c r="C4080" s="91" t="s">
        <v>21</v>
      </c>
      <c r="D4080" s="92">
        <v>46</v>
      </c>
      <c r="E4080" s="92">
        <v>38.712389999999999</v>
      </c>
      <c r="F4080" s="93">
        <f t="shared" si="126"/>
        <v>0.84157369565217388</v>
      </c>
    </row>
    <row r="4081" spans="1:6" s="87" customFormat="1" ht="15" hidden="1" x14ac:dyDescent="0.25">
      <c r="A4081" s="82" t="str">
        <f t="shared" si="127"/>
        <v>A</v>
      </c>
      <c r="B4081" s="91" t="s">
        <v>412</v>
      </c>
      <c r="C4081" s="91" t="s">
        <v>34</v>
      </c>
      <c r="D4081" s="92">
        <v>1.56</v>
      </c>
      <c r="E4081" s="92">
        <v>1.56</v>
      </c>
      <c r="F4081" s="93">
        <f t="shared" si="126"/>
        <v>1</v>
      </c>
    </row>
    <row r="4082" spans="1:6" s="87" customFormat="1" ht="36.75" hidden="1" thickBot="1" x14ac:dyDescent="0.3">
      <c r="A4082" s="82" t="str">
        <f t="shared" si="127"/>
        <v>A</v>
      </c>
      <c r="B4082" s="83" t="s">
        <v>2086</v>
      </c>
      <c r="C4082" s="84" t="s">
        <v>2087</v>
      </c>
      <c r="D4082" s="85">
        <v>713.98199999999997</v>
      </c>
      <c r="E4082" s="85">
        <v>695.15273000000002</v>
      </c>
      <c r="F4082" s="86">
        <f t="shared" si="126"/>
        <v>0.97362780854419306</v>
      </c>
    </row>
    <row r="4083" spans="1:6" s="87" customFormat="1" ht="15" hidden="1" x14ac:dyDescent="0.25">
      <c r="A4083" s="82" t="str">
        <f t="shared" si="127"/>
        <v>A</v>
      </c>
      <c r="B4083" s="88" t="s">
        <v>412</v>
      </c>
      <c r="C4083" s="88" t="s">
        <v>19</v>
      </c>
      <c r="D4083" s="89">
        <v>713.98199999999997</v>
      </c>
      <c r="E4083" s="89">
        <v>695.15273000000002</v>
      </c>
      <c r="F4083" s="90">
        <f t="shared" si="126"/>
        <v>0.97362780854419306</v>
      </c>
    </row>
    <row r="4084" spans="1:6" s="87" customFormat="1" ht="15" hidden="1" x14ac:dyDescent="0.25">
      <c r="A4084" s="82" t="str">
        <f t="shared" si="127"/>
        <v>A</v>
      </c>
      <c r="B4084" s="91" t="s">
        <v>412</v>
      </c>
      <c r="C4084" s="91" t="s">
        <v>20</v>
      </c>
      <c r="D4084" s="92">
        <v>368.95699999999999</v>
      </c>
      <c r="E4084" s="92">
        <v>361.87833999999998</v>
      </c>
      <c r="F4084" s="93">
        <f t="shared" si="126"/>
        <v>0.98081440384651863</v>
      </c>
    </row>
    <row r="4085" spans="1:6" s="87" customFormat="1" ht="15" hidden="1" x14ac:dyDescent="0.25">
      <c r="A4085" s="82" t="str">
        <f t="shared" si="127"/>
        <v>A</v>
      </c>
      <c r="B4085" s="91" t="s">
        <v>412</v>
      </c>
      <c r="C4085" s="91" t="s">
        <v>21</v>
      </c>
      <c r="D4085" s="92">
        <v>337.55</v>
      </c>
      <c r="E4085" s="92">
        <v>325.79939000000002</v>
      </c>
      <c r="F4085" s="93">
        <f t="shared" si="126"/>
        <v>0.96518853503184721</v>
      </c>
    </row>
    <row r="4086" spans="1:6" s="87" customFormat="1" ht="15" hidden="1" x14ac:dyDescent="0.25">
      <c r="A4086" s="82" t="str">
        <f t="shared" si="127"/>
        <v>A</v>
      </c>
      <c r="B4086" s="91" t="s">
        <v>412</v>
      </c>
      <c r="C4086" s="91" t="s">
        <v>34</v>
      </c>
      <c r="D4086" s="92">
        <v>7.4749999999999996</v>
      </c>
      <c r="E4086" s="92">
        <v>7.4749999999999996</v>
      </c>
      <c r="F4086" s="93">
        <f t="shared" si="126"/>
        <v>1</v>
      </c>
    </row>
    <row r="4087" spans="1:6" s="87" customFormat="1" ht="36.75" hidden="1" thickBot="1" x14ac:dyDescent="0.3">
      <c r="A4087" s="82" t="str">
        <f t="shared" si="127"/>
        <v>A</v>
      </c>
      <c r="B4087" s="83" t="s">
        <v>2088</v>
      </c>
      <c r="C4087" s="84" t="s">
        <v>2089</v>
      </c>
      <c r="D4087" s="85">
        <v>1012.679</v>
      </c>
      <c r="E4087" s="85">
        <v>997.48685</v>
      </c>
      <c r="F4087" s="86">
        <f t="shared" si="126"/>
        <v>0.98499805960230247</v>
      </c>
    </row>
    <row r="4088" spans="1:6" s="87" customFormat="1" ht="15" hidden="1" x14ac:dyDescent="0.25">
      <c r="A4088" s="82" t="str">
        <f t="shared" si="127"/>
        <v>A</v>
      </c>
      <c r="B4088" s="88" t="s">
        <v>412</v>
      </c>
      <c r="C4088" s="88" t="s">
        <v>19</v>
      </c>
      <c r="D4088" s="89">
        <v>1012.679</v>
      </c>
      <c r="E4088" s="89">
        <v>997.48685</v>
      </c>
      <c r="F4088" s="90">
        <f t="shared" si="126"/>
        <v>0.98499805960230247</v>
      </c>
    </row>
    <row r="4089" spans="1:6" s="87" customFormat="1" ht="15" hidden="1" x14ac:dyDescent="0.25">
      <c r="A4089" s="82" t="str">
        <f t="shared" si="127"/>
        <v>A</v>
      </c>
      <c r="B4089" s="91" t="s">
        <v>412</v>
      </c>
      <c r="C4089" s="91" t="s">
        <v>20</v>
      </c>
      <c r="D4089" s="92">
        <v>840.69600000000003</v>
      </c>
      <c r="E4089" s="92">
        <v>839.08236999999997</v>
      </c>
      <c r="F4089" s="93">
        <f t="shared" si="126"/>
        <v>0.99808060226288686</v>
      </c>
    </row>
    <row r="4090" spans="1:6" s="87" customFormat="1" ht="15" hidden="1" x14ac:dyDescent="0.25">
      <c r="A4090" s="82" t="str">
        <f t="shared" si="127"/>
        <v>A</v>
      </c>
      <c r="B4090" s="91" t="s">
        <v>412</v>
      </c>
      <c r="C4090" s="91" t="s">
        <v>21</v>
      </c>
      <c r="D4090" s="92">
        <v>165.43299999999999</v>
      </c>
      <c r="E4090" s="92">
        <v>151.85448000000002</v>
      </c>
      <c r="F4090" s="93">
        <f t="shared" si="126"/>
        <v>0.91792133371213747</v>
      </c>
    </row>
    <row r="4091" spans="1:6" s="87" customFormat="1" ht="15" hidden="1" x14ac:dyDescent="0.25">
      <c r="A4091" s="82" t="str">
        <f t="shared" si="127"/>
        <v>A</v>
      </c>
      <c r="B4091" s="91" t="s">
        <v>412</v>
      </c>
      <c r="C4091" s="91" t="s">
        <v>34</v>
      </c>
      <c r="D4091" s="92">
        <v>6.55</v>
      </c>
      <c r="E4091" s="92">
        <v>6.55</v>
      </c>
      <c r="F4091" s="93">
        <f t="shared" si="126"/>
        <v>1</v>
      </c>
    </row>
    <row r="4092" spans="1:6" s="87" customFormat="1" ht="36.75" hidden="1" thickBot="1" x14ac:dyDescent="0.3">
      <c r="A4092" s="82" t="str">
        <f t="shared" si="127"/>
        <v>A</v>
      </c>
      <c r="B4092" s="83" t="s">
        <v>2090</v>
      </c>
      <c r="C4092" s="84" t="s">
        <v>2091</v>
      </c>
      <c r="D4092" s="85">
        <v>1407</v>
      </c>
      <c r="E4092" s="85">
        <v>1352.5428599999998</v>
      </c>
      <c r="F4092" s="86">
        <f t="shared" si="126"/>
        <v>0.96129556503198277</v>
      </c>
    </row>
    <row r="4093" spans="1:6" s="87" customFormat="1" ht="15" hidden="1" x14ac:dyDescent="0.25">
      <c r="A4093" s="82" t="str">
        <f t="shared" si="127"/>
        <v>A</v>
      </c>
      <c r="B4093" s="88" t="s">
        <v>412</v>
      </c>
      <c r="C4093" s="88" t="s">
        <v>19</v>
      </c>
      <c r="D4093" s="89">
        <v>1407</v>
      </c>
      <c r="E4093" s="89">
        <v>1352.5428599999998</v>
      </c>
      <c r="F4093" s="90">
        <f t="shared" si="126"/>
        <v>0.96129556503198277</v>
      </c>
    </row>
    <row r="4094" spans="1:6" s="87" customFormat="1" ht="15" hidden="1" x14ac:dyDescent="0.25">
      <c r="A4094" s="82" t="str">
        <f t="shared" si="127"/>
        <v>A</v>
      </c>
      <c r="B4094" s="91" t="s">
        <v>412</v>
      </c>
      <c r="C4094" s="91" t="s">
        <v>20</v>
      </c>
      <c r="D4094" s="92">
        <v>1211.07</v>
      </c>
      <c r="E4094" s="92">
        <v>1170.01504</v>
      </c>
      <c r="F4094" s="93">
        <f t="shared" si="126"/>
        <v>0.96610025844914005</v>
      </c>
    </row>
    <row r="4095" spans="1:6" s="87" customFormat="1" ht="15" hidden="1" x14ac:dyDescent="0.25">
      <c r="A4095" s="82" t="str">
        <f t="shared" si="127"/>
        <v>A</v>
      </c>
      <c r="B4095" s="91" t="s">
        <v>412</v>
      </c>
      <c r="C4095" s="91" t="s">
        <v>21</v>
      </c>
      <c r="D4095" s="92">
        <v>190</v>
      </c>
      <c r="E4095" s="92">
        <v>178.49319</v>
      </c>
      <c r="F4095" s="93">
        <f t="shared" si="126"/>
        <v>0.93943784210526315</v>
      </c>
    </row>
    <row r="4096" spans="1:6" s="87" customFormat="1" ht="15" hidden="1" x14ac:dyDescent="0.25">
      <c r="A4096" s="82" t="str">
        <f t="shared" si="127"/>
        <v>A</v>
      </c>
      <c r="B4096" s="91" t="s">
        <v>412</v>
      </c>
      <c r="C4096" s="91" t="s">
        <v>34</v>
      </c>
      <c r="D4096" s="92">
        <v>3.93</v>
      </c>
      <c r="E4096" s="92">
        <v>3.93</v>
      </c>
      <c r="F4096" s="93">
        <f t="shared" si="126"/>
        <v>1</v>
      </c>
    </row>
    <row r="4097" spans="1:6" s="87" customFormat="1" ht="15" hidden="1" x14ac:dyDescent="0.25">
      <c r="A4097" s="82" t="str">
        <f t="shared" si="127"/>
        <v>A</v>
      </c>
      <c r="B4097" s="91" t="s">
        <v>412</v>
      </c>
      <c r="C4097" s="91" t="s">
        <v>35</v>
      </c>
      <c r="D4097" s="92">
        <v>2</v>
      </c>
      <c r="E4097" s="92">
        <v>0.10463</v>
      </c>
      <c r="F4097" s="93">
        <f t="shared" si="126"/>
        <v>5.2315E-2</v>
      </c>
    </row>
    <row r="4098" spans="1:6" s="87" customFormat="1" ht="36.75" hidden="1" thickBot="1" x14ac:dyDescent="0.3">
      <c r="A4098" s="82" t="str">
        <f t="shared" si="127"/>
        <v>A</v>
      </c>
      <c r="B4098" s="83" t="s">
        <v>2092</v>
      </c>
      <c r="C4098" s="84" t="s">
        <v>2093</v>
      </c>
      <c r="D4098" s="85">
        <v>3561.7</v>
      </c>
      <c r="E4098" s="85">
        <v>2041.3060700000003</v>
      </c>
      <c r="F4098" s="86">
        <f t="shared" si="126"/>
        <v>0.57312689726815857</v>
      </c>
    </row>
    <row r="4099" spans="1:6" s="87" customFormat="1" ht="15" hidden="1" x14ac:dyDescent="0.25">
      <c r="A4099" s="82" t="str">
        <f t="shared" si="127"/>
        <v>A</v>
      </c>
      <c r="B4099" s="88" t="s">
        <v>412</v>
      </c>
      <c r="C4099" s="88" t="s">
        <v>19</v>
      </c>
      <c r="D4099" s="89">
        <v>3371.7</v>
      </c>
      <c r="E4099" s="89">
        <v>1995.5127500000003</v>
      </c>
      <c r="F4099" s="90">
        <f t="shared" si="126"/>
        <v>0.59184172672539093</v>
      </c>
    </row>
    <row r="4100" spans="1:6" s="87" customFormat="1" ht="15" hidden="1" x14ac:dyDescent="0.25">
      <c r="A4100" s="82" t="str">
        <f t="shared" si="127"/>
        <v>A</v>
      </c>
      <c r="B4100" s="91" t="s">
        <v>412</v>
      </c>
      <c r="C4100" s="91" t="s">
        <v>20</v>
      </c>
      <c r="D4100" s="92">
        <v>221</v>
      </c>
      <c r="E4100" s="92">
        <v>218.49</v>
      </c>
      <c r="F4100" s="93">
        <f t="shared" ref="F4100:F4163" si="128">E4100/D4100</f>
        <v>0.98864253393665158</v>
      </c>
    </row>
    <row r="4101" spans="1:6" s="87" customFormat="1" ht="15" hidden="1" x14ac:dyDescent="0.25">
      <c r="A4101" s="82" t="str">
        <f t="shared" ref="A4101:A4164" si="129">(IF(OR(D4101&lt;&gt;0,E4101&lt;&gt;0,),"A","B"))</f>
        <v>A</v>
      </c>
      <c r="B4101" s="91" t="s">
        <v>412</v>
      </c>
      <c r="C4101" s="91" t="s">
        <v>21</v>
      </c>
      <c r="D4101" s="92">
        <v>425</v>
      </c>
      <c r="E4101" s="92">
        <v>287.18045000000001</v>
      </c>
      <c r="F4101" s="93">
        <f t="shared" si="128"/>
        <v>0.67571870588235294</v>
      </c>
    </row>
    <row r="4102" spans="1:6" s="87" customFormat="1" ht="15" hidden="1" x14ac:dyDescent="0.25">
      <c r="A4102" s="82" t="str">
        <f t="shared" si="129"/>
        <v>A</v>
      </c>
      <c r="B4102" s="91" t="s">
        <v>412</v>
      </c>
      <c r="C4102" s="91" t="s">
        <v>33</v>
      </c>
      <c r="D4102" s="92">
        <v>335.18599999999998</v>
      </c>
      <c r="E4102" s="92">
        <v>321.37271999999996</v>
      </c>
      <c r="F4102" s="93">
        <f t="shared" si="128"/>
        <v>0.95878920957319214</v>
      </c>
    </row>
    <row r="4103" spans="1:6" s="87" customFormat="1" ht="15" hidden="1" x14ac:dyDescent="0.25">
      <c r="A4103" s="82" t="str">
        <f t="shared" si="129"/>
        <v>A</v>
      </c>
      <c r="B4103" s="91" t="s">
        <v>412</v>
      </c>
      <c r="C4103" s="91" t="s">
        <v>4</v>
      </c>
      <c r="D4103" s="92">
        <v>553.51400000000001</v>
      </c>
      <c r="E4103" s="92">
        <v>546.00271999999995</v>
      </c>
      <c r="F4103" s="93">
        <f t="shared" si="128"/>
        <v>0.98642982833315862</v>
      </c>
    </row>
    <row r="4104" spans="1:6" s="87" customFormat="1" ht="15" hidden="1" x14ac:dyDescent="0.25">
      <c r="A4104" s="82" t="str">
        <f t="shared" si="129"/>
        <v>A</v>
      </c>
      <c r="B4104" s="91" t="s">
        <v>412</v>
      </c>
      <c r="C4104" s="91" t="s">
        <v>35</v>
      </c>
      <c r="D4104" s="92">
        <v>1837</v>
      </c>
      <c r="E4104" s="92">
        <v>622.46686</v>
      </c>
      <c r="F4104" s="93">
        <f t="shared" si="128"/>
        <v>0.33884967882416983</v>
      </c>
    </row>
    <row r="4105" spans="1:6" s="87" customFormat="1" ht="15" hidden="1" x14ac:dyDescent="0.25">
      <c r="A4105" s="82" t="str">
        <f t="shared" si="129"/>
        <v>A</v>
      </c>
      <c r="B4105" s="88" t="s">
        <v>412</v>
      </c>
      <c r="C4105" s="88" t="s">
        <v>36</v>
      </c>
      <c r="D4105" s="89">
        <v>190</v>
      </c>
      <c r="E4105" s="89">
        <v>45.793320000000001</v>
      </c>
      <c r="F4105" s="90">
        <f t="shared" si="128"/>
        <v>0.24101747368421053</v>
      </c>
    </row>
    <row r="4106" spans="1:6" s="87" customFormat="1" ht="36.75" hidden="1" thickBot="1" x14ac:dyDescent="0.3">
      <c r="A4106" s="82" t="str">
        <f t="shared" si="129"/>
        <v>A</v>
      </c>
      <c r="B4106" s="83" t="s">
        <v>2094</v>
      </c>
      <c r="C4106" s="84" t="s">
        <v>2095</v>
      </c>
      <c r="D4106" s="85">
        <v>133.762</v>
      </c>
      <c r="E4106" s="85">
        <v>124.20886</v>
      </c>
      <c r="F4106" s="86">
        <f t="shared" si="128"/>
        <v>0.9285810618860364</v>
      </c>
    </row>
    <row r="4107" spans="1:6" s="87" customFormat="1" ht="15" hidden="1" x14ac:dyDescent="0.25">
      <c r="A4107" s="82" t="str">
        <f t="shared" si="129"/>
        <v>A</v>
      </c>
      <c r="B4107" s="88" t="s">
        <v>412</v>
      </c>
      <c r="C4107" s="88" t="s">
        <v>19</v>
      </c>
      <c r="D4107" s="89">
        <v>133.16200000000001</v>
      </c>
      <c r="E4107" s="89">
        <v>123.60886000000001</v>
      </c>
      <c r="F4107" s="90">
        <f t="shared" si="128"/>
        <v>0.92825926315315177</v>
      </c>
    </row>
    <row r="4108" spans="1:6" s="87" customFormat="1" ht="15" hidden="1" x14ac:dyDescent="0.25">
      <c r="A4108" s="82" t="str">
        <f t="shared" si="129"/>
        <v>A</v>
      </c>
      <c r="B4108" s="91" t="s">
        <v>412</v>
      </c>
      <c r="C4108" s="91" t="s">
        <v>20</v>
      </c>
      <c r="D4108" s="92">
        <v>98.762</v>
      </c>
      <c r="E4108" s="92">
        <v>98.762</v>
      </c>
      <c r="F4108" s="93">
        <f t="shared" si="128"/>
        <v>1</v>
      </c>
    </row>
    <row r="4109" spans="1:6" s="87" customFormat="1" ht="15" hidden="1" x14ac:dyDescent="0.25">
      <c r="A4109" s="82" t="str">
        <f t="shared" si="129"/>
        <v>A</v>
      </c>
      <c r="B4109" s="91" t="s">
        <v>412</v>
      </c>
      <c r="C4109" s="91" t="s">
        <v>21</v>
      </c>
      <c r="D4109" s="92">
        <v>34.4</v>
      </c>
      <c r="E4109" s="92">
        <v>24.84686</v>
      </c>
      <c r="F4109" s="93">
        <f t="shared" si="128"/>
        <v>0.72229244186046515</v>
      </c>
    </row>
    <row r="4110" spans="1:6" s="87" customFormat="1" ht="15" hidden="1" x14ac:dyDescent="0.25">
      <c r="A4110" s="82" t="str">
        <f t="shared" si="129"/>
        <v>A</v>
      </c>
      <c r="B4110" s="88" t="s">
        <v>412</v>
      </c>
      <c r="C4110" s="88" t="s">
        <v>36</v>
      </c>
      <c r="D4110" s="89">
        <v>0.6</v>
      </c>
      <c r="E4110" s="89">
        <v>0.6</v>
      </c>
      <c r="F4110" s="90">
        <f t="shared" si="128"/>
        <v>1</v>
      </c>
    </row>
    <row r="4111" spans="1:6" s="87" customFormat="1" ht="36.75" hidden="1" thickBot="1" x14ac:dyDescent="0.3">
      <c r="A4111" s="82" t="str">
        <f t="shared" si="129"/>
        <v>A</v>
      </c>
      <c r="B4111" s="83" t="s">
        <v>2096</v>
      </c>
      <c r="C4111" s="84" t="s">
        <v>2097</v>
      </c>
      <c r="D4111" s="85">
        <v>211</v>
      </c>
      <c r="E4111" s="85">
        <v>207.17840000000001</v>
      </c>
      <c r="F4111" s="86">
        <f t="shared" si="128"/>
        <v>0.98188815165876786</v>
      </c>
    </row>
    <row r="4112" spans="1:6" s="87" customFormat="1" ht="15" hidden="1" x14ac:dyDescent="0.25">
      <c r="A4112" s="82" t="str">
        <f t="shared" si="129"/>
        <v>A</v>
      </c>
      <c r="B4112" s="88" t="s">
        <v>412</v>
      </c>
      <c r="C4112" s="88" t="s">
        <v>19</v>
      </c>
      <c r="D4112" s="89">
        <v>209.52</v>
      </c>
      <c r="E4112" s="89">
        <v>205.69840000000002</v>
      </c>
      <c r="F4112" s="90">
        <f t="shared" si="128"/>
        <v>0.98176021382206957</v>
      </c>
    </row>
    <row r="4113" spans="1:6" s="87" customFormat="1" ht="15" hidden="1" x14ac:dyDescent="0.25">
      <c r="A4113" s="82" t="str">
        <f t="shared" si="129"/>
        <v>A</v>
      </c>
      <c r="B4113" s="91" t="s">
        <v>412</v>
      </c>
      <c r="C4113" s="91" t="s">
        <v>20</v>
      </c>
      <c r="D4113" s="92">
        <v>132</v>
      </c>
      <c r="E4113" s="92">
        <v>131.33500000000001</v>
      </c>
      <c r="F4113" s="93">
        <f t="shared" si="128"/>
        <v>0.99496212121212124</v>
      </c>
    </row>
    <row r="4114" spans="1:6" s="87" customFormat="1" ht="15" hidden="1" x14ac:dyDescent="0.25">
      <c r="A4114" s="82" t="str">
        <f t="shared" si="129"/>
        <v>A</v>
      </c>
      <c r="B4114" s="91" t="s">
        <v>412</v>
      </c>
      <c r="C4114" s="91" t="s">
        <v>21</v>
      </c>
      <c r="D4114" s="92">
        <v>77.52</v>
      </c>
      <c r="E4114" s="92">
        <v>74.363399999999999</v>
      </c>
      <c r="F4114" s="93">
        <f t="shared" si="128"/>
        <v>0.95928018575851393</v>
      </c>
    </row>
    <row r="4115" spans="1:6" s="87" customFormat="1" ht="15" hidden="1" x14ac:dyDescent="0.25">
      <c r="A4115" s="82" t="str">
        <f t="shared" si="129"/>
        <v>A</v>
      </c>
      <c r="B4115" s="88" t="s">
        <v>412</v>
      </c>
      <c r="C4115" s="88" t="s">
        <v>36</v>
      </c>
      <c r="D4115" s="89">
        <v>1.48</v>
      </c>
      <c r="E4115" s="89">
        <v>1.48</v>
      </c>
      <c r="F4115" s="90">
        <f t="shared" si="128"/>
        <v>1</v>
      </c>
    </row>
    <row r="4116" spans="1:6" s="87" customFormat="1" ht="36.75" hidden="1" thickBot="1" x14ac:dyDescent="0.3">
      <c r="A4116" s="82" t="str">
        <f t="shared" si="129"/>
        <v>A</v>
      </c>
      <c r="B4116" s="83" t="s">
        <v>2098</v>
      </c>
      <c r="C4116" s="84" t="s">
        <v>2099</v>
      </c>
      <c r="D4116" s="85">
        <v>722.64300000000003</v>
      </c>
      <c r="E4116" s="85">
        <v>707.56383000000005</v>
      </c>
      <c r="F4116" s="86">
        <f t="shared" si="128"/>
        <v>0.97913330648743568</v>
      </c>
    </row>
    <row r="4117" spans="1:6" s="87" customFormat="1" ht="15" hidden="1" x14ac:dyDescent="0.25">
      <c r="A4117" s="82" t="str">
        <f t="shared" si="129"/>
        <v>A</v>
      </c>
      <c r="B4117" s="88" t="s">
        <v>412</v>
      </c>
      <c r="C4117" s="88" t="s">
        <v>19</v>
      </c>
      <c r="D4117" s="89">
        <v>722.64300000000003</v>
      </c>
      <c r="E4117" s="89">
        <v>707.56383000000005</v>
      </c>
      <c r="F4117" s="90">
        <f t="shared" si="128"/>
        <v>0.97913330648743568</v>
      </c>
    </row>
    <row r="4118" spans="1:6" s="87" customFormat="1" ht="15" hidden="1" x14ac:dyDescent="0.25">
      <c r="A4118" s="82" t="str">
        <f t="shared" si="129"/>
        <v>A</v>
      </c>
      <c r="B4118" s="91" t="s">
        <v>412</v>
      </c>
      <c r="C4118" s="91" t="s">
        <v>20</v>
      </c>
      <c r="D4118" s="92">
        <v>578</v>
      </c>
      <c r="E4118" s="92">
        <v>566.46666999999991</v>
      </c>
      <c r="F4118" s="93">
        <f t="shared" si="128"/>
        <v>0.98004614186851191</v>
      </c>
    </row>
    <row r="4119" spans="1:6" s="87" customFormat="1" ht="15" hidden="1" x14ac:dyDescent="0.25">
      <c r="A4119" s="82" t="str">
        <f t="shared" si="129"/>
        <v>A</v>
      </c>
      <c r="B4119" s="91" t="s">
        <v>412</v>
      </c>
      <c r="C4119" s="91" t="s">
        <v>21</v>
      </c>
      <c r="D4119" s="92">
        <v>144.643</v>
      </c>
      <c r="E4119" s="92">
        <v>141.09716</v>
      </c>
      <c r="F4119" s="93">
        <f t="shared" si="128"/>
        <v>0.97548557482906195</v>
      </c>
    </row>
    <row r="4120" spans="1:6" s="87" customFormat="1" ht="54.75" hidden="1" thickBot="1" x14ac:dyDescent="0.3">
      <c r="A4120" s="82" t="str">
        <f t="shared" si="129"/>
        <v>A</v>
      </c>
      <c r="B4120" s="83" t="s">
        <v>2100</v>
      </c>
      <c r="C4120" s="84" t="s">
        <v>2101</v>
      </c>
      <c r="D4120" s="85">
        <v>683</v>
      </c>
      <c r="E4120" s="85">
        <v>666.84226999999998</v>
      </c>
      <c r="F4120" s="86">
        <f t="shared" si="128"/>
        <v>0.97634300146412878</v>
      </c>
    </row>
    <row r="4121" spans="1:6" s="87" customFormat="1" ht="15" hidden="1" x14ac:dyDescent="0.25">
      <c r="A4121" s="82" t="str">
        <f t="shared" si="129"/>
        <v>A</v>
      </c>
      <c r="B4121" s="88" t="s">
        <v>412</v>
      </c>
      <c r="C4121" s="88" t="s">
        <v>19</v>
      </c>
      <c r="D4121" s="89">
        <v>683</v>
      </c>
      <c r="E4121" s="89">
        <v>666.84226999999998</v>
      </c>
      <c r="F4121" s="90">
        <f t="shared" si="128"/>
        <v>0.97634300146412878</v>
      </c>
    </row>
    <row r="4122" spans="1:6" s="87" customFormat="1" ht="15" hidden="1" x14ac:dyDescent="0.25">
      <c r="A4122" s="82" t="str">
        <f t="shared" si="129"/>
        <v>A</v>
      </c>
      <c r="B4122" s="91" t="s">
        <v>412</v>
      </c>
      <c r="C4122" s="91" t="s">
        <v>20</v>
      </c>
      <c r="D4122" s="92">
        <v>533</v>
      </c>
      <c r="E4122" s="92">
        <v>532.55499999999995</v>
      </c>
      <c r="F4122" s="93">
        <f t="shared" si="128"/>
        <v>0.99916510318949336</v>
      </c>
    </row>
    <row r="4123" spans="1:6" s="87" customFormat="1" ht="15" hidden="1" x14ac:dyDescent="0.25">
      <c r="A4123" s="82" t="str">
        <f t="shared" si="129"/>
        <v>A</v>
      </c>
      <c r="B4123" s="91" t="s">
        <v>412</v>
      </c>
      <c r="C4123" s="91" t="s">
        <v>21</v>
      </c>
      <c r="D4123" s="92">
        <v>150</v>
      </c>
      <c r="E4123" s="92">
        <v>134.28727000000001</v>
      </c>
      <c r="F4123" s="93">
        <f t="shared" si="128"/>
        <v>0.89524846666666669</v>
      </c>
    </row>
    <row r="4124" spans="1:6" s="87" customFormat="1" ht="54.75" hidden="1" thickBot="1" x14ac:dyDescent="0.3">
      <c r="A4124" s="82" t="str">
        <f t="shared" si="129"/>
        <v>A</v>
      </c>
      <c r="B4124" s="83" t="s">
        <v>2102</v>
      </c>
      <c r="C4124" s="84" t="s">
        <v>2103</v>
      </c>
      <c r="D4124" s="85">
        <v>288.86200000000002</v>
      </c>
      <c r="E4124" s="85">
        <v>282.53154000000006</v>
      </c>
      <c r="F4124" s="86">
        <f t="shared" si="128"/>
        <v>0.97808482943412445</v>
      </c>
    </row>
    <row r="4125" spans="1:6" s="87" customFormat="1" ht="15" hidden="1" x14ac:dyDescent="0.25">
      <c r="A4125" s="82" t="str">
        <f t="shared" si="129"/>
        <v>A</v>
      </c>
      <c r="B4125" s="88" t="s">
        <v>412</v>
      </c>
      <c r="C4125" s="88" t="s">
        <v>19</v>
      </c>
      <c r="D4125" s="89">
        <v>284.642</v>
      </c>
      <c r="E4125" s="89">
        <v>278.31154000000004</v>
      </c>
      <c r="F4125" s="90">
        <f t="shared" si="128"/>
        <v>0.97775992299098535</v>
      </c>
    </row>
    <row r="4126" spans="1:6" s="87" customFormat="1" ht="15" hidden="1" x14ac:dyDescent="0.25">
      <c r="A4126" s="82" t="str">
        <f t="shared" si="129"/>
        <v>A</v>
      </c>
      <c r="B4126" s="91" t="s">
        <v>412</v>
      </c>
      <c r="C4126" s="91" t="s">
        <v>20</v>
      </c>
      <c r="D4126" s="92">
        <v>222.6</v>
      </c>
      <c r="E4126" s="92">
        <v>221.88</v>
      </c>
      <c r="F4126" s="93">
        <f t="shared" si="128"/>
        <v>0.99676549865229114</v>
      </c>
    </row>
    <row r="4127" spans="1:6" s="87" customFormat="1" ht="15" hidden="1" x14ac:dyDescent="0.25">
      <c r="A4127" s="82" t="str">
        <f t="shared" si="129"/>
        <v>A</v>
      </c>
      <c r="B4127" s="91" t="s">
        <v>412</v>
      </c>
      <c r="C4127" s="91" t="s">
        <v>21</v>
      </c>
      <c r="D4127" s="92">
        <v>62.042000000000002</v>
      </c>
      <c r="E4127" s="92">
        <v>56.431539999999998</v>
      </c>
      <c r="F4127" s="93">
        <f t="shared" si="128"/>
        <v>0.90956996873085971</v>
      </c>
    </row>
    <row r="4128" spans="1:6" s="87" customFormat="1" ht="15" hidden="1" x14ac:dyDescent="0.25">
      <c r="A4128" s="82" t="str">
        <f t="shared" si="129"/>
        <v>A</v>
      </c>
      <c r="B4128" s="88" t="s">
        <v>412</v>
      </c>
      <c r="C4128" s="88" t="s">
        <v>36</v>
      </c>
      <c r="D4128" s="89">
        <v>4.22</v>
      </c>
      <c r="E4128" s="89">
        <v>4.22</v>
      </c>
      <c r="F4128" s="90">
        <f t="shared" si="128"/>
        <v>1</v>
      </c>
    </row>
    <row r="4129" spans="1:6" s="87" customFormat="1" ht="36.75" hidden="1" thickBot="1" x14ac:dyDescent="0.3">
      <c r="A4129" s="82" t="str">
        <f t="shared" si="129"/>
        <v>A</v>
      </c>
      <c r="B4129" s="83" t="s">
        <v>2104</v>
      </c>
      <c r="C4129" s="84" t="s">
        <v>2105</v>
      </c>
      <c r="D4129" s="85">
        <v>83</v>
      </c>
      <c r="E4129" s="85">
        <v>81.942130000000006</v>
      </c>
      <c r="F4129" s="86">
        <f t="shared" si="128"/>
        <v>0.98725457831325303</v>
      </c>
    </row>
    <row r="4130" spans="1:6" s="87" customFormat="1" ht="15" hidden="1" x14ac:dyDescent="0.25">
      <c r="A4130" s="82" t="str">
        <f t="shared" si="129"/>
        <v>A</v>
      </c>
      <c r="B4130" s="88" t="s">
        <v>412</v>
      </c>
      <c r="C4130" s="88" t="s">
        <v>19</v>
      </c>
      <c r="D4130" s="89">
        <v>83</v>
      </c>
      <c r="E4130" s="89">
        <v>81.942130000000006</v>
      </c>
      <c r="F4130" s="90">
        <f t="shared" si="128"/>
        <v>0.98725457831325303</v>
      </c>
    </row>
    <row r="4131" spans="1:6" s="87" customFormat="1" ht="15" hidden="1" x14ac:dyDescent="0.25">
      <c r="A4131" s="82" t="str">
        <f t="shared" si="129"/>
        <v>A</v>
      </c>
      <c r="B4131" s="91" t="s">
        <v>412</v>
      </c>
      <c r="C4131" s="91" t="s">
        <v>20</v>
      </c>
      <c r="D4131" s="92">
        <v>64.099999999999994</v>
      </c>
      <c r="E4131" s="92">
        <v>63.35</v>
      </c>
      <c r="F4131" s="93">
        <f t="shared" si="128"/>
        <v>0.9882995319812794</v>
      </c>
    </row>
    <row r="4132" spans="1:6" s="87" customFormat="1" ht="15" hidden="1" x14ac:dyDescent="0.25">
      <c r="A4132" s="82" t="str">
        <f t="shared" si="129"/>
        <v>A</v>
      </c>
      <c r="B4132" s="91" t="s">
        <v>412</v>
      </c>
      <c r="C4132" s="91" t="s">
        <v>21</v>
      </c>
      <c r="D4132" s="92">
        <v>18.899999999999999</v>
      </c>
      <c r="E4132" s="92">
        <v>18.592130000000001</v>
      </c>
      <c r="F4132" s="93">
        <f t="shared" si="128"/>
        <v>0.98371058201058215</v>
      </c>
    </row>
    <row r="4133" spans="1:6" s="87" customFormat="1" ht="54.75" hidden="1" thickBot="1" x14ac:dyDescent="0.3">
      <c r="A4133" s="82" t="str">
        <f t="shared" si="129"/>
        <v>A</v>
      </c>
      <c r="B4133" s="83" t="s">
        <v>2106</v>
      </c>
      <c r="C4133" s="84" t="s">
        <v>2107</v>
      </c>
      <c r="D4133" s="85">
        <v>258</v>
      </c>
      <c r="E4133" s="85">
        <v>248.95708999999999</v>
      </c>
      <c r="F4133" s="86">
        <f t="shared" si="128"/>
        <v>0.96494996124031007</v>
      </c>
    </row>
    <row r="4134" spans="1:6" s="87" customFormat="1" ht="15" hidden="1" x14ac:dyDescent="0.25">
      <c r="A4134" s="82" t="str">
        <f t="shared" si="129"/>
        <v>A</v>
      </c>
      <c r="B4134" s="88" t="s">
        <v>412</v>
      </c>
      <c r="C4134" s="88" t="s">
        <v>19</v>
      </c>
      <c r="D4134" s="89">
        <v>258</v>
      </c>
      <c r="E4134" s="89">
        <v>248.95708999999999</v>
      </c>
      <c r="F4134" s="90">
        <f t="shared" si="128"/>
        <v>0.96494996124031007</v>
      </c>
    </row>
    <row r="4135" spans="1:6" s="87" customFormat="1" ht="15" hidden="1" x14ac:dyDescent="0.25">
      <c r="A4135" s="82" t="str">
        <f t="shared" si="129"/>
        <v>A</v>
      </c>
      <c r="B4135" s="91" t="s">
        <v>412</v>
      </c>
      <c r="C4135" s="91" t="s">
        <v>20</v>
      </c>
      <c r="D4135" s="92">
        <v>222.08</v>
      </c>
      <c r="E4135" s="92">
        <v>214.83919</v>
      </c>
      <c r="F4135" s="93">
        <f t="shared" si="128"/>
        <v>0.96739548811239184</v>
      </c>
    </row>
    <row r="4136" spans="1:6" s="87" customFormat="1" ht="15" hidden="1" x14ac:dyDescent="0.25">
      <c r="A4136" s="82" t="str">
        <f t="shared" si="129"/>
        <v>A</v>
      </c>
      <c r="B4136" s="91" t="s">
        <v>412</v>
      </c>
      <c r="C4136" s="91" t="s">
        <v>21</v>
      </c>
      <c r="D4136" s="92">
        <v>34</v>
      </c>
      <c r="E4136" s="92">
        <v>32.198700000000002</v>
      </c>
      <c r="F4136" s="93">
        <f t="shared" si="128"/>
        <v>0.94702058823529423</v>
      </c>
    </row>
    <row r="4137" spans="1:6" s="87" customFormat="1" ht="15" hidden="1" x14ac:dyDescent="0.25">
      <c r="A4137" s="82" t="str">
        <f t="shared" si="129"/>
        <v>A</v>
      </c>
      <c r="B4137" s="91" t="s">
        <v>412</v>
      </c>
      <c r="C4137" s="91" t="s">
        <v>34</v>
      </c>
      <c r="D4137" s="92">
        <v>1.92</v>
      </c>
      <c r="E4137" s="92">
        <v>1.9192</v>
      </c>
      <c r="F4137" s="93">
        <f t="shared" si="128"/>
        <v>0.99958333333333338</v>
      </c>
    </row>
    <row r="4138" spans="1:6" s="87" customFormat="1" ht="54.75" hidden="1" thickBot="1" x14ac:dyDescent="0.3">
      <c r="A4138" s="82" t="str">
        <f t="shared" si="129"/>
        <v>A</v>
      </c>
      <c r="B4138" s="83" t="s">
        <v>2108</v>
      </c>
      <c r="C4138" s="84" t="s">
        <v>2109</v>
      </c>
      <c r="D4138" s="85">
        <v>92</v>
      </c>
      <c r="E4138" s="85">
        <v>64.89739999999999</v>
      </c>
      <c r="F4138" s="86">
        <f t="shared" si="128"/>
        <v>0.70540652173913032</v>
      </c>
    </row>
    <row r="4139" spans="1:6" s="87" customFormat="1" ht="15" hidden="1" x14ac:dyDescent="0.25">
      <c r="A4139" s="82" t="str">
        <f t="shared" si="129"/>
        <v>A</v>
      </c>
      <c r="B4139" s="88" t="s">
        <v>412</v>
      </c>
      <c r="C4139" s="88" t="s">
        <v>19</v>
      </c>
      <c r="D4139" s="89">
        <v>92</v>
      </c>
      <c r="E4139" s="89">
        <v>64.89739999999999</v>
      </c>
      <c r="F4139" s="90">
        <f t="shared" si="128"/>
        <v>0.70540652173913032</v>
      </c>
    </row>
    <row r="4140" spans="1:6" s="87" customFormat="1" ht="15" hidden="1" x14ac:dyDescent="0.25">
      <c r="A4140" s="82" t="str">
        <f t="shared" si="129"/>
        <v>A</v>
      </c>
      <c r="B4140" s="91" t="s">
        <v>412</v>
      </c>
      <c r="C4140" s="91" t="s">
        <v>20</v>
      </c>
      <c r="D4140" s="92">
        <v>82</v>
      </c>
      <c r="E4140" s="92">
        <v>55.826000000000001</v>
      </c>
      <c r="F4140" s="93">
        <f t="shared" si="128"/>
        <v>0.68080487804878054</v>
      </c>
    </row>
    <row r="4141" spans="1:6" s="87" customFormat="1" ht="15" hidden="1" x14ac:dyDescent="0.25">
      <c r="A4141" s="82" t="str">
        <f t="shared" si="129"/>
        <v>A</v>
      </c>
      <c r="B4141" s="91" t="s">
        <v>412</v>
      </c>
      <c r="C4141" s="91" t="s">
        <v>21</v>
      </c>
      <c r="D4141" s="92">
        <v>10</v>
      </c>
      <c r="E4141" s="92">
        <v>9.0714000000000006</v>
      </c>
      <c r="F4141" s="93">
        <f t="shared" si="128"/>
        <v>0.90714000000000006</v>
      </c>
    </row>
    <row r="4142" spans="1:6" s="87" customFormat="1" ht="36.75" hidden="1" thickBot="1" x14ac:dyDescent="0.3">
      <c r="A4142" s="82" t="str">
        <f t="shared" si="129"/>
        <v>A</v>
      </c>
      <c r="B4142" s="83" t="s">
        <v>2110</v>
      </c>
      <c r="C4142" s="84" t="s">
        <v>241</v>
      </c>
      <c r="D4142" s="85">
        <v>239</v>
      </c>
      <c r="E4142" s="85">
        <v>238.82650000000001</v>
      </c>
      <c r="F4142" s="86">
        <f t="shared" si="128"/>
        <v>0.99927405857740592</v>
      </c>
    </row>
    <row r="4143" spans="1:6" s="87" customFormat="1" ht="15" hidden="1" x14ac:dyDescent="0.25">
      <c r="A4143" s="82" t="str">
        <f t="shared" si="129"/>
        <v>A</v>
      </c>
      <c r="B4143" s="88" t="s">
        <v>412</v>
      </c>
      <c r="C4143" s="88" t="s">
        <v>19</v>
      </c>
      <c r="D4143" s="89">
        <v>239</v>
      </c>
      <c r="E4143" s="89">
        <v>238.82650000000001</v>
      </c>
      <c r="F4143" s="90">
        <f t="shared" si="128"/>
        <v>0.99927405857740592</v>
      </c>
    </row>
    <row r="4144" spans="1:6" s="87" customFormat="1" ht="15" hidden="1" x14ac:dyDescent="0.25">
      <c r="A4144" s="82" t="str">
        <f t="shared" si="129"/>
        <v>A</v>
      </c>
      <c r="B4144" s="91" t="s">
        <v>412</v>
      </c>
      <c r="C4144" s="91" t="s">
        <v>20</v>
      </c>
      <c r="D4144" s="92">
        <v>234</v>
      </c>
      <c r="E4144" s="92">
        <v>234</v>
      </c>
      <c r="F4144" s="93">
        <f t="shared" si="128"/>
        <v>1</v>
      </c>
    </row>
    <row r="4145" spans="1:6" s="87" customFormat="1" ht="15" hidden="1" x14ac:dyDescent="0.25">
      <c r="A4145" s="82" t="str">
        <f t="shared" si="129"/>
        <v>A</v>
      </c>
      <c r="B4145" s="91" t="s">
        <v>412</v>
      </c>
      <c r="C4145" s="91" t="s">
        <v>21</v>
      </c>
      <c r="D4145" s="92">
        <v>5</v>
      </c>
      <c r="E4145" s="92">
        <v>4.8265000000000002</v>
      </c>
      <c r="F4145" s="93">
        <f t="shared" si="128"/>
        <v>0.96530000000000005</v>
      </c>
    </row>
    <row r="4146" spans="1:6" s="87" customFormat="1" ht="36.75" hidden="1" thickBot="1" x14ac:dyDescent="0.3">
      <c r="A4146" s="82" t="str">
        <f t="shared" si="129"/>
        <v>A</v>
      </c>
      <c r="B4146" s="83" t="s">
        <v>2111</v>
      </c>
      <c r="C4146" s="84" t="s">
        <v>2112</v>
      </c>
      <c r="D4146" s="85">
        <v>71</v>
      </c>
      <c r="E4146" s="85">
        <v>67.5</v>
      </c>
      <c r="F4146" s="86">
        <f t="shared" si="128"/>
        <v>0.95070422535211263</v>
      </c>
    </row>
    <row r="4147" spans="1:6" s="87" customFormat="1" ht="15" hidden="1" x14ac:dyDescent="0.25">
      <c r="A4147" s="82" t="str">
        <f t="shared" si="129"/>
        <v>A</v>
      </c>
      <c r="B4147" s="88" t="s">
        <v>412</v>
      </c>
      <c r="C4147" s="88" t="s">
        <v>19</v>
      </c>
      <c r="D4147" s="89">
        <v>71</v>
      </c>
      <c r="E4147" s="89">
        <v>67.5</v>
      </c>
      <c r="F4147" s="90">
        <f t="shared" si="128"/>
        <v>0.95070422535211263</v>
      </c>
    </row>
    <row r="4148" spans="1:6" s="87" customFormat="1" ht="15" hidden="1" x14ac:dyDescent="0.25">
      <c r="A4148" s="82" t="str">
        <f t="shared" si="129"/>
        <v>A</v>
      </c>
      <c r="B4148" s="91" t="s">
        <v>412</v>
      </c>
      <c r="C4148" s="91" t="s">
        <v>20</v>
      </c>
      <c r="D4148" s="92">
        <v>68</v>
      </c>
      <c r="E4148" s="92">
        <v>67.5</v>
      </c>
      <c r="F4148" s="93">
        <f t="shared" si="128"/>
        <v>0.99264705882352944</v>
      </c>
    </row>
    <row r="4149" spans="1:6" s="87" customFormat="1" ht="15" hidden="1" x14ac:dyDescent="0.25">
      <c r="A4149" s="82" t="str">
        <f t="shared" si="129"/>
        <v>A</v>
      </c>
      <c r="B4149" s="91" t="s">
        <v>412</v>
      </c>
      <c r="C4149" s="91" t="s">
        <v>21</v>
      </c>
      <c r="D4149" s="92">
        <v>3</v>
      </c>
      <c r="E4149" s="92">
        <v>0</v>
      </c>
      <c r="F4149" s="93">
        <f t="shared" si="128"/>
        <v>0</v>
      </c>
    </row>
    <row r="4150" spans="1:6" s="87" customFormat="1" ht="36.75" hidden="1" thickBot="1" x14ac:dyDescent="0.3">
      <c r="A4150" s="82" t="str">
        <f t="shared" si="129"/>
        <v>A</v>
      </c>
      <c r="B4150" s="83" t="s">
        <v>2113</v>
      </c>
      <c r="C4150" s="84" t="s">
        <v>2114</v>
      </c>
      <c r="D4150" s="85">
        <v>141</v>
      </c>
      <c r="E4150" s="85">
        <v>137.04040000000003</v>
      </c>
      <c r="F4150" s="86">
        <f t="shared" si="128"/>
        <v>0.97191773049645414</v>
      </c>
    </row>
    <row r="4151" spans="1:6" s="87" customFormat="1" ht="15" hidden="1" x14ac:dyDescent="0.25">
      <c r="A4151" s="82" t="str">
        <f t="shared" si="129"/>
        <v>A</v>
      </c>
      <c r="B4151" s="88" t="s">
        <v>412</v>
      </c>
      <c r="C4151" s="88" t="s">
        <v>19</v>
      </c>
      <c r="D4151" s="89">
        <v>140.66499999999999</v>
      </c>
      <c r="E4151" s="89">
        <v>136.70579000000001</v>
      </c>
      <c r="F4151" s="90">
        <f t="shared" si="128"/>
        <v>0.9718536238581027</v>
      </c>
    </row>
    <row r="4152" spans="1:6" s="87" customFormat="1" ht="15" hidden="1" x14ac:dyDescent="0.25">
      <c r="A4152" s="82" t="str">
        <f t="shared" si="129"/>
        <v>A</v>
      </c>
      <c r="B4152" s="91" t="s">
        <v>412</v>
      </c>
      <c r="C4152" s="91" t="s">
        <v>20</v>
      </c>
      <c r="D4152" s="92">
        <v>127.66500000000001</v>
      </c>
      <c r="E4152" s="92">
        <v>125.88500000000001</v>
      </c>
      <c r="F4152" s="93">
        <f t="shared" si="128"/>
        <v>0.98605725923314924</v>
      </c>
    </row>
    <row r="4153" spans="1:6" s="87" customFormat="1" ht="15" hidden="1" x14ac:dyDescent="0.25">
      <c r="A4153" s="82" t="str">
        <f t="shared" si="129"/>
        <v>A</v>
      </c>
      <c r="B4153" s="91" t="s">
        <v>412</v>
      </c>
      <c r="C4153" s="91" t="s">
        <v>21</v>
      </c>
      <c r="D4153" s="92">
        <v>12.515000000000001</v>
      </c>
      <c r="E4153" s="92">
        <v>10.578569999999999</v>
      </c>
      <c r="F4153" s="93">
        <f t="shared" si="128"/>
        <v>0.8452712744706351</v>
      </c>
    </row>
    <row r="4154" spans="1:6" s="87" customFormat="1" ht="15" hidden="1" x14ac:dyDescent="0.25">
      <c r="A4154" s="82" t="str">
        <f t="shared" si="129"/>
        <v>A</v>
      </c>
      <c r="B4154" s="91" t="s">
        <v>412</v>
      </c>
      <c r="C4154" s="91" t="s">
        <v>35</v>
      </c>
      <c r="D4154" s="92">
        <v>0.48499999999999999</v>
      </c>
      <c r="E4154" s="92">
        <v>0.24221999999999999</v>
      </c>
      <c r="F4154" s="93">
        <f t="shared" si="128"/>
        <v>0.49942268041237114</v>
      </c>
    </row>
    <row r="4155" spans="1:6" s="87" customFormat="1" ht="15" hidden="1" x14ac:dyDescent="0.25">
      <c r="A4155" s="82" t="str">
        <f t="shared" si="129"/>
        <v>A</v>
      </c>
      <c r="B4155" s="88" t="s">
        <v>412</v>
      </c>
      <c r="C4155" s="88" t="s">
        <v>36</v>
      </c>
      <c r="D4155" s="89">
        <v>0.33500000000000002</v>
      </c>
      <c r="E4155" s="89">
        <v>0.33461000000000002</v>
      </c>
      <c r="F4155" s="90">
        <f t="shared" si="128"/>
        <v>0.99883582089552236</v>
      </c>
    </row>
    <row r="4156" spans="1:6" s="87" customFormat="1" ht="36.75" hidden="1" thickBot="1" x14ac:dyDescent="0.3">
      <c r="A4156" s="82" t="str">
        <f t="shared" si="129"/>
        <v>A</v>
      </c>
      <c r="B4156" s="83" t="s">
        <v>2115</v>
      </c>
      <c r="C4156" s="84" t="s">
        <v>2116</v>
      </c>
      <c r="D4156" s="85">
        <v>65</v>
      </c>
      <c r="E4156" s="85">
        <v>63.198</v>
      </c>
      <c r="F4156" s="86">
        <f t="shared" si="128"/>
        <v>0.97227692307692304</v>
      </c>
    </row>
    <row r="4157" spans="1:6" s="87" customFormat="1" ht="15" hidden="1" x14ac:dyDescent="0.25">
      <c r="A4157" s="82" t="str">
        <f t="shared" si="129"/>
        <v>A</v>
      </c>
      <c r="B4157" s="88" t="s">
        <v>412</v>
      </c>
      <c r="C4157" s="88" t="s">
        <v>19</v>
      </c>
      <c r="D4157" s="89">
        <v>65</v>
      </c>
      <c r="E4157" s="89">
        <v>63.198</v>
      </c>
      <c r="F4157" s="90">
        <f t="shared" si="128"/>
        <v>0.97227692307692304</v>
      </c>
    </row>
    <row r="4158" spans="1:6" s="87" customFormat="1" ht="15" hidden="1" x14ac:dyDescent="0.25">
      <c r="A4158" s="82" t="str">
        <f t="shared" si="129"/>
        <v>A</v>
      </c>
      <c r="B4158" s="91" t="s">
        <v>412</v>
      </c>
      <c r="C4158" s="91" t="s">
        <v>20</v>
      </c>
      <c r="D4158" s="92">
        <v>62</v>
      </c>
      <c r="E4158" s="92">
        <v>61.097999999999999</v>
      </c>
      <c r="F4158" s="93">
        <f t="shared" si="128"/>
        <v>0.9854516129032258</v>
      </c>
    </row>
    <row r="4159" spans="1:6" s="87" customFormat="1" ht="15" hidden="1" x14ac:dyDescent="0.25">
      <c r="A4159" s="82" t="str">
        <f t="shared" si="129"/>
        <v>A</v>
      </c>
      <c r="B4159" s="91" t="s">
        <v>412</v>
      </c>
      <c r="C4159" s="91" t="s">
        <v>21</v>
      </c>
      <c r="D4159" s="92">
        <v>3</v>
      </c>
      <c r="E4159" s="92">
        <v>2.1</v>
      </c>
      <c r="F4159" s="93">
        <f t="shared" si="128"/>
        <v>0.70000000000000007</v>
      </c>
    </row>
    <row r="4160" spans="1:6" s="87" customFormat="1" ht="36.75" hidden="1" thickBot="1" x14ac:dyDescent="0.3">
      <c r="A4160" s="82" t="str">
        <f t="shared" si="129"/>
        <v>A</v>
      </c>
      <c r="B4160" s="83" t="s">
        <v>2117</v>
      </c>
      <c r="C4160" s="84" t="s">
        <v>216</v>
      </c>
      <c r="D4160" s="85">
        <v>85</v>
      </c>
      <c r="E4160" s="85">
        <v>78.521299999999982</v>
      </c>
      <c r="F4160" s="86">
        <f t="shared" si="128"/>
        <v>0.92377999999999982</v>
      </c>
    </row>
    <row r="4161" spans="1:6" s="87" customFormat="1" ht="15" hidden="1" x14ac:dyDescent="0.25">
      <c r="A4161" s="82" t="str">
        <f t="shared" si="129"/>
        <v>A</v>
      </c>
      <c r="B4161" s="88" t="s">
        <v>412</v>
      </c>
      <c r="C4161" s="88" t="s">
        <v>19</v>
      </c>
      <c r="D4161" s="89">
        <v>85</v>
      </c>
      <c r="E4161" s="89">
        <v>78.521299999999982</v>
      </c>
      <c r="F4161" s="90">
        <f t="shared" si="128"/>
        <v>0.92377999999999982</v>
      </c>
    </row>
    <row r="4162" spans="1:6" s="87" customFormat="1" ht="15" hidden="1" x14ac:dyDescent="0.25">
      <c r="A4162" s="82" t="str">
        <f t="shared" si="129"/>
        <v>A</v>
      </c>
      <c r="B4162" s="91" t="s">
        <v>412</v>
      </c>
      <c r="C4162" s="91" t="s">
        <v>20</v>
      </c>
      <c r="D4162" s="92">
        <v>60</v>
      </c>
      <c r="E4162" s="92">
        <v>58.271999999999998</v>
      </c>
      <c r="F4162" s="93">
        <f t="shared" si="128"/>
        <v>0.97119999999999995</v>
      </c>
    </row>
    <row r="4163" spans="1:6" s="87" customFormat="1" ht="15" hidden="1" x14ac:dyDescent="0.25">
      <c r="A4163" s="82" t="str">
        <f t="shared" si="129"/>
        <v>A</v>
      </c>
      <c r="B4163" s="91" t="s">
        <v>412</v>
      </c>
      <c r="C4163" s="91" t="s">
        <v>21</v>
      </c>
      <c r="D4163" s="92">
        <v>24</v>
      </c>
      <c r="E4163" s="92">
        <v>20.154299999999999</v>
      </c>
      <c r="F4163" s="93">
        <f t="shared" si="128"/>
        <v>0.83976249999999997</v>
      </c>
    </row>
    <row r="4164" spans="1:6" s="87" customFormat="1" ht="15" hidden="1" x14ac:dyDescent="0.25">
      <c r="A4164" s="82" t="str">
        <f t="shared" si="129"/>
        <v>A</v>
      </c>
      <c r="B4164" s="91" t="s">
        <v>412</v>
      </c>
      <c r="C4164" s="91" t="s">
        <v>35</v>
      </c>
      <c r="D4164" s="92">
        <v>1</v>
      </c>
      <c r="E4164" s="92">
        <v>9.5000000000000001E-2</v>
      </c>
      <c r="F4164" s="93">
        <f t="shared" ref="F4164:F4227" si="130">E4164/D4164</f>
        <v>9.5000000000000001E-2</v>
      </c>
    </row>
    <row r="4165" spans="1:6" s="87" customFormat="1" ht="36.75" hidden="1" thickBot="1" x14ac:dyDescent="0.3">
      <c r="A4165" s="82" t="str">
        <f t="shared" ref="A4165:A4228" si="131">(IF(OR(D4165&lt;&gt;0,E4165&lt;&gt;0,),"A","B"))</f>
        <v>A</v>
      </c>
      <c r="B4165" s="83" t="s">
        <v>2118</v>
      </c>
      <c r="C4165" s="84" t="s">
        <v>152</v>
      </c>
      <c r="D4165" s="85">
        <v>198</v>
      </c>
      <c r="E4165" s="85">
        <v>194.26814999999999</v>
      </c>
      <c r="F4165" s="86">
        <f t="shared" si="130"/>
        <v>0.98115227272727268</v>
      </c>
    </row>
    <row r="4166" spans="1:6" s="87" customFormat="1" ht="15" hidden="1" x14ac:dyDescent="0.25">
      <c r="A4166" s="82" t="str">
        <f t="shared" si="131"/>
        <v>A</v>
      </c>
      <c r="B4166" s="88" t="s">
        <v>412</v>
      </c>
      <c r="C4166" s="88" t="s">
        <v>19</v>
      </c>
      <c r="D4166" s="89">
        <v>198</v>
      </c>
      <c r="E4166" s="89">
        <v>194.26814999999999</v>
      </c>
      <c r="F4166" s="90">
        <f t="shared" si="130"/>
        <v>0.98115227272727268</v>
      </c>
    </row>
    <row r="4167" spans="1:6" s="87" customFormat="1" ht="15" hidden="1" x14ac:dyDescent="0.25">
      <c r="A4167" s="82" t="str">
        <f t="shared" si="131"/>
        <v>A</v>
      </c>
      <c r="B4167" s="91" t="s">
        <v>412</v>
      </c>
      <c r="C4167" s="91" t="s">
        <v>20</v>
      </c>
      <c r="D4167" s="92">
        <v>158</v>
      </c>
      <c r="E4167" s="92">
        <v>156.6</v>
      </c>
      <c r="F4167" s="93">
        <f t="shared" si="130"/>
        <v>0.99113924050632907</v>
      </c>
    </row>
    <row r="4168" spans="1:6" s="87" customFormat="1" ht="15" hidden="1" x14ac:dyDescent="0.25">
      <c r="A4168" s="82" t="str">
        <f t="shared" si="131"/>
        <v>A</v>
      </c>
      <c r="B4168" s="91" t="s">
        <v>412</v>
      </c>
      <c r="C4168" s="91" t="s">
        <v>21</v>
      </c>
      <c r="D4168" s="92">
        <v>40</v>
      </c>
      <c r="E4168" s="92">
        <v>37.668149999999997</v>
      </c>
      <c r="F4168" s="93">
        <f t="shared" si="130"/>
        <v>0.94170374999999995</v>
      </c>
    </row>
    <row r="4169" spans="1:6" s="87" customFormat="1" ht="36.75" hidden="1" thickBot="1" x14ac:dyDescent="0.3">
      <c r="A4169" s="82" t="str">
        <f t="shared" si="131"/>
        <v>A</v>
      </c>
      <c r="B4169" s="83" t="s">
        <v>2119</v>
      </c>
      <c r="C4169" s="84" t="s">
        <v>257</v>
      </c>
      <c r="D4169" s="85">
        <v>192.76</v>
      </c>
      <c r="E4169" s="85">
        <v>371.27079000000003</v>
      </c>
      <c r="F4169" s="86">
        <f t="shared" si="130"/>
        <v>1.9260779726084252</v>
      </c>
    </row>
    <row r="4170" spans="1:6" s="87" customFormat="1" ht="15" hidden="1" x14ac:dyDescent="0.25">
      <c r="A4170" s="82" t="str">
        <f t="shared" si="131"/>
        <v>A</v>
      </c>
      <c r="B4170" s="88" t="s">
        <v>412</v>
      </c>
      <c r="C4170" s="88" t="s">
        <v>19</v>
      </c>
      <c r="D4170" s="89">
        <v>192.76</v>
      </c>
      <c r="E4170" s="89">
        <v>371.27079000000003</v>
      </c>
      <c r="F4170" s="90">
        <f t="shared" si="130"/>
        <v>1.9260779726084252</v>
      </c>
    </row>
    <row r="4171" spans="1:6" s="87" customFormat="1" ht="15" hidden="1" x14ac:dyDescent="0.25">
      <c r="A4171" s="82" t="str">
        <f t="shared" si="131"/>
        <v>A</v>
      </c>
      <c r="B4171" s="91" t="s">
        <v>412</v>
      </c>
      <c r="C4171" s="91" t="s">
        <v>20</v>
      </c>
      <c r="D4171" s="92">
        <v>72</v>
      </c>
      <c r="E4171" s="92">
        <v>133.74146000000002</v>
      </c>
      <c r="F4171" s="93">
        <f t="shared" si="130"/>
        <v>1.857520277777778</v>
      </c>
    </row>
    <row r="4172" spans="1:6" s="87" customFormat="1" ht="15" hidden="1" x14ac:dyDescent="0.25">
      <c r="A4172" s="82" t="str">
        <f t="shared" si="131"/>
        <v>A</v>
      </c>
      <c r="B4172" s="91" t="s">
        <v>412</v>
      </c>
      <c r="C4172" s="91" t="s">
        <v>21</v>
      </c>
      <c r="D4172" s="92">
        <v>118.76</v>
      </c>
      <c r="E4172" s="92">
        <v>202.23445999999998</v>
      </c>
      <c r="F4172" s="93">
        <f t="shared" si="130"/>
        <v>1.7028836308521385</v>
      </c>
    </row>
    <row r="4173" spans="1:6" s="87" customFormat="1" ht="15" hidden="1" x14ac:dyDescent="0.25">
      <c r="A4173" s="82" t="str">
        <f t="shared" si="131"/>
        <v>A</v>
      </c>
      <c r="B4173" s="91" t="s">
        <v>412</v>
      </c>
      <c r="C4173" s="91" t="s">
        <v>33</v>
      </c>
      <c r="D4173" s="92">
        <v>0</v>
      </c>
      <c r="E4173" s="92">
        <v>21.5</v>
      </c>
      <c r="F4173" s="93" t="e">
        <f t="shared" si="130"/>
        <v>#DIV/0!</v>
      </c>
    </row>
    <row r="4174" spans="1:6" s="87" customFormat="1" ht="15" hidden="1" x14ac:dyDescent="0.25">
      <c r="A4174" s="82" t="str">
        <f t="shared" si="131"/>
        <v>A</v>
      </c>
      <c r="B4174" s="91" t="s">
        <v>412</v>
      </c>
      <c r="C4174" s="91" t="s">
        <v>4</v>
      </c>
      <c r="D4174" s="92">
        <v>0</v>
      </c>
      <c r="E4174" s="92">
        <v>13</v>
      </c>
      <c r="F4174" s="93" t="e">
        <f t="shared" si="130"/>
        <v>#DIV/0!</v>
      </c>
    </row>
    <row r="4175" spans="1:6" s="87" customFormat="1" ht="15" hidden="1" x14ac:dyDescent="0.25">
      <c r="A4175" s="82" t="str">
        <f t="shared" si="131"/>
        <v>A</v>
      </c>
      <c r="B4175" s="91" t="s">
        <v>412</v>
      </c>
      <c r="C4175" s="91" t="s">
        <v>34</v>
      </c>
      <c r="D4175" s="92">
        <v>1</v>
      </c>
      <c r="E4175" s="92">
        <v>0</v>
      </c>
      <c r="F4175" s="93">
        <f t="shared" si="130"/>
        <v>0</v>
      </c>
    </row>
    <row r="4176" spans="1:6" s="87" customFormat="1" ht="15" hidden="1" x14ac:dyDescent="0.25">
      <c r="A4176" s="82" t="str">
        <f t="shared" si="131"/>
        <v>A</v>
      </c>
      <c r="B4176" s="91" t="s">
        <v>412</v>
      </c>
      <c r="C4176" s="91" t="s">
        <v>35</v>
      </c>
      <c r="D4176" s="92">
        <v>1</v>
      </c>
      <c r="E4176" s="92">
        <v>0.79486999999999997</v>
      </c>
      <c r="F4176" s="93">
        <f t="shared" si="130"/>
        <v>0.79486999999999997</v>
      </c>
    </row>
    <row r="4177" spans="1:6" s="87" customFormat="1" ht="54.75" hidden="1" thickBot="1" x14ac:dyDescent="0.3">
      <c r="A4177" s="82" t="str">
        <f t="shared" si="131"/>
        <v>A</v>
      </c>
      <c r="B4177" s="83" t="s">
        <v>2120</v>
      </c>
      <c r="C4177" s="84" t="s">
        <v>2121</v>
      </c>
      <c r="D4177" s="85">
        <v>15.79</v>
      </c>
      <c r="E4177" s="85">
        <v>15.48414</v>
      </c>
      <c r="F4177" s="86">
        <f t="shared" si="130"/>
        <v>0.98062951234958839</v>
      </c>
    </row>
    <row r="4178" spans="1:6" s="87" customFormat="1" ht="15" hidden="1" x14ac:dyDescent="0.25">
      <c r="A4178" s="82" t="str">
        <f t="shared" si="131"/>
        <v>A</v>
      </c>
      <c r="B4178" s="88" t="s">
        <v>412</v>
      </c>
      <c r="C4178" s="88" t="s">
        <v>19</v>
      </c>
      <c r="D4178" s="89">
        <v>15.79</v>
      </c>
      <c r="E4178" s="89">
        <v>15.48414</v>
      </c>
      <c r="F4178" s="90">
        <f t="shared" si="130"/>
        <v>0.98062951234958839</v>
      </c>
    </row>
    <row r="4179" spans="1:6" s="87" customFormat="1" ht="15" hidden="1" x14ac:dyDescent="0.25">
      <c r="A4179" s="82" t="str">
        <f t="shared" si="131"/>
        <v>A</v>
      </c>
      <c r="B4179" s="91" t="s">
        <v>412</v>
      </c>
      <c r="C4179" s="91" t="s">
        <v>20</v>
      </c>
      <c r="D4179" s="92">
        <v>9</v>
      </c>
      <c r="E4179" s="92">
        <v>8.6999999999999993</v>
      </c>
      <c r="F4179" s="93">
        <f t="shared" si="130"/>
        <v>0.96666666666666656</v>
      </c>
    </row>
    <row r="4180" spans="1:6" s="87" customFormat="1" ht="15" hidden="1" x14ac:dyDescent="0.25">
      <c r="A4180" s="82" t="str">
        <f t="shared" si="131"/>
        <v>A</v>
      </c>
      <c r="B4180" s="91" t="s">
        <v>412</v>
      </c>
      <c r="C4180" s="91" t="s">
        <v>21</v>
      </c>
      <c r="D4180" s="92">
        <v>6.79</v>
      </c>
      <c r="E4180" s="92">
        <v>6.7841400000000007</v>
      </c>
      <c r="F4180" s="93">
        <f t="shared" si="130"/>
        <v>0.99913696612665692</v>
      </c>
    </row>
    <row r="4181" spans="1:6" s="87" customFormat="1" ht="36.75" hidden="1" thickBot="1" x14ac:dyDescent="0.3">
      <c r="A4181" s="82" t="str">
        <f t="shared" si="131"/>
        <v>A</v>
      </c>
      <c r="B4181" s="83" t="s">
        <v>2122</v>
      </c>
      <c r="C4181" s="84" t="s">
        <v>2123</v>
      </c>
      <c r="D4181" s="85">
        <v>329</v>
      </c>
      <c r="E4181" s="85">
        <v>321.01508000000001</v>
      </c>
      <c r="F4181" s="86">
        <f t="shared" si="130"/>
        <v>0.97572972644376899</v>
      </c>
    </row>
    <row r="4182" spans="1:6" s="87" customFormat="1" ht="15" hidden="1" x14ac:dyDescent="0.25">
      <c r="A4182" s="82" t="str">
        <f t="shared" si="131"/>
        <v>A</v>
      </c>
      <c r="B4182" s="88" t="s">
        <v>412</v>
      </c>
      <c r="C4182" s="88" t="s">
        <v>19</v>
      </c>
      <c r="D4182" s="89">
        <v>329</v>
      </c>
      <c r="E4182" s="89">
        <v>321.01508000000001</v>
      </c>
      <c r="F4182" s="90">
        <f t="shared" si="130"/>
        <v>0.97572972644376899</v>
      </c>
    </row>
    <row r="4183" spans="1:6" s="87" customFormat="1" ht="15" hidden="1" x14ac:dyDescent="0.25">
      <c r="A4183" s="82" t="str">
        <f t="shared" si="131"/>
        <v>A</v>
      </c>
      <c r="B4183" s="91" t="s">
        <v>412</v>
      </c>
      <c r="C4183" s="91" t="s">
        <v>20</v>
      </c>
      <c r="D4183" s="92">
        <v>209</v>
      </c>
      <c r="E4183" s="92">
        <v>206.05</v>
      </c>
      <c r="F4183" s="93">
        <f t="shared" si="130"/>
        <v>0.98588516746411492</v>
      </c>
    </row>
    <row r="4184" spans="1:6" s="87" customFormat="1" ht="15" hidden="1" x14ac:dyDescent="0.25">
      <c r="A4184" s="82" t="str">
        <f t="shared" si="131"/>
        <v>A</v>
      </c>
      <c r="B4184" s="91" t="s">
        <v>412</v>
      </c>
      <c r="C4184" s="91" t="s">
        <v>21</v>
      </c>
      <c r="D4184" s="92">
        <v>120</v>
      </c>
      <c r="E4184" s="92">
        <v>114.96508</v>
      </c>
      <c r="F4184" s="93">
        <f t="shared" si="130"/>
        <v>0.95804233333333333</v>
      </c>
    </row>
    <row r="4185" spans="1:6" s="87" customFormat="1" ht="54.75" hidden="1" thickBot="1" x14ac:dyDescent="0.3">
      <c r="A4185" s="82" t="str">
        <f t="shared" si="131"/>
        <v>A</v>
      </c>
      <c r="B4185" s="83" t="s">
        <v>2124</v>
      </c>
      <c r="C4185" s="84" t="s">
        <v>228</v>
      </c>
      <c r="D4185" s="85">
        <v>602.67499999999995</v>
      </c>
      <c r="E4185" s="85">
        <v>601.44223</v>
      </c>
      <c r="F4185" s="86">
        <f t="shared" si="130"/>
        <v>0.99795450284149834</v>
      </c>
    </row>
    <row r="4186" spans="1:6" s="87" customFormat="1" ht="15" hidden="1" x14ac:dyDescent="0.25">
      <c r="A4186" s="82" t="str">
        <f t="shared" si="131"/>
        <v>A</v>
      </c>
      <c r="B4186" s="88" t="s">
        <v>412</v>
      </c>
      <c r="C4186" s="88" t="s">
        <v>19</v>
      </c>
      <c r="D4186" s="89">
        <v>602.67499999999995</v>
      </c>
      <c r="E4186" s="89">
        <v>601.44223</v>
      </c>
      <c r="F4186" s="90">
        <f t="shared" si="130"/>
        <v>0.99795450284149834</v>
      </c>
    </row>
    <row r="4187" spans="1:6" s="87" customFormat="1" ht="15" hidden="1" x14ac:dyDescent="0.25">
      <c r="A4187" s="82" t="str">
        <f t="shared" si="131"/>
        <v>A</v>
      </c>
      <c r="B4187" s="91" t="s">
        <v>412</v>
      </c>
      <c r="C4187" s="91" t="s">
        <v>20</v>
      </c>
      <c r="D4187" s="92">
        <v>409</v>
      </c>
      <c r="E4187" s="92">
        <v>408.49754000000001</v>
      </c>
      <c r="F4187" s="93">
        <f t="shared" si="130"/>
        <v>0.99877149144254285</v>
      </c>
    </row>
    <row r="4188" spans="1:6" s="87" customFormat="1" ht="15" hidden="1" x14ac:dyDescent="0.25">
      <c r="A4188" s="82" t="str">
        <f t="shared" si="131"/>
        <v>A</v>
      </c>
      <c r="B4188" s="91" t="s">
        <v>412</v>
      </c>
      <c r="C4188" s="91" t="s">
        <v>21</v>
      </c>
      <c r="D4188" s="92">
        <v>192.76400000000001</v>
      </c>
      <c r="E4188" s="92">
        <v>192.03369000000001</v>
      </c>
      <c r="F4188" s="93">
        <f t="shared" si="130"/>
        <v>0.99621137764312839</v>
      </c>
    </row>
    <row r="4189" spans="1:6" s="87" customFormat="1" ht="15" hidden="1" x14ac:dyDescent="0.25">
      <c r="A4189" s="82" t="str">
        <f t="shared" si="131"/>
        <v>A</v>
      </c>
      <c r="B4189" s="91" t="s">
        <v>412</v>
      </c>
      <c r="C4189" s="91" t="s">
        <v>34</v>
      </c>
      <c r="D4189" s="92">
        <v>0.91100000000000003</v>
      </c>
      <c r="E4189" s="92">
        <v>0.91100000000000003</v>
      </c>
      <c r="F4189" s="93">
        <f t="shared" si="130"/>
        <v>1</v>
      </c>
    </row>
    <row r="4190" spans="1:6" s="87" customFormat="1" ht="54.75" hidden="1" thickBot="1" x14ac:dyDescent="0.3">
      <c r="A4190" s="82" t="str">
        <f t="shared" si="131"/>
        <v>A</v>
      </c>
      <c r="B4190" s="83" t="s">
        <v>2125</v>
      </c>
      <c r="C4190" s="84" t="s">
        <v>276</v>
      </c>
      <c r="D4190" s="85">
        <v>152</v>
      </c>
      <c r="E4190" s="85">
        <v>147.26900000000001</v>
      </c>
      <c r="F4190" s="86">
        <f t="shared" si="130"/>
        <v>0.96887500000000004</v>
      </c>
    </row>
    <row r="4191" spans="1:6" s="87" customFormat="1" ht="15" hidden="1" x14ac:dyDescent="0.25">
      <c r="A4191" s="82" t="str">
        <f t="shared" si="131"/>
        <v>A</v>
      </c>
      <c r="B4191" s="88" t="s">
        <v>412</v>
      </c>
      <c r="C4191" s="88" t="s">
        <v>19</v>
      </c>
      <c r="D4191" s="89">
        <v>152</v>
      </c>
      <c r="E4191" s="89">
        <v>147.26900000000001</v>
      </c>
      <c r="F4191" s="90">
        <f t="shared" si="130"/>
        <v>0.96887500000000004</v>
      </c>
    </row>
    <row r="4192" spans="1:6" s="87" customFormat="1" ht="15" hidden="1" x14ac:dyDescent="0.25">
      <c r="A4192" s="82" t="str">
        <f t="shared" si="131"/>
        <v>A</v>
      </c>
      <c r="B4192" s="91" t="s">
        <v>412</v>
      </c>
      <c r="C4192" s="91" t="s">
        <v>20</v>
      </c>
      <c r="D4192" s="92">
        <v>132</v>
      </c>
      <c r="E4192" s="92">
        <v>127.889</v>
      </c>
      <c r="F4192" s="93">
        <f t="shared" si="130"/>
        <v>0.96885606060606055</v>
      </c>
    </row>
    <row r="4193" spans="1:6" s="87" customFormat="1" ht="15" hidden="1" x14ac:dyDescent="0.25">
      <c r="A4193" s="82" t="str">
        <f t="shared" si="131"/>
        <v>A</v>
      </c>
      <c r="B4193" s="91" t="s">
        <v>412</v>
      </c>
      <c r="C4193" s="91" t="s">
        <v>21</v>
      </c>
      <c r="D4193" s="92">
        <v>20</v>
      </c>
      <c r="E4193" s="92">
        <v>19.38</v>
      </c>
      <c r="F4193" s="93">
        <f t="shared" si="130"/>
        <v>0.96899999999999997</v>
      </c>
    </row>
    <row r="4194" spans="1:6" s="87" customFormat="1" ht="36.75" hidden="1" thickBot="1" x14ac:dyDescent="0.3">
      <c r="A4194" s="82" t="str">
        <f t="shared" si="131"/>
        <v>A</v>
      </c>
      <c r="B4194" s="83" t="s">
        <v>2126</v>
      </c>
      <c r="C4194" s="84" t="s">
        <v>208</v>
      </c>
      <c r="D4194" s="85">
        <v>179</v>
      </c>
      <c r="E4194" s="85">
        <v>173.95276999999999</v>
      </c>
      <c r="F4194" s="86">
        <f t="shared" si="130"/>
        <v>0.97180318435754187</v>
      </c>
    </row>
    <row r="4195" spans="1:6" s="87" customFormat="1" ht="15" hidden="1" x14ac:dyDescent="0.25">
      <c r="A4195" s="82" t="str">
        <f t="shared" si="131"/>
        <v>A</v>
      </c>
      <c r="B4195" s="88" t="s">
        <v>412</v>
      </c>
      <c r="C4195" s="88" t="s">
        <v>19</v>
      </c>
      <c r="D4195" s="89">
        <v>179</v>
      </c>
      <c r="E4195" s="89">
        <v>173.95276999999999</v>
      </c>
      <c r="F4195" s="90">
        <f t="shared" si="130"/>
        <v>0.97180318435754187</v>
      </c>
    </row>
    <row r="4196" spans="1:6" s="87" customFormat="1" ht="15" hidden="1" x14ac:dyDescent="0.25">
      <c r="A4196" s="82" t="str">
        <f t="shared" si="131"/>
        <v>A</v>
      </c>
      <c r="B4196" s="91" t="s">
        <v>412</v>
      </c>
      <c r="C4196" s="91" t="s">
        <v>20</v>
      </c>
      <c r="D4196" s="92">
        <v>131</v>
      </c>
      <c r="E4196" s="92">
        <v>126.83319999999999</v>
      </c>
      <c r="F4196" s="93">
        <f t="shared" si="130"/>
        <v>0.96819236641221362</v>
      </c>
    </row>
    <row r="4197" spans="1:6" s="87" customFormat="1" ht="15" hidden="1" x14ac:dyDescent="0.25">
      <c r="A4197" s="82" t="str">
        <f t="shared" si="131"/>
        <v>A</v>
      </c>
      <c r="B4197" s="91" t="s">
        <v>412</v>
      </c>
      <c r="C4197" s="91" t="s">
        <v>21</v>
      </c>
      <c r="D4197" s="92">
        <v>48</v>
      </c>
      <c r="E4197" s="92">
        <v>47.119570000000003</v>
      </c>
      <c r="F4197" s="93">
        <f t="shared" si="130"/>
        <v>0.98165770833333343</v>
      </c>
    </row>
    <row r="4198" spans="1:6" s="87" customFormat="1" ht="54.75" hidden="1" thickBot="1" x14ac:dyDescent="0.3">
      <c r="A4198" s="82" t="str">
        <f t="shared" si="131"/>
        <v>A</v>
      </c>
      <c r="B4198" s="83" t="s">
        <v>2127</v>
      </c>
      <c r="C4198" s="84" t="s">
        <v>238</v>
      </c>
      <c r="D4198" s="85">
        <v>638</v>
      </c>
      <c r="E4198" s="85">
        <v>534.43471</v>
      </c>
      <c r="F4198" s="86">
        <f t="shared" si="130"/>
        <v>0.83767195924764892</v>
      </c>
    </row>
    <row r="4199" spans="1:6" s="87" customFormat="1" ht="15" hidden="1" x14ac:dyDescent="0.25">
      <c r="A4199" s="82" t="str">
        <f t="shared" si="131"/>
        <v>A</v>
      </c>
      <c r="B4199" s="88" t="s">
        <v>412</v>
      </c>
      <c r="C4199" s="88" t="s">
        <v>19</v>
      </c>
      <c r="D4199" s="89">
        <v>638</v>
      </c>
      <c r="E4199" s="89">
        <v>534.43471</v>
      </c>
      <c r="F4199" s="90">
        <f t="shared" si="130"/>
        <v>0.83767195924764892</v>
      </c>
    </row>
    <row r="4200" spans="1:6" s="87" customFormat="1" ht="15" hidden="1" x14ac:dyDescent="0.25">
      <c r="A4200" s="82" t="str">
        <f t="shared" si="131"/>
        <v>A</v>
      </c>
      <c r="B4200" s="91" t="s">
        <v>412</v>
      </c>
      <c r="C4200" s="91" t="s">
        <v>20</v>
      </c>
      <c r="D4200" s="92">
        <v>572</v>
      </c>
      <c r="E4200" s="92">
        <v>479.98200000000003</v>
      </c>
      <c r="F4200" s="93">
        <f t="shared" si="130"/>
        <v>0.83912937062937065</v>
      </c>
    </row>
    <row r="4201" spans="1:6" s="87" customFormat="1" ht="15" hidden="1" x14ac:dyDescent="0.25">
      <c r="A4201" s="82" t="str">
        <f t="shared" si="131"/>
        <v>A</v>
      </c>
      <c r="B4201" s="91" t="s">
        <v>412</v>
      </c>
      <c r="C4201" s="91" t="s">
        <v>21</v>
      </c>
      <c r="D4201" s="92">
        <v>66</v>
      </c>
      <c r="E4201" s="92">
        <v>54.452709999999996</v>
      </c>
      <c r="F4201" s="93">
        <f t="shared" si="130"/>
        <v>0.82504106060606053</v>
      </c>
    </row>
    <row r="4202" spans="1:6" s="87" customFormat="1" ht="36.75" hidden="1" thickBot="1" x14ac:dyDescent="0.3">
      <c r="A4202" s="82" t="str">
        <f t="shared" si="131"/>
        <v>A</v>
      </c>
      <c r="B4202" s="83" t="s">
        <v>2128</v>
      </c>
      <c r="C4202" s="84" t="s">
        <v>255</v>
      </c>
      <c r="D4202" s="85">
        <v>34</v>
      </c>
      <c r="E4202" s="85">
        <v>31.374569999999999</v>
      </c>
      <c r="F4202" s="86">
        <f t="shared" si="130"/>
        <v>0.92278147058823523</v>
      </c>
    </row>
    <row r="4203" spans="1:6" s="87" customFormat="1" ht="15" hidden="1" x14ac:dyDescent="0.25">
      <c r="A4203" s="82" t="str">
        <f t="shared" si="131"/>
        <v>A</v>
      </c>
      <c r="B4203" s="88" t="s">
        <v>412</v>
      </c>
      <c r="C4203" s="88" t="s">
        <v>19</v>
      </c>
      <c r="D4203" s="89">
        <v>34</v>
      </c>
      <c r="E4203" s="89">
        <v>31.374569999999999</v>
      </c>
      <c r="F4203" s="90">
        <f t="shared" si="130"/>
        <v>0.92278147058823523</v>
      </c>
    </row>
    <row r="4204" spans="1:6" s="87" customFormat="1" ht="15" hidden="1" x14ac:dyDescent="0.25">
      <c r="A4204" s="82" t="str">
        <f t="shared" si="131"/>
        <v>A</v>
      </c>
      <c r="B4204" s="91" t="s">
        <v>412</v>
      </c>
      <c r="C4204" s="91" t="s">
        <v>20</v>
      </c>
      <c r="D4204" s="92">
        <v>18.600000000000001</v>
      </c>
      <c r="E4204" s="92">
        <v>18.600000000000001</v>
      </c>
      <c r="F4204" s="93">
        <f t="shared" si="130"/>
        <v>1</v>
      </c>
    </row>
    <row r="4205" spans="1:6" s="87" customFormat="1" ht="15" hidden="1" x14ac:dyDescent="0.25">
      <c r="A4205" s="82" t="str">
        <f t="shared" si="131"/>
        <v>A</v>
      </c>
      <c r="B4205" s="91" t="s">
        <v>412</v>
      </c>
      <c r="C4205" s="91" t="s">
        <v>21</v>
      </c>
      <c r="D4205" s="92">
        <v>13</v>
      </c>
      <c r="E4205" s="92">
        <v>10.37457</v>
      </c>
      <c r="F4205" s="93">
        <f t="shared" si="130"/>
        <v>0.79804384615384616</v>
      </c>
    </row>
    <row r="4206" spans="1:6" s="87" customFormat="1" ht="15" hidden="1" x14ac:dyDescent="0.25">
      <c r="A4206" s="82" t="str">
        <f t="shared" si="131"/>
        <v>A</v>
      </c>
      <c r="B4206" s="91" t="s">
        <v>412</v>
      </c>
      <c r="C4206" s="91" t="s">
        <v>34</v>
      </c>
      <c r="D4206" s="92">
        <v>2.4</v>
      </c>
      <c r="E4206" s="92">
        <v>2.4</v>
      </c>
      <c r="F4206" s="93">
        <f t="shared" si="130"/>
        <v>1</v>
      </c>
    </row>
    <row r="4207" spans="1:6" s="87" customFormat="1" ht="36.75" hidden="1" thickBot="1" x14ac:dyDescent="0.3">
      <c r="A4207" s="82" t="str">
        <f t="shared" si="131"/>
        <v>A</v>
      </c>
      <c r="B4207" s="83" t="s">
        <v>2129</v>
      </c>
      <c r="C4207" s="84" t="s">
        <v>175</v>
      </c>
      <c r="D4207" s="85">
        <v>322</v>
      </c>
      <c r="E4207" s="85">
        <v>312.03832</v>
      </c>
      <c r="F4207" s="86">
        <f t="shared" si="130"/>
        <v>0.96906310559006215</v>
      </c>
    </row>
    <row r="4208" spans="1:6" s="87" customFormat="1" ht="15" hidden="1" x14ac:dyDescent="0.25">
      <c r="A4208" s="82" t="str">
        <f t="shared" si="131"/>
        <v>A</v>
      </c>
      <c r="B4208" s="88" t="s">
        <v>412</v>
      </c>
      <c r="C4208" s="88" t="s">
        <v>19</v>
      </c>
      <c r="D4208" s="89">
        <v>322</v>
      </c>
      <c r="E4208" s="89">
        <v>312.03832</v>
      </c>
      <c r="F4208" s="90">
        <f t="shared" si="130"/>
        <v>0.96906310559006215</v>
      </c>
    </row>
    <row r="4209" spans="1:6" s="87" customFormat="1" ht="15" hidden="1" x14ac:dyDescent="0.25">
      <c r="A4209" s="82" t="str">
        <f t="shared" si="131"/>
        <v>A</v>
      </c>
      <c r="B4209" s="91" t="s">
        <v>412</v>
      </c>
      <c r="C4209" s="91" t="s">
        <v>20</v>
      </c>
      <c r="D4209" s="92">
        <v>211</v>
      </c>
      <c r="E4209" s="92">
        <v>207.06100000000001</v>
      </c>
      <c r="F4209" s="93">
        <f t="shared" si="130"/>
        <v>0.98133175355450242</v>
      </c>
    </row>
    <row r="4210" spans="1:6" s="87" customFormat="1" ht="15" hidden="1" x14ac:dyDescent="0.25">
      <c r="A4210" s="82" t="str">
        <f t="shared" si="131"/>
        <v>A</v>
      </c>
      <c r="B4210" s="91" t="s">
        <v>412</v>
      </c>
      <c r="C4210" s="91" t="s">
        <v>21</v>
      </c>
      <c r="D4210" s="92">
        <v>111</v>
      </c>
      <c r="E4210" s="92">
        <v>104.97732000000001</v>
      </c>
      <c r="F4210" s="93">
        <f t="shared" si="130"/>
        <v>0.94574162162162168</v>
      </c>
    </row>
    <row r="4211" spans="1:6" s="87" customFormat="1" ht="36.75" hidden="1" thickBot="1" x14ac:dyDescent="0.3">
      <c r="A4211" s="82" t="str">
        <f t="shared" si="131"/>
        <v>A</v>
      </c>
      <c r="B4211" s="83" t="s">
        <v>2130</v>
      </c>
      <c r="C4211" s="84" t="s">
        <v>172</v>
      </c>
      <c r="D4211" s="85">
        <v>399</v>
      </c>
      <c r="E4211" s="85">
        <v>389.38445999999999</v>
      </c>
      <c r="F4211" s="86">
        <f t="shared" si="130"/>
        <v>0.97590090225563908</v>
      </c>
    </row>
    <row r="4212" spans="1:6" s="87" customFormat="1" ht="15" hidden="1" x14ac:dyDescent="0.25">
      <c r="A4212" s="82" t="str">
        <f t="shared" si="131"/>
        <v>A</v>
      </c>
      <c r="B4212" s="88" t="s">
        <v>412</v>
      </c>
      <c r="C4212" s="88" t="s">
        <v>19</v>
      </c>
      <c r="D4212" s="89">
        <v>383.73899999999998</v>
      </c>
      <c r="E4212" s="89">
        <v>374.12345999999997</v>
      </c>
      <c r="F4212" s="90">
        <f t="shared" si="130"/>
        <v>0.97494249998045546</v>
      </c>
    </row>
    <row r="4213" spans="1:6" s="87" customFormat="1" ht="15" hidden="1" x14ac:dyDescent="0.25">
      <c r="A4213" s="82" t="str">
        <f t="shared" si="131"/>
        <v>A</v>
      </c>
      <c r="B4213" s="91" t="s">
        <v>412</v>
      </c>
      <c r="C4213" s="91" t="s">
        <v>20</v>
      </c>
      <c r="D4213" s="92">
        <v>209</v>
      </c>
      <c r="E4213" s="92">
        <v>199.6</v>
      </c>
      <c r="F4213" s="93">
        <f t="shared" si="130"/>
        <v>0.955023923444976</v>
      </c>
    </row>
    <row r="4214" spans="1:6" s="87" customFormat="1" ht="15" hidden="1" x14ac:dyDescent="0.25">
      <c r="A4214" s="82" t="str">
        <f t="shared" si="131"/>
        <v>A</v>
      </c>
      <c r="B4214" s="91" t="s">
        <v>412</v>
      </c>
      <c r="C4214" s="91" t="s">
        <v>21</v>
      </c>
      <c r="D4214" s="92">
        <v>174.739</v>
      </c>
      <c r="E4214" s="92">
        <v>174.52346</v>
      </c>
      <c r="F4214" s="93">
        <f t="shared" si="130"/>
        <v>0.9987665031847498</v>
      </c>
    </row>
    <row r="4215" spans="1:6" s="87" customFormat="1" ht="15" hidden="1" x14ac:dyDescent="0.25">
      <c r="A4215" s="82" t="str">
        <f t="shared" si="131"/>
        <v>A</v>
      </c>
      <c r="B4215" s="88" t="s">
        <v>412</v>
      </c>
      <c r="C4215" s="88" t="s">
        <v>36</v>
      </c>
      <c r="D4215" s="89">
        <v>15.260999999999999</v>
      </c>
      <c r="E4215" s="89">
        <v>15.260999999999999</v>
      </c>
      <c r="F4215" s="90">
        <f t="shared" si="130"/>
        <v>1</v>
      </c>
    </row>
    <row r="4216" spans="1:6" s="87" customFormat="1" ht="36.75" hidden="1" thickBot="1" x14ac:dyDescent="0.3">
      <c r="A4216" s="82" t="str">
        <f t="shared" si="131"/>
        <v>A</v>
      </c>
      <c r="B4216" s="83" t="s">
        <v>2131</v>
      </c>
      <c r="C4216" s="84" t="s">
        <v>163</v>
      </c>
      <c r="D4216" s="85">
        <v>273</v>
      </c>
      <c r="E4216" s="85">
        <v>258.15649999999999</v>
      </c>
      <c r="F4216" s="86">
        <f t="shared" si="130"/>
        <v>0.94562820512820511</v>
      </c>
    </row>
    <row r="4217" spans="1:6" s="87" customFormat="1" ht="15" hidden="1" x14ac:dyDescent="0.25">
      <c r="A4217" s="82" t="str">
        <f t="shared" si="131"/>
        <v>A</v>
      </c>
      <c r="B4217" s="88" t="s">
        <v>412</v>
      </c>
      <c r="C4217" s="88" t="s">
        <v>19</v>
      </c>
      <c r="D4217" s="89">
        <v>273</v>
      </c>
      <c r="E4217" s="89">
        <v>258.15649999999999</v>
      </c>
      <c r="F4217" s="90">
        <f t="shared" si="130"/>
        <v>0.94562820512820511</v>
      </c>
    </row>
    <row r="4218" spans="1:6" s="87" customFormat="1" ht="15" hidden="1" x14ac:dyDescent="0.25">
      <c r="A4218" s="82" t="str">
        <f t="shared" si="131"/>
        <v>A</v>
      </c>
      <c r="B4218" s="91" t="s">
        <v>412</v>
      </c>
      <c r="C4218" s="91" t="s">
        <v>20</v>
      </c>
      <c r="D4218" s="92">
        <v>173</v>
      </c>
      <c r="E4218" s="92">
        <v>170.13570000000001</v>
      </c>
      <c r="F4218" s="93">
        <f t="shared" si="130"/>
        <v>0.98344335260115612</v>
      </c>
    </row>
    <row r="4219" spans="1:6" s="87" customFormat="1" ht="15" hidden="1" x14ac:dyDescent="0.25">
      <c r="A4219" s="82" t="str">
        <f t="shared" si="131"/>
        <v>A</v>
      </c>
      <c r="B4219" s="91" t="s">
        <v>412</v>
      </c>
      <c r="C4219" s="91" t="s">
        <v>21</v>
      </c>
      <c r="D4219" s="92">
        <v>100</v>
      </c>
      <c r="E4219" s="92">
        <v>88.020799999999994</v>
      </c>
      <c r="F4219" s="93">
        <f t="shared" si="130"/>
        <v>0.88020799999999999</v>
      </c>
    </row>
    <row r="4220" spans="1:6" s="87" customFormat="1" ht="36.75" hidden="1" thickBot="1" x14ac:dyDescent="0.3">
      <c r="A4220" s="82" t="str">
        <f t="shared" si="131"/>
        <v>A</v>
      </c>
      <c r="B4220" s="83" t="s">
        <v>2132</v>
      </c>
      <c r="C4220" s="84" t="s">
        <v>256</v>
      </c>
      <c r="D4220" s="85">
        <v>107</v>
      </c>
      <c r="E4220" s="85">
        <v>105.27373</v>
      </c>
      <c r="F4220" s="86">
        <f t="shared" si="130"/>
        <v>0.98386663551401865</v>
      </c>
    </row>
    <row r="4221" spans="1:6" s="87" customFormat="1" ht="15" hidden="1" x14ac:dyDescent="0.25">
      <c r="A4221" s="82" t="str">
        <f t="shared" si="131"/>
        <v>A</v>
      </c>
      <c r="B4221" s="88" t="s">
        <v>412</v>
      </c>
      <c r="C4221" s="88" t="s">
        <v>19</v>
      </c>
      <c r="D4221" s="89">
        <v>107</v>
      </c>
      <c r="E4221" s="89">
        <v>105.27373</v>
      </c>
      <c r="F4221" s="90">
        <f t="shared" si="130"/>
        <v>0.98386663551401865</v>
      </c>
    </row>
    <row r="4222" spans="1:6" s="87" customFormat="1" ht="15" hidden="1" x14ac:dyDescent="0.25">
      <c r="A4222" s="82" t="str">
        <f t="shared" si="131"/>
        <v>A</v>
      </c>
      <c r="B4222" s="91" t="s">
        <v>412</v>
      </c>
      <c r="C4222" s="91" t="s">
        <v>20</v>
      </c>
      <c r="D4222" s="92">
        <v>94</v>
      </c>
      <c r="E4222" s="92">
        <v>92.64</v>
      </c>
      <c r="F4222" s="93">
        <f t="shared" si="130"/>
        <v>0.98553191489361702</v>
      </c>
    </row>
    <row r="4223" spans="1:6" s="87" customFormat="1" ht="15" hidden="1" x14ac:dyDescent="0.25">
      <c r="A4223" s="82" t="str">
        <f t="shared" si="131"/>
        <v>A</v>
      </c>
      <c r="B4223" s="91" t="s">
        <v>412</v>
      </c>
      <c r="C4223" s="91" t="s">
        <v>21</v>
      </c>
      <c r="D4223" s="92">
        <v>13</v>
      </c>
      <c r="E4223" s="92">
        <v>12.63373</v>
      </c>
      <c r="F4223" s="93">
        <f t="shared" si="130"/>
        <v>0.97182538461538459</v>
      </c>
    </row>
    <row r="4224" spans="1:6" s="87" customFormat="1" ht="36.75" hidden="1" thickBot="1" x14ac:dyDescent="0.3">
      <c r="A4224" s="82" t="str">
        <f t="shared" si="131"/>
        <v>A</v>
      </c>
      <c r="B4224" s="83" t="s">
        <v>2133</v>
      </c>
      <c r="C4224" s="84" t="s">
        <v>244</v>
      </c>
      <c r="D4224" s="85">
        <v>67</v>
      </c>
      <c r="E4224" s="85">
        <v>63.398389999999999</v>
      </c>
      <c r="F4224" s="86">
        <f t="shared" si="130"/>
        <v>0.94624462686567168</v>
      </c>
    </row>
    <row r="4225" spans="1:6" s="87" customFormat="1" ht="15" hidden="1" x14ac:dyDescent="0.25">
      <c r="A4225" s="82" t="str">
        <f t="shared" si="131"/>
        <v>A</v>
      </c>
      <c r="B4225" s="88" t="s">
        <v>412</v>
      </c>
      <c r="C4225" s="88" t="s">
        <v>19</v>
      </c>
      <c r="D4225" s="89">
        <v>65.855999999999995</v>
      </c>
      <c r="E4225" s="89">
        <v>62.254390000000001</v>
      </c>
      <c r="F4225" s="90">
        <f t="shared" si="130"/>
        <v>0.94531082968901858</v>
      </c>
    </row>
    <row r="4226" spans="1:6" s="87" customFormat="1" ht="15" hidden="1" x14ac:dyDescent="0.25">
      <c r="A4226" s="82" t="str">
        <f t="shared" si="131"/>
        <v>A</v>
      </c>
      <c r="B4226" s="91" t="s">
        <v>412</v>
      </c>
      <c r="C4226" s="91" t="s">
        <v>20</v>
      </c>
      <c r="D4226" s="92">
        <v>56</v>
      </c>
      <c r="E4226" s="92">
        <v>53.01</v>
      </c>
      <c r="F4226" s="93">
        <f t="shared" si="130"/>
        <v>0.94660714285714287</v>
      </c>
    </row>
    <row r="4227" spans="1:6" s="87" customFormat="1" ht="15" hidden="1" x14ac:dyDescent="0.25">
      <c r="A4227" s="82" t="str">
        <f t="shared" si="131"/>
        <v>A</v>
      </c>
      <c r="B4227" s="91" t="s">
        <v>412</v>
      </c>
      <c r="C4227" s="91" t="s">
        <v>21</v>
      </c>
      <c r="D4227" s="92">
        <v>9.8559999999999999</v>
      </c>
      <c r="E4227" s="92">
        <v>9.2443899999999992</v>
      </c>
      <c r="F4227" s="93">
        <f t="shared" si="130"/>
        <v>0.93794541396103892</v>
      </c>
    </row>
    <row r="4228" spans="1:6" s="87" customFormat="1" ht="15" hidden="1" x14ac:dyDescent="0.25">
      <c r="A4228" s="82" t="str">
        <f t="shared" si="131"/>
        <v>A</v>
      </c>
      <c r="B4228" s="88" t="s">
        <v>412</v>
      </c>
      <c r="C4228" s="88" t="s">
        <v>36</v>
      </c>
      <c r="D4228" s="89">
        <v>1.1439999999999999</v>
      </c>
      <c r="E4228" s="89">
        <v>1.1439999999999999</v>
      </c>
      <c r="F4228" s="90">
        <f t="shared" ref="F4228:F4291" si="132">E4228/D4228</f>
        <v>1</v>
      </c>
    </row>
    <row r="4229" spans="1:6" s="87" customFormat="1" ht="54.75" hidden="1" thickBot="1" x14ac:dyDescent="0.3">
      <c r="A4229" s="82" t="str">
        <f t="shared" ref="A4229:A4292" si="133">(IF(OR(D4229&lt;&gt;0,E4229&lt;&gt;0,),"A","B"))</f>
        <v>A</v>
      </c>
      <c r="B4229" s="83" t="s">
        <v>2134</v>
      </c>
      <c r="C4229" s="84" t="s">
        <v>212</v>
      </c>
      <c r="D4229" s="85">
        <v>499</v>
      </c>
      <c r="E4229" s="85">
        <v>423.54653000000002</v>
      </c>
      <c r="F4229" s="86">
        <f t="shared" si="132"/>
        <v>0.84879064128256521</v>
      </c>
    </row>
    <row r="4230" spans="1:6" s="87" customFormat="1" ht="15" hidden="1" x14ac:dyDescent="0.25">
      <c r="A4230" s="82" t="str">
        <f t="shared" si="133"/>
        <v>A</v>
      </c>
      <c r="B4230" s="88" t="s">
        <v>412</v>
      </c>
      <c r="C4230" s="88" t="s">
        <v>19</v>
      </c>
      <c r="D4230" s="89">
        <v>499</v>
      </c>
      <c r="E4230" s="89">
        <v>423.54653000000002</v>
      </c>
      <c r="F4230" s="90">
        <f t="shared" si="132"/>
        <v>0.84879064128256521</v>
      </c>
    </row>
    <row r="4231" spans="1:6" s="87" customFormat="1" ht="15" hidden="1" x14ac:dyDescent="0.25">
      <c r="A4231" s="82" t="str">
        <f t="shared" si="133"/>
        <v>A</v>
      </c>
      <c r="B4231" s="91" t="s">
        <v>412</v>
      </c>
      <c r="C4231" s="91" t="s">
        <v>20</v>
      </c>
      <c r="D4231" s="92">
        <v>238</v>
      </c>
      <c r="E4231" s="92">
        <v>230.71</v>
      </c>
      <c r="F4231" s="93">
        <f t="shared" si="132"/>
        <v>0.96936974789915975</v>
      </c>
    </row>
    <row r="4232" spans="1:6" s="87" customFormat="1" ht="15" hidden="1" x14ac:dyDescent="0.25">
      <c r="A4232" s="82" t="str">
        <f t="shared" si="133"/>
        <v>A</v>
      </c>
      <c r="B4232" s="91" t="s">
        <v>412</v>
      </c>
      <c r="C4232" s="91" t="s">
        <v>21</v>
      </c>
      <c r="D4232" s="92">
        <v>261</v>
      </c>
      <c r="E4232" s="92">
        <v>192.83653000000001</v>
      </c>
      <c r="F4232" s="93">
        <f t="shared" si="132"/>
        <v>0.73883727969348667</v>
      </c>
    </row>
    <row r="4233" spans="1:6" s="87" customFormat="1" ht="36.75" hidden="1" thickBot="1" x14ac:dyDescent="0.3">
      <c r="A4233" s="82" t="str">
        <f t="shared" si="133"/>
        <v>A</v>
      </c>
      <c r="B4233" s="83" t="s">
        <v>2135</v>
      </c>
      <c r="C4233" s="84" t="s">
        <v>159</v>
      </c>
      <c r="D4233" s="85">
        <v>489</v>
      </c>
      <c r="E4233" s="85">
        <v>437.02846999999997</v>
      </c>
      <c r="F4233" s="86">
        <f t="shared" si="132"/>
        <v>0.89371875255623712</v>
      </c>
    </row>
    <row r="4234" spans="1:6" s="87" customFormat="1" ht="15" hidden="1" x14ac:dyDescent="0.25">
      <c r="A4234" s="82" t="str">
        <f t="shared" si="133"/>
        <v>A</v>
      </c>
      <c r="B4234" s="88" t="s">
        <v>412</v>
      </c>
      <c r="C4234" s="88" t="s">
        <v>19</v>
      </c>
      <c r="D4234" s="89">
        <v>484</v>
      </c>
      <c r="E4234" s="89">
        <v>433.01946999999996</v>
      </c>
      <c r="F4234" s="90">
        <f t="shared" si="132"/>
        <v>0.89466832644628091</v>
      </c>
    </row>
    <row r="4235" spans="1:6" s="87" customFormat="1" ht="15" hidden="1" x14ac:dyDescent="0.25">
      <c r="A4235" s="82" t="str">
        <f t="shared" si="133"/>
        <v>A</v>
      </c>
      <c r="B4235" s="91" t="s">
        <v>412</v>
      </c>
      <c r="C4235" s="91" t="s">
        <v>20</v>
      </c>
      <c r="D4235" s="92">
        <v>299.39299999999997</v>
      </c>
      <c r="E4235" s="92">
        <v>299.14800000000002</v>
      </c>
      <c r="F4235" s="93">
        <f t="shared" si="132"/>
        <v>0.99918167759433274</v>
      </c>
    </row>
    <row r="4236" spans="1:6" s="87" customFormat="1" ht="15" hidden="1" x14ac:dyDescent="0.25">
      <c r="A4236" s="82" t="str">
        <f t="shared" si="133"/>
        <v>A</v>
      </c>
      <c r="B4236" s="91" t="s">
        <v>412</v>
      </c>
      <c r="C4236" s="91" t="s">
        <v>21</v>
      </c>
      <c r="D4236" s="92">
        <v>183</v>
      </c>
      <c r="E4236" s="92">
        <v>133.26446999999999</v>
      </c>
      <c r="F4236" s="93">
        <f t="shared" si="132"/>
        <v>0.72822114754098355</v>
      </c>
    </row>
    <row r="4237" spans="1:6" s="87" customFormat="1" ht="15" hidden="1" x14ac:dyDescent="0.25">
      <c r="A4237" s="82" t="str">
        <f t="shared" si="133"/>
        <v>A</v>
      </c>
      <c r="B4237" s="91" t="s">
        <v>412</v>
      </c>
      <c r="C4237" s="91" t="s">
        <v>34</v>
      </c>
      <c r="D4237" s="92">
        <v>0.60699999999999998</v>
      </c>
      <c r="E4237" s="92">
        <v>0.60699999999999998</v>
      </c>
      <c r="F4237" s="93">
        <f t="shared" si="132"/>
        <v>1</v>
      </c>
    </row>
    <row r="4238" spans="1:6" s="87" customFormat="1" ht="15" hidden="1" x14ac:dyDescent="0.25">
      <c r="A4238" s="82" t="str">
        <f t="shared" si="133"/>
        <v>A</v>
      </c>
      <c r="B4238" s="91" t="s">
        <v>412</v>
      </c>
      <c r="C4238" s="91" t="s">
        <v>35</v>
      </c>
      <c r="D4238" s="92">
        <v>1</v>
      </c>
      <c r="E4238" s="92">
        <v>0</v>
      </c>
      <c r="F4238" s="93">
        <f t="shared" si="132"/>
        <v>0</v>
      </c>
    </row>
    <row r="4239" spans="1:6" s="87" customFormat="1" ht="15" hidden="1" x14ac:dyDescent="0.25">
      <c r="A4239" s="82" t="str">
        <f t="shared" si="133"/>
        <v>A</v>
      </c>
      <c r="B4239" s="88" t="s">
        <v>412</v>
      </c>
      <c r="C4239" s="88" t="s">
        <v>36</v>
      </c>
      <c r="D4239" s="89">
        <v>5</v>
      </c>
      <c r="E4239" s="89">
        <v>4.0090000000000003</v>
      </c>
      <c r="F4239" s="90">
        <f t="shared" si="132"/>
        <v>0.80180000000000007</v>
      </c>
    </row>
    <row r="4240" spans="1:6" s="87" customFormat="1" ht="36.75" hidden="1" thickBot="1" x14ac:dyDescent="0.3">
      <c r="A4240" s="82" t="str">
        <f t="shared" si="133"/>
        <v>A</v>
      </c>
      <c r="B4240" s="83" t="s">
        <v>2136</v>
      </c>
      <c r="C4240" s="84" t="s">
        <v>187</v>
      </c>
      <c r="D4240" s="85">
        <v>866</v>
      </c>
      <c r="E4240" s="85">
        <v>675.99857000000009</v>
      </c>
      <c r="F4240" s="86">
        <f t="shared" si="132"/>
        <v>0.78059881062355663</v>
      </c>
    </row>
    <row r="4241" spans="1:6" s="87" customFormat="1" ht="15" hidden="1" x14ac:dyDescent="0.25">
      <c r="A4241" s="82" t="str">
        <f t="shared" si="133"/>
        <v>A</v>
      </c>
      <c r="B4241" s="88" t="s">
        <v>412</v>
      </c>
      <c r="C4241" s="88" t="s">
        <v>19</v>
      </c>
      <c r="D4241" s="89">
        <v>861</v>
      </c>
      <c r="E4241" s="89">
        <v>671.07357000000002</v>
      </c>
      <c r="F4241" s="90">
        <f t="shared" si="132"/>
        <v>0.77941181184668995</v>
      </c>
    </row>
    <row r="4242" spans="1:6" s="87" customFormat="1" ht="15" hidden="1" x14ac:dyDescent="0.25">
      <c r="A4242" s="82" t="str">
        <f t="shared" si="133"/>
        <v>A</v>
      </c>
      <c r="B4242" s="91" t="s">
        <v>412</v>
      </c>
      <c r="C4242" s="91" t="s">
        <v>20</v>
      </c>
      <c r="D4242" s="92">
        <v>224</v>
      </c>
      <c r="E4242" s="92">
        <v>223.95</v>
      </c>
      <c r="F4242" s="93">
        <f t="shared" si="132"/>
        <v>0.99977678571428563</v>
      </c>
    </row>
    <row r="4243" spans="1:6" s="87" customFormat="1" ht="15" hidden="1" x14ac:dyDescent="0.25">
      <c r="A4243" s="82" t="str">
        <f t="shared" si="133"/>
        <v>A</v>
      </c>
      <c r="B4243" s="91" t="s">
        <v>412</v>
      </c>
      <c r="C4243" s="91" t="s">
        <v>21</v>
      </c>
      <c r="D4243" s="92">
        <v>337</v>
      </c>
      <c r="E4243" s="92">
        <v>261.27567999999997</v>
      </c>
      <c r="F4243" s="93">
        <f t="shared" si="132"/>
        <v>0.77529875370919876</v>
      </c>
    </row>
    <row r="4244" spans="1:6" s="87" customFormat="1" ht="15" hidden="1" x14ac:dyDescent="0.25">
      <c r="A4244" s="82" t="str">
        <f t="shared" si="133"/>
        <v>A</v>
      </c>
      <c r="B4244" s="91" t="s">
        <v>412</v>
      </c>
      <c r="C4244" s="91" t="s">
        <v>33</v>
      </c>
      <c r="D4244" s="92">
        <v>274.7</v>
      </c>
      <c r="E4244" s="92">
        <v>165.15693999999999</v>
      </c>
      <c r="F4244" s="93">
        <f t="shared" si="132"/>
        <v>0.60122657444484895</v>
      </c>
    </row>
    <row r="4245" spans="1:6" s="87" customFormat="1" ht="15" hidden="1" x14ac:dyDescent="0.25">
      <c r="A4245" s="82" t="str">
        <f t="shared" si="133"/>
        <v>A</v>
      </c>
      <c r="B4245" s="91" t="s">
        <v>412</v>
      </c>
      <c r="C4245" s="91" t="s">
        <v>35</v>
      </c>
      <c r="D4245" s="92">
        <v>25.3</v>
      </c>
      <c r="E4245" s="92">
        <v>20.690950000000001</v>
      </c>
      <c r="F4245" s="93">
        <f t="shared" si="132"/>
        <v>0.81782411067193672</v>
      </c>
    </row>
    <row r="4246" spans="1:6" s="87" customFormat="1" ht="15" hidden="1" x14ac:dyDescent="0.25">
      <c r="A4246" s="82" t="str">
        <f t="shared" si="133"/>
        <v>A</v>
      </c>
      <c r="B4246" s="88" t="s">
        <v>412</v>
      </c>
      <c r="C4246" s="88" t="s">
        <v>36</v>
      </c>
      <c r="D4246" s="89">
        <v>5</v>
      </c>
      <c r="E4246" s="89">
        <v>4.9249999999999998</v>
      </c>
      <c r="F4246" s="90">
        <f t="shared" si="132"/>
        <v>0.98499999999999999</v>
      </c>
    </row>
    <row r="4247" spans="1:6" s="87" customFormat="1" ht="54.75" hidden="1" thickBot="1" x14ac:dyDescent="0.3">
      <c r="A4247" s="82" t="str">
        <f t="shared" si="133"/>
        <v>A</v>
      </c>
      <c r="B4247" s="83" t="s">
        <v>2137</v>
      </c>
      <c r="C4247" s="84" t="s">
        <v>2138</v>
      </c>
      <c r="D4247" s="85">
        <v>6</v>
      </c>
      <c r="E4247" s="85">
        <v>0</v>
      </c>
      <c r="F4247" s="86">
        <f t="shared" si="132"/>
        <v>0</v>
      </c>
    </row>
    <row r="4248" spans="1:6" s="87" customFormat="1" ht="15" hidden="1" x14ac:dyDescent="0.25">
      <c r="A4248" s="82" t="str">
        <f t="shared" si="133"/>
        <v>A</v>
      </c>
      <c r="B4248" s="88" t="s">
        <v>412</v>
      </c>
      <c r="C4248" s="88" t="s">
        <v>19</v>
      </c>
      <c r="D4248" s="89">
        <v>6</v>
      </c>
      <c r="E4248" s="89">
        <v>0</v>
      </c>
      <c r="F4248" s="90">
        <f t="shared" si="132"/>
        <v>0</v>
      </c>
    </row>
    <row r="4249" spans="1:6" s="87" customFormat="1" ht="15" hidden="1" x14ac:dyDescent="0.25">
      <c r="A4249" s="82" t="str">
        <f t="shared" si="133"/>
        <v>A</v>
      </c>
      <c r="B4249" s="91" t="s">
        <v>412</v>
      </c>
      <c r="C4249" s="91" t="s">
        <v>20</v>
      </c>
      <c r="D4249" s="92">
        <v>6</v>
      </c>
      <c r="E4249" s="92">
        <v>0</v>
      </c>
      <c r="F4249" s="93">
        <f t="shared" si="132"/>
        <v>0</v>
      </c>
    </row>
    <row r="4250" spans="1:6" s="87" customFormat="1" ht="18.75" hidden="1" thickBot="1" x14ac:dyDescent="0.3">
      <c r="A4250" s="82" t="str">
        <f t="shared" si="133"/>
        <v>A</v>
      </c>
      <c r="B4250" s="83" t="s">
        <v>2139</v>
      </c>
      <c r="C4250" s="84" t="s">
        <v>2140</v>
      </c>
      <c r="D4250" s="85">
        <v>5115.0079999999998</v>
      </c>
      <c r="E4250" s="85">
        <v>499.00072999999998</v>
      </c>
      <c r="F4250" s="86">
        <f t="shared" si="132"/>
        <v>9.7556197370561301E-2</v>
      </c>
    </row>
    <row r="4251" spans="1:6" s="87" customFormat="1" ht="15" hidden="1" x14ac:dyDescent="0.25">
      <c r="A4251" s="82" t="str">
        <f t="shared" si="133"/>
        <v>A</v>
      </c>
      <c r="B4251" s="88" t="s">
        <v>412</v>
      </c>
      <c r="C4251" s="88" t="s">
        <v>19</v>
      </c>
      <c r="D4251" s="89">
        <v>4615.0079999999998</v>
      </c>
      <c r="E4251" s="89">
        <v>499.00072999999998</v>
      </c>
      <c r="F4251" s="90">
        <f t="shared" si="132"/>
        <v>0.10812564788620084</v>
      </c>
    </row>
    <row r="4252" spans="1:6" s="87" customFormat="1" ht="15" hidden="1" x14ac:dyDescent="0.25">
      <c r="A4252" s="82" t="str">
        <f t="shared" si="133"/>
        <v>A</v>
      </c>
      <c r="B4252" s="91" t="s">
        <v>412</v>
      </c>
      <c r="C4252" s="91" t="s">
        <v>21</v>
      </c>
      <c r="D4252" s="92">
        <v>2025.2829999999999</v>
      </c>
      <c r="E4252" s="92">
        <v>189.00073</v>
      </c>
      <c r="F4252" s="93">
        <f t="shared" si="132"/>
        <v>9.3320651978019864E-2</v>
      </c>
    </row>
    <row r="4253" spans="1:6" s="87" customFormat="1" ht="15" hidden="1" x14ac:dyDescent="0.25">
      <c r="A4253" s="82" t="str">
        <f t="shared" si="133"/>
        <v>A</v>
      </c>
      <c r="B4253" s="91" t="s">
        <v>412</v>
      </c>
      <c r="C4253" s="91" t="s">
        <v>33</v>
      </c>
      <c r="D4253" s="92">
        <v>2089.7249999999999</v>
      </c>
      <c r="E4253" s="92">
        <v>310</v>
      </c>
      <c r="F4253" s="93">
        <f t="shared" si="132"/>
        <v>0.14834487791455814</v>
      </c>
    </row>
    <row r="4254" spans="1:6" s="87" customFormat="1" ht="15" hidden="1" x14ac:dyDescent="0.25">
      <c r="A4254" s="82" t="str">
        <f t="shared" si="133"/>
        <v>A</v>
      </c>
      <c r="B4254" s="91" t="s">
        <v>412</v>
      </c>
      <c r="C4254" s="91" t="s">
        <v>35</v>
      </c>
      <c r="D4254" s="92">
        <v>500</v>
      </c>
      <c r="E4254" s="92">
        <v>0</v>
      </c>
      <c r="F4254" s="93">
        <f t="shared" si="132"/>
        <v>0</v>
      </c>
    </row>
    <row r="4255" spans="1:6" s="87" customFormat="1" ht="15" hidden="1" x14ac:dyDescent="0.25">
      <c r="A4255" s="82" t="str">
        <f t="shared" si="133"/>
        <v>A</v>
      </c>
      <c r="B4255" s="88" t="s">
        <v>412</v>
      </c>
      <c r="C4255" s="88" t="s">
        <v>36</v>
      </c>
      <c r="D4255" s="89">
        <v>500</v>
      </c>
      <c r="E4255" s="89">
        <v>0</v>
      </c>
      <c r="F4255" s="90">
        <f t="shared" si="132"/>
        <v>0</v>
      </c>
    </row>
    <row r="4256" spans="1:6" s="87" customFormat="1" ht="54.75" hidden="1" thickBot="1" x14ac:dyDescent="0.3">
      <c r="A4256" s="82" t="str">
        <f t="shared" si="133"/>
        <v>A</v>
      </c>
      <c r="B4256" s="83" t="s">
        <v>2141</v>
      </c>
      <c r="C4256" s="84" t="s">
        <v>2142</v>
      </c>
      <c r="D4256" s="85">
        <v>5022.4579999999996</v>
      </c>
      <c r="E4256" s="85">
        <v>428.54073</v>
      </c>
      <c r="F4256" s="86">
        <f t="shared" si="132"/>
        <v>8.5324900676123125E-2</v>
      </c>
    </row>
    <row r="4257" spans="1:6" s="87" customFormat="1" ht="15" hidden="1" x14ac:dyDescent="0.25">
      <c r="A4257" s="82" t="str">
        <f t="shared" si="133"/>
        <v>A</v>
      </c>
      <c r="B4257" s="88" t="s">
        <v>412</v>
      </c>
      <c r="C4257" s="88" t="s">
        <v>19</v>
      </c>
      <c r="D4257" s="89">
        <v>4522.4579999999996</v>
      </c>
      <c r="E4257" s="89">
        <v>428.54073</v>
      </c>
      <c r="F4257" s="90">
        <f t="shared" si="132"/>
        <v>9.4758365915172685E-2</v>
      </c>
    </row>
    <row r="4258" spans="1:6" s="87" customFormat="1" ht="15" hidden="1" x14ac:dyDescent="0.25">
      <c r="A4258" s="82" t="str">
        <f t="shared" si="133"/>
        <v>A</v>
      </c>
      <c r="B4258" s="91" t="s">
        <v>412</v>
      </c>
      <c r="C4258" s="91" t="s">
        <v>21</v>
      </c>
      <c r="D4258" s="92">
        <v>1977.7329999999999</v>
      </c>
      <c r="E4258" s="92">
        <v>163.54073</v>
      </c>
      <c r="F4258" s="93">
        <f t="shared" si="132"/>
        <v>8.2691005307592075E-2</v>
      </c>
    </row>
    <row r="4259" spans="1:6" s="87" customFormat="1" ht="15" hidden="1" x14ac:dyDescent="0.25">
      <c r="A4259" s="82" t="str">
        <f t="shared" si="133"/>
        <v>A</v>
      </c>
      <c r="B4259" s="91" t="s">
        <v>412</v>
      </c>
      <c r="C4259" s="91" t="s">
        <v>33</v>
      </c>
      <c r="D4259" s="92">
        <v>2044.7249999999999</v>
      </c>
      <c r="E4259" s="92">
        <v>265</v>
      </c>
      <c r="F4259" s="93">
        <f t="shared" si="132"/>
        <v>0.12960178019049018</v>
      </c>
    </row>
    <row r="4260" spans="1:6" s="87" customFormat="1" ht="15" hidden="1" x14ac:dyDescent="0.25">
      <c r="A4260" s="82" t="str">
        <f t="shared" si="133"/>
        <v>A</v>
      </c>
      <c r="B4260" s="91" t="s">
        <v>412</v>
      </c>
      <c r="C4260" s="91" t="s">
        <v>35</v>
      </c>
      <c r="D4260" s="92">
        <v>500</v>
      </c>
      <c r="E4260" s="92">
        <v>0</v>
      </c>
      <c r="F4260" s="93">
        <f t="shared" si="132"/>
        <v>0</v>
      </c>
    </row>
    <row r="4261" spans="1:6" s="87" customFormat="1" ht="15" hidden="1" x14ac:dyDescent="0.25">
      <c r="A4261" s="82" t="str">
        <f t="shared" si="133"/>
        <v>A</v>
      </c>
      <c r="B4261" s="88" t="s">
        <v>412</v>
      </c>
      <c r="C4261" s="88" t="s">
        <v>36</v>
      </c>
      <c r="D4261" s="89">
        <v>500</v>
      </c>
      <c r="E4261" s="89">
        <v>0</v>
      </c>
      <c r="F4261" s="90">
        <f t="shared" si="132"/>
        <v>0</v>
      </c>
    </row>
    <row r="4262" spans="1:6" s="87" customFormat="1" ht="72.75" hidden="1" thickBot="1" x14ac:dyDescent="0.3">
      <c r="A4262" s="82" t="str">
        <f t="shared" si="133"/>
        <v>A</v>
      </c>
      <c r="B4262" s="83" t="s">
        <v>2143</v>
      </c>
      <c r="C4262" s="84" t="s">
        <v>2144</v>
      </c>
      <c r="D4262" s="85">
        <v>27.9</v>
      </c>
      <c r="E4262" s="85">
        <v>27.9</v>
      </c>
      <c r="F4262" s="86">
        <f t="shared" si="132"/>
        <v>1</v>
      </c>
    </row>
    <row r="4263" spans="1:6" s="87" customFormat="1" ht="15" hidden="1" x14ac:dyDescent="0.25">
      <c r="A4263" s="82" t="str">
        <f t="shared" si="133"/>
        <v>A</v>
      </c>
      <c r="B4263" s="88" t="s">
        <v>412</v>
      </c>
      <c r="C4263" s="88" t="s">
        <v>19</v>
      </c>
      <c r="D4263" s="89">
        <v>27.9</v>
      </c>
      <c r="E4263" s="89">
        <v>27.9</v>
      </c>
      <c r="F4263" s="90">
        <f t="shared" si="132"/>
        <v>1</v>
      </c>
    </row>
    <row r="4264" spans="1:6" s="87" customFormat="1" ht="15" hidden="1" x14ac:dyDescent="0.25">
      <c r="A4264" s="82" t="str">
        <f t="shared" si="133"/>
        <v>A</v>
      </c>
      <c r="B4264" s="91" t="s">
        <v>412</v>
      </c>
      <c r="C4264" s="91" t="s">
        <v>21</v>
      </c>
      <c r="D4264" s="92">
        <v>27.9</v>
      </c>
      <c r="E4264" s="92">
        <v>27.9</v>
      </c>
      <c r="F4264" s="93">
        <f t="shared" si="132"/>
        <v>1</v>
      </c>
    </row>
    <row r="4265" spans="1:6" s="87" customFormat="1" ht="54.75" hidden="1" thickBot="1" x14ac:dyDescent="0.3">
      <c r="A4265" s="82" t="str">
        <f t="shared" si="133"/>
        <v>A</v>
      </c>
      <c r="B4265" s="83" t="s">
        <v>2145</v>
      </c>
      <c r="C4265" s="84" t="s">
        <v>2146</v>
      </c>
      <c r="D4265" s="85">
        <v>4994.558</v>
      </c>
      <c r="E4265" s="85">
        <v>400.64072999999996</v>
      </c>
      <c r="F4265" s="86">
        <f t="shared" si="132"/>
        <v>8.0215452498499359E-2</v>
      </c>
    </row>
    <row r="4266" spans="1:6" s="87" customFormat="1" ht="15" hidden="1" x14ac:dyDescent="0.25">
      <c r="A4266" s="82" t="str">
        <f t="shared" si="133"/>
        <v>A</v>
      </c>
      <c r="B4266" s="88" t="s">
        <v>412</v>
      </c>
      <c r="C4266" s="88" t="s">
        <v>19</v>
      </c>
      <c r="D4266" s="89">
        <v>4494.558</v>
      </c>
      <c r="E4266" s="89">
        <v>400.64072999999996</v>
      </c>
      <c r="F4266" s="90">
        <f t="shared" si="132"/>
        <v>8.9139072184628604E-2</v>
      </c>
    </row>
    <row r="4267" spans="1:6" s="87" customFormat="1" ht="15" hidden="1" x14ac:dyDescent="0.25">
      <c r="A4267" s="82" t="str">
        <f t="shared" si="133"/>
        <v>A</v>
      </c>
      <c r="B4267" s="91" t="s">
        <v>412</v>
      </c>
      <c r="C4267" s="91" t="s">
        <v>21</v>
      </c>
      <c r="D4267" s="92">
        <v>1949.8330000000001</v>
      </c>
      <c r="E4267" s="92">
        <v>135.64073000000002</v>
      </c>
      <c r="F4267" s="93">
        <f t="shared" si="132"/>
        <v>6.9565306362134607E-2</v>
      </c>
    </row>
    <row r="4268" spans="1:6" s="87" customFormat="1" ht="15" hidden="1" x14ac:dyDescent="0.25">
      <c r="A4268" s="82" t="str">
        <f t="shared" si="133"/>
        <v>A</v>
      </c>
      <c r="B4268" s="91" t="s">
        <v>412</v>
      </c>
      <c r="C4268" s="91" t="s">
        <v>33</v>
      </c>
      <c r="D4268" s="92">
        <v>2044.7249999999999</v>
      </c>
      <c r="E4268" s="92">
        <v>265</v>
      </c>
      <c r="F4268" s="93">
        <f t="shared" si="132"/>
        <v>0.12960178019049018</v>
      </c>
    </row>
    <row r="4269" spans="1:6" s="87" customFormat="1" ht="15" hidden="1" x14ac:dyDescent="0.25">
      <c r="A4269" s="82" t="str">
        <f t="shared" si="133"/>
        <v>A</v>
      </c>
      <c r="B4269" s="91" t="s">
        <v>412</v>
      </c>
      <c r="C4269" s="91" t="s">
        <v>35</v>
      </c>
      <c r="D4269" s="92">
        <v>500</v>
      </c>
      <c r="E4269" s="92">
        <v>0</v>
      </c>
      <c r="F4269" s="93">
        <f t="shared" si="132"/>
        <v>0</v>
      </c>
    </row>
    <row r="4270" spans="1:6" s="87" customFormat="1" ht="15" hidden="1" x14ac:dyDescent="0.25">
      <c r="A4270" s="82" t="str">
        <f t="shared" si="133"/>
        <v>A</v>
      </c>
      <c r="B4270" s="88" t="s">
        <v>412</v>
      </c>
      <c r="C4270" s="88" t="s">
        <v>36</v>
      </c>
      <c r="D4270" s="89">
        <v>500</v>
      </c>
      <c r="E4270" s="89">
        <v>0</v>
      </c>
      <c r="F4270" s="90">
        <f t="shared" si="132"/>
        <v>0</v>
      </c>
    </row>
    <row r="4271" spans="1:6" s="87" customFormat="1" ht="36.75" hidden="1" thickBot="1" x14ac:dyDescent="0.3">
      <c r="A4271" s="82" t="str">
        <f t="shared" si="133"/>
        <v>A</v>
      </c>
      <c r="B4271" s="83" t="s">
        <v>2147</v>
      </c>
      <c r="C4271" s="84" t="s">
        <v>2087</v>
      </c>
      <c r="D4271" s="85">
        <v>27.99</v>
      </c>
      <c r="E4271" s="85">
        <v>5.9</v>
      </c>
      <c r="F4271" s="86">
        <f t="shared" si="132"/>
        <v>0.21078956770275101</v>
      </c>
    </row>
    <row r="4272" spans="1:6" s="87" customFormat="1" ht="15" hidden="1" x14ac:dyDescent="0.25">
      <c r="A4272" s="82" t="str">
        <f t="shared" si="133"/>
        <v>A</v>
      </c>
      <c r="B4272" s="88" t="s">
        <v>412</v>
      </c>
      <c r="C4272" s="88" t="s">
        <v>19</v>
      </c>
      <c r="D4272" s="89">
        <v>27.99</v>
      </c>
      <c r="E4272" s="89">
        <v>5.9</v>
      </c>
      <c r="F4272" s="90">
        <f t="shared" si="132"/>
        <v>0.21078956770275101</v>
      </c>
    </row>
    <row r="4273" spans="1:6" s="87" customFormat="1" ht="15" hidden="1" x14ac:dyDescent="0.25">
      <c r="A4273" s="82" t="str">
        <f t="shared" si="133"/>
        <v>A</v>
      </c>
      <c r="B4273" s="91" t="s">
        <v>412</v>
      </c>
      <c r="C4273" s="91" t="s">
        <v>21</v>
      </c>
      <c r="D4273" s="92">
        <v>27.99</v>
      </c>
      <c r="E4273" s="92">
        <v>5.9</v>
      </c>
      <c r="F4273" s="93">
        <f t="shared" si="132"/>
        <v>0.21078956770275101</v>
      </c>
    </row>
    <row r="4274" spans="1:6" s="87" customFormat="1" ht="36.75" hidden="1" thickBot="1" x14ac:dyDescent="0.3">
      <c r="A4274" s="82" t="str">
        <f t="shared" si="133"/>
        <v>A</v>
      </c>
      <c r="B4274" s="83" t="s">
        <v>2148</v>
      </c>
      <c r="C4274" s="84" t="s">
        <v>257</v>
      </c>
      <c r="D4274" s="85">
        <v>19.559999999999999</v>
      </c>
      <c r="E4274" s="85">
        <v>19.559999999999999</v>
      </c>
      <c r="F4274" s="86">
        <f t="shared" si="132"/>
        <v>1</v>
      </c>
    </row>
    <row r="4275" spans="1:6" s="87" customFormat="1" ht="15" hidden="1" x14ac:dyDescent="0.25">
      <c r="A4275" s="82" t="str">
        <f t="shared" si="133"/>
        <v>A</v>
      </c>
      <c r="B4275" s="88" t="s">
        <v>412</v>
      </c>
      <c r="C4275" s="88" t="s">
        <v>19</v>
      </c>
      <c r="D4275" s="89">
        <v>19.559999999999999</v>
      </c>
      <c r="E4275" s="89">
        <v>19.559999999999999</v>
      </c>
      <c r="F4275" s="90">
        <f t="shared" si="132"/>
        <v>1</v>
      </c>
    </row>
    <row r="4276" spans="1:6" s="87" customFormat="1" ht="15" hidden="1" x14ac:dyDescent="0.25">
      <c r="A4276" s="82" t="str">
        <f t="shared" si="133"/>
        <v>A</v>
      </c>
      <c r="B4276" s="91" t="s">
        <v>412</v>
      </c>
      <c r="C4276" s="91" t="s">
        <v>21</v>
      </c>
      <c r="D4276" s="92">
        <v>19.559999999999999</v>
      </c>
      <c r="E4276" s="92">
        <v>19.559999999999999</v>
      </c>
      <c r="F4276" s="93">
        <f t="shared" si="132"/>
        <v>1</v>
      </c>
    </row>
    <row r="4277" spans="1:6" s="87" customFormat="1" ht="36.75" hidden="1" thickBot="1" x14ac:dyDescent="0.3">
      <c r="A4277" s="82" t="str">
        <f t="shared" si="133"/>
        <v>A</v>
      </c>
      <c r="B4277" s="83" t="s">
        <v>2149</v>
      </c>
      <c r="C4277" s="84" t="s">
        <v>187</v>
      </c>
      <c r="D4277" s="85">
        <v>45</v>
      </c>
      <c r="E4277" s="85">
        <v>45</v>
      </c>
      <c r="F4277" s="86">
        <f t="shared" si="132"/>
        <v>1</v>
      </c>
    </row>
    <row r="4278" spans="1:6" s="87" customFormat="1" ht="15" hidden="1" x14ac:dyDescent="0.25">
      <c r="A4278" s="82" t="str">
        <f t="shared" si="133"/>
        <v>A</v>
      </c>
      <c r="B4278" s="88" t="s">
        <v>412</v>
      </c>
      <c r="C4278" s="88" t="s">
        <v>19</v>
      </c>
      <c r="D4278" s="89">
        <v>45</v>
      </c>
      <c r="E4278" s="89">
        <v>45</v>
      </c>
      <c r="F4278" s="90">
        <f t="shared" si="132"/>
        <v>1</v>
      </c>
    </row>
    <row r="4279" spans="1:6" s="87" customFormat="1" ht="15" hidden="1" x14ac:dyDescent="0.25">
      <c r="A4279" s="82" t="str">
        <f t="shared" si="133"/>
        <v>A</v>
      </c>
      <c r="B4279" s="91" t="s">
        <v>412</v>
      </c>
      <c r="C4279" s="91" t="s">
        <v>33</v>
      </c>
      <c r="D4279" s="92">
        <v>45</v>
      </c>
      <c r="E4279" s="92">
        <v>45</v>
      </c>
      <c r="F4279" s="93">
        <f t="shared" si="132"/>
        <v>1</v>
      </c>
    </row>
    <row r="4280" spans="1:6" s="87" customFormat="1" ht="36.75" hidden="1" thickBot="1" x14ac:dyDescent="0.3">
      <c r="A4280" s="82" t="str">
        <f t="shared" si="133"/>
        <v>A</v>
      </c>
      <c r="B4280" s="83" t="s">
        <v>2150</v>
      </c>
      <c r="C4280" s="84" t="s">
        <v>2151</v>
      </c>
      <c r="D4280" s="85">
        <v>450</v>
      </c>
      <c r="E4280" s="85">
        <v>0</v>
      </c>
      <c r="F4280" s="86">
        <f t="shared" si="132"/>
        <v>0</v>
      </c>
    </row>
    <row r="4281" spans="1:6" s="87" customFormat="1" ht="15" hidden="1" x14ac:dyDescent="0.25">
      <c r="A4281" s="82" t="str">
        <f t="shared" si="133"/>
        <v>A</v>
      </c>
      <c r="B4281" s="88" t="s">
        <v>412</v>
      </c>
      <c r="C4281" s="88" t="s">
        <v>19</v>
      </c>
      <c r="D4281" s="89">
        <v>450</v>
      </c>
      <c r="E4281" s="89">
        <v>0</v>
      </c>
      <c r="F4281" s="90">
        <f t="shared" si="132"/>
        <v>0</v>
      </c>
    </row>
    <row r="4282" spans="1:6" s="87" customFormat="1" ht="15" hidden="1" x14ac:dyDescent="0.25">
      <c r="A4282" s="82" t="str">
        <f t="shared" si="133"/>
        <v>A</v>
      </c>
      <c r="B4282" s="91" t="s">
        <v>412</v>
      </c>
      <c r="C4282" s="91" t="s">
        <v>4</v>
      </c>
      <c r="D4282" s="92">
        <v>450</v>
      </c>
      <c r="E4282" s="92">
        <v>0</v>
      </c>
      <c r="F4282" s="93">
        <f t="shared" si="132"/>
        <v>0</v>
      </c>
    </row>
    <row r="4283" spans="1:6" s="87" customFormat="1" ht="72.75" hidden="1" thickBot="1" x14ac:dyDescent="0.3">
      <c r="A4283" s="82" t="str">
        <f t="shared" si="133"/>
        <v>A</v>
      </c>
      <c r="B4283" s="83" t="s">
        <v>2152</v>
      </c>
      <c r="C4283" s="84" t="s">
        <v>2153</v>
      </c>
      <c r="D4283" s="85">
        <v>450</v>
      </c>
      <c r="E4283" s="85">
        <v>0</v>
      </c>
      <c r="F4283" s="86">
        <f t="shared" si="132"/>
        <v>0</v>
      </c>
    </row>
    <row r="4284" spans="1:6" s="87" customFormat="1" ht="15" hidden="1" x14ac:dyDescent="0.25">
      <c r="A4284" s="82" t="str">
        <f t="shared" si="133"/>
        <v>A</v>
      </c>
      <c r="B4284" s="88" t="s">
        <v>412</v>
      </c>
      <c r="C4284" s="88" t="s">
        <v>19</v>
      </c>
      <c r="D4284" s="89">
        <v>450</v>
      </c>
      <c r="E4284" s="89">
        <v>0</v>
      </c>
      <c r="F4284" s="90">
        <f t="shared" si="132"/>
        <v>0</v>
      </c>
    </row>
    <row r="4285" spans="1:6" s="87" customFormat="1" ht="15" hidden="1" x14ac:dyDescent="0.25">
      <c r="A4285" s="82" t="str">
        <f t="shared" si="133"/>
        <v>A</v>
      </c>
      <c r="B4285" s="91" t="s">
        <v>412</v>
      </c>
      <c r="C4285" s="91" t="s">
        <v>4</v>
      </c>
      <c r="D4285" s="92">
        <v>450</v>
      </c>
      <c r="E4285" s="92">
        <v>0</v>
      </c>
      <c r="F4285" s="93">
        <f t="shared" si="132"/>
        <v>0</v>
      </c>
    </row>
    <row r="4286" spans="1:6" ht="36.75" thickBot="1" x14ac:dyDescent="0.25">
      <c r="A4286" s="47" t="str">
        <f t="shared" si="133"/>
        <v>A</v>
      </c>
      <c r="B4286" s="73" t="s">
        <v>2154</v>
      </c>
      <c r="C4286" s="74" t="s">
        <v>2155</v>
      </c>
      <c r="D4286" s="75">
        <v>11643.973400000001</v>
      </c>
      <c r="E4286" s="75">
        <v>9524.9803599999996</v>
      </c>
      <c r="F4286" s="76">
        <f t="shared" si="132"/>
        <v>0.81801804528340805</v>
      </c>
    </row>
    <row r="4287" spans="1:6" ht="15.75" thickTop="1" x14ac:dyDescent="0.2">
      <c r="A4287" s="47" t="str">
        <f t="shared" si="133"/>
        <v>A</v>
      </c>
      <c r="B4287" s="77" t="s">
        <v>412</v>
      </c>
      <c r="C4287" s="77" t="s">
        <v>19</v>
      </c>
      <c r="D4287" s="78">
        <v>10125.286400000001</v>
      </c>
      <c r="E4287" s="78">
        <v>8569.7649699999984</v>
      </c>
      <c r="F4287" s="79">
        <f t="shared" si="132"/>
        <v>0.84637259939629927</v>
      </c>
    </row>
    <row r="4288" spans="1:6" ht="15" x14ac:dyDescent="0.2">
      <c r="A4288" s="47" t="str">
        <f t="shared" si="133"/>
        <v>A</v>
      </c>
      <c r="B4288" s="80" t="s">
        <v>412</v>
      </c>
      <c r="C4288" s="80" t="s">
        <v>20</v>
      </c>
      <c r="D4288" s="53">
        <v>5512.7439999999997</v>
      </c>
      <c r="E4288" s="53">
        <v>5417.3014600000006</v>
      </c>
      <c r="F4288" s="81">
        <f t="shared" si="132"/>
        <v>0.98268692687344106</v>
      </c>
    </row>
    <row r="4289" spans="1:6" ht="15" x14ac:dyDescent="0.2">
      <c r="A4289" s="47" t="str">
        <f t="shared" si="133"/>
        <v>A</v>
      </c>
      <c r="B4289" s="80" t="s">
        <v>412</v>
      </c>
      <c r="C4289" s="80" t="s">
        <v>21</v>
      </c>
      <c r="D4289" s="53">
        <v>4254.5950000000003</v>
      </c>
      <c r="E4289" s="53">
        <v>3085.1097400000003</v>
      </c>
      <c r="F4289" s="81">
        <f t="shared" si="132"/>
        <v>0.72512418690850722</v>
      </c>
    </row>
    <row r="4290" spans="1:6" ht="15" x14ac:dyDescent="0.2">
      <c r="A4290" s="47" t="str">
        <f t="shared" si="133"/>
        <v>A</v>
      </c>
      <c r="B4290" s="80" t="s">
        <v>412</v>
      </c>
      <c r="C4290" s="80" t="s">
        <v>4</v>
      </c>
      <c r="D4290" s="53">
        <v>14</v>
      </c>
      <c r="E4290" s="53">
        <v>9.3870100000000001</v>
      </c>
      <c r="F4290" s="81">
        <f t="shared" si="132"/>
        <v>0.67050071428571434</v>
      </c>
    </row>
    <row r="4291" spans="1:6" ht="15" x14ac:dyDescent="0.2">
      <c r="A4291" s="47" t="str">
        <f t="shared" si="133"/>
        <v>A</v>
      </c>
      <c r="B4291" s="80" t="s">
        <v>412</v>
      </c>
      <c r="C4291" s="80" t="s">
        <v>34</v>
      </c>
      <c r="D4291" s="53">
        <v>52.792999999999999</v>
      </c>
      <c r="E4291" s="53">
        <v>44.864930000000001</v>
      </c>
      <c r="F4291" s="81">
        <f t="shared" si="132"/>
        <v>0.84982724982478741</v>
      </c>
    </row>
    <row r="4292" spans="1:6" ht="15" x14ac:dyDescent="0.2">
      <c r="A4292" s="47" t="str">
        <f t="shared" si="133"/>
        <v>A</v>
      </c>
      <c r="B4292" s="80" t="s">
        <v>412</v>
      </c>
      <c r="C4292" s="80" t="s">
        <v>35</v>
      </c>
      <c r="D4292" s="53">
        <v>291.15440000000001</v>
      </c>
      <c r="E4292" s="53">
        <v>13.10183</v>
      </c>
      <c r="F4292" s="81">
        <f t="shared" ref="F4292:F4355" si="134">E4292/D4292</f>
        <v>4.4999594716755097E-2</v>
      </c>
    </row>
    <row r="4293" spans="1:6" ht="15" x14ac:dyDescent="0.2">
      <c r="A4293" s="47" t="str">
        <f t="shared" ref="A4293:A4356" si="135">(IF(OR(D4293&lt;&gt;0,E4293&lt;&gt;0,),"A","B"))</f>
        <v>A</v>
      </c>
      <c r="B4293" s="77" t="s">
        <v>412</v>
      </c>
      <c r="C4293" s="77" t="s">
        <v>36</v>
      </c>
      <c r="D4293" s="78">
        <v>1518.6869999999999</v>
      </c>
      <c r="E4293" s="78">
        <v>955.21539000000007</v>
      </c>
      <c r="F4293" s="79">
        <f t="shared" si="134"/>
        <v>0.62897449573216868</v>
      </c>
    </row>
    <row r="4294" spans="1:6" s="87" customFormat="1" ht="18.75" hidden="1" thickBot="1" x14ac:dyDescent="0.3">
      <c r="A4294" s="82" t="str">
        <f t="shared" si="135"/>
        <v>A</v>
      </c>
      <c r="B4294" s="83" t="s">
        <v>2156</v>
      </c>
      <c r="C4294" s="84" t="s">
        <v>2157</v>
      </c>
      <c r="D4294" s="85">
        <v>502.75299999999999</v>
      </c>
      <c r="E4294" s="85">
        <v>12.483130000000001</v>
      </c>
      <c r="F4294" s="86">
        <f t="shared" si="134"/>
        <v>2.4829548505926374E-2</v>
      </c>
    </row>
    <row r="4295" spans="1:6" s="87" customFormat="1" ht="15" hidden="1" x14ac:dyDescent="0.25">
      <c r="A4295" s="82" t="str">
        <f t="shared" si="135"/>
        <v>A</v>
      </c>
      <c r="B4295" s="88" t="s">
        <v>412</v>
      </c>
      <c r="C4295" s="88" t="s">
        <v>19</v>
      </c>
      <c r="D4295" s="89">
        <v>502.75299999999999</v>
      </c>
      <c r="E4295" s="89">
        <v>12.483130000000001</v>
      </c>
      <c r="F4295" s="90">
        <f t="shared" si="134"/>
        <v>2.4829548505926374E-2</v>
      </c>
    </row>
    <row r="4296" spans="1:6" s="87" customFormat="1" ht="15" hidden="1" x14ac:dyDescent="0.25">
      <c r="A4296" s="82" t="str">
        <f t="shared" si="135"/>
        <v>A</v>
      </c>
      <c r="B4296" s="91" t="s">
        <v>412</v>
      </c>
      <c r="C4296" s="91" t="s">
        <v>21</v>
      </c>
      <c r="D4296" s="92">
        <v>480.75299999999999</v>
      </c>
      <c r="E4296" s="92">
        <v>11.007900000000001</v>
      </c>
      <c r="F4296" s="93">
        <f t="shared" si="134"/>
        <v>2.2897205009641129E-2</v>
      </c>
    </row>
    <row r="4297" spans="1:6" s="87" customFormat="1" ht="15" hidden="1" x14ac:dyDescent="0.25">
      <c r="A4297" s="82" t="str">
        <f t="shared" si="135"/>
        <v>A</v>
      </c>
      <c r="B4297" s="91" t="s">
        <v>412</v>
      </c>
      <c r="C4297" s="91" t="s">
        <v>4</v>
      </c>
      <c r="D4297" s="92">
        <v>2</v>
      </c>
      <c r="E4297" s="92">
        <v>1.47523</v>
      </c>
      <c r="F4297" s="93">
        <f t="shared" si="134"/>
        <v>0.73761500000000002</v>
      </c>
    </row>
    <row r="4298" spans="1:6" s="87" customFormat="1" ht="15" hidden="1" x14ac:dyDescent="0.25">
      <c r="A4298" s="82" t="str">
        <f t="shared" si="135"/>
        <v>A</v>
      </c>
      <c r="B4298" s="91" t="s">
        <v>412</v>
      </c>
      <c r="C4298" s="91" t="s">
        <v>35</v>
      </c>
      <c r="D4298" s="92">
        <v>20</v>
      </c>
      <c r="E4298" s="92">
        <v>0</v>
      </c>
      <c r="F4298" s="93">
        <f t="shared" si="134"/>
        <v>0</v>
      </c>
    </row>
    <row r="4299" spans="1:6" s="87" customFormat="1" ht="54.75" hidden="1" thickBot="1" x14ac:dyDescent="0.3">
      <c r="A4299" s="82" t="str">
        <f t="shared" si="135"/>
        <v>A</v>
      </c>
      <c r="B4299" s="83" t="s">
        <v>2158</v>
      </c>
      <c r="C4299" s="84" t="s">
        <v>2159</v>
      </c>
      <c r="D4299" s="85">
        <v>502.75299999999999</v>
      </c>
      <c r="E4299" s="85">
        <v>12.483130000000001</v>
      </c>
      <c r="F4299" s="86">
        <f t="shared" si="134"/>
        <v>2.4829548505926374E-2</v>
      </c>
    </row>
    <row r="4300" spans="1:6" s="87" customFormat="1" ht="15" hidden="1" x14ac:dyDescent="0.25">
      <c r="A4300" s="82" t="str">
        <f t="shared" si="135"/>
        <v>A</v>
      </c>
      <c r="B4300" s="88" t="s">
        <v>412</v>
      </c>
      <c r="C4300" s="88" t="s">
        <v>19</v>
      </c>
      <c r="D4300" s="89">
        <v>502.75299999999999</v>
      </c>
      <c r="E4300" s="89">
        <v>12.483130000000001</v>
      </c>
      <c r="F4300" s="90">
        <f t="shared" si="134"/>
        <v>2.4829548505926374E-2</v>
      </c>
    </row>
    <row r="4301" spans="1:6" s="87" customFormat="1" ht="15" hidden="1" x14ac:dyDescent="0.25">
      <c r="A4301" s="82" t="str">
        <f t="shared" si="135"/>
        <v>A</v>
      </c>
      <c r="B4301" s="91" t="s">
        <v>412</v>
      </c>
      <c r="C4301" s="91" t="s">
        <v>21</v>
      </c>
      <c r="D4301" s="92">
        <v>480.75299999999999</v>
      </c>
      <c r="E4301" s="92">
        <v>11.007900000000001</v>
      </c>
      <c r="F4301" s="93">
        <f t="shared" si="134"/>
        <v>2.2897205009641129E-2</v>
      </c>
    </row>
    <row r="4302" spans="1:6" s="87" customFormat="1" ht="15" hidden="1" x14ac:dyDescent="0.25">
      <c r="A4302" s="82" t="str">
        <f t="shared" si="135"/>
        <v>A</v>
      </c>
      <c r="B4302" s="91" t="s">
        <v>412</v>
      </c>
      <c r="C4302" s="91" t="s">
        <v>4</v>
      </c>
      <c r="D4302" s="92">
        <v>2</v>
      </c>
      <c r="E4302" s="92">
        <v>1.47523</v>
      </c>
      <c r="F4302" s="93">
        <f t="shared" si="134"/>
        <v>0.73761500000000002</v>
      </c>
    </row>
    <row r="4303" spans="1:6" s="87" customFormat="1" ht="15" hidden="1" x14ac:dyDescent="0.25">
      <c r="A4303" s="82" t="str">
        <f t="shared" si="135"/>
        <v>A</v>
      </c>
      <c r="B4303" s="91" t="s">
        <v>412</v>
      </c>
      <c r="C4303" s="91" t="s">
        <v>35</v>
      </c>
      <c r="D4303" s="92">
        <v>20</v>
      </c>
      <c r="E4303" s="92">
        <v>0</v>
      </c>
      <c r="F4303" s="93">
        <f t="shared" si="134"/>
        <v>0</v>
      </c>
    </row>
    <row r="4304" spans="1:6" s="87" customFormat="1" ht="72.75" hidden="1" thickBot="1" x14ac:dyDescent="0.3">
      <c r="A4304" s="82" t="str">
        <f t="shared" si="135"/>
        <v>A</v>
      </c>
      <c r="B4304" s="83" t="s">
        <v>2160</v>
      </c>
      <c r="C4304" s="84" t="s">
        <v>2161</v>
      </c>
      <c r="D4304" s="85">
        <v>5.7763299999999997</v>
      </c>
      <c r="E4304" s="85">
        <v>5.7763299999999997</v>
      </c>
      <c r="F4304" s="86">
        <f t="shared" si="134"/>
        <v>1</v>
      </c>
    </row>
    <row r="4305" spans="1:6" s="87" customFormat="1" ht="15" hidden="1" x14ac:dyDescent="0.25">
      <c r="A4305" s="82" t="str">
        <f t="shared" si="135"/>
        <v>A</v>
      </c>
      <c r="B4305" s="88" t="s">
        <v>412</v>
      </c>
      <c r="C4305" s="88" t="s">
        <v>19</v>
      </c>
      <c r="D4305" s="89">
        <v>5.7763299999999997</v>
      </c>
      <c r="E4305" s="89">
        <v>5.7763299999999997</v>
      </c>
      <c r="F4305" s="90">
        <f t="shared" si="134"/>
        <v>1</v>
      </c>
    </row>
    <row r="4306" spans="1:6" s="87" customFormat="1" ht="15" hidden="1" x14ac:dyDescent="0.25">
      <c r="A4306" s="82" t="str">
        <f t="shared" si="135"/>
        <v>A</v>
      </c>
      <c r="B4306" s="91" t="s">
        <v>412</v>
      </c>
      <c r="C4306" s="91" t="s">
        <v>21</v>
      </c>
      <c r="D4306" s="92">
        <v>4.3010999999999999</v>
      </c>
      <c r="E4306" s="92">
        <v>4.3010999999999999</v>
      </c>
      <c r="F4306" s="93">
        <f t="shared" si="134"/>
        <v>1</v>
      </c>
    </row>
    <row r="4307" spans="1:6" s="87" customFormat="1" ht="15" hidden="1" x14ac:dyDescent="0.25">
      <c r="A4307" s="82" t="str">
        <f t="shared" si="135"/>
        <v>A</v>
      </c>
      <c r="B4307" s="91" t="s">
        <v>412</v>
      </c>
      <c r="C4307" s="91" t="s">
        <v>4</v>
      </c>
      <c r="D4307" s="92">
        <v>1.47523</v>
      </c>
      <c r="E4307" s="92">
        <v>1.47523</v>
      </c>
      <c r="F4307" s="93">
        <f t="shared" si="134"/>
        <v>1</v>
      </c>
    </row>
    <row r="4308" spans="1:6" s="87" customFormat="1" ht="54.75" hidden="1" thickBot="1" x14ac:dyDescent="0.3">
      <c r="A4308" s="82" t="str">
        <f t="shared" si="135"/>
        <v>A</v>
      </c>
      <c r="B4308" s="83" t="s">
        <v>2162</v>
      </c>
      <c r="C4308" s="84" t="s">
        <v>2163</v>
      </c>
      <c r="D4308" s="85">
        <v>496.97666999999996</v>
      </c>
      <c r="E4308" s="85">
        <v>6.7068000000000003</v>
      </c>
      <c r="F4308" s="86">
        <f t="shared" si="134"/>
        <v>1.3495200891422128E-2</v>
      </c>
    </row>
    <row r="4309" spans="1:6" s="87" customFormat="1" ht="15" hidden="1" x14ac:dyDescent="0.25">
      <c r="A4309" s="82" t="str">
        <f t="shared" si="135"/>
        <v>A</v>
      </c>
      <c r="B4309" s="88" t="s">
        <v>412</v>
      </c>
      <c r="C4309" s="88" t="s">
        <v>19</v>
      </c>
      <c r="D4309" s="89">
        <v>496.97666999999996</v>
      </c>
      <c r="E4309" s="89">
        <v>6.7068000000000003</v>
      </c>
      <c r="F4309" s="90">
        <f t="shared" si="134"/>
        <v>1.3495200891422128E-2</v>
      </c>
    </row>
    <row r="4310" spans="1:6" s="87" customFormat="1" ht="15" hidden="1" x14ac:dyDescent="0.25">
      <c r="A4310" s="82" t="str">
        <f t="shared" si="135"/>
        <v>A</v>
      </c>
      <c r="B4310" s="91" t="s">
        <v>412</v>
      </c>
      <c r="C4310" s="91" t="s">
        <v>21</v>
      </c>
      <c r="D4310" s="92">
        <v>476.45190000000002</v>
      </c>
      <c r="E4310" s="92">
        <v>6.7068000000000003</v>
      </c>
      <c r="F4310" s="93">
        <f t="shared" si="134"/>
        <v>1.4076552113655124E-2</v>
      </c>
    </row>
    <row r="4311" spans="1:6" s="87" customFormat="1" ht="15" hidden="1" x14ac:dyDescent="0.25">
      <c r="A4311" s="82" t="str">
        <f t="shared" si="135"/>
        <v>A</v>
      </c>
      <c r="B4311" s="91" t="s">
        <v>412</v>
      </c>
      <c r="C4311" s="91" t="s">
        <v>4</v>
      </c>
      <c r="D4311" s="92">
        <v>0.52476999999999996</v>
      </c>
      <c r="E4311" s="92">
        <v>0</v>
      </c>
      <c r="F4311" s="93">
        <f t="shared" si="134"/>
        <v>0</v>
      </c>
    </row>
    <row r="4312" spans="1:6" s="87" customFormat="1" ht="15" hidden="1" x14ac:dyDescent="0.25">
      <c r="A4312" s="82" t="str">
        <f t="shared" si="135"/>
        <v>A</v>
      </c>
      <c r="B4312" s="91" t="s">
        <v>412</v>
      </c>
      <c r="C4312" s="91" t="s">
        <v>35</v>
      </c>
      <c r="D4312" s="92">
        <v>20</v>
      </c>
      <c r="E4312" s="92">
        <v>0</v>
      </c>
      <c r="F4312" s="93">
        <f t="shared" si="134"/>
        <v>0</v>
      </c>
    </row>
    <row r="4313" spans="1:6" s="87" customFormat="1" ht="18.75" hidden="1" thickBot="1" x14ac:dyDescent="0.3">
      <c r="A4313" s="82" t="str">
        <f t="shared" si="135"/>
        <v>A</v>
      </c>
      <c r="B4313" s="83" t="s">
        <v>2164</v>
      </c>
      <c r="C4313" s="84" t="s">
        <v>2165</v>
      </c>
      <c r="D4313" s="85">
        <v>5983.2204000000002</v>
      </c>
      <c r="E4313" s="85">
        <v>5926.3625599999987</v>
      </c>
      <c r="F4313" s="86">
        <f t="shared" si="134"/>
        <v>0.99049711757233583</v>
      </c>
    </row>
    <row r="4314" spans="1:6" s="87" customFormat="1" ht="15" hidden="1" x14ac:dyDescent="0.25">
      <c r="A4314" s="82" t="str">
        <f t="shared" si="135"/>
        <v>A</v>
      </c>
      <c r="B4314" s="88" t="s">
        <v>412</v>
      </c>
      <c r="C4314" s="88" t="s">
        <v>19</v>
      </c>
      <c r="D4314" s="89">
        <v>5924.5334000000003</v>
      </c>
      <c r="E4314" s="89">
        <v>5861.9093599999987</v>
      </c>
      <c r="F4314" s="90">
        <f t="shared" si="134"/>
        <v>0.98942970935061292</v>
      </c>
    </row>
    <row r="4315" spans="1:6" s="87" customFormat="1" ht="15" hidden="1" x14ac:dyDescent="0.25">
      <c r="A4315" s="82" t="str">
        <f t="shared" si="135"/>
        <v>A</v>
      </c>
      <c r="B4315" s="91" t="s">
        <v>412</v>
      </c>
      <c r="C4315" s="91" t="s">
        <v>20</v>
      </c>
      <c r="D4315" s="92">
        <v>4085.944</v>
      </c>
      <c r="E4315" s="92">
        <v>4118.2794400000002</v>
      </c>
      <c r="F4315" s="93">
        <f t="shared" si="134"/>
        <v>1.0079138235864222</v>
      </c>
    </row>
    <row r="4316" spans="1:6" s="87" customFormat="1" ht="15" hidden="1" x14ac:dyDescent="0.25">
      <c r="A4316" s="82" t="str">
        <f t="shared" si="135"/>
        <v>A</v>
      </c>
      <c r="B4316" s="91" t="s">
        <v>412</v>
      </c>
      <c r="C4316" s="91" t="s">
        <v>21</v>
      </c>
      <c r="D4316" s="92">
        <v>1821.3420000000001</v>
      </c>
      <c r="E4316" s="92">
        <v>1732.2576900000004</v>
      </c>
      <c r="F4316" s="93">
        <f t="shared" si="134"/>
        <v>0.95108864233076507</v>
      </c>
    </row>
    <row r="4317" spans="1:6" s="87" customFormat="1" ht="15" hidden="1" x14ac:dyDescent="0.25">
      <c r="A4317" s="82" t="str">
        <f t="shared" si="135"/>
        <v>A</v>
      </c>
      <c r="B4317" s="91" t="s">
        <v>412</v>
      </c>
      <c r="C4317" s="91" t="s">
        <v>34</v>
      </c>
      <c r="D4317" s="92">
        <v>2.093</v>
      </c>
      <c r="E4317" s="92">
        <v>1.548</v>
      </c>
      <c r="F4317" s="93">
        <f t="shared" si="134"/>
        <v>0.73960821786908748</v>
      </c>
    </row>
    <row r="4318" spans="1:6" s="87" customFormat="1" ht="15" hidden="1" x14ac:dyDescent="0.25">
      <c r="A4318" s="82" t="str">
        <f t="shared" si="135"/>
        <v>A</v>
      </c>
      <c r="B4318" s="91" t="s">
        <v>412</v>
      </c>
      <c r="C4318" s="91" t="s">
        <v>35</v>
      </c>
      <c r="D4318" s="92">
        <v>15.154399999999999</v>
      </c>
      <c r="E4318" s="92">
        <v>9.82423</v>
      </c>
      <c r="F4318" s="93">
        <f t="shared" si="134"/>
        <v>0.64827574829752421</v>
      </c>
    </row>
    <row r="4319" spans="1:6" s="87" customFormat="1" ht="15" hidden="1" x14ac:dyDescent="0.25">
      <c r="A4319" s="82" t="str">
        <f t="shared" si="135"/>
        <v>A</v>
      </c>
      <c r="B4319" s="88" t="s">
        <v>412</v>
      </c>
      <c r="C4319" s="88" t="s">
        <v>36</v>
      </c>
      <c r="D4319" s="89">
        <v>58.686999999999998</v>
      </c>
      <c r="E4319" s="89">
        <v>64.453199999999995</v>
      </c>
      <c r="F4319" s="90">
        <f t="shared" si="134"/>
        <v>1.0982534462487432</v>
      </c>
    </row>
    <row r="4320" spans="1:6" s="87" customFormat="1" ht="36.75" hidden="1" thickBot="1" x14ac:dyDescent="0.3">
      <c r="A4320" s="82" t="str">
        <f t="shared" si="135"/>
        <v>A</v>
      </c>
      <c r="B4320" s="83" t="s">
        <v>2166</v>
      </c>
      <c r="C4320" s="84" t="s">
        <v>2167</v>
      </c>
      <c r="D4320" s="85">
        <v>4077.5729999999999</v>
      </c>
      <c r="E4320" s="85">
        <v>3952.01</v>
      </c>
      <c r="F4320" s="86">
        <f t="shared" si="134"/>
        <v>0.96920643726059608</v>
      </c>
    </row>
    <row r="4321" spans="1:6" s="87" customFormat="1" ht="15" hidden="1" x14ac:dyDescent="0.25">
      <c r="A4321" s="82" t="str">
        <f t="shared" si="135"/>
        <v>A</v>
      </c>
      <c r="B4321" s="88" t="s">
        <v>412</v>
      </c>
      <c r="C4321" s="88" t="s">
        <v>19</v>
      </c>
      <c r="D4321" s="89">
        <v>4037.5729999999999</v>
      </c>
      <c r="E4321" s="89">
        <v>3952.01</v>
      </c>
      <c r="F4321" s="90">
        <f t="shared" si="134"/>
        <v>0.97880830885286785</v>
      </c>
    </row>
    <row r="4322" spans="1:6" s="87" customFormat="1" ht="15" hidden="1" x14ac:dyDescent="0.25">
      <c r="A4322" s="82" t="str">
        <f t="shared" si="135"/>
        <v>A</v>
      </c>
      <c r="B4322" s="91" t="s">
        <v>412</v>
      </c>
      <c r="C4322" s="91" t="s">
        <v>20</v>
      </c>
      <c r="D4322" s="92">
        <v>2770.212</v>
      </c>
      <c r="E4322" s="92">
        <v>2735.7413500000002</v>
      </c>
      <c r="F4322" s="93">
        <f t="shared" si="134"/>
        <v>0.98755667436282868</v>
      </c>
    </row>
    <row r="4323" spans="1:6" s="87" customFormat="1" ht="15" hidden="1" x14ac:dyDescent="0.25">
      <c r="A4323" s="82" t="str">
        <f t="shared" si="135"/>
        <v>A</v>
      </c>
      <c r="B4323" s="91" t="s">
        <v>412</v>
      </c>
      <c r="C4323" s="91" t="s">
        <v>21</v>
      </c>
      <c r="D4323" s="92">
        <v>1261.3610000000001</v>
      </c>
      <c r="E4323" s="92">
        <v>1212.2974899999999</v>
      </c>
      <c r="F4323" s="93">
        <f t="shared" si="134"/>
        <v>0.96110272158406662</v>
      </c>
    </row>
    <row r="4324" spans="1:6" s="87" customFormat="1" ht="15" hidden="1" x14ac:dyDescent="0.25">
      <c r="A4324" s="82" t="str">
        <f t="shared" si="135"/>
        <v>A</v>
      </c>
      <c r="B4324" s="91" t="s">
        <v>412</v>
      </c>
      <c r="C4324" s="91" t="s">
        <v>35</v>
      </c>
      <c r="D4324" s="92">
        <v>6</v>
      </c>
      <c r="E4324" s="92">
        <v>3.9711599999999998</v>
      </c>
      <c r="F4324" s="93">
        <f t="shared" si="134"/>
        <v>0.66186</v>
      </c>
    </row>
    <row r="4325" spans="1:6" s="87" customFormat="1" ht="15" hidden="1" x14ac:dyDescent="0.25">
      <c r="A4325" s="82" t="str">
        <f t="shared" si="135"/>
        <v>A</v>
      </c>
      <c r="B4325" s="88" t="s">
        <v>412</v>
      </c>
      <c r="C4325" s="88" t="s">
        <v>36</v>
      </c>
      <c r="D4325" s="89">
        <v>40</v>
      </c>
      <c r="E4325" s="89">
        <v>0</v>
      </c>
      <c r="F4325" s="90">
        <f t="shared" si="134"/>
        <v>0</v>
      </c>
    </row>
    <row r="4326" spans="1:6" s="87" customFormat="1" ht="36.75" hidden="1" thickBot="1" x14ac:dyDescent="0.3">
      <c r="A4326" s="82" t="str">
        <f t="shared" si="135"/>
        <v>A</v>
      </c>
      <c r="B4326" s="83" t="s">
        <v>2168</v>
      </c>
      <c r="C4326" s="84" t="s">
        <v>2169</v>
      </c>
      <c r="D4326" s="85">
        <v>320</v>
      </c>
      <c r="E4326" s="85">
        <v>319.12809999999996</v>
      </c>
      <c r="F4326" s="86">
        <f t="shared" si="134"/>
        <v>0.9972753124999999</v>
      </c>
    </row>
    <row r="4327" spans="1:6" s="87" customFormat="1" ht="15" hidden="1" x14ac:dyDescent="0.25">
      <c r="A4327" s="82" t="str">
        <f t="shared" si="135"/>
        <v>A</v>
      </c>
      <c r="B4327" s="88" t="s">
        <v>412</v>
      </c>
      <c r="C4327" s="88" t="s">
        <v>19</v>
      </c>
      <c r="D4327" s="89">
        <v>320</v>
      </c>
      <c r="E4327" s="89">
        <v>319.12809999999996</v>
      </c>
      <c r="F4327" s="90">
        <f t="shared" si="134"/>
        <v>0.9972753124999999</v>
      </c>
    </row>
    <row r="4328" spans="1:6" s="87" customFormat="1" ht="15" hidden="1" x14ac:dyDescent="0.25">
      <c r="A4328" s="82" t="str">
        <f t="shared" si="135"/>
        <v>A</v>
      </c>
      <c r="B4328" s="91" t="s">
        <v>412</v>
      </c>
      <c r="C4328" s="91" t="s">
        <v>20</v>
      </c>
      <c r="D4328" s="92">
        <v>252</v>
      </c>
      <c r="E4328" s="92">
        <v>251.52</v>
      </c>
      <c r="F4328" s="93">
        <f t="shared" si="134"/>
        <v>0.99809523809523815</v>
      </c>
    </row>
    <row r="4329" spans="1:6" s="87" customFormat="1" ht="15" hidden="1" x14ac:dyDescent="0.25">
      <c r="A4329" s="82" t="str">
        <f t="shared" si="135"/>
        <v>A</v>
      </c>
      <c r="B4329" s="91" t="s">
        <v>412</v>
      </c>
      <c r="C4329" s="91" t="s">
        <v>21</v>
      </c>
      <c r="D4329" s="92">
        <v>68</v>
      </c>
      <c r="E4329" s="92">
        <v>67.608100000000007</v>
      </c>
      <c r="F4329" s="93">
        <f t="shared" si="134"/>
        <v>0.99423676470588251</v>
      </c>
    </row>
    <row r="4330" spans="1:6" s="87" customFormat="1" ht="36.75" hidden="1" thickBot="1" x14ac:dyDescent="0.3">
      <c r="A4330" s="82" t="str">
        <f t="shared" si="135"/>
        <v>A</v>
      </c>
      <c r="B4330" s="83" t="s">
        <v>2170</v>
      </c>
      <c r="C4330" s="84" t="s">
        <v>2171</v>
      </c>
      <c r="D4330" s="85">
        <v>171.2</v>
      </c>
      <c r="E4330" s="85">
        <v>163.07828999999998</v>
      </c>
      <c r="F4330" s="86">
        <f t="shared" si="134"/>
        <v>0.95256010514018685</v>
      </c>
    </row>
    <row r="4331" spans="1:6" s="87" customFormat="1" ht="15" hidden="1" x14ac:dyDescent="0.25">
      <c r="A4331" s="82" t="str">
        <f t="shared" si="135"/>
        <v>A</v>
      </c>
      <c r="B4331" s="88" t="s">
        <v>412</v>
      </c>
      <c r="C4331" s="88" t="s">
        <v>19</v>
      </c>
      <c r="D4331" s="89">
        <v>171.2</v>
      </c>
      <c r="E4331" s="89">
        <v>163.07828999999998</v>
      </c>
      <c r="F4331" s="90">
        <f t="shared" si="134"/>
        <v>0.95256010514018685</v>
      </c>
    </row>
    <row r="4332" spans="1:6" s="87" customFormat="1" ht="15" hidden="1" x14ac:dyDescent="0.25">
      <c r="A4332" s="82" t="str">
        <f t="shared" si="135"/>
        <v>A</v>
      </c>
      <c r="B4332" s="91" t="s">
        <v>412</v>
      </c>
      <c r="C4332" s="91" t="s">
        <v>20</v>
      </c>
      <c r="D4332" s="92">
        <v>124</v>
      </c>
      <c r="E4332" s="92">
        <v>119.72045</v>
      </c>
      <c r="F4332" s="93">
        <f t="shared" si="134"/>
        <v>0.96548749999999994</v>
      </c>
    </row>
    <row r="4333" spans="1:6" s="87" customFormat="1" ht="15" hidden="1" x14ac:dyDescent="0.25">
      <c r="A4333" s="82" t="str">
        <f t="shared" si="135"/>
        <v>A</v>
      </c>
      <c r="B4333" s="91" t="s">
        <v>412</v>
      </c>
      <c r="C4333" s="91" t="s">
        <v>21</v>
      </c>
      <c r="D4333" s="92">
        <v>43.2</v>
      </c>
      <c r="E4333" s="92">
        <v>40.757839999999995</v>
      </c>
      <c r="F4333" s="93">
        <f t="shared" si="134"/>
        <v>0.94346851851851832</v>
      </c>
    </row>
    <row r="4334" spans="1:6" s="87" customFormat="1" ht="15" hidden="1" x14ac:dyDescent="0.25">
      <c r="A4334" s="82" t="str">
        <f t="shared" si="135"/>
        <v>A</v>
      </c>
      <c r="B4334" s="91" t="s">
        <v>412</v>
      </c>
      <c r="C4334" s="91" t="s">
        <v>35</v>
      </c>
      <c r="D4334" s="92">
        <v>4</v>
      </c>
      <c r="E4334" s="92">
        <v>2.6</v>
      </c>
      <c r="F4334" s="93">
        <f t="shared" si="134"/>
        <v>0.65</v>
      </c>
    </row>
    <row r="4335" spans="1:6" s="87" customFormat="1" ht="54.75" hidden="1" thickBot="1" x14ac:dyDescent="0.3">
      <c r="A4335" s="82" t="str">
        <f t="shared" si="135"/>
        <v>A</v>
      </c>
      <c r="B4335" s="83" t="s">
        <v>2172</v>
      </c>
      <c r="C4335" s="84" t="s">
        <v>2173</v>
      </c>
      <c r="D4335" s="85">
        <v>223</v>
      </c>
      <c r="E4335" s="85">
        <v>351.94698</v>
      </c>
      <c r="F4335" s="86">
        <f t="shared" si="134"/>
        <v>1.5782375784753364</v>
      </c>
    </row>
    <row r="4336" spans="1:6" s="87" customFormat="1" ht="15" hidden="1" x14ac:dyDescent="0.25">
      <c r="A4336" s="82" t="str">
        <f t="shared" si="135"/>
        <v>A</v>
      </c>
      <c r="B4336" s="88" t="s">
        <v>412</v>
      </c>
      <c r="C4336" s="88" t="s">
        <v>19</v>
      </c>
      <c r="D4336" s="89">
        <v>209</v>
      </c>
      <c r="E4336" s="89">
        <v>291.18078000000003</v>
      </c>
      <c r="F4336" s="90">
        <f t="shared" si="134"/>
        <v>1.3932094736842107</v>
      </c>
    </row>
    <row r="4337" spans="1:6" s="87" customFormat="1" ht="15" hidden="1" x14ac:dyDescent="0.25">
      <c r="A4337" s="82" t="str">
        <f t="shared" si="135"/>
        <v>A</v>
      </c>
      <c r="B4337" s="91" t="s">
        <v>412</v>
      </c>
      <c r="C4337" s="91" t="s">
        <v>20</v>
      </c>
      <c r="D4337" s="92">
        <v>168</v>
      </c>
      <c r="E4337" s="92">
        <v>252.10496000000001</v>
      </c>
      <c r="F4337" s="93">
        <f t="shared" si="134"/>
        <v>1.5006247619047619</v>
      </c>
    </row>
    <row r="4338" spans="1:6" s="87" customFormat="1" ht="15" hidden="1" x14ac:dyDescent="0.25">
      <c r="A4338" s="82" t="str">
        <f t="shared" si="135"/>
        <v>A</v>
      </c>
      <c r="B4338" s="91" t="s">
        <v>412</v>
      </c>
      <c r="C4338" s="91" t="s">
        <v>21</v>
      </c>
      <c r="D4338" s="92">
        <v>40</v>
      </c>
      <c r="E4338" s="92">
        <v>38.675820000000002</v>
      </c>
      <c r="F4338" s="93">
        <f t="shared" si="134"/>
        <v>0.96689550000000002</v>
      </c>
    </row>
    <row r="4339" spans="1:6" s="87" customFormat="1" ht="15" hidden="1" x14ac:dyDescent="0.25">
      <c r="A4339" s="82" t="str">
        <f t="shared" si="135"/>
        <v>A</v>
      </c>
      <c r="B4339" s="91" t="s">
        <v>412</v>
      </c>
      <c r="C4339" s="91" t="s">
        <v>35</v>
      </c>
      <c r="D4339" s="92">
        <v>1</v>
      </c>
      <c r="E4339" s="92">
        <v>0.4</v>
      </c>
      <c r="F4339" s="93">
        <f t="shared" si="134"/>
        <v>0.4</v>
      </c>
    </row>
    <row r="4340" spans="1:6" s="87" customFormat="1" ht="15" hidden="1" x14ac:dyDescent="0.25">
      <c r="A4340" s="82" t="str">
        <f t="shared" si="135"/>
        <v>A</v>
      </c>
      <c r="B4340" s="88" t="s">
        <v>412</v>
      </c>
      <c r="C4340" s="88" t="s">
        <v>36</v>
      </c>
      <c r="D4340" s="89">
        <v>14</v>
      </c>
      <c r="E4340" s="89">
        <v>60.766199999999998</v>
      </c>
      <c r="F4340" s="90">
        <f t="shared" si="134"/>
        <v>4.3404428571428566</v>
      </c>
    </row>
    <row r="4341" spans="1:6" s="87" customFormat="1" ht="36.75" hidden="1" thickBot="1" x14ac:dyDescent="0.3">
      <c r="A4341" s="82" t="str">
        <f t="shared" si="135"/>
        <v>A</v>
      </c>
      <c r="B4341" s="83" t="s">
        <v>2174</v>
      </c>
      <c r="C4341" s="84" t="s">
        <v>2175</v>
      </c>
      <c r="D4341" s="85">
        <v>164</v>
      </c>
      <c r="E4341" s="85">
        <v>158.87290000000002</v>
      </c>
      <c r="F4341" s="86">
        <f t="shared" si="134"/>
        <v>0.96873719512195133</v>
      </c>
    </row>
    <row r="4342" spans="1:6" s="87" customFormat="1" ht="15" hidden="1" x14ac:dyDescent="0.25">
      <c r="A4342" s="82" t="str">
        <f t="shared" si="135"/>
        <v>A</v>
      </c>
      <c r="B4342" s="88" t="s">
        <v>412</v>
      </c>
      <c r="C4342" s="88" t="s">
        <v>19</v>
      </c>
      <c r="D4342" s="89">
        <v>164</v>
      </c>
      <c r="E4342" s="89">
        <v>158.87290000000002</v>
      </c>
      <c r="F4342" s="90">
        <f t="shared" si="134"/>
        <v>0.96873719512195133</v>
      </c>
    </row>
    <row r="4343" spans="1:6" s="87" customFormat="1" ht="15" hidden="1" x14ac:dyDescent="0.25">
      <c r="A4343" s="82" t="str">
        <f t="shared" si="135"/>
        <v>A</v>
      </c>
      <c r="B4343" s="91" t="s">
        <v>412</v>
      </c>
      <c r="C4343" s="91" t="s">
        <v>20</v>
      </c>
      <c r="D4343" s="92">
        <v>142.452</v>
      </c>
      <c r="E4343" s="92">
        <v>138.43668</v>
      </c>
      <c r="F4343" s="93">
        <f t="shared" si="134"/>
        <v>0.97181282116081202</v>
      </c>
    </row>
    <row r="4344" spans="1:6" s="87" customFormat="1" ht="15" hidden="1" x14ac:dyDescent="0.25">
      <c r="A4344" s="82" t="str">
        <f t="shared" si="135"/>
        <v>A</v>
      </c>
      <c r="B4344" s="91" t="s">
        <v>412</v>
      </c>
      <c r="C4344" s="91" t="s">
        <v>21</v>
      </c>
      <c r="D4344" s="92">
        <v>20</v>
      </c>
      <c r="E4344" s="92">
        <v>18.88822</v>
      </c>
      <c r="F4344" s="93">
        <f t="shared" si="134"/>
        <v>0.944411</v>
      </c>
    </row>
    <row r="4345" spans="1:6" s="87" customFormat="1" ht="15" hidden="1" x14ac:dyDescent="0.25">
      <c r="A4345" s="82" t="str">
        <f t="shared" si="135"/>
        <v>A</v>
      </c>
      <c r="B4345" s="91" t="s">
        <v>412</v>
      </c>
      <c r="C4345" s="91" t="s">
        <v>34</v>
      </c>
      <c r="D4345" s="92">
        <v>1.548</v>
      </c>
      <c r="E4345" s="92">
        <v>1.548</v>
      </c>
      <c r="F4345" s="93">
        <f t="shared" si="134"/>
        <v>1</v>
      </c>
    </row>
    <row r="4346" spans="1:6" s="87" customFormat="1" ht="36.75" hidden="1" thickBot="1" x14ac:dyDescent="0.3">
      <c r="A4346" s="82" t="str">
        <f t="shared" si="135"/>
        <v>A</v>
      </c>
      <c r="B4346" s="83" t="s">
        <v>2176</v>
      </c>
      <c r="C4346" s="84" t="s">
        <v>2177</v>
      </c>
      <c r="D4346" s="85">
        <v>60</v>
      </c>
      <c r="E4346" s="85">
        <v>55.012</v>
      </c>
      <c r="F4346" s="86">
        <f t="shared" si="134"/>
        <v>0.91686666666666672</v>
      </c>
    </row>
    <row r="4347" spans="1:6" s="87" customFormat="1" ht="15" hidden="1" x14ac:dyDescent="0.25">
      <c r="A4347" s="82" t="str">
        <f t="shared" si="135"/>
        <v>A</v>
      </c>
      <c r="B4347" s="88" t="s">
        <v>412</v>
      </c>
      <c r="C4347" s="88" t="s">
        <v>19</v>
      </c>
      <c r="D4347" s="89">
        <v>60</v>
      </c>
      <c r="E4347" s="89">
        <v>55.012</v>
      </c>
      <c r="F4347" s="90">
        <f t="shared" si="134"/>
        <v>0.91686666666666672</v>
      </c>
    </row>
    <row r="4348" spans="1:6" s="87" customFormat="1" ht="15" hidden="1" x14ac:dyDescent="0.25">
      <c r="A4348" s="82" t="str">
        <f t="shared" si="135"/>
        <v>A</v>
      </c>
      <c r="B4348" s="91" t="s">
        <v>412</v>
      </c>
      <c r="C4348" s="91" t="s">
        <v>20</v>
      </c>
      <c r="D4348" s="92">
        <v>39</v>
      </c>
      <c r="E4348" s="92">
        <v>38.19</v>
      </c>
      <c r="F4348" s="93">
        <f t="shared" si="134"/>
        <v>0.97923076923076913</v>
      </c>
    </row>
    <row r="4349" spans="1:6" s="87" customFormat="1" ht="15" hidden="1" x14ac:dyDescent="0.25">
      <c r="A4349" s="82" t="str">
        <f t="shared" si="135"/>
        <v>A</v>
      </c>
      <c r="B4349" s="91" t="s">
        <v>412</v>
      </c>
      <c r="C4349" s="91" t="s">
        <v>21</v>
      </c>
      <c r="D4349" s="92">
        <v>20</v>
      </c>
      <c r="E4349" s="92">
        <v>16.393450000000001</v>
      </c>
      <c r="F4349" s="93">
        <f t="shared" si="134"/>
        <v>0.81967250000000003</v>
      </c>
    </row>
    <row r="4350" spans="1:6" s="87" customFormat="1" ht="15" hidden="1" x14ac:dyDescent="0.25">
      <c r="A4350" s="82" t="str">
        <f t="shared" si="135"/>
        <v>A</v>
      </c>
      <c r="B4350" s="91" t="s">
        <v>412</v>
      </c>
      <c r="C4350" s="91" t="s">
        <v>35</v>
      </c>
      <c r="D4350" s="92">
        <v>1</v>
      </c>
      <c r="E4350" s="92">
        <v>0.42854999999999999</v>
      </c>
      <c r="F4350" s="93">
        <f t="shared" si="134"/>
        <v>0.42854999999999999</v>
      </c>
    </row>
    <row r="4351" spans="1:6" s="87" customFormat="1" ht="36.75" hidden="1" thickBot="1" x14ac:dyDescent="0.3">
      <c r="A4351" s="82" t="str">
        <f t="shared" si="135"/>
        <v>A</v>
      </c>
      <c r="B4351" s="83" t="s">
        <v>2178</v>
      </c>
      <c r="C4351" s="84" t="s">
        <v>201</v>
      </c>
      <c r="D4351" s="85">
        <v>210</v>
      </c>
      <c r="E4351" s="85">
        <v>203.29791</v>
      </c>
      <c r="F4351" s="86">
        <f t="shared" si="134"/>
        <v>0.96808528571428576</v>
      </c>
    </row>
    <row r="4352" spans="1:6" s="87" customFormat="1" ht="15" hidden="1" x14ac:dyDescent="0.25">
      <c r="A4352" s="82" t="str">
        <f t="shared" si="135"/>
        <v>A</v>
      </c>
      <c r="B4352" s="88" t="s">
        <v>412</v>
      </c>
      <c r="C4352" s="88" t="s">
        <v>19</v>
      </c>
      <c r="D4352" s="89">
        <v>210</v>
      </c>
      <c r="E4352" s="89">
        <v>203.29791</v>
      </c>
      <c r="F4352" s="90">
        <f t="shared" si="134"/>
        <v>0.96808528571428576</v>
      </c>
    </row>
    <row r="4353" spans="1:6" s="87" customFormat="1" ht="15" hidden="1" x14ac:dyDescent="0.25">
      <c r="A4353" s="82" t="str">
        <f t="shared" si="135"/>
        <v>A</v>
      </c>
      <c r="B4353" s="91" t="s">
        <v>412</v>
      </c>
      <c r="C4353" s="91" t="s">
        <v>20</v>
      </c>
      <c r="D4353" s="92">
        <v>162</v>
      </c>
      <c r="E4353" s="92">
        <v>160.06399999999999</v>
      </c>
      <c r="F4353" s="93">
        <f t="shared" si="134"/>
        <v>0.98804938271604936</v>
      </c>
    </row>
    <row r="4354" spans="1:6" s="87" customFormat="1" ht="15" hidden="1" x14ac:dyDescent="0.25">
      <c r="A4354" s="82" t="str">
        <f t="shared" si="135"/>
        <v>A</v>
      </c>
      <c r="B4354" s="91" t="s">
        <v>412</v>
      </c>
      <c r="C4354" s="91" t="s">
        <v>21</v>
      </c>
      <c r="D4354" s="92">
        <v>48</v>
      </c>
      <c r="E4354" s="92">
        <v>43.233910000000002</v>
      </c>
      <c r="F4354" s="93">
        <f t="shared" si="134"/>
        <v>0.9007064583333334</v>
      </c>
    </row>
    <row r="4355" spans="1:6" s="87" customFormat="1" ht="36.75" hidden="1" thickBot="1" x14ac:dyDescent="0.3">
      <c r="A4355" s="82" t="str">
        <f t="shared" si="135"/>
        <v>A</v>
      </c>
      <c r="B4355" s="83" t="s">
        <v>2179</v>
      </c>
      <c r="C4355" s="84" t="s">
        <v>2180</v>
      </c>
      <c r="D4355" s="85">
        <v>240</v>
      </c>
      <c r="E4355" s="85">
        <v>227.7731</v>
      </c>
      <c r="F4355" s="86">
        <f t="shared" si="134"/>
        <v>0.94905458333333337</v>
      </c>
    </row>
    <row r="4356" spans="1:6" s="87" customFormat="1" ht="15" hidden="1" x14ac:dyDescent="0.25">
      <c r="A4356" s="82" t="str">
        <f t="shared" si="135"/>
        <v>A</v>
      </c>
      <c r="B4356" s="88" t="s">
        <v>412</v>
      </c>
      <c r="C4356" s="88" t="s">
        <v>19</v>
      </c>
      <c r="D4356" s="89">
        <v>240</v>
      </c>
      <c r="E4356" s="89">
        <v>227.7731</v>
      </c>
      <c r="F4356" s="90">
        <f t="shared" ref="F4356:F4419" si="136">E4356/D4356</f>
        <v>0.94905458333333337</v>
      </c>
    </row>
    <row r="4357" spans="1:6" s="87" customFormat="1" ht="15" hidden="1" x14ac:dyDescent="0.25">
      <c r="A4357" s="82" t="str">
        <f t="shared" ref="A4357:A4420" si="137">(IF(OR(D4357&lt;&gt;0,E4357&lt;&gt;0,),"A","B"))</f>
        <v>A</v>
      </c>
      <c r="B4357" s="91" t="s">
        <v>412</v>
      </c>
      <c r="C4357" s="91" t="s">
        <v>20</v>
      </c>
      <c r="D4357" s="92">
        <v>123</v>
      </c>
      <c r="E4357" s="92">
        <v>122.496</v>
      </c>
      <c r="F4357" s="93">
        <f t="shared" si="136"/>
        <v>0.99590243902439024</v>
      </c>
    </row>
    <row r="4358" spans="1:6" s="87" customFormat="1" ht="15" hidden="1" x14ac:dyDescent="0.25">
      <c r="A4358" s="82" t="str">
        <f t="shared" si="137"/>
        <v>A</v>
      </c>
      <c r="B4358" s="91" t="s">
        <v>412</v>
      </c>
      <c r="C4358" s="91" t="s">
        <v>21</v>
      </c>
      <c r="D4358" s="92">
        <v>117</v>
      </c>
      <c r="E4358" s="92">
        <v>105.2771</v>
      </c>
      <c r="F4358" s="93">
        <f t="shared" si="136"/>
        <v>0.8998042735042735</v>
      </c>
    </row>
    <row r="4359" spans="1:6" s="87" customFormat="1" ht="36.75" hidden="1" thickBot="1" x14ac:dyDescent="0.3">
      <c r="A4359" s="82" t="str">
        <f t="shared" si="137"/>
        <v>A</v>
      </c>
      <c r="B4359" s="83" t="s">
        <v>2181</v>
      </c>
      <c r="C4359" s="84" t="s">
        <v>2182</v>
      </c>
      <c r="D4359" s="85">
        <v>29</v>
      </c>
      <c r="E4359" s="85">
        <v>26.538</v>
      </c>
      <c r="F4359" s="86">
        <f t="shared" si="136"/>
        <v>0.9151034482758621</v>
      </c>
    </row>
    <row r="4360" spans="1:6" s="87" customFormat="1" ht="15" hidden="1" x14ac:dyDescent="0.25">
      <c r="A4360" s="82" t="str">
        <f t="shared" si="137"/>
        <v>A</v>
      </c>
      <c r="B4360" s="88" t="s">
        <v>412</v>
      </c>
      <c r="C4360" s="88" t="s">
        <v>19</v>
      </c>
      <c r="D4360" s="89">
        <v>29</v>
      </c>
      <c r="E4360" s="89">
        <v>26.538</v>
      </c>
      <c r="F4360" s="90">
        <f t="shared" si="136"/>
        <v>0.9151034482758621</v>
      </c>
    </row>
    <row r="4361" spans="1:6" s="87" customFormat="1" ht="15" hidden="1" x14ac:dyDescent="0.25">
      <c r="A4361" s="82" t="str">
        <f t="shared" si="137"/>
        <v>A</v>
      </c>
      <c r="B4361" s="91" t="s">
        <v>412</v>
      </c>
      <c r="C4361" s="91" t="s">
        <v>20</v>
      </c>
      <c r="D4361" s="92">
        <v>22</v>
      </c>
      <c r="E4361" s="92">
        <v>21.198</v>
      </c>
      <c r="F4361" s="93">
        <f t="shared" si="136"/>
        <v>0.96354545454545459</v>
      </c>
    </row>
    <row r="4362" spans="1:6" s="87" customFormat="1" ht="15" hidden="1" x14ac:dyDescent="0.25">
      <c r="A4362" s="82" t="str">
        <f t="shared" si="137"/>
        <v>A</v>
      </c>
      <c r="B4362" s="91" t="s">
        <v>412</v>
      </c>
      <c r="C4362" s="91" t="s">
        <v>21</v>
      </c>
      <c r="D4362" s="92">
        <v>7</v>
      </c>
      <c r="E4362" s="92">
        <v>5.34</v>
      </c>
      <c r="F4362" s="93">
        <f t="shared" si="136"/>
        <v>0.76285714285714279</v>
      </c>
    </row>
    <row r="4363" spans="1:6" s="87" customFormat="1" ht="36.75" hidden="1" thickBot="1" x14ac:dyDescent="0.3">
      <c r="A4363" s="82" t="str">
        <f t="shared" si="137"/>
        <v>A</v>
      </c>
      <c r="B4363" s="83" t="s">
        <v>2183</v>
      </c>
      <c r="C4363" s="84" t="s">
        <v>2184</v>
      </c>
      <c r="D4363" s="85">
        <v>72</v>
      </c>
      <c r="E4363" s="85">
        <v>69.037539999999993</v>
      </c>
      <c r="F4363" s="86">
        <f t="shared" si="136"/>
        <v>0.95885472222222212</v>
      </c>
    </row>
    <row r="4364" spans="1:6" s="87" customFormat="1" ht="15" hidden="1" x14ac:dyDescent="0.25">
      <c r="A4364" s="82" t="str">
        <f t="shared" si="137"/>
        <v>A</v>
      </c>
      <c r="B4364" s="88" t="s">
        <v>412</v>
      </c>
      <c r="C4364" s="88" t="s">
        <v>19</v>
      </c>
      <c r="D4364" s="89">
        <v>71</v>
      </c>
      <c r="E4364" s="89">
        <v>69.037539999999993</v>
      </c>
      <c r="F4364" s="90">
        <f t="shared" si="136"/>
        <v>0.97235971830985901</v>
      </c>
    </row>
    <row r="4365" spans="1:6" s="87" customFormat="1" ht="15" hidden="1" x14ac:dyDescent="0.25">
      <c r="A4365" s="82" t="str">
        <f t="shared" si="137"/>
        <v>A</v>
      </c>
      <c r="B4365" s="91" t="s">
        <v>412</v>
      </c>
      <c r="C4365" s="91" t="s">
        <v>20</v>
      </c>
      <c r="D4365" s="92">
        <v>26</v>
      </c>
      <c r="E4365" s="92">
        <v>25.398</v>
      </c>
      <c r="F4365" s="93">
        <f t="shared" si="136"/>
        <v>0.97684615384615381</v>
      </c>
    </row>
    <row r="4366" spans="1:6" s="87" customFormat="1" ht="15" hidden="1" x14ac:dyDescent="0.25">
      <c r="A4366" s="82" t="str">
        <f t="shared" si="137"/>
        <v>A</v>
      </c>
      <c r="B4366" s="91" t="s">
        <v>412</v>
      </c>
      <c r="C4366" s="91" t="s">
        <v>21</v>
      </c>
      <c r="D4366" s="92">
        <v>44</v>
      </c>
      <c r="E4366" s="92">
        <v>43.338399999999993</v>
      </c>
      <c r="F4366" s="93">
        <f t="shared" si="136"/>
        <v>0.98496363636363615</v>
      </c>
    </row>
    <row r="4367" spans="1:6" s="87" customFormat="1" ht="15" hidden="1" x14ac:dyDescent="0.25">
      <c r="A4367" s="82" t="str">
        <f t="shared" si="137"/>
        <v>A</v>
      </c>
      <c r="B4367" s="91" t="s">
        <v>412</v>
      </c>
      <c r="C4367" s="91" t="s">
        <v>35</v>
      </c>
      <c r="D4367" s="92">
        <v>1</v>
      </c>
      <c r="E4367" s="92">
        <v>0.30113999999999996</v>
      </c>
      <c r="F4367" s="93">
        <f t="shared" si="136"/>
        <v>0.30113999999999996</v>
      </c>
    </row>
    <row r="4368" spans="1:6" s="87" customFormat="1" ht="15" hidden="1" x14ac:dyDescent="0.25">
      <c r="A4368" s="82" t="str">
        <f t="shared" si="137"/>
        <v>A</v>
      </c>
      <c r="B4368" s="88" t="s">
        <v>412</v>
      </c>
      <c r="C4368" s="88" t="s">
        <v>36</v>
      </c>
      <c r="D4368" s="89">
        <v>1</v>
      </c>
      <c r="E4368" s="89">
        <v>0</v>
      </c>
      <c r="F4368" s="90">
        <f t="shared" si="136"/>
        <v>0</v>
      </c>
    </row>
    <row r="4369" spans="1:6" s="87" customFormat="1" ht="36.75" hidden="1" thickBot="1" x14ac:dyDescent="0.3">
      <c r="A4369" s="82" t="str">
        <f t="shared" si="137"/>
        <v>A</v>
      </c>
      <c r="B4369" s="83" t="s">
        <v>2185</v>
      </c>
      <c r="C4369" s="84" t="s">
        <v>219</v>
      </c>
      <c r="D4369" s="85">
        <v>64.260000000000005</v>
      </c>
      <c r="E4369" s="85">
        <v>61.84328</v>
      </c>
      <c r="F4369" s="86">
        <f t="shared" si="136"/>
        <v>0.96239153439153435</v>
      </c>
    </row>
    <row r="4370" spans="1:6" s="87" customFormat="1" ht="15" hidden="1" x14ac:dyDescent="0.25">
      <c r="A4370" s="82" t="str">
        <f t="shared" si="137"/>
        <v>A</v>
      </c>
      <c r="B4370" s="88" t="s">
        <v>412</v>
      </c>
      <c r="C4370" s="88" t="s">
        <v>19</v>
      </c>
      <c r="D4370" s="89">
        <v>64.260000000000005</v>
      </c>
      <c r="E4370" s="89">
        <v>61.84328</v>
      </c>
      <c r="F4370" s="90">
        <f t="shared" si="136"/>
        <v>0.96239153439153435</v>
      </c>
    </row>
    <row r="4371" spans="1:6" s="87" customFormat="1" ht="15" hidden="1" x14ac:dyDescent="0.25">
      <c r="A4371" s="82" t="str">
        <f t="shared" si="137"/>
        <v>A</v>
      </c>
      <c r="B4371" s="91" t="s">
        <v>412</v>
      </c>
      <c r="C4371" s="91" t="s">
        <v>20</v>
      </c>
      <c r="D4371" s="92">
        <v>47</v>
      </c>
      <c r="E4371" s="92">
        <v>46.38</v>
      </c>
      <c r="F4371" s="93">
        <f t="shared" si="136"/>
        <v>0.98680851063829789</v>
      </c>
    </row>
    <row r="4372" spans="1:6" s="87" customFormat="1" ht="15" hidden="1" x14ac:dyDescent="0.25">
      <c r="A4372" s="82" t="str">
        <f t="shared" si="137"/>
        <v>A</v>
      </c>
      <c r="B4372" s="91" t="s">
        <v>412</v>
      </c>
      <c r="C4372" s="91" t="s">
        <v>21</v>
      </c>
      <c r="D4372" s="92">
        <v>17.260000000000002</v>
      </c>
      <c r="E4372" s="92">
        <v>15.463279999999999</v>
      </c>
      <c r="F4372" s="93">
        <f t="shared" si="136"/>
        <v>0.8959026651216685</v>
      </c>
    </row>
    <row r="4373" spans="1:6" s="87" customFormat="1" ht="36.75" hidden="1" thickBot="1" x14ac:dyDescent="0.3">
      <c r="A4373" s="82" t="str">
        <f t="shared" si="137"/>
        <v>A</v>
      </c>
      <c r="B4373" s="83" t="s">
        <v>2186</v>
      </c>
      <c r="C4373" s="84" t="s">
        <v>2187</v>
      </c>
      <c r="D4373" s="85">
        <v>58</v>
      </c>
      <c r="E4373" s="85">
        <v>56.228070000000002</v>
      </c>
      <c r="F4373" s="86">
        <f t="shared" si="136"/>
        <v>0.96944948275862075</v>
      </c>
    </row>
    <row r="4374" spans="1:6" s="87" customFormat="1" ht="15" hidden="1" x14ac:dyDescent="0.25">
      <c r="A4374" s="82" t="str">
        <f t="shared" si="137"/>
        <v>A</v>
      </c>
      <c r="B4374" s="88" t="s">
        <v>412</v>
      </c>
      <c r="C4374" s="88" t="s">
        <v>19</v>
      </c>
      <c r="D4374" s="89">
        <v>58</v>
      </c>
      <c r="E4374" s="89">
        <v>56.228070000000002</v>
      </c>
      <c r="F4374" s="90">
        <f t="shared" si="136"/>
        <v>0.96944948275862075</v>
      </c>
    </row>
    <row r="4375" spans="1:6" s="87" customFormat="1" ht="15" hidden="1" x14ac:dyDescent="0.25">
      <c r="A4375" s="82" t="str">
        <f t="shared" si="137"/>
        <v>A</v>
      </c>
      <c r="B4375" s="91" t="s">
        <v>412</v>
      </c>
      <c r="C4375" s="91" t="s">
        <v>20</v>
      </c>
      <c r="D4375" s="92">
        <v>35</v>
      </c>
      <c r="E4375" s="92">
        <v>34.5</v>
      </c>
      <c r="F4375" s="93">
        <f t="shared" si="136"/>
        <v>0.98571428571428577</v>
      </c>
    </row>
    <row r="4376" spans="1:6" s="87" customFormat="1" ht="15" hidden="1" x14ac:dyDescent="0.25">
      <c r="A4376" s="82" t="str">
        <f t="shared" si="137"/>
        <v>A</v>
      </c>
      <c r="B4376" s="91" t="s">
        <v>412</v>
      </c>
      <c r="C4376" s="91" t="s">
        <v>21</v>
      </c>
      <c r="D4376" s="92">
        <v>22.454999999999998</v>
      </c>
      <c r="E4376" s="92">
        <v>21.728069999999999</v>
      </c>
      <c r="F4376" s="93">
        <f t="shared" si="136"/>
        <v>0.9676272545090181</v>
      </c>
    </row>
    <row r="4377" spans="1:6" s="87" customFormat="1" ht="15" hidden="1" x14ac:dyDescent="0.25">
      <c r="A4377" s="82" t="str">
        <f t="shared" si="137"/>
        <v>A</v>
      </c>
      <c r="B4377" s="91" t="s">
        <v>412</v>
      </c>
      <c r="C4377" s="91" t="s">
        <v>34</v>
      </c>
      <c r="D4377" s="92">
        <v>0.54500000000000004</v>
      </c>
      <c r="E4377" s="92">
        <v>0</v>
      </c>
      <c r="F4377" s="93">
        <f t="shared" si="136"/>
        <v>0</v>
      </c>
    </row>
    <row r="4378" spans="1:6" s="87" customFormat="1" ht="36.75" hidden="1" thickBot="1" x14ac:dyDescent="0.3">
      <c r="A4378" s="82" t="str">
        <f t="shared" si="137"/>
        <v>A</v>
      </c>
      <c r="B4378" s="83" t="s">
        <v>2188</v>
      </c>
      <c r="C4378" s="84" t="s">
        <v>2189</v>
      </c>
      <c r="D4378" s="85">
        <v>28</v>
      </c>
      <c r="E4378" s="85">
        <v>25.93</v>
      </c>
      <c r="F4378" s="86">
        <f t="shared" si="136"/>
        <v>0.92607142857142855</v>
      </c>
    </row>
    <row r="4379" spans="1:6" s="87" customFormat="1" ht="15" hidden="1" x14ac:dyDescent="0.25">
      <c r="A4379" s="82" t="str">
        <f t="shared" si="137"/>
        <v>A</v>
      </c>
      <c r="B4379" s="88" t="s">
        <v>412</v>
      </c>
      <c r="C4379" s="88" t="s">
        <v>19</v>
      </c>
      <c r="D4379" s="89">
        <v>28</v>
      </c>
      <c r="E4379" s="89">
        <v>25.93</v>
      </c>
      <c r="F4379" s="90">
        <f t="shared" si="136"/>
        <v>0.92607142857142855</v>
      </c>
    </row>
    <row r="4380" spans="1:6" s="87" customFormat="1" ht="15" hidden="1" x14ac:dyDescent="0.25">
      <c r="A4380" s="82" t="str">
        <f t="shared" si="137"/>
        <v>A</v>
      </c>
      <c r="B4380" s="91" t="s">
        <v>412</v>
      </c>
      <c r="C4380" s="91" t="s">
        <v>20</v>
      </c>
      <c r="D4380" s="92">
        <v>19</v>
      </c>
      <c r="E4380" s="92">
        <v>18.420000000000002</v>
      </c>
      <c r="F4380" s="93">
        <f t="shared" si="136"/>
        <v>0.96947368421052638</v>
      </c>
    </row>
    <row r="4381" spans="1:6" s="87" customFormat="1" ht="15" hidden="1" x14ac:dyDescent="0.25">
      <c r="A4381" s="82" t="str">
        <f t="shared" si="137"/>
        <v>A</v>
      </c>
      <c r="B4381" s="91" t="s">
        <v>412</v>
      </c>
      <c r="C4381" s="91" t="s">
        <v>21</v>
      </c>
      <c r="D4381" s="92">
        <v>9</v>
      </c>
      <c r="E4381" s="92">
        <v>7.51</v>
      </c>
      <c r="F4381" s="93">
        <f t="shared" si="136"/>
        <v>0.83444444444444443</v>
      </c>
    </row>
    <row r="4382" spans="1:6" s="87" customFormat="1" ht="36.75" hidden="1" thickBot="1" x14ac:dyDescent="0.3">
      <c r="A4382" s="82" t="str">
        <f t="shared" si="137"/>
        <v>A</v>
      </c>
      <c r="B4382" s="83" t="s">
        <v>2190</v>
      </c>
      <c r="C4382" s="84" t="s">
        <v>2191</v>
      </c>
      <c r="D4382" s="85">
        <v>37</v>
      </c>
      <c r="E4382" s="85">
        <v>36.531529999999997</v>
      </c>
      <c r="F4382" s="86">
        <f t="shared" si="136"/>
        <v>0.98733864864864851</v>
      </c>
    </row>
    <row r="4383" spans="1:6" s="87" customFormat="1" ht="15" hidden="1" x14ac:dyDescent="0.25">
      <c r="A4383" s="82" t="str">
        <f t="shared" si="137"/>
        <v>A</v>
      </c>
      <c r="B4383" s="88" t="s">
        <v>412</v>
      </c>
      <c r="C4383" s="88" t="s">
        <v>19</v>
      </c>
      <c r="D4383" s="89">
        <v>34.113</v>
      </c>
      <c r="E4383" s="89">
        <v>33.644529999999996</v>
      </c>
      <c r="F4383" s="90">
        <f t="shared" si="136"/>
        <v>0.98626711224459873</v>
      </c>
    </row>
    <row r="4384" spans="1:6" s="87" customFormat="1" ht="15" hidden="1" x14ac:dyDescent="0.25">
      <c r="A4384" s="82" t="str">
        <f t="shared" si="137"/>
        <v>A</v>
      </c>
      <c r="B4384" s="91" t="s">
        <v>412</v>
      </c>
      <c r="C4384" s="91" t="s">
        <v>20</v>
      </c>
      <c r="D4384" s="92">
        <v>18.78</v>
      </c>
      <c r="E4384" s="92">
        <v>18.63</v>
      </c>
      <c r="F4384" s="93">
        <f t="shared" si="136"/>
        <v>0.9920127795527155</v>
      </c>
    </row>
    <row r="4385" spans="1:6" s="87" customFormat="1" ht="15" hidden="1" x14ac:dyDescent="0.25">
      <c r="A4385" s="82" t="str">
        <f t="shared" si="137"/>
        <v>A</v>
      </c>
      <c r="B4385" s="91" t="s">
        <v>412</v>
      </c>
      <c r="C4385" s="91" t="s">
        <v>21</v>
      </c>
      <c r="D4385" s="92">
        <v>15.282999999999999</v>
      </c>
      <c r="E4385" s="92">
        <v>14.964529999999998</v>
      </c>
      <c r="F4385" s="93">
        <f t="shared" si="136"/>
        <v>0.97916181378001688</v>
      </c>
    </row>
    <row r="4386" spans="1:6" s="87" customFormat="1" ht="15" hidden="1" x14ac:dyDescent="0.25">
      <c r="A4386" s="82" t="str">
        <f t="shared" si="137"/>
        <v>A</v>
      </c>
      <c r="B4386" s="91" t="s">
        <v>412</v>
      </c>
      <c r="C4386" s="91" t="s">
        <v>35</v>
      </c>
      <c r="D4386" s="92">
        <v>0.05</v>
      </c>
      <c r="E4386" s="92">
        <v>0.05</v>
      </c>
      <c r="F4386" s="93">
        <f t="shared" si="136"/>
        <v>1</v>
      </c>
    </row>
    <row r="4387" spans="1:6" s="87" customFormat="1" ht="15" hidden="1" x14ac:dyDescent="0.25">
      <c r="A4387" s="82" t="str">
        <f t="shared" si="137"/>
        <v>A</v>
      </c>
      <c r="B4387" s="88" t="s">
        <v>412</v>
      </c>
      <c r="C4387" s="88" t="s">
        <v>36</v>
      </c>
      <c r="D4387" s="89">
        <v>2.887</v>
      </c>
      <c r="E4387" s="89">
        <v>2.887</v>
      </c>
      <c r="F4387" s="90">
        <f t="shared" si="136"/>
        <v>1</v>
      </c>
    </row>
    <row r="4388" spans="1:6" s="87" customFormat="1" ht="36.75" hidden="1" thickBot="1" x14ac:dyDescent="0.3">
      <c r="A4388" s="82" t="str">
        <f t="shared" si="137"/>
        <v>A</v>
      </c>
      <c r="B4388" s="83" t="s">
        <v>2192</v>
      </c>
      <c r="C4388" s="84" t="s">
        <v>2193</v>
      </c>
      <c r="D4388" s="85">
        <v>32.47</v>
      </c>
      <c r="E4388" s="85">
        <v>31.97</v>
      </c>
      <c r="F4388" s="86">
        <f t="shared" si="136"/>
        <v>0.98460117031105632</v>
      </c>
    </row>
    <row r="4389" spans="1:6" s="87" customFormat="1" ht="15" hidden="1" x14ac:dyDescent="0.25">
      <c r="A4389" s="82" t="str">
        <f t="shared" si="137"/>
        <v>A</v>
      </c>
      <c r="B4389" s="88" t="s">
        <v>412</v>
      </c>
      <c r="C4389" s="88" t="s">
        <v>19</v>
      </c>
      <c r="D4389" s="89">
        <v>32.47</v>
      </c>
      <c r="E4389" s="89">
        <v>31.97</v>
      </c>
      <c r="F4389" s="90">
        <f t="shared" si="136"/>
        <v>0.98460117031105632</v>
      </c>
    </row>
    <row r="4390" spans="1:6" s="87" customFormat="1" ht="15" hidden="1" x14ac:dyDescent="0.25">
      <c r="A4390" s="82" t="str">
        <f t="shared" si="137"/>
        <v>A</v>
      </c>
      <c r="B4390" s="91" t="s">
        <v>412</v>
      </c>
      <c r="C4390" s="91" t="s">
        <v>20</v>
      </c>
      <c r="D4390" s="92">
        <v>26</v>
      </c>
      <c r="E4390" s="92">
        <v>25.5</v>
      </c>
      <c r="F4390" s="93">
        <f t="shared" si="136"/>
        <v>0.98076923076923073</v>
      </c>
    </row>
    <row r="4391" spans="1:6" s="87" customFormat="1" ht="15" hidden="1" x14ac:dyDescent="0.25">
      <c r="A4391" s="82" t="str">
        <f t="shared" si="137"/>
        <v>A</v>
      </c>
      <c r="B4391" s="91" t="s">
        <v>412</v>
      </c>
      <c r="C4391" s="91" t="s">
        <v>21</v>
      </c>
      <c r="D4391" s="92">
        <v>4.5</v>
      </c>
      <c r="E4391" s="92">
        <v>4.5</v>
      </c>
      <c r="F4391" s="93">
        <f t="shared" si="136"/>
        <v>1</v>
      </c>
    </row>
    <row r="4392" spans="1:6" s="87" customFormat="1" ht="15" hidden="1" x14ac:dyDescent="0.25">
      <c r="A4392" s="82" t="str">
        <f t="shared" si="137"/>
        <v>A</v>
      </c>
      <c r="B4392" s="91" t="s">
        <v>412</v>
      </c>
      <c r="C4392" s="91" t="s">
        <v>35</v>
      </c>
      <c r="D4392" s="92">
        <v>1.97</v>
      </c>
      <c r="E4392" s="92">
        <v>1.97</v>
      </c>
      <c r="F4392" s="93">
        <f t="shared" si="136"/>
        <v>1</v>
      </c>
    </row>
    <row r="4393" spans="1:6" s="87" customFormat="1" ht="36.75" hidden="1" thickBot="1" x14ac:dyDescent="0.3">
      <c r="A4393" s="82" t="str">
        <f t="shared" si="137"/>
        <v>A</v>
      </c>
      <c r="B4393" s="83" t="s">
        <v>2194</v>
      </c>
      <c r="C4393" s="84" t="s">
        <v>2195</v>
      </c>
      <c r="D4393" s="85">
        <v>35</v>
      </c>
      <c r="E4393" s="85">
        <v>34.295660000000005</v>
      </c>
      <c r="F4393" s="86">
        <f t="shared" si="136"/>
        <v>0.97987600000000019</v>
      </c>
    </row>
    <row r="4394" spans="1:6" s="87" customFormat="1" ht="15" hidden="1" x14ac:dyDescent="0.25">
      <c r="A4394" s="82" t="str">
        <f t="shared" si="137"/>
        <v>A</v>
      </c>
      <c r="B4394" s="88" t="s">
        <v>412</v>
      </c>
      <c r="C4394" s="88" t="s">
        <v>19</v>
      </c>
      <c r="D4394" s="89">
        <v>35</v>
      </c>
      <c r="E4394" s="89">
        <v>34.295660000000005</v>
      </c>
      <c r="F4394" s="90">
        <f t="shared" si="136"/>
        <v>0.97987600000000019</v>
      </c>
    </row>
    <row r="4395" spans="1:6" s="87" customFormat="1" ht="15" hidden="1" x14ac:dyDescent="0.25">
      <c r="A4395" s="82" t="str">
        <f t="shared" si="137"/>
        <v>A</v>
      </c>
      <c r="B4395" s="91" t="s">
        <v>412</v>
      </c>
      <c r="C4395" s="91" t="s">
        <v>21</v>
      </c>
      <c r="D4395" s="92">
        <v>35</v>
      </c>
      <c r="E4395" s="92">
        <v>34.295660000000005</v>
      </c>
      <c r="F4395" s="93">
        <f t="shared" si="136"/>
        <v>0.97987600000000019</v>
      </c>
    </row>
    <row r="4396" spans="1:6" s="87" customFormat="1" ht="54.75" hidden="1" thickBot="1" x14ac:dyDescent="0.3">
      <c r="A4396" s="82" t="str">
        <f t="shared" si="137"/>
        <v>A</v>
      </c>
      <c r="B4396" s="83" t="s">
        <v>2196</v>
      </c>
      <c r="C4396" s="84" t="s">
        <v>2197</v>
      </c>
      <c r="D4396" s="85">
        <v>18.717400000000001</v>
      </c>
      <c r="E4396" s="85">
        <v>18.715139999999998</v>
      </c>
      <c r="F4396" s="86">
        <f t="shared" si="136"/>
        <v>0.99987925673437528</v>
      </c>
    </row>
    <row r="4397" spans="1:6" s="87" customFormat="1" ht="15" hidden="1" x14ac:dyDescent="0.25">
      <c r="A4397" s="82" t="str">
        <f t="shared" si="137"/>
        <v>A</v>
      </c>
      <c r="B4397" s="88" t="s">
        <v>412</v>
      </c>
      <c r="C4397" s="88" t="s">
        <v>19</v>
      </c>
      <c r="D4397" s="89">
        <v>18.717400000000001</v>
      </c>
      <c r="E4397" s="89">
        <v>18.715139999999998</v>
      </c>
      <c r="F4397" s="90">
        <f t="shared" si="136"/>
        <v>0.99987925673437528</v>
      </c>
    </row>
    <row r="4398" spans="1:6" s="87" customFormat="1" ht="15" hidden="1" x14ac:dyDescent="0.25">
      <c r="A4398" s="82" t="str">
        <f t="shared" si="137"/>
        <v>A</v>
      </c>
      <c r="B4398" s="91" t="s">
        <v>412</v>
      </c>
      <c r="C4398" s="91" t="s">
        <v>20</v>
      </c>
      <c r="D4398" s="92">
        <v>7.5</v>
      </c>
      <c r="E4398" s="92">
        <v>7.5</v>
      </c>
      <c r="F4398" s="93">
        <f t="shared" si="136"/>
        <v>1</v>
      </c>
    </row>
    <row r="4399" spans="1:6" s="87" customFormat="1" ht="15" hidden="1" x14ac:dyDescent="0.25">
      <c r="A4399" s="82" t="str">
        <f t="shared" si="137"/>
        <v>A</v>
      </c>
      <c r="B4399" s="91" t="s">
        <v>412</v>
      </c>
      <c r="C4399" s="91" t="s">
        <v>21</v>
      </c>
      <c r="D4399" s="92">
        <v>11.185</v>
      </c>
      <c r="E4399" s="92">
        <v>11.182739999999999</v>
      </c>
      <c r="F4399" s="93">
        <f t="shared" si="136"/>
        <v>0.99979794367456398</v>
      </c>
    </row>
    <row r="4400" spans="1:6" s="87" customFormat="1" ht="15" hidden="1" x14ac:dyDescent="0.25">
      <c r="A4400" s="82" t="str">
        <f t="shared" si="137"/>
        <v>A</v>
      </c>
      <c r="B4400" s="91" t="s">
        <v>412</v>
      </c>
      <c r="C4400" s="91" t="s">
        <v>35</v>
      </c>
      <c r="D4400" s="92">
        <v>3.2399999999999998E-2</v>
      </c>
      <c r="E4400" s="92">
        <v>3.2399999999999998E-2</v>
      </c>
      <c r="F4400" s="93">
        <f t="shared" si="136"/>
        <v>1</v>
      </c>
    </row>
    <row r="4401" spans="1:6" s="87" customFormat="1" ht="36.75" hidden="1" thickBot="1" x14ac:dyDescent="0.3">
      <c r="A4401" s="82" t="str">
        <f t="shared" si="137"/>
        <v>A</v>
      </c>
      <c r="B4401" s="83" t="s">
        <v>2198</v>
      </c>
      <c r="C4401" s="84" t="s">
        <v>249</v>
      </c>
      <c r="D4401" s="85">
        <v>34</v>
      </c>
      <c r="E4401" s="85">
        <v>33.320660000000004</v>
      </c>
      <c r="F4401" s="86">
        <f t="shared" si="136"/>
        <v>0.98001941176470597</v>
      </c>
    </row>
    <row r="4402" spans="1:6" s="87" customFormat="1" ht="15" hidden="1" x14ac:dyDescent="0.25">
      <c r="A4402" s="82" t="str">
        <f t="shared" si="137"/>
        <v>A</v>
      </c>
      <c r="B4402" s="88" t="s">
        <v>412</v>
      </c>
      <c r="C4402" s="88" t="s">
        <v>19</v>
      </c>
      <c r="D4402" s="89">
        <v>33.200000000000003</v>
      </c>
      <c r="E4402" s="89">
        <v>32.520659999999999</v>
      </c>
      <c r="F4402" s="90">
        <f t="shared" si="136"/>
        <v>0.9795379518072288</v>
      </c>
    </row>
    <row r="4403" spans="1:6" s="87" customFormat="1" ht="15" hidden="1" x14ac:dyDescent="0.25">
      <c r="A4403" s="82" t="str">
        <f t="shared" si="137"/>
        <v>A</v>
      </c>
      <c r="B4403" s="91" t="s">
        <v>412</v>
      </c>
      <c r="C4403" s="91" t="s">
        <v>20</v>
      </c>
      <c r="D4403" s="92">
        <v>30</v>
      </c>
      <c r="E4403" s="92">
        <v>30</v>
      </c>
      <c r="F4403" s="93">
        <f t="shared" si="136"/>
        <v>1</v>
      </c>
    </row>
    <row r="4404" spans="1:6" s="87" customFormat="1" ht="15" hidden="1" x14ac:dyDescent="0.25">
      <c r="A4404" s="82" t="str">
        <f t="shared" si="137"/>
        <v>A</v>
      </c>
      <c r="B4404" s="91" t="s">
        <v>412</v>
      </c>
      <c r="C4404" s="91" t="s">
        <v>21</v>
      </c>
      <c r="D4404" s="92">
        <v>3.1389999999999998</v>
      </c>
      <c r="E4404" s="92">
        <v>2.4901799999999996</v>
      </c>
      <c r="F4404" s="93">
        <f t="shared" si="136"/>
        <v>0.79330359987257082</v>
      </c>
    </row>
    <row r="4405" spans="1:6" s="87" customFormat="1" ht="15" hidden="1" x14ac:dyDescent="0.25">
      <c r="A4405" s="82" t="str">
        <f t="shared" si="137"/>
        <v>A</v>
      </c>
      <c r="B4405" s="91" t="s">
        <v>412</v>
      </c>
      <c r="C4405" s="91" t="s">
        <v>35</v>
      </c>
      <c r="D4405" s="92">
        <v>6.0999999999999999E-2</v>
      </c>
      <c r="E4405" s="92">
        <v>3.048E-2</v>
      </c>
      <c r="F4405" s="93">
        <f t="shared" si="136"/>
        <v>0.499672131147541</v>
      </c>
    </row>
    <row r="4406" spans="1:6" s="87" customFormat="1" ht="15" hidden="1" x14ac:dyDescent="0.25">
      <c r="A4406" s="82" t="str">
        <f t="shared" si="137"/>
        <v>A</v>
      </c>
      <c r="B4406" s="88" t="s">
        <v>412</v>
      </c>
      <c r="C4406" s="88" t="s">
        <v>36</v>
      </c>
      <c r="D4406" s="89">
        <v>0.8</v>
      </c>
      <c r="E4406" s="89">
        <v>0.8</v>
      </c>
      <c r="F4406" s="90">
        <f t="shared" si="136"/>
        <v>1</v>
      </c>
    </row>
    <row r="4407" spans="1:6" s="87" customFormat="1" ht="54.75" hidden="1" thickBot="1" x14ac:dyDescent="0.3">
      <c r="A4407" s="82" t="str">
        <f t="shared" si="137"/>
        <v>A</v>
      </c>
      <c r="B4407" s="83" t="s">
        <v>2199</v>
      </c>
      <c r="C4407" s="84" t="s">
        <v>2200</v>
      </c>
      <c r="D4407" s="85">
        <v>78</v>
      </c>
      <c r="E4407" s="85">
        <v>70.319960000000009</v>
      </c>
      <c r="F4407" s="86">
        <f t="shared" si="136"/>
        <v>0.90153794871794879</v>
      </c>
    </row>
    <row r="4408" spans="1:6" s="87" customFormat="1" ht="15" hidden="1" x14ac:dyDescent="0.25">
      <c r="A4408" s="82" t="str">
        <f t="shared" si="137"/>
        <v>A</v>
      </c>
      <c r="B4408" s="88" t="s">
        <v>412</v>
      </c>
      <c r="C4408" s="88" t="s">
        <v>19</v>
      </c>
      <c r="D4408" s="89">
        <v>78</v>
      </c>
      <c r="E4408" s="89">
        <v>70.319960000000009</v>
      </c>
      <c r="F4408" s="90">
        <f t="shared" si="136"/>
        <v>0.90153794871794879</v>
      </c>
    </row>
    <row r="4409" spans="1:6" s="87" customFormat="1" ht="15" hidden="1" x14ac:dyDescent="0.25">
      <c r="A4409" s="82" t="str">
        <f t="shared" si="137"/>
        <v>A</v>
      </c>
      <c r="B4409" s="91" t="s">
        <v>412</v>
      </c>
      <c r="C4409" s="91" t="s">
        <v>20</v>
      </c>
      <c r="D4409" s="92">
        <v>54</v>
      </c>
      <c r="E4409" s="92">
        <v>52.8</v>
      </c>
      <c r="F4409" s="93">
        <f t="shared" si="136"/>
        <v>0.97777777777777775</v>
      </c>
    </row>
    <row r="4410" spans="1:6" s="87" customFormat="1" ht="15" hidden="1" x14ac:dyDescent="0.25">
      <c r="A4410" s="82" t="str">
        <f t="shared" si="137"/>
        <v>A</v>
      </c>
      <c r="B4410" s="91" t="s">
        <v>412</v>
      </c>
      <c r="C4410" s="91" t="s">
        <v>21</v>
      </c>
      <c r="D4410" s="92">
        <v>23.959</v>
      </c>
      <c r="E4410" s="92">
        <v>17.47946</v>
      </c>
      <c r="F4410" s="93">
        <f t="shared" si="136"/>
        <v>0.72955716014858718</v>
      </c>
    </row>
    <row r="4411" spans="1:6" s="87" customFormat="1" ht="15" hidden="1" x14ac:dyDescent="0.25">
      <c r="A4411" s="82" t="str">
        <f t="shared" si="137"/>
        <v>A</v>
      </c>
      <c r="B4411" s="91" t="s">
        <v>412</v>
      </c>
      <c r="C4411" s="91" t="s">
        <v>35</v>
      </c>
      <c r="D4411" s="92">
        <v>4.1000000000000002E-2</v>
      </c>
      <c r="E4411" s="92">
        <v>4.0500000000000001E-2</v>
      </c>
      <c r="F4411" s="93">
        <f t="shared" si="136"/>
        <v>0.98780487804878048</v>
      </c>
    </row>
    <row r="4412" spans="1:6" s="87" customFormat="1" ht="36.75" hidden="1" thickBot="1" x14ac:dyDescent="0.3">
      <c r="A4412" s="82" t="str">
        <f t="shared" si="137"/>
        <v>A</v>
      </c>
      <c r="B4412" s="83" t="s">
        <v>2201</v>
      </c>
      <c r="C4412" s="84" t="s">
        <v>2202</v>
      </c>
      <c r="D4412" s="85">
        <v>31</v>
      </c>
      <c r="E4412" s="85">
        <v>30.513440000000003</v>
      </c>
      <c r="F4412" s="86">
        <f t="shared" si="136"/>
        <v>0.98430451612903236</v>
      </c>
    </row>
    <row r="4413" spans="1:6" s="87" customFormat="1" ht="15" hidden="1" x14ac:dyDescent="0.25">
      <c r="A4413" s="82" t="str">
        <f t="shared" si="137"/>
        <v>A</v>
      </c>
      <c r="B4413" s="88" t="s">
        <v>412</v>
      </c>
      <c r="C4413" s="88" t="s">
        <v>19</v>
      </c>
      <c r="D4413" s="89">
        <v>31</v>
      </c>
      <c r="E4413" s="89">
        <v>30.513440000000003</v>
      </c>
      <c r="F4413" s="90">
        <f t="shared" si="136"/>
        <v>0.98430451612903236</v>
      </c>
    </row>
    <row r="4414" spans="1:6" s="87" customFormat="1" ht="15" hidden="1" x14ac:dyDescent="0.25">
      <c r="A4414" s="82" t="str">
        <f t="shared" si="137"/>
        <v>A</v>
      </c>
      <c r="B4414" s="91" t="s">
        <v>412</v>
      </c>
      <c r="C4414" s="91" t="s">
        <v>20</v>
      </c>
      <c r="D4414" s="92">
        <v>20</v>
      </c>
      <c r="E4414" s="92">
        <v>19.68</v>
      </c>
      <c r="F4414" s="93">
        <f t="shared" si="136"/>
        <v>0.98399999999999999</v>
      </c>
    </row>
    <row r="4415" spans="1:6" s="87" customFormat="1" ht="15" hidden="1" x14ac:dyDescent="0.25">
      <c r="A4415" s="82" t="str">
        <f t="shared" si="137"/>
        <v>A</v>
      </c>
      <c r="B4415" s="91" t="s">
        <v>412</v>
      </c>
      <c r="C4415" s="91" t="s">
        <v>21</v>
      </c>
      <c r="D4415" s="92">
        <v>11</v>
      </c>
      <c r="E4415" s="92">
        <v>10.833440000000001</v>
      </c>
      <c r="F4415" s="93">
        <f t="shared" si="136"/>
        <v>0.98485818181818197</v>
      </c>
    </row>
    <row r="4416" spans="1:6" s="87" customFormat="1" ht="18.75" hidden="1" thickBot="1" x14ac:dyDescent="0.3">
      <c r="A4416" s="82" t="str">
        <f t="shared" si="137"/>
        <v>A</v>
      </c>
      <c r="B4416" s="83" t="s">
        <v>2203</v>
      </c>
      <c r="C4416" s="84" t="s">
        <v>2204</v>
      </c>
      <c r="D4416" s="85">
        <v>5158</v>
      </c>
      <c r="E4416" s="85">
        <v>3586.1346699999999</v>
      </c>
      <c r="F4416" s="86">
        <f t="shared" si="136"/>
        <v>0.69525681853431565</v>
      </c>
    </row>
    <row r="4417" spans="1:6" s="87" customFormat="1" ht="15" hidden="1" x14ac:dyDescent="0.25">
      <c r="A4417" s="82" t="str">
        <f t="shared" si="137"/>
        <v>A</v>
      </c>
      <c r="B4417" s="88" t="s">
        <v>412</v>
      </c>
      <c r="C4417" s="88" t="s">
        <v>19</v>
      </c>
      <c r="D4417" s="89">
        <v>3698</v>
      </c>
      <c r="E4417" s="89">
        <v>2695.37248</v>
      </c>
      <c r="F4417" s="90">
        <f t="shared" si="136"/>
        <v>0.72887303407247162</v>
      </c>
    </row>
    <row r="4418" spans="1:6" s="87" customFormat="1" ht="15" hidden="1" x14ac:dyDescent="0.25">
      <c r="A4418" s="82" t="str">
        <f t="shared" si="137"/>
        <v>A</v>
      </c>
      <c r="B4418" s="91" t="s">
        <v>412</v>
      </c>
      <c r="C4418" s="91" t="s">
        <v>20</v>
      </c>
      <c r="D4418" s="92">
        <v>1426.8</v>
      </c>
      <c r="E4418" s="92">
        <v>1299.0220200000001</v>
      </c>
      <c r="F4418" s="93">
        <f t="shared" si="136"/>
        <v>0.91044436501261572</v>
      </c>
    </row>
    <row r="4419" spans="1:6" s="87" customFormat="1" ht="15" hidden="1" x14ac:dyDescent="0.25">
      <c r="A4419" s="82" t="str">
        <f t="shared" si="137"/>
        <v>A</v>
      </c>
      <c r="B4419" s="91" t="s">
        <v>412</v>
      </c>
      <c r="C4419" s="91" t="s">
        <v>21</v>
      </c>
      <c r="D4419" s="92">
        <v>1952.5</v>
      </c>
      <c r="E4419" s="92">
        <v>1341.8441499999999</v>
      </c>
      <c r="F4419" s="93">
        <f t="shared" si="136"/>
        <v>0.68724412291933412</v>
      </c>
    </row>
    <row r="4420" spans="1:6" s="87" customFormat="1" ht="15" hidden="1" x14ac:dyDescent="0.25">
      <c r="A4420" s="82" t="str">
        <f t="shared" si="137"/>
        <v>A</v>
      </c>
      <c r="B4420" s="91" t="s">
        <v>412</v>
      </c>
      <c r="C4420" s="91" t="s">
        <v>4</v>
      </c>
      <c r="D4420" s="92">
        <v>12</v>
      </c>
      <c r="E4420" s="92">
        <v>7.9117800000000003</v>
      </c>
      <c r="F4420" s="93">
        <f t="shared" ref="F4420:F4483" si="138">E4420/D4420</f>
        <v>0.65931499999999998</v>
      </c>
    </row>
    <row r="4421" spans="1:6" s="87" customFormat="1" ht="15" hidden="1" x14ac:dyDescent="0.25">
      <c r="A4421" s="82" t="str">
        <f t="shared" ref="A4421:A4484" si="139">(IF(OR(D4421&lt;&gt;0,E4421&lt;&gt;0,),"A","B"))</f>
        <v>A</v>
      </c>
      <c r="B4421" s="91" t="s">
        <v>412</v>
      </c>
      <c r="C4421" s="91" t="s">
        <v>34</v>
      </c>
      <c r="D4421" s="92">
        <v>50.7</v>
      </c>
      <c r="E4421" s="92">
        <v>43.316929999999999</v>
      </c>
      <c r="F4421" s="93">
        <f t="shared" si="138"/>
        <v>0.85437731755424062</v>
      </c>
    </row>
    <row r="4422" spans="1:6" s="87" customFormat="1" ht="15" hidden="1" x14ac:dyDescent="0.25">
      <c r="A4422" s="82" t="str">
        <f t="shared" si="139"/>
        <v>A</v>
      </c>
      <c r="B4422" s="91" t="s">
        <v>412</v>
      </c>
      <c r="C4422" s="91" t="s">
        <v>35</v>
      </c>
      <c r="D4422" s="92">
        <v>256</v>
      </c>
      <c r="E4422" s="92">
        <v>3.2776000000000001</v>
      </c>
      <c r="F4422" s="93">
        <f t="shared" si="138"/>
        <v>1.2803125E-2</v>
      </c>
    </row>
    <row r="4423" spans="1:6" s="87" customFormat="1" ht="15" hidden="1" x14ac:dyDescent="0.25">
      <c r="A4423" s="82" t="str">
        <f t="shared" si="139"/>
        <v>A</v>
      </c>
      <c r="B4423" s="88" t="s">
        <v>412</v>
      </c>
      <c r="C4423" s="88" t="s">
        <v>36</v>
      </c>
      <c r="D4423" s="89">
        <v>1460</v>
      </c>
      <c r="E4423" s="89">
        <v>890.76219000000003</v>
      </c>
      <c r="F4423" s="90">
        <f t="shared" si="138"/>
        <v>0.6101110890410959</v>
      </c>
    </row>
    <row r="4424" spans="1:6" s="87" customFormat="1" ht="36.75" hidden="1" thickBot="1" x14ac:dyDescent="0.3">
      <c r="A4424" s="82" t="str">
        <f t="shared" si="139"/>
        <v>A</v>
      </c>
      <c r="B4424" s="83" t="s">
        <v>2205</v>
      </c>
      <c r="C4424" s="84" t="s">
        <v>2206</v>
      </c>
      <c r="D4424" s="85">
        <v>2546</v>
      </c>
      <c r="E4424" s="85">
        <v>2256.5846000000001</v>
      </c>
      <c r="F4424" s="86">
        <f t="shared" si="138"/>
        <v>0.88632545168892385</v>
      </c>
    </row>
    <row r="4425" spans="1:6" s="87" customFormat="1" ht="15" hidden="1" x14ac:dyDescent="0.25">
      <c r="A4425" s="82" t="str">
        <f t="shared" si="139"/>
        <v>A</v>
      </c>
      <c r="B4425" s="88" t="s">
        <v>412</v>
      </c>
      <c r="C4425" s="88" t="s">
        <v>19</v>
      </c>
      <c r="D4425" s="89">
        <v>2516</v>
      </c>
      <c r="E4425" s="89">
        <v>2251.31754</v>
      </c>
      <c r="F4425" s="90">
        <f t="shared" si="138"/>
        <v>0.89480029411764705</v>
      </c>
    </row>
    <row r="4426" spans="1:6" s="87" customFormat="1" ht="15" hidden="1" x14ac:dyDescent="0.25">
      <c r="A4426" s="82" t="str">
        <f t="shared" si="139"/>
        <v>A</v>
      </c>
      <c r="B4426" s="91" t="s">
        <v>412</v>
      </c>
      <c r="C4426" s="91" t="s">
        <v>20</v>
      </c>
      <c r="D4426" s="92">
        <v>1426.8</v>
      </c>
      <c r="E4426" s="92">
        <v>1299.0220200000001</v>
      </c>
      <c r="F4426" s="93">
        <f t="shared" si="138"/>
        <v>0.91044436501261572</v>
      </c>
    </row>
    <row r="4427" spans="1:6" s="87" customFormat="1" ht="15" hidden="1" x14ac:dyDescent="0.25">
      <c r="A4427" s="82" t="str">
        <f t="shared" si="139"/>
        <v>A</v>
      </c>
      <c r="B4427" s="91" t="s">
        <v>412</v>
      </c>
      <c r="C4427" s="91" t="s">
        <v>21</v>
      </c>
      <c r="D4427" s="92">
        <v>1032.5</v>
      </c>
      <c r="E4427" s="92">
        <v>905.70099000000005</v>
      </c>
      <c r="F4427" s="93">
        <f t="shared" si="138"/>
        <v>0.87719224213075064</v>
      </c>
    </row>
    <row r="4428" spans="1:6" s="87" customFormat="1" ht="15" hidden="1" x14ac:dyDescent="0.25">
      <c r="A4428" s="82" t="str">
        <f t="shared" si="139"/>
        <v>A</v>
      </c>
      <c r="B4428" s="91" t="s">
        <v>412</v>
      </c>
      <c r="C4428" s="91" t="s">
        <v>34</v>
      </c>
      <c r="D4428" s="92">
        <v>50.7</v>
      </c>
      <c r="E4428" s="92">
        <v>43.316929999999999</v>
      </c>
      <c r="F4428" s="93">
        <f t="shared" si="138"/>
        <v>0.85437731755424062</v>
      </c>
    </row>
    <row r="4429" spans="1:6" s="87" customFormat="1" ht="15" hidden="1" x14ac:dyDescent="0.25">
      <c r="A4429" s="82" t="str">
        <f t="shared" si="139"/>
        <v>A</v>
      </c>
      <c r="B4429" s="91" t="s">
        <v>412</v>
      </c>
      <c r="C4429" s="91" t="s">
        <v>35</v>
      </c>
      <c r="D4429" s="92">
        <v>6</v>
      </c>
      <c r="E4429" s="92">
        <v>3.2776000000000001</v>
      </c>
      <c r="F4429" s="93">
        <f t="shared" si="138"/>
        <v>0.54626666666666668</v>
      </c>
    </row>
    <row r="4430" spans="1:6" s="87" customFormat="1" ht="15" hidden="1" x14ac:dyDescent="0.25">
      <c r="A4430" s="82" t="str">
        <f t="shared" si="139"/>
        <v>A</v>
      </c>
      <c r="B4430" s="88" t="s">
        <v>412</v>
      </c>
      <c r="C4430" s="88" t="s">
        <v>36</v>
      </c>
      <c r="D4430" s="89">
        <v>30</v>
      </c>
      <c r="E4430" s="89">
        <v>5.2670600000000007</v>
      </c>
      <c r="F4430" s="90">
        <f t="shared" si="138"/>
        <v>0.17556866666666668</v>
      </c>
    </row>
    <row r="4431" spans="1:6" s="87" customFormat="1" ht="36.75" hidden="1" thickBot="1" x14ac:dyDescent="0.3">
      <c r="A4431" s="82" t="str">
        <f t="shared" si="139"/>
        <v>A</v>
      </c>
      <c r="B4431" s="83" t="s">
        <v>2207</v>
      </c>
      <c r="C4431" s="84" t="s">
        <v>2208</v>
      </c>
      <c r="D4431" s="85">
        <v>2612</v>
      </c>
      <c r="E4431" s="85">
        <v>1329.5500699999998</v>
      </c>
      <c r="F4431" s="86">
        <f t="shared" si="138"/>
        <v>0.50901610643185291</v>
      </c>
    </row>
    <row r="4432" spans="1:6" s="87" customFormat="1" ht="15" hidden="1" x14ac:dyDescent="0.25">
      <c r="A4432" s="82" t="str">
        <f t="shared" si="139"/>
        <v>A</v>
      </c>
      <c r="B4432" s="88" t="s">
        <v>412</v>
      </c>
      <c r="C4432" s="88" t="s">
        <v>19</v>
      </c>
      <c r="D4432" s="89">
        <v>1182</v>
      </c>
      <c r="E4432" s="89">
        <v>444.05493999999999</v>
      </c>
      <c r="F4432" s="90">
        <f t="shared" si="138"/>
        <v>0.3756809983079526</v>
      </c>
    </row>
    <row r="4433" spans="1:6" s="87" customFormat="1" ht="15" hidden="1" x14ac:dyDescent="0.25">
      <c r="A4433" s="82" t="str">
        <f t="shared" si="139"/>
        <v>A</v>
      </c>
      <c r="B4433" s="91" t="s">
        <v>412</v>
      </c>
      <c r="C4433" s="91" t="s">
        <v>21</v>
      </c>
      <c r="D4433" s="92">
        <v>920</v>
      </c>
      <c r="E4433" s="92">
        <v>436.14316000000002</v>
      </c>
      <c r="F4433" s="93">
        <f t="shared" si="138"/>
        <v>0.47406865217391309</v>
      </c>
    </row>
    <row r="4434" spans="1:6" s="87" customFormat="1" ht="15" hidden="1" x14ac:dyDescent="0.25">
      <c r="A4434" s="82" t="str">
        <f t="shared" si="139"/>
        <v>A</v>
      </c>
      <c r="B4434" s="91" t="s">
        <v>412</v>
      </c>
      <c r="C4434" s="91" t="s">
        <v>4</v>
      </c>
      <c r="D4434" s="92">
        <v>12</v>
      </c>
      <c r="E4434" s="92">
        <v>7.9117800000000003</v>
      </c>
      <c r="F4434" s="93">
        <f t="shared" si="138"/>
        <v>0.65931499999999998</v>
      </c>
    </row>
    <row r="4435" spans="1:6" s="87" customFormat="1" ht="15" hidden="1" x14ac:dyDescent="0.25">
      <c r="A4435" s="82" t="str">
        <f t="shared" si="139"/>
        <v>A</v>
      </c>
      <c r="B4435" s="91" t="s">
        <v>412</v>
      </c>
      <c r="C4435" s="91" t="s">
        <v>35</v>
      </c>
      <c r="D4435" s="92">
        <v>250</v>
      </c>
      <c r="E4435" s="92">
        <v>0</v>
      </c>
      <c r="F4435" s="93">
        <f t="shared" si="138"/>
        <v>0</v>
      </c>
    </row>
    <row r="4436" spans="1:6" s="87" customFormat="1" ht="15" hidden="1" x14ac:dyDescent="0.25">
      <c r="A4436" s="82" t="str">
        <f t="shared" si="139"/>
        <v>A</v>
      </c>
      <c r="B4436" s="88" t="s">
        <v>412</v>
      </c>
      <c r="C4436" s="88" t="s">
        <v>36</v>
      </c>
      <c r="D4436" s="89">
        <v>1430</v>
      </c>
      <c r="E4436" s="89">
        <v>885.49513000000002</v>
      </c>
      <c r="F4436" s="90">
        <f t="shared" si="138"/>
        <v>0.61922736363636366</v>
      </c>
    </row>
    <row r="4437" spans="1:6" ht="36.75" thickBot="1" x14ac:dyDescent="0.25">
      <c r="A4437" s="47" t="str">
        <f t="shared" si="139"/>
        <v>A</v>
      </c>
      <c r="B4437" s="73" t="s">
        <v>2209</v>
      </c>
      <c r="C4437" s="74" t="s">
        <v>2210</v>
      </c>
      <c r="D4437" s="75">
        <v>79241</v>
      </c>
      <c r="E4437" s="75">
        <v>68536.41687999999</v>
      </c>
      <c r="F4437" s="76">
        <f t="shared" si="138"/>
        <v>0.86491105463080964</v>
      </c>
    </row>
    <row r="4438" spans="1:6" ht="15.75" thickTop="1" x14ac:dyDescent="0.2">
      <c r="A4438" s="47" t="str">
        <f t="shared" si="139"/>
        <v>A</v>
      </c>
      <c r="B4438" s="77" t="s">
        <v>412</v>
      </c>
      <c r="C4438" s="77" t="s">
        <v>19</v>
      </c>
      <c r="D4438" s="78">
        <v>79233</v>
      </c>
      <c r="E4438" s="78">
        <v>68535.686879999994</v>
      </c>
      <c r="F4438" s="79">
        <f t="shared" si="138"/>
        <v>0.86498916966415496</v>
      </c>
    </row>
    <row r="4439" spans="1:6" ht="15" x14ac:dyDescent="0.2">
      <c r="A4439" s="47" t="str">
        <f t="shared" si="139"/>
        <v>A</v>
      </c>
      <c r="B4439" s="80" t="s">
        <v>412</v>
      </c>
      <c r="C4439" s="80" t="s">
        <v>20</v>
      </c>
      <c r="D4439" s="53">
        <v>89</v>
      </c>
      <c r="E4439" s="53">
        <v>78.45</v>
      </c>
      <c r="F4439" s="81">
        <f t="shared" si="138"/>
        <v>0.88146067415730345</v>
      </c>
    </row>
    <row r="4440" spans="1:6" ht="15" x14ac:dyDescent="0.2">
      <c r="A4440" s="47" t="str">
        <f t="shared" si="139"/>
        <v>A</v>
      </c>
      <c r="B4440" s="80" t="s">
        <v>412</v>
      </c>
      <c r="C4440" s="80" t="s">
        <v>21</v>
      </c>
      <c r="D4440" s="53">
        <v>125</v>
      </c>
      <c r="E4440" s="53">
        <v>87.409019999999984</v>
      </c>
      <c r="F4440" s="81">
        <f t="shared" si="138"/>
        <v>0.69927215999999992</v>
      </c>
    </row>
    <row r="4441" spans="1:6" ht="15" x14ac:dyDescent="0.2">
      <c r="A4441" s="47" t="str">
        <f t="shared" si="139"/>
        <v>A</v>
      </c>
      <c r="B4441" s="80" t="s">
        <v>412</v>
      </c>
      <c r="C4441" s="80" t="s">
        <v>33</v>
      </c>
      <c r="D4441" s="53">
        <v>77356.285999999993</v>
      </c>
      <c r="E4441" s="53">
        <v>66101.930909999995</v>
      </c>
      <c r="F4441" s="81">
        <f t="shared" si="138"/>
        <v>0.85451272712342996</v>
      </c>
    </row>
    <row r="4442" spans="1:6" ht="15" x14ac:dyDescent="0.2">
      <c r="A4442" s="47" t="str">
        <f t="shared" si="139"/>
        <v>A</v>
      </c>
      <c r="B4442" s="80" t="s">
        <v>412</v>
      </c>
      <c r="C4442" s="80" t="s">
        <v>4</v>
      </c>
      <c r="D4442" s="53">
        <v>1320</v>
      </c>
      <c r="E4442" s="53">
        <v>1318.95823</v>
      </c>
      <c r="F4442" s="81">
        <f t="shared" si="138"/>
        <v>0.99921078030303023</v>
      </c>
    </row>
    <row r="4443" spans="1:6" ht="15" x14ac:dyDescent="0.2">
      <c r="A4443" s="47" t="str">
        <f t="shared" si="139"/>
        <v>A</v>
      </c>
      <c r="B4443" s="80" t="s">
        <v>412</v>
      </c>
      <c r="C4443" s="80" t="s">
        <v>35</v>
      </c>
      <c r="D4443" s="53">
        <v>342.714</v>
      </c>
      <c r="E4443" s="53">
        <v>948.93871999999999</v>
      </c>
      <c r="F4443" s="81">
        <f t="shared" si="138"/>
        <v>2.7688939465560205</v>
      </c>
    </row>
    <row r="4444" spans="1:6" ht="15" x14ac:dyDescent="0.2">
      <c r="A4444" s="47" t="str">
        <f t="shared" si="139"/>
        <v>A</v>
      </c>
      <c r="B4444" s="77" t="s">
        <v>412</v>
      </c>
      <c r="C4444" s="77" t="s">
        <v>36</v>
      </c>
      <c r="D4444" s="78">
        <v>8</v>
      </c>
      <c r="E4444" s="78">
        <v>0.73</v>
      </c>
      <c r="F4444" s="79">
        <f t="shared" si="138"/>
        <v>9.1249999999999998E-2</v>
      </c>
    </row>
    <row r="4445" spans="1:6" s="87" customFormat="1" ht="18.75" hidden="1" thickBot="1" x14ac:dyDescent="0.3">
      <c r="A4445" s="82" t="str">
        <f t="shared" si="139"/>
        <v>A</v>
      </c>
      <c r="B4445" s="83" t="s">
        <v>2211</v>
      </c>
      <c r="C4445" s="84" t="s">
        <v>2212</v>
      </c>
      <c r="D4445" s="85">
        <v>10701.865</v>
      </c>
      <c r="E4445" s="85">
        <v>9493.9828000000016</v>
      </c>
      <c r="F4445" s="86">
        <f t="shared" si="138"/>
        <v>0.88713348561208738</v>
      </c>
    </row>
    <row r="4446" spans="1:6" s="87" customFormat="1" ht="15" hidden="1" x14ac:dyDescent="0.25">
      <c r="A4446" s="82" t="str">
        <f t="shared" si="139"/>
        <v>A</v>
      </c>
      <c r="B4446" s="88" t="s">
        <v>412</v>
      </c>
      <c r="C4446" s="88" t="s">
        <v>19</v>
      </c>
      <c r="D4446" s="89">
        <v>10701.865</v>
      </c>
      <c r="E4446" s="89">
        <v>9493.9828000000016</v>
      </c>
      <c r="F4446" s="90">
        <f t="shared" si="138"/>
        <v>0.88713348561208738</v>
      </c>
    </row>
    <row r="4447" spans="1:6" s="87" customFormat="1" ht="15" hidden="1" x14ac:dyDescent="0.25">
      <c r="A4447" s="82" t="str">
        <f t="shared" si="139"/>
        <v>A</v>
      </c>
      <c r="B4447" s="91" t="s">
        <v>412</v>
      </c>
      <c r="C4447" s="91" t="s">
        <v>33</v>
      </c>
      <c r="D4447" s="92">
        <v>10701.865</v>
      </c>
      <c r="E4447" s="92">
        <v>9493.9828000000016</v>
      </c>
      <c r="F4447" s="93">
        <f t="shared" si="138"/>
        <v>0.88713348561208738</v>
      </c>
    </row>
    <row r="4448" spans="1:6" s="87" customFormat="1" ht="36.75" hidden="1" thickBot="1" x14ac:dyDescent="0.3">
      <c r="A4448" s="82" t="str">
        <f t="shared" si="139"/>
        <v>A</v>
      </c>
      <c r="B4448" s="83" t="s">
        <v>2213</v>
      </c>
      <c r="C4448" s="84" t="s">
        <v>2214</v>
      </c>
      <c r="D4448" s="85">
        <v>7026.4432200000001</v>
      </c>
      <c r="E4448" s="85">
        <v>6977.3738099999991</v>
      </c>
      <c r="F4448" s="86">
        <f t="shared" si="138"/>
        <v>0.99301646530632592</v>
      </c>
    </row>
    <row r="4449" spans="1:6" s="87" customFormat="1" ht="15" hidden="1" x14ac:dyDescent="0.25">
      <c r="A4449" s="82" t="str">
        <f t="shared" si="139"/>
        <v>A</v>
      </c>
      <c r="B4449" s="88" t="s">
        <v>412</v>
      </c>
      <c r="C4449" s="88" t="s">
        <v>19</v>
      </c>
      <c r="D4449" s="89">
        <v>7026.4432200000001</v>
      </c>
      <c r="E4449" s="89">
        <v>6977.3738099999991</v>
      </c>
      <c r="F4449" s="90">
        <f t="shared" si="138"/>
        <v>0.99301646530632592</v>
      </c>
    </row>
    <row r="4450" spans="1:6" s="87" customFormat="1" ht="15" hidden="1" x14ac:dyDescent="0.25">
      <c r="A4450" s="82" t="str">
        <f t="shared" si="139"/>
        <v>A</v>
      </c>
      <c r="B4450" s="91" t="s">
        <v>412</v>
      </c>
      <c r="C4450" s="91" t="s">
        <v>33</v>
      </c>
      <c r="D4450" s="92">
        <v>7026.4432200000001</v>
      </c>
      <c r="E4450" s="92">
        <v>6977.3738099999991</v>
      </c>
      <c r="F4450" s="93">
        <f t="shared" si="138"/>
        <v>0.99301646530632592</v>
      </c>
    </row>
    <row r="4451" spans="1:6" s="87" customFormat="1" ht="54.75" hidden="1" thickBot="1" x14ac:dyDescent="0.3">
      <c r="A4451" s="82" t="str">
        <f t="shared" si="139"/>
        <v>A</v>
      </c>
      <c r="B4451" s="83" t="s">
        <v>2215</v>
      </c>
      <c r="C4451" s="84" t="s">
        <v>2216</v>
      </c>
      <c r="D4451" s="85">
        <v>3675.4217800000001</v>
      </c>
      <c r="E4451" s="85">
        <v>2516.6089900000002</v>
      </c>
      <c r="F4451" s="86">
        <f t="shared" si="138"/>
        <v>0.68471297734977243</v>
      </c>
    </row>
    <row r="4452" spans="1:6" s="87" customFormat="1" ht="15" hidden="1" x14ac:dyDescent="0.25">
      <c r="A4452" s="82" t="str">
        <f t="shared" si="139"/>
        <v>A</v>
      </c>
      <c r="B4452" s="88" t="s">
        <v>412</v>
      </c>
      <c r="C4452" s="88" t="s">
        <v>19</v>
      </c>
      <c r="D4452" s="89">
        <v>3675.4217800000001</v>
      </c>
      <c r="E4452" s="89">
        <v>2516.6089900000002</v>
      </c>
      <c r="F4452" s="90">
        <f t="shared" si="138"/>
        <v>0.68471297734977243</v>
      </c>
    </row>
    <row r="4453" spans="1:6" s="87" customFormat="1" ht="15" hidden="1" x14ac:dyDescent="0.25">
      <c r="A4453" s="82" t="str">
        <f t="shared" si="139"/>
        <v>A</v>
      </c>
      <c r="B4453" s="91" t="s">
        <v>412</v>
      </c>
      <c r="C4453" s="91" t="s">
        <v>33</v>
      </c>
      <c r="D4453" s="92">
        <v>3675.4217800000001</v>
      </c>
      <c r="E4453" s="92">
        <v>2516.6089900000002</v>
      </c>
      <c r="F4453" s="93">
        <f t="shared" si="138"/>
        <v>0.68471297734977243</v>
      </c>
    </row>
    <row r="4454" spans="1:6" s="87" customFormat="1" ht="18.75" hidden="1" thickBot="1" x14ac:dyDescent="0.3">
      <c r="A4454" s="82" t="str">
        <f t="shared" si="139"/>
        <v>A</v>
      </c>
      <c r="B4454" s="83" t="s">
        <v>2217</v>
      </c>
      <c r="C4454" s="84" t="s">
        <v>2218</v>
      </c>
      <c r="D4454" s="85">
        <v>5046</v>
      </c>
      <c r="E4454" s="85">
        <v>5044.2145799999998</v>
      </c>
      <c r="F4454" s="86">
        <f t="shared" si="138"/>
        <v>0.99964617122473243</v>
      </c>
    </row>
    <row r="4455" spans="1:6" s="87" customFormat="1" ht="15" hidden="1" x14ac:dyDescent="0.25">
      <c r="A4455" s="82" t="str">
        <f t="shared" si="139"/>
        <v>A</v>
      </c>
      <c r="B4455" s="88" t="s">
        <v>412</v>
      </c>
      <c r="C4455" s="88" t="s">
        <v>19</v>
      </c>
      <c r="D4455" s="89">
        <v>5046</v>
      </c>
      <c r="E4455" s="89">
        <v>5044.2145799999998</v>
      </c>
      <c r="F4455" s="90">
        <f t="shared" si="138"/>
        <v>0.99964617122473243</v>
      </c>
    </row>
    <row r="4456" spans="1:6" s="87" customFormat="1" ht="15" hidden="1" x14ac:dyDescent="0.25">
      <c r="A4456" s="82" t="str">
        <f t="shared" si="139"/>
        <v>A</v>
      </c>
      <c r="B4456" s="91" t="s">
        <v>412</v>
      </c>
      <c r="C4456" s="91" t="s">
        <v>33</v>
      </c>
      <c r="D4456" s="92">
        <v>5046</v>
      </c>
      <c r="E4456" s="92">
        <v>5044.2145799999998</v>
      </c>
      <c r="F4456" s="93">
        <f t="shared" si="138"/>
        <v>0.99964617122473243</v>
      </c>
    </row>
    <row r="4457" spans="1:6" s="87" customFormat="1" ht="36.75" hidden="1" thickBot="1" x14ac:dyDescent="0.3">
      <c r="A4457" s="82" t="str">
        <f t="shared" si="139"/>
        <v>A</v>
      </c>
      <c r="B4457" s="83" t="s">
        <v>2219</v>
      </c>
      <c r="C4457" s="84" t="s">
        <v>2220</v>
      </c>
      <c r="D4457" s="85">
        <v>2810.1002000000003</v>
      </c>
      <c r="E4457" s="85">
        <v>2810.1002000000003</v>
      </c>
      <c r="F4457" s="86">
        <f t="shared" si="138"/>
        <v>1</v>
      </c>
    </row>
    <row r="4458" spans="1:6" s="87" customFormat="1" ht="15" hidden="1" x14ac:dyDescent="0.25">
      <c r="A4458" s="82" t="str">
        <f t="shared" si="139"/>
        <v>A</v>
      </c>
      <c r="B4458" s="88" t="s">
        <v>412</v>
      </c>
      <c r="C4458" s="88" t="s">
        <v>19</v>
      </c>
      <c r="D4458" s="89">
        <v>2810.1002000000003</v>
      </c>
      <c r="E4458" s="89">
        <v>2810.1002000000003</v>
      </c>
      <c r="F4458" s="90">
        <f t="shared" si="138"/>
        <v>1</v>
      </c>
    </row>
    <row r="4459" spans="1:6" s="87" customFormat="1" ht="15" hidden="1" x14ac:dyDescent="0.25">
      <c r="A4459" s="82" t="str">
        <f t="shared" si="139"/>
        <v>A</v>
      </c>
      <c r="B4459" s="91" t="s">
        <v>412</v>
      </c>
      <c r="C4459" s="91" t="s">
        <v>33</v>
      </c>
      <c r="D4459" s="92">
        <v>2810.1002000000003</v>
      </c>
      <c r="E4459" s="92">
        <v>2810.1002000000003</v>
      </c>
      <c r="F4459" s="93">
        <f t="shared" si="138"/>
        <v>1</v>
      </c>
    </row>
    <row r="4460" spans="1:6" s="87" customFormat="1" ht="54.75" hidden="1" thickBot="1" x14ac:dyDescent="0.3">
      <c r="A4460" s="82" t="str">
        <f t="shared" si="139"/>
        <v>A</v>
      </c>
      <c r="B4460" s="83" t="s">
        <v>2221</v>
      </c>
      <c r="C4460" s="84" t="s">
        <v>2222</v>
      </c>
      <c r="D4460" s="85">
        <v>2235.8997999999997</v>
      </c>
      <c r="E4460" s="85">
        <v>2234.11438</v>
      </c>
      <c r="F4460" s="86">
        <f t="shared" si="138"/>
        <v>0.99920147584431118</v>
      </c>
    </row>
    <row r="4461" spans="1:6" s="87" customFormat="1" ht="15" hidden="1" x14ac:dyDescent="0.25">
      <c r="A4461" s="82" t="str">
        <f t="shared" si="139"/>
        <v>A</v>
      </c>
      <c r="B4461" s="88" t="s">
        <v>412</v>
      </c>
      <c r="C4461" s="88" t="s">
        <v>19</v>
      </c>
      <c r="D4461" s="89">
        <v>2235.8997999999997</v>
      </c>
      <c r="E4461" s="89">
        <v>2234.11438</v>
      </c>
      <c r="F4461" s="90">
        <f t="shared" si="138"/>
        <v>0.99920147584431118</v>
      </c>
    </row>
    <row r="4462" spans="1:6" s="87" customFormat="1" ht="15" hidden="1" x14ac:dyDescent="0.25">
      <c r="A4462" s="82" t="str">
        <f t="shared" si="139"/>
        <v>A</v>
      </c>
      <c r="B4462" s="91" t="s">
        <v>412</v>
      </c>
      <c r="C4462" s="91" t="s">
        <v>33</v>
      </c>
      <c r="D4462" s="92">
        <v>2235.8997999999997</v>
      </c>
      <c r="E4462" s="92">
        <v>2234.11438</v>
      </c>
      <c r="F4462" s="93">
        <f t="shared" si="138"/>
        <v>0.99920147584431118</v>
      </c>
    </row>
    <row r="4463" spans="1:6" s="87" customFormat="1" ht="18.75" hidden="1" thickBot="1" x14ac:dyDescent="0.3">
      <c r="A4463" s="82" t="str">
        <f t="shared" si="139"/>
        <v>A</v>
      </c>
      <c r="B4463" s="83" t="s">
        <v>2223</v>
      </c>
      <c r="C4463" s="84" t="s">
        <v>2224</v>
      </c>
      <c r="D4463" s="85">
        <v>8937.5949999999993</v>
      </c>
      <c r="E4463" s="85">
        <v>7563.0078200000007</v>
      </c>
      <c r="F4463" s="86">
        <f t="shared" si="138"/>
        <v>0.84620167058364149</v>
      </c>
    </row>
    <row r="4464" spans="1:6" s="87" customFormat="1" ht="15" hidden="1" x14ac:dyDescent="0.25">
      <c r="A4464" s="82" t="str">
        <f t="shared" si="139"/>
        <v>A</v>
      </c>
      <c r="B4464" s="88" t="s">
        <v>412</v>
      </c>
      <c r="C4464" s="88" t="s">
        <v>19</v>
      </c>
      <c r="D4464" s="89">
        <v>8937.5949999999993</v>
      </c>
      <c r="E4464" s="89">
        <v>7563.0078200000007</v>
      </c>
      <c r="F4464" s="90">
        <f t="shared" si="138"/>
        <v>0.84620167058364149</v>
      </c>
    </row>
    <row r="4465" spans="1:6" s="87" customFormat="1" ht="15" hidden="1" x14ac:dyDescent="0.25">
      <c r="A4465" s="82" t="str">
        <f t="shared" si="139"/>
        <v>A</v>
      </c>
      <c r="B4465" s="91" t="s">
        <v>412</v>
      </c>
      <c r="C4465" s="91" t="s">
        <v>21</v>
      </c>
      <c r="D4465" s="92">
        <v>25</v>
      </c>
      <c r="E4465" s="92">
        <v>17.226580000000002</v>
      </c>
      <c r="F4465" s="93">
        <f t="shared" si="138"/>
        <v>0.6890632000000001</v>
      </c>
    </row>
    <row r="4466" spans="1:6" s="87" customFormat="1" ht="15" hidden="1" x14ac:dyDescent="0.25">
      <c r="A4466" s="82" t="str">
        <f t="shared" si="139"/>
        <v>A</v>
      </c>
      <c r="B4466" s="91" t="s">
        <v>412</v>
      </c>
      <c r="C4466" s="91" t="s">
        <v>33</v>
      </c>
      <c r="D4466" s="92">
        <v>8903.8449999999993</v>
      </c>
      <c r="E4466" s="92">
        <v>6917.0312400000003</v>
      </c>
      <c r="F4466" s="93">
        <f t="shared" si="138"/>
        <v>0.77685890084564602</v>
      </c>
    </row>
    <row r="4467" spans="1:6" s="87" customFormat="1" ht="15" hidden="1" x14ac:dyDescent="0.25">
      <c r="A4467" s="82" t="str">
        <f t="shared" si="139"/>
        <v>A</v>
      </c>
      <c r="B4467" s="91" t="s">
        <v>412</v>
      </c>
      <c r="C4467" s="91" t="s">
        <v>35</v>
      </c>
      <c r="D4467" s="92">
        <v>8.75</v>
      </c>
      <c r="E4467" s="92">
        <v>628.75</v>
      </c>
      <c r="F4467" s="93">
        <f t="shared" si="138"/>
        <v>71.857142857142861</v>
      </c>
    </row>
    <row r="4468" spans="1:6" s="87" customFormat="1" ht="36.75" hidden="1" thickBot="1" x14ac:dyDescent="0.3">
      <c r="A4468" s="82" t="str">
        <f t="shared" si="139"/>
        <v>A</v>
      </c>
      <c r="B4468" s="83" t="s">
        <v>2225</v>
      </c>
      <c r="C4468" s="84" t="s">
        <v>2226</v>
      </c>
      <c r="D4468" s="85">
        <v>3148.50389</v>
      </c>
      <c r="E4468" s="85">
        <v>3084.75191</v>
      </c>
      <c r="F4468" s="86">
        <f t="shared" si="138"/>
        <v>0.97975165912848849</v>
      </c>
    </row>
    <row r="4469" spans="1:6" s="87" customFormat="1" ht="15" hidden="1" x14ac:dyDescent="0.25">
      <c r="A4469" s="82" t="str">
        <f t="shared" si="139"/>
        <v>A</v>
      </c>
      <c r="B4469" s="88" t="s">
        <v>412</v>
      </c>
      <c r="C4469" s="88" t="s">
        <v>19</v>
      </c>
      <c r="D4469" s="89">
        <v>3148.50389</v>
      </c>
      <c r="E4469" s="89">
        <v>3084.75191</v>
      </c>
      <c r="F4469" s="90">
        <f t="shared" si="138"/>
        <v>0.97975165912848849</v>
      </c>
    </row>
    <row r="4470" spans="1:6" s="87" customFormat="1" ht="15" hidden="1" x14ac:dyDescent="0.25">
      <c r="A4470" s="82" t="str">
        <f t="shared" si="139"/>
        <v>A</v>
      </c>
      <c r="B4470" s="91" t="s">
        <v>412</v>
      </c>
      <c r="C4470" s="91" t="s">
        <v>21</v>
      </c>
      <c r="D4470" s="92">
        <v>2.4</v>
      </c>
      <c r="E4470" s="92">
        <v>2.4</v>
      </c>
      <c r="F4470" s="93">
        <f t="shared" si="138"/>
        <v>1</v>
      </c>
    </row>
    <row r="4471" spans="1:6" s="87" customFormat="1" ht="15" hidden="1" x14ac:dyDescent="0.25">
      <c r="A4471" s="82" t="str">
        <f t="shared" si="139"/>
        <v>A</v>
      </c>
      <c r="B4471" s="91" t="s">
        <v>412</v>
      </c>
      <c r="C4471" s="91" t="s">
        <v>33</v>
      </c>
      <c r="D4471" s="92">
        <v>3146.1038900000003</v>
      </c>
      <c r="E4471" s="92">
        <v>3082.3519100000003</v>
      </c>
      <c r="F4471" s="93">
        <f t="shared" si="138"/>
        <v>0.97973621271610323</v>
      </c>
    </row>
    <row r="4472" spans="1:6" s="87" customFormat="1" ht="54.75" hidden="1" thickBot="1" x14ac:dyDescent="0.3">
      <c r="A4472" s="82" t="str">
        <f t="shared" si="139"/>
        <v>A</v>
      </c>
      <c r="B4472" s="83" t="s">
        <v>2227</v>
      </c>
      <c r="C4472" s="84" t="s">
        <v>2228</v>
      </c>
      <c r="D4472" s="85">
        <v>5789.0911100000003</v>
      </c>
      <c r="E4472" s="85">
        <v>4478.2559099999999</v>
      </c>
      <c r="F4472" s="86">
        <f t="shared" si="138"/>
        <v>0.7735680480592747</v>
      </c>
    </row>
    <row r="4473" spans="1:6" s="87" customFormat="1" ht="15" hidden="1" x14ac:dyDescent="0.25">
      <c r="A4473" s="82" t="str">
        <f t="shared" si="139"/>
        <v>A</v>
      </c>
      <c r="B4473" s="88" t="s">
        <v>412</v>
      </c>
      <c r="C4473" s="88" t="s">
        <v>19</v>
      </c>
      <c r="D4473" s="89">
        <v>5789.0911100000003</v>
      </c>
      <c r="E4473" s="89">
        <v>4478.2559099999999</v>
      </c>
      <c r="F4473" s="90">
        <f t="shared" si="138"/>
        <v>0.7735680480592747</v>
      </c>
    </row>
    <row r="4474" spans="1:6" s="87" customFormat="1" ht="15" hidden="1" x14ac:dyDescent="0.25">
      <c r="A4474" s="82" t="str">
        <f t="shared" si="139"/>
        <v>A</v>
      </c>
      <c r="B4474" s="91" t="s">
        <v>412</v>
      </c>
      <c r="C4474" s="91" t="s">
        <v>21</v>
      </c>
      <c r="D4474" s="92">
        <v>22.6</v>
      </c>
      <c r="E4474" s="92">
        <v>14.82658</v>
      </c>
      <c r="F4474" s="93">
        <f t="shared" si="138"/>
        <v>0.65604336283185838</v>
      </c>
    </row>
    <row r="4475" spans="1:6" s="87" customFormat="1" ht="15" hidden="1" x14ac:dyDescent="0.25">
      <c r="A4475" s="82" t="str">
        <f t="shared" si="139"/>
        <v>A</v>
      </c>
      <c r="B4475" s="91" t="s">
        <v>412</v>
      </c>
      <c r="C4475" s="91" t="s">
        <v>33</v>
      </c>
      <c r="D4475" s="92">
        <v>5757.7411099999999</v>
      </c>
      <c r="E4475" s="92">
        <v>3834.6793299999999</v>
      </c>
      <c r="F4475" s="93">
        <f t="shared" si="138"/>
        <v>0.66600412501005968</v>
      </c>
    </row>
    <row r="4476" spans="1:6" s="87" customFormat="1" ht="15" hidden="1" x14ac:dyDescent="0.25">
      <c r="A4476" s="82" t="str">
        <f t="shared" si="139"/>
        <v>A</v>
      </c>
      <c r="B4476" s="91" t="s">
        <v>412</v>
      </c>
      <c r="C4476" s="91" t="s">
        <v>35</v>
      </c>
      <c r="D4476" s="92">
        <v>8.75</v>
      </c>
      <c r="E4476" s="92">
        <v>628.75</v>
      </c>
      <c r="F4476" s="93">
        <f t="shared" si="138"/>
        <v>71.857142857142861</v>
      </c>
    </row>
    <row r="4477" spans="1:6" s="87" customFormat="1" ht="18.75" hidden="1" thickBot="1" x14ac:dyDescent="0.3">
      <c r="A4477" s="82" t="str">
        <f t="shared" si="139"/>
        <v>A</v>
      </c>
      <c r="B4477" s="83" t="s">
        <v>2229</v>
      </c>
      <c r="C4477" s="84" t="s">
        <v>2230</v>
      </c>
      <c r="D4477" s="85">
        <v>3000</v>
      </c>
      <c r="E4477" s="85">
        <v>2392.6977999999999</v>
      </c>
      <c r="F4477" s="86">
        <f t="shared" si="138"/>
        <v>0.79756593333333325</v>
      </c>
    </row>
    <row r="4478" spans="1:6" s="87" customFormat="1" ht="15" hidden="1" x14ac:dyDescent="0.25">
      <c r="A4478" s="82" t="str">
        <f t="shared" si="139"/>
        <v>A</v>
      </c>
      <c r="B4478" s="88" t="s">
        <v>412</v>
      </c>
      <c r="C4478" s="88" t="s">
        <v>19</v>
      </c>
      <c r="D4478" s="89">
        <v>3000</v>
      </c>
      <c r="E4478" s="89">
        <v>2392.6977999999999</v>
      </c>
      <c r="F4478" s="90">
        <f t="shared" si="138"/>
        <v>0.79756593333333325</v>
      </c>
    </row>
    <row r="4479" spans="1:6" s="87" customFormat="1" ht="15" hidden="1" x14ac:dyDescent="0.25">
      <c r="A4479" s="82" t="str">
        <f t="shared" si="139"/>
        <v>A</v>
      </c>
      <c r="B4479" s="91" t="s">
        <v>412</v>
      </c>
      <c r="C4479" s="91" t="s">
        <v>33</v>
      </c>
      <c r="D4479" s="92">
        <v>2942.45</v>
      </c>
      <c r="E4479" s="92">
        <v>2335.1477999999997</v>
      </c>
      <c r="F4479" s="93">
        <f t="shared" si="138"/>
        <v>0.79360662033339557</v>
      </c>
    </row>
    <row r="4480" spans="1:6" s="87" customFormat="1" ht="15" hidden="1" x14ac:dyDescent="0.25">
      <c r="A4480" s="82" t="str">
        <f t="shared" si="139"/>
        <v>A</v>
      </c>
      <c r="B4480" s="91" t="s">
        <v>412</v>
      </c>
      <c r="C4480" s="91" t="s">
        <v>35</v>
      </c>
      <c r="D4480" s="92">
        <v>57.55</v>
      </c>
      <c r="E4480" s="92">
        <v>57.55</v>
      </c>
      <c r="F4480" s="93">
        <f t="shared" si="138"/>
        <v>1</v>
      </c>
    </row>
    <row r="4481" spans="1:6" s="87" customFormat="1" ht="36.75" hidden="1" thickBot="1" x14ac:dyDescent="0.3">
      <c r="A4481" s="82" t="str">
        <f t="shared" si="139"/>
        <v>A</v>
      </c>
      <c r="B4481" s="83" t="s">
        <v>2231</v>
      </c>
      <c r="C4481" s="84" t="s">
        <v>2232</v>
      </c>
      <c r="D4481" s="85">
        <v>1076.05024</v>
      </c>
      <c r="E4481" s="85">
        <v>1047.1543099999999</v>
      </c>
      <c r="F4481" s="86">
        <f t="shared" si="138"/>
        <v>0.9731463003065729</v>
      </c>
    </row>
    <row r="4482" spans="1:6" s="87" customFormat="1" ht="15" hidden="1" x14ac:dyDescent="0.25">
      <c r="A4482" s="82" t="str">
        <f t="shared" si="139"/>
        <v>A</v>
      </c>
      <c r="B4482" s="88" t="s">
        <v>412</v>
      </c>
      <c r="C4482" s="88" t="s">
        <v>19</v>
      </c>
      <c r="D4482" s="89">
        <v>1076.05024</v>
      </c>
      <c r="E4482" s="89">
        <v>1047.1543099999999</v>
      </c>
      <c r="F4482" s="90">
        <f t="shared" si="138"/>
        <v>0.9731463003065729</v>
      </c>
    </row>
    <row r="4483" spans="1:6" s="87" customFormat="1" ht="15" hidden="1" x14ac:dyDescent="0.25">
      <c r="A4483" s="82" t="str">
        <f t="shared" si="139"/>
        <v>A</v>
      </c>
      <c r="B4483" s="91" t="s">
        <v>412</v>
      </c>
      <c r="C4483" s="91" t="s">
        <v>33</v>
      </c>
      <c r="D4483" s="92">
        <v>1060.5002400000001</v>
      </c>
      <c r="E4483" s="92">
        <v>1031.6043099999999</v>
      </c>
      <c r="F4483" s="93">
        <f t="shared" si="138"/>
        <v>0.97275254742045114</v>
      </c>
    </row>
    <row r="4484" spans="1:6" s="87" customFormat="1" ht="15" hidden="1" x14ac:dyDescent="0.25">
      <c r="A4484" s="82" t="str">
        <f t="shared" si="139"/>
        <v>A</v>
      </c>
      <c r="B4484" s="91" t="s">
        <v>412</v>
      </c>
      <c r="C4484" s="91" t="s">
        <v>35</v>
      </c>
      <c r="D4484" s="92">
        <v>15.55</v>
      </c>
      <c r="E4484" s="92">
        <v>15.55</v>
      </c>
      <c r="F4484" s="93">
        <f t="shared" ref="F4484:F4547" si="140">E4484/D4484</f>
        <v>1</v>
      </c>
    </row>
    <row r="4485" spans="1:6" s="87" customFormat="1" ht="54.75" hidden="1" thickBot="1" x14ac:dyDescent="0.3">
      <c r="A4485" s="82" t="str">
        <f t="shared" ref="A4485:A4548" si="141">(IF(OR(D4485&lt;&gt;0,E4485&lt;&gt;0,),"A","B"))</f>
        <v>A</v>
      </c>
      <c r="B4485" s="83" t="s">
        <v>2233</v>
      </c>
      <c r="C4485" s="84" t="s">
        <v>2234</v>
      </c>
      <c r="D4485" s="85">
        <v>1923.94976</v>
      </c>
      <c r="E4485" s="85">
        <v>1345.54349</v>
      </c>
      <c r="F4485" s="86">
        <f t="shared" si="140"/>
        <v>0.69936519028438671</v>
      </c>
    </row>
    <row r="4486" spans="1:6" s="87" customFormat="1" ht="15" hidden="1" x14ac:dyDescent="0.25">
      <c r="A4486" s="82" t="str">
        <f t="shared" si="141"/>
        <v>A</v>
      </c>
      <c r="B4486" s="88" t="s">
        <v>412</v>
      </c>
      <c r="C4486" s="88" t="s">
        <v>19</v>
      </c>
      <c r="D4486" s="89">
        <v>1923.94976</v>
      </c>
      <c r="E4486" s="89">
        <v>1345.54349</v>
      </c>
      <c r="F4486" s="90">
        <f t="shared" si="140"/>
        <v>0.69936519028438671</v>
      </c>
    </row>
    <row r="4487" spans="1:6" s="87" customFormat="1" ht="15" hidden="1" x14ac:dyDescent="0.25">
      <c r="A4487" s="82" t="str">
        <f t="shared" si="141"/>
        <v>A</v>
      </c>
      <c r="B4487" s="91" t="s">
        <v>412</v>
      </c>
      <c r="C4487" s="91" t="s">
        <v>33</v>
      </c>
      <c r="D4487" s="92">
        <v>1881.94976</v>
      </c>
      <c r="E4487" s="92">
        <v>1303.54349</v>
      </c>
      <c r="F4487" s="93">
        <f t="shared" si="140"/>
        <v>0.69265583901665895</v>
      </c>
    </row>
    <row r="4488" spans="1:6" s="87" customFormat="1" ht="15" hidden="1" x14ac:dyDescent="0.25">
      <c r="A4488" s="82" t="str">
        <f t="shared" si="141"/>
        <v>A</v>
      </c>
      <c r="B4488" s="91" t="s">
        <v>412</v>
      </c>
      <c r="C4488" s="91" t="s">
        <v>35</v>
      </c>
      <c r="D4488" s="92">
        <v>42</v>
      </c>
      <c r="E4488" s="92">
        <v>42</v>
      </c>
      <c r="F4488" s="93">
        <f t="shared" si="140"/>
        <v>1</v>
      </c>
    </row>
    <row r="4489" spans="1:6" s="87" customFormat="1" ht="36.75" hidden="1" thickBot="1" x14ac:dyDescent="0.3">
      <c r="A4489" s="82" t="str">
        <f t="shared" si="141"/>
        <v>A</v>
      </c>
      <c r="B4489" s="83" t="s">
        <v>2235</v>
      </c>
      <c r="C4489" s="84" t="s">
        <v>2236</v>
      </c>
      <c r="D4489" s="85">
        <v>1700</v>
      </c>
      <c r="E4489" s="85">
        <v>993.09539000000018</v>
      </c>
      <c r="F4489" s="86">
        <f t="shared" si="140"/>
        <v>0.58417375882352951</v>
      </c>
    </row>
    <row r="4490" spans="1:6" s="87" customFormat="1" ht="15" hidden="1" x14ac:dyDescent="0.25">
      <c r="A4490" s="82" t="str">
        <f t="shared" si="141"/>
        <v>A</v>
      </c>
      <c r="B4490" s="88" t="s">
        <v>412</v>
      </c>
      <c r="C4490" s="88" t="s">
        <v>19</v>
      </c>
      <c r="D4490" s="89">
        <v>1700</v>
      </c>
      <c r="E4490" s="89">
        <v>993.09539000000018</v>
      </c>
      <c r="F4490" s="90">
        <f t="shared" si="140"/>
        <v>0.58417375882352951</v>
      </c>
    </row>
    <row r="4491" spans="1:6" s="87" customFormat="1" ht="15" hidden="1" x14ac:dyDescent="0.25">
      <c r="A4491" s="82" t="str">
        <f t="shared" si="141"/>
        <v>A</v>
      </c>
      <c r="B4491" s="91" t="s">
        <v>412</v>
      </c>
      <c r="C4491" s="91" t="s">
        <v>33</v>
      </c>
      <c r="D4491" s="92">
        <v>1700</v>
      </c>
      <c r="E4491" s="92">
        <v>993.09539000000018</v>
      </c>
      <c r="F4491" s="93">
        <f t="shared" si="140"/>
        <v>0.58417375882352951</v>
      </c>
    </row>
    <row r="4492" spans="1:6" s="87" customFormat="1" ht="54.75" hidden="1" thickBot="1" x14ac:dyDescent="0.3">
      <c r="A4492" s="82" t="str">
        <f t="shared" si="141"/>
        <v>A</v>
      </c>
      <c r="B4492" s="83" t="s">
        <v>2237</v>
      </c>
      <c r="C4492" s="84" t="s">
        <v>2238</v>
      </c>
      <c r="D4492" s="85">
        <v>353.68284</v>
      </c>
      <c r="E4492" s="85">
        <v>345.57423000000006</v>
      </c>
      <c r="F4492" s="86">
        <f t="shared" si="140"/>
        <v>0.97707378169661852</v>
      </c>
    </row>
    <row r="4493" spans="1:6" s="87" customFormat="1" ht="15" hidden="1" x14ac:dyDescent="0.25">
      <c r="A4493" s="82" t="str">
        <f t="shared" si="141"/>
        <v>A</v>
      </c>
      <c r="B4493" s="88" t="s">
        <v>412</v>
      </c>
      <c r="C4493" s="88" t="s">
        <v>19</v>
      </c>
      <c r="D4493" s="89">
        <v>353.68284</v>
      </c>
      <c r="E4493" s="89">
        <v>345.57423000000006</v>
      </c>
      <c r="F4493" s="90">
        <f t="shared" si="140"/>
        <v>0.97707378169661852</v>
      </c>
    </row>
    <row r="4494" spans="1:6" s="87" customFormat="1" ht="15" hidden="1" x14ac:dyDescent="0.25">
      <c r="A4494" s="82" t="str">
        <f t="shared" si="141"/>
        <v>A</v>
      </c>
      <c r="B4494" s="91" t="s">
        <v>412</v>
      </c>
      <c r="C4494" s="91" t="s">
        <v>33</v>
      </c>
      <c r="D4494" s="92">
        <v>353.68284</v>
      </c>
      <c r="E4494" s="92">
        <v>345.57423000000006</v>
      </c>
      <c r="F4494" s="93">
        <f t="shared" si="140"/>
        <v>0.97707378169661852</v>
      </c>
    </row>
    <row r="4495" spans="1:6" s="87" customFormat="1" ht="72.75" hidden="1" thickBot="1" x14ac:dyDescent="0.3">
      <c r="A4495" s="82" t="str">
        <f t="shared" si="141"/>
        <v>A</v>
      </c>
      <c r="B4495" s="83" t="s">
        <v>2239</v>
      </c>
      <c r="C4495" s="84" t="s">
        <v>2240</v>
      </c>
      <c r="D4495" s="85">
        <v>1346.3171599999998</v>
      </c>
      <c r="E4495" s="85">
        <v>647.52116000000001</v>
      </c>
      <c r="F4495" s="86">
        <f t="shared" si="140"/>
        <v>0.48095736965872149</v>
      </c>
    </row>
    <row r="4496" spans="1:6" s="87" customFormat="1" ht="15" hidden="1" x14ac:dyDescent="0.25">
      <c r="A4496" s="82" t="str">
        <f t="shared" si="141"/>
        <v>A</v>
      </c>
      <c r="B4496" s="88" t="s">
        <v>412</v>
      </c>
      <c r="C4496" s="88" t="s">
        <v>19</v>
      </c>
      <c r="D4496" s="89">
        <v>1346.3171599999998</v>
      </c>
      <c r="E4496" s="89">
        <v>647.52116000000001</v>
      </c>
      <c r="F4496" s="90">
        <f t="shared" si="140"/>
        <v>0.48095736965872149</v>
      </c>
    </row>
    <row r="4497" spans="1:6" s="87" customFormat="1" ht="15" hidden="1" x14ac:dyDescent="0.25">
      <c r="A4497" s="82" t="str">
        <f t="shared" si="141"/>
        <v>A</v>
      </c>
      <c r="B4497" s="91" t="s">
        <v>412</v>
      </c>
      <c r="C4497" s="91" t="s">
        <v>33</v>
      </c>
      <c r="D4497" s="92">
        <v>1346.3171599999998</v>
      </c>
      <c r="E4497" s="92">
        <v>647.52116000000001</v>
      </c>
      <c r="F4497" s="93">
        <f t="shared" si="140"/>
        <v>0.48095736965872149</v>
      </c>
    </row>
    <row r="4498" spans="1:6" s="87" customFormat="1" ht="54.75" hidden="1" thickBot="1" x14ac:dyDescent="0.3">
      <c r="A4498" s="82" t="str">
        <f t="shared" si="141"/>
        <v>A</v>
      </c>
      <c r="B4498" s="83" t="s">
        <v>2241</v>
      </c>
      <c r="C4498" s="84" t="s">
        <v>2242</v>
      </c>
      <c r="D4498" s="85">
        <v>5200</v>
      </c>
      <c r="E4498" s="85">
        <v>4689.9210000000003</v>
      </c>
      <c r="F4498" s="86">
        <f t="shared" si="140"/>
        <v>0.90190788461538463</v>
      </c>
    </row>
    <row r="4499" spans="1:6" s="87" customFormat="1" ht="15" hidden="1" x14ac:dyDescent="0.25">
      <c r="A4499" s="82" t="str">
        <f t="shared" si="141"/>
        <v>A</v>
      </c>
      <c r="B4499" s="88" t="s">
        <v>412</v>
      </c>
      <c r="C4499" s="88" t="s">
        <v>19</v>
      </c>
      <c r="D4499" s="89">
        <v>5200</v>
      </c>
      <c r="E4499" s="89">
        <v>4689.9210000000003</v>
      </c>
      <c r="F4499" s="90">
        <f t="shared" si="140"/>
        <v>0.90190788461538463</v>
      </c>
    </row>
    <row r="4500" spans="1:6" s="87" customFormat="1" ht="15" hidden="1" x14ac:dyDescent="0.25">
      <c r="A4500" s="82" t="str">
        <f t="shared" si="141"/>
        <v>A</v>
      </c>
      <c r="B4500" s="91" t="s">
        <v>412</v>
      </c>
      <c r="C4500" s="91" t="s">
        <v>33</v>
      </c>
      <c r="D4500" s="92">
        <v>5200</v>
      </c>
      <c r="E4500" s="92">
        <v>4689.9210000000003</v>
      </c>
      <c r="F4500" s="93">
        <f t="shared" si="140"/>
        <v>0.90190788461538463</v>
      </c>
    </row>
    <row r="4501" spans="1:6" s="87" customFormat="1" ht="54.75" hidden="1" thickBot="1" x14ac:dyDescent="0.3">
      <c r="A4501" s="82" t="str">
        <f t="shared" si="141"/>
        <v>A</v>
      </c>
      <c r="B4501" s="83" t="s">
        <v>2243</v>
      </c>
      <c r="C4501" s="84" t="s">
        <v>2244</v>
      </c>
      <c r="D4501" s="85">
        <v>4099.3289999999997</v>
      </c>
      <c r="E4501" s="85">
        <v>4098.9269999999997</v>
      </c>
      <c r="F4501" s="86">
        <f t="shared" si="140"/>
        <v>0.99990193517036563</v>
      </c>
    </row>
    <row r="4502" spans="1:6" s="87" customFormat="1" ht="15" hidden="1" x14ac:dyDescent="0.25">
      <c r="A4502" s="82" t="str">
        <f t="shared" si="141"/>
        <v>A</v>
      </c>
      <c r="B4502" s="88" t="s">
        <v>412</v>
      </c>
      <c r="C4502" s="88" t="s">
        <v>19</v>
      </c>
      <c r="D4502" s="89">
        <v>4099.3289999999997</v>
      </c>
      <c r="E4502" s="89">
        <v>4098.9269999999997</v>
      </c>
      <c r="F4502" s="90">
        <f t="shared" si="140"/>
        <v>0.99990193517036563</v>
      </c>
    </row>
    <row r="4503" spans="1:6" s="87" customFormat="1" ht="15" hidden="1" x14ac:dyDescent="0.25">
      <c r="A4503" s="82" t="str">
        <f t="shared" si="141"/>
        <v>A</v>
      </c>
      <c r="B4503" s="91" t="s">
        <v>412</v>
      </c>
      <c r="C4503" s="91" t="s">
        <v>33</v>
      </c>
      <c r="D4503" s="92">
        <v>4099.3289999999997</v>
      </c>
      <c r="E4503" s="92">
        <v>4098.9269999999997</v>
      </c>
      <c r="F4503" s="93">
        <f t="shared" si="140"/>
        <v>0.99990193517036563</v>
      </c>
    </row>
    <row r="4504" spans="1:6" s="87" customFormat="1" ht="90.75" hidden="1" thickBot="1" x14ac:dyDescent="0.3">
      <c r="A4504" s="82" t="str">
        <f t="shared" si="141"/>
        <v>A</v>
      </c>
      <c r="B4504" s="83" t="s">
        <v>2245</v>
      </c>
      <c r="C4504" s="84" t="s">
        <v>2246</v>
      </c>
      <c r="D4504" s="85">
        <v>1100.671</v>
      </c>
      <c r="E4504" s="85">
        <v>590.99400000000003</v>
      </c>
      <c r="F4504" s="86">
        <f t="shared" si="140"/>
        <v>0.53693973948618612</v>
      </c>
    </row>
    <row r="4505" spans="1:6" s="87" customFormat="1" ht="15" hidden="1" x14ac:dyDescent="0.25">
      <c r="A4505" s="82" t="str">
        <f t="shared" si="141"/>
        <v>A</v>
      </c>
      <c r="B4505" s="88" t="s">
        <v>412</v>
      </c>
      <c r="C4505" s="88" t="s">
        <v>19</v>
      </c>
      <c r="D4505" s="89">
        <v>1100.671</v>
      </c>
      <c r="E4505" s="89">
        <v>590.99400000000003</v>
      </c>
      <c r="F4505" s="90">
        <f t="shared" si="140"/>
        <v>0.53693973948618612</v>
      </c>
    </row>
    <row r="4506" spans="1:6" s="87" customFormat="1" ht="15" hidden="1" x14ac:dyDescent="0.25">
      <c r="A4506" s="82" t="str">
        <f t="shared" si="141"/>
        <v>A</v>
      </c>
      <c r="B4506" s="91" t="s">
        <v>412</v>
      </c>
      <c r="C4506" s="91" t="s">
        <v>33</v>
      </c>
      <c r="D4506" s="92">
        <v>1100.671</v>
      </c>
      <c r="E4506" s="92">
        <v>590.99400000000003</v>
      </c>
      <c r="F4506" s="93">
        <f t="shared" si="140"/>
        <v>0.53693973948618612</v>
      </c>
    </row>
    <row r="4507" spans="1:6" s="87" customFormat="1" ht="36.75" hidden="1" thickBot="1" x14ac:dyDescent="0.3">
      <c r="A4507" s="82" t="str">
        <f t="shared" si="141"/>
        <v>A</v>
      </c>
      <c r="B4507" s="83" t="s">
        <v>2247</v>
      </c>
      <c r="C4507" s="84" t="s">
        <v>2248</v>
      </c>
      <c r="D4507" s="85">
        <v>1000</v>
      </c>
      <c r="E4507" s="85">
        <v>834.01810999999998</v>
      </c>
      <c r="F4507" s="86">
        <f t="shared" si="140"/>
        <v>0.83401810999999992</v>
      </c>
    </row>
    <row r="4508" spans="1:6" s="87" customFormat="1" ht="15" hidden="1" x14ac:dyDescent="0.25">
      <c r="A4508" s="82" t="str">
        <f t="shared" si="141"/>
        <v>A</v>
      </c>
      <c r="B4508" s="88" t="s">
        <v>412</v>
      </c>
      <c r="C4508" s="88" t="s">
        <v>19</v>
      </c>
      <c r="D4508" s="89">
        <v>1000</v>
      </c>
      <c r="E4508" s="89">
        <v>834.01810999999998</v>
      </c>
      <c r="F4508" s="90">
        <f t="shared" si="140"/>
        <v>0.83401810999999992</v>
      </c>
    </row>
    <row r="4509" spans="1:6" s="87" customFormat="1" ht="15" hidden="1" x14ac:dyDescent="0.25">
      <c r="A4509" s="82" t="str">
        <f t="shared" si="141"/>
        <v>A</v>
      </c>
      <c r="B4509" s="91" t="s">
        <v>412</v>
      </c>
      <c r="C4509" s="91" t="s">
        <v>33</v>
      </c>
      <c r="D4509" s="92">
        <v>831.12699999999995</v>
      </c>
      <c r="E4509" s="92">
        <v>678.92039</v>
      </c>
      <c r="F4509" s="93">
        <f t="shared" si="140"/>
        <v>0.81686720561358261</v>
      </c>
    </row>
    <row r="4510" spans="1:6" s="87" customFormat="1" ht="15" hidden="1" x14ac:dyDescent="0.25">
      <c r="A4510" s="82" t="str">
        <f t="shared" si="141"/>
        <v>A</v>
      </c>
      <c r="B4510" s="91" t="s">
        <v>412</v>
      </c>
      <c r="C4510" s="91" t="s">
        <v>35</v>
      </c>
      <c r="D4510" s="92">
        <v>168.87299999999999</v>
      </c>
      <c r="E4510" s="92">
        <v>155.09772000000001</v>
      </c>
      <c r="F4510" s="93">
        <f t="shared" si="140"/>
        <v>0.91842816791316562</v>
      </c>
    </row>
    <row r="4511" spans="1:6" s="87" customFormat="1" ht="36.75" hidden="1" thickBot="1" x14ac:dyDescent="0.3">
      <c r="A4511" s="82" t="str">
        <f t="shared" si="141"/>
        <v>A</v>
      </c>
      <c r="B4511" s="83" t="s">
        <v>2249</v>
      </c>
      <c r="C4511" s="84" t="s">
        <v>2250</v>
      </c>
      <c r="D4511" s="85">
        <v>453.60414000000003</v>
      </c>
      <c r="E4511" s="85">
        <v>436.64517999999998</v>
      </c>
      <c r="F4511" s="86">
        <f t="shared" si="140"/>
        <v>0.96261286327765871</v>
      </c>
    </row>
    <row r="4512" spans="1:6" s="87" customFormat="1" ht="15" hidden="1" x14ac:dyDescent="0.25">
      <c r="A4512" s="82" t="str">
        <f t="shared" si="141"/>
        <v>A</v>
      </c>
      <c r="B4512" s="88" t="s">
        <v>412</v>
      </c>
      <c r="C4512" s="88" t="s">
        <v>19</v>
      </c>
      <c r="D4512" s="89">
        <v>453.60414000000003</v>
      </c>
      <c r="E4512" s="89">
        <v>436.64517999999998</v>
      </c>
      <c r="F4512" s="90">
        <f t="shared" si="140"/>
        <v>0.96261286327765871</v>
      </c>
    </row>
    <row r="4513" spans="1:6" s="87" customFormat="1" ht="15" hidden="1" x14ac:dyDescent="0.25">
      <c r="A4513" s="82" t="str">
        <f t="shared" si="141"/>
        <v>A</v>
      </c>
      <c r="B4513" s="91" t="s">
        <v>412</v>
      </c>
      <c r="C4513" s="91" t="s">
        <v>33</v>
      </c>
      <c r="D4513" s="92">
        <v>284.73114000000004</v>
      </c>
      <c r="E4513" s="92">
        <v>281.54746</v>
      </c>
      <c r="F4513" s="93">
        <f t="shared" si="140"/>
        <v>0.98881864484509829</v>
      </c>
    </row>
    <row r="4514" spans="1:6" s="87" customFormat="1" ht="15" hidden="1" x14ac:dyDescent="0.25">
      <c r="A4514" s="82" t="str">
        <f t="shared" si="141"/>
        <v>A</v>
      </c>
      <c r="B4514" s="91" t="s">
        <v>412</v>
      </c>
      <c r="C4514" s="91" t="s">
        <v>35</v>
      </c>
      <c r="D4514" s="92">
        <v>168.87299999999999</v>
      </c>
      <c r="E4514" s="92">
        <v>155.09772000000001</v>
      </c>
      <c r="F4514" s="93">
        <f t="shared" si="140"/>
        <v>0.91842816791316562</v>
      </c>
    </row>
    <row r="4515" spans="1:6" s="87" customFormat="1" ht="72.75" hidden="1" thickBot="1" x14ac:dyDescent="0.3">
      <c r="A4515" s="82" t="str">
        <f t="shared" si="141"/>
        <v>A</v>
      </c>
      <c r="B4515" s="83" t="s">
        <v>2251</v>
      </c>
      <c r="C4515" s="84" t="s">
        <v>2252</v>
      </c>
      <c r="D4515" s="85">
        <v>546.39585999999997</v>
      </c>
      <c r="E4515" s="85">
        <v>397.37293</v>
      </c>
      <c r="F4515" s="86">
        <f t="shared" si="140"/>
        <v>0.72726197083557698</v>
      </c>
    </row>
    <row r="4516" spans="1:6" s="87" customFormat="1" ht="15" hidden="1" x14ac:dyDescent="0.25">
      <c r="A4516" s="82" t="str">
        <f t="shared" si="141"/>
        <v>A</v>
      </c>
      <c r="B4516" s="88" t="s">
        <v>412</v>
      </c>
      <c r="C4516" s="88" t="s">
        <v>19</v>
      </c>
      <c r="D4516" s="89">
        <v>546.39585999999997</v>
      </c>
      <c r="E4516" s="89">
        <v>397.37293</v>
      </c>
      <c r="F4516" s="90">
        <f t="shared" si="140"/>
        <v>0.72726197083557698</v>
      </c>
    </row>
    <row r="4517" spans="1:6" s="87" customFormat="1" ht="15" hidden="1" x14ac:dyDescent="0.25">
      <c r="A4517" s="82" t="str">
        <f t="shared" si="141"/>
        <v>A</v>
      </c>
      <c r="B4517" s="91" t="s">
        <v>412</v>
      </c>
      <c r="C4517" s="91" t="s">
        <v>33</v>
      </c>
      <c r="D4517" s="92">
        <v>546.39585999999997</v>
      </c>
      <c r="E4517" s="92">
        <v>397.37293</v>
      </c>
      <c r="F4517" s="93">
        <f t="shared" si="140"/>
        <v>0.72726197083557698</v>
      </c>
    </row>
    <row r="4518" spans="1:6" s="87" customFormat="1" ht="18.75" hidden="1" thickBot="1" x14ac:dyDescent="0.3">
      <c r="A4518" s="82" t="str">
        <f t="shared" si="141"/>
        <v>A</v>
      </c>
      <c r="B4518" s="83" t="s">
        <v>2253</v>
      </c>
      <c r="C4518" s="84" t="s">
        <v>2254</v>
      </c>
      <c r="D4518" s="85">
        <v>350.51499999999999</v>
      </c>
      <c r="E4518" s="85">
        <v>331.33913999999999</v>
      </c>
      <c r="F4518" s="86">
        <f t="shared" si="140"/>
        <v>0.94529232700455046</v>
      </c>
    </row>
    <row r="4519" spans="1:6" s="87" customFormat="1" ht="15" hidden="1" x14ac:dyDescent="0.25">
      <c r="A4519" s="82" t="str">
        <f t="shared" si="141"/>
        <v>A</v>
      </c>
      <c r="B4519" s="88" t="s">
        <v>412</v>
      </c>
      <c r="C4519" s="88" t="s">
        <v>19</v>
      </c>
      <c r="D4519" s="89">
        <v>350.51499999999999</v>
      </c>
      <c r="E4519" s="89">
        <v>331.33913999999999</v>
      </c>
      <c r="F4519" s="90">
        <f t="shared" si="140"/>
        <v>0.94529232700455046</v>
      </c>
    </row>
    <row r="4520" spans="1:6" s="87" customFormat="1" ht="15" hidden="1" x14ac:dyDescent="0.25">
      <c r="A4520" s="82" t="str">
        <f t="shared" si="141"/>
        <v>A</v>
      </c>
      <c r="B4520" s="91" t="s">
        <v>412</v>
      </c>
      <c r="C4520" s="91" t="s">
        <v>33</v>
      </c>
      <c r="D4520" s="92">
        <v>350.51499999999999</v>
      </c>
      <c r="E4520" s="92">
        <v>331.33913999999999</v>
      </c>
      <c r="F4520" s="93">
        <f t="shared" si="140"/>
        <v>0.94529232700455046</v>
      </c>
    </row>
    <row r="4521" spans="1:6" s="87" customFormat="1" ht="36.75" hidden="1" thickBot="1" x14ac:dyDescent="0.3">
      <c r="A4521" s="82" t="str">
        <f t="shared" si="141"/>
        <v>A</v>
      </c>
      <c r="B4521" s="83" t="s">
        <v>2255</v>
      </c>
      <c r="C4521" s="84" t="s">
        <v>2256</v>
      </c>
      <c r="D4521" s="85">
        <v>150.89493999999999</v>
      </c>
      <c r="E4521" s="85">
        <v>150.31458000000001</v>
      </c>
      <c r="F4521" s="86">
        <f t="shared" si="140"/>
        <v>0.99615388030904162</v>
      </c>
    </row>
    <row r="4522" spans="1:6" s="87" customFormat="1" ht="15" hidden="1" x14ac:dyDescent="0.25">
      <c r="A4522" s="82" t="str">
        <f t="shared" si="141"/>
        <v>A</v>
      </c>
      <c r="B4522" s="88" t="s">
        <v>412</v>
      </c>
      <c r="C4522" s="88" t="s">
        <v>19</v>
      </c>
      <c r="D4522" s="89">
        <v>150.89493999999999</v>
      </c>
      <c r="E4522" s="89">
        <v>150.31458000000001</v>
      </c>
      <c r="F4522" s="90">
        <f t="shared" si="140"/>
        <v>0.99615388030904162</v>
      </c>
    </row>
    <row r="4523" spans="1:6" s="87" customFormat="1" ht="15" hidden="1" x14ac:dyDescent="0.25">
      <c r="A4523" s="82" t="str">
        <f t="shared" si="141"/>
        <v>A</v>
      </c>
      <c r="B4523" s="91" t="s">
        <v>412</v>
      </c>
      <c r="C4523" s="91" t="s">
        <v>33</v>
      </c>
      <c r="D4523" s="92">
        <v>150.89493999999999</v>
      </c>
      <c r="E4523" s="92">
        <v>150.31458000000001</v>
      </c>
      <c r="F4523" s="93">
        <f t="shared" si="140"/>
        <v>0.99615388030904162</v>
      </c>
    </row>
    <row r="4524" spans="1:6" s="87" customFormat="1" ht="54.75" hidden="1" thickBot="1" x14ac:dyDescent="0.3">
      <c r="A4524" s="82" t="str">
        <f t="shared" si="141"/>
        <v>A</v>
      </c>
      <c r="B4524" s="83" t="s">
        <v>2257</v>
      </c>
      <c r="C4524" s="84" t="s">
        <v>2258</v>
      </c>
      <c r="D4524" s="85">
        <v>199.62006</v>
      </c>
      <c r="E4524" s="85">
        <v>181.02456000000001</v>
      </c>
      <c r="F4524" s="86">
        <f t="shared" si="140"/>
        <v>0.90684553446181715</v>
      </c>
    </row>
    <row r="4525" spans="1:6" s="87" customFormat="1" ht="15" hidden="1" x14ac:dyDescent="0.25">
      <c r="A4525" s="82" t="str">
        <f t="shared" si="141"/>
        <v>A</v>
      </c>
      <c r="B4525" s="88" t="s">
        <v>412</v>
      </c>
      <c r="C4525" s="88" t="s">
        <v>19</v>
      </c>
      <c r="D4525" s="89">
        <v>199.62006</v>
      </c>
      <c r="E4525" s="89">
        <v>181.02456000000001</v>
      </c>
      <c r="F4525" s="90">
        <f t="shared" si="140"/>
        <v>0.90684553446181715</v>
      </c>
    </row>
    <row r="4526" spans="1:6" s="87" customFormat="1" ht="15" hidden="1" x14ac:dyDescent="0.25">
      <c r="A4526" s="82" t="str">
        <f t="shared" si="141"/>
        <v>A</v>
      </c>
      <c r="B4526" s="91" t="s">
        <v>412</v>
      </c>
      <c r="C4526" s="91" t="s">
        <v>33</v>
      </c>
      <c r="D4526" s="92">
        <v>199.62006</v>
      </c>
      <c r="E4526" s="92">
        <v>181.02456000000001</v>
      </c>
      <c r="F4526" s="93">
        <f t="shared" si="140"/>
        <v>0.90684553446181715</v>
      </c>
    </row>
    <row r="4527" spans="1:6" s="87" customFormat="1" ht="18.75" hidden="1" thickBot="1" x14ac:dyDescent="0.3">
      <c r="A4527" s="82" t="str">
        <f t="shared" si="141"/>
        <v>A</v>
      </c>
      <c r="B4527" s="83" t="s">
        <v>2259</v>
      </c>
      <c r="C4527" s="84" t="s">
        <v>2260</v>
      </c>
      <c r="D4527" s="85">
        <v>760</v>
      </c>
      <c r="E4527" s="85">
        <v>600.85473999999999</v>
      </c>
      <c r="F4527" s="86">
        <f t="shared" si="140"/>
        <v>0.79059834210526314</v>
      </c>
    </row>
    <row r="4528" spans="1:6" s="87" customFormat="1" ht="15" hidden="1" x14ac:dyDescent="0.25">
      <c r="A4528" s="82" t="str">
        <f t="shared" si="141"/>
        <v>A</v>
      </c>
      <c r="B4528" s="88" t="s">
        <v>412</v>
      </c>
      <c r="C4528" s="88" t="s">
        <v>19</v>
      </c>
      <c r="D4528" s="89">
        <v>760</v>
      </c>
      <c r="E4528" s="89">
        <v>600.85473999999999</v>
      </c>
      <c r="F4528" s="90">
        <f t="shared" si="140"/>
        <v>0.79059834210526314</v>
      </c>
    </row>
    <row r="4529" spans="1:6" s="87" customFormat="1" ht="15" hidden="1" x14ac:dyDescent="0.25">
      <c r="A4529" s="82" t="str">
        <f t="shared" si="141"/>
        <v>A</v>
      </c>
      <c r="B4529" s="91" t="s">
        <v>412</v>
      </c>
      <c r="C4529" s="91" t="s">
        <v>33</v>
      </c>
      <c r="D4529" s="92">
        <v>760</v>
      </c>
      <c r="E4529" s="92">
        <v>600.85473999999999</v>
      </c>
      <c r="F4529" s="93">
        <f t="shared" si="140"/>
        <v>0.79059834210526314</v>
      </c>
    </row>
    <row r="4530" spans="1:6" s="87" customFormat="1" ht="36.75" hidden="1" thickBot="1" x14ac:dyDescent="0.3">
      <c r="A4530" s="82" t="str">
        <f t="shared" si="141"/>
        <v>A</v>
      </c>
      <c r="B4530" s="83" t="s">
        <v>2261</v>
      </c>
      <c r="C4530" s="84" t="s">
        <v>2262</v>
      </c>
      <c r="D4530" s="85">
        <v>246.084</v>
      </c>
      <c r="E4530" s="85">
        <v>246.07976000000002</v>
      </c>
      <c r="F4530" s="86">
        <f t="shared" si="140"/>
        <v>0.9999827701110191</v>
      </c>
    </row>
    <row r="4531" spans="1:6" s="87" customFormat="1" ht="15" hidden="1" x14ac:dyDescent="0.25">
      <c r="A4531" s="82" t="str">
        <f t="shared" si="141"/>
        <v>A</v>
      </c>
      <c r="B4531" s="88" t="s">
        <v>412</v>
      </c>
      <c r="C4531" s="88" t="s">
        <v>19</v>
      </c>
      <c r="D4531" s="89">
        <v>246.084</v>
      </c>
      <c r="E4531" s="89">
        <v>246.07976000000002</v>
      </c>
      <c r="F4531" s="90">
        <f t="shared" si="140"/>
        <v>0.9999827701110191</v>
      </c>
    </row>
    <row r="4532" spans="1:6" s="87" customFormat="1" ht="15" hidden="1" x14ac:dyDescent="0.25">
      <c r="A4532" s="82" t="str">
        <f t="shared" si="141"/>
        <v>A</v>
      </c>
      <c r="B4532" s="91" t="s">
        <v>412</v>
      </c>
      <c r="C4532" s="91" t="s">
        <v>33</v>
      </c>
      <c r="D4532" s="92">
        <v>246.084</v>
      </c>
      <c r="E4532" s="92">
        <v>246.07976000000002</v>
      </c>
      <c r="F4532" s="93">
        <f t="shared" si="140"/>
        <v>0.9999827701110191</v>
      </c>
    </row>
    <row r="4533" spans="1:6" s="87" customFormat="1" ht="54.75" hidden="1" thickBot="1" x14ac:dyDescent="0.3">
      <c r="A4533" s="82" t="str">
        <f t="shared" si="141"/>
        <v>A</v>
      </c>
      <c r="B4533" s="83" t="s">
        <v>2263</v>
      </c>
      <c r="C4533" s="84" t="s">
        <v>2264</v>
      </c>
      <c r="D4533" s="85">
        <v>513.91600000000005</v>
      </c>
      <c r="E4533" s="85">
        <v>354.77497999999997</v>
      </c>
      <c r="F4533" s="86">
        <f t="shared" si="140"/>
        <v>0.69033651413849717</v>
      </c>
    </row>
    <row r="4534" spans="1:6" s="87" customFormat="1" ht="15" hidden="1" x14ac:dyDescent="0.25">
      <c r="A4534" s="82" t="str">
        <f t="shared" si="141"/>
        <v>A</v>
      </c>
      <c r="B4534" s="88" t="s">
        <v>412</v>
      </c>
      <c r="C4534" s="88" t="s">
        <v>19</v>
      </c>
      <c r="D4534" s="89">
        <v>513.91600000000005</v>
      </c>
      <c r="E4534" s="89">
        <v>354.77497999999997</v>
      </c>
      <c r="F4534" s="90">
        <f t="shared" si="140"/>
        <v>0.69033651413849717</v>
      </c>
    </row>
    <row r="4535" spans="1:6" s="87" customFormat="1" ht="15" hidden="1" x14ac:dyDescent="0.25">
      <c r="A4535" s="82" t="str">
        <f t="shared" si="141"/>
        <v>A</v>
      </c>
      <c r="B4535" s="91" t="s">
        <v>412</v>
      </c>
      <c r="C4535" s="91" t="s">
        <v>33</v>
      </c>
      <c r="D4535" s="92">
        <v>513.91600000000005</v>
      </c>
      <c r="E4535" s="92">
        <v>354.77497999999997</v>
      </c>
      <c r="F4535" s="93">
        <f t="shared" si="140"/>
        <v>0.69033651413849717</v>
      </c>
    </row>
    <row r="4536" spans="1:6" s="87" customFormat="1" ht="18.75" hidden="1" thickBot="1" x14ac:dyDescent="0.3">
      <c r="A4536" s="82" t="str">
        <f t="shared" si="141"/>
        <v>A</v>
      </c>
      <c r="B4536" s="83" t="s">
        <v>2265</v>
      </c>
      <c r="C4536" s="84" t="s">
        <v>2266</v>
      </c>
      <c r="D4536" s="85">
        <v>720.02499999999998</v>
      </c>
      <c r="E4536" s="85">
        <v>414.86159000000004</v>
      </c>
      <c r="F4536" s="86">
        <f t="shared" si="140"/>
        <v>0.57617664664421386</v>
      </c>
    </row>
    <row r="4537" spans="1:6" s="87" customFormat="1" ht="15" hidden="1" x14ac:dyDescent="0.25">
      <c r="A4537" s="82" t="str">
        <f t="shared" si="141"/>
        <v>A</v>
      </c>
      <c r="B4537" s="88" t="s">
        <v>412</v>
      </c>
      <c r="C4537" s="88" t="s">
        <v>19</v>
      </c>
      <c r="D4537" s="89">
        <v>720.02499999999998</v>
      </c>
      <c r="E4537" s="89">
        <v>414.86159000000004</v>
      </c>
      <c r="F4537" s="90">
        <f t="shared" si="140"/>
        <v>0.57617664664421386</v>
      </c>
    </row>
    <row r="4538" spans="1:6" s="87" customFormat="1" ht="15" hidden="1" x14ac:dyDescent="0.25">
      <c r="A4538" s="82" t="str">
        <f t="shared" si="141"/>
        <v>A</v>
      </c>
      <c r="B4538" s="91" t="s">
        <v>412</v>
      </c>
      <c r="C4538" s="91" t="s">
        <v>33</v>
      </c>
      <c r="D4538" s="92">
        <v>720.02499999999998</v>
      </c>
      <c r="E4538" s="92">
        <v>414.86159000000004</v>
      </c>
      <c r="F4538" s="93">
        <f t="shared" si="140"/>
        <v>0.57617664664421386</v>
      </c>
    </row>
    <row r="4539" spans="1:6" s="87" customFormat="1" ht="36.75" hidden="1" thickBot="1" x14ac:dyDescent="0.3">
      <c r="A4539" s="82" t="str">
        <f t="shared" si="141"/>
        <v>A</v>
      </c>
      <c r="B4539" s="83" t="s">
        <v>2267</v>
      </c>
      <c r="C4539" s="84" t="s">
        <v>2268</v>
      </c>
      <c r="D4539" s="85">
        <v>272.52508</v>
      </c>
      <c r="E4539" s="85">
        <v>272.52508</v>
      </c>
      <c r="F4539" s="86">
        <f t="shared" si="140"/>
        <v>1</v>
      </c>
    </row>
    <row r="4540" spans="1:6" s="87" customFormat="1" ht="15" hidden="1" x14ac:dyDescent="0.25">
      <c r="A4540" s="82" t="str">
        <f t="shared" si="141"/>
        <v>A</v>
      </c>
      <c r="B4540" s="88" t="s">
        <v>412</v>
      </c>
      <c r="C4540" s="88" t="s">
        <v>19</v>
      </c>
      <c r="D4540" s="89">
        <v>272.52508</v>
      </c>
      <c r="E4540" s="89">
        <v>272.52508</v>
      </c>
      <c r="F4540" s="90">
        <f t="shared" si="140"/>
        <v>1</v>
      </c>
    </row>
    <row r="4541" spans="1:6" s="87" customFormat="1" ht="15" hidden="1" x14ac:dyDescent="0.25">
      <c r="A4541" s="82" t="str">
        <f t="shared" si="141"/>
        <v>A</v>
      </c>
      <c r="B4541" s="91" t="s">
        <v>412</v>
      </c>
      <c r="C4541" s="91" t="s">
        <v>33</v>
      </c>
      <c r="D4541" s="92">
        <v>272.52508</v>
      </c>
      <c r="E4541" s="92">
        <v>272.52508</v>
      </c>
      <c r="F4541" s="93">
        <f t="shared" si="140"/>
        <v>1</v>
      </c>
    </row>
    <row r="4542" spans="1:6" s="87" customFormat="1" ht="54.75" hidden="1" thickBot="1" x14ac:dyDescent="0.3">
      <c r="A4542" s="82" t="str">
        <f t="shared" si="141"/>
        <v>A</v>
      </c>
      <c r="B4542" s="83" t="s">
        <v>2269</v>
      </c>
      <c r="C4542" s="84" t="s">
        <v>2270</v>
      </c>
      <c r="D4542" s="85">
        <v>447.49991999999997</v>
      </c>
      <c r="E4542" s="85">
        <v>142.33651</v>
      </c>
      <c r="F4542" s="86">
        <f t="shared" si="140"/>
        <v>0.3180704702695813</v>
      </c>
    </row>
    <row r="4543" spans="1:6" s="87" customFormat="1" ht="15" hidden="1" x14ac:dyDescent="0.25">
      <c r="A4543" s="82" t="str">
        <f t="shared" si="141"/>
        <v>A</v>
      </c>
      <c r="B4543" s="88" t="s">
        <v>412</v>
      </c>
      <c r="C4543" s="88" t="s">
        <v>19</v>
      </c>
      <c r="D4543" s="89">
        <v>447.49991999999997</v>
      </c>
      <c r="E4543" s="89">
        <v>142.33651</v>
      </c>
      <c r="F4543" s="90">
        <f t="shared" si="140"/>
        <v>0.3180704702695813</v>
      </c>
    </row>
    <row r="4544" spans="1:6" s="87" customFormat="1" ht="15" hidden="1" x14ac:dyDescent="0.25">
      <c r="A4544" s="82" t="str">
        <f t="shared" si="141"/>
        <v>A</v>
      </c>
      <c r="B4544" s="91" t="s">
        <v>412</v>
      </c>
      <c r="C4544" s="91" t="s">
        <v>33</v>
      </c>
      <c r="D4544" s="92">
        <v>447.49991999999997</v>
      </c>
      <c r="E4544" s="92">
        <v>142.33651</v>
      </c>
      <c r="F4544" s="93">
        <f t="shared" si="140"/>
        <v>0.3180704702695813</v>
      </c>
    </row>
    <row r="4545" spans="1:6" s="87" customFormat="1" ht="18.75" hidden="1" thickBot="1" x14ac:dyDescent="0.3">
      <c r="A4545" s="82" t="str">
        <f t="shared" si="141"/>
        <v>A</v>
      </c>
      <c r="B4545" s="83" t="s">
        <v>2271</v>
      </c>
      <c r="C4545" s="84" t="s">
        <v>2272</v>
      </c>
      <c r="D4545" s="85">
        <v>2200</v>
      </c>
      <c r="E4545" s="85">
        <v>1761.2085</v>
      </c>
      <c r="F4545" s="86">
        <f t="shared" si="140"/>
        <v>0.80054931818181818</v>
      </c>
    </row>
    <row r="4546" spans="1:6" s="87" customFormat="1" ht="15" hidden="1" x14ac:dyDescent="0.25">
      <c r="A4546" s="82" t="str">
        <f t="shared" si="141"/>
        <v>A</v>
      </c>
      <c r="B4546" s="88" t="s">
        <v>412</v>
      </c>
      <c r="C4546" s="88" t="s">
        <v>19</v>
      </c>
      <c r="D4546" s="89">
        <v>2200</v>
      </c>
      <c r="E4546" s="89">
        <v>1761.2085</v>
      </c>
      <c r="F4546" s="90">
        <f t="shared" si="140"/>
        <v>0.80054931818181818</v>
      </c>
    </row>
    <row r="4547" spans="1:6" s="87" customFormat="1" ht="15" hidden="1" x14ac:dyDescent="0.25">
      <c r="A4547" s="82" t="str">
        <f t="shared" si="141"/>
        <v>A</v>
      </c>
      <c r="B4547" s="91" t="s">
        <v>412</v>
      </c>
      <c r="C4547" s="91" t="s">
        <v>33</v>
      </c>
      <c r="D4547" s="92">
        <v>2200</v>
      </c>
      <c r="E4547" s="92">
        <v>1761.2085</v>
      </c>
      <c r="F4547" s="93">
        <f t="shared" si="140"/>
        <v>0.80054931818181818</v>
      </c>
    </row>
    <row r="4548" spans="1:6" s="87" customFormat="1" ht="36.75" hidden="1" thickBot="1" x14ac:dyDescent="0.3">
      <c r="A4548" s="82" t="str">
        <f t="shared" si="141"/>
        <v>A</v>
      </c>
      <c r="B4548" s="83" t="s">
        <v>2273</v>
      </c>
      <c r="C4548" s="84" t="s">
        <v>2274</v>
      </c>
      <c r="D4548" s="85">
        <v>636.50450000000001</v>
      </c>
      <c r="E4548" s="85">
        <v>636.2595</v>
      </c>
      <c r="F4548" s="86">
        <f t="shared" ref="F4548:F4611" si="142">E4548/D4548</f>
        <v>0.99961508520363951</v>
      </c>
    </row>
    <row r="4549" spans="1:6" s="87" customFormat="1" ht="15" hidden="1" x14ac:dyDescent="0.25">
      <c r="A4549" s="82" t="str">
        <f t="shared" ref="A4549:A4612" si="143">(IF(OR(D4549&lt;&gt;0,E4549&lt;&gt;0,),"A","B"))</f>
        <v>A</v>
      </c>
      <c r="B4549" s="88" t="s">
        <v>412</v>
      </c>
      <c r="C4549" s="88" t="s">
        <v>19</v>
      </c>
      <c r="D4549" s="89">
        <v>636.50450000000001</v>
      </c>
      <c r="E4549" s="89">
        <v>636.2595</v>
      </c>
      <c r="F4549" s="90">
        <f t="shared" si="142"/>
        <v>0.99961508520363951</v>
      </c>
    </row>
    <row r="4550" spans="1:6" s="87" customFormat="1" ht="15" hidden="1" x14ac:dyDescent="0.25">
      <c r="A4550" s="82" t="str">
        <f t="shared" si="143"/>
        <v>A</v>
      </c>
      <c r="B4550" s="91" t="s">
        <v>412</v>
      </c>
      <c r="C4550" s="91" t="s">
        <v>33</v>
      </c>
      <c r="D4550" s="92">
        <v>636.50450000000001</v>
      </c>
      <c r="E4550" s="92">
        <v>636.2595</v>
      </c>
      <c r="F4550" s="93">
        <f t="shared" si="142"/>
        <v>0.99961508520363951</v>
      </c>
    </row>
    <row r="4551" spans="1:6" s="87" customFormat="1" ht="54.75" hidden="1" thickBot="1" x14ac:dyDescent="0.3">
      <c r="A4551" s="82" t="str">
        <f t="shared" si="143"/>
        <v>A</v>
      </c>
      <c r="B4551" s="83" t="s">
        <v>2275</v>
      </c>
      <c r="C4551" s="84" t="s">
        <v>2276</v>
      </c>
      <c r="D4551" s="85">
        <v>1563.4955</v>
      </c>
      <c r="E4551" s="85">
        <v>1124.9490000000001</v>
      </c>
      <c r="F4551" s="86">
        <f t="shared" si="142"/>
        <v>0.71950894646003138</v>
      </c>
    </row>
    <row r="4552" spans="1:6" s="87" customFormat="1" ht="15" hidden="1" x14ac:dyDescent="0.25">
      <c r="A4552" s="82" t="str">
        <f t="shared" si="143"/>
        <v>A</v>
      </c>
      <c r="B4552" s="88" t="s">
        <v>412</v>
      </c>
      <c r="C4552" s="88" t="s">
        <v>19</v>
      </c>
      <c r="D4552" s="89">
        <v>1563.4955</v>
      </c>
      <c r="E4552" s="89">
        <v>1124.9490000000001</v>
      </c>
      <c r="F4552" s="90">
        <f t="shared" si="142"/>
        <v>0.71950894646003138</v>
      </c>
    </row>
    <row r="4553" spans="1:6" s="87" customFormat="1" ht="15" hidden="1" x14ac:dyDescent="0.25">
      <c r="A4553" s="82" t="str">
        <f t="shared" si="143"/>
        <v>A</v>
      </c>
      <c r="B4553" s="91" t="s">
        <v>412</v>
      </c>
      <c r="C4553" s="91" t="s">
        <v>33</v>
      </c>
      <c r="D4553" s="92">
        <v>1563.4955</v>
      </c>
      <c r="E4553" s="92">
        <v>1124.9490000000001</v>
      </c>
      <c r="F4553" s="93">
        <f t="shared" si="142"/>
        <v>0.71950894646003138</v>
      </c>
    </row>
    <row r="4554" spans="1:6" s="87" customFormat="1" ht="18.75" hidden="1" thickBot="1" x14ac:dyDescent="0.3">
      <c r="A4554" s="82" t="str">
        <f t="shared" si="143"/>
        <v>A</v>
      </c>
      <c r="B4554" s="83" t="s">
        <v>2277</v>
      </c>
      <c r="C4554" s="84" t="s">
        <v>2278</v>
      </c>
      <c r="D4554" s="85">
        <v>3754</v>
      </c>
      <c r="E4554" s="85">
        <v>3091.6956800000007</v>
      </c>
      <c r="F4554" s="86">
        <f t="shared" si="142"/>
        <v>0.82357370271710195</v>
      </c>
    </row>
    <row r="4555" spans="1:6" s="87" customFormat="1" ht="15" hidden="1" x14ac:dyDescent="0.25">
      <c r="A4555" s="82" t="str">
        <f t="shared" si="143"/>
        <v>A</v>
      </c>
      <c r="B4555" s="88" t="s">
        <v>412</v>
      </c>
      <c r="C4555" s="88" t="s">
        <v>19</v>
      </c>
      <c r="D4555" s="89">
        <v>3754</v>
      </c>
      <c r="E4555" s="89">
        <v>3091.6956800000007</v>
      </c>
      <c r="F4555" s="90">
        <f t="shared" si="142"/>
        <v>0.82357370271710195</v>
      </c>
    </row>
    <row r="4556" spans="1:6" s="87" customFormat="1" ht="15" hidden="1" x14ac:dyDescent="0.25">
      <c r="A4556" s="82" t="str">
        <f t="shared" si="143"/>
        <v>A</v>
      </c>
      <c r="B4556" s="91" t="s">
        <v>412</v>
      </c>
      <c r="C4556" s="91" t="s">
        <v>33</v>
      </c>
      <c r="D4556" s="92">
        <v>3646.4589999999998</v>
      </c>
      <c r="E4556" s="92">
        <v>2984.1546800000006</v>
      </c>
      <c r="F4556" s="93">
        <f t="shared" si="142"/>
        <v>0.81837055620260657</v>
      </c>
    </row>
    <row r="4557" spans="1:6" s="87" customFormat="1" ht="15" hidden="1" x14ac:dyDescent="0.25">
      <c r="A4557" s="82" t="str">
        <f t="shared" si="143"/>
        <v>A</v>
      </c>
      <c r="B4557" s="91" t="s">
        <v>412</v>
      </c>
      <c r="C4557" s="91" t="s">
        <v>35</v>
      </c>
      <c r="D4557" s="92">
        <v>107.541</v>
      </c>
      <c r="E4557" s="92">
        <v>107.541</v>
      </c>
      <c r="F4557" s="93">
        <f t="shared" si="142"/>
        <v>1</v>
      </c>
    </row>
    <row r="4558" spans="1:6" s="87" customFormat="1" ht="36.75" hidden="1" thickBot="1" x14ac:dyDescent="0.3">
      <c r="A4558" s="82" t="str">
        <f t="shared" si="143"/>
        <v>A</v>
      </c>
      <c r="B4558" s="83" t="s">
        <v>2279</v>
      </c>
      <c r="C4558" s="84" t="s">
        <v>2280</v>
      </c>
      <c r="D4558" s="85">
        <v>901.22878000000003</v>
      </c>
      <c r="E4558" s="85">
        <v>897.00622999999996</v>
      </c>
      <c r="F4558" s="86">
        <f t="shared" si="142"/>
        <v>0.99531467470446289</v>
      </c>
    </row>
    <row r="4559" spans="1:6" s="87" customFormat="1" ht="15" hidden="1" x14ac:dyDescent="0.25">
      <c r="A4559" s="82" t="str">
        <f t="shared" si="143"/>
        <v>A</v>
      </c>
      <c r="B4559" s="88" t="s">
        <v>412</v>
      </c>
      <c r="C4559" s="88" t="s">
        <v>19</v>
      </c>
      <c r="D4559" s="89">
        <v>901.22878000000003</v>
      </c>
      <c r="E4559" s="89">
        <v>897.00622999999996</v>
      </c>
      <c r="F4559" s="90">
        <f t="shared" si="142"/>
        <v>0.99531467470446289</v>
      </c>
    </row>
    <row r="4560" spans="1:6" s="87" customFormat="1" ht="15" hidden="1" x14ac:dyDescent="0.25">
      <c r="A4560" s="82" t="str">
        <f t="shared" si="143"/>
        <v>A</v>
      </c>
      <c r="B4560" s="91" t="s">
        <v>412</v>
      </c>
      <c r="C4560" s="91" t="s">
        <v>33</v>
      </c>
      <c r="D4560" s="92">
        <v>793.68777999999998</v>
      </c>
      <c r="E4560" s="92">
        <v>789.46523000000002</v>
      </c>
      <c r="F4560" s="93">
        <f t="shared" si="142"/>
        <v>0.99467983493458856</v>
      </c>
    </row>
    <row r="4561" spans="1:6" s="87" customFormat="1" ht="15" hidden="1" x14ac:dyDescent="0.25">
      <c r="A4561" s="82" t="str">
        <f t="shared" si="143"/>
        <v>A</v>
      </c>
      <c r="B4561" s="91" t="s">
        <v>412</v>
      </c>
      <c r="C4561" s="91" t="s">
        <v>35</v>
      </c>
      <c r="D4561" s="92">
        <v>107.541</v>
      </c>
      <c r="E4561" s="92">
        <v>107.541</v>
      </c>
      <c r="F4561" s="93">
        <f t="shared" si="142"/>
        <v>1</v>
      </c>
    </row>
    <row r="4562" spans="1:6" s="87" customFormat="1" ht="54.75" hidden="1" thickBot="1" x14ac:dyDescent="0.3">
      <c r="A4562" s="82" t="str">
        <f t="shared" si="143"/>
        <v>A</v>
      </c>
      <c r="B4562" s="83" t="s">
        <v>2281</v>
      </c>
      <c r="C4562" s="84" t="s">
        <v>2282</v>
      </c>
      <c r="D4562" s="85">
        <v>2852.7712200000001</v>
      </c>
      <c r="E4562" s="85">
        <v>2194.6894500000003</v>
      </c>
      <c r="F4562" s="86">
        <f t="shared" si="142"/>
        <v>0.76931842084413637</v>
      </c>
    </row>
    <row r="4563" spans="1:6" s="87" customFormat="1" ht="15" hidden="1" x14ac:dyDescent="0.25">
      <c r="A4563" s="82" t="str">
        <f t="shared" si="143"/>
        <v>A</v>
      </c>
      <c r="B4563" s="88" t="s">
        <v>412</v>
      </c>
      <c r="C4563" s="88" t="s">
        <v>19</v>
      </c>
      <c r="D4563" s="89">
        <v>2852.7712200000001</v>
      </c>
      <c r="E4563" s="89">
        <v>2194.6894500000003</v>
      </c>
      <c r="F4563" s="90">
        <f t="shared" si="142"/>
        <v>0.76931842084413637</v>
      </c>
    </row>
    <row r="4564" spans="1:6" s="87" customFormat="1" ht="15" hidden="1" x14ac:dyDescent="0.25">
      <c r="A4564" s="82" t="str">
        <f t="shared" si="143"/>
        <v>A</v>
      </c>
      <c r="B4564" s="91" t="s">
        <v>412</v>
      </c>
      <c r="C4564" s="91" t="s">
        <v>33</v>
      </c>
      <c r="D4564" s="92">
        <v>2852.7712200000001</v>
      </c>
      <c r="E4564" s="92">
        <v>2194.6894500000003</v>
      </c>
      <c r="F4564" s="93">
        <f t="shared" si="142"/>
        <v>0.76931842084413637</v>
      </c>
    </row>
    <row r="4565" spans="1:6" s="87" customFormat="1" ht="18.75" hidden="1" thickBot="1" x14ac:dyDescent="0.3">
      <c r="A4565" s="82" t="str">
        <f t="shared" si="143"/>
        <v>A</v>
      </c>
      <c r="B4565" s="83" t="s">
        <v>2283</v>
      </c>
      <c r="C4565" s="84" t="s">
        <v>2284</v>
      </c>
      <c r="D4565" s="85">
        <v>200</v>
      </c>
      <c r="E4565" s="85">
        <v>150.95878999999996</v>
      </c>
      <c r="F4565" s="86">
        <f t="shared" si="142"/>
        <v>0.75479394999999982</v>
      </c>
    </row>
    <row r="4566" spans="1:6" s="87" customFormat="1" ht="15" hidden="1" x14ac:dyDescent="0.25">
      <c r="A4566" s="82" t="str">
        <f t="shared" si="143"/>
        <v>A</v>
      </c>
      <c r="B4566" s="88" t="s">
        <v>412</v>
      </c>
      <c r="C4566" s="88" t="s">
        <v>19</v>
      </c>
      <c r="D4566" s="89">
        <v>200</v>
      </c>
      <c r="E4566" s="89">
        <v>150.95878999999996</v>
      </c>
      <c r="F4566" s="90">
        <f t="shared" si="142"/>
        <v>0.75479394999999982</v>
      </c>
    </row>
    <row r="4567" spans="1:6" s="87" customFormat="1" ht="15" hidden="1" x14ac:dyDescent="0.25">
      <c r="A4567" s="82" t="str">
        <f t="shared" si="143"/>
        <v>A</v>
      </c>
      <c r="B4567" s="91" t="s">
        <v>412</v>
      </c>
      <c r="C4567" s="91" t="s">
        <v>33</v>
      </c>
      <c r="D4567" s="92">
        <v>200</v>
      </c>
      <c r="E4567" s="92">
        <v>150.95878999999996</v>
      </c>
      <c r="F4567" s="93">
        <f t="shared" si="142"/>
        <v>0.75479394999999982</v>
      </c>
    </row>
    <row r="4568" spans="1:6" s="87" customFormat="1" ht="36.75" hidden="1" thickBot="1" x14ac:dyDescent="0.3">
      <c r="A4568" s="82" t="str">
        <f t="shared" si="143"/>
        <v>A</v>
      </c>
      <c r="B4568" s="83" t="s">
        <v>2285</v>
      </c>
      <c r="C4568" s="84" t="s">
        <v>2286</v>
      </c>
      <c r="D4568" s="85">
        <v>48.375</v>
      </c>
      <c r="E4568" s="85">
        <v>48.238999999999997</v>
      </c>
      <c r="F4568" s="86">
        <f t="shared" si="142"/>
        <v>0.99718863049095596</v>
      </c>
    </row>
    <row r="4569" spans="1:6" s="87" customFormat="1" ht="15" hidden="1" x14ac:dyDescent="0.25">
      <c r="A4569" s="82" t="str">
        <f t="shared" si="143"/>
        <v>A</v>
      </c>
      <c r="B4569" s="88" t="s">
        <v>412</v>
      </c>
      <c r="C4569" s="88" t="s">
        <v>19</v>
      </c>
      <c r="D4569" s="89">
        <v>48.375</v>
      </c>
      <c r="E4569" s="89">
        <v>48.238999999999997</v>
      </c>
      <c r="F4569" s="90">
        <f t="shared" si="142"/>
        <v>0.99718863049095596</v>
      </c>
    </row>
    <row r="4570" spans="1:6" s="87" customFormat="1" ht="15" hidden="1" x14ac:dyDescent="0.25">
      <c r="A4570" s="82" t="str">
        <f t="shared" si="143"/>
        <v>A</v>
      </c>
      <c r="B4570" s="91" t="s">
        <v>412</v>
      </c>
      <c r="C4570" s="91" t="s">
        <v>33</v>
      </c>
      <c r="D4570" s="92">
        <v>48.375</v>
      </c>
      <c r="E4570" s="92">
        <v>48.238999999999997</v>
      </c>
      <c r="F4570" s="93">
        <f t="shared" si="142"/>
        <v>0.99718863049095596</v>
      </c>
    </row>
    <row r="4571" spans="1:6" s="87" customFormat="1" ht="54.75" hidden="1" thickBot="1" x14ac:dyDescent="0.3">
      <c r="A4571" s="82" t="str">
        <f t="shared" si="143"/>
        <v>A</v>
      </c>
      <c r="B4571" s="83" t="s">
        <v>2287</v>
      </c>
      <c r="C4571" s="84" t="s">
        <v>2288</v>
      </c>
      <c r="D4571" s="85">
        <v>151.625</v>
      </c>
      <c r="E4571" s="85">
        <v>102.71978999999999</v>
      </c>
      <c r="F4571" s="86">
        <f t="shared" si="142"/>
        <v>0.67745945589447643</v>
      </c>
    </row>
    <row r="4572" spans="1:6" s="87" customFormat="1" ht="15" hidden="1" x14ac:dyDescent="0.25">
      <c r="A4572" s="82" t="str">
        <f t="shared" si="143"/>
        <v>A</v>
      </c>
      <c r="B4572" s="88" t="s">
        <v>412</v>
      </c>
      <c r="C4572" s="88" t="s">
        <v>19</v>
      </c>
      <c r="D4572" s="89">
        <v>151.625</v>
      </c>
      <c r="E4572" s="89">
        <v>102.71978999999999</v>
      </c>
      <c r="F4572" s="90">
        <f t="shared" si="142"/>
        <v>0.67745945589447643</v>
      </c>
    </row>
    <row r="4573" spans="1:6" s="87" customFormat="1" ht="15" hidden="1" x14ac:dyDescent="0.25">
      <c r="A4573" s="82" t="str">
        <f t="shared" si="143"/>
        <v>A</v>
      </c>
      <c r="B4573" s="91" t="s">
        <v>412</v>
      </c>
      <c r="C4573" s="91" t="s">
        <v>33</v>
      </c>
      <c r="D4573" s="92">
        <v>151.625</v>
      </c>
      <c r="E4573" s="92">
        <v>102.71978999999999</v>
      </c>
      <c r="F4573" s="93">
        <f t="shared" si="142"/>
        <v>0.67745945589447643</v>
      </c>
    </row>
    <row r="4574" spans="1:6" s="87" customFormat="1" ht="18.75" hidden="1" thickBot="1" x14ac:dyDescent="0.3">
      <c r="A4574" s="82" t="str">
        <f t="shared" si="143"/>
        <v>A</v>
      </c>
      <c r="B4574" s="83" t="s">
        <v>2289</v>
      </c>
      <c r="C4574" s="84" t="s">
        <v>2290</v>
      </c>
      <c r="D4574" s="85">
        <v>656</v>
      </c>
      <c r="E4574" s="85">
        <v>449.57312999999999</v>
      </c>
      <c r="F4574" s="86">
        <f t="shared" si="142"/>
        <v>0.68532489329268287</v>
      </c>
    </row>
    <row r="4575" spans="1:6" s="87" customFormat="1" ht="15" hidden="1" x14ac:dyDescent="0.25">
      <c r="A4575" s="82" t="str">
        <f t="shared" si="143"/>
        <v>A</v>
      </c>
      <c r="B4575" s="88" t="s">
        <v>412</v>
      </c>
      <c r="C4575" s="88" t="s">
        <v>19</v>
      </c>
      <c r="D4575" s="89">
        <v>656</v>
      </c>
      <c r="E4575" s="89">
        <v>449.57312999999999</v>
      </c>
      <c r="F4575" s="90">
        <f t="shared" si="142"/>
        <v>0.68532489329268287</v>
      </c>
    </row>
    <row r="4576" spans="1:6" s="87" customFormat="1" ht="15" hidden="1" x14ac:dyDescent="0.25">
      <c r="A4576" s="82" t="str">
        <f t="shared" si="143"/>
        <v>A</v>
      </c>
      <c r="B4576" s="91" t="s">
        <v>412</v>
      </c>
      <c r="C4576" s="91" t="s">
        <v>33</v>
      </c>
      <c r="D4576" s="92">
        <v>656</v>
      </c>
      <c r="E4576" s="92">
        <v>449.57312999999999</v>
      </c>
      <c r="F4576" s="93">
        <f t="shared" si="142"/>
        <v>0.68532489329268287</v>
      </c>
    </row>
    <row r="4577" spans="1:6" s="87" customFormat="1" ht="36.75" hidden="1" thickBot="1" x14ac:dyDescent="0.3">
      <c r="A4577" s="82" t="str">
        <f t="shared" si="143"/>
        <v>A</v>
      </c>
      <c r="B4577" s="83" t="s">
        <v>2291</v>
      </c>
      <c r="C4577" s="84" t="s">
        <v>2292</v>
      </c>
      <c r="D4577" s="85">
        <v>178.45249999999999</v>
      </c>
      <c r="E4577" s="85">
        <v>176.74929999999998</v>
      </c>
      <c r="F4577" s="86">
        <f t="shared" si="142"/>
        <v>0.99045572351185884</v>
      </c>
    </row>
    <row r="4578" spans="1:6" s="87" customFormat="1" ht="15" hidden="1" x14ac:dyDescent="0.25">
      <c r="A4578" s="82" t="str">
        <f t="shared" si="143"/>
        <v>A</v>
      </c>
      <c r="B4578" s="88" t="s">
        <v>412</v>
      </c>
      <c r="C4578" s="88" t="s">
        <v>19</v>
      </c>
      <c r="D4578" s="89">
        <v>178.45249999999999</v>
      </c>
      <c r="E4578" s="89">
        <v>176.74929999999998</v>
      </c>
      <c r="F4578" s="90">
        <f t="shared" si="142"/>
        <v>0.99045572351185884</v>
      </c>
    </row>
    <row r="4579" spans="1:6" s="87" customFormat="1" ht="15" hidden="1" x14ac:dyDescent="0.25">
      <c r="A4579" s="82" t="str">
        <f t="shared" si="143"/>
        <v>A</v>
      </c>
      <c r="B4579" s="91" t="s">
        <v>412</v>
      </c>
      <c r="C4579" s="91" t="s">
        <v>33</v>
      </c>
      <c r="D4579" s="92">
        <v>178.45249999999999</v>
      </c>
      <c r="E4579" s="92">
        <v>176.74929999999998</v>
      </c>
      <c r="F4579" s="93">
        <f t="shared" si="142"/>
        <v>0.99045572351185884</v>
      </c>
    </row>
    <row r="4580" spans="1:6" s="87" customFormat="1" ht="54.75" hidden="1" thickBot="1" x14ac:dyDescent="0.3">
      <c r="A4580" s="82" t="str">
        <f t="shared" si="143"/>
        <v>A</v>
      </c>
      <c r="B4580" s="83" t="s">
        <v>2293</v>
      </c>
      <c r="C4580" s="84" t="s">
        <v>2294</v>
      </c>
      <c r="D4580" s="85">
        <v>477.54750000000001</v>
      </c>
      <c r="E4580" s="85">
        <v>272.82383000000004</v>
      </c>
      <c r="F4580" s="86">
        <f t="shared" si="142"/>
        <v>0.57130197519618475</v>
      </c>
    </row>
    <row r="4581" spans="1:6" s="87" customFormat="1" ht="15" hidden="1" x14ac:dyDescent="0.25">
      <c r="A4581" s="82" t="str">
        <f t="shared" si="143"/>
        <v>A</v>
      </c>
      <c r="B4581" s="88" t="s">
        <v>412</v>
      </c>
      <c r="C4581" s="88" t="s">
        <v>19</v>
      </c>
      <c r="D4581" s="89">
        <v>477.54750000000001</v>
      </c>
      <c r="E4581" s="89">
        <v>272.82383000000004</v>
      </c>
      <c r="F4581" s="90">
        <f t="shared" si="142"/>
        <v>0.57130197519618475</v>
      </c>
    </row>
    <row r="4582" spans="1:6" s="87" customFormat="1" ht="15" hidden="1" x14ac:dyDescent="0.25">
      <c r="A4582" s="82" t="str">
        <f t="shared" si="143"/>
        <v>A</v>
      </c>
      <c r="B4582" s="91" t="s">
        <v>412</v>
      </c>
      <c r="C4582" s="91" t="s">
        <v>33</v>
      </c>
      <c r="D4582" s="92">
        <v>477.54750000000001</v>
      </c>
      <c r="E4582" s="92">
        <v>272.82383000000004</v>
      </c>
      <c r="F4582" s="93">
        <f t="shared" si="142"/>
        <v>0.57130197519618475</v>
      </c>
    </row>
    <row r="4583" spans="1:6" s="87" customFormat="1" ht="36.75" hidden="1" thickBot="1" x14ac:dyDescent="0.3">
      <c r="A4583" s="82" t="str">
        <f t="shared" si="143"/>
        <v>A</v>
      </c>
      <c r="B4583" s="83" t="s">
        <v>2295</v>
      </c>
      <c r="C4583" s="84" t="s">
        <v>2296</v>
      </c>
      <c r="D4583" s="85">
        <v>600</v>
      </c>
      <c r="E4583" s="85">
        <v>406.40118999999993</v>
      </c>
      <c r="F4583" s="86">
        <f t="shared" si="142"/>
        <v>0.67733531666666658</v>
      </c>
    </row>
    <row r="4584" spans="1:6" s="87" customFormat="1" ht="15" hidden="1" x14ac:dyDescent="0.25">
      <c r="A4584" s="82" t="str">
        <f t="shared" si="143"/>
        <v>A</v>
      </c>
      <c r="B4584" s="88" t="s">
        <v>412</v>
      </c>
      <c r="C4584" s="88" t="s">
        <v>19</v>
      </c>
      <c r="D4584" s="89">
        <v>600</v>
      </c>
      <c r="E4584" s="89">
        <v>406.40118999999993</v>
      </c>
      <c r="F4584" s="90">
        <f t="shared" si="142"/>
        <v>0.67733531666666658</v>
      </c>
    </row>
    <row r="4585" spans="1:6" s="87" customFormat="1" ht="15" hidden="1" x14ac:dyDescent="0.25">
      <c r="A4585" s="82" t="str">
        <f t="shared" si="143"/>
        <v>A</v>
      </c>
      <c r="B4585" s="91" t="s">
        <v>412</v>
      </c>
      <c r="C4585" s="91" t="s">
        <v>33</v>
      </c>
      <c r="D4585" s="92">
        <v>600</v>
      </c>
      <c r="E4585" s="92">
        <v>406.40118999999993</v>
      </c>
      <c r="F4585" s="93">
        <f t="shared" si="142"/>
        <v>0.67733531666666658</v>
      </c>
    </row>
    <row r="4586" spans="1:6" s="87" customFormat="1" ht="36.75" hidden="1" thickBot="1" x14ac:dyDescent="0.3">
      <c r="A4586" s="82" t="str">
        <f t="shared" si="143"/>
        <v>A</v>
      </c>
      <c r="B4586" s="83" t="s">
        <v>2297</v>
      </c>
      <c r="C4586" s="84" t="s">
        <v>2298</v>
      </c>
      <c r="D4586" s="85">
        <v>175.74382999999997</v>
      </c>
      <c r="E4586" s="85">
        <v>175.74377999999996</v>
      </c>
      <c r="F4586" s="86">
        <f t="shared" si="142"/>
        <v>0.99999971549499056</v>
      </c>
    </row>
    <row r="4587" spans="1:6" s="87" customFormat="1" ht="15" hidden="1" x14ac:dyDescent="0.25">
      <c r="A4587" s="82" t="str">
        <f t="shared" si="143"/>
        <v>A</v>
      </c>
      <c r="B4587" s="88" t="s">
        <v>412</v>
      </c>
      <c r="C4587" s="88" t="s">
        <v>19</v>
      </c>
      <c r="D4587" s="89">
        <v>175.74382999999997</v>
      </c>
      <c r="E4587" s="89">
        <v>175.74377999999996</v>
      </c>
      <c r="F4587" s="90">
        <f t="shared" si="142"/>
        <v>0.99999971549499056</v>
      </c>
    </row>
    <row r="4588" spans="1:6" s="87" customFormat="1" ht="15" hidden="1" x14ac:dyDescent="0.25">
      <c r="A4588" s="82" t="str">
        <f t="shared" si="143"/>
        <v>A</v>
      </c>
      <c r="B4588" s="91" t="s">
        <v>412</v>
      </c>
      <c r="C4588" s="91" t="s">
        <v>33</v>
      </c>
      <c r="D4588" s="92">
        <v>175.74382999999997</v>
      </c>
      <c r="E4588" s="92">
        <v>175.74377999999996</v>
      </c>
      <c r="F4588" s="93">
        <f t="shared" si="142"/>
        <v>0.99999971549499056</v>
      </c>
    </row>
    <row r="4589" spans="1:6" s="87" customFormat="1" ht="72.75" hidden="1" thickBot="1" x14ac:dyDescent="0.3">
      <c r="A4589" s="82" t="str">
        <f t="shared" si="143"/>
        <v>A</v>
      </c>
      <c r="B4589" s="83" t="s">
        <v>2299</v>
      </c>
      <c r="C4589" s="84" t="s">
        <v>2300</v>
      </c>
      <c r="D4589" s="85">
        <v>424.25617</v>
      </c>
      <c r="E4589" s="85">
        <v>230.65741</v>
      </c>
      <c r="F4589" s="86">
        <f t="shared" si="142"/>
        <v>0.54367485097506063</v>
      </c>
    </row>
    <row r="4590" spans="1:6" s="87" customFormat="1" ht="15" hidden="1" x14ac:dyDescent="0.25">
      <c r="A4590" s="82" t="str">
        <f t="shared" si="143"/>
        <v>A</v>
      </c>
      <c r="B4590" s="88" t="s">
        <v>412</v>
      </c>
      <c r="C4590" s="88" t="s">
        <v>19</v>
      </c>
      <c r="D4590" s="89">
        <v>424.25617</v>
      </c>
      <c r="E4590" s="89">
        <v>230.65741</v>
      </c>
      <c r="F4590" s="90">
        <f t="shared" si="142"/>
        <v>0.54367485097506063</v>
      </c>
    </row>
    <row r="4591" spans="1:6" s="87" customFormat="1" ht="15" hidden="1" x14ac:dyDescent="0.25">
      <c r="A4591" s="82" t="str">
        <f t="shared" si="143"/>
        <v>A</v>
      </c>
      <c r="B4591" s="91" t="s">
        <v>412</v>
      </c>
      <c r="C4591" s="91" t="s">
        <v>33</v>
      </c>
      <c r="D4591" s="92">
        <v>424.25617</v>
      </c>
      <c r="E4591" s="92">
        <v>230.65741</v>
      </c>
      <c r="F4591" s="93">
        <f t="shared" si="142"/>
        <v>0.54367485097506063</v>
      </c>
    </row>
    <row r="4592" spans="1:6" s="87" customFormat="1" ht="36.75" hidden="1" thickBot="1" x14ac:dyDescent="0.3">
      <c r="A4592" s="82" t="str">
        <f t="shared" si="143"/>
        <v>A</v>
      </c>
      <c r="B4592" s="83" t="s">
        <v>2301</v>
      </c>
      <c r="C4592" s="84" t="s">
        <v>2302</v>
      </c>
      <c r="D4592" s="85">
        <v>2100</v>
      </c>
      <c r="E4592" s="85">
        <v>1425.2039</v>
      </c>
      <c r="F4592" s="86">
        <f t="shared" si="142"/>
        <v>0.6786685238095238</v>
      </c>
    </row>
    <row r="4593" spans="1:6" s="87" customFormat="1" ht="15" hidden="1" x14ac:dyDescent="0.25">
      <c r="A4593" s="82" t="str">
        <f t="shared" si="143"/>
        <v>A</v>
      </c>
      <c r="B4593" s="88" t="s">
        <v>412</v>
      </c>
      <c r="C4593" s="88" t="s">
        <v>19</v>
      </c>
      <c r="D4593" s="89">
        <v>2100</v>
      </c>
      <c r="E4593" s="89">
        <v>1425.2039</v>
      </c>
      <c r="F4593" s="90">
        <f t="shared" si="142"/>
        <v>0.6786685238095238</v>
      </c>
    </row>
    <row r="4594" spans="1:6" s="87" customFormat="1" ht="15" hidden="1" x14ac:dyDescent="0.25">
      <c r="A4594" s="82" t="str">
        <f t="shared" si="143"/>
        <v>A</v>
      </c>
      <c r="B4594" s="91" t="s">
        <v>412</v>
      </c>
      <c r="C4594" s="91" t="s">
        <v>33</v>
      </c>
      <c r="D4594" s="92">
        <v>2100</v>
      </c>
      <c r="E4594" s="92">
        <v>1425.2039</v>
      </c>
      <c r="F4594" s="93">
        <f t="shared" si="142"/>
        <v>0.6786685238095238</v>
      </c>
    </row>
    <row r="4595" spans="1:6" s="87" customFormat="1" ht="36.75" hidden="1" thickBot="1" x14ac:dyDescent="0.3">
      <c r="A4595" s="82" t="str">
        <f t="shared" si="143"/>
        <v>A</v>
      </c>
      <c r="B4595" s="83" t="s">
        <v>2303</v>
      </c>
      <c r="C4595" s="84" t="s">
        <v>2304</v>
      </c>
      <c r="D4595" s="85">
        <v>327.61200000000002</v>
      </c>
      <c r="E4595" s="85">
        <v>327.61200000000002</v>
      </c>
      <c r="F4595" s="86">
        <f t="shared" si="142"/>
        <v>1</v>
      </c>
    </row>
    <row r="4596" spans="1:6" s="87" customFormat="1" ht="15" hidden="1" x14ac:dyDescent="0.25">
      <c r="A4596" s="82" t="str">
        <f t="shared" si="143"/>
        <v>A</v>
      </c>
      <c r="B4596" s="88" t="s">
        <v>412</v>
      </c>
      <c r="C4596" s="88" t="s">
        <v>19</v>
      </c>
      <c r="D4596" s="89">
        <v>327.61200000000002</v>
      </c>
      <c r="E4596" s="89">
        <v>327.61200000000002</v>
      </c>
      <c r="F4596" s="90">
        <f t="shared" si="142"/>
        <v>1</v>
      </c>
    </row>
    <row r="4597" spans="1:6" s="87" customFormat="1" ht="15" hidden="1" x14ac:dyDescent="0.25">
      <c r="A4597" s="82" t="str">
        <f t="shared" si="143"/>
        <v>A</v>
      </c>
      <c r="B4597" s="91" t="s">
        <v>412</v>
      </c>
      <c r="C4597" s="91" t="s">
        <v>33</v>
      </c>
      <c r="D4597" s="92">
        <v>327.61200000000002</v>
      </c>
      <c r="E4597" s="92">
        <v>327.61200000000002</v>
      </c>
      <c r="F4597" s="93">
        <f t="shared" si="142"/>
        <v>1</v>
      </c>
    </row>
    <row r="4598" spans="1:6" s="87" customFormat="1" ht="72.75" hidden="1" thickBot="1" x14ac:dyDescent="0.3">
      <c r="A4598" s="82" t="str">
        <f t="shared" si="143"/>
        <v>A</v>
      </c>
      <c r="B4598" s="83" t="s">
        <v>2305</v>
      </c>
      <c r="C4598" s="84" t="s">
        <v>2306</v>
      </c>
      <c r="D4598" s="85">
        <v>1772.3879999999999</v>
      </c>
      <c r="E4598" s="85">
        <v>1097.5918999999999</v>
      </c>
      <c r="F4598" s="86">
        <f t="shared" si="142"/>
        <v>0.61927292443866688</v>
      </c>
    </row>
    <row r="4599" spans="1:6" s="87" customFormat="1" ht="15" hidden="1" x14ac:dyDescent="0.25">
      <c r="A4599" s="82" t="str">
        <f t="shared" si="143"/>
        <v>A</v>
      </c>
      <c r="B4599" s="88" t="s">
        <v>412</v>
      </c>
      <c r="C4599" s="88" t="s">
        <v>19</v>
      </c>
      <c r="D4599" s="89">
        <v>1772.3879999999999</v>
      </c>
      <c r="E4599" s="89">
        <v>1097.5918999999999</v>
      </c>
      <c r="F4599" s="90">
        <f t="shared" si="142"/>
        <v>0.61927292443866688</v>
      </c>
    </row>
    <row r="4600" spans="1:6" s="87" customFormat="1" ht="15" hidden="1" x14ac:dyDescent="0.25">
      <c r="A4600" s="82" t="str">
        <f t="shared" si="143"/>
        <v>A</v>
      </c>
      <c r="B4600" s="91" t="s">
        <v>412</v>
      </c>
      <c r="C4600" s="91" t="s">
        <v>33</v>
      </c>
      <c r="D4600" s="92">
        <v>1772.3879999999999</v>
      </c>
      <c r="E4600" s="92">
        <v>1097.5918999999999</v>
      </c>
      <c r="F4600" s="93">
        <f t="shared" si="142"/>
        <v>0.61927292443866688</v>
      </c>
    </row>
    <row r="4601" spans="1:6" s="87" customFormat="1" ht="36.75" hidden="1" thickBot="1" x14ac:dyDescent="0.3">
      <c r="A4601" s="82" t="str">
        <f t="shared" si="143"/>
        <v>A</v>
      </c>
      <c r="B4601" s="83" t="s">
        <v>2307</v>
      </c>
      <c r="C4601" s="84" t="s">
        <v>153</v>
      </c>
      <c r="D4601" s="85">
        <v>24597</v>
      </c>
      <c r="E4601" s="85">
        <v>24508.223859999998</v>
      </c>
      <c r="F4601" s="86">
        <f t="shared" si="142"/>
        <v>0.99639077367158591</v>
      </c>
    </row>
    <row r="4602" spans="1:6" s="87" customFormat="1" ht="15" hidden="1" x14ac:dyDescent="0.25">
      <c r="A4602" s="82" t="str">
        <f t="shared" si="143"/>
        <v>A</v>
      </c>
      <c r="B4602" s="88" t="s">
        <v>412</v>
      </c>
      <c r="C4602" s="88" t="s">
        <v>19</v>
      </c>
      <c r="D4602" s="89">
        <v>24589</v>
      </c>
      <c r="E4602" s="89">
        <v>24507.493859999999</v>
      </c>
      <c r="F4602" s="90">
        <f t="shared" si="142"/>
        <v>0.99668526007564351</v>
      </c>
    </row>
    <row r="4603" spans="1:6" s="87" customFormat="1" ht="15" hidden="1" x14ac:dyDescent="0.25">
      <c r="A4603" s="82" t="str">
        <f t="shared" si="143"/>
        <v>A</v>
      </c>
      <c r="B4603" s="91" t="s">
        <v>412</v>
      </c>
      <c r="C4603" s="91" t="s">
        <v>20</v>
      </c>
      <c r="D4603" s="92">
        <v>89</v>
      </c>
      <c r="E4603" s="92">
        <v>78.45</v>
      </c>
      <c r="F4603" s="93">
        <f t="shared" si="142"/>
        <v>0.88146067415730345</v>
      </c>
    </row>
    <row r="4604" spans="1:6" s="87" customFormat="1" ht="15" hidden="1" x14ac:dyDescent="0.25">
      <c r="A4604" s="82" t="str">
        <f t="shared" si="143"/>
        <v>A</v>
      </c>
      <c r="B4604" s="91" t="s">
        <v>412</v>
      </c>
      <c r="C4604" s="91" t="s">
        <v>21</v>
      </c>
      <c r="D4604" s="92">
        <v>100</v>
      </c>
      <c r="E4604" s="92">
        <v>70.18244</v>
      </c>
      <c r="F4604" s="93">
        <f t="shared" si="142"/>
        <v>0.70182440000000001</v>
      </c>
    </row>
    <row r="4605" spans="1:6" s="87" customFormat="1" ht="15" hidden="1" x14ac:dyDescent="0.25">
      <c r="A4605" s="82" t="str">
        <f t="shared" si="143"/>
        <v>A</v>
      </c>
      <c r="B4605" s="91" t="s">
        <v>412</v>
      </c>
      <c r="C4605" s="91" t="s">
        <v>33</v>
      </c>
      <c r="D4605" s="92">
        <v>23080</v>
      </c>
      <c r="E4605" s="92">
        <v>23039.903190000001</v>
      </c>
      <c r="F4605" s="93">
        <f t="shared" si="142"/>
        <v>0.99826270320623922</v>
      </c>
    </row>
    <row r="4606" spans="1:6" s="87" customFormat="1" ht="15" hidden="1" x14ac:dyDescent="0.25">
      <c r="A4606" s="82" t="str">
        <f t="shared" si="143"/>
        <v>A</v>
      </c>
      <c r="B4606" s="91" t="s">
        <v>412</v>
      </c>
      <c r="C4606" s="91" t="s">
        <v>4</v>
      </c>
      <c r="D4606" s="92">
        <v>1320</v>
      </c>
      <c r="E4606" s="92">
        <v>1318.95823</v>
      </c>
      <c r="F4606" s="93">
        <f t="shared" si="142"/>
        <v>0.99921078030303023</v>
      </c>
    </row>
    <row r="4607" spans="1:6" s="87" customFormat="1" ht="15" hidden="1" x14ac:dyDescent="0.25">
      <c r="A4607" s="82" t="str">
        <f t="shared" si="143"/>
        <v>A</v>
      </c>
      <c r="B4607" s="88" t="s">
        <v>412</v>
      </c>
      <c r="C4607" s="88" t="s">
        <v>36</v>
      </c>
      <c r="D4607" s="89">
        <v>8</v>
      </c>
      <c r="E4607" s="89">
        <v>0.73</v>
      </c>
      <c r="F4607" s="90">
        <f t="shared" si="142"/>
        <v>9.1249999999999998E-2</v>
      </c>
    </row>
    <row r="4608" spans="1:6" s="87" customFormat="1" ht="36.75" hidden="1" thickBot="1" x14ac:dyDescent="0.3">
      <c r="A4608" s="82" t="str">
        <f t="shared" si="143"/>
        <v>A</v>
      </c>
      <c r="B4608" s="83" t="s">
        <v>2308</v>
      </c>
      <c r="C4608" s="84" t="s">
        <v>2309</v>
      </c>
      <c r="D4608" s="85">
        <v>1260</v>
      </c>
      <c r="E4608" s="85">
        <v>725.4479399999999</v>
      </c>
      <c r="F4608" s="86">
        <f t="shared" si="142"/>
        <v>0.57575233333333331</v>
      </c>
    </row>
    <row r="4609" spans="1:6" s="87" customFormat="1" ht="15" hidden="1" x14ac:dyDescent="0.25">
      <c r="A4609" s="82" t="str">
        <f t="shared" si="143"/>
        <v>A</v>
      </c>
      <c r="B4609" s="88" t="s">
        <v>412</v>
      </c>
      <c r="C4609" s="88" t="s">
        <v>19</v>
      </c>
      <c r="D4609" s="89">
        <v>1260</v>
      </c>
      <c r="E4609" s="89">
        <v>725.4479399999999</v>
      </c>
      <c r="F4609" s="90">
        <f t="shared" si="142"/>
        <v>0.57575233333333331</v>
      </c>
    </row>
    <row r="4610" spans="1:6" s="87" customFormat="1" ht="15" hidden="1" x14ac:dyDescent="0.25">
      <c r="A4610" s="82" t="str">
        <f t="shared" si="143"/>
        <v>A</v>
      </c>
      <c r="B4610" s="91" t="s">
        <v>412</v>
      </c>
      <c r="C4610" s="91" t="s">
        <v>33</v>
      </c>
      <c r="D4610" s="92">
        <v>1260</v>
      </c>
      <c r="E4610" s="92">
        <v>725.4479399999999</v>
      </c>
      <c r="F4610" s="93">
        <f t="shared" si="142"/>
        <v>0.57575233333333331</v>
      </c>
    </row>
    <row r="4611" spans="1:6" s="87" customFormat="1" ht="54.75" hidden="1" thickBot="1" x14ac:dyDescent="0.3">
      <c r="A4611" s="82" t="str">
        <f t="shared" si="143"/>
        <v>A</v>
      </c>
      <c r="B4611" s="83" t="s">
        <v>2310</v>
      </c>
      <c r="C4611" s="84" t="s">
        <v>2311</v>
      </c>
      <c r="D4611" s="85">
        <v>722.24921999999992</v>
      </c>
      <c r="E4611" s="85">
        <v>676.94398000000001</v>
      </c>
      <c r="F4611" s="86">
        <f t="shared" si="142"/>
        <v>0.93727201256098291</v>
      </c>
    </row>
    <row r="4612" spans="1:6" s="87" customFormat="1" ht="15" hidden="1" x14ac:dyDescent="0.25">
      <c r="A4612" s="82" t="str">
        <f t="shared" si="143"/>
        <v>A</v>
      </c>
      <c r="B4612" s="88" t="s">
        <v>412</v>
      </c>
      <c r="C4612" s="88" t="s">
        <v>19</v>
      </c>
      <c r="D4612" s="89">
        <v>722.24921999999992</v>
      </c>
      <c r="E4612" s="89">
        <v>676.94398000000001</v>
      </c>
      <c r="F4612" s="90">
        <f t="shared" ref="F4612:F4675" si="144">E4612/D4612</f>
        <v>0.93727201256098291</v>
      </c>
    </row>
    <row r="4613" spans="1:6" s="87" customFormat="1" ht="15" hidden="1" x14ac:dyDescent="0.25">
      <c r="A4613" s="82" t="str">
        <f t="shared" ref="A4613:A4676" si="145">(IF(OR(D4613&lt;&gt;0,E4613&lt;&gt;0,),"A","B"))</f>
        <v>A</v>
      </c>
      <c r="B4613" s="91" t="s">
        <v>412</v>
      </c>
      <c r="C4613" s="91" t="s">
        <v>33</v>
      </c>
      <c r="D4613" s="92">
        <v>722.24921999999992</v>
      </c>
      <c r="E4613" s="92">
        <v>676.94398000000001</v>
      </c>
      <c r="F4613" s="93">
        <f t="shared" si="144"/>
        <v>0.93727201256098291</v>
      </c>
    </row>
    <row r="4614" spans="1:6" s="87" customFormat="1" ht="72.75" hidden="1" thickBot="1" x14ac:dyDescent="0.3">
      <c r="A4614" s="82" t="str">
        <f t="shared" si="145"/>
        <v>A</v>
      </c>
      <c r="B4614" s="83" t="s">
        <v>2312</v>
      </c>
      <c r="C4614" s="84" t="s">
        <v>2313</v>
      </c>
      <c r="D4614" s="85">
        <v>537.75078000000008</v>
      </c>
      <c r="E4614" s="85">
        <v>48.503959999999999</v>
      </c>
      <c r="F4614" s="86">
        <f t="shared" si="144"/>
        <v>9.0197842204896461E-2</v>
      </c>
    </row>
    <row r="4615" spans="1:6" s="87" customFormat="1" ht="15" hidden="1" x14ac:dyDescent="0.25">
      <c r="A4615" s="82" t="str">
        <f t="shared" si="145"/>
        <v>A</v>
      </c>
      <c r="B4615" s="88" t="s">
        <v>412</v>
      </c>
      <c r="C4615" s="88" t="s">
        <v>19</v>
      </c>
      <c r="D4615" s="89">
        <v>537.75078000000008</v>
      </c>
      <c r="E4615" s="89">
        <v>48.503959999999999</v>
      </c>
      <c r="F4615" s="90">
        <f t="shared" si="144"/>
        <v>9.0197842204896461E-2</v>
      </c>
    </row>
    <row r="4616" spans="1:6" s="87" customFormat="1" ht="15" hidden="1" x14ac:dyDescent="0.25">
      <c r="A4616" s="82" t="str">
        <f t="shared" si="145"/>
        <v>A</v>
      </c>
      <c r="B4616" s="91" t="s">
        <v>412</v>
      </c>
      <c r="C4616" s="91" t="s">
        <v>33</v>
      </c>
      <c r="D4616" s="92">
        <v>537.75078000000008</v>
      </c>
      <c r="E4616" s="92">
        <v>48.503959999999999</v>
      </c>
      <c r="F4616" s="93">
        <f t="shared" si="144"/>
        <v>9.0197842204896461E-2</v>
      </c>
    </row>
    <row r="4617" spans="1:6" s="87" customFormat="1" ht="36.75" hidden="1" thickBot="1" x14ac:dyDescent="0.3">
      <c r="A4617" s="82" t="str">
        <f t="shared" si="145"/>
        <v>A</v>
      </c>
      <c r="B4617" s="83" t="s">
        <v>2314</v>
      </c>
      <c r="C4617" s="84" t="s">
        <v>2315</v>
      </c>
      <c r="D4617" s="85">
        <v>6458</v>
      </c>
      <c r="E4617" s="85">
        <v>3659.71092</v>
      </c>
      <c r="F4617" s="86">
        <f t="shared" si="144"/>
        <v>0.56669416537627748</v>
      </c>
    </row>
    <row r="4618" spans="1:6" s="87" customFormat="1" ht="15" hidden="1" x14ac:dyDescent="0.25">
      <c r="A4618" s="82" t="str">
        <f t="shared" si="145"/>
        <v>A</v>
      </c>
      <c r="B4618" s="88" t="s">
        <v>412</v>
      </c>
      <c r="C4618" s="88" t="s">
        <v>19</v>
      </c>
      <c r="D4618" s="89">
        <v>6458</v>
      </c>
      <c r="E4618" s="89">
        <v>3659.71092</v>
      </c>
      <c r="F4618" s="90">
        <f t="shared" si="144"/>
        <v>0.56669416537627748</v>
      </c>
    </row>
    <row r="4619" spans="1:6" s="87" customFormat="1" ht="15" hidden="1" x14ac:dyDescent="0.25">
      <c r="A4619" s="82" t="str">
        <f t="shared" si="145"/>
        <v>A</v>
      </c>
      <c r="B4619" s="91" t="s">
        <v>412</v>
      </c>
      <c r="C4619" s="91" t="s">
        <v>33</v>
      </c>
      <c r="D4619" s="92">
        <v>6458</v>
      </c>
      <c r="E4619" s="92">
        <v>3659.71092</v>
      </c>
      <c r="F4619" s="93">
        <f t="shared" si="144"/>
        <v>0.56669416537627748</v>
      </c>
    </row>
    <row r="4620" spans="1:6" s="87" customFormat="1" ht="36.75" hidden="1" thickBot="1" x14ac:dyDescent="0.3">
      <c r="A4620" s="82" t="str">
        <f t="shared" si="145"/>
        <v>A</v>
      </c>
      <c r="B4620" s="83" t="s">
        <v>2316</v>
      </c>
      <c r="C4620" s="84" t="s">
        <v>2317</v>
      </c>
      <c r="D4620" s="85">
        <v>1904.1661799999999</v>
      </c>
      <c r="E4620" s="85">
        <v>1890.7650599999997</v>
      </c>
      <c r="F4620" s="86">
        <f t="shared" si="144"/>
        <v>0.99296221089274872</v>
      </c>
    </row>
    <row r="4621" spans="1:6" s="87" customFormat="1" ht="15" hidden="1" x14ac:dyDescent="0.25">
      <c r="A4621" s="82" t="str">
        <f t="shared" si="145"/>
        <v>A</v>
      </c>
      <c r="B4621" s="88" t="s">
        <v>412</v>
      </c>
      <c r="C4621" s="88" t="s">
        <v>19</v>
      </c>
      <c r="D4621" s="89">
        <v>1904.1661799999999</v>
      </c>
      <c r="E4621" s="89">
        <v>1890.7650599999997</v>
      </c>
      <c r="F4621" s="90">
        <f t="shared" si="144"/>
        <v>0.99296221089274872</v>
      </c>
    </row>
    <row r="4622" spans="1:6" s="87" customFormat="1" ht="15" hidden="1" x14ac:dyDescent="0.25">
      <c r="A4622" s="82" t="str">
        <f t="shared" si="145"/>
        <v>A</v>
      </c>
      <c r="B4622" s="91" t="s">
        <v>412</v>
      </c>
      <c r="C4622" s="91" t="s">
        <v>33</v>
      </c>
      <c r="D4622" s="92">
        <v>1904.1661799999999</v>
      </c>
      <c r="E4622" s="92">
        <v>1890.7650599999997</v>
      </c>
      <c r="F4622" s="93">
        <f t="shared" si="144"/>
        <v>0.99296221089274872</v>
      </c>
    </row>
    <row r="4623" spans="1:6" s="87" customFormat="1" ht="72.75" hidden="1" thickBot="1" x14ac:dyDescent="0.3">
      <c r="A4623" s="82" t="str">
        <f t="shared" si="145"/>
        <v>A</v>
      </c>
      <c r="B4623" s="83" t="s">
        <v>2318</v>
      </c>
      <c r="C4623" s="84" t="s">
        <v>2319</v>
      </c>
      <c r="D4623" s="85">
        <v>4553.8338200000007</v>
      </c>
      <c r="E4623" s="85">
        <v>1768.94586</v>
      </c>
      <c r="F4623" s="86">
        <f t="shared" si="144"/>
        <v>0.38845200108773398</v>
      </c>
    </row>
    <row r="4624" spans="1:6" s="87" customFormat="1" ht="15" hidden="1" x14ac:dyDescent="0.25">
      <c r="A4624" s="82" t="str">
        <f t="shared" si="145"/>
        <v>A</v>
      </c>
      <c r="B4624" s="88" t="s">
        <v>412</v>
      </c>
      <c r="C4624" s="88" t="s">
        <v>19</v>
      </c>
      <c r="D4624" s="89">
        <v>4553.8338200000007</v>
      </c>
      <c r="E4624" s="89">
        <v>1768.94586</v>
      </c>
      <c r="F4624" s="90">
        <f t="shared" si="144"/>
        <v>0.38845200108773398</v>
      </c>
    </row>
    <row r="4625" spans="1:6" s="87" customFormat="1" ht="15" hidden="1" x14ac:dyDescent="0.25">
      <c r="A4625" s="82" t="str">
        <f t="shared" si="145"/>
        <v>A</v>
      </c>
      <c r="B4625" s="91" t="s">
        <v>412</v>
      </c>
      <c r="C4625" s="91" t="s">
        <v>33</v>
      </c>
      <c r="D4625" s="92">
        <v>4553.8338200000007</v>
      </c>
      <c r="E4625" s="92">
        <v>1768.94586</v>
      </c>
      <c r="F4625" s="93">
        <f t="shared" si="144"/>
        <v>0.38845200108773398</v>
      </c>
    </row>
    <row r="4626" spans="1:6" ht="36.75" thickBot="1" x14ac:dyDescent="0.25">
      <c r="A4626" s="47" t="str">
        <f t="shared" si="145"/>
        <v>A</v>
      </c>
      <c r="B4626" s="73" t="s">
        <v>2320</v>
      </c>
      <c r="C4626" s="74" t="s">
        <v>2321</v>
      </c>
      <c r="D4626" s="75">
        <v>8422.6</v>
      </c>
      <c r="E4626" s="75">
        <v>7279.9</v>
      </c>
      <c r="F4626" s="76">
        <f t="shared" si="144"/>
        <v>0.86432930449029988</v>
      </c>
    </row>
    <row r="4627" spans="1:6" ht="15.75" thickTop="1" x14ac:dyDescent="0.2">
      <c r="A4627" s="47" t="str">
        <f t="shared" si="145"/>
        <v>A</v>
      </c>
      <c r="B4627" s="77" t="s">
        <v>412</v>
      </c>
      <c r="C4627" s="77" t="s">
        <v>19</v>
      </c>
      <c r="D4627" s="78">
        <v>8422.6</v>
      </c>
      <c r="E4627" s="78">
        <v>7279.9</v>
      </c>
      <c r="F4627" s="79">
        <f t="shared" si="144"/>
        <v>0.86432930449029988</v>
      </c>
    </row>
    <row r="4628" spans="1:6" ht="15" x14ac:dyDescent="0.2">
      <c r="A4628" s="47" t="str">
        <f t="shared" si="145"/>
        <v>A</v>
      </c>
      <c r="B4628" s="80" t="s">
        <v>412</v>
      </c>
      <c r="C4628" s="80" t="s">
        <v>34</v>
      </c>
      <c r="D4628" s="53">
        <v>495.8</v>
      </c>
      <c r="E4628" s="53">
        <v>426.81</v>
      </c>
      <c r="F4628" s="81">
        <f t="shared" si="144"/>
        <v>0.86085114965711984</v>
      </c>
    </row>
    <row r="4629" spans="1:6" ht="15" x14ac:dyDescent="0.2">
      <c r="A4629" s="47" t="str">
        <f t="shared" si="145"/>
        <v>A</v>
      </c>
      <c r="B4629" s="80" t="s">
        <v>412</v>
      </c>
      <c r="C4629" s="80" t="s">
        <v>35</v>
      </c>
      <c r="D4629" s="53">
        <v>7926.8</v>
      </c>
      <c r="E4629" s="53">
        <v>6853.09</v>
      </c>
      <c r="F4629" s="81">
        <f t="shared" si="144"/>
        <v>0.8645468537114599</v>
      </c>
    </row>
    <row r="4630" spans="1:6" s="87" customFormat="1" ht="18.75" hidden="1" thickBot="1" x14ac:dyDescent="0.3">
      <c r="A4630" s="82" t="str">
        <f t="shared" si="145"/>
        <v>A</v>
      </c>
      <c r="B4630" s="83" t="s">
        <v>2322</v>
      </c>
      <c r="C4630" s="84" t="s">
        <v>2323</v>
      </c>
      <c r="D4630" s="85">
        <v>698</v>
      </c>
      <c r="E4630" s="85">
        <v>673.7</v>
      </c>
      <c r="F4630" s="86">
        <f t="shared" si="144"/>
        <v>0.96518624641833817</v>
      </c>
    </row>
    <row r="4631" spans="1:6" s="87" customFormat="1" ht="15" hidden="1" x14ac:dyDescent="0.25">
      <c r="A4631" s="82" t="str">
        <f t="shared" si="145"/>
        <v>A</v>
      </c>
      <c r="B4631" s="88" t="s">
        <v>412</v>
      </c>
      <c r="C4631" s="88" t="s">
        <v>19</v>
      </c>
      <c r="D4631" s="89">
        <v>698</v>
      </c>
      <c r="E4631" s="89">
        <v>673.7</v>
      </c>
      <c r="F4631" s="90">
        <f t="shared" si="144"/>
        <v>0.96518624641833817</v>
      </c>
    </row>
    <row r="4632" spans="1:6" s="87" customFormat="1" ht="15" hidden="1" x14ac:dyDescent="0.25">
      <c r="A4632" s="82" t="str">
        <f t="shared" si="145"/>
        <v>A</v>
      </c>
      <c r="B4632" s="91" t="s">
        <v>412</v>
      </c>
      <c r="C4632" s="91" t="s">
        <v>35</v>
      </c>
      <c r="D4632" s="92">
        <v>698</v>
      </c>
      <c r="E4632" s="92">
        <v>673.7</v>
      </c>
      <c r="F4632" s="93">
        <f t="shared" si="144"/>
        <v>0.96518624641833817</v>
      </c>
    </row>
    <row r="4633" spans="1:6" s="87" customFormat="1" ht="36.75" hidden="1" thickBot="1" x14ac:dyDescent="0.3">
      <c r="A4633" s="82" t="str">
        <f t="shared" si="145"/>
        <v>A</v>
      </c>
      <c r="B4633" s="83" t="s">
        <v>2324</v>
      </c>
      <c r="C4633" s="84" t="s">
        <v>2325</v>
      </c>
      <c r="D4633" s="85">
        <v>334</v>
      </c>
      <c r="E4633" s="85">
        <v>334</v>
      </c>
      <c r="F4633" s="86">
        <f t="shared" si="144"/>
        <v>1</v>
      </c>
    </row>
    <row r="4634" spans="1:6" s="87" customFormat="1" ht="15" hidden="1" x14ac:dyDescent="0.25">
      <c r="A4634" s="82" t="str">
        <f t="shared" si="145"/>
        <v>A</v>
      </c>
      <c r="B4634" s="88" t="s">
        <v>412</v>
      </c>
      <c r="C4634" s="88" t="s">
        <v>19</v>
      </c>
      <c r="D4634" s="89">
        <v>334</v>
      </c>
      <c r="E4634" s="89">
        <v>334</v>
      </c>
      <c r="F4634" s="90">
        <f t="shared" si="144"/>
        <v>1</v>
      </c>
    </row>
    <row r="4635" spans="1:6" s="87" customFormat="1" ht="15" hidden="1" x14ac:dyDescent="0.25">
      <c r="A4635" s="82" t="str">
        <f t="shared" si="145"/>
        <v>A</v>
      </c>
      <c r="B4635" s="91" t="s">
        <v>412</v>
      </c>
      <c r="C4635" s="91" t="s">
        <v>35</v>
      </c>
      <c r="D4635" s="92">
        <v>334</v>
      </c>
      <c r="E4635" s="92">
        <v>334</v>
      </c>
      <c r="F4635" s="93">
        <f t="shared" si="144"/>
        <v>1</v>
      </c>
    </row>
    <row r="4636" spans="1:6" s="87" customFormat="1" ht="54.75" hidden="1" thickBot="1" x14ac:dyDescent="0.3">
      <c r="A4636" s="82" t="str">
        <f t="shared" si="145"/>
        <v>A</v>
      </c>
      <c r="B4636" s="83" t="s">
        <v>2326</v>
      </c>
      <c r="C4636" s="84" t="s">
        <v>2327</v>
      </c>
      <c r="D4636" s="85">
        <v>364</v>
      </c>
      <c r="E4636" s="85">
        <v>339.7</v>
      </c>
      <c r="F4636" s="86">
        <f t="shared" si="144"/>
        <v>0.93324175824175826</v>
      </c>
    </row>
    <row r="4637" spans="1:6" s="87" customFormat="1" ht="15" hidden="1" x14ac:dyDescent="0.25">
      <c r="A4637" s="82" t="str">
        <f t="shared" si="145"/>
        <v>A</v>
      </c>
      <c r="B4637" s="88" t="s">
        <v>412</v>
      </c>
      <c r="C4637" s="88" t="s">
        <v>19</v>
      </c>
      <c r="D4637" s="89">
        <v>364</v>
      </c>
      <c r="E4637" s="89">
        <v>339.7</v>
      </c>
      <c r="F4637" s="90">
        <f t="shared" si="144"/>
        <v>0.93324175824175826</v>
      </c>
    </row>
    <row r="4638" spans="1:6" s="87" customFormat="1" ht="15" hidden="1" x14ac:dyDescent="0.25">
      <c r="A4638" s="82" t="str">
        <f t="shared" si="145"/>
        <v>A</v>
      </c>
      <c r="B4638" s="91" t="s">
        <v>412</v>
      </c>
      <c r="C4638" s="91" t="s">
        <v>35</v>
      </c>
      <c r="D4638" s="92">
        <v>364</v>
      </c>
      <c r="E4638" s="92">
        <v>339.7</v>
      </c>
      <c r="F4638" s="93">
        <f t="shared" si="144"/>
        <v>0.93324175824175826</v>
      </c>
    </row>
    <row r="4639" spans="1:6" s="87" customFormat="1" ht="36.75" hidden="1" thickBot="1" x14ac:dyDescent="0.3">
      <c r="A4639" s="82" t="str">
        <f t="shared" si="145"/>
        <v>A</v>
      </c>
      <c r="B4639" s="83" t="s">
        <v>2328</v>
      </c>
      <c r="C4639" s="84" t="s">
        <v>2329</v>
      </c>
      <c r="D4639" s="85">
        <v>337.5</v>
      </c>
      <c r="E4639" s="85">
        <v>275.60000000000002</v>
      </c>
      <c r="F4639" s="86">
        <f t="shared" si="144"/>
        <v>0.81659259259259265</v>
      </c>
    </row>
    <row r="4640" spans="1:6" s="87" customFormat="1" ht="15" hidden="1" x14ac:dyDescent="0.25">
      <c r="A4640" s="82" t="str">
        <f t="shared" si="145"/>
        <v>A</v>
      </c>
      <c r="B4640" s="88" t="s">
        <v>412</v>
      </c>
      <c r="C4640" s="88" t="s">
        <v>19</v>
      </c>
      <c r="D4640" s="89">
        <v>337.5</v>
      </c>
      <c r="E4640" s="89">
        <v>275.60000000000002</v>
      </c>
      <c r="F4640" s="90">
        <f t="shared" si="144"/>
        <v>0.81659259259259265</v>
      </c>
    </row>
    <row r="4641" spans="1:6" s="87" customFormat="1" ht="15" hidden="1" x14ac:dyDescent="0.25">
      <c r="A4641" s="82" t="str">
        <f t="shared" si="145"/>
        <v>A</v>
      </c>
      <c r="B4641" s="91" t="s">
        <v>412</v>
      </c>
      <c r="C4641" s="91" t="s">
        <v>34</v>
      </c>
      <c r="D4641" s="92">
        <v>337.5</v>
      </c>
      <c r="E4641" s="92">
        <v>275.60000000000002</v>
      </c>
      <c r="F4641" s="93">
        <f t="shared" si="144"/>
        <v>0.81659259259259265</v>
      </c>
    </row>
    <row r="4642" spans="1:6" s="87" customFormat="1" ht="54.75" hidden="1" thickBot="1" x14ac:dyDescent="0.3">
      <c r="A4642" s="82" t="str">
        <f t="shared" si="145"/>
        <v>A</v>
      </c>
      <c r="B4642" s="83" t="s">
        <v>2330</v>
      </c>
      <c r="C4642" s="84" t="s">
        <v>2331</v>
      </c>
      <c r="D4642" s="85">
        <v>129.97</v>
      </c>
      <c r="E4642" s="85">
        <v>129.97</v>
      </c>
      <c r="F4642" s="86">
        <f t="shared" si="144"/>
        <v>1</v>
      </c>
    </row>
    <row r="4643" spans="1:6" s="87" customFormat="1" ht="15" hidden="1" x14ac:dyDescent="0.25">
      <c r="A4643" s="82" t="str">
        <f t="shared" si="145"/>
        <v>A</v>
      </c>
      <c r="B4643" s="88" t="s">
        <v>412</v>
      </c>
      <c r="C4643" s="88" t="s">
        <v>19</v>
      </c>
      <c r="D4643" s="89">
        <v>129.97</v>
      </c>
      <c r="E4643" s="89">
        <v>129.97</v>
      </c>
      <c r="F4643" s="90">
        <f t="shared" si="144"/>
        <v>1</v>
      </c>
    </row>
    <row r="4644" spans="1:6" s="87" customFormat="1" ht="15" hidden="1" x14ac:dyDescent="0.25">
      <c r="A4644" s="82" t="str">
        <f t="shared" si="145"/>
        <v>A</v>
      </c>
      <c r="B4644" s="91" t="s">
        <v>412</v>
      </c>
      <c r="C4644" s="91" t="s">
        <v>34</v>
      </c>
      <c r="D4644" s="92">
        <v>129.97</v>
      </c>
      <c r="E4644" s="92">
        <v>129.97</v>
      </c>
      <c r="F4644" s="93">
        <f t="shared" si="144"/>
        <v>1</v>
      </c>
    </row>
    <row r="4645" spans="1:6" s="87" customFormat="1" ht="72.75" hidden="1" thickBot="1" x14ac:dyDescent="0.3">
      <c r="A4645" s="82" t="str">
        <f t="shared" si="145"/>
        <v>A</v>
      </c>
      <c r="B4645" s="83" t="s">
        <v>2332</v>
      </c>
      <c r="C4645" s="84" t="s">
        <v>2333</v>
      </c>
      <c r="D4645" s="85">
        <v>207.53</v>
      </c>
      <c r="E4645" s="85">
        <v>145.63</v>
      </c>
      <c r="F4645" s="86">
        <f t="shared" si="144"/>
        <v>0.70172987038018597</v>
      </c>
    </row>
    <row r="4646" spans="1:6" s="87" customFormat="1" ht="15" hidden="1" x14ac:dyDescent="0.25">
      <c r="A4646" s="82" t="str">
        <f t="shared" si="145"/>
        <v>A</v>
      </c>
      <c r="B4646" s="88" t="s">
        <v>412</v>
      </c>
      <c r="C4646" s="88" t="s">
        <v>19</v>
      </c>
      <c r="D4646" s="89">
        <v>207.53</v>
      </c>
      <c r="E4646" s="89">
        <v>145.63</v>
      </c>
      <c r="F4646" s="90">
        <f t="shared" si="144"/>
        <v>0.70172987038018597</v>
      </c>
    </row>
    <row r="4647" spans="1:6" s="87" customFormat="1" ht="15" hidden="1" x14ac:dyDescent="0.25">
      <c r="A4647" s="82" t="str">
        <f t="shared" si="145"/>
        <v>A</v>
      </c>
      <c r="B4647" s="91" t="s">
        <v>412</v>
      </c>
      <c r="C4647" s="91" t="s">
        <v>34</v>
      </c>
      <c r="D4647" s="92">
        <v>207.53</v>
      </c>
      <c r="E4647" s="92">
        <v>145.63</v>
      </c>
      <c r="F4647" s="93">
        <f t="shared" si="144"/>
        <v>0.70172987038018597</v>
      </c>
    </row>
    <row r="4648" spans="1:6" s="87" customFormat="1" ht="72.75" hidden="1" thickBot="1" x14ac:dyDescent="0.3">
      <c r="A4648" s="82" t="str">
        <f t="shared" si="145"/>
        <v>A</v>
      </c>
      <c r="B4648" s="83" t="s">
        <v>2334</v>
      </c>
      <c r="C4648" s="84" t="s">
        <v>2335</v>
      </c>
      <c r="D4648" s="85">
        <v>6900</v>
      </c>
      <c r="E4648" s="85">
        <v>4661.79</v>
      </c>
      <c r="F4648" s="86">
        <f t="shared" si="144"/>
        <v>0.67562173913043477</v>
      </c>
    </row>
    <row r="4649" spans="1:6" s="87" customFormat="1" ht="15" hidden="1" x14ac:dyDescent="0.25">
      <c r="A4649" s="82" t="str">
        <f t="shared" si="145"/>
        <v>A</v>
      </c>
      <c r="B4649" s="88" t="s">
        <v>412</v>
      </c>
      <c r="C4649" s="88" t="s">
        <v>19</v>
      </c>
      <c r="D4649" s="89">
        <v>6900</v>
      </c>
      <c r="E4649" s="89">
        <v>4661.79</v>
      </c>
      <c r="F4649" s="90">
        <f t="shared" si="144"/>
        <v>0.67562173913043477</v>
      </c>
    </row>
    <row r="4650" spans="1:6" s="87" customFormat="1" ht="15" hidden="1" x14ac:dyDescent="0.25">
      <c r="A4650" s="82" t="str">
        <f t="shared" si="145"/>
        <v>A</v>
      </c>
      <c r="B4650" s="91" t="s">
        <v>412</v>
      </c>
      <c r="C4650" s="91" t="s">
        <v>35</v>
      </c>
      <c r="D4650" s="92">
        <v>6900</v>
      </c>
      <c r="E4650" s="92">
        <v>4661.79</v>
      </c>
      <c r="F4650" s="93">
        <f t="shared" si="144"/>
        <v>0.67562173913043477</v>
      </c>
    </row>
    <row r="4651" spans="1:6" s="87" customFormat="1" ht="90.75" hidden="1" thickBot="1" x14ac:dyDescent="0.3">
      <c r="A4651" s="82" t="str">
        <f t="shared" si="145"/>
        <v>A</v>
      </c>
      <c r="B4651" s="83" t="s">
        <v>2336</v>
      </c>
      <c r="C4651" s="84" t="s">
        <v>2337</v>
      </c>
      <c r="D4651" s="85">
        <v>2911.0250000000001</v>
      </c>
      <c r="E4651" s="85">
        <v>2911.0250000000001</v>
      </c>
      <c r="F4651" s="86">
        <f t="shared" si="144"/>
        <v>1</v>
      </c>
    </row>
    <row r="4652" spans="1:6" s="87" customFormat="1" ht="15" hidden="1" x14ac:dyDescent="0.25">
      <c r="A4652" s="82" t="str">
        <f t="shared" si="145"/>
        <v>A</v>
      </c>
      <c r="B4652" s="88" t="s">
        <v>412</v>
      </c>
      <c r="C4652" s="88" t="s">
        <v>19</v>
      </c>
      <c r="D4652" s="89">
        <v>2911.0250000000001</v>
      </c>
      <c r="E4652" s="89">
        <v>2911.0250000000001</v>
      </c>
      <c r="F4652" s="90">
        <f t="shared" si="144"/>
        <v>1</v>
      </c>
    </row>
    <row r="4653" spans="1:6" s="87" customFormat="1" ht="15" hidden="1" x14ac:dyDescent="0.25">
      <c r="A4653" s="82" t="str">
        <f t="shared" si="145"/>
        <v>A</v>
      </c>
      <c r="B4653" s="91" t="s">
        <v>412</v>
      </c>
      <c r="C4653" s="91" t="s">
        <v>35</v>
      </c>
      <c r="D4653" s="92">
        <v>2911.0250000000001</v>
      </c>
      <c r="E4653" s="92">
        <v>2911.0250000000001</v>
      </c>
      <c r="F4653" s="93">
        <f t="shared" si="144"/>
        <v>1</v>
      </c>
    </row>
    <row r="4654" spans="1:6" s="87" customFormat="1" ht="108.75" hidden="1" thickBot="1" x14ac:dyDescent="0.3">
      <c r="A4654" s="82" t="str">
        <f t="shared" si="145"/>
        <v>A</v>
      </c>
      <c r="B4654" s="83" t="s">
        <v>2338</v>
      </c>
      <c r="C4654" s="84" t="s">
        <v>2339</v>
      </c>
      <c r="D4654" s="85">
        <v>3988.9749999999999</v>
      </c>
      <c r="E4654" s="85">
        <v>1750.7650000000001</v>
      </c>
      <c r="F4654" s="86">
        <f t="shared" si="144"/>
        <v>0.43890097080076967</v>
      </c>
    </row>
    <row r="4655" spans="1:6" s="87" customFormat="1" ht="15" hidden="1" x14ac:dyDescent="0.25">
      <c r="A4655" s="82" t="str">
        <f t="shared" si="145"/>
        <v>A</v>
      </c>
      <c r="B4655" s="88" t="s">
        <v>412</v>
      </c>
      <c r="C4655" s="88" t="s">
        <v>19</v>
      </c>
      <c r="D4655" s="89">
        <v>3988.9749999999999</v>
      </c>
      <c r="E4655" s="89">
        <v>1750.7650000000001</v>
      </c>
      <c r="F4655" s="90">
        <f t="shared" si="144"/>
        <v>0.43890097080076967</v>
      </c>
    </row>
    <row r="4656" spans="1:6" s="87" customFormat="1" ht="15" hidden="1" x14ac:dyDescent="0.25">
      <c r="A4656" s="82" t="str">
        <f t="shared" si="145"/>
        <v>A</v>
      </c>
      <c r="B4656" s="91" t="s">
        <v>412</v>
      </c>
      <c r="C4656" s="91" t="s">
        <v>35</v>
      </c>
      <c r="D4656" s="92">
        <v>3988.9749999999999</v>
      </c>
      <c r="E4656" s="92">
        <v>1750.7650000000001</v>
      </c>
      <c r="F4656" s="93">
        <f t="shared" si="144"/>
        <v>0.43890097080076967</v>
      </c>
    </row>
    <row r="4657" spans="1:6" s="87" customFormat="1" ht="54.75" hidden="1" thickBot="1" x14ac:dyDescent="0.3">
      <c r="A4657" s="82" t="str">
        <f t="shared" si="145"/>
        <v>A</v>
      </c>
      <c r="B4657" s="83" t="s">
        <v>2340</v>
      </c>
      <c r="C4657" s="84" t="s">
        <v>2341</v>
      </c>
      <c r="D4657" s="85">
        <v>130</v>
      </c>
      <c r="E4657" s="85">
        <v>122.91</v>
      </c>
      <c r="F4657" s="86">
        <f t="shared" si="144"/>
        <v>0.94546153846153846</v>
      </c>
    </row>
    <row r="4658" spans="1:6" s="87" customFormat="1" ht="15" hidden="1" x14ac:dyDescent="0.25">
      <c r="A4658" s="82" t="str">
        <f t="shared" si="145"/>
        <v>A</v>
      </c>
      <c r="B4658" s="88" t="s">
        <v>412</v>
      </c>
      <c r="C4658" s="88" t="s">
        <v>19</v>
      </c>
      <c r="D4658" s="89">
        <v>130</v>
      </c>
      <c r="E4658" s="89">
        <v>122.91</v>
      </c>
      <c r="F4658" s="90">
        <f t="shared" si="144"/>
        <v>0.94546153846153846</v>
      </c>
    </row>
    <row r="4659" spans="1:6" s="87" customFormat="1" ht="15" hidden="1" x14ac:dyDescent="0.25">
      <c r="A4659" s="82" t="str">
        <f t="shared" si="145"/>
        <v>A</v>
      </c>
      <c r="B4659" s="91" t="s">
        <v>412</v>
      </c>
      <c r="C4659" s="91" t="s">
        <v>34</v>
      </c>
      <c r="D4659" s="92">
        <v>130</v>
      </c>
      <c r="E4659" s="92">
        <v>122.91</v>
      </c>
      <c r="F4659" s="93">
        <f t="shared" si="144"/>
        <v>0.94546153846153846</v>
      </c>
    </row>
    <row r="4660" spans="1:6" s="87" customFormat="1" ht="54.75" hidden="1" thickBot="1" x14ac:dyDescent="0.3">
      <c r="A4660" s="82" t="str">
        <f t="shared" si="145"/>
        <v>A</v>
      </c>
      <c r="B4660" s="83" t="s">
        <v>2342</v>
      </c>
      <c r="C4660" s="84" t="s">
        <v>2343</v>
      </c>
      <c r="D4660" s="85">
        <v>62.51</v>
      </c>
      <c r="E4660" s="85">
        <v>62.51</v>
      </c>
      <c r="F4660" s="86">
        <f t="shared" si="144"/>
        <v>1</v>
      </c>
    </row>
    <row r="4661" spans="1:6" s="87" customFormat="1" ht="15" hidden="1" x14ac:dyDescent="0.25">
      <c r="A4661" s="82" t="str">
        <f t="shared" si="145"/>
        <v>A</v>
      </c>
      <c r="B4661" s="88" t="s">
        <v>412</v>
      </c>
      <c r="C4661" s="88" t="s">
        <v>19</v>
      </c>
      <c r="D4661" s="89">
        <v>62.51</v>
      </c>
      <c r="E4661" s="89">
        <v>62.51</v>
      </c>
      <c r="F4661" s="90">
        <f t="shared" si="144"/>
        <v>1</v>
      </c>
    </row>
    <row r="4662" spans="1:6" s="87" customFormat="1" ht="15" hidden="1" x14ac:dyDescent="0.25">
      <c r="A4662" s="82" t="str">
        <f t="shared" si="145"/>
        <v>A</v>
      </c>
      <c r="B4662" s="91" t="s">
        <v>412</v>
      </c>
      <c r="C4662" s="91" t="s">
        <v>34</v>
      </c>
      <c r="D4662" s="92">
        <v>62.51</v>
      </c>
      <c r="E4662" s="92">
        <v>62.51</v>
      </c>
      <c r="F4662" s="93">
        <f t="shared" si="144"/>
        <v>1</v>
      </c>
    </row>
    <row r="4663" spans="1:6" s="87" customFormat="1" ht="72.75" hidden="1" thickBot="1" x14ac:dyDescent="0.3">
      <c r="A4663" s="82" t="str">
        <f t="shared" si="145"/>
        <v>A</v>
      </c>
      <c r="B4663" s="83" t="s">
        <v>2344</v>
      </c>
      <c r="C4663" s="84" t="s">
        <v>2345</v>
      </c>
      <c r="D4663" s="85">
        <v>67.489999999999995</v>
      </c>
      <c r="E4663" s="85">
        <v>60.4</v>
      </c>
      <c r="F4663" s="86">
        <f t="shared" si="144"/>
        <v>0.89494739961475778</v>
      </c>
    </row>
    <row r="4664" spans="1:6" s="87" customFormat="1" ht="15" hidden="1" x14ac:dyDescent="0.25">
      <c r="A4664" s="82" t="str">
        <f t="shared" si="145"/>
        <v>A</v>
      </c>
      <c r="B4664" s="88" t="s">
        <v>412</v>
      </c>
      <c r="C4664" s="88" t="s">
        <v>19</v>
      </c>
      <c r="D4664" s="89">
        <v>67.489999999999995</v>
      </c>
      <c r="E4664" s="89">
        <v>60.4</v>
      </c>
      <c r="F4664" s="90">
        <f t="shared" si="144"/>
        <v>0.89494739961475778</v>
      </c>
    </row>
    <row r="4665" spans="1:6" s="87" customFormat="1" ht="15" hidden="1" x14ac:dyDescent="0.25">
      <c r="A4665" s="82" t="str">
        <f t="shared" si="145"/>
        <v>A</v>
      </c>
      <c r="B4665" s="91" t="s">
        <v>412</v>
      </c>
      <c r="C4665" s="91" t="s">
        <v>34</v>
      </c>
      <c r="D4665" s="92">
        <v>67.489999999999995</v>
      </c>
      <c r="E4665" s="92">
        <v>60.4</v>
      </c>
      <c r="F4665" s="93">
        <f t="shared" si="144"/>
        <v>0.89494739961475778</v>
      </c>
    </row>
    <row r="4666" spans="1:6" s="87" customFormat="1" ht="54.75" hidden="1" thickBot="1" x14ac:dyDescent="0.3">
      <c r="A4666" s="82" t="str">
        <f t="shared" si="145"/>
        <v>A</v>
      </c>
      <c r="B4666" s="83" t="s">
        <v>2346</v>
      </c>
      <c r="C4666" s="84" t="s">
        <v>2347</v>
      </c>
      <c r="D4666" s="85">
        <v>357.1</v>
      </c>
      <c r="E4666" s="85">
        <v>1545.9</v>
      </c>
      <c r="F4666" s="86">
        <f t="shared" si="144"/>
        <v>4.3290394847381686</v>
      </c>
    </row>
    <row r="4667" spans="1:6" s="87" customFormat="1" ht="15" hidden="1" x14ac:dyDescent="0.25">
      <c r="A4667" s="82" t="str">
        <f t="shared" si="145"/>
        <v>A</v>
      </c>
      <c r="B4667" s="88" t="s">
        <v>412</v>
      </c>
      <c r="C4667" s="88" t="s">
        <v>19</v>
      </c>
      <c r="D4667" s="89">
        <v>357.1</v>
      </c>
      <c r="E4667" s="89">
        <v>1545.9</v>
      </c>
      <c r="F4667" s="90">
        <f t="shared" si="144"/>
        <v>4.3290394847381686</v>
      </c>
    </row>
    <row r="4668" spans="1:6" s="87" customFormat="1" ht="15" hidden="1" x14ac:dyDescent="0.25">
      <c r="A4668" s="82" t="str">
        <f t="shared" si="145"/>
        <v>A</v>
      </c>
      <c r="B4668" s="91" t="s">
        <v>412</v>
      </c>
      <c r="C4668" s="91" t="s">
        <v>34</v>
      </c>
      <c r="D4668" s="92">
        <v>28.3</v>
      </c>
      <c r="E4668" s="92">
        <v>28.3</v>
      </c>
      <c r="F4668" s="93">
        <f t="shared" si="144"/>
        <v>1</v>
      </c>
    </row>
    <row r="4669" spans="1:6" s="87" customFormat="1" ht="15" hidden="1" x14ac:dyDescent="0.25">
      <c r="A4669" s="82" t="str">
        <f t="shared" si="145"/>
        <v>A</v>
      </c>
      <c r="B4669" s="91" t="s">
        <v>412</v>
      </c>
      <c r="C4669" s="91" t="s">
        <v>35</v>
      </c>
      <c r="D4669" s="92">
        <v>328.8</v>
      </c>
      <c r="E4669" s="92">
        <v>1517.6</v>
      </c>
      <c r="F4669" s="93">
        <f t="shared" si="144"/>
        <v>4.6155717761557176</v>
      </c>
    </row>
    <row r="4670" spans="1:6" s="87" customFormat="1" ht="54.75" hidden="1" thickBot="1" x14ac:dyDescent="0.3">
      <c r="A4670" s="82" t="str">
        <f t="shared" si="145"/>
        <v>A</v>
      </c>
      <c r="B4670" s="83" t="s">
        <v>2348</v>
      </c>
      <c r="C4670" s="84" t="s">
        <v>2349</v>
      </c>
      <c r="D4670" s="85">
        <v>165.55</v>
      </c>
      <c r="E4670" s="85">
        <v>165.55</v>
      </c>
      <c r="F4670" s="86">
        <f t="shared" si="144"/>
        <v>1</v>
      </c>
    </row>
    <row r="4671" spans="1:6" s="87" customFormat="1" ht="15" hidden="1" x14ac:dyDescent="0.25">
      <c r="A4671" s="82" t="str">
        <f t="shared" si="145"/>
        <v>A</v>
      </c>
      <c r="B4671" s="88" t="s">
        <v>412</v>
      </c>
      <c r="C4671" s="88" t="s">
        <v>19</v>
      </c>
      <c r="D4671" s="89">
        <v>165.55</v>
      </c>
      <c r="E4671" s="89">
        <v>165.55</v>
      </c>
      <c r="F4671" s="90">
        <f t="shared" si="144"/>
        <v>1</v>
      </c>
    </row>
    <row r="4672" spans="1:6" s="87" customFormat="1" ht="15" hidden="1" x14ac:dyDescent="0.25">
      <c r="A4672" s="82" t="str">
        <f t="shared" si="145"/>
        <v>A</v>
      </c>
      <c r="B4672" s="91" t="s">
        <v>412</v>
      </c>
      <c r="C4672" s="91" t="s">
        <v>34</v>
      </c>
      <c r="D4672" s="92">
        <v>12.75</v>
      </c>
      <c r="E4672" s="92">
        <v>12.75</v>
      </c>
      <c r="F4672" s="93">
        <f t="shared" si="144"/>
        <v>1</v>
      </c>
    </row>
    <row r="4673" spans="1:6" s="87" customFormat="1" ht="15" hidden="1" x14ac:dyDescent="0.25">
      <c r="A4673" s="82" t="str">
        <f t="shared" si="145"/>
        <v>A</v>
      </c>
      <c r="B4673" s="91" t="s">
        <v>412</v>
      </c>
      <c r="C4673" s="91" t="s">
        <v>35</v>
      </c>
      <c r="D4673" s="92">
        <v>152.80000000000001</v>
      </c>
      <c r="E4673" s="92">
        <v>152.80000000000001</v>
      </c>
      <c r="F4673" s="93">
        <f t="shared" si="144"/>
        <v>1</v>
      </c>
    </row>
    <row r="4674" spans="1:6" s="87" customFormat="1" ht="72.75" hidden="1" thickBot="1" x14ac:dyDescent="0.3">
      <c r="A4674" s="82" t="str">
        <f t="shared" si="145"/>
        <v>A</v>
      </c>
      <c r="B4674" s="83" t="s">
        <v>2350</v>
      </c>
      <c r="C4674" s="84" t="s">
        <v>2351</v>
      </c>
      <c r="D4674" s="85">
        <v>191.55</v>
      </c>
      <c r="E4674" s="85">
        <v>1380.35</v>
      </c>
      <c r="F4674" s="86">
        <f t="shared" si="144"/>
        <v>7.2062124771600091</v>
      </c>
    </row>
    <row r="4675" spans="1:6" s="87" customFormat="1" ht="15" hidden="1" x14ac:dyDescent="0.25">
      <c r="A4675" s="82" t="str">
        <f t="shared" si="145"/>
        <v>A</v>
      </c>
      <c r="B4675" s="88" t="s">
        <v>412</v>
      </c>
      <c r="C4675" s="88" t="s">
        <v>19</v>
      </c>
      <c r="D4675" s="89">
        <v>191.55</v>
      </c>
      <c r="E4675" s="89">
        <v>1380.35</v>
      </c>
      <c r="F4675" s="90">
        <f t="shared" si="144"/>
        <v>7.2062124771600091</v>
      </c>
    </row>
    <row r="4676" spans="1:6" s="87" customFormat="1" ht="15" hidden="1" x14ac:dyDescent="0.25">
      <c r="A4676" s="82" t="str">
        <f t="shared" si="145"/>
        <v>A</v>
      </c>
      <c r="B4676" s="91" t="s">
        <v>412</v>
      </c>
      <c r="C4676" s="91" t="s">
        <v>34</v>
      </c>
      <c r="D4676" s="92">
        <v>15.55</v>
      </c>
      <c r="E4676" s="92">
        <v>15.55</v>
      </c>
      <c r="F4676" s="93">
        <f t="shared" ref="F4676:F4739" si="146">E4676/D4676</f>
        <v>1</v>
      </c>
    </row>
    <row r="4677" spans="1:6" s="87" customFormat="1" ht="15" hidden="1" x14ac:dyDescent="0.25">
      <c r="A4677" s="82" t="str">
        <f t="shared" ref="A4677:A4740" si="147">(IF(OR(D4677&lt;&gt;0,E4677&lt;&gt;0,),"A","B"))</f>
        <v>A</v>
      </c>
      <c r="B4677" s="91" t="s">
        <v>412</v>
      </c>
      <c r="C4677" s="91" t="s">
        <v>35</v>
      </c>
      <c r="D4677" s="92">
        <v>176</v>
      </c>
      <c r="E4677" s="92">
        <v>1364.8</v>
      </c>
      <c r="F4677" s="93">
        <f t="shared" si="146"/>
        <v>7.754545454545454</v>
      </c>
    </row>
    <row r="4678" spans="1:6" ht="36.75" thickBot="1" x14ac:dyDescent="0.25">
      <c r="A4678" s="47" t="str">
        <f t="shared" si="147"/>
        <v>A</v>
      </c>
      <c r="B4678" s="73" t="s">
        <v>2352</v>
      </c>
      <c r="C4678" s="74" t="s">
        <v>2353</v>
      </c>
      <c r="D4678" s="75">
        <v>12178</v>
      </c>
      <c r="E4678" s="75">
        <v>10490.05507</v>
      </c>
      <c r="F4678" s="76">
        <f t="shared" si="146"/>
        <v>0.86139391279356214</v>
      </c>
    </row>
    <row r="4679" spans="1:6" ht="15.75" thickTop="1" x14ac:dyDescent="0.2">
      <c r="A4679" s="47" t="str">
        <f t="shared" si="147"/>
        <v>A</v>
      </c>
      <c r="B4679" s="77" t="s">
        <v>412</v>
      </c>
      <c r="C4679" s="77" t="s">
        <v>19</v>
      </c>
      <c r="D4679" s="78">
        <v>3439</v>
      </c>
      <c r="E4679" s="78">
        <v>2918.02007</v>
      </c>
      <c r="F4679" s="79">
        <f t="shared" si="146"/>
        <v>0.84850830764757201</v>
      </c>
    </row>
    <row r="4680" spans="1:6" ht="15" x14ac:dyDescent="0.2">
      <c r="A4680" s="47" t="str">
        <f t="shared" si="147"/>
        <v>A</v>
      </c>
      <c r="B4680" s="80" t="s">
        <v>412</v>
      </c>
      <c r="C4680" s="80" t="s">
        <v>21</v>
      </c>
      <c r="D4680" s="53">
        <v>3435</v>
      </c>
      <c r="E4680" s="53">
        <v>952.17557000000011</v>
      </c>
      <c r="F4680" s="81">
        <f t="shared" si="146"/>
        <v>0.27719812809315869</v>
      </c>
    </row>
    <row r="4681" spans="1:6" ht="15" x14ac:dyDescent="0.2">
      <c r="A4681" s="47" t="str">
        <f t="shared" si="147"/>
        <v>A</v>
      </c>
      <c r="B4681" s="80" t="s">
        <v>412</v>
      </c>
      <c r="C4681" s="80" t="s">
        <v>4</v>
      </c>
      <c r="D4681" s="53">
        <v>0</v>
      </c>
      <c r="E4681" s="53">
        <v>1965.8444999999999</v>
      </c>
      <c r="F4681" s="81" t="e">
        <f t="shared" si="146"/>
        <v>#DIV/0!</v>
      </c>
    </row>
    <row r="4682" spans="1:6" ht="15" x14ac:dyDescent="0.2">
      <c r="A4682" s="47" t="str">
        <f t="shared" si="147"/>
        <v>A</v>
      </c>
      <c r="B4682" s="80" t="s">
        <v>412</v>
      </c>
      <c r="C4682" s="80" t="s">
        <v>35</v>
      </c>
      <c r="D4682" s="53">
        <v>4</v>
      </c>
      <c r="E4682" s="53">
        <v>0</v>
      </c>
      <c r="F4682" s="81">
        <f t="shared" si="146"/>
        <v>0</v>
      </c>
    </row>
    <row r="4683" spans="1:6" ht="15" x14ac:dyDescent="0.2">
      <c r="A4683" s="47" t="str">
        <f t="shared" si="147"/>
        <v>A</v>
      </c>
      <c r="B4683" s="77" t="s">
        <v>412</v>
      </c>
      <c r="C4683" s="77" t="s">
        <v>36</v>
      </c>
      <c r="D4683" s="78">
        <v>8739</v>
      </c>
      <c r="E4683" s="78">
        <v>7572.0349999999999</v>
      </c>
      <c r="F4683" s="79">
        <f t="shared" si="146"/>
        <v>0.86646469847808671</v>
      </c>
    </row>
    <row r="4684" spans="1:6" ht="18.75" thickBot="1" x14ac:dyDescent="0.25">
      <c r="A4684" s="47" t="str">
        <f t="shared" si="147"/>
        <v>A</v>
      </c>
      <c r="B4684" s="73" t="s">
        <v>2354</v>
      </c>
      <c r="C4684" s="74" t="s">
        <v>2355</v>
      </c>
      <c r="D4684" s="75">
        <v>2454</v>
      </c>
      <c r="E4684" s="75">
        <v>217.08964</v>
      </c>
      <c r="F4684" s="76">
        <f t="shared" si="146"/>
        <v>8.8463585982070089E-2</v>
      </c>
    </row>
    <row r="4685" spans="1:6" ht="15.75" thickTop="1" x14ac:dyDescent="0.2">
      <c r="A4685" s="47" t="str">
        <f t="shared" si="147"/>
        <v>A</v>
      </c>
      <c r="B4685" s="77" t="s">
        <v>412</v>
      </c>
      <c r="C4685" s="77" t="s">
        <v>19</v>
      </c>
      <c r="D4685" s="78">
        <v>229</v>
      </c>
      <c r="E4685" s="78">
        <v>217.08964</v>
      </c>
      <c r="F4685" s="79">
        <f t="shared" si="146"/>
        <v>0.94798969432314417</v>
      </c>
    </row>
    <row r="4686" spans="1:6" ht="15" x14ac:dyDescent="0.2">
      <c r="A4686" s="47" t="str">
        <f t="shared" si="147"/>
        <v>A</v>
      </c>
      <c r="B4686" s="80" t="s">
        <v>412</v>
      </c>
      <c r="C4686" s="80" t="s">
        <v>21</v>
      </c>
      <c r="D4686" s="53">
        <v>210</v>
      </c>
      <c r="E4686" s="53">
        <v>198.16072</v>
      </c>
      <c r="F4686" s="81">
        <f t="shared" si="146"/>
        <v>0.94362247619047623</v>
      </c>
    </row>
    <row r="4687" spans="1:6" ht="15" x14ac:dyDescent="0.2">
      <c r="A4687" s="47" t="str">
        <f t="shared" si="147"/>
        <v>A</v>
      </c>
      <c r="B4687" s="80" t="s">
        <v>412</v>
      </c>
      <c r="C4687" s="80" t="s">
        <v>34</v>
      </c>
      <c r="D4687" s="53">
        <v>19</v>
      </c>
      <c r="E4687" s="53">
        <v>18.928920000000002</v>
      </c>
      <c r="F4687" s="81">
        <f t="shared" si="146"/>
        <v>0.99625894736842113</v>
      </c>
    </row>
    <row r="4688" spans="1:6" ht="15" x14ac:dyDescent="0.2">
      <c r="A4688" s="47" t="str">
        <f t="shared" si="147"/>
        <v>A</v>
      </c>
      <c r="B4688" s="77" t="s">
        <v>412</v>
      </c>
      <c r="C4688" s="77" t="s">
        <v>36</v>
      </c>
      <c r="D4688" s="78">
        <v>2225</v>
      </c>
      <c r="E4688" s="78">
        <v>0</v>
      </c>
      <c r="F4688" s="79">
        <f t="shared" si="146"/>
        <v>0</v>
      </c>
    </row>
    <row r="4689" spans="1:6" ht="36.75" thickBot="1" x14ac:dyDescent="0.25">
      <c r="A4689" s="47" t="str">
        <f t="shared" si="147"/>
        <v>A</v>
      </c>
      <c r="B4689" s="73" t="s">
        <v>2356</v>
      </c>
      <c r="C4689" s="74" t="s">
        <v>2357</v>
      </c>
      <c r="D4689" s="75">
        <v>3400</v>
      </c>
      <c r="E4689" s="75">
        <v>3028.9920000000002</v>
      </c>
      <c r="F4689" s="76">
        <f t="shared" si="146"/>
        <v>0.89088000000000001</v>
      </c>
    </row>
    <row r="4690" spans="1:6" ht="15.75" thickTop="1" x14ac:dyDescent="0.2">
      <c r="A4690" s="47" t="str">
        <f t="shared" si="147"/>
        <v>A</v>
      </c>
      <c r="B4690" s="77" t="s">
        <v>412</v>
      </c>
      <c r="C4690" s="77" t="s">
        <v>19</v>
      </c>
      <c r="D4690" s="78">
        <v>3400</v>
      </c>
      <c r="E4690" s="78">
        <v>3028.9920000000002</v>
      </c>
      <c r="F4690" s="79">
        <f t="shared" si="146"/>
        <v>0.89088000000000001</v>
      </c>
    </row>
    <row r="4691" spans="1:6" ht="15" x14ac:dyDescent="0.2">
      <c r="A4691" s="47" t="str">
        <f t="shared" si="147"/>
        <v>A</v>
      </c>
      <c r="B4691" s="80" t="s">
        <v>412</v>
      </c>
      <c r="C4691" s="80" t="s">
        <v>33</v>
      </c>
      <c r="D4691" s="53">
        <v>3400</v>
      </c>
      <c r="E4691" s="53">
        <v>3028.9920000000002</v>
      </c>
      <c r="F4691" s="81">
        <f t="shared" si="146"/>
        <v>0.89088000000000001</v>
      </c>
    </row>
    <row r="4692" spans="1:6" ht="54.75" thickBot="1" x14ac:dyDescent="0.25">
      <c r="A4692" s="47" t="str">
        <f t="shared" si="147"/>
        <v>A</v>
      </c>
      <c r="B4692" s="73" t="s">
        <v>2358</v>
      </c>
      <c r="C4692" s="74" t="s">
        <v>2359</v>
      </c>
      <c r="D4692" s="75">
        <v>83.5</v>
      </c>
      <c r="E4692" s="75">
        <v>54.275089999999999</v>
      </c>
      <c r="F4692" s="76">
        <f t="shared" si="146"/>
        <v>0.65000107784431138</v>
      </c>
    </row>
    <row r="4693" spans="1:6" ht="15.75" thickTop="1" x14ac:dyDescent="0.2">
      <c r="A4693" s="47" t="str">
        <f t="shared" si="147"/>
        <v>A</v>
      </c>
      <c r="B4693" s="77" t="s">
        <v>412</v>
      </c>
      <c r="C4693" s="77" t="s">
        <v>19</v>
      </c>
      <c r="D4693" s="78">
        <v>83.5</v>
      </c>
      <c r="E4693" s="78">
        <v>54.275089999999999</v>
      </c>
      <c r="F4693" s="79">
        <f t="shared" si="146"/>
        <v>0.65000107784431138</v>
      </c>
    </row>
    <row r="4694" spans="1:6" ht="15" x14ac:dyDescent="0.2">
      <c r="A4694" s="47" t="str">
        <f t="shared" si="147"/>
        <v>A</v>
      </c>
      <c r="B4694" s="80" t="s">
        <v>412</v>
      </c>
      <c r="C4694" s="80" t="s">
        <v>21</v>
      </c>
      <c r="D4694" s="53">
        <v>63.5</v>
      </c>
      <c r="E4694" s="53">
        <v>34.560019999999994</v>
      </c>
      <c r="F4694" s="81">
        <f t="shared" si="146"/>
        <v>0.54425228346456689</v>
      </c>
    </row>
    <row r="4695" spans="1:6" ht="15" x14ac:dyDescent="0.2">
      <c r="A4695" s="47" t="str">
        <f t="shared" si="147"/>
        <v>A</v>
      </c>
      <c r="B4695" s="80" t="s">
        <v>412</v>
      </c>
      <c r="C4695" s="80" t="s">
        <v>33</v>
      </c>
      <c r="D4695" s="53">
        <v>20</v>
      </c>
      <c r="E4695" s="53">
        <v>19.715070000000001</v>
      </c>
      <c r="F4695" s="81">
        <f t="shared" si="146"/>
        <v>0.98575350000000006</v>
      </c>
    </row>
    <row r="4696" spans="1:6" ht="18.75" thickBot="1" x14ac:dyDescent="0.25">
      <c r="A4696" s="47" t="str">
        <f t="shared" si="147"/>
        <v>A</v>
      </c>
      <c r="B4696" s="73" t="s">
        <v>2360</v>
      </c>
      <c r="C4696" s="74" t="s">
        <v>2361</v>
      </c>
      <c r="D4696" s="75">
        <v>20983</v>
      </c>
      <c r="E4696" s="75">
        <v>19667.462130000004</v>
      </c>
      <c r="F4696" s="76">
        <f t="shared" si="146"/>
        <v>0.93730458609350442</v>
      </c>
    </row>
    <row r="4697" spans="1:6" ht="15.75" thickTop="1" x14ac:dyDescent="0.2">
      <c r="A4697" s="47" t="str">
        <f t="shared" si="147"/>
        <v>A</v>
      </c>
      <c r="B4697" s="77" t="s">
        <v>412</v>
      </c>
      <c r="C4697" s="77" t="s">
        <v>19</v>
      </c>
      <c r="D4697" s="78">
        <v>18963</v>
      </c>
      <c r="E4697" s="78">
        <v>17928.09892</v>
      </c>
      <c r="F4697" s="79">
        <f t="shared" si="146"/>
        <v>0.94542524495069347</v>
      </c>
    </row>
    <row r="4698" spans="1:6" ht="15" x14ac:dyDescent="0.2">
      <c r="A4698" s="47" t="str">
        <f t="shared" si="147"/>
        <v>A</v>
      </c>
      <c r="B4698" s="80" t="s">
        <v>412</v>
      </c>
      <c r="C4698" s="80" t="s">
        <v>20</v>
      </c>
      <c r="D4698" s="53">
        <v>14112</v>
      </c>
      <c r="E4698" s="53">
        <v>13582.341179999999</v>
      </c>
      <c r="F4698" s="81">
        <f t="shared" si="146"/>
        <v>0.96246748724489795</v>
      </c>
    </row>
    <row r="4699" spans="1:6" ht="15" x14ac:dyDescent="0.2">
      <c r="A4699" s="47" t="str">
        <f t="shared" si="147"/>
        <v>A</v>
      </c>
      <c r="B4699" s="80" t="s">
        <v>412</v>
      </c>
      <c r="C4699" s="80" t="s">
        <v>21</v>
      </c>
      <c r="D4699" s="53">
        <v>4100.8</v>
      </c>
      <c r="E4699" s="53">
        <v>3765.3488600000001</v>
      </c>
      <c r="F4699" s="81">
        <f t="shared" si="146"/>
        <v>0.91819861002731173</v>
      </c>
    </row>
    <row r="4700" spans="1:6" ht="15" x14ac:dyDescent="0.2">
      <c r="A4700" s="47" t="str">
        <f t="shared" si="147"/>
        <v>A</v>
      </c>
      <c r="B4700" s="80" t="s">
        <v>412</v>
      </c>
      <c r="C4700" s="80" t="s">
        <v>4</v>
      </c>
      <c r="D4700" s="53">
        <v>8.1999999999999993</v>
      </c>
      <c r="E4700" s="53">
        <v>7.9823999999999993</v>
      </c>
      <c r="F4700" s="81">
        <f t="shared" si="146"/>
        <v>0.97346341463414632</v>
      </c>
    </row>
    <row r="4701" spans="1:6" ht="15" x14ac:dyDescent="0.2">
      <c r="A4701" s="47" t="str">
        <f t="shared" si="147"/>
        <v>A</v>
      </c>
      <c r="B4701" s="80" t="s">
        <v>412</v>
      </c>
      <c r="C4701" s="80" t="s">
        <v>34</v>
      </c>
      <c r="D4701" s="53">
        <v>140</v>
      </c>
      <c r="E4701" s="53">
        <v>109.15489000000001</v>
      </c>
      <c r="F4701" s="81">
        <f t="shared" si="146"/>
        <v>0.77967778571428581</v>
      </c>
    </row>
    <row r="4702" spans="1:6" ht="15" x14ac:dyDescent="0.2">
      <c r="A4702" s="47" t="str">
        <f t="shared" si="147"/>
        <v>A</v>
      </c>
      <c r="B4702" s="80" t="s">
        <v>412</v>
      </c>
      <c r="C4702" s="80" t="s">
        <v>35</v>
      </c>
      <c r="D4702" s="53">
        <v>602</v>
      </c>
      <c r="E4702" s="53">
        <v>463.27158999999995</v>
      </c>
      <c r="F4702" s="81">
        <f t="shared" si="146"/>
        <v>0.76955413621262447</v>
      </c>
    </row>
    <row r="4703" spans="1:6" ht="15" x14ac:dyDescent="0.2">
      <c r="A4703" s="47" t="str">
        <f t="shared" si="147"/>
        <v>A</v>
      </c>
      <c r="B4703" s="77" t="s">
        <v>412</v>
      </c>
      <c r="C4703" s="77" t="s">
        <v>36</v>
      </c>
      <c r="D4703" s="78">
        <v>2020</v>
      </c>
      <c r="E4703" s="78">
        <v>1739.36321</v>
      </c>
      <c r="F4703" s="79">
        <f t="shared" si="146"/>
        <v>0.86107089603960396</v>
      </c>
    </row>
    <row r="4704" spans="1:6" s="87" customFormat="1" ht="18.75" hidden="1" thickBot="1" x14ac:dyDescent="0.3">
      <c r="A4704" s="82" t="str">
        <f t="shared" si="147"/>
        <v>A</v>
      </c>
      <c r="B4704" s="83" t="s">
        <v>2362</v>
      </c>
      <c r="C4704" s="84" t="s">
        <v>2363</v>
      </c>
      <c r="D4704" s="85">
        <v>20018</v>
      </c>
      <c r="E4704" s="85">
        <v>18878.480390000001</v>
      </c>
      <c r="F4704" s="86">
        <f t="shared" si="146"/>
        <v>0.94307525177340401</v>
      </c>
    </row>
    <row r="4705" spans="1:6" s="87" customFormat="1" ht="15" hidden="1" x14ac:dyDescent="0.25">
      <c r="A4705" s="82" t="str">
        <f t="shared" si="147"/>
        <v>A</v>
      </c>
      <c r="B4705" s="88" t="s">
        <v>412</v>
      </c>
      <c r="C4705" s="88" t="s">
        <v>19</v>
      </c>
      <c r="D4705" s="89">
        <v>18008</v>
      </c>
      <c r="E4705" s="89">
        <v>17139.83268</v>
      </c>
      <c r="F4705" s="90">
        <f t="shared" si="146"/>
        <v>0.95178990892936466</v>
      </c>
    </row>
    <row r="4706" spans="1:6" s="87" customFormat="1" ht="15" hidden="1" x14ac:dyDescent="0.25">
      <c r="A4706" s="82" t="str">
        <f t="shared" si="147"/>
        <v>A</v>
      </c>
      <c r="B4706" s="91" t="s">
        <v>412</v>
      </c>
      <c r="C4706" s="91" t="s">
        <v>20</v>
      </c>
      <c r="D4706" s="92">
        <v>13279</v>
      </c>
      <c r="E4706" s="92">
        <v>12899.666440000001</v>
      </c>
      <c r="F4706" s="93">
        <f t="shared" si="146"/>
        <v>0.97143357481738091</v>
      </c>
    </row>
    <row r="4707" spans="1:6" s="87" customFormat="1" ht="15" hidden="1" x14ac:dyDescent="0.25">
      <c r="A4707" s="82" t="str">
        <f t="shared" si="147"/>
        <v>A</v>
      </c>
      <c r="B4707" s="91" t="s">
        <v>412</v>
      </c>
      <c r="C4707" s="91" t="s">
        <v>21</v>
      </c>
      <c r="D4707" s="92">
        <v>3990.8</v>
      </c>
      <c r="E4707" s="92">
        <v>3662.2876200000001</v>
      </c>
      <c r="F4707" s="93">
        <f t="shared" si="146"/>
        <v>0.9176825749223213</v>
      </c>
    </row>
    <row r="4708" spans="1:6" s="87" customFormat="1" ht="15" hidden="1" x14ac:dyDescent="0.25">
      <c r="A4708" s="82" t="str">
        <f t="shared" si="147"/>
        <v>A</v>
      </c>
      <c r="B4708" s="91" t="s">
        <v>412</v>
      </c>
      <c r="C4708" s="91" t="s">
        <v>4</v>
      </c>
      <c r="D4708" s="92">
        <v>8.1999999999999993</v>
      </c>
      <c r="E4708" s="92">
        <v>7.9823999999999993</v>
      </c>
      <c r="F4708" s="93">
        <f t="shared" si="146"/>
        <v>0.97346341463414632</v>
      </c>
    </row>
    <row r="4709" spans="1:6" s="87" customFormat="1" ht="15" hidden="1" x14ac:dyDescent="0.25">
      <c r="A4709" s="82" t="str">
        <f t="shared" si="147"/>
        <v>A</v>
      </c>
      <c r="B4709" s="91" t="s">
        <v>412</v>
      </c>
      <c r="C4709" s="91" t="s">
        <v>34</v>
      </c>
      <c r="D4709" s="92">
        <v>130</v>
      </c>
      <c r="E4709" s="92">
        <v>106.62463000000001</v>
      </c>
      <c r="F4709" s="93">
        <f t="shared" si="146"/>
        <v>0.82018946153846162</v>
      </c>
    </row>
    <row r="4710" spans="1:6" s="87" customFormat="1" ht="15" hidden="1" x14ac:dyDescent="0.25">
      <c r="A4710" s="82" t="str">
        <f t="shared" si="147"/>
        <v>A</v>
      </c>
      <c r="B4710" s="91" t="s">
        <v>412</v>
      </c>
      <c r="C4710" s="91" t="s">
        <v>35</v>
      </c>
      <c r="D4710" s="92">
        <v>600</v>
      </c>
      <c r="E4710" s="92">
        <v>463.27158999999995</v>
      </c>
      <c r="F4710" s="93">
        <f t="shared" si="146"/>
        <v>0.77211931666666656</v>
      </c>
    </row>
    <row r="4711" spans="1:6" s="87" customFormat="1" ht="15" hidden="1" x14ac:dyDescent="0.25">
      <c r="A4711" s="82" t="str">
        <f t="shared" si="147"/>
        <v>A</v>
      </c>
      <c r="B4711" s="88" t="s">
        <v>412</v>
      </c>
      <c r="C4711" s="88" t="s">
        <v>36</v>
      </c>
      <c r="D4711" s="89">
        <v>2010</v>
      </c>
      <c r="E4711" s="89">
        <v>1738.64771</v>
      </c>
      <c r="F4711" s="90">
        <f t="shared" si="146"/>
        <v>0.86499886069651744</v>
      </c>
    </row>
    <row r="4712" spans="1:6" s="87" customFormat="1" ht="36.75" hidden="1" thickBot="1" x14ac:dyDescent="0.3">
      <c r="A4712" s="82" t="str">
        <f t="shared" si="147"/>
        <v>A</v>
      </c>
      <c r="B4712" s="83" t="s">
        <v>2364</v>
      </c>
      <c r="C4712" s="84" t="s">
        <v>2365</v>
      </c>
      <c r="D4712" s="85">
        <v>965</v>
      </c>
      <c r="E4712" s="85">
        <v>788.98173999999995</v>
      </c>
      <c r="F4712" s="86">
        <f t="shared" si="146"/>
        <v>0.81759765803108808</v>
      </c>
    </row>
    <row r="4713" spans="1:6" s="87" customFormat="1" ht="15" hidden="1" x14ac:dyDescent="0.25">
      <c r="A4713" s="82" t="str">
        <f t="shared" si="147"/>
        <v>A</v>
      </c>
      <c r="B4713" s="88" t="s">
        <v>412</v>
      </c>
      <c r="C4713" s="88" t="s">
        <v>19</v>
      </c>
      <c r="D4713" s="89">
        <v>955</v>
      </c>
      <c r="E4713" s="89">
        <v>788.26624000000004</v>
      </c>
      <c r="F4713" s="90">
        <f t="shared" si="146"/>
        <v>0.82540967539267018</v>
      </c>
    </row>
    <row r="4714" spans="1:6" s="87" customFormat="1" ht="15" hidden="1" x14ac:dyDescent="0.25">
      <c r="A4714" s="82" t="str">
        <f t="shared" si="147"/>
        <v>A</v>
      </c>
      <c r="B4714" s="91" t="s">
        <v>412</v>
      </c>
      <c r="C4714" s="91" t="s">
        <v>20</v>
      </c>
      <c r="D4714" s="92">
        <v>833</v>
      </c>
      <c r="E4714" s="92">
        <v>682.67474000000004</v>
      </c>
      <c r="F4714" s="93">
        <f t="shared" si="146"/>
        <v>0.81953750300120054</v>
      </c>
    </row>
    <row r="4715" spans="1:6" s="87" customFormat="1" ht="15" hidden="1" x14ac:dyDescent="0.25">
      <c r="A4715" s="82" t="str">
        <f t="shared" si="147"/>
        <v>A</v>
      </c>
      <c r="B4715" s="91" t="s">
        <v>412</v>
      </c>
      <c r="C4715" s="91" t="s">
        <v>21</v>
      </c>
      <c r="D4715" s="92">
        <v>110</v>
      </c>
      <c r="E4715" s="92">
        <v>103.06124000000001</v>
      </c>
      <c r="F4715" s="93">
        <f t="shared" si="146"/>
        <v>0.93692036363636377</v>
      </c>
    </row>
    <row r="4716" spans="1:6" s="87" customFormat="1" ht="15" hidden="1" x14ac:dyDescent="0.25">
      <c r="A4716" s="82" t="str">
        <f t="shared" si="147"/>
        <v>A</v>
      </c>
      <c r="B4716" s="91" t="s">
        <v>412</v>
      </c>
      <c r="C4716" s="91" t="s">
        <v>34</v>
      </c>
      <c r="D4716" s="92">
        <v>10</v>
      </c>
      <c r="E4716" s="92">
        <v>2.5302600000000002</v>
      </c>
      <c r="F4716" s="93">
        <f t="shared" si="146"/>
        <v>0.25302600000000003</v>
      </c>
    </row>
    <row r="4717" spans="1:6" s="87" customFormat="1" ht="15" hidden="1" x14ac:dyDescent="0.25">
      <c r="A4717" s="82" t="str">
        <f t="shared" si="147"/>
        <v>A</v>
      </c>
      <c r="B4717" s="91" t="s">
        <v>412</v>
      </c>
      <c r="C4717" s="91" t="s">
        <v>35</v>
      </c>
      <c r="D4717" s="92">
        <v>2</v>
      </c>
      <c r="E4717" s="92">
        <v>0</v>
      </c>
      <c r="F4717" s="93">
        <f t="shared" si="146"/>
        <v>0</v>
      </c>
    </row>
    <row r="4718" spans="1:6" s="87" customFormat="1" ht="15" hidden="1" x14ac:dyDescent="0.25">
      <c r="A4718" s="82" t="str">
        <f t="shared" si="147"/>
        <v>A</v>
      </c>
      <c r="B4718" s="88" t="s">
        <v>412</v>
      </c>
      <c r="C4718" s="88" t="s">
        <v>36</v>
      </c>
      <c r="D4718" s="89">
        <v>10</v>
      </c>
      <c r="E4718" s="89">
        <v>0.71550000000000002</v>
      </c>
      <c r="F4718" s="90">
        <f t="shared" si="146"/>
        <v>7.1550000000000002E-2</v>
      </c>
    </row>
    <row r="4719" spans="1:6" ht="18.75" thickBot="1" x14ac:dyDescent="0.25">
      <c r="A4719" s="47" t="str">
        <f t="shared" si="147"/>
        <v>A</v>
      </c>
      <c r="B4719" s="73" t="s">
        <v>2366</v>
      </c>
      <c r="C4719" s="74" t="s">
        <v>2367</v>
      </c>
      <c r="D4719" s="75">
        <v>7100</v>
      </c>
      <c r="E4719" s="75">
        <v>6731.6448200000004</v>
      </c>
      <c r="F4719" s="76">
        <f t="shared" si="146"/>
        <v>0.94811898873239442</v>
      </c>
    </row>
    <row r="4720" spans="1:6" ht="15.75" thickTop="1" x14ac:dyDescent="0.2">
      <c r="A4720" s="47" t="str">
        <f t="shared" si="147"/>
        <v>A</v>
      </c>
      <c r="B4720" s="77" t="s">
        <v>412</v>
      </c>
      <c r="C4720" s="77" t="s">
        <v>19</v>
      </c>
      <c r="D4720" s="78">
        <v>7100</v>
      </c>
      <c r="E4720" s="78">
        <v>6731.6448200000004</v>
      </c>
      <c r="F4720" s="79">
        <f t="shared" si="146"/>
        <v>0.94811898873239442</v>
      </c>
    </row>
    <row r="4721" spans="1:6" ht="15" x14ac:dyDescent="0.2">
      <c r="A4721" s="47" t="str">
        <f t="shared" si="147"/>
        <v>A</v>
      </c>
      <c r="B4721" s="80" t="s">
        <v>412</v>
      </c>
      <c r="C4721" s="80" t="s">
        <v>21</v>
      </c>
      <c r="D4721" s="53">
        <v>7100</v>
      </c>
      <c r="E4721" s="53">
        <v>6731.6448200000004</v>
      </c>
      <c r="F4721" s="81">
        <f t="shared" si="146"/>
        <v>0.94811898873239442</v>
      </c>
    </row>
    <row r="4722" spans="1:6" ht="18.75" thickBot="1" x14ac:dyDescent="0.25">
      <c r="A4722" s="47" t="str">
        <f t="shared" si="147"/>
        <v>A</v>
      </c>
      <c r="B4722" s="73" t="s">
        <v>2368</v>
      </c>
      <c r="C4722" s="74" t="s">
        <v>288</v>
      </c>
      <c r="D4722" s="75">
        <v>702</v>
      </c>
      <c r="E4722" s="75">
        <v>972.98933000000011</v>
      </c>
      <c r="F4722" s="76">
        <f t="shared" si="146"/>
        <v>1.3860246866096868</v>
      </c>
    </row>
    <row r="4723" spans="1:6" ht="15.75" thickTop="1" x14ac:dyDescent="0.2">
      <c r="A4723" s="47" t="str">
        <f t="shared" si="147"/>
        <v>A</v>
      </c>
      <c r="B4723" s="77" t="s">
        <v>412</v>
      </c>
      <c r="C4723" s="77" t="s">
        <v>19</v>
      </c>
      <c r="D4723" s="78">
        <v>697</v>
      </c>
      <c r="E4723" s="78">
        <v>972.98933000000011</v>
      </c>
      <c r="F4723" s="79">
        <f t="shared" si="146"/>
        <v>1.395967474892396</v>
      </c>
    </row>
    <row r="4724" spans="1:6" ht="15" x14ac:dyDescent="0.2">
      <c r="A4724" s="47" t="str">
        <f t="shared" si="147"/>
        <v>A</v>
      </c>
      <c r="B4724" s="80" t="s">
        <v>412</v>
      </c>
      <c r="C4724" s="80" t="s">
        <v>20</v>
      </c>
      <c r="D4724" s="53">
        <v>508</v>
      </c>
      <c r="E4724" s="53">
        <v>479.90591000000001</v>
      </c>
      <c r="F4724" s="81">
        <f t="shared" si="146"/>
        <v>0.9446966732283465</v>
      </c>
    </row>
    <row r="4725" spans="1:6" ht="15" x14ac:dyDescent="0.2">
      <c r="A4725" s="47" t="str">
        <f t="shared" si="147"/>
        <v>A</v>
      </c>
      <c r="B4725" s="80" t="s">
        <v>412</v>
      </c>
      <c r="C4725" s="80" t="s">
        <v>21</v>
      </c>
      <c r="D4725" s="53">
        <v>179.30500000000001</v>
      </c>
      <c r="E4725" s="53">
        <v>485.80239</v>
      </c>
      <c r="F4725" s="81">
        <f t="shared" si="146"/>
        <v>2.7093633194835616</v>
      </c>
    </row>
    <row r="4726" spans="1:6" ht="15" x14ac:dyDescent="0.2">
      <c r="A4726" s="47" t="str">
        <f t="shared" si="147"/>
        <v>A</v>
      </c>
      <c r="B4726" s="80" t="s">
        <v>412</v>
      </c>
      <c r="C4726" s="80" t="s">
        <v>34</v>
      </c>
      <c r="D4726" s="53">
        <v>6.6950000000000003</v>
      </c>
      <c r="E4726" s="53">
        <v>6.5363100000000003</v>
      </c>
      <c r="F4726" s="81">
        <f t="shared" si="146"/>
        <v>0.97629723674383873</v>
      </c>
    </row>
    <row r="4727" spans="1:6" ht="15" x14ac:dyDescent="0.2">
      <c r="A4727" s="47" t="str">
        <f t="shared" si="147"/>
        <v>A</v>
      </c>
      <c r="B4727" s="80" t="s">
        <v>412</v>
      </c>
      <c r="C4727" s="80" t="s">
        <v>35</v>
      </c>
      <c r="D4727" s="53">
        <v>3</v>
      </c>
      <c r="E4727" s="53">
        <v>0.74471999999999994</v>
      </c>
      <c r="F4727" s="81">
        <f t="shared" si="146"/>
        <v>0.24823999999999999</v>
      </c>
    </row>
    <row r="4728" spans="1:6" ht="15" x14ac:dyDescent="0.2">
      <c r="A4728" s="47" t="str">
        <f t="shared" si="147"/>
        <v>A</v>
      </c>
      <c r="B4728" s="77" t="s">
        <v>412</v>
      </c>
      <c r="C4728" s="77" t="s">
        <v>36</v>
      </c>
      <c r="D4728" s="78">
        <v>5</v>
      </c>
      <c r="E4728" s="78">
        <v>0</v>
      </c>
      <c r="F4728" s="79">
        <f t="shared" si="146"/>
        <v>0</v>
      </c>
    </row>
    <row r="4729" spans="1:6" ht="18.75" thickBot="1" x14ac:dyDescent="0.25">
      <c r="A4729" s="47" t="str">
        <f t="shared" si="147"/>
        <v>A</v>
      </c>
      <c r="B4729" s="73" t="s">
        <v>2369</v>
      </c>
      <c r="C4729" s="74" t="s">
        <v>289</v>
      </c>
      <c r="D4729" s="75">
        <v>3943</v>
      </c>
      <c r="E4729" s="75">
        <v>3320.8676799999998</v>
      </c>
      <c r="F4729" s="76">
        <f t="shared" si="146"/>
        <v>0.84221853411108294</v>
      </c>
    </row>
    <row r="4730" spans="1:6" ht="15.75" thickTop="1" x14ac:dyDescent="0.2">
      <c r="A4730" s="47" t="str">
        <f t="shared" si="147"/>
        <v>A</v>
      </c>
      <c r="B4730" s="77" t="s">
        <v>412</v>
      </c>
      <c r="C4730" s="77" t="s">
        <v>19</v>
      </c>
      <c r="D4730" s="78">
        <v>3873</v>
      </c>
      <c r="E4730" s="78">
        <v>3310.1980199999994</v>
      </c>
      <c r="F4730" s="79">
        <f t="shared" si="146"/>
        <v>0.854685778466305</v>
      </c>
    </row>
    <row r="4731" spans="1:6" ht="15" x14ac:dyDescent="0.2">
      <c r="A4731" s="47" t="str">
        <f t="shared" si="147"/>
        <v>A</v>
      </c>
      <c r="B4731" s="80" t="s">
        <v>412</v>
      </c>
      <c r="C4731" s="80" t="s">
        <v>20</v>
      </c>
      <c r="D4731" s="53">
        <v>2143</v>
      </c>
      <c r="E4731" s="53">
        <v>2145.4486900000002</v>
      </c>
      <c r="F4731" s="81">
        <f t="shared" si="146"/>
        <v>1.0011426458236119</v>
      </c>
    </row>
    <row r="4732" spans="1:6" ht="15" x14ac:dyDescent="0.2">
      <c r="A4732" s="47" t="str">
        <f t="shared" si="147"/>
        <v>A</v>
      </c>
      <c r="B4732" s="80" t="s">
        <v>412</v>
      </c>
      <c r="C4732" s="80" t="s">
        <v>21</v>
      </c>
      <c r="D4732" s="53">
        <v>1684</v>
      </c>
      <c r="E4732" s="53">
        <v>1129.3587799999998</v>
      </c>
      <c r="F4732" s="81">
        <f t="shared" si="146"/>
        <v>0.67064060570071249</v>
      </c>
    </row>
    <row r="4733" spans="1:6" ht="15" x14ac:dyDescent="0.2">
      <c r="A4733" s="47" t="str">
        <f t="shared" si="147"/>
        <v>A</v>
      </c>
      <c r="B4733" s="80" t="s">
        <v>412</v>
      </c>
      <c r="C4733" s="80" t="s">
        <v>4</v>
      </c>
      <c r="D4733" s="53">
        <v>0</v>
      </c>
      <c r="E4733" s="53">
        <v>3.0000000000000001E-3</v>
      </c>
      <c r="F4733" s="81" t="e">
        <f t="shared" si="146"/>
        <v>#DIV/0!</v>
      </c>
    </row>
    <row r="4734" spans="1:6" ht="15" x14ac:dyDescent="0.2">
      <c r="A4734" s="47" t="str">
        <f t="shared" si="147"/>
        <v>A</v>
      </c>
      <c r="B4734" s="80" t="s">
        <v>412</v>
      </c>
      <c r="C4734" s="80" t="s">
        <v>34</v>
      </c>
      <c r="D4734" s="53">
        <v>32</v>
      </c>
      <c r="E4734" s="53">
        <v>30.560200000000002</v>
      </c>
      <c r="F4734" s="81">
        <f t="shared" si="146"/>
        <v>0.95500625000000006</v>
      </c>
    </row>
    <row r="4735" spans="1:6" ht="15" x14ac:dyDescent="0.2">
      <c r="A4735" s="47" t="str">
        <f t="shared" si="147"/>
        <v>A</v>
      </c>
      <c r="B4735" s="80" t="s">
        <v>412</v>
      </c>
      <c r="C4735" s="80" t="s">
        <v>35</v>
      </c>
      <c r="D4735" s="53">
        <v>14</v>
      </c>
      <c r="E4735" s="53">
        <v>4.82735</v>
      </c>
      <c r="F4735" s="81">
        <f t="shared" si="146"/>
        <v>0.3448107142857143</v>
      </c>
    </row>
    <row r="4736" spans="1:6" ht="15" x14ac:dyDescent="0.2">
      <c r="A4736" s="47" t="str">
        <f t="shared" si="147"/>
        <v>A</v>
      </c>
      <c r="B4736" s="77" t="s">
        <v>412</v>
      </c>
      <c r="C4736" s="77" t="s">
        <v>36</v>
      </c>
      <c r="D4736" s="78">
        <v>70</v>
      </c>
      <c r="E4736" s="78">
        <v>10.66966</v>
      </c>
      <c r="F4736" s="79">
        <f t="shared" si="146"/>
        <v>0.1524237142857143</v>
      </c>
    </row>
    <row r="4737" spans="1:6" ht="36.75" thickBot="1" x14ac:dyDescent="0.25">
      <c r="A4737" s="47" t="str">
        <f t="shared" si="147"/>
        <v>A</v>
      </c>
      <c r="B4737" s="73" t="s">
        <v>2370</v>
      </c>
      <c r="C4737" s="74" t="s">
        <v>290</v>
      </c>
      <c r="D4737" s="75">
        <v>4009.4929999999999</v>
      </c>
      <c r="E4737" s="75">
        <v>3645.0793099999996</v>
      </c>
      <c r="F4737" s="76">
        <f t="shared" si="146"/>
        <v>0.90911227678911022</v>
      </c>
    </row>
    <row r="4738" spans="1:6" ht="15.75" thickTop="1" x14ac:dyDescent="0.2">
      <c r="A4738" s="47" t="str">
        <f t="shared" si="147"/>
        <v>A</v>
      </c>
      <c r="B4738" s="77" t="s">
        <v>412</v>
      </c>
      <c r="C4738" s="77" t="s">
        <v>19</v>
      </c>
      <c r="D4738" s="78">
        <v>3999.4929999999999</v>
      </c>
      <c r="E4738" s="78">
        <v>3641.5793099999996</v>
      </c>
      <c r="F4738" s="79">
        <f t="shared" si="146"/>
        <v>0.91051023467224468</v>
      </c>
    </row>
    <row r="4739" spans="1:6" ht="15" x14ac:dyDescent="0.2">
      <c r="A4739" s="47" t="str">
        <f t="shared" si="147"/>
        <v>A</v>
      </c>
      <c r="B4739" s="80" t="s">
        <v>412</v>
      </c>
      <c r="C4739" s="80" t="s">
        <v>20</v>
      </c>
      <c r="D4739" s="53">
        <v>950</v>
      </c>
      <c r="E4739" s="53">
        <v>937.43892999999991</v>
      </c>
      <c r="F4739" s="81">
        <f t="shared" si="146"/>
        <v>0.98677782105263145</v>
      </c>
    </row>
    <row r="4740" spans="1:6" ht="15" x14ac:dyDescent="0.2">
      <c r="A4740" s="47" t="str">
        <f t="shared" si="147"/>
        <v>A</v>
      </c>
      <c r="B4740" s="80" t="s">
        <v>412</v>
      </c>
      <c r="C4740" s="80" t="s">
        <v>21</v>
      </c>
      <c r="D4740" s="53">
        <v>1599.4929999999999</v>
      </c>
      <c r="E4740" s="53">
        <v>1357.1475600000001</v>
      </c>
      <c r="F4740" s="81">
        <f t="shared" ref="F4740:F4803" si="148">E4740/D4740</f>
        <v>0.84848608902946132</v>
      </c>
    </row>
    <row r="4741" spans="1:6" ht="15" x14ac:dyDescent="0.2">
      <c r="A4741" s="47" t="str">
        <f t="shared" ref="A4741:A4804" si="149">(IF(OR(D4741&lt;&gt;0,E4741&lt;&gt;0,),"A","B"))</f>
        <v>A</v>
      </c>
      <c r="B4741" s="80" t="s">
        <v>412</v>
      </c>
      <c r="C4741" s="80" t="s">
        <v>33</v>
      </c>
      <c r="D4741" s="53">
        <v>400</v>
      </c>
      <c r="E4741" s="53">
        <v>302.5</v>
      </c>
      <c r="F4741" s="81">
        <f t="shared" si="148"/>
        <v>0.75624999999999998</v>
      </c>
    </row>
    <row r="4742" spans="1:6" ht="15" x14ac:dyDescent="0.2">
      <c r="A4742" s="47" t="str">
        <f t="shared" si="149"/>
        <v>A</v>
      </c>
      <c r="B4742" s="80" t="s">
        <v>412</v>
      </c>
      <c r="C4742" s="80" t="s">
        <v>34</v>
      </c>
      <c r="D4742" s="53">
        <v>50</v>
      </c>
      <c r="E4742" s="53">
        <v>49.92671</v>
      </c>
      <c r="F4742" s="81">
        <f t="shared" si="148"/>
        <v>0.99853420000000004</v>
      </c>
    </row>
    <row r="4743" spans="1:6" ht="15" x14ac:dyDescent="0.2">
      <c r="A4743" s="47" t="str">
        <f t="shared" si="149"/>
        <v>A</v>
      </c>
      <c r="B4743" s="80" t="s">
        <v>412</v>
      </c>
      <c r="C4743" s="80" t="s">
        <v>35</v>
      </c>
      <c r="D4743" s="53">
        <v>1000</v>
      </c>
      <c r="E4743" s="53">
        <v>994.56610999999998</v>
      </c>
      <c r="F4743" s="81">
        <f t="shared" si="148"/>
        <v>0.99456610999999995</v>
      </c>
    </row>
    <row r="4744" spans="1:6" ht="15" x14ac:dyDescent="0.2">
      <c r="A4744" s="47" t="str">
        <f t="shared" si="149"/>
        <v>A</v>
      </c>
      <c r="B4744" s="77" t="s">
        <v>412</v>
      </c>
      <c r="C4744" s="77" t="s">
        <v>36</v>
      </c>
      <c r="D4744" s="78">
        <v>10</v>
      </c>
      <c r="E4744" s="78">
        <v>3.5</v>
      </c>
      <c r="F4744" s="79">
        <f t="shared" si="148"/>
        <v>0.35</v>
      </c>
    </row>
    <row r="4745" spans="1:6" s="87" customFormat="1" ht="36.75" hidden="1" thickBot="1" x14ac:dyDescent="0.3">
      <c r="A4745" s="82" t="str">
        <f t="shared" si="149"/>
        <v>A</v>
      </c>
      <c r="B4745" s="83" t="s">
        <v>2371</v>
      </c>
      <c r="C4745" s="84" t="s">
        <v>290</v>
      </c>
      <c r="D4745" s="85">
        <v>3570</v>
      </c>
      <c r="E4745" s="85">
        <v>3222.15479</v>
      </c>
      <c r="F4745" s="86">
        <f t="shared" si="148"/>
        <v>0.90256436694677877</v>
      </c>
    </row>
    <row r="4746" spans="1:6" s="87" customFormat="1" ht="15" hidden="1" x14ac:dyDescent="0.25">
      <c r="A4746" s="82" t="str">
        <f t="shared" si="149"/>
        <v>A</v>
      </c>
      <c r="B4746" s="88" t="s">
        <v>412</v>
      </c>
      <c r="C4746" s="88" t="s">
        <v>19</v>
      </c>
      <c r="D4746" s="89">
        <v>3560</v>
      </c>
      <c r="E4746" s="89">
        <v>3218.65479</v>
      </c>
      <c r="F4746" s="90">
        <f t="shared" si="148"/>
        <v>0.90411651404494386</v>
      </c>
    </row>
    <row r="4747" spans="1:6" s="87" customFormat="1" ht="15" hidden="1" x14ac:dyDescent="0.25">
      <c r="A4747" s="82" t="str">
        <f t="shared" si="149"/>
        <v>A</v>
      </c>
      <c r="B4747" s="91" t="s">
        <v>412</v>
      </c>
      <c r="C4747" s="91" t="s">
        <v>20</v>
      </c>
      <c r="D4747" s="92">
        <v>905</v>
      </c>
      <c r="E4747" s="92">
        <v>892.43892999999991</v>
      </c>
      <c r="F4747" s="93">
        <f t="shared" si="148"/>
        <v>0.98612036464088393</v>
      </c>
    </row>
    <row r="4748" spans="1:6" s="87" customFormat="1" ht="15" hidden="1" x14ac:dyDescent="0.25">
      <c r="A4748" s="82" t="str">
        <f t="shared" si="149"/>
        <v>A</v>
      </c>
      <c r="B4748" s="91" t="s">
        <v>412</v>
      </c>
      <c r="C4748" s="91" t="s">
        <v>21</v>
      </c>
      <c r="D4748" s="92">
        <v>1205</v>
      </c>
      <c r="E4748" s="92">
        <v>979.22304000000008</v>
      </c>
      <c r="F4748" s="93">
        <f t="shared" si="148"/>
        <v>0.81263322821576767</v>
      </c>
    </row>
    <row r="4749" spans="1:6" s="87" customFormat="1" ht="15" hidden="1" x14ac:dyDescent="0.25">
      <c r="A4749" s="82" t="str">
        <f t="shared" si="149"/>
        <v>A</v>
      </c>
      <c r="B4749" s="91" t="s">
        <v>412</v>
      </c>
      <c r="C4749" s="91" t="s">
        <v>33</v>
      </c>
      <c r="D4749" s="92">
        <v>400</v>
      </c>
      <c r="E4749" s="92">
        <v>302.5</v>
      </c>
      <c r="F4749" s="93">
        <f t="shared" si="148"/>
        <v>0.75624999999999998</v>
      </c>
    </row>
    <row r="4750" spans="1:6" s="87" customFormat="1" ht="15" hidden="1" x14ac:dyDescent="0.25">
      <c r="A4750" s="82" t="str">
        <f t="shared" si="149"/>
        <v>A</v>
      </c>
      <c r="B4750" s="91" t="s">
        <v>412</v>
      </c>
      <c r="C4750" s="91" t="s">
        <v>34</v>
      </c>
      <c r="D4750" s="92">
        <v>50</v>
      </c>
      <c r="E4750" s="92">
        <v>49.92671</v>
      </c>
      <c r="F4750" s="93">
        <f t="shared" si="148"/>
        <v>0.99853420000000004</v>
      </c>
    </row>
    <row r="4751" spans="1:6" s="87" customFormat="1" ht="15" hidden="1" x14ac:dyDescent="0.25">
      <c r="A4751" s="82" t="str">
        <f t="shared" si="149"/>
        <v>A</v>
      </c>
      <c r="B4751" s="91" t="s">
        <v>412</v>
      </c>
      <c r="C4751" s="91" t="s">
        <v>35</v>
      </c>
      <c r="D4751" s="92">
        <v>1000</v>
      </c>
      <c r="E4751" s="92">
        <v>994.56610999999998</v>
      </c>
      <c r="F4751" s="93">
        <f t="shared" si="148"/>
        <v>0.99456610999999995</v>
      </c>
    </row>
    <row r="4752" spans="1:6" s="87" customFormat="1" ht="15" hidden="1" x14ac:dyDescent="0.25">
      <c r="A4752" s="82" t="str">
        <f t="shared" si="149"/>
        <v>A</v>
      </c>
      <c r="B4752" s="88" t="s">
        <v>412</v>
      </c>
      <c r="C4752" s="88" t="s">
        <v>36</v>
      </c>
      <c r="D4752" s="89">
        <v>10</v>
      </c>
      <c r="E4752" s="89">
        <v>3.5</v>
      </c>
      <c r="F4752" s="90">
        <f t="shared" si="148"/>
        <v>0.35</v>
      </c>
    </row>
    <row r="4753" spans="1:6" s="87" customFormat="1" ht="18.75" hidden="1" thickBot="1" x14ac:dyDescent="0.3">
      <c r="A4753" s="82" t="str">
        <f t="shared" si="149"/>
        <v>A</v>
      </c>
      <c r="B4753" s="83" t="s">
        <v>2372</v>
      </c>
      <c r="C4753" s="84" t="s">
        <v>2373</v>
      </c>
      <c r="D4753" s="85">
        <v>439.49299999999999</v>
      </c>
      <c r="E4753" s="85">
        <v>422.92451999999997</v>
      </c>
      <c r="F4753" s="86">
        <f t="shared" si="148"/>
        <v>0.96230092401926759</v>
      </c>
    </row>
    <row r="4754" spans="1:6" s="87" customFormat="1" ht="15" hidden="1" x14ac:dyDescent="0.25">
      <c r="A4754" s="82" t="str">
        <f t="shared" si="149"/>
        <v>A</v>
      </c>
      <c r="B4754" s="88" t="s">
        <v>412</v>
      </c>
      <c r="C4754" s="88" t="s">
        <v>19</v>
      </c>
      <c r="D4754" s="89">
        <v>439.49299999999999</v>
      </c>
      <c r="E4754" s="89">
        <v>422.92451999999997</v>
      </c>
      <c r="F4754" s="90">
        <f t="shared" si="148"/>
        <v>0.96230092401926759</v>
      </c>
    </row>
    <row r="4755" spans="1:6" s="87" customFormat="1" ht="15" hidden="1" x14ac:dyDescent="0.25">
      <c r="A4755" s="82" t="str">
        <f t="shared" si="149"/>
        <v>A</v>
      </c>
      <c r="B4755" s="91" t="s">
        <v>412</v>
      </c>
      <c r="C4755" s="91" t="s">
        <v>20</v>
      </c>
      <c r="D4755" s="92">
        <v>45</v>
      </c>
      <c r="E4755" s="92">
        <v>45</v>
      </c>
      <c r="F4755" s="93">
        <f t="shared" si="148"/>
        <v>1</v>
      </c>
    </row>
    <row r="4756" spans="1:6" s="87" customFormat="1" ht="15" hidden="1" x14ac:dyDescent="0.25">
      <c r="A4756" s="82" t="str">
        <f t="shared" si="149"/>
        <v>A</v>
      </c>
      <c r="B4756" s="91" t="s">
        <v>412</v>
      </c>
      <c r="C4756" s="91" t="s">
        <v>21</v>
      </c>
      <c r="D4756" s="92">
        <v>394.49299999999999</v>
      </c>
      <c r="E4756" s="92">
        <v>377.92452000000003</v>
      </c>
      <c r="F4756" s="93">
        <f t="shared" si="148"/>
        <v>0.95800057288722495</v>
      </c>
    </row>
    <row r="4757" spans="1:6" ht="36.75" thickBot="1" x14ac:dyDescent="0.25">
      <c r="A4757" s="47" t="str">
        <f t="shared" si="149"/>
        <v>A</v>
      </c>
      <c r="B4757" s="73" t="s">
        <v>2374</v>
      </c>
      <c r="C4757" s="74" t="s">
        <v>292</v>
      </c>
      <c r="D4757" s="75">
        <v>1182</v>
      </c>
      <c r="E4757" s="75">
        <v>1117.86961</v>
      </c>
      <c r="F4757" s="76">
        <f t="shared" si="148"/>
        <v>0.94574417089678509</v>
      </c>
    </row>
    <row r="4758" spans="1:6" ht="15.75" thickTop="1" x14ac:dyDescent="0.2">
      <c r="A4758" s="47" t="str">
        <f t="shared" si="149"/>
        <v>A</v>
      </c>
      <c r="B4758" s="77" t="s">
        <v>412</v>
      </c>
      <c r="C4758" s="77" t="s">
        <v>19</v>
      </c>
      <c r="D4758" s="78">
        <v>1182</v>
      </c>
      <c r="E4758" s="78">
        <v>1117.86961</v>
      </c>
      <c r="F4758" s="79">
        <f t="shared" si="148"/>
        <v>0.94574417089678509</v>
      </c>
    </row>
    <row r="4759" spans="1:6" ht="15" x14ac:dyDescent="0.2">
      <c r="A4759" s="47" t="str">
        <f t="shared" si="149"/>
        <v>A</v>
      </c>
      <c r="B4759" s="80" t="s">
        <v>412</v>
      </c>
      <c r="C4759" s="80" t="s">
        <v>20</v>
      </c>
      <c r="D4759" s="53">
        <v>710</v>
      </c>
      <c r="E4759" s="53">
        <v>685.44362999999998</v>
      </c>
      <c r="F4759" s="81">
        <f t="shared" si="148"/>
        <v>0.96541356338028161</v>
      </c>
    </row>
    <row r="4760" spans="1:6" ht="15" x14ac:dyDescent="0.2">
      <c r="A4760" s="47" t="str">
        <f t="shared" si="149"/>
        <v>A</v>
      </c>
      <c r="B4760" s="80" t="s">
        <v>412</v>
      </c>
      <c r="C4760" s="80" t="s">
        <v>21</v>
      </c>
      <c r="D4760" s="53">
        <v>442.18299999999999</v>
      </c>
      <c r="E4760" s="53">
        <v>404.58706000000001</v>
      </c>
      <c r="F4760" s="81">
        <f t="shared" si="148"/>
        <v>0.91497651424862558</v>
      </c>
    </row>
    <row r="4761" spans="1:6" ht="15" x14ac:dyDescent="0.2">
      <c r="A4761" s="47" t="str">
        <f t="shared" si="149"/>
        <v>A</v>
      </c>
      <c r="B4761" s="80" t="s">
        <v>412</v>
      </c>
      <c r="C4761" s="80" t="s">
        <v>4</v>
      </c>
      <c r="D4761" s="53">
        <v>14.577</v>
      </c>
      <c r="E4761" s="53">
        <v>14.576309999999999</v>
      </c>
      <c r="F4761" s="81">
        <f t="shared" si="148"/>
        <v>0.99995266515743975</v>
      </c>
    </row>
    <row r="4762" spans="1:6" ht="15" x14ac:dyDescent="0.2">
      <c r="A4762" s="47" t="str">
        <f t="shared" si="149"/>
        <v>A</v>
      </c>
      <c r="B4762" s="80" t="s">
        <v>412</v>
      </c>
      <c r="C4762" s="80" t="s">
        <v>35</v>
      </c>
      <c r="D4762" s="53">
        <v>15.24</v>
      </c>
      <c r="E4762" s="53">
        <v>13.26261</v>
      </c>
      <c r="F4762" s="81">
        <f t="shared" si="148"/>
        <v>0.87024999999999997</v>
      </c>
    </row>
    <row r="4763" spans="1:6" ht="18.75" thickBot="1" x14ac:dyDescent="0.25">
      <c r="A4763" s="47" t="str">
        <f t="shared" si="149"/>
        <v>A</v>
      </c>
      <c r="B4763" s="73" t="s">
        <v>2375</v>
      </c>
      <c r="C4763" s="74" t="s">
        <v>293</v>
      </c>
      <c r="D4763" s="75">
        <v>136.19999999999999</v>
      </c>
      <c r="E4763" s="75">
        <v>129.64155</v>
      </c>
      <c r="F4763" s="76">
        <f t="shared" si="148"/>
        <v>0.95184691629955953</v>
      </c>
    </row>
    <row r="4764" spans="1:6" ht="15.75" thickTop="1" x14ac:dyDescent="0.2">
      <c r="A4764" s="47" t="str">
        <f t="shared" si="149"/>
        <v>A</v>
      </c>
      <c r="B4764" s="77" t="s">
        <v>412</v>
      </c>
      <c r="C4764" s="77" t="s">
        <v>19</v>
      </c>
      <c r="D4764" s="78">
        <v>136.19999999999999</v>
      </c>
      <c r="E4764" s="78">
        <v>129.64155</v>
      </c>
      <c r="F4764" s="79">
        <f t="shared" si="148"/>
        <v>0.95184691629955953</v>
      </c>
    </row>
    <row r="4765" spans="1:6" ht="15" x14ac:dyDescent="0.2">
      <c r="A4765" s="47" t="str">
        <f t="shared" si="149"/>
        <v>A</v>
      </c>
      <c r="B4765" s="80" t="s">
        <v>412</v>
      </c>
      <c r="C4765" s="80" t="s">
        <v>20</v>
      </c>
      <c r="D4765" s="53">
        <v>85.706999999999994</v>
      </c>
      <c r="E4765" s="53">
        <v>85.702110000000005</v>
      </c>
      <c r="F4765" s="81">
        <f t="shared" si="148"/>
        <v>0.99994294515033788</v>
      </c>
    </row>
    <row r="4766" spans="1:6" ht="15" x14ac:dyDescent="0.2">
      <c r="A4766" s="47" t="str">
        <f t="shared" si="149"/>
        <v>A</v>
      </c>
      <c r="B4766" s="80" t="s">
        <v>412</v>
      </c>
      <c r="C4766" s="80" t="s">
        <v>21</v>
      </c>
      <c r="D4766" s="53">
        <v>42.2</v>
      </c>
      <c r="E4766" s="53">
        <v>39.151890000000002</v>
      </c>
      <c r="F4766" s="81">
        <f t="shared" si="148"/>
        <v>0.92776990521327007</v>
      </c>
    </row>
    <row r="4767" spans="1:6" ht="15" x14ac:dyDescent="0.2">
      <c r="A4767" s="47" t="str">
        <f t="shared" si="149"/>
        <v>A</v>
      </c>
      <c r="B4767" s="80" t="s">
        <v>412</v>
      </c>
      <c r="C4767" s="80" t="s">
        <v>34</v>
      </c>
      <c r="D4767" s="53">
        <v>8.2929999999999993</v>
      </c>
      <c r="E4767" s="53">
        <v>4.7875500000000004</v>
      </c>
      <c r="F4767" s="81">
        <f t="shared" si="148"/>
        <v>0.57730013264198732</v>
      </c>
    </row>
    <row r="4768" spans="1:6" ht="36.75" thickBot="1" x14ac:dyDescent="0.25">
      <c r="A4768" s="47" t="str">
        <f t="shared" si="149"/>
        <v>A</v>
      </c>
      <c r="B4768" s="73" t="s">
        <v>2376</v>
      </c>
      <c r="C4768" s="74" t="s">
        <v>2377</v>
      </c>
      <c r="D4768" s="75">
        <v>31406</v>
      </c>
      <c r="E4768" s="75">
        <v>29204.246309999999</v>
      </c>
      <c r="F4768" s="76">
        <f t="shared" si="148"/>
        <v>0.92989385181175566</v>
      </c>
    </row>
    <row r="4769" spans="1:6" ht="15.75" thickTop="1" x14ac:dyDescent="0.2">
      <c r="A4769" s="47" t="str">
        <f t="shared" si="149"/>
        <v>A</v>
      </c>
      <c r="B4769" s="77" t="s">
        <v>412</v>
      </c>
      <c r="C4769" s="77" t="s">
        <v>19</v>
      </c>
      <c r="D4769" s="78">
        <v>29106</v>
      </c>
      <c r="E4769" s="78">
        <v>27499.526809999999</v>
      </c>
      <c r="F4769" s="79">
        <f t="shared" si="148"/>
        <v>0.94480611592111585</v>
      </c>
    </row>
    <row r="4770" spans="1:6" ht="15" x14ac:dyDescent="0.2">
      <c r="A4770" s="47" t="str">
        <f t="shared" si="149"/>
        <v>A</v>
      </c>
      <c r="B4770" s="80" t="s">
        <v>412</v>
      </c>
      <c r="C4770" s="80" t="s">
        <v>20</v>
      </c>
      <c r="D4770" s="53">
        <v>21743</v>
      </c>
      <c r="E4770" s="53">
        <v>21373.180410000001</v>
      </c>
      <c r="F4770" s="81">
        <f t="shared" si="148"/>
        <v>0.98299132640390019</v>
      </c>
    </row>
    <row r="4771" spans="1:6" ht="15" x14ac:dyDescent="0.2">
      <c r="A4771" s="47" t="str">
        <f t="shared" si="149"/>
        <v>A</v>
      </c>
      <c r="B4771" s="80" t="s">
        <v>412</v>
      </c>
      <c r="C4771" s="80" t="s">
        <v>21</v>
      </c>
      <c r="D4771" s="53">
        <v>6400</v>
      </c>
      <c r="E4771" s="53">
        <v>5367.6292899999999</v>
      </c>
      <c r="F4771" s="81">
        <f t="shared" si="148"/>
        <v>0.8386920765625</v>
      </c>
    </row>
    <row r="4772" spans="1:6" ht="15" x14ac:dyDescent="0.2">
      <c r="A4772" s="47" t="str">
        <f t="shared" si="149"/>
        <v>A</v>
      </c>
      <c r="B4772" s="80" t="s">
        <v>412</v>
      </c>
      <c r="C4772" s="80" t="s">
        <v>34</v>
      </c>
      <c r="D4772" s="53">
        <v>263</v>
      </c>
      <c r="E4772" s="53">
        <v>227.42750000000001</v>
      </c>
      <c r="F4772" s="81">
        <f t="shared" si="148"/>
        <v>0.86474334600760461</v>
      </c>
    </row>
    <row r="4773" spans="1:6" ht="15" x14ac:dyDescent="0.2">
      <c r="A4773" s="47" t="str">
        <f t="shared" si="149"/>
        <v>A</v>
      </c>
      <c r="B4773" s="80" t="s">
        <v>412</v>
      </c>
      <c r="C4773" s="80" t="s">
        <v>35</v>
      </c>
      <c r="D4773" s="53">
        <v>700</v>
      </c>
      <c r="E4773" s="53">
        <v>531.28961000000004</v>
      </c>
      <c r="F4773" s="81">
        <f t="shared" si="148"/>
        <v>0.75898515714285719</v>
      </c>
    </row>
    <row r="4774" spans="1:6" ht="15" x14ac:dyDescent="0.2">
      <c r="A4774" s="47" t="str">
        <f t="shared" si="149"/>
        <v>A</v>
      </c>
      <c r="B4774" s="77" t="s">
        <v>412</v>
      </c>
      <c r="C4774" s="77" t="s">
        <v>36</v>
      </c>
      <c r="D4774" s="78">
        <v>2300</v>
      </c>
      <c r="E4774" s="78">
        <v>1704.7194999999999</v>
      </c>
      <c r="F4774" s="79">
        <f t="shared" si="148"/>
        <v>0.74118239130434782</v>
      </c>
    </row>
    <row r="4775" spans="1:6" ht="36.75" thickBot="1" x14ac:dyDescent="0.25">
      <c r="A4775" s="47" t="str">
        <f t="shared" si="149"/>
        <v>A</v>
      </c>
      <c r="B4775" s="73" t="s">
        <v>2378</v>
      </c>
      <c r="C4775" s="74" t="s">
        <v>2379</v>
      </c>
      <c r="D4775" s="75">
        <v>26742.400000000001</v>
      </c>
      <c r="E4775" s="75">
        <v>25392.566529999996</v>
      </c>
      <c r="F4775" s="76">
        <f t="shared" si="148"/>
        <v>0.94952459502512843</v>
      </c>
    </row>
    <row r="4776" spans="1:6" ht="15.75" thickTop="1" x14ac:dyDescent="0.2">
      <c r="A4776" s="47" t="str">
        <f t="shared" si="149"/>
        <v>A</v>
      </c>
      <c r="B4776" s="77" t="s">
        <v>412</v>
      </c>
      <c r="C4776" s="77" t="s">
        <v>19</v>
      </c>
      <c r="D4776" s="78">
        <v>24842.400000000001</v>
      </c>
      <c r="E4776" s="78">
        <v>23881.851029999998</v>
      </c>
      <c r="F4776" s="79">
        <f t="shared" si="148"/>
        <v>0.96133429258042691</v>
      </c>
    </row>
    <row r="4777" spans="1:6" ht="15" x14ac:dyDescent="0.2">
      <c r="A4777" s="47" t="str">
        <f t="shared" si="149"/>
        <v>A</v>
      </c>
      <c r="B4777" s="80" t="s">
        <v>412</v>
      </c>
      <c r="C4777" s="80" t="s">
        <v>20</v>
      </c>
      <c r="D4777" s="53">
        <v>21050</v>
      </c>
      <c r="E4777" s="53">
        <v>20802.004479999996</v>
      </c>
      <c r="F4777" s="81">
        <f t="shared" si="148"/>
        <v>0.98821874014251765</v>
      </c>
    </row>
    <row r="4778" spans="1:6" ht="15" x14ac:dyDescent="0.2">
      <c r="A4778" s="47" t="str">
        <f t="shared" si="149"/>
        <v>A</v>
      </c>
      <c r="B4778" s="80" t="s">
        <v>412</v>
      </c>
      <c r="C4778" s="80" t="s">
        <v>21</v>
      </c>
      <c r="D4778" s="53">
        <v>2992.4</v>
      </c>
      <c r="E4778" s="53">
        <v>2473.56421</v>
      </c>
      <c r="F4778" s="81">
        <f t="shared" si="148"/>
        <v>0.82661549592300487</v>
      </c>
    </row>
    <row r="4779" spans="1:6" ht="15" x14ac:dyDescent="0.2">
      <c r="A4779" s="47" t="str">
        <f t="shared" si="149"/>
        <v>A</v>
      </c>
      <c r="B4779" s="80" t="s">
        <v>412</v>
      </c>
      <c r="C4779" s="80" t="s">
        <v>34</v>
      </c>
      <c r="D4779" s="53">
        <v>250</v>
      </c>
      <c r="E4779" s="53">
        <v>219.56</v>
      </c>
      <c r="F4779" s="81">
        <f t="shared" si="148"/>
        <v>0.87824000000000002</v>
      </c>
    </row>
    <row r="4780" spans="1:6" ht="15" x14ac:dyDescent="0.2">
      <c r="A4780" s="47" t="str">
        <f t="shared" si="149"/>
        <v>A</v>
      </c>
      <c r="B4780" s="80" t="s">
        <v>412</v>
      </c>
      <c r="C4780" s="80" t="s">
        <v>35</v>
      </c>
      <c r="D4780" s="53">
        <v>550</v>
      </c>
      <c r="E4780" s="53">
        <v>386.72233999999997</v>
      </c>
      <c r="F4780" s="81">
        <f t="shared" si="148"/>
        <v>0.70313152727272721</v>
      </c>
    </row>
    <row r="4781" spans="1:6" ht="15" x14ac:dyDescent="0.2">
      <c r="A4781" s="47" t="str">
        <f t="shared" si="149"/>
        <v>A</v>
      </c>
      <c r="B4781" s="77" t="s">
        <v>412</v>
      </c>
      <c r="C4781" s="77" t="s">
        <v>36</v>
      </c>
      <c r="D4781" s="78">
        <v>1900</v>
      </c>
      <c r="E4781" s="78">
        <v>1510.7155</v>
      </c>
      <c r="F4781" s="79">
        <f t="shared" si="148"/>
        <v>0.79511342105263161</v>
      </c>
    </row>
    <row r="4782" spans="1:6" ht="18.75" thickBot="1" x14ac:dyDescent="0.25">
      <c r="A4782" s="47" t="str">
        <f t="shared" si="149"/>
        <v>A</v>
      </c>
      <c r="B4782" s="73" t="s">
        <v>2380</v>
      </c>
      <c r="C4782" s="74" t="s">
        <v>2381</v>
      </c>
      <c r="D4782" s="75">
        <v>4656</v>
      </c>
      <c r="E4782" s="75">
        <v>3805.6945700000001</v>
      </c>
      <c r="F4782" s="76">
        <f t="shared" si="148"/>
        <v>0.81737426331615126</v>
      </c>
    </row>
    <row r="4783" spans="1:6" ht="15.75" thickTop="1" x14ac:dyDescent="0.2">
      <c r="A4783" s="47" t="str">
        <f t="shared" si="149"/>
        <v>A</v>
      </c>
      <c r="B4783" s="77" t="s">
        <v>412</v>
      </c>
      <c r="C4783" s="77" t="s">
        <v>19</v>
      </c>
      <c r="D4783" s="78">
        <v>4256</v>
      </c>
      <c r="E4783" s="78">
        <v>3611.6905700000002</v>
      </c>
      <c r="F4783" s="79">
        <f t="shared" si="148"/>
        <v>0.84861150610902258</v>
      </c>
    </row>
    <row r="4784" spans="1:6" ht="15" x14ac:dyDescent="0.2">
      <c r="A4784" s="47" t="str">
        <f t="shared" si="149"/>
        <v>A</v>
      </c>
      <c r="B4784" s="80" t="s">
        <v>412</v>
      </c>
      <c r="C4784" s="80" t="s">
        <v>20</v>
      </c>
      <c r="D4784" s="53">
        <v>693</v>
      </c>
      <c r="E4784" s="53">
        <v>571.17592999999988</v>
      </c>
      <c r="F4784" s="81">
        <f t="shared" si="148"/>
        <v>0.82420769119769099</v>
      </c>
    </row>
    <row r="4785" spans="1:6" ht="15" x14ac:dyDescent="0.2">
      <c r="A4785" s="47" t="str">
        <f t="shared" si="149"/>
        <v>A</v>
      </c>
      <c r="B4785" s="80" t="s">
        <v>412</v>
      </c>
      <c r="C4785" s="80" t="s">
        <v>21</v>
      </c>
      <c r="D4785" s="53">
        <v>3400</v>
      </c>
      <c r="E4785" s="53">
        <v>2888.07987</v>
      </c>
      <c r="F4785" s="81">
        <f t="shared" si="148"/>
        <v>0.84943525588235291</v>
      </c>
    </row>
    <row r="4786" spans="1:6" ht="15" x14ac:dyDescent="0.2">
      <c r="A4786" s="47" t="str">
        <f t="shared" si="149"/>
        <v>A</v>
      </c>
      <c r="B4786" s="80" t="s">
        <v>412</v>
      </c>
      <c r="C4786" s="80" t="s">
        <v>34</v>
      </c>
      <c r="D4786" s="53">
        <v>13</v>
      </c>
      <c r="E4786" s="53">
        <v>7.8674999999999997</v>
      </c>
      <c r="F4786" s="81">
        <f t="shared" si="148"/>
        <v>0.6051923076923077</v>
      </c>
    </row>
    <row r="4787" spans="1:6" ht="15" x14ac:dyDescent="0.2">
      <c r="A4787" s="47" t="str">
        <f t="shared" si="149"/>
        <v>A</v>
      </c>
      <c r="B4787" s="80" t="s">
        <v>412</v>
      </c>
      <c r="C4787" s="80" t="s">
        <v>35</v>
      </c>
      <c r="D4787" s="53">
        <v>150</v>
      </c>
      <c r="E4787" s="53">
        <v>144.56727000000001</v>
      </c>
      <c r="F4787" s="81">
        <f t="shared" si="148"/>
        <v>0.96378180000000002</v>
      </c>
    </row>
    <row r="4788" spans="1:6" ht="15" x14ac:dyDescent="0.2">
      <c r="A4788" s="47" t="str">
        <f t="shared" si="149"/>
        <v>A</v>
      </c>
      <c r="B4788" s="77" t="s">
        <v>412</v>
      </c>
      <c r="C4788" s="77" t="s">
        <v>36</v>
      </c>
      <c r="D4788" s="78">
        <v>400</v>
      </c>
      <c r="E4788" s="78">
        <v>194.00399999999999</v>
      </c>
      <c r="F4788" s="79">
        <f t="shared" si="148"/>
        <v>0.48501</v>
      </c>
    </row>
    <row r="4789" spans="1:6" ht="36.75" thickBot="1" x14ac:dyDescent="0.25">
      <c r="A4789" s="47" t="str">
        <f t="shared" si="149"/>
        <v>A</v>
      </c>
      <c r="B4789" s="73" t="s">
        <v>2382</v>
      </c>
      <c r="C4789" s="74" t="s">
        <v>2383</v>
      </c>
      <c r="D4789" s="75">
        <v>7.6</v>
      </c>
      <c r="E4789" s="75">
        <v>5.9852100000000004</v>
      </c>
      <c r="F4789" s="76">
        <f t="shared" si="148"/>
        <v>0.78752763157894745</v>
      </c>
    </row>
    <row r="4790" spans="1:6" ht="15.75" thickTop="1" x14ac:dyDescent="0.2">
      <c r="A4790" s="47" t="str">
        <f t="shared" si="149"/>
        <v>A</v>
      </c>
      <c r="B4790" s="77" t="s">
        <v>412</v>
      </c>
      <c r="C4790" s="77" t="s">
        <v>19</v>
      </c>
      <c r="D4790" s="78">
        <v>7.6</v>
      </c>
      <c r="E4790" s="78">
        <v>5.9852100000000004</v>
      </c>
      <c r="F4790" s="79">
        <f t="shared" si="148"/>
        <v>0.78752763157894745</v>
      </c>
    </row>
    <row r="4791" spans="1:6" ht="15" x14ac:dyDescent="0.2">
      <c r="A4791" s="47" t="str">
        <f t="shared" si="149"/>
        <v>A</v>
      </c>
      <c r="B4791" s="80" t="s">
        <v>412</v>
      </c>
      <c r="C4791" s="80" t="s">
        <v>21</v>
      </c>
      <c r="D4791" s="53">
        <v>7.6</v>
      </c>
      <c r="E4791" s="53">
        <v>5.9852100000000004</v>
      </c>
      <c r="F4791" s="81">
        <f t="shared" si="148"/>
        <v>0.78752763157894745</v>
      </c>
    </row>
    <row r="4792" spans="1:6" ht="18.75" thickBot="1" x14ac:dyDescent="0.25">
      <c r="A4792" s="47" t="str">
        <f t="shared" si="149"/>
        <v>A</v>
      </c>
      <c r="B4792" s="73" t="s">
        <v>2384</v>
      </c>
      <c r="C4792" s="74" t="s">
        <v>2385</v>
      </c>
      <c r="D4792" s="75">
        <v>3404</v>
      </c>
      <c r="E4792" s="75">
        <v>2693.6783300000006</v>
      </c>
      <c r="F4792" s="76">
        <f t="shared" si="148"/>
        <v>0.79132735898942441</v>
      </c>
    </row>
    <row r="4793" spans="1:6" ht="15.75" thickTop="1" x14ac:dyDescent="0.2">
      <c r="A4793" s="47" t="str">
        <f t="shared" si="149"/>
        <v>A</v>
      </c>
      <c r="B4793" s="77" t="s">
        <v>412</v>
      </c>
      <c r="C4793" s="77" t="s">
        <v>19</v>
      </c>
      <c r="D4793" s="78">
        <v>3184</v>
      </c>
      <c r="E4793" s="78">
        <v>2463.4368200000004</v>
      </c>
      <c r="F4793" s="79">
        <f t="shared" si="148"/>
        <v>0.77369246859296492</v>
      </c>
    </row>
    <row r="4794" spans="1:6" ht="15" x14ac:dyDescent="0.2">
      <c r="A4794" s="47" t="str">
        <f t="shared" si="149"/>
        <v>A</v>
      </c>
      <c r="B4794" s="80" t="s">
        <v>412</v>
      </c>
      <c r="C4794" s="80" t="s">
        <v>20</v>
      </c>
      <c r="D4794" s="53">
        <v>1844</v>
      </c>
      <c r="E4794" s="53">
        <v>1495.6347800000001</v>
      </c>
      <c r="F4794" s="81">
        <f t="shared" si="148"/>
        <v>0.8110817678958786</v>
      </c>
    </row>
    <row r="4795" spans="1:6" ht="15" x14ac:dyDescent="0.2">
      <c r="A4795" s="47" t="str">
        <f t="shared" si="149"/>
        <v>A</v>
      </c>
      <c r="B4795" s="80" t="s">
        <v>412</v>
      </c>
      <c r="C4795" s="80" t="s">
        <v>21</v>
      </c>
      <c r="D4795" s="53">
        <v>1110</v>
      </c>
      <c r="E4795" s="53">
        <v>796.85106999999994</v>
      </c>
      <c r="F4795" s="81">
        <f t="shared" si="148"/>
        <v>0.71788384684684681</v>
      </c>
    </row>
    <row r="4796" spans="1:6" ht="15" x14ac:dyDescent="0.2">
      <c r="A4796" s="47" t="str">
        <f t="shared" si="149"/>
        <v>A</v>
      </c>
      <c r="B4796" s="80" t="s">
        <v>412</v>
      </c>
      <c r="C4796" s="80" t="s">
        <v>4</v>
      </c>
      <c r="D4796" s="53">
        <v>60</v>
      </c>
      <c r="E4796" s="53">
        <v>71.598880000000008</v>
      </c>
      <c r="F4796" s="81">
        <f t="shared" si="148"/>
        <v>1.1933146666666667</v>
      </c>
    </row>
    <row r="4797" spans="1:6" ht="15" x14ac:dyDescent="0.2">
      <c r="A4797" s="47" t="str">
        <f t="shared" si="149"/>
        <v>A</v>
      </c>
      <c r="B4797" s="80" t="s">
        <v>412</v>
      </c>
      <c r="C4797" s="80" t="s">
        <v>34</v>
      </c>
      <c r="D4797" s="53">
        <v>90</v>
      </c>
      <c r="E4797" s="53">
        <v>53.021440000000005</v>
      </c>
      <c r="F4797" s="81">
        <f t="shared" si="148"/>
        <v>0.58912711111111116</v>
      </c>
    </row>
    <row r="4798" spans="1:6" ht="15" x14ac:dyDescent="0.2">
      <c r="A4798" s="47" t="str">
        <f t="shared" si="149"/>
        <v>A</v>
      </c>
      <c r="B4798" s="80" t="s">
        <v>412</v>
      </c>
      <c r="C4798" s="80" t="s">
        <v>35</v>
      </c>
      <c r="D4798" s="53">
        <v>80</v>
      </c>
      <c r="E4798" s="53">
        <v>46.330649999999999</v>
      </c>
      <c r="F4798" s="81">
        <f t="shared" si="148"/>
        <v>0.57913312500000003</v>
      </c>
    </row>
    <row r="4799" spans="1:6" ht="15" x14ac:dyDescent="0.2">
      <c r="A4799" s="47" t="str">
        <f t="shared" si="149"/>
        <v>A</v>
      </c>
      <c r="B4799" s="77" t="s">
        <v>412</v>
      </c>
      <c r="C4799" s="77" t="s">
        <v>36</v>
      </c>
      <c r="D4799" s="78">
        <v>220</v>
      </c>
      <c r="E4799" s="78">
        <v>230.24151000000001</v>
      </c>
      <c r="F4799" s="79">
        <f t="shared" si="148"/>
        <v>1.0465523181818182</v>
      </c>
    </row>
    <row r="4800" spans="1:6" s="87" customFormat="1" ht="54.75" hidden="1" thickBot="1" x14ac:dyDescent="0.3">
      <c r="A4800" s="82" t="str">
        <f t="shared" si="149"/>
        <v>A</v>
      </c>
      <c r="B4800" s="83" t="s">
        <v>2386</v>
      </c>
      <c r="C4800" s="84" t="s">
        <v>2387</v>
      </c>
      <c r="D4800" s="85">
        <v>3404</v>
      </c>
      <c r="E4800" s="85">
        <v>2693.6783300000006</v>
      </c>
      <c r="F4800" s="86">
        <f t="shared" si="148"/>
        <v>0.79132735898942441</v>
      </c>
    </row>
    <row r="4801" spans="1:6" s="87" customFormat="1" ht="15" hidden="1" x14ac:dyDescent="0.25">
      <c r="A4801" s="82" t="str">
        <f t="shared" si="149"/>
        <v>A</v>
      </c>
      <c r="B4801" s="88" t="s">
        <v>412</v>
      </c>
      <c r="C4801" s="88" t="s">
        <v>19</v>
      </c>
      <c r="D4801" s="89">
        <v>3184</v>
      </c>
      <c r="E4801" s="89">
        <v>2463.4368200000004</v>
      </c>
      <c r="F4801" s="90">
        <f t="shared" si="148"/>
        <v>0.77369246859296492</v>
      </c>
    </row>
    <row r="4802" spans="1:6" s="87" customFormat="1" ht="15" hidden="1" x14ac:dyDescent="0.25">
      <c r="A4802" s="82" t="str">
        <f t="shared" si="149"/>
        <v>A</v>
      </c>
      <c r="B4802" s="91" t="s">
        <v>412</v>
      </c>
      <c r="C4802" s="91" t="s">
        <v>20</v>
      </c>
      <c r="D4802" s="92">
        <v>1844</v>
      </c>
      <c r="E4802" s="92">
        <v>1495.6347800000001</v>
      </c>
      <c r="F4802" s="93">
        <f t="shared" si="148"/>
        <v>0.8110817678958786</v>
      </c>
    </row>
    <row r="4803" spans="1:6" s="87" customFormat="1" ht="15" hidden="1" x14ac:dyDescent="0.25">
      <c r="A4803" s="82" t="str">
        <f t="shared" si="149"/>
        <v>A</v>
      </c>
      <c r="B4803" s="91" t="s">
        <v>412</v>
      </c>
      <c r="C4803" s="91" t="s">
        <v>21</v>
      </c>
      <c r="D4803" s="92">
        <v>1110</v>
      </c>
      <c r="E4803" s="92">
        <v>796.85106999999994</v>
      </c>
      <c r="F4803" s="93">
        <f t="shared" si="148"/>
        <v>0.71788384684684681</v>
      </c>
    </row>
    <row r="4804" spans="1:6" s="87" customFormat="1" ht="15" hidden="1" x14ac:dyDescent="0.25">
      <c r="A4804" s="82" t="str">
        <f t="shared" si="149"/>
        <v>A</v>
      </c>
      <c r="B4804" s="91" t="s">
        <v>412</v>
      </c>
      <c r="C4804" s="91" t="s">
        <v>4</v>
      </c>
      <c r="D4804" s="92">
        <v>60</v>
      </c>
      <c r="E4804" s="92">
        <v>71.598880000000008</v>
      </c>
      <c r="F4804" s="93">
        <f t="shared" ref="F4804:F4867" si="150">E4804/D4804</f>
        <v>1.1933146666666667</v>
      </c>
    </row>
    <row r="4805" spans="1:6" s="87" customFormat="1" ht="15" hidden="1" x14ac:dyDescent="0.25">
      <c r="A4805" s="82" t="str">
        <f t="shared" ref="A4805:A4868" si="151">(IF(OR(D4805&lt;&gt;0,E4805&lt;&gt;0,),"A","B"))</f>
        <v>A</v>
      </c>
      <c r="B4805" s="91" t="s">
        <v>412</v>
      </c>
      <c r="C4805" s="91" t="s">
        <v>34</v>
      </c>
      <c r="D4805" s="92">
        <v>90</v>
      </c>
      <c r="E4805" s="92">
        <v>53.021440000000005</v>
      </c>
      <c r="F4805" s="93">
        <f t="shared" si="150"/>
        <v>0.58912711111111116</v>
      </c>
    </row>
    <row r="4806" spans="1:6" s="87" customFormat="1" ht="15" hidden="1" x14ac:dyDescent="0.25">
      <c r="A4806" s="82" t="str">
        <f t="shared" si="151"/>
        <v>A</v>
      </c>
      <c r="B4806" s="91" t="s">
        <v>412</v>
      </c>
      <c r="C4806" s="91" t="s">
        <v>35</v>
      </c>
      <c r="D4806" s="92">
        <v>80</v>
      </c>
      <c r="E4806" s="92">
        <v>46.330649999999999</v>
      </c>
      <c r="F4806" s="93">
        <f t="shared" si="150"/>
        <v>0.57913312500000003</v>
      </c>
    </row>
    <row r="4807" spans="1:6" s="87" customFormat="1" ht="15" hidden="1" x14ac:dyDescent="0.25">
      <c r="A4807" s="82" t="str">
        <f t="shared" si="151"/>
        <v>A</v>
      </c>
      <c r="B4807" s="88" t="s">
        <v>412</v>
      </c>
      <c r="C4807" s="88" t="s">
        <v>36</v>
      </c>
      <c r="D4807" s="89">
        <v>220</v>
      </c>
      <c r="E4807" s="89">
        <v>230.24151000000001</v>
      </c>
      <c r="F4807" s="90">
        <f t="shared" si="150"/>
        <v>1.0465523181818182</v>
      </c>
    </row>
    <row r="4808" spans="1:6" ht="18.75" thickBot="1" x14ac:dyDescent="0.25">
      <c r="A4808" s="47" t="str">
        <f t="shared" si="151"/>
        <v>A</v>
      </c>
      <c r="B4808" s="73" t="s">
        <v>2388</v>
      </c>
      <c r="C4808" s="74" t="s">
        <v>2389</v>
      </c>
      <c r="D4808" s="75">
        <v>34600</v>
      </c>
      <c r="E4808" s="75">
        <v>34804.967799999999</v>
      </c>
      <c r="F4808" s="76">
        <f t="shared" si="150"/>
        <v>1.0059239248554912</v>
      </c>
    </row>
    <row r="4809" spans="1:6" ht="15.75" thickTop="1" x14ac:dyDescent="0.2">
      <c r="A4809" s="47" t="str">
        <f t="shared" si="151"/>
        <v>A</v>
      </c>
      <c r="B4809" s="77" t="s">
        <v>412</v>
      </c>
      <c r="C4809" s="77" t="s">
        <v>19</v>
      </c>
      <c r="D4809" s="78">
        <v>34600</v>
      </c>
      <c r="E4809" s="78">
        <v>34684.5196</v>
      </c>
      <c r="F4809" s="79">
        <f t="shared" si="150"/>
        <v>1.0024427630057804</v>
      </c>
    </row>
    <row r="4810" spans="1:6" ht="15" x14ac:dyDescent="0.2">
      <c r="A4810" s="47" t="str">
        <f t="shared" si="151"/>
        <v>A</v>
      </c>
      <c r="B4810" s="80" t="s">
        <v>412</v>
      </c>
      <c r="C4810" s="80" t="s">
        <v>21</v>
      </c>
      <c r="D4810" s="53">
        <v>0</v>
      </c>
      <c r="E4810" s="53">
        <v>76.400000000000006</v>
      </c>
      <c r="F4810" s="81" t="e">
        <f t="shared" si="150"/>
        <v>#DIV/0!</v>
      </c>
    </row>
    <row r="4811" spans="1:6" ht="15" x14ac:dyDescent="0.2">
      <c r="A4811" s="47" t="str">
        <f t="shared" si="151"/>
        <v>A</v>
      </c>
      <c r="B4811" s="80" t="s">
        <v>412</v>
      </c>
      <c r="C4811" s="80" t="s">
        <v>4</v>
      </c>
      <c r="D4811" s="53">
        <v>34600</v>
      </c>
      <c r="E4811" s="53">
        <v>34608.119599999998</v>
      </c>
      <c r="F4811" s="81">
        <f t="shared" si="150"/>
        <v>1.0002346705202312</v>
      </c>
    </row>
    <row r="4812" spans="1:6" ht="15" x14ac:dyDescent="0.2">
      <c r="A4812" s="47" t="str">
        <f t="shared" si="151"/>
        <v>A</v>
      </c>
      <c r="B4812" s="77" t="s">
        <v>412</v>
      </c>
      <c r="C4812" s="77" t="s">
        <v>36</v>
      </c>
      <c r="D4812" s="78">
        <v>0</v>
      </c>
      <c r="E4812" s="78">
        <v>120.4482</v>
      </c>
      <c r="F4812" s="79" t="e">
        <f t="shared" si="150"/>
        <v>#DIV/0!</v>
      </c>
    </row>
    <row r="4813" spans="1:6" s="87" customFormat="1" ht="18.75" hidden="1" thickBot="1" x14ac:dyDescent="0.3">
      <c r="A4813" s="82" t="str">
        <f t="shared" si="151"/>
        <v>A</v>
      </c>
      <c r="B4813" s="83" t="s">
        <v>2390</v>
      </c>
      <c r="C4813" s="84" t="s">
        <v>2391</v>
      </c>
      <c r="D4813" s="85">
        <v>34600</v>
      </c>
      <c r="E4813" s="85">
        <v>34804.967799999999</v>
      </c>
      <c r="F4813" s="86">
        <f t="shared" si="150"/>
        <v>1.0059239248554912</v>
      </c>
    </row>
    <row r="4814" spans="1:6" s="87" customFormat="1" ht="15" hidden="1" x14ac:dyDescent="0.25">
      <c r="A4814" s="82" t="str">
        <f t="shared" si="151"/>
        <v>A</v>
      </c>
      <c r="B4814" s="88" t="s">
        <v>412</v>
      </c>
      <c r="C4814" s="88" t="s">
        <v>19</v>
      </c>
      <c r="D4814" s="89">
        <v>34600</v>
      </c>
      <c r="E4814" s="89">
        <v>34684.5196</v>
      </c>
      <c r="F4814" s="90">
        <f t="shared" si="150"/>
        <v>1.0024427630057804</v>
      </c>
    </row>
    <row r="4815" spans="1:6" s="87" customFormat="1" ht="15" hidden="1" x14ac:dyDescent="0.25">
      <c r="A4815" s="82" t="str">
        <f t="shared" si="151"/>
        <v>A</v>
      </c>
      <c r="B4815" s="91" t="s">
        <v>412</v>
      </c>
      <c r="C4815" s="91" t="s">
        <v>21</v>
      </c>
      <c r="D4815" s="92">
        <v>0</v>
      </c>
      <c r="E4815" s="92">
        <v>76.400000000000006</v>
      </c>
      <c r="F4815" s="93" t="e">
        <f t="shared" si="150"/>
        <v>#DIV/0!</v>
      </c>
    </row>
    <row r="4816" spans="1:6" s="87" customFormat="1" ht="15" hidden="1" x14ac:dyDescent="0.25">
      <c r="A4816" s="82" t="str">
        <f t="shared" si="151"/>
        <v>A</v>
      </c>
      <c r="B4816" s="91" t="s">
        <v>412</v>
      </c>
      <c r="C4816" s="91" t="s">
        <v>4</v>
      </c>
      <c r="D4816" s="92">
        <v>34600</v>
      </c>
      <c r="E4816" s="92">
        <v>34608.119599999998</v>
      </c>
      <c r="F4816" s="93">
        <f t="shared" si="150"/>
        <v>1.0002346705202312</v>
      </c>
    </row>
    <row r="4817" spans="1:6" s="87" customFormat="1" ht="15" hidden="1" x14ac:dyDescent="0.25">
      <c r="A4817" s="82" t="str">
        <f t="shared" si="151"/>
        <v>A</v>
      </c>
      <c r="B4817" s="88" t="s">
        <v>412</v>
      </c>
      <c r="C4817" s="88" t="s">
        <v>36</v>
      </c>
      <c r="D4817" s="89">
        <v>0</v>
      </c>
      <c r="E4817" s="89">
        <v>120.4482</v>
      </c>
      <c r="F4817" s="90" t="e">
        <f t="shared" si="150"/>
        <v>#DIV/0!</v>
      </c>
    </row>
    <row r="4818" spans="1:6" s="87" customFormat="1" ht="18.75" hidden="1" thickBot="1" x14ac:dyDescent="0.3">
      <c r="A4818" s="82" t="str">
        <f t="shared" si="151"/>
        <v>A</v>
      </c>
      <c r="B4818" s="83" t="s">
        <v>2392</v>
      </c>
      <c r="C4818" s="84" t="s">
        <v>297</v>
      </c>
      <c r="D4818" s="85">
        <v>29410</v>
      </c>
      <c r="E4818" s="85">
        <v>29614.967800000002</v>
      </c>
      <c r="F4818" s="86">
        <f t="shared" si="150"/>
        <v>1.0069693233594017</v>
      </c>
    </row>
    <row r="4819" spans="1:6" s="87" customFormat="1" ht="15" hidden="1" x14ac:dyDescent="0.25">
      <c r="A4819" s="82" t="str">
        <f t="shared" si="151"/>
        <v>A</v>
      </c>
      <c r="B4819" s="88" t="s">
        <v>412</v>
      </c>
      <c r="C4819" s="88" t="s">
        <v>19</v>
      </c>
      <c r="D4819" s="89">
        <v>29410</v>
      </c>
      <c r="E4819" s="89">
        <v>29494.519600000003</v>
      </c>
      <c r="F4819" s="90">
        <f t="shared" si="150"/>
        <v>1.00287383883033</v>
      </c>
    </row>
    <row r="4820" spans="1:6" s="87" customFormat="1" ht="15" hidden="1" x14ac:dyDescent="0.25">
      <c r="A4820" s="82" t="str">
        <f t="shared" si="151"/>
        <v>A</v>
      </c>
      <c r="B4820" s="91" t="s">
        <v>412</v>
      </c>
      <c r="C4820" s="91" t="s">
        <v>21</v>
      </c>
      <c r="D4820" s="92">
        <v>0</v>
      </c>
      <c r="E4820" s="92">
        <v>76.400000000000006</v>
      </c>
      <c r="F4820" s="93" t="e">
        <f t="shared" si="150"/>
        <v>#DIV/0!</v>
      </c>
    </row>
    <row r="4821" spans="1:6" s="87" customFormat="1" ht="15" hidden="1" x14ac:dyDescent="0.25">
      <c r="A4821" s="82" t="str">
        <f t="shared" si="151"/>
        <v>A</v>
      </c>
      <c r="B4821" s="91" t="s">
        <v>412</v>
      </c>
      <c r="C4821" s="91" t="s">
        <v>4</v>
      </c>
      <c r="D4821" s="92">
        <v>29410</v>
      </c>
      <c r="E4821" s="92">
        <v>29418.119600000002</v>
      </c>
      <c r="F4821" s="93">
        <f t="shared" si="150"/>
        <v>1.0002760829649779</v>
      </c>
    </row>
    <row r="4822" spans="1:6" s="87" customFormat="1" ht="15" hidden="1" x14ac:dyDescent="0.25">
      <c r="A4822" s="82" t="str">
        <f t="shared" si="151"/>
        <v>A</v>
      </c>
      <c r="B4822" s="88" t="s">
        <v>412</v>
      </c>
      <c r="C4822" s="88" t="s">
        <v>36</v>
      </c>
      <c r="D4822" s="89">
        <v>0</v>
      </c>
      <c r="E4822" s="89">
        <v>120.4482</v>
      </c>
      <c r="F4822" s="90" t="e">
        <f t="shared" si="150"/>
        <v>#DIV/0!</v>
      </c>
    </row>
    <row r="4823" spans="1:6" s="87" customFormat="1" ht="36.75" hidden="1" thickBot="1" x14ac:dyDescent="0.3">
      <c r="A4823" s="82" t="str">
        <f t="shared" si="151"/>
        <v>A</v>
      </c>
      <c r="B4823" s="83" t="s">
        <v>2393</v>
      </c>
      <c r="C4823" s="84" t="s">
        <v>296</v>
      </c>
      <c r="D4823" s="85">
        <v>5190</v>
      </c>
      <c r="E4823" s="85">
        <v>5190</v>
      </c>
      <c r="F4823" s="86">
        <f t="shared" si="150"/>
        <v>1</v>
      </c>
    </row>
    <row r="4824" spans="1:6" s="87" customFormat="1" ht="15" hidden="1" x14ac:dyDescent="0.25">
      <c r="A4824" s="82" t="str">
        <f t="shared" si="151"/>
        <v>A</v>
      </c>
      <c r="B4824" s="88" t="s">
        <v>412</v>
      </c>
      <c r="C4824" s="88" t="s">
        <v>19</v>
      </c>
      <c r="D4824" s="89">
        <v>5190</v>
      </c>
      <c r="E4824" s="89">
        <v>5190</v>
      </c>
      <c r="F4824" s="90">
        <f t="shared" si="150"/>
        <v>1</v>
      </c>
    </row>
    <row r="4825" spans="1:6" s="87" customFormat="1" ht="15" hidden="1" x14ac:dyDescent="0.25">
      <c r="A4825" s="82" t="str">
        <f t="shared" si="151"/>
        <v>A</v>
      </c>
      <c r="B4825" s="91" t="s">
        <v>412</v>
      </c>
      <c r="C4825" s="91" t="s">
        <v>4</v>
      </c>
      <c r="D4825" s="92">
        <v>5190</v>
      </c>
      <c r="E4825" s="92">
        <v>5190</v>
      </c>
      <c r="F4825" s="93">
        <f t="shared" si="150"/>
        <v>1</v>
      </c>
    </row>
    <row r="4826" spans="1:6" ht="36.75" thickBot="1" x14ac:dyDescent="0.25">
      <c r="A4826" s="47" t="str">
        <f t="shared" si="151"/>
        <v>A</v>
      </c>
      <c r="B4826" s="73" t="s">
        <v>2394</v>
      </c>
      <c r="C4826" s="74" t="s">
        <v>298</v>
      </c>
      <c r="D4826" s="75">
        <v>1596.2</v>
      </c>
      <c r="E4826" s="75">
        <v>1014.0062800000001</v>
      </c>
      <c r="F4826" s="76">
        <f t="shared" si="150"/>
        <v>0.6352626738503947</v>
      </c>
    </row>
    <row r="4827" spans="1:6" ht="15.75" thickTop="1" x14ac:dyDescent="0.2">
      <c r="A4827" s="47" t="str">
        <f t="shared" si="151"/>
        <v>A</v>
      </c>
      <c r="B4827" s="77" t="s">
        <v>412</v>
      </c>
      <c r="C4827" s="77" t="s">
        <v>19</v>
      </c>
      <c r="D4827" s="78">
        <v>1546.2</v>
      </c>
      <c r="E4827" s="78">
        <v>1013.22628</v>
      </c>
      <c r="F4827" s="79">
        <f t="shared" si="150"/>
        <v>0.65530091838054583</v>
      </c>
    </row>
    <row r="4828" spans="1:6" ht="15" x14ac:dyDescent="0.2">
      <c r="A4828" s="47" t="str">
        <f t="shared" si="151"/>
        <v>A</v>
      </c>
      <c r="B4828" s="80" t="s">
        <v>412</v>
      </c>
      <c r="C4828" s="80" t="s">
        <v>20</v>
      </c>
      <c r="D4828" s="53">
        <v>950.1</v>
      </c>
      <c r="E4828" s="53">
        <v>694.18547999999998</v>
      </c>
      <c r="F4828" s="81">
        <f t="shared" si="150"/>
        <v>0.73064464793179662</v>
      </c>
    </row>
    <row r="4829" spans="1:6" ht="15" x14ac:dyDescent="0.2">
      <c r="A4829" s="47" t="str">
        <f t="shared" si="151"/>
        <v>A</v>
      </c>
      <c r="B4829" s="80" t="s">
        <v>412</v>
      </c>
      <c r="C4829" s="80" t="s">
        <v>21</v>
      </c>
      <c r="D4829" s="53">
        <v>550</v>
      </c>
      <c r="E4829" s="53">
        <v>295.33172999999999</v>
      </c>
      <c r="F4829" s="81">
        <f t="shared" si="150"/>
        <v>0.5369667818181818</v>
      </c>
    </row>
    <row r="4830" spans="1:6" ht="15" x14ac:dyDescent="0.2">
      <c r="A4830" s="47" t="str">
        <f t="shared" si="151"/>
        <v>A</v>
      </c>
      <c r="B4830" s="80" t="s">
        <v>412</v>
      </c>
      <c r="C4830" s="80" t="s">
        <v>34</v>
      </c>
      <c r="D4830" s="53">
        <v>45</v>
      </c>
      <c r="E4830" s="53">
        <v>23.254560000000001</v>
      </c>
      <c r="F4830" s="81">
        <f t="shared" si="150"/>
        <v>0.51676800000000001</v>
      </c>
    </row>
    <row r="4831" spans="1:6" ht="15" x14ac:dyDescent="0.2">
      <c r="A4831" s="47" t="str">
        <f t="shared" si="151"/>
        <v>A</v>
      </c>
      <c r="B4831" s="80" t="s">
        <v>412</v>
      </c>
      <c r="C4831" s="80" t="s">
        <v>35</v>
      </c>
      <c r="D4831" s="53">
        <v>1.1000000000000001</v>
      </c>
      <c r="E4831" s="53">
        <v>0.45450999999999997</v>
      </c>
      <c r="F4831" s="81">
        <f t="shared" si="150"/>
        <v>0.41319090909090905</v>
      </c>
    </row>
    <row r="4832" spans="1:6" ht="15" x14ac:dyDescent="0.2">
      <c r="A4832" s="47" t="str">
        <f t="shared" si="151"/>
        <v>A</v>
      </c>
      <c r="B4832" s="77" t="s">
        <v>412</v>
      </c>
      <c r="C4832" s="77" t="s">
        <v>36</v>
      </c>
      <c r="D4832" s="78">
        <v>50</v>
      </c>
      <c r="E4832" s="78">
        <v>0.78</v>
      </c>
      <c r="F4832" s="79">
        <f t="shared" si="150"/>
        <v>1.5600000000000001E-2</v>
      </c>
    </row>
    <row r="4833" spans="1:6" ht="72.75" thickBot="1" x14ac:dyDescent="0.25">
      <c r="A4833" s="47" t="str">
        <f t="shared" si="151"/>
        <v>A</v>
      </c>
      <c r="B4833" s="73" t="s">
        <v>2395</v>
      </c>
      <c r="C4833" s="74" t="s">
        <v>2396</v>
      </c>
      <c r="D4833" s="75">
        <v>1330</v>
      </c>
      <c r="E4833" s="75">
        <v>1218.46568</v>
      </c>
      <c r="F4833" s="76">
        <f t="shared" si="150"/>
        <v>0.91613960902255642</v>
      </c>
    </row>
    <row r="4834" spans="1:6" ht="15.75" thickTop="1" x14ac:dyDescent="0.2">
      <c r="A4834" s="47" t="str">
        <f t="shared" si="151"/>
        <v>A</v>
      </c>
      <c r="B4834" s="77" t="s">
        <v>412</v>
      </c>
      <c r="C4834" s="77" t="s">
        <v>19</v>
      </c>
      <c r="D4834" s="78">
        <v>1305</v>
      </c>
      <c r="E4834" s="78">
        <v>1206.8656799999999</v>
      </c>
      <c r="F4834" s="79">
        <f t="shared" si="150"/>
        <v>0.92480128735632172</v>
      </c>
    </row>
    <row r="4835" spans="1:6" ht="15" x14ac:dyDescent="0.2">
      <c r="A4835" s="47" t="str">
        <f t="shared" si="151"/>
        <v>A</v>
      </c>
      <c r="B4835" s="80" t="s">
        <v>412</v>
      </c>
      <c r="C4835" s="80" t="s">
        <v>20</v>
      </c>
      <c r="D4835" s="53">
        <v>680</v>
      </c>
      <c r="E4835" s="53">
        <v>678.22364000000005</v>
      </c>
      <c r="F4835" s="81">
        <f t="shared" si="150"/>
        <v>0.99738770588235304</v>
      </c>
    </row>
    <row r="4836" spans="1:6" ht="15" x14ac:dyDescent="0.2">
      <c r="A4836" s="47" t="str">
        <f t="shared" si="151"/>
        <v>A</v>
      </c>
      <c r="B4836" s="80" t="s">
        <v>412</v>
      </c>
      <c r="C4836" s="80" t="s">
        <v>21</v>
      </c>
      <c r="D4836" s="53">
        <v>201</v>
      </c>
      <c r="E4836" s="53">
        <v>172.0779</v>
      </c>
      <c r="F4836" s="81">
        <f t="shared" si="150"/>
        <v>0.85610895522388064</v>
      </c>
    </row>
    <row r="4837" spans="1:6" ht="15" x14ac:dyDescent="0.2">
      <c r="A4837" s="47" t="str">
        <f t="shared" si="151"/>
        <v>A</v>
      </c>
      <c r="B4837" s="80" t="s">
        <v>412</v>
      </c>
      <c r="C4837" s="80" t="s">
        <v>33</v>
      </c>
      <c r="D4837" s="53">
        <v>210</v>
      </c>
      <c r="E4837" s="53">
        <v>191.27500000000001</v>
      </c>
      <c r="F4837" s="81">
        <f t="shared" si="150"/>
        <v>0.91083333333333338</v>
      </c>
    </row>
    <row r="4838" spans="1:6" ht="15" x14ac:dyDescent="0.2">
      <c r="A4838" s="47" t="str">
        <f t="shared" si="151"/>
        <v>A</v>
      </c>
      <c r="B4838" s="80" t="s">
        <v>412</v>
      </c>
      <c r="C4838" s="80" t="s">
        <v>34</v>
      </c>
      <c r="D4838" s="53">
        <v>150</v>
      </c>
      <c r="E4838" s="53">
        <v>125.27887</v>
      </c>
      <c r="F4838" s="81">
        <f t="shared" si="150"/>
        <v>0.83519246666666669</v>
      </c>
    </row>
    <row r="4839" spans="1:6" ht="15" x14ac:dyDescent="0.2">
      <c r="A4839" s="47" t="str">
        <f t="shared" si="151"/>
        <v>A</v>
      </c>
      <c r="B4839" s="80" t="s">
        <v>412</v>
      </c>
      <c r="C4839" s="80" t="s">
        <v>35</v>
      </c>
      <c r="D4839" s="53">
        <v>64</v>
      </c>
      <c r="E4839" s="53">
        <v>40.010270000000006</v>
      </c>
      <c r="F4839" s="81">
        <f t="shared" si="150"/>
        <v>0.62516046875000009</v>
      </c>
    </row>
    <row r="4840" spans="1:6" ht="15" x14ac:dyDescent="0.2">
      <c r="A4840" s="47" t="str">
        <f t="shared" si="151"/>
        <v>A</v>
      </c>
      <c r="B4840" s="77" t="s">
        <v>412</v>
      </c>
      <c r="C4840" s="77" t="s">
        <v>36</v>
      </c>
      <c r="D4840" s="78">
        <v>25</v>
      </c>
      <c r="E4840" s="78">
        <v>11.6</v>
      </c>
      <c r="F4840" s="79">
        <f t="shared" si="150"/>
        <v>0.46399999999999997</v>
      </c>
    </row>
    <row r="4841" spans="1:6" s="87" customFormat="1" ht="72.75" hidden="1" thickBot="1" x14ac:dyDescent="0.3">
      <c r="A4841" s="82" t="str">
        <f t="shared" si="151"/>
        <v>A</v>
      </c>
      <c r="B4841" s="83" t="s">
        <v>2397</v>
      </c>
      <c r="C4841" s="84" t="s">
        <v>2396</v>
      </c>
      <c r="D4841" s="85">
        <v>1120</v>
      </c>
      <c r="E4841" s="85">
        <v>1027.1906800000002</v>
      </c>
      <c r="F4841" s="86">
        <f t="shared" si="150"/>
        <v>0.91713453571428583</v>
      </c>
    </row>
    <row r="4842" spans="1:6" s="87" customFormat="1" ht="15" hidden="1" x14ac:dyDescent="0.25">
      <c r="A4842" s="82" t="str">
        <f t="shared" si="151"/>
        <v>A</v>
      </c>
      <c r="B4842" s="88" t="s">
        <v>412</v>
      </c>
      <c r="C4842" s="88" t="s">
        <v>19</v>
      </c>
      <c r="D4842" s="89">
        <v>1095</v>
      </c>
      <c r="E4842" s="89">
        <v>1015.59068</v>
      </c>
      <c r="F4842" s="90">
        <f t="shared" si="150"/>
        <v>0.92748007305936075</v>
      </c>
    </row>
    <row r="4843" spans="1:6" s="87" customFormat="1" ht="15" hidden="1" x14ac:dyDescent="0.25">
      <c r="A4843" s="82" t="str">
        <f t="shared" si="151"/>
        <v>A</v>
      </c>
      <c r="B4843" s="91" t="s">
        <v>412</v>
      </c>
      <c r="C4843" s="91" t="s">
        <v>20</v>
      </c>
      <c r="D4843" s="92">
        <v>680</v>
      </c>
      <c r="E4843" s="92">
        <v>678.22364000000005</v>
      </c>
      <c r="F4843" s="93">
        <f t="shared" si="150"/>
        <v>0.99738770588235304</v>
      </c>
    </row>
    <row r="4844" spans="1:6" s="87" customFormat="1" ht="15" hidden="1" x14ac:dyDescent="0.25">
      <c r="A4844" s="82" t="str">
        <f t="shared" si="151"/>
        <v>A</v>
      </c>
      <c r="B4844" s="91" t="s">
        <v>412</v>
      </c>
      <c r="C4844" s="91" t="s">
        <v>21</v>
      </c>
      <c r="D4844" s="92">
        <v>201</v>
      </c>
      <c r="E4844" s="92">
        <v>172.0779</v>
      </c>
      <c r="F4844" s="93">
        <f t="shared" si="150"/>
        <v>0.85610895522388064</v>
      </c>
    </row>
    <row r="4845" spans="1:6" s="87" customFormat="1" ht="15" hidden="1" x14ac:dyDescent="0.25">
      <c r="A4845" s="82" t="str">
        <f t="shared" si="151"/>
        <v>A</v>
      </c>
      <c r="B4845" s="91" t="s">
        <v>412</v>
      </c>
      <c r="C4845" s="91" t="s">
        <v>34</v>
      </c>
      <c r="D4845" s="92">
        <v>150</v>
      </c>
      <c r="E4845" s="92">
        <v>125.27887</v>
      </c>
      <c r="F4845" s="93">
        <f t="shared" si="150"/>
        <v>0.83519246666666669</v>
      </c>
    </row>
    <row r="4846" spans="1:6" s="87" customFormat="1" ht="15" hidden="1" x14ac:dyDescent="0.25">
      <c r="A4846" s="82" t="str">
        <f t="shared" si="151"/>
        <v>A</v>
      </c>
      <c r="B4846" s="91" t="s">
        <v>412</v>
      </c>
      <c r="C4846" s="91" t="s">
        <v>35</v>
      </c>
      <c r="D4846" s="92">
        <v>64</v>
      </c>
      <c r="E4846" s="92">
        <v>40.010270000000006</v>
      </c>
      <c r="F4846" s="93">
        <f t="shared" si="150"/>
        <v>0.62516046875000009</v>
      </c>
    </row>
    <row r="4847" spans="1:6" s="87" customFormat="1" ht="15" hidden="1" x14ac:dyDescent="0.25">
      <c r="A4847" s="82" t="str">
        <f t="shared" si="151"/>
        <v>A</v>
      </c>
      <c r="B4847" s="88" t="s">
        <v>412</v>
      </c>
      <c r="C4847" s="88" t="s">
        <v>36</v>
      </c>
      <c r="D4847" s="89">
        <v>25</v>
      </c>
      <c r="E4847" s="89">
        <v>11.6</v>
      </c>
      <c r="F4847" s="90">
        <f t="shared" si="150"/>
        <v>0.46399999999999997</v>
      </c>
    </row>
    <row r="4848" spans="1:6" s="87" customFormat="1" ht="36.75" hidden="1" thickBot="1" x14ac:dyDescent="0.3">
      <c r="A4848" s="82" t="str">
        <f t="shared" si="151"/>
        <v>A</v>
      </c>
      <c r="B4848" s="83" t="s">
        <v>2398</v>
      </c>
      <c r="C4848" s="84" t="s">
        <v>299</v>
      </c>
      <c r="D4848" s="85">
        <v>210</v>
      </c>
      <c r="E4848" s="85">
        <v>191.27500000000001</v>
      </c>
      <c r="F4848" s="86">
        <f t="shared" si="150"/>
        <v>0.91083333333333338</v>
      </c>
    </row>
    <row r="4849" spans="1:6" s="87" customFormat="1" ht="15" hidden="1" x14ac:dyDescent="0.25">
      <c r="A4849" s="82" t="str">
        <f t="shared" si="151"/>
        <v>A</v>
      </c>
      <c r="B4849" s="88" t="s">
        <v>412</v>
      </c>
      <c r="C4849" s="88" t="s">
        <v>19</v>
      </c>
      <c r="D4849" s="89">
        <v>210</v>
      </c>
      <c r="E4849" s="89">
        <v>191.27500000000001</v>
      </c>
      <c r="F4849" s="90">
        <f t="shared" si="150"/>
        <v>0.91083333333333338</v>
      </c>
    </row>
    <row r="4850" spans="1:6" s="87" customFormat="1" ht="15" hidden="1" x14ac:dyDescent="0.25">
      <c r="A4850" s="82" t="str">
        <f t="shared" si="151"/>
        <v>A</v>
      </c>
      <c r="B4850" s="91" t="s">
        <v>412</v>
      </c>
      <c r="C4850" s="91" t="s">
        <v>33</v>
      </c>
      <c r="D4850" s="92">
        <v>210</v>
      </c>
      <c r="E4850" s="92">
        <v>191.27500000000001</v>
      </c>
      <c r="F4850" s="93">
        <f t="shared" si="150"/>
        <v>0.91083333333333338</v>
      </c>
    </row>
    <row r="4851" spans="1:6" ht="18.75" thickBot="1" x14ac:dyDescent="0.25">
      <c r="A4851" s="47" t="str">
        <f t="shared" si="151"/>
        <v>A</v>
      </c>
      <c r="B4851" s="73" t="s">
        <v>2399</v>
      </c>
      <c r="C4851" s="74" t="s">
        <v>2400</v>
      </c>
      <c r="D4851" s="75">
        <v>15160.5</v>
      </c>
      <c r="E4851" s="75">
        <v>13488.824119999999</v>
      </c>
      <c r="F4851" s="76">
        <f t="shared" si="150"/>
        <v>0.8897347791959368</v>
      </c>
    </row>
    <row r="4852" spans="1:6" ht="15.75" thickTop="1" x14ac:dyDescent="0.2">
      <c r="A4852" s="47" t="str">
        <f t="shared" si="151"/>
        <v>A</v>
      </c>
      <c r="B4852" s="77" t="s">
        <v>412</v>
      </c>
      <c r="C4852" s="77" t="s">
        <v>19</v>
      </c>
      <c r="D4852" s="78">
        <v>14393.754000000001</v>
      </c>
      <c r="E4852" s="78">
        <v>13011.656149999999</v>
      </c>
      <c r="F4852" s="79">
        <f t="shared" si="150"/>
        <v>0.90397933367487027</v>
      </c>
    </row>
    <row r="4853" spans="1:6" ht="15" x14ac:dyDescent="0.2">
      <c r="A4853" s="47" t="str">
        <f t="shared" si="151"/>
        <v>A</v>
      </c>
      <c r="B4853" s="80" t="s">
        <v>412</v>
      </c>
      <c r="C4853" s="80" t="s">
        <v>32</v>
      </c>
      <c r="D4853" s="53">
        <v>45</v>
      </c>
      <c r="E4853" s="53">
        <v>45</v>
      </c>
      <c r="F4853" s="81">
        <f t="shared" si="150"/>
        <v>1</v>
      </c>
    </row>
    <row r="4854" spans="1:6" ht="15" x14ac:dyDescent="0.2">
      <c r="A4854" s="47" t="str">
        <f t="shared" si="151"/>
        <v>A</v>
      </c>
      <c r="B4854" s="80" t="s">
        <v>412</v>
      </c>
      <c r="C4854" s="80" t="s">
        <v>33</v>
      </c>
      <c r="D4854" s="53">
        <v>14348.754000000001</v>
      </c>
      <c r="E4854" s="53">
        <v>12966.656149999999</v>
      </c>
      <c r="F4854" s="81">
        <f t="shared" si="150"/>
        <v>0.90367819742397126</v>
      </c>
    </row>
    <row r="4855" spans="1:6" ht="15" x14ac:dyDescent="0.2">
      <c r="A4855" s="47" t="str">
        <f t="shared" si="151"/>
        <v>A</v>
      </c>
      <c r="B4855" s="77" t="s">
        <v>412</v>
      </c>
      <c r="C4855" s="77" t="s">
        <v>36</v>
      </c>
      <c r="D4855" s="78">
        <v>731.74599999999998</v>
      </c>
      <c r="E4855" s="78">
        <v>442.16796999999997</v>
      </c>
      <c r="F4855" s="79">
        <f t="shared" si="150"/>
        <v>0.60426428022838519</v>
      </c>
    </row>
    <row r="4856" spans="1:6" ht="15" x14ac:dyDescent="0.2">
      <c r="A4856" s="47" t="str">
        <f t="shared" si="151"/>
        <v>A</v>
      </c>
      <c r="B4856" s="77" t="s">
        <v>412</v>
      </c>
      <c r="C4856" s="77" t="s">
        <v>41</v>
      </c>
      <c r="D4856" s="78">
        <v>35</v>
      </c>
      <c r="E4856" s="78">
        <v>35</v>
      </c>
      <c r="F4856" s="79">
        <f t="shared" si="150"/>
        <v>1</v>
      </c>
    </row>
    <row r="4857" spans="1:6" ht="18.75" thickBot="1" x14ac:dyDescent="0.25">
      <c r="A4857" s="47" t="str">
        <f t="shared" si="151"/>
        <v>A</v>
      </c>
      <c r="B4857" s="73" t="s">
        <v>2401</v>
      </c>
      <c r="C4857" s="74" t="s">
        <v>2402</v>
      </c>
      <c r="D4857" s="75">
        <v>8444</v>
      </c>
      <c r="E4857" s="75">
        <v>7080.6199299999998</v>
      </c>
      <c r="F4857" s="76">
        <f t="shared" si="150"/>
        <v>0.83853859900521077</v>
      </c>
    </row>
    <row r="4858" spans="1:6" ht="15.75" thickTop="1" x14ac:dyDescent="0.2">
      <c r="A4858" s="47" t="str">
        <f t="shared" si="151"/>
        <v>A</v>
      </c>
      <c r="B4858" s="77" t="s">
        <v>412</v>
      </c>
      <c r="C4858" s="77" t="s">
        <v>19</v>
      </c>
      <c r="D4858" s="78">
        <v>8162.2539999999999</v>
      </c>
      <c r="E4858" s="78">
        <v>7017.5206799999996</v>
      </c>
      <c r="F4858" s="79">
        <f t="shared" si="150"/>
        <v>0.8597527937748568</v>
      </c>
    </row>
    <row r="4859" spans="1:6" ht="15" x14ac:dyDescent="0.2">
      <c r="A4859" s="47" t="str">
        <f t="shared" si="151"/>
        <v>A</v>
      </c>
      <c r="B4859" s="80" t="s">
        <v>412</v>
      </c>
      <c r="C4859" s="80" t="s">
        <v>33</v>
      </c>
      <c r="D4859" s="53">
        <v>8162.2539999999999</v>
      </c>
      <c r="E4859" s="53">
        <v>7017.5206799999996</v>
      </c>
      <c r="F4859" s="81">
        <f t="shared" si="150"/>
        <v>0.8597527937748568</v>
      </c>
    </row>
    <row r="4860" spans="1:6" ht="15" x14ac:dyDescent="0.2">
      <c r="A4860" s="47" t="str">
        <f t="shared" si="151"/>
        <v>A</v>
      </c>
      <c r="B4860" s="77" t="s">
        <v>412</v>
      </c>
      <c r="C4860" s="77" t="s">
        <v>36</v>
      </c>
      <c r="D4860" s="78">
        <v>281.74599999999998</v>
      </c>
      <c r="E4860" s="78">
        <v>63.099249999999998</v>
      </c>
      <c r="F4860" s="79">
        <f t="shared" si="150"/>
        <v>0.22395792664314668</v>
      </c>
    </row>
    <row r="4861" spans="1:6" s="87" customFormat="1" ht="90.75" hidden="1" thickBot="1" x14ac:dyDescent="0.3">
      <c r="A4861" s="82" t="str">
        <f t="shared" si="151"/>
        <v>A</v>
      </c>
      <c r="B4861" s="83" t="s">
        <v>2403</v>
      </c>
      <c r="C4861" s="84" t="s">
        <v>2404</v>
      </c>
      <c r="D4861" s="85">
        <v>280</v>
      </c>
      <c r="E4861" s="85">
        <v>251.97181</v>
      </c>
      <c r="F4861" s="86">
        <f t="shared" si="150"/>
        <v>0.89989932142857143</v>
      </c>
    </row>
    <row r="4862" spans="1:6" s="87" customFormat="1" ht="15" hidden="1" x14ac:dyDescent="0.25">
      <c r="A4862" s="82" t="str">
        <f t="shared" si="151"/>
        <v>A</v>
      </c>
      <c r="B4862" s="88" t="s">
        <v>412</v>
      </c>
      <c r="C4862" s="88" t="s">
        <v>19</v>
      </c>
      <c r="D4862" s="89">
        <v>275</v>
      </c>
      <c r="E4862" s="89">
        <v>246.97181</v>
      </c>
      <c r="F4862" s="90">
        <f t="shared" si="150"/>
        <v>0.89807930909090916</v>
      </c>
    </row>
    <row r="4863" spans="1:6" s="87" customFormat="1" ht="15" hidden="1" x14ac:dyDescent="0.25">
      <c r="A4863" s="82" t="str">
        <f t="shared" si="151"/>
        <v>A</v>
      </c>
      <c r="B4863" s="91" t="s">
        <v>412</v>
      </c>
      <c r="C4863" s="91" t="s">
        <v>33</v>
      </c>
      <c r="D4863" s="92">
        <v>275</v>
      </c>
      <c r="E4863" s="92">
        <v>246.97181</v>
      </c>
      <c r="F4863" s="93">
        <f t="shared" si="150"/>
        <v>0.89807930909090916</v>
      </c>
    </row>
    <row r="4864" spans="1:6" s="87" customFormat="1" ht="15" hidden="1" x14ac:dyDescent="0.25">
      <c r="A4864" s="82" t="str">
        <f t="shared" si="151"/>
        <v>A</v>
      </c>
      <c r="B4864" s="88" t="s">
        <v>412</v>
      </c>
      <c r="C4864" s="88" t="s">
        <v>36</v>
      </c>
      <c r="D4864" s="89">
        <v>5</v>
      </c>
      <c r="E4864" s="89">
        <v>5</v>
      </c>
      <c r="F4864" s="90">
        <f t="shared" si="150"/>
        <v>1</v>
      </c>
    </row>
    <row r="4865" spans="1:6" s="87" customFormat="1" ht="54.75" hidden="1" thickBot="1" x14ac:dyDescent="0.3">
      <c r="A4865" s="82" t="str">
        <f t="shared" si="151"/>
        <v>A</v>
      </c>
      <c r="B4865" s="83" t="s">
        <v>2405</v>
      </c>
      <c r="C4865" s="84" t="s">
        <v>2406</v>
      </c>
      <c r="D4865" s="85">
        <v>220</v>
      </c>
      <c r="E4865" s="85">
        <v>216.1746</v>
      </c>
      <c r="F4865" s="86">
        <f t="shared" si="150"/>
        <v>0.9826118181818182</v>
      </c>
    </row>
    <row r="4866" spans="1:6" s="87" customFormat="1" ht="15" hidden="1" x14ac:dyDescent="0.25">
      <c r="A4866" s="82" t="str">
        <f t="shared" si="151"/>
        <v>A</v>
      </c>
      <c r="B4866" s="88" t="s">
        <v>412</v>
      </c>
      <c r="C4866" s="88" t="s">
        <v>19</v>
      </c>
      <c r="D4866" s="89">
        <v>220</v>
      </c>
      <c r="E4866" s="89">
        <v>216.1746</v>
      </c>
      <c r="F4866" s="90">
        <f t="shared" si="150"/>
        <v>0.9826118181818182</v>
      </c>
    </row>
    <row r="4867" spans="1:6" s="87" customFormat="1" ht="15" hidden="1" x14ac:dyDescent="0.25">
      <c r="A4867" s="82" t="str">
        <f t="shared" si="151"/>
        <v>A</v>
      </c>
      <c r="B4867" s="91" t="s">
        <v>412</v>
      </c>
      <c r="C4867" s="91" t="s">
        <v>33</v>
      </c>
      <c r="D4867" s="92">
        <v>220</v>
      </c>
      <c r="E4867" s="92">
        <v>216.1746</v>
      </c>
      <c r="F4867" s="93">
        <f t="shared" si="150"/>
        <v>0.9826118181818182</v>
      </c>
    </row>
    <row r="4868" spans="1:6" s="87" customFormat="1" ht="18.75" hidden="1" thickBot="1" x14ac:dyDescent="0.3">
      <c r="A4868" s="82" t="str">
        <f t="shared" si="151"/>
        <v>A</v>
      </c>
      <c r="B4868" s="83" t="s">
        <v>2407</v>
      </c>
      <c r="C4868" s="84" t="s">
        <v>2408</v>
      </c>
      <c r="D4868" s="85">
        <v>66</v>
      </c>
      <c r="E4868" s="85">
        <v>66</v>
      </c>
      <c r="F4868" s="86">
        <f t="shared" ref="F4868:F4931" si="152">E4868/D4868</f>
        <v>1</v>
      </c>
    </row>
    <row r="4869" spans="1:6" s="87" customFormat="1" ht="15" hidden="1" x14ac:dyDescent="0.25">
      <c r="A4869" s="82" t="str">
        <f t="shared" ref="A4869:A4932" si="153">(IF(OR(D4869&lt;&gt;0,E4869&lt;&gt;0,),"A","B"))</f>
        <v>A</v>
      </c>
      <c r="B4869" s="88" t="s">
        <v>412</v>
      </c>
      <c r="C4869" s="88" t="s">
        <v>19</v>
      </c>
      <c r="D4869" s="89">
        <v>66</v>
      </c>
      <c r="E4869" s="89">
        <v>66</v>
      </c>
      <c r="F4869" s="90">
        <f t="shared" si="152"/>
        <v>1</v>
      </c>
    </row>
    <row r="4870" spans="1:6" s="87" customFormat="1" ht="15" hidden="1" x14ac:dyDescent="0.25">
      <c r="A4870" s="82" t="str">
        <f t="shared" si="153"/>
        <v>A</v>
      </c>
      <c r="B4870" s="91" t="s">
        <v>412</v>
      </c>
      <c r="C4870" s="91" t="s">
        <v>33</v>
      </c>
      <c r="D4870" s="92">
        <v>66</v>
      </c>
      <c r="E4870" s="92">
        <v>66</v>
      </c>
      <c r="F4870" s="93">
        <f t="shared" si="152"/>
        <v>1</v>
      </c>
    </row>
    <row r="4871" spans="1:6" s="87" customFormat="1" ht="54.75" hidden="1" thickBot="1" x14ac:dyDescent="0.3">
      <c r="A4871" s="82" t="str">
        <f t="shared" si="153"/>
        <v>A</v>
      </c>
      <c r="B4871" s="83" t="s">
        <v>2409</v>
      </c>
      <c r="C4871" s="84" t="s">
        <v>2410</v>
      </c>
      <c r="D4871" s="85">
        <v>1130</v>
      </c>
      <c r="E4871" s="85">
        <v>1088.45778</v>
      </c>
      <c r="F4871" s="86">
        <f t="shared" si="152"/>
        <v>0.96323697345132742</v>
      </c>
    </row>
    <row r="4872" spans="1:6" s="87" customFormat="1" ht="15" hidden="1" x14ac:dyDescent="0.25">
      <c r="A4872" s="82" t="str">
        <f t="shared" si="153"/>
        <v>A</v>
      </c>
      <c r="B4872" s="88" t="s">
        <v>412</v>
      </c>
      <c r="C4872" s="88" t="s">
        <v>19</v>
      </c>
      <c r="D4872" s="89">
        <v>1120</v>
      </c>
      <c r="E4872" s="89">
        <v>1088.45778</v>
      </c>
      <c r="F4872" s="90">
        <f t="shared" si="152"/>
        <v>0.9718373035714285</v>
      </c>
    </row>
    <row r="4873" spans="1:6" s="87" customFormat="1" ht="15" hidden="1" x14ac:dyDescent="0.25">
      <c r="A4873" s="82" t="str">
        <f t="shared" si="153"/>
        <v>A</v>
      </c>
      <c r="B4873" s="91" t="s">
        <v>412</v>
      </c>
      <c r="C4873" s="91" t="s">
        <v>33</v>
      </c>
      <c r="D4873" s="92">
        <v>1120</v>
      </c>
      <c r="E4873" s="92">
        <v>1088.45778</v>
      </c>
      <c r="F4873" s="93">
        <f t="shared" si="152"/>
        <v>0.9718373035714285</v>
      </c>
    </row>
    <row r="4874" spans="1:6" s="87" customFormat="1" ht="15" hidden="1" x14ac:dyDescent="0.25">
      <c r="A4874" s="82" t="str">
        <f t="shared" si="153"/>
        <v>A</v>
      </c>
      <c r="B4874" s="88" t="s">
        <v>412</v>
      </c>
      <c r="C4874" s="88" t="s">
        <v>36</v>
      </c>
      <c r="D4874" s="89">
        <v>10</v>
      </c>
      <c r="E4874" s="89">
        <v>0</v>
      </c>
      <c r="F4874" s="90">
        <f t="shared" si="152"/>
        <v>0</v>
      </c>
    </row>
    <row r="4875" spans="1:6" s="87" customFormat="1" ht="36.75" hidden="1" thickBot="1" x14ac:dyDescent="0.3">
      <c r="A4875" s="82" t="str">
        <f t="shared" si="153"/>
        <v>A</v>
      </c>
      <c r="B4875" s="83" t="s">
        <v>2411</v>
      </c>
      <c r="C4875" s="84" t="s">
        <v>2412</v>
      </c>
      <c r="D4875" s="85">
        <v>74</v>
      </c>
      <c r="E4875" s="85">
        <v>74</v>
      </c>
      <c r="F4875" s="86">
        <f t="shared" si="152"/>
        <v>1</v>
      </c>
    </row>
    <row r="4876" spans="1:6" s="87" customFormat="1" ht="15" hidden="1" x14ac:dyDescent="0.25">
      <c r="A4876" s="82" t="str">
        <f t="shared" si="153"/>
        <v>A</v>
      </c>
      <c r="B4876" s="88" t="s">
        <v>412</v>
      </c>
      <c r="C4876" s="88" t="s">
        <v>19</v>
      </c>
      <c r="D4876" s="89">
        <v>74</v>
      </c>
      <c r="E4876" s="89">
        <v>74</v>
      </c>
      <c r="F4876" s="90">
        <f t="shared" si="152"/>
        <v>1</v>
      </c>
    </row>
    <row r="4877" spans="1:6" s="87" customFormat="1" ht="15" hidden="1" x14ac:dyDescent="0.25">
      <c r="A4877" s="82" t="str">
        <f t="shared" si="153"/>
        <v>A</v>
      </c>
      <c r="B4877" s="91" t="s">
        <v>412</v>
      </c>
      <c r="C4877" s="91" t="s">
        <v>33</v>
      </c>
      <c r="D4877" s="92">
        <v>74</v>
      </c>
      <c r="E4877" s="92">
        <v>74</v>
      </c>
      <c r="F4877" s="93">
        <f t="shared" si="152"/>
        <v>1</v>
      </c>
    </row>
    <row r="4878" spans="1:6" s="87" customFormat="1" ht="36.75" hidden="1" thickBot="1" x14ac:dyDescent="0.3">
      <c r="A4878" s="82" t="str">
        <f t="shared" si="153"/>
        <v>A</v>
      </c>
      <c r="B4878" s="83" t="s">
        <v>2413</v>
      </c>
      <c r="C4878" s="84" t="s">
        <v>2414</v>
      </c>
      <c r="D4878" s="85">
        <v>210</v>
      </c>
      <c r="E4878" s="85">
        <v>209.50379999999998</v>
      </c>
      <c r="F4878" s="86">
        <f t="shared" si="152"/>
        <v>0.99763714285714278</v>
      </c>
    </row>
    <row r="4879" spans="1:6" s="87" customFormat="1" ht="15" hidden="1" x14ac:dyDescent="0.25">
      <c r="A4879" s="82" t="str">
        <f t="shared" si="153"/>
        <v>A</v>
      </c>
      <c r="B4879" s="88" t="s">
        <v>412</v>
      </c>
      <c r="C4879" s="88" t="s">
        <v>19</v>
      </c>
      <c r="D4879" s="89">
        <v>190</v>
      </c>
      <c r="E4879" s="89">
        <v>189.50379999999998</v>
      </c>
      <c r="F4879" s="90">
        <f t="shared" si="152"/>
        <v>0.99738842105263148</v>
      </c>
    </row>
    <row r="4880" spans="1:6" s="87" customFormat="1" ht="15" hidden="1" x14ac:dyDescent="0.25">
      <c r="A4880" s="82" t="str">
        <f t="shared" si="153"/>
        <v>A</v>
      </c>
      <c r="B4880" s="91" t="s">
        <v>412</v>
      </c>
      <c r="C4880" s="91" t="s">
        <v>33</v>
      </c>
      <c r="D4880" s="92">
        <v>190</v>
      </c>
      <c r="E4880" s="92">
        <v>189.50379999999998</v>
      </c>
      <c r="F4880" s="93">
        <f t="shared" si="152"/>
        <v>0.99738842105263148</v>
      </c>
    </row>
    <row r="4881" spans="1:6" s="87" customFormat="1" ht="15" hidden="1" x14ac:dyDescent="0.25">
      <c r="A4881" s="82" t="str">
        <f t="shared" si="153"/>
        <v>A</v>
      </c>
      <c r="B4881" s="88" t="s">
        <v>412</v>
      </c>
      <c r="C4881" s="88" t="s">
        <v>36</v>
      </c>
      <c r="D4881" s="89">
        <v>20</v>
      </c>
      <c r="E4881" s="89">
        <v>20</v>
      </c>
      <c r="F4881" s="90">
        <f t="shared" si="152"/>
        <v>1</v>
      </c>
    </row>
    <row r="4882" spans="1:6" s="87" customFormat="1" ht="54.75" hidden="1" thickBot="1" x14ac:dyDescent="0.3">
      <c r="A4882" s="82" t="str">
        <f t="shared" si="153"/>
        <v>A</v>
      </c>
      <c r="B4882" s="83" t="s">
        <v>2415</v>
      </c>
      <c r="C4882" s="84" t="s">
        <v>2416</v>
      </c>
      <c r="D4882" s="85">
        <v>45</v>
      </c>
      <c r="E4882" s="85">
        <v>44.969000000000001</v>
      </c>
      <c r="F4882" s="86">
        <f t="shared" si="152"/>
        <v>0.99931111111111115</v>
      </c>
    </row>
    <row r="4883" spans="1:6" s="87" customFormat="1" ht="15" hidden="1" x14ac:dyDescent="0.25">
      <c r="A4883" s="82" t="str">
        <f t="shared" si="153"/>
        <v>A</v>
      </c>
      <c r="B4883" s="88" t="s">
        <v>412</v>
      </c>
      <c r="C4883" s="88" t="s">
        <v>19</v>
      </c>
      <c r="D4883" s="89">
        <v>45</v>
      </c>
      <c r="E4883" s="89">
        <v>44.969000000000001</v>
      </c>
      <c r="F4883" s="90">
        <f t="shared" si="152"/>
        <v>0.99931111111111115</v>
      </c>
    </row>
    <row r="4884" spans="1:6" s="87" customFormat="1" ht="15" hidden="1" x14ac:dyDescent="0.25">
      <c r="A4884" s="82" t="str">
        <f t="shared" si="153"/>
        <v>A</v>
      </c>
      <c r="B4884" s="91" t="s">
        <v>412</v>
      </c>
      <c r="C4884" s="91" t="s">
        <v>33</v>
      </c>
      <c r="D4884" s="92">
        <v>45</v>
      </c>
      <c r="E4884" s="92">
        <v>44.969000000000001</v>
      </c>
      <c r="F4884" s="93">
        <f t="shared" si="152"/>
        <v>0.99931111111111115</v>
      </c>
    </row>
    <row r="4885" spans="1:6" s="87" customFormat="1" ht="54.75" hidden="1" thickBot="1" x14ac:dyDescent="0.3">
      <c r="A4885" s="82" t="str">
        <f t="shared" si="153"/>
        <v>A</v>
      </c>
      <c r="B4885" s="83" t="s">
        <v>2417</v>
      </c>
      <c r="C4885" s="84" t="s">
        <v>2418</v>
      </c>
      <c r="D4885" s="85">
        <v>136</v>
      </c>
      <c r="E4885" s="85">
        <v>116</v>
      </c>
      <c r="F4885" s="86">
        <f t="shared" si="152"/>
        <v>0.8529411764705882</v>
      </c>
    </row>
    <row r="4886" spans="1:6" s="87" customFormat="1" ht="15" hidden="1" x14ac:dyDescent="0.25">
      <c r="A4886" s="82" t="str">
        <f t="shared" si="153"/>
        <v>A</v>
      </c>
      <c r="B4886" s="88" t="s">
        <v>412</v>
      </c>
      <c r="C4886" s="88" t="s">
        <v>19</v>
      </c>
      <c r="D4886" s="89">
        <v>116</v>
      </c>
      <c r="E4886" s="89">
        <v>116</v>
      </c>
      <c r="F4886" s="90">
        <f t="shared" si="152"/>
        <v>1</v>
      </c>
    </row>
    <row r="4887" spans="1:6" s="87" customFormat="1" ht="15" hidden="1" x14ac:dyDescent="0.25">
      <c r="A4887" s="82" t="str">
        <f t="shared" si="153"/>
        <v>A</v>
      </c>
      <c r="B4887" s="91" t="s">
        <v>412</v>
      </c>
      <c r="C4887" s="91" t="s">
        <v>33</v>
      </c>
      <c r="D4887" s="92">
        <v>116</v>
      </c>
      <c r="E4887" s="92">
        <v>116</v>
      </c>
      <c r="F4887" s="93">
        <f t="shared" si="152"/>
        <v>1</v>
      </c>
    </row>
    <row r="4888" spans="1:6" s="87" customFormat="1" ht="15" hidden="1" x14ac:dyDescent="0.25">
      <c r="A4888" s="82" t="str">
        <f t="shared" si="153"/>
        <v>A</v>
      </c>
      <c r="B4888" s="88" t="s">
        <v>412</v>
      </c>
      <c r="C4888" s="88" t="s">
        <v>36</v>
      </c>
      <c r="D4888" s="89">
        <v>20</v>
      </c>
      <c r="E4888" s="89">
        <v>0</v>
      </c>
      <c r="F4888" s="90">
        <f t="shared" si="152"/>
        <v>0</v>
      </c>
    </row>
    <row r="4889" spans="1:6" s="87" customFormat="1" ht="36.75" hidden="1" thickBot="1" x14ac:dyDescent="0.3">
      <c r="A4889" s="82" t="str">
        <f t="shared" si="153"/>
        <v>A</v>
      </c>
      <c r="B4889" s="83" t="s">
        <v>2419</v>
      </c>
      <c r="C4889" s="84" t="s">
        <v>2420</v>
      </c>
      <c r="D4889" s="85">
        <v>300</v>
      </c>
      <c r="E4889" s="85">
        <v>299.93599999999998</v>
      </c>
      <c r="F4889" s="86">
        <f t="shared" si="152"/>
        <v>0.9997866666666666</v>
      </c>
    </row>
    <row r="4890" spans="1:6" s="87" customFormat="1" ht="15" hidden="1" x14ac:dyDescent="0.25">
      <c r="A4890" s="82" t="str">
        <f t="shared" si="153"/>
        <v>A</v>
      </c>
      <c r="B4890" s="88" t="s">
        <v>412</v>
      </c>
      <c r="C4890" s="88" t="s">
        <v>19</v>
      </c>
      <c r="D4890" s="89">
        <v>300</v>
      </c>
      <c r="E4890" s="89">
        <v>299.93599999999998</v>
      </c>
      <c r="F4890" s="90">
        <f t="shared" si="152"/>
        <v>0.9997866666666666</v>
      </c>
    </row>
    <row r="4891" spans="1:6" s="87" customFormat="1" ht="15" hidden="1" x14ac:dyDescent="0.25">
      <c r="A4891" s="82" t="str">
        <f t="shared" si="153"/>
        <v>A</v>
      </c>
      <c r="B4891" s="91" t="s">
        <v>412</v>
      </c>
      <c r="C4891" s="91" t="s">
        <v>33</v>
      </c>
      <c r="D4891" s="92">
        <v>300</v>
      </c>
      <c r="E4891" s="92">
        <v>299.93599999999998</v>
      </c>
      <c r="F4891" s="93">
        <f t="shared" si="152"/>
        <v>0.9997866666666666</v>
      </c>
    </row>
    <row r="4892" spans="1:6" s="87" customFormat="1" ht="54.75" hidden="1" thickBot="1" x14ac:dyDescent="0.3">
      <c r="A4892" s="82" t="str">
        <f t="shared" si="153"/>
        <v>A</v>
      </c>
      <c r="B4892" s="83" t="s">
        <v>2421</v>
      </c>
      <c r="C4892" s="84" t="s">
        <v>2422</v>
      </c>
      <c r="D4892" s="85">
        <v>55</v>
      </c>
      <c r="E4892" s="85">
        <v>41.302250000000001</v>
      </c>
      <c r="F4892" s="86">
        <f t="shared" si="152"/>
        <v>0.75095000000000001</v>
      </c>
    </row>
    <row r="4893" spans="1:6" s="87" customFormat="1" ht="15" hidden="1" x14ac:dyDescent="0.25">
      <c r="A4893" s="82" t="str">
        <f t="shared" si="153"/>
        <v>A</v>
      </c>
      <c r="B4893" s="88" t="s">
        <v>412</v>
      </c>
      <c r="C4893" s="88" t="s">
        <v>19</v>
      </c>
      <c r="D4893" s="89">
        <v>55</v>
      </c>
      <c r="E4893" s="89">
        <v>41.302250000000001</v>
      </c>
      <c r="F4893" s="90">
        <f t="shared" si="152"/>
        <v>0.75095000000000001</v>
      </c>
    </row>
    <row r="4894" spans="1:6" s="87" customFormat="1" ht="15" hidden="1" x14ac:dyDescent="0.25">
      <c r="A4894" s="82" t="str">
        <f t="shared" si="153"/>
        <v>A</v>
      </c>
      <c r="B4894" s="91" t="s">
        <v>412</v>
      </c>
      <c r="C4894" s="91" t="s">
        <v>33</v>
      </c>
      <c r="D4894" s="92">
        <v>55</v>
      </c>
      <c r="E4894" s="92">
        <v>41.302250000000001</v>
      </c>
      <c r="F4894" s="93">
        <f t="shared" si="152"/>
        <v>0.75095000000000001</v>
      </c>
    </row>
    <row r="4895" spans="1:6" s="87" customFormat="1" ht="54.75" hidden="1" thickBot="1" x14ac:dyDescent="0.3">
      <c r="A4895" s="82" t="str">
        <f t="shared" si="153"/>
        <v>A</v>
      </c>
      <c r="B4895" s="83" t="s">
        <v>2423</v>
      </c>
      <c r="C4895" s="84" t="s">
        <v>2424</v>
      </c>
      <c r="D4895" s="85">
        <v>200</v>
      </c>
      <c r="E4895" s="85">
        <v>145.33879999999999</v>
      </c>
      <c r="F4895" s="86">
        <f t="shared" si="152"/>
        <v>0.72669399999999995</v>
      </c>
    </row>
    <row r="4896" spans="1:6" s="87" customFormat="1" ht="15" hidden="1" x14ac:dyDescent="0.25">
      <c r="A4896" s="82" t="str">
        <f t="shared" si="153"/>
        <v>A</v>
      </c>
      <c r="B4896" s="88" t="s">
        <v>412</v>
      </c>
      <c r="C4896" s="88" t="s">
        <v>19</v>
      </c>
      <c r="D4896" s="89">
        <v>197.8</v>
      </c>
      <c r="E4896" s="89">
        <v>143.1438</v>
      </c>
      <c r="F4896" s="90">
        <f t="shared" si="152"/>
        <v>0.72367947421638013</v>
      </c>
    </row>
    <row r="4897" spans="1:6" s="87" customFormat="1" ht="15" hidden="1" x14ac:dyDescent="0.25">
      <c r="A4897" s="82" t="str">
        <f t="shared" si="153"/>
        <v>A</v>
      </c>
      <c r="B4897" s="91" t="s">
        <v>412</v>
      </c>
      <c r="C4897" s="91" t="s">
        <v>33</v>
      </c>
      <c r="D4897" s="92">
        <v>197.8</v>
      </c>
      <c r="E4897" s="92">
        <v>143.1438</v>
      </c>
      <c r="F4897" s="93">
        <f t="shared" si="152"/>
        <v>0.72367947421638013</v>
      </c>
    </row>
    <row r="4898" spans="1:6" s="87" customFormat="1" ht="15" hidden="1" x14ac:dyDescent="0.25">
      <c r="A4898" s="82" t="str">
        <f t="shared" si="153"/>
        <v>A</v>
      </c>
      <c r="B4898" s="88" t="s">
        <v>412</v>
      </c>
      <c r="C4898" s="88" t="s">
        <v>36</v>
      </c>
      <c r="D4898" s="89">
        <v>2.2000000000000002</v>
      </c>
      <c r="E4898" s="89">
        <v>2.1949999999999998</v>
      </c>
      <c r="F4898" s="90">
        <f t="shared" si="152"/>
        <v>0.99772727272727257</v>
      </c>
    </row>
    <row r="4899" spans="1:6" s="87" customFormat="1" ht="36.75" hidden="1" thickBot="1" x14ac:dyDescent="0.3">
      <c r="A4899" s="82" t="str">
        <f t="shared" si="153"/>
        <v>A</v>
      </c>
      <c r="B4899" s="83" t="s">
        <v>2425</v>
      </c>
      <c r="C4899" s="84" t="s">
        <v>2426</v>
      </c>
      <c r="D4899" s="85">
        <v>112</v>
      </c>
      <c r="E4899" s="85">
        <v>90.704259999999991</v>
      </c>
      <c r="F4899" s="86">
        <f t="shared" si="152"/>
        <v>0.8098594642857142</v>
      </c>
    </row>
    <row r="4900" spans="1:6" s="87" customFormat="1" ht="15" hidden="1" x14ac:dyDescent="0.25">
      <c r="A4900" s="82" t="str">
        <f t="shared" si="153"/>
        <v>A</v>
      </c>
      <c r="B4900" s="88" t="s">
        <v>412</v>
      </c>
      <c r="C4900" s="88" t="s">
        <v>19</v>
      </c>
      <c r="D4900" s="89">
        <v>112</v>
      </c>
      <c r="E4900" s="89">
        <v>90.704259999999991</v>
      </c>
      <c r="F4900" s="90">
        <f t="shared" si="152"/>
        <v>0.8098594642857142</v>
      </c>
    </row>
    <row r="4901" spans="1:6" s="87" customFormat="1" ht="15" hidden="1" x14ac:dyDescent="0.25">
      <c r="A4901" s="82" t="str">
        <f t="shared" si="153"/>
        <v>A</v>
      </c>
      <c r="B4901" s="91" t="s">
        <v>412</v>
      </c>
      <c r="C4901" s="91" t="s">
        <v>33</v>
      </c>
      <c r="D4901" s="92">
        <v>112</v>
      </c>
      <c r="E4901" s="92">
        <v>90.704259999999991</v>
      </c>
      <c r="F4901" s="93">
        <f t="shared" si="152"/>
        <v>0.8098594642857142</v>
      </c>
    </row>
    <row r="4902" spans="1:6" s="87" customFormat="1" ht="36.75" hidden="1" thickBot="1" x14ac:dyDescent="0.3">
      <c r="A4902" s="82" t="str">
        <f t="shared" si="153"/>
        <v>A</v>
      </c>
      <c r="B4902" s="83" t="s">
        <v>2427</v>
      </c>
      <c r="C4902" s="84" t="s">
        <v>2428</v>
      </c>
      <c r="D4902" s="85">
        <v>67</v>
      </c>
      <c r="E4902" s="85">
        <v>58.188879999999997</v>
      </c>
      <c r="F4902" s="86">
        <f t="shared" si="152"/>
        <v>0.86849074626865663</v>
      </c>
    </row>
    <row r="4903" spans="1:6" s="87" customFormat="1" ht="15" hidden="1" x14ac:dyDescent="0.25">
      <c r="A4903" s="82" t="str">
        <f t="shared" si="153"/>
        <v>A</v>
      </c>
      <c r="B4903" s="88" t="s">
        <v>412</v>
      </c>
      <c r="C4903" s="88" t="s">
        <v>19</v>
      </c>
      <c r="D4903" s="89">
        <v>67</v>
      </c>
      <c r="E4903" s="89">
        <v>58.188879999999997</v>
      </c>
      <c r="F4903" s="90">
        <f t="shared" si="152"/>
        <v>0.86849074626865663</v>
      </c>
    </row>
    <row r="4904" spans="1:6" s="87" customFormat="1" ht="15" hidden="1" x14ac:dyDescent="0.25">
      <c r="A4904" s="82" t="str">
        <f t="shared" si="153"/>
        <v>A</v>
      </c>
      <c r="B4904" s="91" t="s">
        <v>412</v>
      </c>
      <c r="C4904" s="91" t="s">
        <v>33</v>
      </c>
      <c r="D4904" s="92">
        <v>67</v>
      </c>
      <c r="E4904" s="92">
        <v>58.188879999999997</v>
      </c>
      <c r="F4904" s="93">
        <f t="shared" si="152"/>
        <v>0.86849074626865663</v>
      </c>
    </row>
    <row r="4905" spans="1:6" s="87" customFormat="1" ht="36.75" hidden="1" thickBot="1" x14ac:dyDescent="0.3">
      <c r="A4905" s="82" t="str">
        <f t="shared" si="153"/>
        <v>A</v>
      </c>
      <c r="B4905" s="83" t="s">
        <v>2429</v>
      </c>
      <c r="C4905" s="84" t="s">
        <v>2430</v>
      </c>
      <c r="D4905" s="85">
        <v>100</v>
      </c>
      <c r="E4905" s="85">
        <v>67.819999999999993</v>
      </c>
      <c r="F4905" s="86">
        <f t="shared" si="152"/>
        <v>0.67819999999999991</v>
      </c>
    </row>
    <row r="4906" spans="1:6" s="87" customFormat="1" ht="15" hidden="1" x14ac:dyDescent="0.25">
      <c r="A4906" s="82" t="str">
        <f t="shared" si="153"/>
        <v>A</v>
      </c>
      <c r="B4906" s="88" t="s">
        <v>412</v>
      </c>
      <c r="C4906" s="88" t="s">
        <v>19</v>
      </c>
      <c r="D4906" s="89">
        <v>100</v>
      </c>
      <c r="E4906" s="89">
        <v>67.819999999999993</v>
      </c>
      <c r="F4906" s="90">
        <f t="shared" si="152"/>
        <v>0.67819999999999991</v>
      </c>
    </row>
    <row r="4907" spans="1:6" s="87" customFormat="1" ht="15" hidden="1" x14ac:dyDescent="0.25">
      <c r="A4907" s="82" t="str">
        <f t="shared" si="153"/>
        <v>A</v>
      </c>
      <c r="B4907" s="91" t="s">
        <v>412</v>
      </c>
      <c r="C4907" s="91" t="s">
        <v>33</v>
      </c>
      <c r="D4907" s="92">
        <v>100</v>
      </c>
      <c r="E4907" s="92">
        <v>67.819999999999993</v>
      </c>
      <c r="F4907" s="93">
        <f t="shared" si="152"/>
        <v>0.67819999999999991</v>
      </c>
    </row>
    <row r="4908" spans="1:6" s="87" customFormat="1" ht="54.75" hidden="1" thickBot="1" x14ac:dyDescent="0.3">
      <c r="A4908" s="82" t="str">
        <f t="shared" si="153"/>
        <v>A</v>
      </c>
      <c r="B4908" s="83" t="s">
        <v>2431</v>
      </c>
      <c r="C4908" s="84" t="s">
        <v>2432</v>
      </c>
      <c r="D4908" s="85">
        <v>290</v>
      </c>
      <c r="E4908" s="85">
        <v>290</v>
      </c>
      <c r="F4908" s="86">
        <f t="shared" si="152"/>
        <v>1</v>
      </c>
    </row>
    <row r="4909" spans="1:6" s="87" customFormat="1" ht="15" hidden="1" x14ac:dyDescent="0.25">
      <c r="A4909" s="82" t="str">
        <f t="shared" si="153"/>
        <v>A</v>
      </c>
      <c r="B4909" s="88" t="s">
        <v>412</v>
      </c>
      <c r="C4909" s="88" t="s">
        <v>19</v>
      </c>
      <c r="D4909" s="89">
        <v>290</v>
      </c>
      <c r="E4909" s="89">
        <v>290</v>
      </c>
      <c r="F4909" s="90">
        <f t="shared" si="152"/>
        <v>1</v>
      </c>
    </row>
    <row r="4910" spans="1:6" s="87" customFormat="1" ht="15" hidden="1" x14ac:dyDescent="0.25">
      <c r="A4910" s="82" t="str">
        <f t="shared" si="153"/>
        <v>A</v>
      </c>
      <c r="B4910" s="91" t="s">
        <v>412</v>
      </c>
      <c r="C4910" s="91" t="s">
        <v>33</v>
      </c>
      <c r="D4910" s="92">
        <v>290</v>
      </c>
      <c r="E4910" s="92">
        <v>290</v>
      </c>
      <c r="F4910" s="93">
        <f t="shared" si="152"/>
        <v>1</v>
      </c>
    </row>
    <row r="4911" spans="1:6" s="87" customFormat="1" ht="36.75" hidden="1" thickBot="1" x14ac:dyDescent="0.3">
      <c r="A4911" s="82" t="str">
        <f t="shared" si="153"/>
        <v>A</v>
      </c>
      <c r="B4911" s="83" t="s">
        <v>2433</v>
      </c>
      <c r="C4911" s="84" t="s">
        <v>2434</v>
      </c>
      <c r="D4911" s="85">
        <v>120</v>
      </c>
      <c r="E4911" s="85">
        <v>94.011949999999999</v>
      </c>
      <c r="F4911" s="86">
        <f t="shared" si="152"/>
        <v>0.7834329166666667</v>
      </c>
    </row>
    <row r="4912" spans="1:6" s="87" customFormat="1" ht="15" hidden="1" x14ac:dyDescent="0.25">
      <c r="A4912" s="82" t="str">
        <f t="shared" si="153"/>
        <v>A</v>
      </c>
      <c r="B4912" s="88" t="s">
        <v>412</v>
      </c>
      <c r="C4912" s="88" t="s">
        <v>19</v>
      </c>
      <c r="D4912" s="89">
        <v>120</v>
      </c>
      <c r="E4912" s="89">
        <v>94.011949999999999</v>
      </c>
      <c r="F4912" s="90">
        <f t="shared" si="152"/>
        <v>0.7834329166666667</v>
      </c>
    </row>
    <row r="4913" spans="1:6" s="87" customFormat="1" ht="15" hidden="1" x14ac:dyDescent="0.25">
      <c r="A4913" s="82" t="str">
        <f t="shared" si="153"/>
        <v>A</v>
      </c>
      <c r="B4913" s="91" t="s">
        <v>412</v>
      </c>
      <c r="C4913" s="91" t="s">
        <v>33</v>
      </c>
      <c r="D4913" s="92">
        <v>120</v>
      </c>
      <c r="E4913" s="92">
        <v>94.011949999999999</v>
      </c>
      <c r="F4913" s="93">
        <f t="shared" si="152"/>
        <v>0.7834329166666667</v>
      </c>
    </row>
    <row r="4914" spans="1:6" s="87" customFormat="1" ht="36.75" hidden="1" thickBot="1" x14ac:dyDescent="0.3">
      <c r="A4914" s="82" t="str">
        <f t="shared" si="153"/>
        <v>A</v>
      </c>
      <c r="B4914" s="83" t="s">
        <v>2435</v>
      </c>
      <c r="C4914" s="84" t="s">
        <v>2436</v>
      </c>
      <c r="D4914" s="85">
        <v>130</v>
      </c>
      <c r="E4914" s="85">
        <v>108.26119</v>
      </c>
      <c r="F4914" s="86">
        <f t="shared" si="152"/>
        <v>0.83277838461538456</v>
      </c>
    </row>
    <row r="4915" spans="1:6" s="87" customFormat="1" ht="15" hidden="1" x14ac:dyDescent="0.25">
      <c r="A4915" s="82" t="str">
        <f t="shared" si="153"/>
        <v>A</v>
      </c>
      <c r="B4915" s="88" t="s">
        <v>412</v>
      </c>
      <c r="C4915" s="88" t="s">
        <v>19</v>
      </c>
      <c r="D4915" s="89">
        <v>130</v>
      </c>
      <c r="E4915" s="89">
        <v>108.26119</v>
      </c>
      <c r="F4915" s="90">
        <f t="shared" si="152"/>
        <v>0.83277838461538456</v>
      </c>
    </row>
    <row r="4916" spans="1:6" s="87" customFormat="1" ht="15" hidden="1" x14ac:dyDescent="0.25">
      <c r="A4916" s="82" t="str">
        <f t="shared" si="153"/>
        <v>A</v>
      </c>
      <c r="B4916" s="91" t="s">
        <v>412</v>
      </c>
      <c r="C4916" s="91" t="s">
        <v>33</v>
      </c>
      <c r="D4916" s="92">
        <v>130</v>
      </c>
      <c r="E4916" s="92">
        <v>108.26119</v>
      </c>
      <c r="F4916" s="93">
        <f t="shared" si="152"/>
        <v>0.83277838461538456</v>
      </c>
    </row>
    <row r="4917" spans="1:6" s="87" customFormat="1" ht="54.75" hidden="1" thickBot="1" x14ac:dyDescent="0.3">
      <c r="A4917" s="82" t="str">
        <f t="shared" si="153"/>
        <v>A</v>
      </c>
      <c r="B4917" s="83" t="s">
        <v>2437</v>
      </c>
      <c r="C4917" s="84" t="s">
        <v>2438</v>
      </c>
      <c r="D4917" s="85">
        <v>120</v>
      </c>
      <c r="E4917" s="85">
        <v>82.36666000000001</v>
      </c>
      <c r="F4917" s="86">
        <f t="shared" si="152"/>
        <v>0.68638883333333345</v>
      </c>
    </row>
    <row r="4918" spans="1:6" s="87" customFormat="1" ht="15" hidden="1" x14ac:dyDescent="0.25">
      <c r="A4918" s="82" t="str">
        <f t="shared" si="153"/>
        <v>A</v>
      </c>
      <c r="B4918" s="88" t="s">
        <v>412</v>
      </c>
      <c r="C4918" s="88" t="s">
        <v>19</v>
      </c>
      <c r="D4918" s="89">
        <v>120</v>
      </c>
      <c r="E4918" s="89">
        <v>82.36666000000001</v>
      </c>
      <c r="F4918" s="90">
        <f t="shared" si="152"/>
        <v>0.68638883333333345</v>
      </c>
    </row>
    <row r="4919" spans="1:6" s="87" customFormat="1" ht="15" hidden="1" x14ac:dyDescent="0.25">
      <c r="A4919" s="82" t="str">
        <f t="shared" si="153"/>
        <v>A</v>
      </c>
      <c r="B4919" s="91" t="s">
        <v>412</v>
      </c>
      <c r="C4919" s="91" t="s">
        <v>33</v>
      </c>
      <c r="D4919" s="92">
        <v>120</v>
      </c>
      <c r="E4919" s="92">
        <v>82.36666000000001</v>
      </c>
      <c r="F4919" s="93">
        <f t="shared" si="152"/>
        <v>0.68638883333333345</v>
      </c>
    </row>
    <row r="4920" spans="1:6" s="87" customFormat="1" ht="36.75" hidden="1" thickBot="1" x14ac:dyDescent="0.3">
      <c r="A4920" s="82" t="str">
        <f t="shared" si="153"/>
        <v>A</v>
      </c>
      <c r="B4920" s="83" t="s">
        <v>2439</v>
      </c>
      <c r="C4920" s="84" t="s">
        <v>2440</v>
      </c>
      <c r="D4920" s="85">
        <v>131</v>
      </c>
      <c r="E4920" s="85">
        <v>113.06347</v>
      </c>
      <c r="F4920" s="86">
        <f t="shared" si="152"/>
        <v>0.86307992366412212</v>
      </c>
    </row>
    <row r="4921" spans="1:6" s="87" customFormat="1" ht="15" hidden="1" x14ac:dyDescent="0.25">
      <c r="A4921" s="82" t="str">
        <f t="shared" si="153"/>
        <v>A</v>
      </c>
      <c r="B4921" s="88" t="s">
        <v>412</v>
      </c>
      <c r="C4921" s="88" t="s">
        <v>19</v>
      </c>
      <c r="D4921" s="89">
        <v>126</v>
      </c>
      <c r="E4921" s="89">
        <v>113.06347</v>
      </c>
      <c r="F4921" s="90">
        <f t="shared" si="152"/>
        <v>0.89732912698412692</v>
      </c>
    </row>
    <row r="4922" spans="1:6" s="87" customFormat="1" ht="15" hidden="1" x14ac:dyDescent="0.25">
      <c r="A4922" s="82" t="str">
        <f t="shared" si="153"/>
        <v>A</v>
      </c>
      <c r="B4922" s="91" t="s">
        <v>412</v>
      </c>
      <c r="C4922" s="91" t="s">
        <v>33</v>
      </c>
      <c r="D4922" s="92">
        <v>126</v>
      </c>
      <c r="E4922" s="92">
        <v>113.06347</v>
      </c>
      <c r="F4922" s="93">
        <f t="shared" si="152"/>
        <v>0.89732912698412692</v>
      </c>
    </row>
    <row r="4923" spans="1:6" s="87" customFormat="1" ht="15" hidden="1" x14ac:dyDescent="0.25">
      <c r="A4923" s="82" t="str">
        <f t="shared" si="153"/>
        <v>A</v>
      </c>
      <c r="B4923" s="88" t="s">
        <v>412</v>
      </c>
      <c r="C4923" s="88" t="s">
        <v>36</v>
      </c>
      <c r="D4923" s="89">
        <v>5</v>
      </c>
      <c r="E4923" s="89">
        <v>0</v>
      </c>
      <c r="F4923" s="90">
        <f t="shared" si="152"/>
        <v>0</v>
      </c>
    </row>
    <row r="4924" spans="1:6" s="87" customFormat="1" ht="36.75" hidden="1" thickBot="1" x14ac:dyDescent="0.3">
      <c r="A4924" s="82" t="str">
        <f t="shared" si="153"/>
        <v>A</v>
      </c>
      <c r="B4924" s="83" t="s">
        <v>2441</v>
      </c>
      <c r="C4924" s="84" t="s">
        <v>2442</v>
      </c>
      <c r="D4924" s="85">
        <v>50</v>
      </c>
      <c r="E4924" s="85">
        <v>50</v>
      </c>
      <c r="F4924" s="86">
        <f t="shared" si="152"/>
        <v>1</v>
      </c>
    </row>
    <row r="4925" spans="1:6" s="87" customFormat="1" ht="15" hidden="1" x14ac:dyDescent="0.25">
      <c r="A4925" s="82" t="str">
        <f t="shared" si="153"/>
        <v>A</v>
      </c>
      <c r="B4925" s="88" t="s">
        <v>412</v>
      </c>
      <c r="C4925" s="88" t="s">
        <v>19</v>
      </c>
      <c r="D4925" s="89">
        <v>50</v>
      </c>
      <c r="E4925" s="89">
        <v>50</v>
      </c>
      <c r="F4925" s="90">
        <f t="shared" si="152"/>
        <v>1</v>
      </c>
    </row>
    <row r="4926" spans="1:6" s="87" customFormat="1" ht="15" hidden="1" x14ac:dyDescent="0.25">
      <c r="A4926" s="82" t="str">
        <f t="shared" si="153"/>
        <v>A</v>
      </c>
      <c r="B4926" s="91" t="s">
        <v>412</v>
      </c>
      <c r="C4926" s="91" t="s">
        <v>33</v>
      </c>
      <c r="D4926" s="92">
        <v>50</v>
      </c>
      <c r="E4926" s="92">
        <v>50</v>
      </c>
      <c r="F4926" s="93">
        <f t="shared" si="152"/>
        <v>1</v>
      </c>
    </row>
    <row r="4927" spans="1:6" s="87" customFormat="1" ht="54.75" hidden="1" thickBot="1" x14ac:dyDescent="0.3">
      <c r="A4927" s="82" t="str">
        <f t="shared" si="153"/>
        <v>A</v>
      </c>
      <c r="B4927" s="83" t="s">
        <v>2443</v>
      </c>
      <c r="C4927" s="84" t="s">
        <v>2444</v>
      </c>
      <c r="D4927" s="85">
        <v>75</v>
      </c>
      <c r="E4927" s="85">
        <v>56.126230000000007</v>
      </c>
      <c r="F4927" s="86">
        <f t="shared" si="152"/>
        <v>0.74834973333333343</v>
      </c>
    </row>
    <row r="4928" spans="1:6" s="87" customFormat="1" ht="15" hidden="1" x14ac:dyDescent="0.25">
      <c r="A4928" s="82" t="str">
        <f t="shared" si="153"/>
        <v>A</v>
      </c>
      <c r="B4928" s="88" t="s">
        <v>412</v>
      </c>
      <c r="C4928" s="88" t="s">
        <v>19</v>
      </c>
      <c r="D4928" s="89">
        <v>75</v>
      </c>
      <c r="E4928" s="89">
        <v>56.126230000000007</v>
      </c>
      <c r="F4928" s="90">
        <f t="shared" si="152"/>
        <v>0.74834973333333343</v>
      </c>
    </row>
    <row r="4929" spans="1:6" s="87" customFormat="1" ht="15" hidden="1" x14ac:dyDescent="0.25">
      <c r="A4929" s="82" t="str">
        <f t="shared" si="153"/>
        <v>A</v>
      </c>
      <c r="B4929" s="91" t="s">
        <v>412</v>
      </c>
      <c r="C4929" s="91" t="s">
        <v>33</v>
      </c>
      <c r="D4929" s="92">
        <v>75</v>
      </c>
      <c r="E4929" s="92">
        <v>56.126230000000007</v>
      </c>
      <c r="F4929" s="93">
        <f t="shared" si="152"/>
        <v>0.74834973333333343</v>
      </c>
    </row>
    <row r="4930" spans="1:6" s="87" customFormat="1" ht="36.75" hidden="1" thickBot="1" x14ac:dyDescent="0.3">
      <c r="A4930" s="82" t="str">
        <f t="shared" si="153"/>
        <v>A</v>
      </c>
      <c r="B4930" s="83" t="s">
        <v>2445</v>
      </c>
      <c r="C4930" s="84" t="s">
        <v>2446</v>
      </c>
      <c r="D4930" s="85">
        <v>100</v>
      </c>
      <c r="E4930" s="85">
        <v>70</v>
      </c>
      <c r="F4930" s="86">
        <f t="shared" si="152"/>
        <v>0.7</v>
      </c>
    </row>
    <row r="4931" spans="1:6" s="87" customFormat="1" ht="15" hidden="1" x14ac:dyDescent="0.25">
      <c r="A4931" s="82" t="str">
        <f t="shared" si="153"/>
        <v>A</v>
      </c>
      <c r="B4931" s="88" t="s">
        <v>412</v>
      </c>
      <c r="C4931" s="88" t="s">
        <v>19</v>
      </c>
      <c r="D4931" s="89">
        <v>90</v>
      </c>
      <c r="E4931" s="89">
        <v>70</v>
      </c>
      <c r="F4931" s="90">
        <f t="shared" si="152"/>
        <v>0.77777777777777779</v>
      </c>
    </row>
    <row r="4932" spans="1:6" s="87" customFormat="1" ht="15" hidden="1" x14ac:dyDescent="0.25">
      <c r="A4932" s="82" t="str">
        <f t="shared" si="153"/>
        <v>A</v>
      </c>
      <c r="B4932" s="91" t="s">
        <v>412</v>
      </c>
      <c r="C4932" s="91" t="s">
        <v>33</v>
      </c>
      <c r="D4932" s="92">
        <v>90</v>
      </c>
      <c r="E4932" s="92">
        <v>70</v>
      </c>
      <c r="F4932" s="93">
        <f t="shared" ref="F4932:F4995" si="154">E4932/D4932</f>
        <v>0.77777777777777779</v>
      </c>
    </row>
    <row r="4933" spans="1:6" s="87" customFormat="1" ht="15" hidden="1" x14ac:dyDescent="0.25">
      <c r="A4933" s="82" t="str">
        <f t="shared" ref="A4933:A4996" si="155">(IF(OR(D4933&lt;&gt;0,E4933&lt;&gt;0,),"A","B"))</f>
        <v>A</v>
      </c>
      <c r="B4933" s="88" t="s">
        <v>412</v>
      </c>
      <c r="C4933" s="88" t="s">
        <v>36</v>
      </c>
      <c r="D4933" s="89">
        <v>10</v>
      </c>
      <c r="E4933" s="89">
        <v>0</v>
      </c>
      <c r="F4933" s="90">
        <f t="shared" si="154"/>
        <v>0</v>
      </c>
    </row>
    <row r="4934" spans="1:6" s="87" customFormat="1" ht="36.75" hidden="1" thickBot="1" x14ac:dyDescent="0.3">
      <c r="A4934" s="82" t="str">
        <f t="shared" si="155"/>
        <v>A</v>
      </c>
      <c r="B4934" s="83" t="s">
        <v>2447</v>
      </c>
      <c r="C4934" s="84" t="s">
        <v>2448</v>
      </c>
      <c r="D4934" s="85">
        <v>235</v>
      </c>
      <c r="E4934" s="85">
        <v>118.48147999999999</v>
      </c>
      <c r="F4934" s="86">
        <f t="shared" si="154"/>
        <v>0.50417651063829783</v>
      </c>
    </row>
    <row r="4935" spans="1:6" s="87" customFormat="1" ht="15" hidden="1" x14ac:dyDescent="0.25">
      <c r="A4935" s="82" t="str">
        <f t="shared" si="155"/>
        <v>A</v>
      </c>
      <c r="B4935" s="88" t="s">
        <v>412</v>
      </c>
      <c r="C4935" s="88" t="s">
        <v>19</v>
      </c>
      <c r="D4935" s="89">
        <v>185</v>
      </c>
      <c r="E4935" s="89">
        <v>111.80848</v>
      </c>
      <c r="F4935" s="90">
        <f t="shared" si="154"/>
        <v>0.60437016216216222</v>
      </c>
    </row>
    <row r="4936" spans="1:6" s="87" customFormat="1" ht="15" hidden="1" x14ac:dyDescent="0.25">
      <c r="A4936" s="82" t="str">
        <f t="shared" si="155"/>
        <v>A</v>
      </c>
      <c r="B4936" s="91" t="s">
        <v>412</v>
      </c>
      <c r="C4936" s="91" t="s">
        <v>33</v>
      </c>
      <c r="D4936" s="92">
        <v>185</v>
      </c>
      <c r="E4936" s="92">
        <v>111.80848</v>
      </c>
      <c r="F4936" s="93">
        <f t="shared" si="154"/>
        <v>0.60437016216216222</v>
      </c>
    </row>
    <row r="4937" spans="1:6" s="87" customFormat="1" ht="15" hidden="1" x14ac:dyDescent="0.25">
      <c r="A4937" s="82" t="str">
        <f t="shared" si="155"/>
        <v>A</v>
      </c>
      <c r="B4937" s="88" t="s">
        <v>412</v>
      </c>
      <c r="C4937" s="88" t="s">
        <v>36</v>
      </c>
      <c r="D4937" s="89">
        <v>50</v>
      </c>
      <c r="E4937" s="89">
        <v>6.673</v>
      </c>
      <c r="F4937" s="90">
        <f t="shared" si="154"/>
        <v>0.13346</v>
      </c>
    </row>
    <row r="4938" spans="1:6" s="87" customFormat="1" ht="72.75" hidden="1" thickBot="1" x14ac:dyDescent="0.3">
      <c r="A4938" s="82" t="str">
        <f t="shared" si="155"/>
        <v>A</v>
      </c>
      <c r="B4938" s="83" t="s">
        <v>2449</v>
      </c>
      <c r="C4938" s="84" t="s">
        <v>2450</v>
      </c>
      <c r="D4938" s="85">
        <v>195</v>
      </c>
      <c r="E4938" s="85">
        <v>180.87510999999998</v>
      </c>
      <c r="F4938" s="86">
        <f t="shared" si="154"/>
        <v>0.92756466666666659</v>
      </c>
    </row>
    <row r="4939" spans="1:6" s="87" customFormat="1" ht="15" hidden="1" x14ac:dyDescent="0.25">
      <c r="A4939" s="82" t="str">
        <f t="shared" si="155"/>
        <v>A</v>
      </c>
      <c r="B4939" s="88" t="s">
        <v>412</v>
      </c>
      <c r="C4939" s="88" t="s">
        <v>19</v>
      </c>
      <c r="D4939" s="89">
        <v>190</v>
      </c>
      <c r="E4939" s="89">
        <v>180.87510999999998</v>
      </c>
      <c r="F4939" s="90">
        <f t="shared" si="154"/>
        <v>0.95197426315789457</v>
      </c>
    </row>
    <row r="4940" spans="1:6" s="87" customFormat="1" ht="15" hidden="1" x14ac:dyDescent="0.25">
      <c r="A4940" s="82" t="str">
        <f t="shared" si="155"/>
        <v>A</v>
      </c>
      <c r="B4940" s="91" t="s">
        <v>412</v>
      </c>
      <c r="C4940" s="91" t="s">
        <v>33</v>
      </c>
      <c r="D4940" s="92">
        <v>190</v>
      </c>
      <c r="E4940" s="92">
        <v>180.87510999999998</v>
      </c>
      <c r="F4940" s="93">
        <f t="shared" si="154"/>
        <v>0.95197426315789457</v>
      </c>
    </row>
    <row r="4941" spans="1:6" s="87" customFormat="1" ht="15" hidden="1" x14ac:dyDescent="0.25">
      <c r="A4941" s="82" t="str">
        <f t="shared" si="155"/>
        <v>A</v>
      </c>
      <c r="B4941" s="88" t="s">
        <v>412</v>
      </c>
      <c r="C4941" s="88" t="s">
        <v>36</v>
      </c>
      <c r="D4941" s="89">
        <v>5</v>
      </c>
      <c r="E4941" s="89">
        <v>0</v>
      </c>
      <c r="F4941" s="90">
        <f t="shared" si="154"/>
        <v>0</v>
      </c>
    </row>
    <row r="4942" spans="1:6" s="87" customFormat="1" ht="36.75" hidden="1" thickBot="1" x14ac:dyDescent="0.3">
      <c r="A4942" s="82" t="str">
        <f t="shared" si="155"/>
        <v>A</v>
      </c>
      <c r="B4942" s="83" t="s">
        <v>2451</v>
      </c>
      <c r="C4942" s="84" t="s">
        <v>2452</v>
      </c>
      <c r="D4942" s="85">
        <v>240</v>
      </c>
      <c r="E4942" s="85">
        <v>239.20334000000003</v>
      </c>
      <c r="F4942" s="86">
        <f t="shared" si="154"/>
        <v>0.99668058333333343</v>
      </c>
    </row>
    <row r="4943" spans="1:6" s="87" customFormat="1" ht="15" hidden="1" x14ac:dyDescent="0.25">
      <c r="A4943" s="82" t="str">
        <f t="shared" si="155"/>
        <v>A</v>
      </c>
      <c r="B4943" s="88" t="s">
        <v>412</v>
      </c>
      <c r="C4943" s="88" t="s">
        <v>19</v>
      </c>
      <c r="D4943" s="89">
        <v>240</v>
      </c>
      <c r="E4943" s="89">
        <v>239.20334000000003</v>
      </c>
      <c r="F4943" s="90">
        <f t="shared" si="154"/>
        <v>0.99668058333333343</v>
      </c>
    </row>
    <row r="4944" spans="1:6" s="87" customFormat="1" ht="15" hidden="1" x14ac:dyDescent="0.25">
      <c r="A4944" s="82" t="str">
        <f t="shared" si="155"/>
        <v>A</v>
      </c>
      <c r="B4944" s="91" t="s">
        <v>412</v>
      </c>
      <c r="C4944" s="91" t="s">
        <v>33</v>
      </c>
      <c r="D4944" s="92">
        <v>240</v>
      </c>
      <c r="E4944" s="92">
        <v>239.20334000000003</v>
      </c>
      <c r="F4944" s="93">
        <f t="shared" si="154"/>
        <v>0.99668058333333343</v>
      </c>
    </row>
    <row r="4945" spans="1:6" s="87" customFormat="1" ht="36.75" hidden="1" thickBot="1" x14ac:dyDescent="0.3">
      <c r="A4945" s="82" t="str">
        <f t="shared" si="155"/>
        <v>A</v>
      </c>
      <c r="B4945" s="83" t="s">
        <v>2453</v>
      </c>
      <c r="C4945" s="84" t="s">
        <v>2454</v>
      </c>
      <c r="D4945" s="85">
        <v>64</v>
      </c>
      <c r="E4945" s="85">
        <v>19.875</v>
      </c>
      <c r="F4945" s="86">
        <f t="shared" si="154"/>
        <v>0.310546875</v>
      </c>
    </row>
    <row r="4946" spans="1:6" s="87" customFormat="1" ht="15" hidden="1" x14ac:dyDescent="0.25">
      <c r="A4946" s="82" t="str">
        <f t="shared" si="155"/>
        <v>A</v>
      </c>
      <c r="B4946" s="88" t="s">
        <v>412</v>
      </c>
      <c r="C4946" s="88" t="s">
        <v>19</v>
      </c>
      <c r="D4946" s="89">
        <v>64</v>
      </c>
      <c r="E4946" s="89">
        <v>19.875</v>
      </c>
      <c r="F4946" s="90">
        <f t="shared" si="154"/>
        <v>0.310546875</v>
      </c>
    </row>
    <row r="4947" spans="1:6" s="87" customFormat="1" ht="15" hidden="1" x14ac:dyDescent="0.25">
      <c r="A4947" s="82" t="str">
        <f t="shared" si="155"/>
        <v>A</v>
      </c>
      <c r="B4947" s="91" t="s">
        <v>412</v>
      </c>
      <c r="C4947" s="91" t="s">
        <v>33</v>
      </c>
      <c r="D4947" s="92">
        <v>64</v>
      </c>
      <c r="E4947" s="92">
        <v>19.875</v>
      </c>
      <c r="F4947" s="93">
        <f t="shared" si="154"/>
        <v>0.310546875</v>
      </c>
    </row>
    <row r="4948" spans="1:6" s="87" customFormat="1" ht="36.75" hidden="1" thickBot="1" x14ac:dyDescent="0.3">
      <c r="A4948" s="82" t="str">
        <f t="shared" si="155"/>
        <v>A</v>
      </c>
      <c r="B4948" s="83" t="s">
        <v>2455</v>
      </c>
      <c r="C4948" s="84" t="s">
        <v>2456</v>
      </c>
      <c r="D4948" s="85">
        <v>105</v>
      </c>
      <c r="E4948" s="85">
        <v>87.136380000000003</v>
      </c>
      <c r="F4948" s="86">
        <f t="shared" si="154"/>
        <v>0.82987028571428578</v>
      </c>
    </row>
    <row r="4949" spans="1:6" s="87" customFormat="1" ht="15" hidden="1" x14ac:dyDescent="0.25">
      <c r="A4949" s="82" t="str">
        <f t="shared" si="155"/>
        <v>A</v>
      </c>
      <c r="B4949" s="88" t="s">
        <v>412</v>
      </c>
      <c r="C4949" s="88" t="s">
        <v>19</v>
      </c>
      <c r="D4949" s="89">
        <v>105</v>
      </c>
      <c r="E4949" s="89">
        <v>87.136380000000003</v>
      </c>
      <c r="F4949" s="90">
        <f t="shared" si="154"/>
        <v>0.82987028571428578</v>
      </c>
    </row>
    <row r="4950" spans="1:6" s="87" customFormat="1" ht="15" hidden="1" x14ac:dyDescent="0.25">
      <c r="A4950" s="82" t="str">
        <f t="shared" si="155"/>
        <v>A</v>
      </c>
      <c r="B4950" s="91" t="s">
        <v>412</v>
      </c>
      <c r="C4950" s="91" t="s">
        <v>33</v>
      </c>
      <c r="D4950" s="92">
        <v>105</v>
      </c>
      <c r="E4950" s="92">
        <v>87.136380000000003</v>
      </c>
      <c r="F4950" s="93">
        <f t="shared" si="154"/>
        <v>0.82987028571428578</v>
      </c>
    </row>
    <row r="4951" spans="1:6" s="87" customFormat="1" ht="36.75" hidden="1" thickBot="1" x14ac:dyDescent="0.3">
      <c r="A4951" s="82" t="str">
        <f t="shared" si="155"/>
        <v>A</v>
      </c>
      <c r="B4951" s="83" t="s">
        <v>2457</v>
      </c>
      <c r="C4951" s="84" t="s">
        <v>2458</v>
      </c>
      <c r="D4951" s="85">
        <v>80</v>
      </c>
      <c r="E4951" s="85">
        <v>50.631160000000001</v>
      </c>
      <c r="F4951" s="86">
        <f t="shared" si="154"/>
        <v>0.63288949999999999</v>
      </c>
    </row>
    <row r="4952" spans="1:6" s="87" customFormat="1" ht="15" hidden="1" x14ac:dyDescent="0.25">
      <c r="A4952" s="82" t="str">
        <f t="shared" si="155"/>
        <v>A</v>
      </c>
      <c r="B4952" s="88" t="s">
        <v>412</v>
      </c>
      <c r="C4952" s="88" t="s">
        <v>19</v>
      </c>
      <c r="D4952" s="89">
        <v>70</v>
      </c>
      <c r="E4952" s="89">
        <v>50.631160000000001</v>
      </c>
      <c r="F4952" s="90">
        <f t="shared" si="154"/>
        <v>0.72330228571428579</v>
      </c>
    </row>
    <row r="4953" spans="1:6" s="87" customFormat="1" ht="15" hidden="1" x14ac:dyDescent="0.25">
      <c r="A4953" s="82" t="str">
        <f t="shared" si="155"/>
        <v>A</v>
      </c>
      <c r="B4953" s="91" t="s">
        <v>412</v>
      </c>
      <c r="C4953" s="91" t="s">
        <v>33</v>
      </c>
      <c r="D4953" s="92">
        <v>70</v>
      </c>
      <c r="E4953" s="92">
        <v>50.631160000000001</v>
      </c>
      <c r="F4953" s="93">
        <f t="shared" si="154"/>
        <v>0.72330228571428579</v>
      </c>
    </row>
    <row r="4954" spans="1:6" s="87" customFormat="1" ht="15" hidden="1" x14ac:dyDescent="0.25">
      <c r="A4954" s="82" t="str">
        <f t="shared" si="155"/>
        <v>A</v>
      </c>
      <c r="B4954" s="88" t="s">
        <v>412</v>
      </c>
      <c r="C4954" s="88" t="s">
        <v>36</v>
      </c>
      <c r="D4954" s="89">
        <v>10</v>
      </c>
      <c r="E4954" s="89">
        <v>0</v>
      </c>
      <c r="F4954" s="90">
        <f t="shared" si="154"/>
        <v>0</v>
      </c>
    </row>
    <row r="4955" spans="1:6" s="87" customFormat="1" ht="54.75" hidden="1" thickBot="1" x14ac:dyDescent="0.3">
      <c r="A4955" s="82" t="str">
        <f t="shared" si="155"/>
        <v>A</v>
      </c>
      <c r="B4955" s="83" t="s">
        <v>2459</v>
      </c>
      <c r="C4955" s="84" t="s">
        <v>2460</v>
      </c>
      <c r="D4955" s="85">
        <v>180</v>
      </c>
      <c r="E4955" s="85">
        <v>113.32334</v>
      </c>
      <c r="F4955" s="86">
        <f t="shared" si="154"/>
        <v>0.62957411111111117</v>
      </c>
    </row>
    <row r="4956" spans="1:6" s="87" customFormat="1" ht="15" hidden="1" x14ac:dyDescent="0.25">
      <c r="A4956" s="82" t="str">
        <f t="shared" si="155"/>
        <v>A</v>
      </c>
      <c r="B4956" s="88" t="s">
        <v>412</v>
      </c>
      <c r="C4956" s="88" t="s">
        <v>19</v>
      </c>
      <c r="D4956" s="89">
        <v>170</v>
      </c>
      <c r="E4956" s="89">
        <v>113.32334</v>
      </c>
      <c r="F4956" s="90">
        <f t="shared" si="154"/>
        <v>0.66660788235294122</v>
      </c>
    </row>
    <row r="4957" spans="1:6" s="87" customFormat="1" ht="15" hidden="1" x14ac:dyDescent="0.25">
      <c r="A4957" s="82" t="str">
        <f t="shared" si="155"/>
        <v>A</v>
      </c>
      <c r="B4957" s="91" t="s">
        <v>412</v>
      </c>
      <c r="C4957" s="91" t="s">
        <v>33</v>
      </c>
      <c r="D4957" s="92">
        <v>170</v>
      </c>
      <c r="E4957" s="92">
        <v>113.32334</v>
      </c>
      <c r="F4957" s="93">
        <f t="shared" si="154"/>
        <v>0.66660788235294122</v>
      </c>
    </row>
    <row r="4958" spans="1:6" s="87" customFormat="1" ht="15" hidden="1" x14ac:dyDescent="0.25">
      <c r="A4958" s="82" t="str">
        <f t="shared" si="155"/>
        <v>A</v>
      </c>
      <c r="B4958" s="88" t="s">
        <v>412</v>
      </c>
      <c r="C4958" s="88" t="s">
        <v>36</v>
      </c>
      <c r="D4958" s="89">
        <v>10</v>
      </c>
      <c r="E4958" s="89">
        <v>0</v>
      </c>
      <c r="F4958" s="90">
        <f t="shared" si="154"/>
        <v>0</v>
      </c>
    </row>
    <row r="4959" spans="1:6" s="87" customFormat="1" ht="54.75" hidden="1" thickBot="1" x14ac:dyDescent="0.3">
      <c r="A4959" s="82" t="str">
        <f t="shared" si="155"/>
        <v>A</v>
      </c>
      <c r="B4959" s="83" t="s">
        <v>2461</v>
      </c>
      <c r="C4959" s="84" t="s">
        <v>2462</v>
      </c>
      <c r="D4959" s="85">
        <v>65</v>
      </c>
      <c r="E4959" s="85">
        <v>52.678609999999999</v>
      </c>
      <c r="F4959" s="86">
        <f t="shared" si="154"/>
        <v>0.81044015384615387</v>
      </c>
    </row>
    <row r="4960" spans="1:6" s="87" customFormat="1" ht="15" hidden="1" x14ac:dyDescent="0.25">
      <c r="A4960" s="82" t="str">
        <f t="shared" si="155"/>
        <v>A</v>
      </c>
      <c r="B4960" s="88" t="s">
        <v>412</v>
      </c>
      <c r="C4960" s="88" t="s">
        <v>19</v>
      </c>
      <c r="D4960" s="89">
        <v>65</v>
      </c>
      <c r="E4960" s="89">
        <v>52.678609999999999</v>
      </c>
      <c r="F4960" s="90">
        <f t="shared" si="154"/>
        <v>0.81044015384615387</v>
      </c>
    </row>
    <row r="4961" spans="1:6" s="87" customFormat="1" ht="15" hidden="1" x14ac:dyDescent="0.25">
      <c r="A4961" s="82" t="str">
        <f t="shared" si="155"/>
        <v>A</v>
      </c>
      <c r="B4961" s="91" t="s">
        <v>412</v>
      </c>
      <c r="C4961" s="91" t="s">
        <v>33</v>
      </c>
      <c r="D4961" s="92">
        <v>65</v>
      </c>
      <c r="E4961" s="92">
        <v>52.678609999999999</v>
      </c>
      <c r="F4961" s="93">
        <f t="shared" si="154"/>
        <v>0.81044015384615387</v>
      </c>
    </row>
    <row r="4962" spans="1:6" s="87" customFormat="1" ht="18.75" hidden="1" thickBot="1" x14ac:dyDescent="0.3">
      <c r="A4962" s="82" t="str">
        <f t="shared" si="155"/>
        <v>A</v>
      </c>
      <c r="B4962" s="83" t="s">
        <v>2463</v>
      </c>
      <c r="C4962" s="84" t="s">
        <v>2464</v>
      </c>
      <c r="D4962" s="85">
        <v>126</v>
      </c>
      <c r="E4962" s="85">
        <v>88.784999999999997</v>
      </c>
      <c r="F4962" s="86">
        <f t="shared" si="154"/>
        <v>0.70464285714285713</v>
      </c>
    </row>
    <row r="4963" spans="1:6" s="87" customFormat="1" ht="15" hidden="1" x14ac:dyDescent="0.25">
      <c r="A4963" s="82" t="str">
        <f t="shared" si="155"/>
        <v>A</v>
      </c>
      <c r="B4963" s="88" t="s">
        <v>412</v>
      </c>
      <c r="C4963" s="88" t="s">
        <v>19</v>
      </c>
      <c r="D4963" s="89">
        <v>94</v>
      </c>
      <c r="E4963" s="89">
        <v>88.784999999999997</v>
      </c>
      <c r="F4963" s="90">
        <f t="shared" si="154"/>
        <v>0.9445212765957447</v>
      </c>
    </row>
    <row r="4964" spans="1:6" s="87" customFormat="1" ht="15" hidden="1" x14ac:dyDescent="0.25">
      <c r="A4964" s="82" t="str">
        <f t="shared" si="155"/>
        <v>A</v>
      </c>
      <c r="B4964" s="91" t="s">
        <v>412</v>
      </c>
      <c r="C4964" s="91" t="s">
        <v>33</v>
      </c>
      <c r="D4964" s="92">
        <v>94</v>
      </c>
      <c r="E4964" s="92">
        <v>88.784999999999997</v>
      </c>
      <c r="F4964" s="93">
        <f t="shared" si="154"/>
        <v>0.9445212765957447</v>
      </c>
    </row>
    <row r="4965" spans="1:6" s="87" customFormat="1" ht="15" hidden="1" x14ac:dyDescent="0.25">
      <c r="A4965" s="82" t="str">
        <f t="shared" si="155"/>
        <v>A</v>
      </c>
      <c r="B4965" s="88" t="s">
        <v>412</v>
      </c>
      <c r="C4965" s="88" t="s">
        <v>36</v>
      </c>
      <c r="D4965" s="89">
        <v>32</v>
      </c>
      <c r="E4965" s="89">
        <v>0</v>
      </c>
      <c r="F4965" s="90">
        <f t="shared" si="154"/>
        <v>0</v>
      </c>
    </row>
    <row r="4966" spans="1:6" s="87" customFormat="1" ht="36.75" hidden="1" thickBot="1" x14ac:dyDescent="0.3">
      <c r="A4966" s="82" t="str">
        <f t="shared" si="155"/>
        <v>A</v>
      </c>
      <c r="B4966" s="83" t="s">
        <v>2465</v>
      </c>
      <c r="C4966" s="84" t="s">
        <v>2466</v>
      </c>
      <c r="D4966" s="85">
        <v>120</v>
      </c>
      <c r="E4966" s="85">
        <v>27.225249999999999</v>
      </c>
      <c r="F4966" s="86">
        <f t="shared" si="154"/>
        <v>0.22687708333333331</v>
      </c>
    </row>
    <row r="4967" spans="1:6" s="87" customFormat="1" ht="15" hidden="1" x14ac:dyDescent="0.25">
      <c r="A4967" s="82" t="str">
        <f t="shared" si="155"/>
        <v>A</v>
      </c>
      <c r="B4967" s="88" t="s">
        <v>412</v>
      </c>
      <c r="C4967" s="88" t="s">
        <v>19</v>
      </c>
      <c r="D4967" s="89">
        <v>50</v>
      </c>
      <c r="E4967" s="89">
        <v>24.74</v>
      </c>
      <c r="F4967" s="90">
        <f t="shared" si="154"/>
        <v>0.49479999999999996</v>
      </c>
    </row>
    <row r="4968" spans="1:6" s="87" customFormat="1" ht="15" hidden="1" x14ac:dyDescent="0.25">
      <c r="A4968" s="82" t="str">
        <f t="shared" si="155"/>
        <v>A</v>
      </c>
      <c r="B4968" s="91" t="s">
        <v>412</v>
      </c>
      <c r="C4968" s="91" t="s">
        <v>33</v>
      </c>
      <c r="D4968" s="92">
        <v>50</v>
      </c>
      <c r="E4968" s="92">
        <v>24.74</v>
      </c>
      <c r="F4968" s="93">
        <f t="shared" si="154"/>
        <v>0.49479999999999996</v>
      </c>
    </row>
    <row r="4969" spans="1:6" s="87" customFormat="1" ht="15" hidden="1" x14ac:dyDescent="0.25">
      <c r="A4969" s="82" t="str">
        <f t="shared" si="155"/>
        <v>A</v>
      </c>
      <c r="B4969" s="88" t="s">
        <v>412</v>
      </c>
      <c r="C4969" s="88" t="s">
        <v>36</v>
      </c>
      <c r="D4969" s="89">
        <v>70</v>
      </c>
      <c r="E4969" s="89">
        <v>2.4852500000000002</v>
      </c>
      <c r="F4969" s="90">
        <f t="shared" si="154"/>
        <v>3.5503571428571433E-2</v>
      </c>
    </row>
    <row r="4970" spans="1:6" s="87" customFormat="1" ht="54.75" hidden="1" thickBot="1" x14ac:dyDescent="0.3">
      <c r="A4970" s="82" t="str">
        <f t="shared" si="155"/>
        <v>A</v>
      </c>
      <c r="B4970" s="83" t="s">
        <v>2467</v>
      </c>
      <c r="C4970" s="84" t="s">
        <v>2468</v>
      </c>
      <c r="D4970" s="85">
        <v>100</v>
      </c>
      <c r="E4970" s="85">
        <v>66.718029999999999</v>
      </c>
      <c r="F4970" s="86">
        <f t="shared" si="154"/>
        <v>0.66718029999999995</v>
      </c>
    </row>
    <row r="4971" spans="1:6" s="87" customFormat="1" ht="15" hidden="1" x14ac:dyDescent="0.25">
      <c r="A4971" s="82" t="str">
        <f t="shared" si="155"/>
        <v>A</v>
      </c>
      <c r="B4971" s="88" t="s">
        <v>412</v>
      </c>
      <c r="C4971" s="88" t="s">
        <v>19</v>
      </c>
      <c r="D4971" s="89">
        <v>100</v>
      </c>
      <c r="E4971" s="89">
        <v>66.718029999999999</v>
      </c>
      <c r="F4971" s="90">
        <f t="shared" si="154"/>
        <v>0.66718029999999995</v>
      </c>
    </row>
    <row r="4972" spans="1:6" s="87" customFormat="1" ht="15" hidden="1" x14ac:dyDescent="0.25">
      <c r="A4972" s="82" t="str">
        <f t="shared" si="155"/>
        <v>A</v>
      </c>
      <c r="B4972" s="91" t="s">
        <v>412</v>
      </c>
      <c r="C4972" s="91" t="s">
        <v>33</v>
      </c>
      <c r="D4972" s="92">
        <v>100</v>
      </c>
      <c r="E4972" s="92">
        <v>66.718029999999999</v>
      </c>
      <c r="F4972" s="93">
        <f t="shared" si="154"/>
        <v>0.66718029999999995</v>
      </c>
    </row>
    <row r="4973" spans="1:6" s="87" customFormat="1" ht="36.75" hidden="1" thickBot="1" x14ac:dyDescent="0.3">
      <c r="A4973" s="82" t="str">
        <f t="shared" si="155"/>
        <v>A</v>
      </c>
      <c r="B4973" s="83" t="s">
        <v>2469</v>
      </c>
      <c r="C4973" s="84" t="s">
        <v>2470</v>
      </c>
      <c r="D4973" s="85">
        <v>90</v>
      </c>
      <c r="E4973" s="85">
        <v>73.902110000000008</v>
      </c>
      <c r="F4973" s="86">
        <f t="shared" si="154"/>
        <v>0.82113455555555559</v>
      </c>
    </row>
    <row r="4974" spans="1:6" s="87" customFormat="1" ht="15" hidden="1" x14ac:dyDescent="0.25">
      <c r="A4974" s="82" t="str">
        <f t="shared" si="155"/>
        <v>A</v>
      </c>
      <c r="B4974" s="88" t="s">
        <v>412</v>
      </c>
      <c r="C4974" s="88" t="s">
        <v>19</v>
      </c>
      <c r="D4974" s="89">
        <v>90</v>
      </c>
      <c r="E4974" s="89">
        <v>73.902110000000008</v>
      </c>
      <c r="F4974" s="90">
        <f t="shared" si="154"/>
        <v>0.82113455555555559</v>
      </c>
    </row>
    <row r="4975" spans="1:6" s="87" customFormat="1" ht="15" hidden="1" x14ac:dyDescent="0.25">
      <c r="A4975" s="82" t="str">
        <f t="shared" si="155"/>
        <v>A</v>
      </c>
      <c r="B4975" s="91" t="s">
        <v>412</v>
      </c>
      <c r="C4975" s="91" t="s">
        <v>33</v>
      </c>
      <c r="D4975" s="92">
        <v>90</v>
      </c>
      <c r="E4975" s="92">
        <v>73.902110000000008</v>
      </c>
      <c r="F4975" s="93">
        <f t="shared" si="154"/>
        <v>0.82113455555555559</v>
      </c>
    </row>
    <row r="4976" spans="1:6" s="87" customFormat="1" ht="36.75" hidden="1" thickBot="1" x14ac:dyDescent="0.3">
      <c r="A4976" s="82" t="str">
        <f t="shared" si="155"/>
        <v>A</v>
      </c>
      <c r="B4976" s="83" t="s">
        <v>2471</v>
      </c>
      <c r="C4976" s="84" t="s">
        <v>2472</v>
      </c>
      <c r="D4976" s="85">
        <v>30</v>
      </c>
      <c r="E4976" s="85">
        <v>24.36</v>
      </c>
      <c r="F4976" s="86">
        <f t="shared" si="154"/>
        <v>0.81199999999999994</v>
      </c>
    </row>
    <row r="4977" spans="1:6" s="87" customFormat="1" ht="15" hidden="1" x14ac:dyDescent="0.25">
      <c r="A4977" s="82" t="str">
        <f t="shared" si="155"/>
        <v>A</v>
      </c>
      <c r="B4977" s="88" t="s">
        <v>412</v>
      </c>
      <c r="C4977" s="88" t="s">
        <v>19</v>
      </c>
      <c r="D4977" s="89">
        <v>30</v>
      </c>
      <c r="E4977" s="89">
        <v>24.36</v>
      </c>
      <c r="F4977" s="90">
        <f t="shared" si="154"/>
        <v>0.81199999999999994</v>
      </c>
    </row>
    <row r="4978" spans="1:6" s="87" customFormat="1" ht="15" hidden="1" x14ac:dyDescent="0.25">
      <c r="A4978" s="82" t="str">
        <f t="shared" si="155"/>
        <v>A</v>
      </c>
      <c r="B4978" s="91" t="s">
        <v>412</v>
      </c>
      <c r="C4978" s="91" t="s">
        <v>33</v>
      </c>
      <c r="D4978" s="92">
        <v>30</v>
      </c>
      <c r="E4978" s="92">
        <v>24.36</v>
      </c>
      <c r="F4978" s="93">
        <f t="shared" si="154"/>
        <v>0.81199999999999994</v>
      </c>
    </row>
    <row r="4979" spans="1:6" s="87" customFormat="1" ht="18.75" hidden="1" thickBot="1" x14ac:dyDescent="0.3">
      <c r="A4979" s="82" t="str">
        <f t="shared" si="155"/>
        <v>A</v>
      </c>
      <c r="B4979" s="83" t="s">
        <v>2473</v>
      </c>
      <c r="C4979" s="84" t="s">
        <v>2474</v>
      </c>
      <c r="D4979" s="85">
        <v>153.54599999999999</v>
      </c>
      <c r="E4979" s="85">
        <v>148.21149</v>
      </c>
      <c r="F4979" s="86">
        <f t="shared" si="154"/>
        <v>0.96525790316908289</v>
      </c>
    </row>
    <row r="4980" spans="1:6" s="87" customFormat="1" ht="15" hidden="1" x14ac:dyDescent="0.25">
      <c r="A4980" s="82" t="str">
        <f t="shared" si="155"/>
        <v>A</v>
      </c>
      <c r="B4980" s="88" t="s">
        <v>412</v>
      </c>
      <c r="C4980" s="88" t="s">
        <v>19</v>
      </c>
      <c r="D4980" s="89">
        <v>141</v>
      </c>
      <c r="E4980" s="89">
        <v>135.66548999999998</v>
      </c>
      <c r="F4980" s="90">
        <f t="shared" si="154"/>
        <v>0.96216659574468066</v>
      </c>
    </row>
    <row r="4981" spans="1:6" s="87" customFormat="1" ht="15" hidden="1" x14ac:dyDescent="0.25">
      <c r="A4981" s="82" t="str">
        <f t="shared" si="155"/>
        <v>A</v>
      </c>
      <c r="B4981" s="91" t="s">
        <v>412</v>
      </c>
      <c r="C4981" s="91" t="s">
        <v>33</v>
      </c>
      <c r="D4981" s="92">
        <v>141</v>
      </c>
      <c r="E4981" s="92">
        <v>135.66548999999998</v>
      </c>
      <c r="F4981" s="93">
        <f t="shared" si="154"/>
        <v>0.96216659574468066</v>
      </c>
    </row>
    <row r="4982" spans="1:6" s="87" customFormat="1" ht="15" hidden="1" x14ac:dyDescent="0.25">
      <c r="A4982" s="82" t="str">
        <f t="shared" si="155"/>
        <v>A</v>
      </c>
      <c r="B4982" s="88" t="s">
        <v>412</v>
      </c>
      <c r="C4982" s="88" t="s">
        <v>36</v>
      </c>
      <c r="D4982" s="89">
        <v>12.545999999999999</v>
      </c>
      <c r="E4982" s="89">
        <v>12.545999999999999</v>
      </c>
      <c r="F4982" s="90">
        <f t="shared" si="154"/>
        <v>1</v>
      </c>
    </row>
    <row r="4983" spans="1:6" s="87" customFormat="1" ht="54.75" hidden="1" thickBot="1" x14ac:dyDescent="0.3">
      <c r="A4983" s="82" t="str">
        <f t="shared" si="155"/>
        <v>A</v>
      </c>
      <c r="B4983" s="83" t="s">
        <v>2475</v>
      </c>
      <c r="C4983" s="84" t="s">
        <v>2476</v>
      </c>
      <c r="D4983" s="85">
        <v>100</v>
      </c>
      <c r="E4983" s="85">
        <v>100</v>
      </c>
      <c r="F4983" s="86">
        <f t="shared" si="154"/>
        <v>1</v>
      </c>
    </row>
    <row r="4984" spans="1:6" s="87" customFormat="1" ht="15" hidden="1" x14ac:dyDescent="0.25">
      <c r="A4984" s="82" t="str">
        <f t="shared" si="155"/>
        <v>A</v>
      </c>
      <c r="B4984" s="88" t="s">
        <v>412</v>
      </c>
      <c r="C4984" s="88" t="s">
        <v>19</v>
      </c>
      <c r="D4984" s="89">
        <v>100</v>
      </c>
      <c r="E4984" s="89">
        <v>100</v>
      </c>
      <c r="F4984" s="90">
        <f t="shared" si="154"/>
        <v>1</v>
      </c>
    </row>
    <row r="4985" spans="1:6" s="87" customFormat="1" ht="15" hidden="1" x14ac:dyDescent="0.25">
      <c r="A4985" s="82" t="str">
        <f t="shared" si="155"/>
        <v>A</v>
      </c>
      <c r="B4985" s="91" t="s">
        <v>412</v>
      </c>
      <c r="C4985" s="91" t="s">
        <v>33</v>
      </c>
      <c r="D4985" s="92">
        <v>100</v>
      </c>
      <c r="E4985" s="92">
        <v>100</v>
      </c>
      <c r="F4985" s="93">
        <f t="shared" si="154"/>
        <v>1</v>
      </c>
    </row>
    <row r="4986" spans="1:6" s="87" customFormat="1" ht="36.75" hidden="1" thickBot="1" x14ac:dyDescent="0.3">
      <c r="A4986" s="82" t="str">
        <f t="shared" si="155"/>
        <v>A</v>
      </c>
      <c r="B4986" s="83" t="s">
        <v>2477</v>
      </c>
      <c r="C4986" s="84" t="s">
        <v>2478</v>
      </c>
      <c r="D4986" s="85">
        <v>75</v>
      </c>
      <c r="E4986" s="85">
        <v>75</v>
      </c>
      <c r="F4986" s="86">
        <f t="shared" si="154"/>
        <v>1</v>
      </c>
    </row>
    <row r="4987" spans="1:6" s="87" customFormat="1" ht="15" hidden="1" x14ac:dyDescent="0.25">
      <c r="A4987" s="82" t="str">
        <f t="shared" si="155"/>
        <v>A</v>
      </c>
      <c r="B4987" s="88" t="s">
        <v>412</v>
      </c>
      <c r="C4987" s="88" t="s">
        <v>19</v>
      </c>
      <c r="D4987" s="89">
        <v>75</v>
      </c>
      <c r="E4987" s="89">
        <v>75</v>
      </c>
      <c r="F4987" s="90">
        <f t="shared" si="154"/>
        <v>1</v>
      </c>
    </row>
    <row r="4988" spans="1:6" s="87" customFormat="1" ht="15" hidden="1" x14ac:dyDescent="0.25">
      <c r="A4988" s="82" t="str">
        <f t="shared" si="155"/>
        <v>A</v>
      </c>
      <c r="B4988" s="91" t="s">
        <v>412</v>
      </c>
      <c r="C4988" s="91" t="s">
        <v>33</v>
      </c>
      <c r="D4988" s="92">
        <v>75</v>
      </c>
      <c r="E4988" s="92">
        <v>75</v>
      </c>
      <c r="F4988" s="93">
        <f t="shared" si="154"/>
        <v>1</v>
      </c>
    </row>
    <row r="4989" spans="1:6" s="87" customFormat="1" ht="54.75" hidden="1" thickBot="1" x14ac:dyDescent="0.3">
      <c r="A4989" s="82" t="str">
        <f t="shared" si="155"/>
        <v>A</v>
      </c>
      <c r="B4989" s="83" t="s">
        <v>2479</v>
      </c>
      <c r="C4989" s="84" t="s">
        <v>2480</v>
      </c>
      <c r="D4989" s="85">
        <v>70</v>
      </c>
      <c r="E4989" s="85">
        <v>49.787309999999998</v>
      </c>
      <c r="F4989" s="86">
        <f t="shared" si="154"/>
        <v>0.71124728571428564</v>
      </c>
    </row>
    <row r="4990" spans="1:6" s="87" customFormat="1" ht="15" hidden="1" x14ac:dyDescent="0.25">
      <c r="A4990" s="82" t="str">
        <f t="shared" si="155"/>
        <v>A</v>
      </c>
      <c r="B4990" s="88" t="s">
        <v>412</v>
      </c>
      <c r="C4990" s="88" t="s">
        <v>19</v>
      </c>
      <c r="D4990" s="89">
        <v>70</v>
      </c>
      <c r="E4990" s="89">
        <v>49.787309999999998</v>
      </c>
      <c r="F4990" s="90">
        <f t="shared" si="154"/>
        <v>0.71124728571428564</v>
      </c>
    </row>
    <row r="4991" spans="1:6" s="87" customFormat="1" ht="15" hidden="1" x14ac:dyDescent="0.25">
      <c r="A4991" s="82" t="str">
        <f t="shared" si="155"/>
        <v>A</v>
      </c>
      <c r="B4991" s="91" t="s">
        <v>412</v>
      </c>
      <c r="C4991" s="91" t="s">
        <v>33</v>
      </c>
      <c r="D4991" s="92">
        <v>70</v>
      </c>
      <c r="E4991" s="92">
        <v>49.787309999999998</v>
      </c>
      <c r="F4991" s="93">
        <f t="shared" si="154"/>
        <v>0.71124728571428564</v>
      </c>
    </row>
    <row r="4992" spans="1:6" s="87" customFormat="1" ht="54.75" hidden="1" thickBot="1" x14ac:dyDescent="0.3">
      <c r="A4992" s="82" t="str">
        <f t="shared" si="155"/>
        <v>A</v>
      </c>
      <c r="B4992" s="83" t="s">
        <v>2481</v>
      </c>
      <c r="C4992" s="84" t="s">
        <v>2482</v>
      </c>
      <c r="D4992" s="85">
        <v>100</v>
      </c>
      <c r="E4992" s="85">
        <v>94.211250000000007</v>
      </c>
      <c r="F4992" s="86">
        <f t="shared" si="154"/>
        <v>0.94211250000000002</v>
      </c>
    </row>
    <row r="4993" spans="1:6" s="87" customFormat="1" ht="15" hidden="1" x14ac:dyDescent="0.25">
      <c r="A4993" s="82" t="str">
        <f t="shared" si="155"/>
        <v>A</v>
      </c>
      <c r="B4993" s="88" t="s">
        <v>412</v>
      </c>
      <c r="C4993" s="88" t="s">
        <v>19</v>
      </c>
      <c r="D4993" s="89">
        <v>100</v>
      </c>
      <c r="E4993" s="89">
        <v>94.211250000000007</v>
      </c>
      <c r="F4993" s="90">
        <f t="shared" si="154"/>
        <v>0.94211250000000002</v>
      </c>
    </row>
    <row r="4994" spans="1:6" s="87" customFormat="1" ht="15" hidden="1" x14ac:dyDescent="0.25">
      <c r="A4994" s="82" t="str">
        <f t="shared" si="155"/>
        <v>A</v>
      </c>
      <c r="B4994" s="91" t="s">
        <v>412</v>
      </c>
      <c r="C4994" s="91" t="s">
        <v>33</v>
      </c>
      <c r="D4994" s="92">
        <v>100</v>
      </c>
      <c r="E4994" s="92">
        <v>94.211250000000007</v>
      </c>
      <c r="F4994" s="93">
        <f t="shared" si="154"/>
        <v>0.94211250000000002</v>
      </c>
    </row>
    <row r="4995" spans="1:6" s="87" customFormat="1" ht="36.75" hidden="1" thickBot="1" x14ac:dyDescent="0.3">
      <c r="A4995" s="82" t="str">
        <f t="shared" si="155"/>
        <v>A</v>
      </c>
      <c r="B4995" s="83" t="s">
        <v>2483</v>
      </c>
      <c r="C4995" s="84" t="s">
        <v>2484</v>
      </c>
      <c r="D4995" s="85">
        <v>28.5</v>
      </c>
      <c r="E4995" s="85">
        <v>28.5</v>
      </c>
      <c r="F4995" s="86">
        <f t="shared" si="154"/>
        <v>1</v>
      </c>
    </row>
    <row r="4996" spans="1:6" s="87" customFormat="1" ht="15" hidden="1" x14ac:dyDescent="0.25">
      <c r="A4996" s="82" t="str">
        <f t="shared" si="155"/>
        <v>A</v>
      </c>
      <c r="B4996" s="88" t="s">
        <v>412</v>
      </c>
      <c r="C4996" s="88" t="s">
        <v>19</v>
      </c>
      <c r="D4996" s="89">
        <v>28.5</v>
      </c>
      <c r="E4996" s="89">
        <v>28.5</v>
      </c>
      <c r="F4996" s="90">
        <f t="shared" ref="F4996:F5059" si="156">E4996/D4996</f>
        <v>1</v>
      </c>
    </row>
    <row r="4997" spans="1:6" s="87" customFormat="1" ht="15" hidden="1" x14ac:dyDescent="0.25">
      <c r="A4997" s="82" t="str">
        <f t="shared" ref="A4997:A5060" si="157">(IF(OR(D4997&lt;&gt;0,E4997&lt;&gt;0,),"A","B"))</f>
        <v>A</v>
      </c>
      <c r="B4997" s="91" t="s">
        <v>412</v>
      </c>
      <c r="C4997" s="91" t="s">
        <v>33</v>
      </c>
      <c r="D4997" s="92">
        <v>28.5</v>
      </c>
      <c r="E4997" s="92">
        <v>28.5</v>
      </c>
      <c r="F4997" s="93">
        <f t="shared" si="156"/>
        <v>1</v>
      </c>
    </row>
    <row r="4998" spans="1:6" s="87" customFormat="1" ht="18.75" hidden="1" thickBot="1" x14ac:dyDescent="0.3">
      <c r="A4998" s="82" t="str">
        <f t="shared" si="157"/>
        <v>A</v>
      </c>
      <c r="B4998" s="83" t="s">
        <v>2485</v>
      </c>
      <c r="C4998" s="84" t="s">
        <v>2486</v>
      </c>
      <c r="D4998" s="85">
        <v>818.95399999999995</v>
      </c>
      <c r="E4998" s="85">
        <v>655.13849000000005</v>
      </c>
      <c r="F4998" s="86">
        <f t="shared" si="156"/>
        <v>0.79996982736515121</v>
      </c>
    </row>
    <row r="4999" spans="1:6" s="87" customFormat="1" ht="15" hidden="1" x14ac:dyDescent="0.25">
      <c r="A4999" s="82" t="str">
        <f t="shared" si="157"/>
        <v>A</v>
      </c>
      <c r="B4999" s="88" t="s">
        <v>412</v>
      </c>
      <c r="C4999" s="88" t="s">
        <v>19</v>
      </c>
      <c r="D4999" s="89">
        <v>818.95399999999995</v>
      </c>
      <c r="E4999" s="89">
        <v>655.13849000000005</v>
      </c>
      <c r="F4999" s="90">
        <f t="shared" si="156"/>
        <v>0.79996982736515121</v>
      </c>
    </row>
    <row r="5000" spans="1:6" s="87" customFormat="1" ht="15" hidden="1" x14ac:dyDescent="0.25">
      <c r="A5000" s="82" t="str">
        <f t="shared" si="157"/>
        <v>A</v>
      </c>
      <c r="B5000" s="91" t="s">
        <v>412</v>
      </c>
      <c r="C5000" s="91" t="s">
        <v>33</v>
      </c>
      <c r="D5000" s="92">
        <v>818.95399999999995</v>
      </c>
      <c r="E5000" s="92">
        <v>655.13849000000005</v>
      </c>
      <c r="F5000" s="93">
        <f t="shared" si="156"/>
        <v>0.79996982736515121</v>
      </c>
    </row>
    <row r="5001" spans="1:6" s="87" customFormat="1" ht="90.75" hidden="1" thickBot="1" x14ac:dyDescent="0.3">
      <c r="A5001" s="82" t="str">
        <f t="shared" si="157"/>
        <v>A</v>
      </c>
      <c r="B5001" s="83" t="s">
        <v>2487</v>
      </c>
      <c r="C5001" s="84" t="s">
        <v>2488</v>
      </c>
      <c r="D5001" s="85">
        <v>160</v>
      </c>
      <c r="E5001" s="85">
        <v>131.43708000000001</v>
      </c>
      <c r="F5001" s="86">
        <f t="shared" si="156"/>
        <v>0.82148175000000001</v>
      </c>
    </row>
    <row r="5002" spans="1:6" s="87" customFormat="1" ht="15" hidden="1" x14ac:dyDescent="0.25">
      <c r="A5002" s="82" t="str">
        <f t="shared" si="157"/>
        <v>A</v>
      </c>
      <c r="B5002" s="88" t="s">
        <v>412</v>
      </c>
      <c r="C5002" s="88" t="s">
        <v>19</v>
      </c>
      <c r="D5002" s="89">
        <v>160</v>
      </c>
      <c r="E5002" s="89">
        <v>131.43708000000001</v>
      </c>
      <c r="F5002" s="90">
        <f t="shared" si="156"/>
        <v>0.82148175000000001</v>
      </c>
    </row>
    <row r="5003" spans="1:6" s="87" customFormat="1" ht="15" hidden="1" x14ac:dyDescent="0.25">
      <c r="A5003" s="82" t="str">
        <f t="shared" si="157"/>
        <v>A</v>
      </c>
      <c r="B5003" s="91" t="s">
        <v>412</v>
      </c>
      <c r="C5003" s="91" t="s">
        <v>33</v>
      </c>
      <c r="D5003" s="92">
        <v>160</v>
      </c>
      <c r="E5003" s="92">
        <v>131.43708000000001</v>
      </c>
      <c r="F5003" s="93">
        <f t="shared" si="156"/>
        <v>0.82148175000000001</v>
      </c>
    </row>
    <row r="5004" spans="1:6" s="87" customFormat="1" ht="54.75" hidden="1" thickBot="1" x14ac:dyDescent="0.3">
      <c r="A5004" s="82" t="str">
        <f t="shared" si="157"/>
        <v>A</v>
      </c>
      <c r="B5004" s="83" t="s">
        <v>2489</v>
      </c>
      <c r="C5004" s="84" t="s">
        <v>2490</v>
      </c>
      <c r="D5004" s="85">
        <v>150</v>
      </c>
      <c r="E5004" s="85">
        <v>142.12792999999999</v>
      </c>
      <c r="F5004" s="86">
        <f t="shared" si="156"/>
        <v>0.94751953333333327</v>
      </c>
    </row>
    <row r="5005" spans="1:6" s="87" customFormat="1" ht="15" hidden="1" x14ac:dyDescent="0.25">
      <c r="A5005" s="82" t="str">
        <f t="shared" si="157"/>
        <v>A</v>
      </c>
      <c r="B5005" s="88" t="s">
        <v>412</v>
      </c>
      <c r="C5005" s="88" t="s">
        <v>19</v>
      </c>
      <c r="D5005" s="89">
        <v>150</v>
      </c>
      <c r="E5005" s="89">
        <v>142.12792999999999</v>
      </c>
      <c r="F5005" s="90">
        <f t="shared" si="156"/>
        <v>0.94751953333333327</v>
      </c>
    </row>
    <row r="5006" spans="1:6" s="87" customFormat="1" ht="15" hidden="1" x14ac:dyDescent="0.25">
      <c r="A5006" s="82" t="str">
        <f t="shared" si="157"/>
        <v>A</v>
      </c>
      <c r="B5006" s="91" t="s">
        <v>412</v>
      </c>
      <c r="C5006" s="91" t="s">
        <v>33</v>
      </c>
      <c r="D5006" s="92">
        <v>150</v>
      </c>
      <c r="E5006" s="92">
        <v>142.12792999999999</v>
      </c>
      <c r="F5006" s="93">
        <f t="shared" si="156"/>
        <v>0.94751953333333327</v>
      </c>
    </row>
    <row r="5007" spans="1:6" s="87" customFormat="1" ht="54.75" hidden="1" thickBot="1" x14ac:dyDescent="0.3">
      <c r="A5007" s="82" t="str">
        <f t="shared" si="157"/>
        <v>A</v>
      </c>
      <c r="B5007" s="83" t="s">
        <v>2491</v>
      </c>
      <c r="C5007" s="84" t="s">
        <v>2492</v>
      </c>
      <c r="D5007" s="85">
        <v>100</v>
      </c>
      <c r="E5007" s="85">
        <v>55.884340000000002</v>
      </c>
      <c r="F5007" s="86">
        <f t="shared" si="156"/>
        <v>0.55884339999999999</v>
      </c>
    </row>
    <row r="5008" spans="1:6" s="87" customFormat="1" ht="15" hidden="1" x14ac:dyDescent="0.25">
      <c r="A5008" s="82" t="str">
        <f t="shared" si="157"/>
        <v>A</v>
      </c>
      <c r="B5008" s="88" t="s">
        <v>412</v>
      </c>
      <c r="C5008" s="88" t="s">
        <v>19</v>
      </c>
      <c r="D5008" s="89">
        <v>90</v>
      </c>
      <c r="E5008" s="89">
        <v>51.684339999999999</v>
      </c>
      <c r="F5008" s="90">
        <f t="shared" si="156"/>
        <v>0.57427044444444442</v>
      </c>
    </row>
    <row r="5009" spans="1:6" s="87" customFormat="1" ht="15" hidden="1" x14ac:dyDescent="0.25">
      <c r="A5009" s="82" t="str">
        <f t="shared" si="157"/>
        <v>A</v>
      </c>
      <c r="B5009" s="91" t="s">
        <v>412</v>
      </c>
      <c r="C5009" s="91" t="s">
        <v>33</v>
      </c>
      <c r="D5009" s="92">
        <v>90</v>
      </c>
      <c r="E5009" s="92">
        <v>51.684339999999999</v>
      </c>
      <c r="F5009" s="93">
        <f t="shared" si="156"/>
        <v>0.57427044444444442</v>
      </c>
    </row>
    <row r="5010" spans="1:6" s="87" customFormat="1" ht="15" hidden="1" x14ac:dyDescent="0.25">
      <c r="A5010" s="82" t="str">
        <f t="shared" si="157"/>
        <v>A</v>
      </c>
      <c r="B5010" s="88" t="s">
        <v>412</v>
      </c>
      <c r="C5010" s="88" t="s">
        <v>36</v>
      </c>
      <c r="D5010" s="89">
        <v>10</v>
      </c>
      <c r="E5010" s="89">
        <v>4.2</v>
      </c>
      <c r="F5010" s="90">
        <f t="shared" si="156"/>
        <v>0.42000000000000004</v>
      </c>
    </row>
    <row r="5011" spans="1:6" s="87" customFormat="1" ht="54.75" hidden="1" thickBot="1" x14ac:dyDescent="0.3">
      <c r="A5011" s="82" t="str">
        <f t="shared" si="157"/>
        <v>A</v>
      </c>
      <c r="B5011" s="83" t="s">
        <v>2493</v>
      </c>
      <c r="C5011" s="84" t="s">
        <v>2494</v>
      </c>
      <c r="D5011" s="85">
        <v>27</v>
      </c>
      <c r="E5011" s="85">
        <v>25</v>
      </c>
      <c r="F5011" s="86">
        <f t="shared" si="156"/>
        <v>0.92592592592592593</v>
      </c>
    </row>
    <row r="5012" spans="1:6" s="87" customFormat="1" ht="15" hidden="1" x14ac:dyDescent="0.25">
      <c r="A5012" s="82" t="str">
        <f t="shared" si="157"/>
        <v>A</v>
      </c>
      <c r="B5012" s="88" t="s">
        <v>412</v>
      </c>
      <c r="C5012" s="88" t="s">
        <v>19</v>
      </c>
      <c r="D5012" s="89">
        <v>27</v>
      </c>
      <c r="E5012" s="89">
        <v>25</v>
      </c>
      <c r="F5012" s="90">
        <f t="shared" si="156"/>
        <v>0.92592592592592593</v>
      </c>
    </row>
    <row r="5013" spans="1:6" s="87" customFormat="1" ht="15" hidden="1" x14ac:dyDescent="0.25">
      <c r="A5013" s="82" t="str">
        <f t="shared" si="157"/>
        <v>A</v>
      </c>
      <c r="B5013" s="91" t="s">
        <v>412</v>
      </c>
      <c r="C5013" s="91" t="s">
        <v>33</v>
      </c>
      <c r="D5013" s="92">
        <v>27</v>
      </c>
      <c r="E5013" s="92">
        <v>25</v>
      </c>
      <c r="F5013" s="93">
        <f t="shared" si="156"/>
        <v>0.92592592592592593</v>
      </c>
    </row>
    <row r="5014" spans="1:6" s="87" customFormat="1" ht="36.75" hidden="1" thickBot="1" x14ac:dyDescent="0.3">
      <c r="A5014" s="82" t="str">
        <f t="shared" si="157"/>
        <v>A</v>
      </c>
      <c r="B5014" s="83" t="s">
        <v>2495</v>
      </c>
      <c r="C5014" s="84" t="s">
        <v>2496</v>
      </c>
      <c r="D5014" s="85">
        <v>40</v>
      </c>
      <c r="E5014" s="85">
        <v>40</v>
      </c>
      <c r="F5014" s="86">
        <f t="shared" si="156"/>
        <v>1</v>
      </c>
    </row>
    <row r="5015" spans="1:6" s="87" customFormat="1" ht="15" hidden="1" x14ac:dyDescent="0.25">
      <c r="A5015" s="82" t="str">
        <f t="shared" si="157"/>
        <v>A</v>
      </c>
      <c r="B5015" s="88" t="s">
        <v>412</v>
      </c>
      <c r="C5015" s="88" t="s">
        <v>19</v>
      </c>
      <c r="D5015" s="89">
        <v>40</v>
      </c>
      <c r="E5015" s="89">
        <v>40</v>
      </c>
      <c r="F5015" s="90">
        <f t="shared" si="156"/>
        <v>1</v>
      </c>
    </row>
    <row r="5016" spans="1:6" s="87" customFormat="1" ht="15" hidden="1" x14ac:dyDescent="0.25">
      <c r="A5016" s="82" t="str">
        <f t="shared" si="157"/>
        <v>A</v>
      </c>
      <c r="B5016" s="91" t="s">
        <v>412</v>
      </c>
      <c r="C5016" s="91" t="s">
        <v>33</v>
      </c>
      <c r="D5016" s="92">
        <v>40</v>
      </c>
      <c r="E5016" s="92">
        <v>40</v>
      </c>
      <c r="F5016" s="93">
        <f t="shared" si="156"/>
        <v>1</v>
      </c>
    </row>
    <row r="5017" spans="1:6" s="87" customFormat="1" ht="54.75" hidden="1" thickBot="1" x14ac:dyDescent="0.3">
      <c r="A5017" s="82" t="str">
        <f t="shared" si="157"/>
        <v>A</v>
      </c>
      <c r="B5017" s="83" t="s">
        <v>2497</v>
      </c>
      <c r="C5017" s="84" t="s">
        <v>2498</v>
      </c>
      <c r="D5017" s="85">
        <v>36</v>
      </c>
      <c r="E5017" s="85">
        <v>34.994999999999997</v>
      </c>
      <c r="F5017" s="86">
        <f t="shared" si="156"/>
        <v>0.9720833333333333</v>
      </c>
    </row>
    <row r="5018" spans="1:6" s="87" customFormat="1" ht="15" hidden="1" x14ac:dyDescent="0.25">
      <c r="A5018" s="82" t="str">
        <f t="shared" si="157"/>
        <v>A</v>
      </c>
      <c r="B5018" s="88" t="s">
        <v>412</v>
      </c>
      <c r="C5018" s="88" t="s">
        <v>19</v>
      </c>
      <c r="D5018" s="89">
        <v>36</v>
      </c>
      <c r="E5018" s="89">
        <v>34.994999999999997</v>
      </c>
      <c r="F5018" s="90">
        <f t="shared" si="156"/>
        <v>0.9720833333333333</v>
      </c>
    </row>
    <row r="5019" spans="1:6" s="87" customFormat="1" ht="15" hidden="1" x14ac:dyDescent="0.25">
      <c r="A5019" s="82" t="str">
        <f t="shared" si="157"/>
        <v>A</v>
      </c>
      <c r="B5019" s="91" t="s">
        <v>412</v>
      </c>
      <c r="C5019" s="91" t="s">
        <v>33</v>
      </c>
      <c r="D5019" s="92">
        <v>36</v>
      </c>
      <c r="E5019" s="92">
        <v>34.994999999999997</v>
      </c>
      <c r="F5019" s="93">
        <f t="shared" si="156"/>
        <v>0.9720833333333333</v>
      </c>
    </row>
    <row r="5020" spans="1:6" s="87" customFormat="1" ht="54.75" hidden="1" thickBot="1" x14ac:dyDescent="0.3">
      <c r="A5020" s="82" t="str">
        <f t="shared" si="157"/>
        <v>A</v>
      </c>
      <c r="B5020" s="83" t="s">
        <v>2499</v>
      </c>
      <c r="C5020" s="84" t="s">
        <v>2500</v>
      </c>
      <c r="D5020" s="85">
        <v>46</v>
      </c>
      <c r="E5020" s="85">
        <v>42.259</v>
      </c>
      <c r="F5020" s="86">
        <f t="shared" si="156"/>
        <v>0.91867391304347823</v>
      </c>
    </row>
    <row r="5021" spans="1:6" s="87" customFormat="1" ht="15" hidden="1" x14ac:dyDescent="0.25">
      <c r="A5021" s="82" t="str">
        <f t="shared" si="157"/>
        <v>A</v>
      </c>
      <c r="B5021" s="88" t="s">
        <v>412</v>
      </c>
      <c r="C5021" s="88" t="s">
        <v>19</v>
      </c>
      <c r="D5021" s="89">
        <v>46</v>
      </c>
      <c r="E5021" s="89">
        <v>42.259</v>
      </c>
      <c r="F5021" s="90">
        <f t="shared" si="156"/>
        <v>0.91867391304347823</v>
      </c>
    </row>
    <row r="5022" spans="1:6" s="87" customFormat="1" ht="15" hidden="1" x14ac:dyDescent="0.25">
      <c r="A5022" s="82" t="str">
        <f t="shared" si="157"/>
        <v>A</v>
      </c>
      <c r="B5022" s="91" t="s">
        <v>412</v>
      </c>
      <c r="C5022" s="91" t="s">
        <v>33</v>
      </c>
      <c r="D5022" s="92">
        <v>46</v>
      </c>
      <c r="E5022" s="92">
        <v>42.259</v>
      </c>
      <c r="F5022" s="93">
        <f t="shared" si="156"/>
        <v>0.91867391304347823</v>
      </c>
    </row>
    <row r="5023" spans="1:6" s="87" customFormat="1" ht="36.75" hidden="1" thickBot="1" x14ac:dyDescent="0.3">
      <c r="A5023" s="82" t="str">
        <f t="shared" si="157"/>
        <v>A</v>
      </c>
      <c r="B5023" s="83" t="s">
        <v>2501</v>
      </c>
      <c r="C5023" s="84" t="s">
        <v>2502</v>
      </c>
      <c r="D5023" s="85">
        <v>60</v>
      </c>
      <c r="E5023" s="85">
        <v>40.50976</v>
      </c>
      <c r="F5023" s="86">
        <f t="shared" si="156"/>
        <v>0.67516266666666669</v>
      </c>
    </row>
    <row r="5024" spans="1:6" s="87" customFormat="1" ht="15" hidden="1" x14ac:dyDescent="0.25">
      <c r="A5024" s="82" t="str">
        <f t="shared" si="157"/>
        <v>A</v>
      </c>
      <c r="B5024" s="88" t="s">
        <v>412</v>
      </c>
      <c r="C5024" s="88" t="s">
        <v>19</v>
      </c>
      <c r="D5024" s="89">
        <v>60</v>
      </c>
      <c r="E5024" s="89">
        <v>40.50976</v>
      </c>
      <c r="F5024" s="90">
        <f t="shared" si="156"/>
        <v>0.67516266666666669</v>
      </c>
    </row>
    <row r="5025" spans="1:6" s="87" customFormat="1" ht="15" hidden="1" x14ac:dyDescent="0.25">
      <c r="A5025" s="82" t="str">
        <f t="shared" si="157"/>
        <v>A</v>
      </c>
      <c r="B5025" s="91" t="s">
        <v>412</v>
      </c>
      <c r="C5025" s="91" t="s">
        <v>33</v>
      </c>
      <c r="D5025" s="92">
        <v>60</v>
      </c>
      <c r="E5025" s="92">
        <v>40.50976</v>
      </c>
      <c r="F5025" s="93">
        <f t="shared" si="156"/>
        <v>0.67516266666666669</v>
      </c>
    </row>
    <row r="5026" spans="1:6" s="87" customFormat="1" ht="36.75" hidden="1" thickBot="1" x14ac:dyDescent="0.3">
      <c r="A5026" s="82" t="str">
        <f t="shared" si="157"/>
        <v>A</v>
      </c>
      <c r="B5026" s="83" t="s">
        <v>2503</v>
      </c>
      <c r="C5026" s="84" t="s">
        <v>2504</v>
      </c>
      <c r="D5026" s="85">
        <v>91</v>
      </c>
      <c r="E5026" s="85">
        <v>74.804959999999994</v>
      </c>
      <c r="F5026" s="86">
        <f t="shared" si="156"/>
        <v>0.82203252747252742</v>
      </c>
    </row>
    <row r="5027" spans="1:6" s="87" customFormat="1" ht="15" hidden="1" x14ac:dyDescent="0.25">
      <c r="A5027" s="82" t="str">
        <f t="shared" si="157"/>
        <v>A</v>
      </c>
      <c r="B5027" s="88" t="s">
        <v>412</v>
      </c>
      <c r="C5027" s="88" t="s">
        <v>19</v>
      </c>
      <c r="D5027" s="89">
        <v>91</v>
      </c>
      <c r="E5027" s="89">
        <v>74.804959999999994</v>
      </c>
      <c r="F5027" s="90">
        <f t="shared" si="156"/>
        <v>0.82203252747252742</v>
      </c>
    </row>
    <row r="5028" spans="1:6" s="87" customFormat="1" ht="15" hidden="1" x14ac:dyDescent="0.25">
      <c r="A5028" s="82" t="str">
        <f t="shared" si="157"/>
        <v>A</v>
      </c>
      <c r="B5028" s="91" t="s">
        <v>412</v>
      </c>
      <c r="C5028" s="91" t="s">
        <v>33</v>
      </c>
      <c r="D5028" s="92">
        <v>91</v>
      </c>
      <c r="E5028" s="92">
        <v>74.804959999999994</v>
      </c>
      <c r="F5028" s="93">
        <f t="shared" si="156"/>
        <v>0.82203252747252742</v>
      </c>
    </row>
    <row r="5029" spans="1:6" s="87" customFormat="1" ht="36.75" hidden="1" thickBot="1" x14ac:dyDescent="0.3">
      <c r="A5029" s="82" t="str">
        <f t="shared" si="157"/>
        <v>A</v>
      </c>
      <c r="B5029" s="83" t="s">
        <v>2505</v>
      </c>
      <c r="C5029" s="84" t="s">
        <v>2506</v>
      </c>
      <c r="D5029" s="85">
        <v>150</v>
      </c>
      <c r="E5029" s="85">
        <v>92.859750000000005</v>
      </c>
      <c r="F5029" s="86">
        <f t="shared" si="156"/>
        <v>0.61906500000000009</v>
      </c>
    </row>
    <row r="5030" spans="1:6" s="87" customFormat="1" ht="15" hidden="1" x14ac:dyDescent="0.25">
      <c r="A5030" s="82" t="str">
        <f t="shared" si="157"/>
        <v>A</v>
      </c>
      <c r="B5030" s="88" t="s">
        <v>412</v>
      </c>
      <c r="C5030" s="88" t="s">
        <v>19</v>
      </c>
      <c r="D5030" s="89">
        <v>150</v>
      </c>
      <c r="E5030" s="89">
        <v>92.859750000000005</v>
      </c>
      <c r="F5030" s="90">
        <f t="shared" si="156"/>
        <v>0.61906500000000009</v>
      </c>
    </row>
    <row r="5031" spans="1:6" s="87" customFormat="1" ht="15" hidden="1" x14ac:dyDescent="0.25">
      <c r="A5031" s="82" t="str">
        <f t="shared" si="157"/>
        <v>A</v>
      </c>
      <c r="B5031" s="91" t="s">
        <v>412</v>
      </c>
      <c r="C5031" s="91" t="s">
        <v>33</v>
      </c>
      <c r="D5031" s="92">
        <v>150</v>
      </c>
      <c r="E5031" s="92">
        <v>92.859750000000005</v>
      </c>
      <c r="F5031" s="93">
        <f t="shared" si="156"/>
        <v>0.61906500000000009</v>
      </c>
    </row>
    <row r="5032" spans="1:6" s="87" customFormat="1" ht="18.75" hidden="1" thickBot="1" x14ac:dyDescent="0.3">
      <c r="A5032" s="82" t="str">
        <f t="shared" si="157"/>
        <v>A</v>
      </c>
      <c r="B5032" s="83" t="s">
        <v>2507</v>
      </c>
      <c r="C5032" s="84" t="s">
        <v>2508</v>
      </c>
      <c r="D5032" s="85">
        <v>120</v>
      </c>
      <c r="E5032" s="85">
        <v>67.937989999999985</v>
      </c>
      <c r="F5032" s="86">
        <f t="shared" si="156"/>
        <v>0.56614991666666659</v>
      </c>
    </row>
    <row r="5033" spans="1:6" s="87" customFormat="1" ht="15" hidden="1" x14ac:dyDescent="0.25">
      <c r="A5033" s="82" t="str">
        <f t="shared" si="157"/>
        <v>A</v>
      </c>
      <c r="B5033" s="88" t="s">
        <v>412</v>
      </c>
      <c r="C5033" s="88" t="s">
        <v>19</v>
      </c>
      <c r="D5033" s="89">
        <v>120</v>
      </c>
      <c r="E5033" s="89">
        <v>67.937989999999985</v>
      </c>
      <c r="F5033" s="90">
        <f t="shared" si="156"/>
        <v>0.56614991666666659</v>
      </c>
    </row>
    <row r="5034" spans="1:6" s="87" customFormat="1" ht="15" hidden="1" x14ac:dyDescent="0.25">
      <c r="A5034" s="82" t="str">
        <f t="shared" si="157"/>
        <v>A</v>
      </c>
      <c r="B5034" s="91" t="s">
        <v>412</v>
      </c>
      <c r="C5034" s="91" t="s">
        <v>33</v>
      </c>
      <c r="D5034" s="92">
        <v>120</v>
      </c>
      <c r="E5034" s="92">
        <v>67.937989999999985</v>
      </c>
      <c r="F5034" s="93">
        <f t="shared" si="156"/>
        <v>0.56614991666666659</v>
      </c>
    </row>
    <row r="5035" spans="1:6" s="87" customFormat="1" ht="36.75" hidden="1" thickBot="1" x14ac:dyDescent="0.3">
      <c r="A5035" s="82" t="str">
        <f t="shared" si="157"/>
        <v>A</v>
      </c>
      <c r="B5035" s="83" t="s">
        <v>2509</v>
      </c>
      <c r="C5035" s="84" t="s">
        <v>2510</v>
      </c>
      <c r="D5035" s="85">
        <v>235</v>
      </c>
      <c r="E5035" s="85">
        <v>232.83199999999999</v>
      </c>
      <c r="F5035" s="86">
        <f t="shared" si="156"/>
        <v>0.99077446808510639</v>
      </c>
    </row>
    <row r="5036" spans="1:6" s="87" customFormat="1" ht="15" hidden="1" x14ac:dyDescent="0.25">
      <c r="A5036" s="82" t="str">
        <f t="shared" si="157"/>
        <v>A</v>
      </c>
      <c r="B5036" s="88" t="s">
        <v>412</v>
      </c>
      <c r="C5036" s="88" t="s">
        <v>19</v>
      </c>
      <c r="D5036" s="89">
        <v>235</v>
      </c>
      <c r="E5036" s="89">
        <v>232.83199999999999</v>
      </c>
      <c r="F5036" s="90">
        <f t="shared" si="156"/>
        <v>0.99077446808510639</v>
      </c>
    </row>
    <row r="5037" spans="1:6" s="87" customFormat="1" ht="15" hidden="1" x14ac:dyDescent="0.25">
      <c r="A5037" s="82" t="str">
        <f t="shared" si="157"/>
        <v>A</v>
      </c>
      <c r="B5037" s="91" t="s">
        <v>412</v>
      </c>
      <c r="C5037" s="91" t="s">
        <v>33</v>
      </c>
      <c r="D5037" s="92">
        <v>235</v>
      </c>
      <c r="E5037" s="92">
        <v>232.83199999999999</v>
      </c>
      <c r="F5037" s="93">
        <f t="shared" si="156"/>
        <v>0.99077446808510639</v>
      </c>
    </row>
    <row r="5038" spans="1:6" s="87" customFormat="1" ht="36.75" hidden="1" thickBot="1" x14ac:dyDescent="0.3">
      <c r="A5038" s="82" t="str">
        <f t="shared" si="157"/>
        <v>A</v>
      </c>
      <c r="B5038" s="83" t="s">
        <v>2511</v>
      </c>
      <c r="C5038" s="84" t="s">
        <v>2512</v>
      </c>
      <c r="D5038" s="85">
        <v>105</v>
      </c>
      <c r="E5038" s="85">
        <v>54.732089999999999</v>
      </c>
      <c r="F5038" s="86">
        <f t="shared" si="156"/>
        <v>0.521258</v>
      </c>
    </row>
    <row r="5039" spans="1:6" s="87" customFormat="1" ht="15" hidden="1" x14ac:dyDescent="0.25">
      <c r="A5039" s="82" t="str">
        <f t="shared" si="157"/>
        <v>A</v>
      </c>
      <c r="B5039" s="88" t="s">
        <v>412</v>
      </c>
      <c r="C5039" s="88" t="s">
        <v>19</v>
      </c>
      <c r="D5039" s="89">
        <v>95</v>
      </c>
      <c r="E5039" s="89">
        <v>44.732089999999999</v>
      </c>
      <c r="F5039" s="90">
        <f t="shared" si="156"/>
        <v>0.47086410526315786</v>
      </c>
    </row>
    <row r="5040" spans="1:6" s="87" customFormat="1" ht="15" hidden="1" x14ac:dyDescent="0.25">
      <c r="A5040" s="82" t="str">
        <f t="shared" si="157"/>
        <v>A</v>
      </c>
      <c r="B5040" s="91" t="s">
        <v>412</v>
      </c>
      <c r="C5040" s="91" t="s">
        <v>33</v>
      </c>
      <c r="D5040" s="92">
        <v>95</v>
      </c>
      <c r="E5040" s="92">
        <v>44.732089999999999</v>
      </c>
      <c r="F5040" s="93">
        <f t="shared" si="156"/>
        <v>0.47086410526315786</v>
      </c>
    </row>
    <row r="5041" spans="1:6" s="87" customFormat="1" ht="15" hidden="1" x14ac:dyDescent="0.25">
      <c r="A5041" s="82" t="str">
        <f t="shared" si="157"/>
        <v>A</v>
      </c>
      <c r="B5041" s="88" t="s">
        <v>412</v>
      </c>
      <c r="C5041" s="88" t="s">
        <v>36</v>
      </c>
      <c r="D5041" s="89">
        <v>10</v>
      </c>
      <c r="E5041" s="89">
        <v>10</v>
      </c>
      <c r="F5041" s="90">
        <f t="shared" si="156"/>
        <v>1</v>
      </c>
    </row>
    <row r="5042" spans="1:6" s="87" customFormat="1" ht="36.75" hidden="1" thickBot="1" x14ac:dyDescent="0.3">
      <c r="A5042" s="82" t="str">
        <f t="shared" si="157"/>
        <v>A</v>
      </c>
      <c r="B5042" s="83" t="s">
        <v>2513</v>
      </c>
      <c r="C5042" s="84" t="s">
        <v>2514</v>
      </c>
      <c r="D5042" s="85">
        <v>55</v>
      </c>
      <c r="E5042" s="85">
        <v>55</v>
      </c>
      <c r="F5042" s="86">
        <f t="shared" si="156"/>
        <v>1</v>
      </c>
    </row>
    <row r="5043" spans="1:6" s="87" customFormat="1" ht="15" hidden="1" x14ac:dyDescent="0.25">
      <c r="A5043" s="82" t="str">
        <f t="shared" si="157"/>
        <v>A</v>
      </c>
      <c r="B5043" s="88" t="s">
        <v>412</v>
      </c>
      <c r="C5043" s="88" t="s">
        <v>19</v>
      </c>
      <c r="D5043" s="89">
        <v>55</v>
      </c>
      <c r="E5043" s="89">
        <v>55</v>
      </c>
      <c r="F5043" s="90">
        <f t="shared" si="156"/>
        <v>1</v>
      </c>
    </row>
    <row r="5044" spans="1:6" s="87" customFormat="1" ht="15" hidden="1" x14ac:dyDescent="0.25">
      <c r="A5044" s="82" t="str">
        <f t="shared" si="157"/>
        <v>A</v>
      </c>
      <c r="B5044" s="91" t="s">
        <v>412</v>
      </c>
      <c r="C5044" s="91" t="s">
        <v>33</v>
      </c>
      <c r="D5044" s="92">
        <v>55</v>
      </c>
      <c r="E5044" s="92">
        <v>55</v>
      </c>
      <c r="F5044" s="93">
        <f t="shared" si="156"/>
        <v>1</v>
      </c>
    </row>
    <row r="5045" spans="1:6" s="87" customFormat="1" ht="36.75" hidden="1" thickBot="1" x14ac:dyDescent="0.3">
      <c r="A5045" s="82" t="str">
        <f t="shared" si="157"/>
        <v>A</v>
      </c>
      <c r="B5045" s="83" t="s">
        <v>2515</v>
      </c>
      <c r="C5045" s="84" t="s">
        <v>2516</v>
      </c>
      <c r="D5045" s="85">
        <v>62</v>
      </c>
      <c r="E5045" s="85">
        <v>62</v>
      </c>
      <c r="F5045" s="86">
        <f t="shared" si="156"/>
        <v>1</v>
      </c>
    </row>
    <row r="5046" spans="1:6" s="87" customFormat="1" ht="15" hidden="1" x14ac:dyDescent="0.25">
      <c r="A5046" s="82" t="str">
        <f t="shared" si="157"/>
        <v>A</v>
      </c>
      <c r="B5046" s="88" t="s">
        <v>412</v>
      </c>
      <c r="C5046" s="88" t="s">
        <v>19</v>
      </c>
      <c r="D5046" s="89">
        <v>62</v>
      </c>
      <c r="E5046" s="89">
        <v>62</v>
      </c>
      <c r="F5046" s="90">
        <f t="shared" si="156"/>
        <v>1</v>
      </c>
    </row>
    <row r="5047" spans="1:6" s="87" customFormat="1" ht="15" hidden="1" x14ac:dyDescent="0.25">
      <c r="A5047" s="82" t="str">
        <f t="shared" si="157"/>
        <v>A</v>
      </c>
      <c r="B5047" s="91" t="s">
        <v>412</v>
      </c>
      <c r="C5047" s="91" t="s">
        <v>33</v>
      </c>
      <c r="D5047" s="92">
        <v>62</v>
      </c>
      <c r="E5047" s="92">
        <v>62</v>
      </c>
      <c r="F5047" s="93">
        <f t="shared" si="156"/>
        <v>1</v>
      </c>
    </row>
    <row r="5048" spans="1:6" s="87" customFormat="1" ht="36.75" hidden="1" thickBot="1" x14ac:dyDescent="0.3">
      <c r="A5048" s="82" t="str">
        <f t="shared" si="157"/>
        <v>A</v>
      </c>
      <c r="B5048" s="83" t="s">
        <v>2517</v>
      </c>
      <c r="C5048" s="84" t="s">
        <v>2518</v>
      </c>
      <c r="D5048" s="85">
        <v>20</v>
      </c>
      <c r="E5048" s="85">
        <v>0</v>
      </c>
      <c r="F5048" s="86">
        <f t="shared" si="156"/>
        <v>0</v>
      </c>
    </row>
    <row r="5049" spans="1:6" s="87" customFormat="1" ht="15" hidden="1" x14ac:dyDescent="0.25">
      <c r="A5049" s="82" t="str">
        <f t="shared" si="157"/>
        <v>A</v>
      </c>
      <c r="B5049" s="88" t="s">
        <v>412</v>
      </c>
      <c r="C5049" s="88" t="s">
        <v>19</v>
      </c>
      <c r="D5049" s="89">
        <v>20</v>
      </c>
      <c r="E5049" s="89">
        <v>0</v>
      </c>
      <c r="F5049" s="90">
        <f t="shared" si="156"/>
        <v>0</v>
      </c>
    </row>
    <row r="5050" spans="1:6" s="87" customFormat="1" ht="15" hidden="1" x14ac:dyDescent="0.25">
      <c r="A5050" s="82" t="str">
        <f t="shared" si="157"/>
        <v>A</v>
      </c>
      <c r="B5050" s="91" t="s">
        <v>412</v>
      </c>
      <c r="C5050" s="91" t="s">
        <v>33</v>
      </c>
      <c r="D5050" s="92">
        <v>20</v>
      </c>
      <c r="E5050" s="92">
        <v>0</v>
      </c>
      <c r="F5050" s="93">
        <f t="shared" si="156"/>
        <v>0</v>
      </c>
    </row>
    <row r="5051" spans="1:6" ht="54.75" thickBot="1" x14ac:dyDescent="0.25">
      <c r="A5051" s="47" t="str">
        <f t="shared" si="157"/>
        <v>A</v>
      </c>
      <c r="B5051" s="73" t="s">
        <v>2519</v>
      </c>
      <c r="C5051" s="74" t="s">
        <v>2520</v>
      </c>
      <c r="D5051" s="75">
        <v>380</v>
      </c>
      <c r="E5051" s="75">
        <v>379.63878000000005</v>
      </c>
      <c r="F5051" s="76">
        <f t="shared" si="156"/>
        <v>0.99904942105263173</v>
      </c>
    </row>
    <row r="5052" spans="1:6" ht="15.75" thickTop="1" x14ac:dyDescent="0.2">
      <c r="A5052" s="47" t="str">
        <f t="shared" si="157"/>
        <v>A</v>
      </c>
      <c r="B5052" s="77" t="s">
        <v>412</v>
      </c>
      <c r="C5052" s="77" t="s">
        <v>19</v>
      </c>
      <c r="D5052" s="78">
        <v>380</v>
      </c>
      <c r="E5052" s="78">
        <v>379.63878000000005</v>
      </c>
      <c r="F5052" s="79">
        <f t="shared" si="156"/>
        <v>0.99904942105263173</v>
      </c>
    </row>
    <row r="5053" spans="1:6" ht="15" x14ac:dyDescent="0.2">
      <c r="A5053" s="47" t="str">
        <f t="shared" si="157"/>
        <v>A</v>
      </c>
      <c r="B5053" s="80" t="s">
        <v>412</v>
      </c>
      <c r="C5053" s="80" t="s">
        <v>33</v>
      </c>
      <c r="D5053" s="53">
        <v>380</v>
      </c>
      <c r="E5053" s="53">
        <v>379.63878000000005</v>
      </c>
      <c r="F5053" s="81">
        <f t="shared" si="156"/>
        <v>0.99904942105263173</v>
      </c>
    </row>
    <row r="5054" spans="1:6" ht="54.75" thickBot="1" x14ac:dyDescent="0.25">
      <c r="A5054" s="47" t="str">
        <f t="shared" si="157"/>
        <v>A</v>
      </c>
      <c r="B5054" s="73" t="s">
        <v>2521</v>
      </c>
      <c r="C5054" s="74" t="s">
        <v>2522</v>
      </c>
      <c r="D5054" s="75">
        <v>1210</v>
      </c>
      <c r="E5054" s="75">
        <v>943.12701000000004</v>
      </c>
      <c r="F5054" s="76">
        <f t="shared" si="156"/>
        <v>0.7794438099173554</v>
      </c>
    </row>
    <row r="5055" spans="1:6" ht="15.75" thickTop="1" x14ac:dyDescent="0.2">
      <c r="A5055" s="47" t="str">
        <f t="shared" si="157"/>
        <v>A</v>
      </c>
      <c r="B5055" s="77" t="s">
        <v>412</v>
      </c>
      <c r="C5055" s="77" t="s">
        <v>19</v>
      </c>
      <c r="D5055" s="78">
        <v>970</v>
      </c>
      <c r="E5055" s="78">
        <v>766.93229000000008</v>
      </c>
      <c r="F5055" s="79">
        <f t="shared" si="156"/>
        <v>0.79065184536082478</v>
      </c>
    </row>
    <row r="5056" spans="1:6" ht="15" x14ac:dyDescent="0.2">
      <c r="A5056" s="47" t="str">
        <f t="shared" si="157"/>
        <v>A</v>
      </c>
      <c r="B5056" s="80" t="s">
        <v>412</v>
      </c>
      <c r="C5056" s="80" t="s">
        <v>33</v>
      </c>
      <c r="D5056" s="53">
        <v>970</v>
      </c>
      <c r="E5056" s="53">
        <v>766.93229000000008</v>
      </c>
      <c r="F5056" s="81">
        <f t="shared" si="156"/>
        <v>0.79065184536082478</v>
      </c>
    </row>
    <row r="5057" spans="1:6" ht="15" x14ac:dyDescent="0.2">
      <c r="A5057" s="47" t="str">
        <f t="shared" si="157"/>
        <v>A</v>
      </c>
      <c r="B5057" s="77" t="s">
        <v>412</v>
      </c>
      <c r="C5057" s="77" t="s">
        <v>36</v>
      </c>
      <c r="D5057" s="78">
        <v>240</v>
      </c>
      <c r="E5057" s="78">
        <v>176.19471999999999</v>
      </c>
      <c r="F5057" s="79">
        <f t="shared" si="156"/>
        <v>0.73414466666666667</v>
      </c>
    </row>
    <row r="5058" spans="1:6" ht="54.75" thickBot="1" x14ac:dyDescent="0.25">
      <c r="A5058" s="47" t="str">
        <f t="shared" si="157"/>
        <v>A</v>
      </c>
      <c r="B5058" s="73" t="s">
        <v>2523</v>
      </c>
      <c r="C5058" s="74" t="s">
        <v>2524</v>
      </c>
      <c r="D5058" s="75">
        <v>420</v>
      </c>
      <c r="E5058" s="75">
        <v>418.74690999999996</v>
      </c>
      <c r="F5058" s="76">
        <f t="shared" si="156"/>
        <v>0.99701645238095227</v>
      </c>
    </row>
    <row r="5059" spans="1:6" ht="15.75" thickTop="1" x14ac:dyDescent="0.2">
      <c r="A5059" s="47" t="str">
        <f t="shared" si="157"/>
        <v>A</v>
      </c>
      <c r="B5059" s="77" t="s">
        <v>412</v>
      </c>
      <c r="C5059" s="77" t="s">
        <v>19</v>
      </c>
      <c r="D5059" s="78">
        <v>350</v>
      </c>
      <c r="E5059" s="78">
        <v>348.74691000000001</v>
      </c>
      <c r="F5059" s="79">
        <f t="shared" si="156"/>
        <v>0.99641974285714285</v>
      </c>
    </row>
    <row r="5060" spans="1:6" ht="15" x14ac:dyDescent="0.2">
      <c r="A5060" s="47" t="str">
        <f t="shared" si="157"/>
        <v>A</v>
      </c>
      <c r="B5060" s="80" t="s">
        <v>412</v>
      </c>
      <c r="C5060" s="80" t="s">
        <v>33</v>
      </c>
      <c r="D5060" s="53">
        <v>350</v>
      </c>
      <c r="E5060" s="53">
        <v>348.74691000000001</v>
      </c>
      <c r="F5060" s="81">
        <f t="shared" ref="F5060:F5123" si="158">E5060/D5060</f>
        <v>0.99641974285714285</v>
      </c>
    </row>
    <row r="5061" spans="1:6" ht="15" x14ac:dyDescent="0.2">
      <c r="A5061" s="47" t="str">
        <f t="shared" ref="A5061:A5124" si="159">(IF(OR(D5061&lt;&gt;0,E5061&lt;&gt;0,),"A","B"))</f>
        <v>A</v>
      </c>
      <c r="B5061" s="77" t="s">
        <v>412</v>
      </c>
      <c r="C5061" s="77" t="s">
        <v>36</v>
      </c>
      <c r="D5061" s="78">
        <v>70</v>
      </c>
      <c r="E5061" s="78">
        <v>70</v>
      </c>
      <c r="F5061" s="79">
        <f t="shared" si="158"/>
        <v>1</v>
      </c>
    </row>
    <row r="5062" spans="1:6" ht="54.75" thickBot="1" x14ac:dyDescent="0.25">
      <c r="A5062" s="47" t="str">
        <f t="shared" si="159"/>
        <v>A</v>
      </c>
      <c r="B5062" s="73" t="s">
        <v>2525</v>
      </c>
      <c r="C5062" s="74" t="s">
        <v>2526</v>
      </c>
      <c r="D5062" s="75">
        <v>136</v>
      </c>
      <c r="E5062" s="75">
        <v>132.25</v>
      </c>
      <c r="F5062" s="76">
        <f t="shared" si="158"/>
        <v>0.97242647058823528</v>
      </c>
    </row>
    <row r="5063" spans="1:6" ht="15.75" thickTop="1" x14ac:dyDescent="0.2">
      <c r="A5063" s="47" t="str">
        <f t="shared" si="159"/>
        <v>A</v>
      </c>
      <c r="B5063" s="77" t="s">
        <v>412</v>
      </c>
      <c r="C5063" s="77" t="s">
        <v>19</v>
      </c>
      <c r="D5063" s="78">
        <v>126</v>
      </c>
      <c r="E5063" s="78">
        <v>125.93</v>
      </c>
      <c r="F5063" s="79">
        <f t="shared" si="158"/>
        <v>0.99944444444444447</v>
      </c>
    </row>
    <row r="5064" spans="1:6" ht="15" x14ac:dyDescent="0.2">
      <c r="A5064" s="47" t="str">
        <f t="shared" si="159"/>
        <v>A</v>
      </c>
      <c r="B5064" s="80" t="s">
        <v>412</v>
      </c>
      <c r="C5064" s="80" t="s">
        <v>33</v>
      </c>
      <c r="D5064" s="53">
        <v>126</v>
      </c>
      <c r="E5064" s="53">
        <v>125.93</v>
      </c>
      <c r="F5064" s="81">
        <f t="shared" si="158"/>
        <v>0.99944444444444447</v>
      </c>
    </row>
    <row r="5065" spans="1:6" ht="15" x14ac:dyDescent="0.2">
      <c r="A5065" s="47" t="str">
        <f t="shared" si="159"/>
        <v>A</v>
      </c>
      <c r="B5065" s="77" t="s">
        <v>412</v>
      </c>
      <c r="C5065" s="77" t="s">
        <v>36</v>
      </c>
      <c r="D5065" s="78">
        <v>10</v>
      </c>
      <c r="E5065" s="78">
        <v>6.32</v>
      </c>
      <c r="F5065" s="79">
        <f t="shared" si="158"/>
        <v>0.63200000000000001</v>
      </c>
    </row>
    <row r="5066" spans="1:6" ht="54.75" thickBot="1" x14ac:dyDescent="0.25">
      <c r="A5066" s="47" t="str">
        <f t="shared" si="159"/>
        <v>A</v>
      </c>
      <c r="B5066" s="73" t="s">
        <v>2527</v>
      </c>
      <c r="C5066" s="74" t="s">
        <v>2528</v>
      </c>
      <c r="D5066" s="75">
        <v>435</v>
      </c>
      <c r="E5066" s="75">
        <v>434.99995999999999</v>
      </c>
      <c r="F5066" s="76">
        <f t="shared" si="158"/>
        <v>0.99999990804597694</v>
      </c>
    </row>
    <row r="5067" spans="1:6" ht="15.75" thickTop="1" x14ac:dyDescent="0.2">
      <c r="A5067" s="47" t="str">
        <f t="shared" si="159"/>
        <v>A</v>
      </c>
      <c r="B5067" s="77" t="s">
        <v>412</v>
      </c>
      <c r="C5067" s="77" t="s">
        <v>19</v>
      </c>
      <c r="D5067" s="78">
        <v>435</v>
      </c>
      <c r="E5067" s="78">
        <v>434.99995999999999</v>
      </c>
      <c r="F5067" s="79">
        <f t="shared" si="158"/>
        <v>0.99999990804597694</v>
      </c>
    </row>
    <row r="5068" spans="1:6" ht="15" x14ac:dyDescent="0.2">
      <c r="A5068" s="47" t="str">
        <f t="shared" si="159"/>
        <v>A</v>
      </c>
      <c r="B5068" s="80" t="s">
        <v>412</v>
      </c>
      <c r="C5068" s="80" t="s">
        <v>33</v>
      </c>
      <c r="D5068" s="53">
        <v>435</v>
      </c>
      <c r="E5068" s="53">
        <v>434.99995999999999</v>
      </c>
      <c r="F5068" s="81">
        <f t="shared" si="158"/>
        <v>0.99999990804597694</v>
      </c>
    </row>
    <row r="5069" spans="1:6" ht="54.75" thickBot="1" x14ac:dyDescent="0.25">
      <c r="A5069" s="47" t="str">
        <f t="shared" si="159"/>
        <v>A</v>
      </c>
      <c r="B5069" s="73" t="s">
        <v>2529</v>
      </c>
      <c r="C5069" s="74" t="s">
        <v>2530</v>
      </c>
      <c r="D5069" s="75">
        <v>115</v>
      </c>
      <c r="E5069" s="75">
        <v>110.46460999999998</v>
      </c>
      <c r="F5069" s="76">
        <f t="shared" si="158"/>
        <v>0.96056182608695639</v>
      </c>
    </row>
    <row r="5070" spans="1:6" ht="15.75" thickTop="1" x14ac:dyDescent="0.2">
      <c r="A5070" s="47" t="str">
        <f t="shared" si="159"/>
        <v>A</v>
      </c>
      <c r="B5070" s="77" t="s">
        <v>412</v>
      </c>
      <c r="C5070" s="77" t="s">
        <v>19</v>
      </c>
      <c r="D5070" s="78">
        <v>115</v>
      </c>
      <c r="E5070" s="78">
        <v>110.46460999999998</v>
      </c>
      <c r="F5070" s="79">
        <f t="shared" si="158"/>
        <v>0.96056182608695639</v>
      </c>
    </row>
    <row r="5071" spans="1:6" ht="15" x14ac:dyDescent="0.2">
      <c r="A5071" s="47" t="str">
        <f t="shared" si="159"/>
        <v>A</v>
      </c>
      <c r="B5071" s="80" t="s">
        <v>412</v>
      </c>
      <c r="C5071" s="80" t="s">
        <v>33</v>
      </c>
      <c r="D5071" s="53">
        <v>115</v>
      </c>
      <c r="E5071" s="53">
        <v>110.46460999999998</v>
      </c>
      <c r="F5071" s="81">
        <f t="shared" si="158"/>
        <v>0.96056182608695639</v>
      </c>
    </row>
    <row r="5072" spans="1:6" ht="72.75" thickBot="1" x14ac:dyDescent="0.25">
      <c r="A5072" s="47" t="str">
        <f t="shared" si="159"/>
        <v>A</v>
      </c>
      <c r="B5072" s="73" t="s">
        <v>2531</v>
      </c>
      <c r="C5072" s="74" t="s">
        <v>2532</v>
      </c>
      <c r="D5072" s="75">
        <v>1100</v>
      </c>
      <c r="E5072" s="75">
        <v>1099.93858</v>
      </c>
      <c r="F5072" s="76">
        <f t="shared" si="158"/>
        <v>0.99994416363636363</v>
      </c>
    </row>
    <row r="5073" spans="1:6" ht="15.75" thickTop="1" x14ac:dyDescent="0.2">
      <c r="A5073" s="47" t="str">
        <f t="shared" si="159"/>
        <v>A</v>
      </c>
      <c r="B5073" s="77" t="s">
        <v>412</v>
      </c>
      <c r="C5073" s="77" t="s">
        <v>19</v>
      </c>
      <c r="D5073" s="78">
        <v>1100</v>
      </c>
      <c r="E5073" s="78">
        <v>1099.93858</v>
      </c>
      <c r="F5073" s="79">
        <f t="shared" si="158"/>
        <v>0.99994416363636363</v>
      </c>
    </row>
    <row r="5074" spans="1:6" ht="15" x14ac:dyDescent="0.2">
      <c r="A5074" s="47" t="str">
        <f t="shared" si="159"/>
        <v>A</v>
      </c>
      <c r="B5074" s="80" t="s">
        <v>412</v>
      </c>
      <c r="C5074" s="80" t="s">
        <v>33</v>
      </c>
      <c r="D5074" s="53">
        <v>1100</v>
      </c>
      <c r="E5074" s="53">
        <v>1099.93858</v>
      </c>
      <c r="F5074" s="81">
        <f t="shared" si="158"/>
        <v>0.99994416363636363</v>
      </c>
    </row>
    <row r="5075" spans="1:6" ht="54.75" thickBot="1" x14ac:dyDescent="0.25">
      <c r="A5075" s="47" t="str">
        <f t="shared" si="159"/>
        <v>A</v>
      </c>
      <c r="B5075" s="73" t="s">
        <v>2533</v>
      </c>
      <c r="C5075" s="74" t="s">
        <v>2534</v>
      </c>
      <c r="D5075" s="75">
        <v>1075.5</v>
      </c>
      <c r="E5075" s="75">
        <v>1074.4976200000001</v>
      </c>
      <c r="F5075" s="76">
        <f t="shared" si="158"/>
        <v>0.99906798698279875</v>
      </c>
    </row>
    <row r="5076" spans="1:6" ht="15.75" thickTop="1" x14ac:dyDescent="0.2">
      <c r="A5076" s="47" t="str">
        <f t="shared" si="159"/>
        <v>A</v>
      </c>
      <c r="B5076" s="77" t="s">
        <v>412</v>
      </c>
      <c r="C5076" s="77" t="s">
        <v>19</v>
      </c>
      <c r="D5076" s="78">
        <v>1045.5</v>
      </c>
      <c r="E5076" s="78">
        <v>1044.4976200000001</v>
      </c>
      <c r="F5076" s="79">
        <f t="shared" si="158"/>
        <v>0.99904124342419909</v>
      </c>
    </row>
    <row r="5077" spans="1:6" ht="15" x14ac:dyDescent="0.2">
      <c r="A5077" s="47" t="str">
        <f t="shared" si="159"/>
        <v>A</v>
      </c>
      <c r="B5077" s="80" t="s">
        <v>412</v>
      </c>
      <c r="C5077" s="80" t="s">
        <v>33</v>
      </c>
      <c r="D5077" s="53">
        <v>1045.5</v>
      </c>
      <c r="E5077" s="53">
        <v>1044.4976200000001</v>
      </c>
      <c r="F5077" s="81">
        <f t="shared" si="158"/>
        <v>0.99904124342419909</v>
      </c>
    </row>
    <row r="5078" spans="1:6" ht="15" x14ac:dyDescent="0.2">
      <c r="A5078" s="47" t="str">
        <f t="shared" si="159"/>
        <v>A</v>
      </c>
      <c r="B5078" s="77" t="s">
        <v>412</v>
      </c>
      <c r="C5078" s="77" t="s">
        <v>36</v>
      </c>
      <c r="D5078" s="78">
        <v>30</v>
      </c>
      <c r="E5078" s="78">
        <v>30</v>
      </c>
      <c r="F5078" s="79">
        <f t="shared" si="158"/>
        <v>1</v>
      </c>
    </row>
    <row r="5079" spans="1:6" ht="54.75" thickBot="1" x14ac:dyDescent="0.25">
      <c r="A5079" s="47" t="str">
        <f t="shared" si="159"/>
        <v>A</v>
      </c>
      <c r="B5079" s="73" t="s">
        <v>2535</v>
      </c>
      <c r="C5079" s="74" t="s">
        <v>2536</v>
      </c>
      <c r="D5079" s="75">
        <v>60</v>
      </c>
      <c r="E5079" s="75">
        <v>60</v>
      </c>
      <c r="F5079" s="76">
        <f t="shared" si="158"/>
        <v>1</v>
      </c>
    </row>
    <row r="5080" spans="1:6" ht="15.75" thickTop="1" x14ac:dyDescent="0.2">
      <c r="A5080" s="47" t="str">
        <f t="shared" si="159"/>
        <v>A</v>
      </c>
      <c r="B5080" s="77" t="s">
        <v>412</v>
      </c>
      <c r="C5080" s="77" t="s">
        <v>19</v>
      </c>
      <c r="D5080" s="78">
        <v>60</v>
      </c>
      <c r="E5080" s="78">
        <v>60</v>
      </c>
      <c r="F5080" s="79">
        <f t="shared" si="158"/>
        <v>1</v>
      </c>
    </row>
    <row r="5081" spans="1:6" ht="15" x14ac:dyDescent="0.2">
      <c r="A5081" s="47" t="str">
        <f t="shared" si="159"/>
        <v>A</v>
      </c>
      <c r="B5081" s="80" t="s">
        <v>412</v>
      </c>
      <c r="C5081" s="80" t="s">
        <v>33</v>
      </c>
      <c r="D5081" s="53">
        <v>60</v>
      </c>
      <c r="E5081" s="53">
        <v>60</v>
      </c>
      <c r="F5081" s="81">
        <f t="shared" si="158"/>
        <v>1</v>
      </c>
    </row>
    <row r="5082" spans="1:6" ht="36.75" thickBot="1" x14ac:dyDescent="0.25">
      <c r="A5082" s="47" t="str">
        <f t="shared" si="159"/>
        <v>A</v>
      </c>
      <c r="B5082" s="73" t="s">
        <v>2537</v>
      </c>
      <c r="C5082" s="74" t="s">
        <v>2538</v>
      </c>
      <c r="D5082" s="75">
        <v>800</v>
      </c>
      <c r="E5082" s="75">
        <v>800</v>
      </c>
      <c r="F5082" s="76">
        <f t="shared" si="158"/>
        <v>1</v>
      </c>
    </row>
    <row r="5083" spans="1:6" ht="15.75" thickTop="1" x14ac:dyDescent="0.2">
      <c r="A5083" s="47" t="str">
        <f t="shared" si="159"/>
        <v>A</v>
      </c>
      <c r="B5083" s="77" t="s">
        <v>412</v>
      </c>
      <c r="C5083" s="77" t="s">
        <v>19</v>
      </c>
      <c r="D5083" s="78">
        <v>800</v>
      </c>
      <c r="E5083" s="78">
        <v>800</v>
      </c>
      <c r="F5083" s="79">
        <f t="shared" si="158"/>
        <v>1</v>
      </c>
    </row>
    <row r="5084" spans="1:6" ht="15" x14ac:dyDescent="0.2">
      <c r="A5084" s="47" t="str">
        <f t="shared" si="159"/>
        <v>A</v>
      </c>
      <c r="B5084" s="80" t="s">
        <v>412</v>
      </c>
      <c r="C5084" s="80" t="s">
        <v>33</v>
      </c>
      <c r="D5084" s="53">
        <v>800</v>
      </c>
      <c r="E5084" s="53">
        <v>800</v>
      </c>
      <c r="F5084" s="81">
        <f t="shared" si="158"/>
        <v>1</v>
      </c>
    </row>
    <row r="5085" spans="1:6" ht="36.75" thickBot="1" x14ac:dyDescent="0.25">
      <c r="A5085" s="47" t="str">
        <f t="shared" si="159"/>
        <v>A</v>
      </c>
      <c r="B5085" s="73" t="s">
        <v>2539</v>
      </c>
      <c r="C5085" s="74" t="s">
        <v>2540</v>
      </c>
      <c r="D5085" s="75">
        <v>435</v>
      </c>
      <c r="E5085" s="75">
        <v>405.54071999999996</v>
      </c>
      <c r="F5085" s="76">
        <f t="shared" si="158"/>
        <v>0.93227751724137919</v>
      </c>
    </row>
    <row r="5086" spans="1:6" ht="15.75" thickTop="1" x14ac:dyDescent="0.2">
      <c r="A5086" s="47" t="str">
        <f t="shared" si="159"/>
        <v>A</v>
      </c>
      <c r="B5086" s="77" t="s">
        <v>412</v>
      </c>
      <c r="C5086" s="77" t="s">
        <v>19</v>
      </c>
      <c r="D5086" s="78">
        <v>300</v>
      </c>
      <c r="E5086" s="78">
        <v>273.98671999999999</v>
      </c>
      <c r="F5086" s="79">
        <f t="shared" si="158"/>
        <v>0.91328906666666665</v>
      </c>
    </row>
    <row r="5087" spans="1:6" ht="15" x14ac:dyDescent="0.2">
      <c r="A5087" s="47" t="str">
        <f t="shared" si="159"/>
        <v>A</v>
      </c>
      <c r="B5087" s="80" t="s">
        <v>412</v>
      </c>
      <c r="C5087" s="80" t="s">
        <v>32</v>
      </c>
      <c r="D5087" s="53">
        <v>45</v>
      </c>
      <c r="E5087" s="53">
        <v>45</v>
      </c>
      <c r="F5087" s="81">
        <f t="shared" si="158"/>
        <v>1</v>
      </c>
    </row>
    <row r="5088" spans="1:6" ht="15" x14ac:dyDescent="0.2">
      <c r="A5088" s="47" t="str">
        <f t="shared" si="159"/>
        <v>A</v>
      </c>
      <c r="B5088" s="80" t="s">
        <v>412</v>
      </c>
      <c r="C5088" s="80" t="s">
        <v>33</v>
      </c>
      <c r="D5088" s="53">
        <v>255</v>
      </c>
      <c r="E5088" s="53">
        <v>228.98671999999999</v>
      </c>
      <c r="F5088" s="81">
        <f t="shared" si="158"/>
        <v>0.89798713725490198</v>
      </c>
    </row>
    <row r="5089" spans="1:6" ht="15" x14ac:dyDescent="0.2">
      <c r="A5089" s="47" t="str">
        <f t="shared" si="159"/>
        <v>A</v>
      </c>
      <c r="B5089" s="77" t="s">
        <v>412</v>
      </c>
      <c r="C5089" s="77" t="s">
        <v>36</v>
      </c>
      <c r="D5089" s="78">
        <v>100</v>
      </c>
      <c r="E5089" s="78">
        <v>96.554000000000002</v>
      </c>
      <c r="F5089" s="79">
        <f t="shared" si="158"/>
        <v>0.96554000000000006</v>
      </c>
    </row>
    <row r="5090" spans="1:6" ht="15" x14ac:dyDescent="0.2">
      <c r="A5090" s="47" t="str">
        <f t="shared" si="159"/>
        <v>A</v>
      </c>
      <c r="B5090" s="77" t="s">
        <v>412</v>
      </c>
      <c r="C5090" s="77" t="s">
        <v>41</v>
      </c>
      <c r="D5090" s="78">
        <v>35</v>
      </c>
      <c r="E5090" s="78">
        <v>35</v>
      </c>
      <c r="F5090" s="79">
        <f t="shared" si="158"/>
        <v>1</v>
      </c>
    </row>
    <row r="5091" spans="1:6" ht="36.75" thickBot="1" x14ac:dyDescent="0.25">
      <c r="A5091" s="47" t="str">
        <f t="shared" si="159"/>
        <v>A</v>
      </c>
      <c r="B5091" s="73" t="s">
        <v>2541</v>
      </c>
      <c r="C5091" s="74" t="s">
        <v>2542</v>
      </c>
      <c r="D5091" s="75">
        <v>550</v>
      </c>
      <c r="E5091" s="75">
        <v>549</v>
      </c>
      <c r="F5091" s="76">
        <f t="shared" si="158"/>
        <v>0.99818181818181817</v>
      </c>
    </row>
    <row r="5092" spans="1:6" ht="15.75" thickTop="1" x14ac:dyDescent="0.2">
      <c r="A5092" s="47" t="str">
        <f t="shared" si="159"/>
        <v>A</v>
      </c>
      <c r="B5092" s="77" t="s">
        <v>412</v>
      </c>
      <c r="C5092" s="77" t="s">
        <v>19</v>
      </c>
      <c r="D5092" s="78">
        <v>550</v>
      </c>
      <c r="E5092" s="78">
        <v>549</v>
      </c>
      <c r="F5092" s="79">
        <f t="shared" si="158"/>
        <v>0.99818181818181817</v>
      </c>
    </row>
    <row r="5093" spans="1:6" ht="15" x14ac:dyDescent="0.2">
      <c r="A5093" s="47" t="str">
        <f t="shared" si="159"/>
        <v>A</v>
      </c>
      <c r="B5093" s="80" t="s">
        <v>412</v>
      </c>
      <c r="C5093" s="80" t="s">
        <v>33</v>
      </c>
      <c r="D5093" s="53">
        <v>550</v>
      </c>
      <c r="E5093" s="53">
        <v>549</v>
      </c>
      <c r="F5093" s="81">
        <f t="shared" si="158"/>
        <v>0.99818181818181817</v>
      </c>
    </row>
    <row r="5094" spans="1:6" ht="36.75" thickBot="1" x14ac:dyDescent="0.25">
      <c r="A5094" s="47" t="str">
        <f t="shared" si="159"/>
        <v>A</v>
      </c>
      <c r="B5094" s="73" t="s">
        <v>2543</v>
      </c>
      <c r="C5094" s="74" t="s">
        <v>2544</v>
      </c>
      <c r="D5094" s="75">
        <v>3850</v>
      </c>
      <c r="E5094" s="75">
        <v>2599.2568200000005</v>
      </c>
      <c r="F5094" s="76">
        <f t="shared" si="158"/>
        <v>0.67513164155844174</v>
      </c>
    </row>
    <row r="5095" spans="1:6" ht="15.75" thickTop="1" x14ac:dyDescent="0.2">
      <c r="A5095" s="47" t="str">
        <f t="shared" si="159"/>
        <v>A</v>
      </c>
      <c r="B5095" s="77" t="s">
        <v>412</v>
      </c>
      <c r="C5095" s="77" t="s">
        <v>19</v>
      </c>
      <c r="D5095" s="78">
        <v>2700</v>
      </c>
      <c r="E5095" s="78">
        <v>2563.0080400000002</v>
      </c>
      <c r="F5095" s="79">
        <f t="shared" si="158"/>
        <v>0.94926223703703705</v>
      </c>
    </row>
    <row r="5096" spans="1:6" ht="15" x14ac:dyDescent="0.2">
      <c r="A5096" s="47" t="str">
        <f t="shared" si="159"/>
        <v>A</v>
      </c>
      <c r="B5096" s="80" t="s">
        <v>412</v>
      </c>
      <c r="C5096" s="80" t="s">
        <v>21</v>
      </c>
      <c r="D5096" s="53">
        <v>2700</v>
      </c>
      <c r="E5096" s="53">
        <v>2563.0080400000002</v>
      </c>
      <c r="F5096" s="81">
        <f t="shared" si="158"/>
        <v>0.94926223703703705</v>
      </c>
    </row>
    <row r="5097" spans="1:6" ht="15" x14ac:dyDescent="0.2">
      <c r="A5097" s="47" t="str">
        <f t="shared" si="159"/>
        <v>A</v>
      </c>
      <c r="B5097" s="77" t="s">
        <v>412</v>
      </c>
      <c r="C5097" s="77" t="s">
        <v>36</v>
      </c>
      <c r="D5097" s="78">
        <v>1150</v>
      </c>
      <c r="E5097" s="78">
        <v>36.248779999999996</v>
      </c>
      <c r="F5097" s="79">
        <f t="shared" si="158"/>
        <v>3.1520678260869565E-2</v>
      </c>
    </row>
    <row r="5098" spans="1:6" ht="36.75" thickBot="1" x14ac:dyDescent="0.25">
      <c r="A5098" s="47" t="str">
        <f t="shared" si="159"/>
        <v>A</v>
      </c>
      <c r="B5098" s="73" t="s">
        <v>2545</v>
      </c>
      <c r="C5098" s="74" t="s">
        <v>2546</v>
      </c>
      <c r="D5098" s="75">
        <v>5137.1899999999996</v>
      </c>
      <c r="E5098" s="75">
        <v>4779.5474199999999</v>
      </c>
      <c r="F5098" s="76">
        <f t="shared" si="158"/>
        <v>0.93038167169211183</v>
      </c>
    </row>
    <row r="5099" spans="1:6" ht="15.75" thickTop="1" x14ac:dyDescent="0.2">
      <c r="A5099" s="47" t="str">
        <f t="shared" si="159"/>
        <v>A</v>
      </c>
      <c r="B5099" s="77" t="s">
        <v>412</v>
      </c>
      <c r="C5099" s="77" t="s">
        <v>19</v>
      </c>
      <c r="D5099" s="78">
        <v>5037.1899999999996</v>
      </c>
      <c r="E5099" s="78">
        <v>4766.8974200000002</v>
      </c>
      <c r="F5099" s="79">
        <f t="shared" si="158"/>
        <v>0.94634060259787711</v>
      </c>
    </row>
    <row r="5100" spans="1:6" ht="15" x14ac:dyDescent="0.2">
      <c r="A5100" s="47" t="str">
        <f t="shared" si="159"/>
        <v>A</v>
      </c>
      <c r="B5100" s="80" t="s">
        <v>412</v>
      </c>
      <c r="C5100" s="80" t="s">
        <v>20</v>
      </c>
      <c r="D5100" s="53">
        <v>2200</v>
      </c>
      <c r="E5100" s="53">
        <v>2104.8991900000001</v>
      </c>
      <c r="F5100" s="81">
        <f t="shared" si="158"/>
        <v>0.95677235909090919</v>
      </c>
    </row>
    <row r="5101" spans="1:6" ht="15" x14ac:dyDescent="0.2">
      <c r="A5101" s="47" t="str">
        <f t="shared" si="159"/>
        <v>A</v>
      </c>
      <c r="B5101" s="80" t="s">
        <v>412</v>
      </c>
      <c r="C5101" s="80" t="s">
        <v>21</v>
      </c>
      <c r="D5101" s="53">
        <v>2783.19</v>
      </c>
      <c r="E5101" s="53">
        <v>2626.5830599999999</v>
      </c>
      <c r="F5101" s="81">
        <f t="shared" si="158"/>
        <v>0.94373113585490032</v>
      </c>
    </row>
    <row r="5102" spans="1:6" ht="15" x14ac:dyDescent="0.2">
      <c r="A5102" s="47" t="str">
        <f t="shared" si="159"/>
        <v>A</v>
      </c>
      <c r="B5102" s="80" t="s">
        <v>412</v>
      </c>
      <c r="C5102" s="80" t="s">
        <v>4</v>
      </c>
      <c r="D5102" s="53">
        <v>0</v>
      </c>
      <c r="E5102" s="53">
        <v>2.41</v>
      </c>
      <c r="F5102" s="81" t="e">
        <f t="shared" si="158"/>
        <v>#DIV/0!</v>
      </c>
    </row>
    <row r="5103" spans="1:6" ht="15" x14ac:dyDescent="0.2">
      <c r="A5103" s="47" t="str">
        <f t="shared" si="159"/>
        <v>A</v>
      </c>
      <c r="B5103" s="80" t="s">
        <v>412</v>
      </c>
      <c r="C5103" s="80" t="s">
        <v>34</v>
      </c>
      <c r="D5103" s="53">
        <v>44</v>
      </c>
      <c r="E5103" s="53">
        <v>29.55096</v>
      </c>
      <c r="F5103" s="81">
        <f t="shared" si="158"/>
        <v>0.67161272727272725</v>
      </c>
    </row>
    <row r="5104" spans="1:6" ht="15" x14ac:dyDescent="0.2">
      <c r="A5104" s="47" t="str">
        <f t="shared" si="159"/>
        <v>A</v>
      </c>
      <c r="B5104" s="80" t="s">
        <v>412</v>
      </c>
      <c r="C5104" s="80" t="s">
        <v>35</v>
      </c>
      <c r="D5104" s="53">
        <v>10</v>
      </c>
      <c r="E5104" s="53">
        <v>3.4542100000000002</v>
      </c>
      <c r="F5104" s="81">
        <f t="shared" si="158"/>
        <v>0.34542100000000003</v>
      </c>
    </row>
    <row r="5105" spans="1:6" ht="15" x14ac:dyDescent="0.2">
      <c r="A5105" s="47" t="str">
        <f t="shared" si="159"/>
        <v>A</v>
      </c>
      <c r="B5105" s="77" t="s">
        <v>412</v>
      </c>
      <c r="C5105" s="77" t="s">
        <v>36</v>
      </c>
      <c r="D5105" s="78">
        <v>100</v>
      </c>
      <c r="E5105" s="78">
        <v>12.65</v>
      </c>
      <c r="F5105" s="79">
        <f t="shared" si="158"/>
        <v>0.1265</v>
      </c>
    </row>
    <row r="5106" spans="1:6" ht="36.75" thickBot="1" x14ac:dyDescent="0.25">
      <c r="A5106" s="47" t="str">
        <f t="shared" si="159"/>
        <v>A</v>
      </c>
      <c r="B5106" s="73" t="s">
        <v>2547</v>
      </c>
      <c r="C5106" s="74" t="s">
        <v>2548</v>
      </c>
      <c r="D5106" s="75">
        <v>2920</v>
      </c>
      <c r="E5106" s="75">
        <v>2535.3416400000001</v>
      </c>
      <c r="F5106" s="76">
        <f t="shared" si="158"/>
        <v>0.86826768493150686</v>
      </c>
    </row>
    <row r="5107" spans="1:6" ht="15.75" thickTop="1" x14ac:dyDescent="0.2">
      <c r="A5107" s="47" t="str">
        <f t="shared" si="159"/>
        <v>A</v>
      </c>
      <c r="B5107" s="77" t="s">
        <v>412</v>
      </c>
      <c r="C5107" s="77" t="s">
        <v>19</v>
      </c>
      <c r="D5107" s="78">
        <v>2820</v>
      </c>
      <c r="E5107" s="78">
        <v>2535.19164</v>
      </c>
      <c r="F5107" s="79">
        <f t="shared" si="158"/>
        <v>0.89900412765957449</v>
      </c>
    </row>
    <row r="5108" spans="1:6" ht="15" x14ac:dyDescent="0.2">
      <c r="A5108" s="47" t="str">
        <f t="shared" si="159"/>
        <v>A</v>
      </c>
      <c r="B5108" s="80" t="s">
        <v>412</v>
      </c>
      <c r="C5108" s="80" t="s">
        <v>20</v>
      </c>
      <c r="D5108" s="53">
        <v>2200</v>
      </c>
      <c r="E5108" s="53">
        <v>2104.8991900000001</v>
      </c>
      <c r="F5108" s="81">
        <f t="shared" si="158"/>
        <v>0.95677235909090919</v>
      </c>
    </row>
    <row r="5109" spans="1:6" ht="15" x14ac:dyDescent="0.2">
      <c r="A5109" s="47" t="str">
        <f t="shared" si="159"/>
        <v>A</v>
      </c>
      <c r="B5109" s="80" t="s">
        <v>412</v>
      </c>
      <c r="C5109" s="80" t="s">
        <v>21</v>
      </c>
      <c r="D5109" s="53">
        <v>580</v>
      </c>
      <c r="E5109" s="53">
        <v>401.89060999999998</v>
      </c>
      <c r="F5109" s="81">
        <f t="shared" si="158"/>
        <v>0.69291484482758614</v>
      </c>
    </row>
    <row r="5110" spans="1:6" ht="15" x14ac:dyDescent="0.2">
      <c r="A5110" s="47" t="str">
        <f t="shared" si="159"/>
        <v>A</v>
      </c>
      <c r="B5110" s="80" t="s">
        <v>412</v>
      </c>
      <c r="C5110" s="80" t="s">
        <v>34</v>
      </c>
      <c r="D5110" s="53">
        <v>30</v>
      </c>
      <c r="E5110" s="53">
        <v>24.947629999999997</v>
      </c>
      <c r="F5110" s="81">
        <f t="shared" si="158"/>
        <v>0.8315876666666665</v>
      </c>
    </row>
    <row r="5111" spans="1:6" ht="15" x14ac:dyDescent="0.2">
      <c r="A5111" s="47" t="str">
        <f t="shared" si="159"/>
        <v>A</v>
      </c>
      <c r="B5111" s="80" t="s">
        <v>412</v>
      </c>
      <c r="C5111" s="80" t="s">
        <v>35</v>
      </c>
      <c r="D5111" s="53">
        <v>10</v>
      </c>
      <c r="E5111" s="53">
        <v>3.4542100000000002</v>
      </c>
      <c r="F5111" s="81">
        <f t="shared" si="158"/>
        <v>0.34542100000000003</v>
      </c>
    </row>
    <row r="5112" spans="1:6" ht="15" x14ac:dyDescent="0.2">
      <c r="A5112" s="47" t="str">
        <f t="shared" si="159"/>
        <v>A</v>
      </c>
      <c r="B5112" s="77" t="s">
        <v>412</v>
      </c>
      <c r="C5112" s="77" t="s">
        <v>36</v>
      </c>
      <c r="D5112" s="78">
        <v>100</v>
      </c>
      <c r="E5112" s="78">
        <v>0.15</v>
      </c>
      <c r="F5112" s="79">
        <f t="shared" si="158"/>
        <v>1.5E-3</v>
      </c>
    </row>
    <row r="5113" spans="1:6" ht="36.75" thickBot="1" x14ac:dyDescent="0.25">
      <c r="A5113" s="47" t="str">
        <f t="shared" si="159"/>
        <v>A</v>
      </c>
      <c r="B5113" s="73" t="s">
        <v>2549</v>
      </c>
      <c r="C5113" s="74" t="s">
        <v>2550</v>
      </c>
      <c r="D5113" s="75">
        <v>2097.79</v>
      </c>
      <c r="E5113" s="75">
        <v>2148.4057799999996</v>
      </c>
      <c r="F5113" s="76">
        <f t="shared" si="158"/>
        <v>1.0241281443805146</v>
      </c>
    </row>
    <row r="5114" spans="1:6" ht="15.75" thickTop="1" x14ac:dyDescent="0.2">
      <c r="A5114" s="47" t="str">
        <f t="shared" si="159"/>
        <v>A</v>
      </c>
      <c r="B5114" s="77" t="s">
        <v>412</v>
      </c>
      <c r="C5114" s="77" t="s">
        <v>19</v>
      </c>
      <c r="D5114" s="78">
        <v>2097.79</v>
      </c>
      <c r="E5114" s="78">
        <v>2135.9057799999996</v>
      </c>
      <c r="F5114" s="79">
        <f t="shared" si="158"/>
        <v>1.0181694926565574</v>
      </c>
    </row>
    <row r="5115" spans="1:6" ht="15" x14ac:dyDescent="0.2">
      <c r="A5115" s="47" t="str">
        <f t="shared" si="159"/>
        <v>A</v>
      </c>
      <c r="B5115" s="80" t="s">
        <v>412</v>
      </c>
      <c r="C5115" s="80" t="s">
        <v>21</v>
      </c>
      <c r="D5115" s="53">
        <v>2089.79</v>
      </c>
      <c r="E5115" s="53">
        <v>2129.3257799999997</v>
      </c>
      <c r="F5115" s="81">
        <f t="shared" si="158"/>
        <v>1.0189185420544646</v>
      </c>
    </row>
    <row r="5116" spans="1:6" ht="15" x14ac:dyDescent="0.2">
      <c r="A5116" s="47" t="str">
        <f t="shared" si="159"/>
        <v>A</v>
      </c>
      <c r="B5116" s="80" t="s">
        <v>412</v>
      </c>
      <c r="C5116" s="80" t="s">
        <v>4</v>
      </c>
      <c r="D5116" s="53">
        <v>0</v>
      </c>
      <c r="E5116" s="53">
        <v>2.41</v>
      </c>
      <c r="F5116" s="81" t="e">
        <f t="shared" si="158"/>
        <v>#DIV/0!</v>
      </c>
    </row>
    <row r="5117" spans="1:6" ht="15" x14ac:dyDescent="0.2">
      <c r="A5117" s="47" t="str">
        <f t="shared" si="159"/>
        <v>A</v>
      </c>
      <c r="B5117" s="80" t="s">
        <v>412</v>
      </c>
      <c r="C5117" s="80" t="s">
        <v>34</v>
      </c>
      <c r="D5117" s="53">
        <v>8</v>
      </c>
      <c r="E5117" s="53">
        <v>4.17</v>
      </c>
      <c r="F5117" s="81">
        <f t="shared" si="158"/>
        <v>0.52124999999999999</v>
      </c>
    </row>
    <row r="5118" spans="1:6" ht="15" x14ac:dyDescent="0.2">
      <c r="A5118" s="47" t="str">
        <f t="shared" si="159"/>
        <v>A</v>
      </c>
      <c r="B5118" s="77" t="s">
        <v>412</v>
      </c>
      <c r="C5118" s="77" t="s">
        <v>36</v>
      </c>
      <c r="D5118" s="78">
        <v>0</v>
      </c>
      <c r="E5118" s="78">
        <v>12.5</v>
      </c>
      <c r="F5118" s="79" t="e">
        <f t="shared" si="158"/>
        <v>#DIV/0!</v>
      </c>
    </row>
    <row r="5119" spans="1:6" ht="36.75" thickBot="1" x14ac:dyDescent="0.25">
      <c r="A5119" s="47" t="str">
        <f t="shared" si="159"/>
        <v>A</v>
      </c>
      <c r="B5119" s="73" t="s">
        <v>2551</v>
      </c>
      <c r="C5119" s="74" t="s">
        <v>2552</v>
      </c>
      <c r="D5119" s="75">
        <v>119.4</v>
      </c>
      <c r="E5119" s="75">
        <v>95.8</v>
      </c>
      <c r="F5119" s="76">
        <f t="shared" si="158"/>
        <v>0.80234505862646555</v>
      </c>
    </row>
    <row r="5120" spans="1:6" ht="15.75" thickTop="1" x14ac:dyDescent="0.2">
      <c r="A5120" s="47" t="str">
        <f t="shared" si="159"/>
        <v>A</v>
      </c>
      <c r="B5120" s="77" t="s">
        <v>412</v>
      </c>
      <c r="C5120" s="77" t="s">
        <v>19</v>
      </c>
      <c r="D5120" s="78">
        <v>119.4</v>
      </c>
      <c r="E5120" s="78">
        <v>95.8</v>
      </c>
      <c r="F5120" s="79">
        <f t="shared" si="158"/>
        <v>0.80234505862646555</v>
      </c>
    </row>
    <row r="5121" spans="1:6" ht="15" x14ac:dyDescent="0.2">
      <c r="A5121" s="47" t="str">
        <f t="shared" si="159"/>
        <v>A</v>
      </c>
      <c r="B5121" s="80" t="s">
        <v>412</v>
      </c>
      <c r="C5121" s="80" t="s">
        <v>21</v>
      </c>
      <c r="D5121" s="53">
        <v>113.4</v>
      </c>
      <c r="E5121" s="53">
        <v>95.366669999999999</v>
      </c>
      <c r="F5121" s="81">
        <f t="shared" si="158"/>
        <v>0.84097592592592585</v>
      </c>
    </row>
    <row r="5122" spans="1:6" ht="15" x14ac:dyDescent="0.2">
      <c r="A5122" s="47" t="str">
        <f t="shared" si="159"/>
        <v>A</v>
      </c>
      <c r="B5122" s="80" t="s">
        <v>412</v>
      </c>
      <c r="C5122" s="80" t="s">
        <v>34</v>
      </c>
      <c r="D5122" s="53">
        <v>6</v>
      </c>
      <c r="E5122" s="53">
        <v>0.43332999999999999</v>
      </c>
      <c r="F5122" s="81">
        <f t="shared" si="158"/>
        <v>7.222166666666667E-2</v>
      </c>
    </row>
    <row r="5123" spans="1:6" ht="36.75" thickBot="1" x14ac:dyDescent="0.25">
      <c r="A5123" s="47" t="str">
        <f t="shared" si="159"/>
        <v>A</v>
      </c>
      <c r="B5123" s="73" t="s">
        <v>2553</v>
      </c>
      <c r="C5123" s="74" t="s">
        <v>303</v>
      </c>
      <c r="D5123" s="75">
        <v>2140.1999999999998</v>
      </c>
      <c r="E5123" s="75">
        <v>2018.9582000000003</v>
      </c>
      <c r="F5123" s="76">
        <f t="shared" si="158"/>
        <v>0.94335024764040765</v>
      </c>
    </row>
    <row r="5124" spans="1:6" ht="15.75" thickTop="1" x14ac:dyDescent="0.2">
      <c r="A5124" s="47" t="str">
        <f t="shared" si="159"/>
        <v>A</v>
      </c>
      <c r="B5124" s="77" t="s">
        <v>412</v>
      </c>
      <c r="C5124" s="77" t="s">
        <v>19</v>
      </c>
      <c r="D5124" s="78">
        <v>2140.1999999999998</v>
      </c>
      <c r="E5124" s="78">
        <v>2018.9582000000003</v>
      </c>
      <c r="F5124" s="79">
        <f t="shared" ref="F5124:F5187" si="160">E5124/D5124</f>
        <v>0.94335024764040765</v>
      </c>
    </row>
    <row r="5125" spans="1:6" ht="15" x14ac:dyDescent="0.2">
      <c r="A5125" s="47" t="str">
        <f t="shared" ref="A5125:A5188" si="161">(IF(OR(D5125&lt;&gt;0,E5125&lt;&gt;0,),"A","B"))</f>
        <v>A</v>
      </c>
      <c r="B5125" s="80" t="s">
        <v>412</v>
      </c>
      <c r="C5125" s="80" t="s">
        <v>20</v>
      </c>
      <c r="D5125" s="53">
        <v>920</v>
      </c>
      <c r="E5125" s="53">
        <v>916.72494999999992</v>
      </c>
      <c r="F5125" s="81">
        <f t="shared" si="160"/>
        <v>0.99644016304347816</v>
      </c>
    </row>
    <row r="5126" spans="1:6" ht="15" x14ac:dyDescent="0.2">
      <c r="A5126" s="47" t="str">
        <f t="shared" si="161"/>
        <v>A</v>
      </c>
      <c r="B5126" s="80" t="s">
        <v>412</v>
      </c>
      <c r="C5126" s="80" t="s">
        <v>21</v>
      </c>
      <c r="D5126" s="53">
        <v>205</v>
      </c>
      <c r="E5126" s="53">
        <v>184.79069000000001</v>
      </c>
      <c r="F5126" s="81">
        <f t="shared" si="160"/>
        <v>0.90141800000000005</v>
      </c>
    </row>
    <row r="5127" spans="1:6" ht="15" x14ac:dyDescent="0.2">
      <c r="A5127" s="47" t="str">
        <f t="shared" si="161"/>
        <v>A</v>
      </c>
      <c r="B5127" s="80" t="s">
        <v>412</v>
      </c>
      <c r="C5127" s="80" t="s">
        <v>35</v>
      </c>
      <c r="D5127" s="53">
        <v>1015.2</v>
      </c>
      <c r="E5127" s="53">
        <v>917.44256000000007</v>
      </c>
      <c r="F5127" s="81">
        <f t="shared" si="160"/>
        <v>0.90370622537431056</v>
      </c>
    </row>
    <row r="5128" spans="1:6" ht="18.75" thickBot="1" x14ac:dyDescent="0.25">
      <c r="A5128" s="47" t="str">
        <f t="shared" si="161"/>
        <v>A</v>
      </c>
      <c r="B5128" s="73" t="s">
        <v>2554</v>
      </c>
      <c r="C5128" s="74" t="s">
        <v>2555</v>
      </c>
      <c r="D5128" s="75">
        <v>894</v>
      </c>
      <c r="E5128" s="75">
        <v>581.41387999999995</v>
      </c>
      <c r="F5128" s="76">
        <f t="shared" si="160"/>
        <v>0.65035109619686793</v>
      </c>
    </row>
    <row r="5129" spans="1:6" ht="15.75" thickTop="1" x14ac:dyDescent="0.2">
      <c r="A5129" s="47" t="str">
        <f t="shared" si="161"/>
        <v>A</v>
      </c>
      <c r="B5129" s="77" t="s">
        <v>412</v>
      </c>
      <c r="C5129" s="77" t="s">
        <v>19</v>
      </c>
      <c r="D5129" s="78">
        <v>889</v>
      </c>
      <c r="E5129" s="78">
        <v>581.41387999999995</v>
      </c>
      <c r="F5129" s="79">
        <f t="shared" si="160"/>
        <v>0.6540088638920134</v>
      </c>
    </row>
    <row r="5130" spans="1:6" ht="15" x14ac:dyDescent="0.2">
      <c r="A5130" s="47" t="str">
        <f t="shared" si="161"/>
        <v>A</v>
      </c>
      <c r="B5130" s="80" t="s">
        <v>412</v>
      </c>
      <c r="C5130" s="80" t="s">
        <v>20</v>
      </c>
      <c r="D5130" s="53">
        <v>440</v>
      </c>
      <c r="E5130" s="53">
        <v>360.01402000000002</v>
      </c>
      <c r="F5130" s="81">
        <f t="shared" si="160"/>
        <v>0.81821368181818188</v>
      </c>
    </row>
    <row r="5131" spans="1:6" ht="15" x14ac:dyDescent="0.2">
      <c r="A5131" s="47" t="str">
        <f t="shared" si="161"/>
        <v>A</v>
      </c>
      <c r="B5131" s="80" t="s">
        <v>412</v>
      </c>
      <c r="C5131" s="80" t="s">
        <v>21</v>
      </c>
      <c r="D5131" s="53">
        <v>416</v>
      </c>
      <c r="E5131" s="53">
        <v>189.63385</v>
      </c>
      <c r="F5131" s="81">
        <f t="shared" si="160"/>
        <v>0.45585060096153845</v>
      </c>
    </row>
    <row r="5132" spans="1:6" ht="15" x14ac:dyDescent="0.2">
      <c r="A5132" s="47" t="str">
        <f t="shared" si="161"/>
        <v>A</v>
      </c>
      <c r="B5132" s="80" t="s">
        <v>412</v>
      </c>
      <c r="C5132" s="80" t="s">
        <v>4</v>
      </c>
      <c r="D5132" s="53">
        <v>25</v>
      </c>
      <c r="E5132" s="53">
        <v>24.998360000000002</v>
      </c>
      <c r="F5132" s="81">
        <f t="shared" si="160"/>
        <v>0.99993440000000011</v>
      </c>
    </row>
    <row r="5133" spans="1:6" ht="15" x14ac:dyDescent="0.2">
      <c r="A5133" s="47" t="str">
        <f t="shared" si="161"/>
        <v>A</v>
      </c>
      <c r="B5133" s="80" t="s">
        <v>412</v>
      </c>
      <c r="C5133" s="80" t="s">
        <v>34</v>
      </c>
      <c r="D5133" s="53">
        <v>2</v>
      </c>
      <c r="E5133" s="53">
        <v>1.3495200000000001</v>
      </c>
      <c r="F5133" s="81">
        <f t="shared" si="160"/>
        <v>0.67476000000000003</v>
      </c>
    </row>
    <row r="5134" spans="1:6" ht="15" x14ac:dyDescent="0.2">
      <c r="A5134" s="47" t="str">
        <f t="shared" si="161"/>
        <v>A</v>
      </c>
      <c r="B5134" s="80" t="s">
        <v>412</v>
      </c>
      <c r="C5134" s="80" t="s">
        <v>35</v>
      </c>
      <c r="D5134" s="53">
        <v>6</v>
      </c>
      <c r="E5134" s="53">
        <v>5.4181299999999997</v>
      </c>
      <c r="F5134" s="81">
        <f t="shared" si="160"/>
        <v>0.90302166666666661</v>
      </c>
    </row>
    <row r="5135" spans="1:6" ht="15" x14ac:dyDescent="0.2">
      <c r="A5135" s="47" t="str">
        <f t="shared" si="161"/>
        <v>A</v>
      </c>
      <c r="B5135" s="77" t="s">
        <v>412</v>
      </c>
      <c r="C5135" s="77" t="s">
        <v>36</v>
      </c>
      <c r="D5135" s="78">
        <v>5</v>
      </c>
      <c r="E5135" s="78">
        <v>0</v>
      </c>
      <c r="F5135" s="79">
        <f t="shared" si="160"/>
        <v>0</v>
      </c>
    </row>
    <row r="5136" spans="1:6" s="87" customFormat="1" ht="18.75" hidden="1" thickBot="1" x14ac:dyDescent="0.3">
      <c r="A5136" s="82" t="str">
        <f t="shared" si="161"/>
        <v>A</v>
      </c>
      <c r="B5136" s="83" t="s">
        <v>2556</v>
      </c>
      <c r="C5136" s="84" t="s">
        <v>2555</v>
      </c>
      <c r="D5136" s="85">
        <v>778</v>
      </c>
      <c r="E5136" s="85">
        <v>466.91964999999999</v>
      </c>
      <c r="F5136" s="86">
        <f t="shared" si="160"/>
        <v>0.60015379177377892</v>
      </c>
    </row>
    <row r="5137" spans="1:6" s="87" customFormat="1" ht="15" hidden="1" x14ac:dyDescent="0.25">
      <c r="A5137" s="82" t="str">
        <f t="shared" si="161"/>
        <v>A</v>
      </c>
      <c r="B5137" s="88" t="s">
        <v>412</v>
      </c>
      <c r="C5137" s="88" t="s">
        <v>19</v>
      </c>
      <c r="D5137" s="89">
        <v>773</v>
      </c>
      <c r="E5137" s="89">
        <v>466.91964999999999</v>
      </c>
      <c r="F5137" s="90">
        <f t="shared" si="160"/>
        <v>0.60403576972833117</v>
      </c>
    </row>
    <row r="5138" spans="1:6" s="87" customFormat="1" ht="15" hidden="1" x14ac:dyDescent="0.25">
      <c r="A5138" s="82" t="str">
        <f t="shared" si="161"/>
        <v>A</v>
      </c>
      <c r="B5138" s="91" t="s">
        <v>412</v>
      </c>
      <c r="C5138" s="91" t="s">
        <v>20</v>
      </c>
      <c r="D5138" s="92">
        <v>380</v>
      </c>
      <c r="E5138" s="92">
        <v>300.01402000000002</v>
      </c>
      <c r="F5138" s="93">
        <f t="shared" si="160"/>
        <v>0.78951057894736842</v>
      </c>
    </row>
    <row r="5139" spans="1:6" s="87" customFormat="1" ht="15" hidden="1" x14ac:dyDescent="0.25">
      <c r="A5139" s="82" t="str">
        <f t="shared" si="161"/>
        <v>A</v>
      </c>
      <c r="B5139" s="91" t="s">
        <v>412</v>
      </c>
      <c r="C5139" s="91" t="s">
        <v>21</v>
      </c>
      <c r="D5139" s="92">
        <v>360</v>
      </c>
      <c r="E5139" s="92">
        <v>135.13962000000001</v>
      </c>
      <c r="F5139" s="93">
        <f t="shared" si="160"/>
        <v>0.37538783333333337</v>
      </c>
    </row>
    <row r="5140" spans="1:6" s="87" customFormat="1" ht="15" hidden="1" x14ac:dyDescent="0.25">
      <c r="A5140" s="82" t="str">
        <f t="shared" si="161"/>
        <v>A</v>
      </c>
      <c r="B5140" s="91" t="s">
        <v>412</v>
      </c>
      <c r="C5140" s="91" t="s">
        <v>4</v>
      </c>
      <c r="D5140" s="92">
        <v>25</v>
      </c>
      <c r="E5140" s="92">
        <v>24.998360000000002</v>
      </c>
      <c r="F5140" s="93">
        <f t="shared" si="160"/>
        <v>0.99993440000000011</v>
      </c>
    </row>
    <row r="5141" spans="1:6" s="87" customFormat="1" ht="15" hidden="1" x14ac:dyDescent="0.25">
      <c r="A5141" s="82" t="str">
        <f t="shared" si="161"/>
        <v>A</v>
      </c>
      <c r="B5141" s="91" t="s">
        <v>412</v>
      </c>
      <c r="C5141" s="91" t="s">
        <v>34</v>
      </c>
      <c r="D5141" s="92">
        <v>2</v>
      </c>
      <c r="E5141" s="92">
        <v>1.3495200000000001</v>
      </c>
      <c r="F5141" s="93">
        <f t="shared" si="160"/>
        <v>0.67476000000000003</v>
      </c>
    </row>
    <row r="5142" spans="1:6" s="87" customFormat="1" ht="15" hidden="1" x14ac:dyDescent="0.25">
      <c r="A5142" s="82" t="str">
        <f t="shared" si="161"/>
        <v>A</v>
      </c>
      <c r="B5142" s="91" t="s">
        <v>412</v>
      </c>
      <c r="C5142" s="91" t="s">
        <v>35</v>
      </c>
      <c r="D5142" s="92">
        <v>6</v>
      </c>
      <c r="E5142" s="92">
        <v>5.4181299999999997</v>
      </c>
      <c r="F5142" s="93">
        <f t="shared" si="160"/>
        <v>0.90302166666666661</v>
      </c>
    </row>
    <row r="5143" spans="1:6" s="87" customFormat="1" ht="15" hidden="1" x14ac:dyDescent="0.25">
      <c r="A5143" s="82" t="str">
        <f t="shared" si="161"/>
        <v>A</v>
      </c>
      <c r="B5143" s="88" t="s">
        <v>412</v>
      </c>
      <c r="C5143" s="88" t="s">
        <v>36</v>
      </c>
      <c r="D5143" s="89">
        <v>5</v>
      </c>
      <c r="E5143" s="89">
        <v>0</v>
      </c>
      <c r="F5143" s="90">
        <f t="shared" si="160"/>
        <v>0</v>
      </c>
    </row>
    <row r="5144" spans="1:6" s="87" customFormat="1" ht="18.75" hidden="1" thickBot="1" x14ac:dyDescent="0.3">
      <c r="A5144" s="82" t="str">
        <f t="shared" si="161"/>
        <v>A</v>
      </c>
      <c r="B5144" s="83" t="s">
        <v>2557</v>
      </c>
      <c r="C5144" s="84" t="s">
        <v>2558</v>
      </c>
      <c r="D5144" s="85">
        <v>116</v>
      </c>
      <c r="E5144" s="85">
        <v>114.49423000000002</v>
      </c>
      <c r="F5144" s="86">
        <f t="shared" si="160"/>
        <v>0.98701922413793119</v>
      </c>
    </row>
    <row r="5145" spans="1:6" s="87" customFormat="1" ht="15" hidden="1" x14ac:dyDescent="0.25">
      <c r="A5145" s="82" t="str">
        <f t="shared" si="161"/>
        <v>A</v>
      </c>
      <c r="B5145" s="88" t="s">
        <v>412</v>
      </c>
      <c r="C5145" s="88" t="s">
        <v>19</v>
      </c>
      <c r="D5145" s="89">
        <v>116</v>
      </c>
      <c r="E5145" s="89">
        <v>114.49423000000002</v>
      </c>
      <c r="F5145" s="90">
        <f t="shared" si="160"/>
        <v>0.98701922413793119</v>
      </c>
    </row>
    <row r="5146" spans="1:6" s="87" customFormat="1" ht="15" hidden="1" x14ac:dyDescent="0.25">
      <c r="A5146" s="82" t="str">
        <f t="shared" si="161"/>
        <v>A</v>
      </c>
      <c r="B5146" s="91" t="s">
        <v>412</v>
      </c>
      <c r="C5146" s="91" t="s">
        <v>20</v>
      </c>
      <c r="D5146" s="92">
        <v>60</v>
      </c>
      <c r="E5146" s="92">
        <v>60</v>
      </c>
      <c r="F5146" s="93">
        <f t="shared" si="160"/>
        <v>1</v>
      </c>
    </row>
    <row r="5147" spans="1:6" s="87" customFormat="1" ht="15" hidden="1" x14ac:dyDescent="0.25">
      <c r="A5147" s="82" t="str">
        <f t="shared" si="161"/>
        <v>A</v>
      </c>
      <c r="B5147" s="91" t="s">
        <v>412</v>
      </c>
      <c r="C5147" s="91" t="s">
        <v>21</v>
      </c>
      <c r="D5147" s="92">
        <v>56</v>
      </c>
      <c r="E5147" s="92">
        <v>54.494230000000002</v>
      </c>
      <c r="F5147" s="93">
        <f t="shared" si="160"/>
        <v>0.97311124999999998</v>
      </c>
    </row>
    <row r="5148" spans="1:6" ht="36.75" thickBot="1" x14ac:dyDescent="0.25">
      <c r="A5148" s="47" t="str">
        <f t="shared" si="161"/>
        <v>A</v>
      </c>
      <c r="B5148" s="73" t="s">
        <v>2559</v>
      </c>
      <c r="C5148" s="74" t="s">
        <v>307</v>
      </c>
      <c r="D5148" s="75">
        <v>2815</v>
      </c>
      <c r="E5148" s="75">
        <v>2703.5046500000003</v>
      </c>
      <c r="F5148" s="76">
        <f t="shared" si="160"/>
        <v>0.96039241563055078</v>
      </c>
    </row>
    <row r="5149" spans="1:6" ht="15.75" thickTop="1" x14ac:dyDescent="0.2">
      <c r="A5149" s="47" t="str">
        <f t="shared" si="161"/>
        <v>A</v>
      </c>
      <c r="B5149" s="77" t="s">
        <v>412</v>
      </c>
      <c r="C5149" s="77" t="s">
        <v>19</v>
      </c>
      <c r="D5149" s="78">
        <v>2810</v>
      </c>
      <c r="E5149" s="78">
        <v>2703.5046500000003</v>
      </c>
      <c r="F5149" s="79">
        <f t="shared" si="160"/>
        <v>0.9621012989323845</v>
      </c>
    </row>
    <row r="5150" spans="1:6" ht="15" x14ac:dyDescent="0.2">
      <c r="A5150" s="47" t="str">
        <f t="shared" si="161"/>
        <v>A</v>
      </c>
      <c r="B5150" s="80" t="s">
        <v>412</v>
      </c>
      <c r="C5150" s="80" t="s">
        <v>20</v>
      </c>
      <c r="D5150" s="53">
        <v>280.3</v>
      </c>
      <c r="E5150" s="53">
        <v>279.25</v>
      </c>
      <c r="F5150" s="81">
        <f t="shared" si="160"/>
        <v>0.99625401355690324</v>
      </c>
    </row>
    <row r="5151" spans="1:6" ht="15" x14ac:dyDescent="0.2">
      <c r="A5151" s="47" t="str">
        <f t="shared" si="161"/>
        <v>A</v>
      </c>
      <c r="B5151" s="80" t="s">
        <v>412</v>
      </c>
      <c r="C5151" s="80" t="s">
        <v>21</v>
      </c>
      <c r="D5151" s="53">
        <v>126.2</v>
      </c>
      <c r="E5151" s="53">
        <v>124.0534</v>
      </c>
      <c r="F5151" s="81">
        <f t="shared" si="160"/>
        <v>0.98299049128367666</v>
      </c>
    </row>
    <row r="5152" spans="1:6" ht="15" x14ac:dyDescent="0.2">
      <c r="A5152" s="47" t="str">
        <f t="shared" si="161"/>
        <v>A</v>
      </c>
      <c r="B5152" s="80" t="s">
        <v>412</v>
      </c>
      <c r="C5152" s="80" t="s">
        <v>33</v>
      </c>
      <c r="D5152" s="53">
        <v>2400</v>
      </c>
      <c r="E5152" s="53">
        <v>2300</v>
      </c>
      <c r="F5152" s="81">
        <f t="shared" si="160"/>
        <v>0.95833333333333337</v>
      </c>
    </row>
    <row r="5153" spans="1:6" ht="15" x14ac:dyDescent="0.2">
      <c r="A5153" s="47" t="str">
        <f t="shared" si="161"/>
        <v>A</v>
      </c>
      <c r="B5153" s="80" t="s">
        <v>412</v>
      </c>
      <c r="C5153" s="80" t="s">
        <v>34</v>
      </c>
      <c r="D5153" s="53">
        <v>2.5</v>
      </c>
      <c r="E5153" s="53">
        <v>0</v>
      </c>
      <c r="F5153" s="81">
        <f t="shared" si="160"/>
        <v>0</v>
      </c>
    </row>
    <row r="5154" spans="1:6" ht="15" x14ac:dyDescent="0.2">
      <c r="A5154" s="47" t="str">
        <f t="shared" si="161"/>
        <v>A</v>
      </c>
      <c r="B5154" s="80" t="s">
        <v>412</v>
      </c>
      <c r="C5154" s="80" t="s">
        <v>35</v>
      </c>
      <c r="D5154" s="53">
        <v>1</v>
      </c>
      <c r="E5154" s="53">
        <v>0.20125000000000001</v>
      </c>
      <c r="F5154" s="81">
        <f t="shared" si="160"/>
        <v>0.20125000000000001</v>
      </c>
    </row>
    <row r="5155" spans="1:6" ht="15" x14ac:dyDescent="0.2">
      <c r="A5155" s="47" t="str">
        <f t="shared" si="161"/>
        <v>A</v>
      </c>
      <c r="B5155" s="77" t="s">
        <v>412</v>
      </c>
      <c r="C5155" s="77" t="s">
        <v>36</v>
      </c>
      <c r="D5155" s="78">
        <v>5</v>
      </c>
      <c r="E5155" s="78">
        <v>0</v>
      </c>
      <c r="F5155" s="79">
        <f t="shared" si="160"/>
        <v>0</v>
      </c>
    </row>
    <row r="5156" spans="1:6" s="87" customFormat="1" ht="36.75" hidden="1" thickBot="1" x14ac:dyDescent="0.3">
      <c r="A5156" s="82" t="str">
        <f t="shared" si="161"/>
        <v>A</v>
      </c>
      <c r="B5156" s="83" t="s">
        <v>2560</v>
      </c>
      <c r="C5156" s="84" t="s">
        <v>2561</v>
      </c>
      <c r="D5156" s="85">
        <v>415</v>
      </c>
      <c r="E5156" s="85">
        <v>403.50465000000003</v>
      </c>
      <c r="F5156" s="86">
        <f t="shared" si="160"/>
        <v>0.97230036144578325</v>
      </c>
    </row>
    <row r="5157" spans="1:6" s="87" customFormat="1" ht="15" hidden="1" x14ac:dyDescent="0.25">
      <c r="A5157" s="82" t="str">
        <f t="shared" si="161"/>
        <v>A</v>
      </c>
      <c r="B5157" s="88" t="s">
        <v>412</v>
      </c>
      <c r="C5157" s="88" t="s">
        <v>19</v>
      </c>
      <c r="D5157" s="89">
        <v>410</v>
      </c>
      <c r="E5157" s="89">
        <v>403.50465000000003</v>
      </c>
      <c r="F5157" s="90">
        <f t="shared" si="160"/>
        <v>0.98415768292682937</v>
      </c>
    </row>
    <row r="5158" spans="1:6" s="87" customFormat="1" ht="15" hidden="1" x14ac:dyDescent="0.25">
      <c r="A5158" s="82" t="str">
        <f t="shared" si="161"/>
        <v>A</v>
      </c>
      <c r="B5158" s="91" t="s">
        <v>412</v>
      </c>
      <c r="C5158" s="91" t="s">
        <v>20</v>
      </c>
      <c r="D5158" s="92">
        <v>280.3</v>
      </c>
      <c r="E5158" s="92">
        <v>279.25</v>
      </c>
      <c r="F5158" s="93">
        <f t="shared" si="160"/>
        <v>0.99625401355690324</v>
      </c>
    </row>
    <row r="5159" spans="1:6" s="87" customFormat="1" ht="15" hidden="1" x14ac:dyDescent="0.25">
      <c r="A5159" s="82" t="str">
        <f t="shared" si="161"/>
        <v>A</v>
      </c>
      <c r="B5159" s="91" t="s">
        <v>412</v>
      </c>
      <c r="C5159" s="91" t="s">
        <v>21</v>
      </c>
      <c r="D5159" s="92">
        <v>126.2</v>
      </c>
      <c r="E5159" s="92">
        <v>124.0534</v>
      </c>
      <c r="F5159" s="93">
        <f t="shared" si="160"/>
        <v>0.98299049128367666</v>
      </c>
    </row>
    <row r="5160" spans="1:6" s="87" customFormat="1" ht="15" hidden="1" x14ac:dyDescent="0.25">
      <c r="A5160" s="82" t="str">
        <f t="shared" si="161"/>
        <v>A</v>
      </c>
      <c r="B5160" s="91" t="s">
        <v>412</v>
      </c>
      <c r="C5160" s="91" t="s">
        <v>34</v>
      </c>
      <c r="D5160" s="92">
        <v>2.5</v>
      </c>
      <c r="E5160" s="92">
        <v>0</v>
      </c>
      <c r="F5160" s="93">
        <f t="shared" si="160"/>
        <v>0</v>
      </c>
    </row>
    <row r="5161" spans="1:6" s="87" customFormat="1" ht="15" hidden="1" x14ac:dyDescent="0.25">
      <c r="A5161" s="82" t="str">
        <f t="shared" si="161"/>
        <v>A</v>
      </c>
      <c r="B5161" s="91" t="s">
        <v>412</v>
      </c>
      <c r="C5161" s="91" t="s">
        <v>35</v>
      </c>
      <c r="D5161" s="92">
        <v>1</v>
      </c>
      <c r="E5161" s="92">
        <v>0.20125000000000001</v>
      </c>
      <c r="F5161" s="93">
        <f t="shared" si="160"/>
        <v>0.20125000000000001</v>
      </c>
    </row>
    <row r="5162" spans="1:6" s="87" customFormat="1" ht="15" hidden="1" x14ac:dyDescent="0.25">
      <c r="A5162" s="82" t="str">
        <f t="shared" si="161"/>
        <v>A</v>
      </c>
      <c r="B5162" s="88" t="s">
        <v>412</v>
      </c>
      <c r="C5162" s="88" t="s">
        <v>36</v>
      </c>
      <c r="D5162" s="89">
        <v>5</v>
      </c>
      <c r="E5162" s="89">
        <v>0</v>
      </c>
      <c r="F5162" s="90">
        <f t="shared" si="160"/>
        <v>0</v>
      </c>
    </row>
    <row r="5163" spans="1:6" s="87" customFormat="1" ht="18.75" hidden="1" thickBot="1" x14ac:dyDescent="0.3">
      <c r="A5163" s="82" t="str">
        <f t="shared" si="161"/>
        <v>A</v>
      </c>
      <c r="B5163" s="83" t="s">
        <v>2562</v>
      </c>
      <c r="C5163" s="84" t="s">
        <v>2563</v>
      </c>
      <c r="D5163" s="85">
        <v>2400</v>
      </c>
      <c r="E5163" s="85">
        <v>2300</v>
      </c>
      <c r="F5163" s="86">
        <f t="shared" si="160"/>
        <v>0.95833333333333337</v>
      </c>
    </row>
    <row r="5164" spans="1:6" s="87" customFormat="1" ht="15" hidden="1" x14ac:dyDescent="0.25">
      <c r="A5164" s="82" t="str">
        <f t="shared" si="161"/>
        <v>A</v>
      </c>
      <c r="B5164" s="88" t="s">
        <v>412</v>
      </c>
      <c r="C5164" s="88" t="s">
        <v>19</v>
      </c>
      <c r="D5164" s="89">
        <v>2400</v>
      </c>
      <c r="E5164" s="89">
        <v>2300</v>
      </c>
      <c r="F5164" s="90">
        <f t="shared" si="160"/>
        <v>0.95833333333333337</v>
      </c>
    </row>
    <row r="5165" spans="1:6" s="87" customFormat="1" ht="15" hidden="1" x14ac:dyDescent="0.25">
      <c r="A5165" s="82" t="str">
        <f t="shared" si="161"/>
        <v>A</v>
      </c>
      <c r="B5165" s="91" t="s">
        <v>412</v>
      </c>
      <c r="C5165" s="91" t="s">
        <v>33</v>
      </c>
      <c r="D5165" s="92">
        <v>2400</v>
      </c>
      <c r="E5165" s="92">
        <v>2300</v>
      </c>
      <c r="F5165" s="93">
        <f t="shared" si="160"/>
        <v>0.95833333333333337</v>
      </c>
    </row>
    <row r="5166" spans="1:6" ht="18.75" thickBot="1" x14ac:dyDescent="0.25">
      <c r="A5166" s="47" t="str">
        <f t="shared" si="161"/>
        <v>A</v>
      </c>
      <c r="B5166" s="73" t="s">
        <v>2564</v>
      </c>
      <c r="C5166" s="74" t="s">
        <v>2565</v>
      </c>
      <c r="D5166" s="75">
        <v>5067</v>
      </c>
      <c r="E5166" s="75">
        <v>3569.6806999999999</v>
      </c>
      <c r="F5166" s="76">
        <f t="shared" si="160"/>
        <v>0.70449589500690746</v>
      </c>
    </row>
    <row r="5167" spans="1:6" ht="15.75" thickTop="1" x14ac:dyDescent="0.2">
      <c r="A5167" s="47" t="str">
        <f t="shared" si="161"/>
        <v>A</v>
      </c>
      <c r="B5167" s="77" t="s">
        <v>412</v>
      </c>
      <c r="C5167" s="77" t="s">
        <v>19</v>
      </c>
      <c r="D5167" s="78">
        <v>3867</v>
      </c>
      <c r="E5167" s="78">
        <v>2865.1265599999997</v>
      </c>
      <c r="F5167" s="79">
        <f t="shared" si="160"/>
        <v>0.74091713472976461</v>
      </c>
    </row>
    <row r="5168" spans="1:6" ht="15" x14ac:dyDescent="0.2">
      <c r="A5168" s="47" t="str">
        <f t="shared" si="161"/>
        <v>A</v>
      </c>
      <c r="B5168" s="80" t="s">
        <v>412</v>
      </c>
      <c r="C5168" s="80" t="s">
        <v>20</v>
      </c>
      <c r="D5168" s="53">
        <v>2650</v>
      </c>
      <c r="E5168" s="53">
        <v>1922.1720800000001</v>
      </c>
      <c r="F5168" s="81">
        <f t="shared" si="160"/>
        <v>0.7253479547169811</v>
      </c>
    </row>
    <row r="5169" spans="1:6" ht="15" x14ac:dyDescent="0.2">
      <c r="A5169" s="47" t="str">
        <f t="shared" si="161"/>
        <v>A</v>
      </c>
      <c r="B5169" s="80" t="s">
        <v>412</v>
      </c>
      <c r="C5169" s="80" t="s">
        <v>21</v>
      </c>
      <c r="D5169" s="53">
        <v>1100</v>
      </c>
      <c r="E5169" s="53">
        <v>863.74950999999999</v>
      </c>
      <c r="F5169" s="81">
        <f t="shared" si="160"/>
        <v>0.7852268272727273</v>
      </c>
    </row>
    <row r="5170" spans="1:6" ht="15" x14ac:dyDescent="0.2">
      <c r="A5170" s="47" t="str">
        <f t="shared" si="161"/>
        <v>A</v>
      </c>
      <c r="B5170" s="80" t="s">
        <v>412</v>
      </c>
      <c r="C5170" s="80" t="s">
        <v>34</v>
      </c>
      <c r="D5170" s="53">
        <v>60</v>
      </c>
      <c r="E5170" s="53">
        <v>55.975550000000005</v>
      </c>
      <c r="F5170" s="81">
        <f t="shared" si="160"/>
        <v>0.93292583333333345</v>
      </c>
    </row>
    <row r="5171" spans="1:6" ht="15" x14ac:dyDescent="0.2">
      <c r="A5171" s="47" t="str">
        <f t="shared" si="161"/>
        <v>A</v>
      </c>
      <c r="B5171" s="80" t="s">
        <v>412</v>
      </c>
      <c r="C5171" s="80" t="s">
        <v>35</v>
      </c>
      <c r="D5171" s="53">
        <v>57</v>
      </c>
      <c r="E5171" s="53">
        <v>23.229420000000001</v>
      </c>
      <c r="F5171" s="81">
        <f t="shared" si="160"/>
        <v>0.40753368421052633</v>
      </c>
    </row>
    <row r="5172" spans="1:6" ht="15" x14ac:dyDescent="0.2">
      <c r="A5172" s="47" t="str">
        <f t="shared" si="161"/>
        <v>A</v>
      </c>
      <c r="B5172" s="77" t="s">
        <v>412</v>
      </c>
      <c r="C5172" s="77" t="s">
        <v>36</v>
      </c>
      <c r="D5172" s="78">
        <v>1200</v>
      </c>
      <c r="E5172" s="78">
        <v>704.55413999999996</v>
      </c>
      <c r="F5172" s="79">
        <f t="shared" si="160"/>
        <v>0.58712844999999991</v>
      </c>
    </row>
    <row r="5173" spans="1:6" ht="18.75" thickBot="1" x14ac:dyDescent="0.25">
      <c r="A5173" s="47" t="str">
        <f t="shared" si="161"/>
        <v>A</v>
      </c>
      <c r="B5173" s="73" t="s">
        <v>2566</v>
      </c>
      <c r="C5173" s="74" t="s">
        <v>308</v>
      </c>
      <c r="D5173" s="75">
        <v>225.5</v>
      </c>
      <c r="E5173" s="75">
        <v>220.27790999999996</v>
      </c>
      <c r="F5173" s="76">
        <f t="shared" si="160"/>
        <v>0.97684217294900211</v>
      </c>
    </row>
    <row r="5174" spans="1:6" ht="15.75" thickTop="1" x14ac:dyDescent="0.2">
      <c r="A5174" s="47" t="str">
        <f t="shared" si="161"/>
        <v>A</v>
      </c>
      <c r="B5174" s="77" t="s">
        <v>412</v>
      </c>
      <c r="C5174" s="77" t="s">
        <v>19</v>
      </c>
      <c r="D5174" s="78">
        <v>225.5</v>
      </c>
      <c r="E5174" s="78">
        <v>220.27790999999996</v>
      </c>
      <c r="F5174" s="79">
        <f t="shared" si="160"/>
        <v>0.97684217294900211</v>
      </c>
    </row>
    <row r="5175" spans="1:6" ht="15" x14ac:dyDescent="0.2">
      <c r="A5175" s="47" t="str">
        <f t="shared" si="161"/>
        <v>A</v>
      </c>
      <c r="B5175" s="80" t="s">
        <v>412</v>
      </c>
      <c r="C5175" s="80" t="s">
        <v>20</v>
      </c>
      <c r="D5175" s="53">
        <v>196.7</v>
      </c>
      <c r="E5175" s="53">
        <v>194.86</v>
      </c>
      <c r="F5175" s="81">
        <f t="shared" si="160"/>
        <v>0.99064565327910536</v>
      </c>
    </row>
    <row r="5176" spans="1:6" ht="15" x14ac:dyDescent="0.2">
      <c r="A5176" s="47" t="str">
        <f t="shared" si="161"/>
        <v>A</v>
      </c>
      <c r="B5176" s="80" t="s">
        <v>412</v>
      </c>
      <c r="C5176" s="80" t="s">
        <v>21</v>
      </c>
      <c r="D5176" s="53">
        <v>28.3</v>
      </c>
      <c r="E5176" s="53">
        <v>25.343900000000001</v>
      </c>
      <c r="F5176" s="81">
        <f t="shared" si="160"/>
        <v>0.89554416961130745</v>
      </c>
    </row>
    <row r="5177" spans="1:6" ht="15" x14ac:dyDescent="0.2">
      <c r="A5177" s="47" t="str">
        <f t="shared" si="161"/>
        <v>A</v>
      </c>
      <c r="B5177" s="80" t="s">
        <v>412</v>
      </c>
      <c r="C5177" s="80" t="s">
        <v>35</v>
      </c>
      <c r="D5177" s="53">
        <v>0.5</v>
      </c>
      <c r="E5177" s="53">
        <v>7.4009999999999992E-2</v>
      </c>
      <c r="F5177" s="81">
        <f t="shared" si="160"/>
        <v>0.14801999999999998</v>
      </c>
    </row>
    <row r="5178" spans="1:6" ht="36.75" thickBot="1" x14ac:dyDescent="0.25">
      <c r="A5178" s="47" t="str">
        <f t="shared" si="161"/>
        <v>A</v>
      </c>
      <c r="B5178" s="73" t="s">
        <v>2567</v>
      </c>
      <c r="C5178" s="74" t="s">
        <v>2568</v>
      </c>
      <c r="D5178" s="75">
        <v>132</v>
      </c>
      <c r="E5178" s="75">
        <v>112.11767999999999</v>
      </c>
      <c r="F5178" s="76">
        <f t="shared" si="160"/>
        <v>0.8493763636363636</v>
      </c>
    </row>
    <row r="5179" spans="1:6" ht="15.75" thickTop="1" x14ac:dyDescent="0.2">
      <c r="A5179" s="47" t="str">
        <f t="shared" si="161"/>
        <v>A</v>
      </c>
      <c r="B5179" s="77" t="s">
        <v>412</v>
      </c>
      <c r="C5179" s="77" t="s">
        <v>19</v>
      </c>
      <c r="D5179" s="78">
        <v>130</v>
      </c>
      <c r="E5179" s="78">
        <v>112.11767999999999</v>
      </c>
      <c r="F5179" s="79">
        <f t="shared" si="160"/>
        <v>0.86244369230769224</v>
      </c>
    </row>
    <row r="5180" spans="1:6" ht="15" x14ac:dyDescent="0.2">
      <c r="A5180" s="47" t="str">
        <f t="shared" si="161"/>
        <v>A</v>
      </c>
      <c r="B5180" s="80" t="s">
        <v>412</v>
      </c>
      <c r="C5180" s="80" t="s">
        <v>20</v>
      </c>
      <c r="D5180" s="53">
        <v>80</v>
      </c>
      <c r="E5180" s="53">
        <v>73.8</v>
      </c>
      <c r="F5180" s="81">
        <f t="shared" si="160"/>
        <v>0.92249999999999999</v>
      </c>
    </row>
    <row r="5181" spans="1:6" ht="15" x14ac:dyDescent="0.2">
      <c r="A5181" s="47" t="str">
        <f t="shared" si="161"/>
        <v>A</v>
      </c>
      <c r="B5181" s="80" t="s">
        <v>412</v>
      </c>
      <c r="C5181" s="80" t="s">
        <v>21</v>
      </c>
      <c r="D5181" s="53">
        <v>50</v>
      </c>
      <c r="E5181" s="53">
        <v>38.317680000000003</v>
      </c>
      <c r="F5181" s="81">
        <f t="shared" si="160"/>
        <v>0.76635360000000008</v>
      </c>
    </row>
    <row r="5182" spans="1:6" ht="15" x14ac:dyDescent="0.2">
      <c r="A5182" s="47" t="str">
        <f t="shared" si="161"/>
        <v>A</v>
      </c>
      <c r="B5182" s="77" t="s">
        <v>412</v>
      </c>
      <c r="C5182" s="77" t="s">
        <v>36</v>
      </c>
      <c r="D5182" s="78">
        <v>2</v>
      </c>
      <c r="E5182" s="78">
        <v>0</v>
      </c>
      <c r="F5182" s="79">
        <f t="shared" si="160"/>
        <v>0</v>
      </c>
    </row>
    <row r="5183" spans="1:6" ht="18.75" thickBot="1" x14ac:dyDescent="0.25">
      <c r="A5183" s="47" t="str">
        <f t="shared" si="161"/>
        <v>A</v>
      </c>
      <c r="B5183" s="73" t="s">
        <v>2569</v>
      </c>
      <c r="C5183" s="74" t="s">
        <v>310</v>
      </c>
      <c r="D5183" s="75">
        <v>1636</v>
      </c>
      <c r="E5183" s="75">
        <v>1290.75037</v>
      </c>
      <c r="F5183" s="76">
        <f t="shared" si="160"/>
        <v>0.78896721882640586</v>
      </c>
    </row>
    <row r="5184" spans="1:6" ht="15.75" thickTop="1" x14ac:dyDescent="0.2">
      <c r="A5184" s="47" t="str">
        <f t="shared" si="161"/>
        <v>A</v>
      </c>
      <c r="B5184" s="77" t="s">
        <v>412</v>
      </c>
      <c r="C5184" s="77" t="s">
        <v>19</v>
      </c>
      <c r="D5184" s="78">
        <v>1523</v>
      </c>
      <c r="E5184" s="78">
        <v>1282.8928199999998</v>
      </c>
      <c r="F5184" s="79">
        <f t="shared" si="160"/>
        <v>0.84234590938936293</v>
      </c>
    </row>
    <row r="5185" spans="1:6" ht="15" x14ac:dyDescent="0.2">
      <c r="A5185" s="47" t="str">
        <f t="shared" si="161"/>
        <v>A</v>
      </c>
      <c r="B5185" s="80" t="s">
        <v>412</v>
      </c>
      <c r="C5185" s="80" t="s">
        <v>20</v>
      </c>
      <c r="D5185" s="53">
        <v>425</v>
      </c>
      <c r="E5185" s="53">
        <v>420.18095</v>
      </c>
      <c r="F5185" s="81">
        <f t="shared" si="160"/>
        <v>0.98866105882352939</v>
      </c>
    </row>
    <row r="5186" spans="1:6" ht="15" x14ac:dyDescent="0.2">
      <c r="A5186" s="47" t="str">
        <f t="shared" si="161"/>
        <v>A</v>
      </c>
      <c r="B5186" s="80" t="s">
        <v>412</v>
      </c>
      <c r="C5186" s="80" t="s">
        <v>21</v>
      </c>
      <c r="D5186" s="53">
        <v>242.90899999999999</v>
      </c>
      <c r="E5186" s="53">
        <v>232.27895000000001</v>
      </c>
      <c r="F5186" s="81">
        <f t="shared" si="160"/>
        <v>0.95623855023897841</v>
      </c>
    </row>
    <row r="5187" spans="1:6" ht="15" x14ac:dyDescent="0.2">
      <c r="A5187" s="47" t="str">
        <f t="shared" si="161"/>
        <v>A</v>
      </c>
      <c r="B5187" s="80" t="s">
        <v>412</v>
      </c>
      <c r="C5187" s="80" t="s">
        <v>33</v>
      </c>
      <c r="D5187" s="53">
        <v>779.5</v>
      </c>
      <c r="E5187" s="53">
        <v>565.02737999999999</v>
      </c>
      <c r="F5187" s="81">
        <f t="shared" si="160"/>
        <v>0.72485872995509937</v>
      </c>
    </row>
    <row r="5188" spans="1:6" ht="15" x14ac:dyDescent="0.2">
      <c r="A5188" s="47" t="str">
        <f t="shared" si="161"/>
        <v>A</v>
      </c>
      <c r="B5188" s="80" t="s">
        <v>412</v>
      </c>
      <c r="C5188" s="80" t="s">
        <v>34</v>
      </c>
      <c r="D5188" s="53">
        <v>6</v>
      </c>
      <c r="E5188" s="53">
        <v>1.08572</v>
      </c>
      <c r="F5188" s="81">
        <f t="shared" ref="F5188:F5251" si="162">E5188/D5188</f>
        <v>0.18095333333333333</v>
      </c>
    </row>
    <row r="5189" spans="1:6" ht="15" x14ac:dyDescent="0.2">
      <c r="A5189" s="47" t="str">
        <f t="shared" ref="A5189:A5252" si="163">(IF(OR(D5189&lt;&gt;0,E5189&lt;&gt;0,),"A","B"))</f>
        <v>A</v>
      </c>
      <c r="B5189" s="80" t="s">
        <v>412</v>
      </c>
      <c r="C5189" s="80" t="s">
        <v>35</v>
      </c>
      <c r="D5189" s="53">
        <v>69.590999999999994</v>
      </c>
      <c r="E5189" s="53">
        <v>64.319819999999993</v>
      </c>
      <c r="F5189" s="81">
        <f t="shared" si="162"/>
        <v>0.92425486054231143</v>
      </c>
    </row>
    <row r="5190" spans="1:6" ht="15" x14ac:dyDescent="0.2">
      <c r="A5190" s="47" t="str">
        <f t="shared" si="163"/>
        <v>A</v>
      </c>
      <c r="B5190" s="77" t="s">
        <v>412</v>
      </c>
      <c r="C5190" s="77" t="s">
        <v>36</v>
      </c>
      <c r="D5190" s="78">
        <v>113</v>
      </c>
      <c r="E5190" s="78">
        <v>7.8575499999999998</v>
      </c>
      <c r="F5190" s="79">
        <f t="shared" si="162"/>
        <v>6.9535840707964605E-2</v>
      </c>
    </row>
    <row r="5191" spans="1:6" s="87" customFormat="1" ht="18.75" hidden="1" thickBot="1" x14ac:dyDescent="0.3">
      <c r="A5191" s="82" t="str">
        <f t="shared" si="163"/>
        <v>A</v>
      </c>
      <c r="B5191" s="83" t="s">
        <v>2570</v>
      </c>
      <c r="C5191" s="84" t="s">
        <v>2571</v>
      </c>
      <c r="D5191" s="85">
        <v>690</v>
      </c>
      <c r="E5191" s="85">
        <v>689.8451399999999</v>
      </c>
      <c r="F5191" s="86">
        <f t="shared" si="162"/>
        <v>0.99977556521739119</v>
      </c>
    </row>
    <row r="5192" spans="1:6" s="87" customFormat="1" ht="15" hidden="1" x14ac:dyDescent="0.25">
      <c r="A5192" s="82" t="str">
        <f t="shared" si="163"/>
        <v>A</v>
      </c>
      <c r="B5192" s="88" t="s">
        <v>412</v>
      </c>
      <c r="C5192" s="88" t="s">
        <v>19</v>
      </c>
      <c r="D5192" s="89">
        <v>687</v>
      </c>
      <c r="E5192" s="89">
        <v>688.85613999999987</v>
      </c>
      <c r="F5192" s="90">
        <f t="shared" si="162"/>
        <v>1.0027018049490537</v>
      </c>
    </row>
    <row r="5193" spans="1:6" s="87" customFormat="1" ht="15" hidden="1" x14ac:dyDescent="0.25">
      <c r="A5193" s="82" t="str">
        <f t="shared" si="163"/>
        <v>A</v>
      </c>
      <c r="B5193" s="91" t="s">
        <v>412</v>
      </c>
      <c r="C5193" s="91" t="s">
        <v>20</v>
      </c>
      <c r="D5193" s="92">
        <v>425</v>
      </c>
      <c r="E5193" s="92">
        <v>420.18095</v>
      </c>
      <c r="F5193" s="93">
        <f t="shared" si="162"/>
        <v>0.98866105882352939</v>
      </c>
    </row>
    <row r="5194" spans="1:6" s="87" customFormat="1" ht="15" hidden="1" x14ac:dyDescent="0.25">
      <c r="A5194" s="82" t="str">
        <f t="shared" si="163"/>
        <v>A</v>
      </c>
      <c r="B5194" s="91" t="s">
        <v>412</v>
      </c>
      <c r="C5194" s="91" t="s">
        <v>21</v>
      </c>
      <c r="D5194" s="92">
        <v>242.90899999999999</v>
      </c>
      <c r="E5194" s="92">
        <v>232.27895000000001</v>
      </c>
      <c r="F5194" s="93">
        <f t="shared" si="162"/>
        <v>0.95623855023897841</v>
      </c>
    </row>
    <row r="5195" spans="1:6" s="87" customFormat="1" ht="15" hidden="1" x14ac:dyDescent="0.25">
      <c r="A5195" s="82" t="str">
        <f t="shared" si="163"/>
        <v>A</v>
      </c>
      <c r="B5195" s="91" t="s">
        <v>412</v>
      </c>
      <c r="C5195" s="91" t="s">
        <v>34</v>
      </c>
      <c r="D5195" s="92">
        <v>6</v>
      </c>
      <c r="E5195" s="92">
        <v>1.08572</v>
      </c>
      <c r="F5195" s="93">
        <f t="shared" si="162"/>
        <v>0.18095333333333333</v>
      </c>
    </row>
    <row r="5196" spans="1:6" s="87" customFormat="1" ht="15" hidden="1" x14ac:dyDescent="0.25">
      <c r="A5196" s="82" t="str">
        <f t="shared" si="163"/>
        <v>A</v>
      </c>
      <c r="B5196" s="91" t="s">
        <v>412</v>
      </c>
      <c r="C5196" s="91" t="s">
        <v>35</v>
      </c>
      <c r="D5196" s="92">
        <v>13.090999999999999</v>
      </c>
      <c r="E5196" s="92">
        <v>35.310520000000004</v>
      </c>
      <c r="F5196" s="93">
        <f t="shared" si="162"/>
        <v>2.6973126575509898</v>
      </c>
    </row>
    <row r="5197" spans="1:6" s="87" customFormat="1" ht="15" hidden="1" x14ac:dyDescent="0.25">
      <c r="A5197" s="82" t="str">
        <f t="shared" si="163"/>
        <v>A</v>
      </c>
      <c r="B5197" s="88" t="s">
        <v>412</v>
      </c>
      <c r="C5197" s="88" t="s">
        <v>36</v>
      </c>
      <c r="D5197" s="89">
        <v>3</v>
      </c>
      <c r="E5197" s="89">
        <v>0.98899999999999999</v>
      </c>
      <c r="F5197" s="90">
        <f t="shared" si="162"/>
        <v>0.32966666666666666</v>
      </c>
    </row>
    <row r="5198" spans="1:6" s="87" customFormat="1" ht="18.75" hidden="1" thickBot="1" x14ac:dyDescent="0.3">
      <c r="A5198" s="82" t="str">
        <f t="shared" si="163"/>
        <v>A</v>
      </c>
      <c r="B5198" s="83" t="s">
        <v>2572</v>
      </c>
      <c r="C5198" s="84" t="s">
        <v>2573</v>
      </c>
      <c r="D5198" s="85">
        <v>946</v>
      </c>
      <c r="E5198" s="85">
        <v>600.90522999999996</v>
      </c>
      <c r="F5198" s="86">
        <f t="shared" si="162"/>
        <v>0.63520637420718817</v>
      </c>
    </row>
    <row r="5199" spans="1:6" s="87" customFormat="1" ht="15" hidden="1" x14ac:dyDescent="0.25">
      <c r="A5199" s="82" t="str">
        <f t="shared" si="163"/>
        <v>A</v>
      </c>
      <c r="B5199" s="88" t="s">
        <v>412</v>
      </c>
      <c r="C5199" s="88" t="s">
        <v>19</v>
      </c>
      <c r="D5199" s="89">
        <v>836</v>
      </c>
      <c r="E5199" s="89">
        <v>594.03667999999993</v>
      </c>
      <c r="F5199" s="90">
        <f t="shared" si="162"/>
        <v>0.71057019138755972</v>
      </c>
    </row>
    <row r="5200" spans="1:6" s="87" customFormat="1" ht="15" hidden="1" x14ac:dyDescent="0.25">
      <c r="A5200" s="82" t="str">
        <f t="shared" si="163"/>
        <v>A</v>
      </c>
      <c r="B5200" s="91" t="s">
        <v>412</v>
      </c>
      <c r="C5200" s="91" t="s">
        <v>33</v>
      </c>
      <c r="D5200" s="92">
        <v>779.5</v>
      </c>
      <c r="E5200" s="92">
        <v>565.02737999999999</v>
      </c>
      <c r="F5200" s="93">
        <f t="shared" si="162"/>
        <v>0.72485872995509937</v>
      </c>
    </row>
    <row r="5201" spans="1:6" s="87" customFormat="1" ht="15" hidden="1" x14ac:dyDescent="0.25">
      <c r="A5201" s="82" t="str">
        <f t="shared" si="163"/>
        <v>A</v>
      </c>
      <c r="B5201" s="91" t="s">
        <v>412</v>
      </c>
      <c r="C5201" s="91" t="s">
        <v>35</v>
      </c>
      <c r="D5201" s="92">
        <v>56.5</v>
      </c>
      <c r="E5201" s="92">
        <v>29.0093</v>
      </c>
      <c r="F5201" s="93">
        <f t="shared" si="162"/>
        <v>0.51343893805309737</v>
      </c>
    </row>
    <row r="5202" spans="1:6" s="87" customFormat="1" ht="15" hidden="1" x14ac:dyDescent="0.25">
      <c r="A5202" s="82" t="str">
        <f t="shared" si="163"/>
        <v>A</v>
      </c>
      <c r="B5202" s="88" t="s">
        <v>412</v>
      </c>
      <c r="C5202" s="88" t="s">
        <v>36</v>
      </c>
      <c r="D5202" s="89">
        <v>110</v>
      </c>
      <c r="E5202" s="89">
        <v>6.8685499999999999</v>
      </c>
      <c r="F5202" s="90">
        <f t="shared" si="162"/>
        <v>6.2441363636363635E-2</v>
      </c>
    </row>
    <row r="5203" spans="1:6" ht="18.75" thickBot="1" x14ac:dyDescent="0.25">
      <c r="A5203" s="47" t="str">
        <f t="shared" si="163"/>
        <v>A</v>
      </c>
      <c r="B5203" s="73" t="s">
        <v>2574</v>
      </c>
      <c r="C5203" s="74" t="s">
        <v>2575</v>
      </c>
      <c r="D5203" s="75">
        <v>1505.5</v>
      </c>
      <c r="E5203" s="75">
        <v>1093.36465</v>
      </c>
      <c r="F5203" s="76">
        <f t="shared" si="162"/>
        <v>0.72624686150780471</v>
      </c>
    </row>
    <row r="5204" spans="1:6" ht="15.75" thickTop="1" x14ac:dyDescent="0.2">
      <c r="A5204" s="47" t="str">
        <f t="shared" si="163"/>
        <v>A</v>
      </c>
      <c r="B5204" s="77" t="s">
        <v>412</v>
      </c>
      <c r="C5204" s="77" t="s">
        <v>19</v>
      </c>
      <c r="D5204" s="78">
        <v>1425.5</v>
      </c>
      <c r="E5204" s="78">
        <v>1019.2276499999999</v>
      </c>
      <c r="F5204" s="79">
        <f t="shared" si="162"/>
        <v>0.71499659768502277</v>
      </c>
    </row>
    <row r="5205" spans="1:6" ht="15" x14ac:dyDescent="0.2">
      <c r="A5205" s="47" t="str">
        <f t="shared" si="163"/>
        <v>A</v>
      </c>
      <c r="B5205" s="80" t="s">
        <v>412</v>
      </c>
      <c r="C5205" s="80" t="s">
        <v>20</v>
      </c>
      <c r="D5205" s="53">
        <v>760</v>
      </c>
      <c r="E5205" s="53">
        <v>686.69947999999999</v>
      </c>
      <c r="F5205" s="81">
        <f t="shared" si="162"/>
        <v>0.90355194736842104</v>
      </c>
    </row>
    <row r="5206" spans="1:6" ht="15" x14ac:dyDescent="0.2">
      <c r="A5206" s="47" t="str">
        <f t="shared" si="163"/>
        <v>A</v>
      </c>
      <c r="B5206" s="80" t="s">
        <v>412</v>
      </c>
      <c r="C5206" s="80" t="s">
        <v>21</v>
      </c>
      <c r="D5206" s="53">
        <v>610</v>
      </c>
      <c r="E5206" s="53">
        <v>296.49090000000001</v>
      </c>
      <c r="F5206" s="81">
        <f t="shared" si="162"/>
        <v>0.48605065573770495</v>
      </c>
    </row>
    <row r="5207" spans="1:6" ht="15" x14ac:dyDescent="0.2">
      <c r="A5207" s="47" t="str">
        <f t="shared" si="163"/>
        <v>A</v>
      </c>
      <c r="B5207" s="80" t="s">
        <v>412</v>
      </c>
      <c r="C5207" s="80" t="s">
        <v>34</v>
      </c>
      <c r="D5207" s="53">
        <v>30</v>
      </c>
      <c r="E5207" s="53">
        <v>25.72889</v>
      </c>
      <c r="F5207" s="81">
        <f t="shared" si="162"/>
        <v>0.85762966666666662</v>
      </c>
    </row>
    <row r="5208" spans="1:6" ht="15" x14ac:dyDescent="0.2">
      <c r="A5208" s="47" t="str">
        <f t="shared" si="163"/>
        <v>A</v>
      </c>
      <c r="B5208" s="80" t="s">
        <v>412</v>
      </c>
      <c r="C5208" s="80" t="s">
        <v>35</v>
      </c>
      <c r="D5208" s="53">
        <v>25.5</v>
      </c>
      <c r="E5208" s="53">
        <v>10.30838</v>
      </c>
      <c r="F5208" s="81">
        <f t="shared" si="162"/>
        <v>0.40425019607843138</v>
      </c>
    </row>
    <row r="5209" spans="1:6" ht="15" x14ac:dyDescent="0.2">
      <c r="A5209" s="47" t="str">
        <f t="shared" si="163"/>
        <v>A</v>
      </c>
      <c r="B5209" s="77" t="s">
        <v>412</v>
      </c>
      <c r="C5209" s="77" t="s">
        <v>36</v>
      </c>
      <c r="D5209" s="78">
        <v>80</v>
      </c>
      <c r="E5209" s="78">
        <v>74.137</v>
      </c>
      <c r="F5209" s="79">
        <f t="shared" si="162"/>
        <v>0.92671250000000005</v>
      </c>
    </row>
    <row r="5210" spans="1:6" ht="36.75" thickBot="1" x14ac:dyDescent="0.25">
      <c r="A5210" s="47" t="str">
        <f t="shared" si="163"/>
        <v>A</v>
      </c>
      <c r="B5210" s="73" t="s">
        <v>2576</v>
      </c>
      <c r="C5210" s="74" t="s">
        <v>2577</v>
      </c>
      <c r="D5210" s="75">
        <v>3161736.6364699998</v>
      </c>
      <c r="E5210" s="75">
        <v>3075590.9641000004</v>
      </c>
      <c r="F5210" s="76">
        <f t="shared" si="162"/>
        <v>0.97275368499187242</v>
      </c>
    </row>
    <row r="5211" spans="1:6" ht="15.75" thickTop="1" x14ac:dyDescent="0.2">
      <c r="A5211" s="47" t="str">
        <f t="shared" si="163"/>
        <v>A</v>
      </c>
      <c r="B5211" s="77" t="s">
        <v>412</v>
      </c>
      <c r="C5211" s="77" t="s">
        <v>19</v>
      </c>
      <c r="D5211" s="78">
        <v>795536.63647000003</v>
      </c>
      <c r="E5211" s="78">
        <v>736083.73534999986</v>
      </c>
      <c r="F5211" s="79">
        <f t="shared" si="162"/>
        <v>0.92526692248416376</v>
      </c>
    </row>
    <row r="5212" spans="1:6" ht="15" x14ac:dyDescent="0.2">
      <c r="A5212" s="47" t="str">
        <f t="shared" si="163"/>
        <v>A</v>
      </c>
      <c r="B5212" s="80" t="s">
        <v>412</v>
      </c>
      <c r="C5212" s="80" t="s">
        <v>32</v>
      </c>
      <c r="D5212" s="53">
        <v>424530</v>
      </c>
      <c r="E5212" s="53">
        <v>418065.38218999997</v>
      </c>
      <c r="F5212" s="81">
        <f t="shared" si="162"/>
        <v>0.984772294513933</v>
      </c>
    </row>
    <row r="5213" spans="1:6" ht="15" x14ac:dyDescent="0.2">
      <c r="A5213" s="47" t="str">
        <f t="shared" si="163"/>
        <v>A</v>
      </c>
      <c r="B5213" s="80" t="s">
        <v>412</v>
      </c>
      <c r="C5213" s="80" t="s">
        <v>33</v>
      </c>
      <c r="D5213" s="53">
        <v>5500</v>
      </c>
      <c r="E5213" s="53">
        <v>2836.7071099999998</v>
      </c>
      <c r="F5213" s="81">
        <f t="shared" si="162"/>
        <v>0.5157649290909091</v>
      </c>
    </row>
    <row r="5214" spans="1:6" ht="15" x14ac:dyDescent="0.2">
      <c r="A5214" s="47" t="str">
        <f t="shared" si="163"/>
        <v>A</v>
      </c>
      <c r="B5214" s="80" t="s">
        <v>412</v>
      </c>
      <c r="C5214" s="80" t="s">
        <v>4</v>
      </c>
      <c r="D5214" s="53">
        <v>228104.84700000001</v>
      </c>
      <c r="E5214" s="53">
        <v>192849.22068999999</v>
      </c>
      <c r="F5214" s="81">
        <f t="shared" si="162"/>
        <v>0.84544113475151184</v>
      </c>
    </row>
    <row r="5215" spans="1:6" ht="15" x14ac:dyDescent="0.2">
      <c r="A5215" s="47" t="str">
        <f t="shared" si="163"/>
        <v>A</v>
      </c>
      <c r="B5215" s="80" t="s">
        <v>412</v>
      </c>
      <c r="C5215" s="80" t="s">
        <v>34</v>
      </c>
      <c r="D5215" s="53">
        <v>118000</v>
      </c>
      <c r="E5215" s="53">
        <v>118000</v>
      </c>
      <c r="F5215" s="81">
        <f t="shared" si="162"/>
        <v>1</v>
      </c>
    </row>
    <row r="5216" spans="1:6" ht="15" x14ac:dyDescent="0.2">
      <c r="A5216" s="47" t="str">
        <f t="shared" si="163"/>
        <v>A</v>
      </c>
      <c r="B5216" s="80" t="s">
        <v>412</v>
      </c>
      <c r="C5216" s="80" t="s">
        <v>35</v>
      </c>
      <c r="D5216" s="53">
        <v>19401.78947</v>
      </c>
      <c r="E5216" s="53">
        <v>4332.4253600000002</v>
      </c>
      <c r="F5216" s="81">
        <f t="shared" si="162"/>
        <v>0.22330029746477814</v>
      </c>
    </row>
    <row r="5217" spans="1:6" ht="15" x14ac:dyDescent="0.2">
      <c r="A5217" s="47" t="str">
        <f t="shared" si="163"/>
        <v>A</v>
      </c>
      <c r="B5217" s="77" t="s">
        <v>412</v>
      </c>
      <c r="C5217" s="77" t="s">
        <v>37</v>
      </c>
      <c r="D5217" s="78">
        <v>136800</v>
      </c>
      <c r="E5217" s="78">
        <v>122687.80906999999</v>
      </c>
      <c r="F5217" s="79">
        <f t="shared" si="162"/>
        <v>0.89684070957602335</v>
      </c>
    </row>
    <row r="5218" spans="1:6" ht="15" x14ac:dyDescent="0.2">
      <c r="A5218" s="47" t="str">
        <f t="shared" si="163"/>
        <v>A</v>
      </c>
      <c r="B5218" s="77" t="s">
        <v>412</v>
      </c>
      <c r="C5218" s="77" t="s">
        <v>41</v>
      </c>
      <c r="D5218" s="78">
        <v>2229400</v>
      </c>
      <c r="E5218" s="78">
        <v>2216819.4196799998</v>
      </c>
      <c r="F5218" s="79">
        <f t="shared" si="162"/>
        <v>0.99435696585628408</v>
      </c>
    </row>
    <row r="5219" spans="1:6" ht="36.75" thickBot="1" x14ac:dyDescent="0.25">
      <c r="A5219" s="47" t="str">
        <f t="shared" si="163"/>
        <v>A</v>
      </c>
      <c r="B5219" s="73" t="s">
        <v>2578</v>
      </c>
      <c r="C5219" s="74" t="s">
        <v>2579</v>
      </c>
      <c r="D5219" s="75">
        <v>2375730</v>
      </c>
      <c r="E5219" s="75">
        <v>2357633.4912700001</v>
      </c>
      <c r="F5219" s="76">
        <f t="shared" si="162"/>
        <v>0.99238275867628056</v>
      </c>
    </row>
    <row r="5220" spans="1:6" ht="15.75" thickTop="1" x14ac:dyDescent="0.2">
      <c r="A5220" s="47" t="str">
        <f t="shared" si="163"/>
        <v>A</v>
      </c>
      <c r="B5220" s="77" t="s">
        <v>412</v>
      </c>
      <c r="C5220" s="77" t="s">
        <v>19</v>
      </c>
      <c r="D5220" s="78">
        <v>168330</v>
      </c>
      <c r="E5220" s="78">
        <v>162814.07159000001</v>
      </c>
      <c r="F5220" s="79">
        <f t="shared" si="162"/>
        <v>0.96723145957345691</v>
      </c>
    </row>
    <row r="5221" spans="1:6" ht="15" x14ac:dyDescent="0.2">
      <c r="A5221" s="47" t="str">
        <f t="shared" si="163"/>
        <v>A</v>
      </c>
      <c r="B5221" s="80" t="s">
        <v>412</v>
      </c>
      <c r="C5221" s="80" t="s">
        <v>32</v>
      </c>
      <c r="D5221" s="53">
        <v>168330</v>
      </c>
      <c r="E5221" s="53">
        <v>162814.07159000001</v>
      </c>
      <c r="F5221" s="81">
        <f t="shared" si="162"/>
        <v>0.96723145957345691</v>
      </c>
    </row>
    <row r="5222" spans="1:6" ht="15" x14ac:dyDescent="0.2">
      <c r="A5222" s="47" t="str">
        <f t="shared" si="163"/>
        <v>A</v>
      </c>
      <c r="B5222" s="77" t="s">
        <v>412</v>
      </c>
      <c r="C5222" s="77" t="s">
        <v>41</v>
      </c>
      <c r="D5222" s="78">
        <v>2207400</v>
      </c>
      <c r="E5222" s="78">
        <v>2194819.4196799998</v>
      </c>
      <c r="F5222" s="79">
        <f t="shared" si="162"/>
        <v>0.99430072468968012</v>
      </c>
    </row>
    <row r="5223" spans="1:6" ht="36.75" thickBot="1" x14ac:dyDescent="0.25">
      <c r="A5223" s="47" t="str">
        <f t="shared" si="163"/>
        <v>A</v>
      </c>
      <c r="B5223" s="73" t="s">
        <v>2580</v>
      </c>
      <c r="C5223" s="74" t="s">
        <v>2581</v>
      </c>
      <c r="D5223" s="75">
        <v>278200</v>
      </c>
      <c r="E5223" s="75">
        <v>277251.31060000003</v>
      </c>
      <c r="F5223" s="76">
        <f t="shared" si="162"/>
        <v>0.99658990150970539</v>
      </c>
    </row>
    <row r="5224" spans="1:6" ht="15.75" thickTop="1" x14ac:dyDescent="0.2">
      <c r="A5224" s="47" t="str">
        <f t="shared" si="163"/>
        <v>A</v>
      </c>
      <c r="B5224" s="77" t="s">
        <v>412</v>
      </c>
      <c r="C5224" s="77" t="s">
        <v>19</v>
      </c>
      <c r="D5224" s="78">
        <v>256200</v>
      </c>
      <c r="E5224" s="78">
        <v>255251.31060000003</v>
      </c>
      <c r="F5224" s="79">
        <f t="shared" si="162"/>
        <v>0.99629707494145214</v>
      </c>
    </row>
    <row r="5225" spans="1:6" ht="15" x14ac:dyDescent="0.2">
      <c r="A5225" s="47" t="str">
        <f t="shared" si="163"/>
        <v>A</v>
      </c>
      <c r="B5225" s="80" t="s">
        <v>412</v>
      </c>
      <c r="C5225" s="80" t="s">
        <v>32</v>
      </c>
      <c r="D5225" s="53">
        <v>256200</v>
      </c>
      <c r="E5225" s="53">
        <v>255251.31060000003</v>
      </c>
      <c r="F5225" s="81">
        <f t="shared" si="162"/>
        <v>0.99629707494145214</v>
      </c>
    </row>
    <row r="5226" spans="1:6" ht="15" x14ac:dyDescent="0.2">
      <c r="A5226" s="47" t="str">
        <f t="shared" si="163"/>
        <v>A</v>
      </c>
      <c r="B5226" s="77" t="s">
        <v>412</v>
      </c>
      <c r="C5226" s="77" t="s">
        <v>41</v>
      </c>
      <c r="D5226" s="78">
        <v>22000</v>
      </c>
      <c r="E5226" s="78">
        <v>22000</v>
      </c>
      <c r="F5226" s="79">
        <f t="shared" si="162"/>
        <v>1</v>
      </c>
    </row>
    <row r="5227" spans="1:6" ht="54.75" thickBot="1" x14ac:dyDescent="0.25">
      <c r="A5227" s="47" t="str">
        <f t="shared" si="163"/>
        <v>A</v>
      </c>
      <c r="B5227" s="73" t="s">
        <v>2582</v>
      </c>
      <c r="C5227" s="74" t="s">
        <v>2583</v>
      </c>
      <c r="D5227" s="75">
        <v>800</v>
      </c>
      <c r="E5227" s="75">
        <v>305.52485999999999</v>
      </c>
      <c r="F5227" s="76">
        <f t="shared" si="162"/>
        <v>0.38190607500000001</v>
      </c>
    </row>
    <row r="5228" spans="1:6" ht="15.75" thickTop="1" x14ac:dyDescent="0.2">
      <c r="A5228" s="47" t="str">
        <f t="shared" si="163"/>
        <v>A</v>
      </c>
      <c r="B5228" s="77" t="s">
        <v>412</v>
      </c>
      <c r="C5228" s="77" t="s">
        <v>19</v>
      </c>
      <c r="D5228" s="78">
        <v>800</v>
      </c>
      <c r="E5228" s="78">
        <v>305.52485999999999</v>
      </c>
      <c r="F5228" s="79">
        <f t="shared" si="162"/>
        <v>0.38190607500000001</v>
      </c>
    </row>
    <row r="5229" spans="1:6" ht="15" x14ac:dyDescent="0.2">
      <c r="A5229" s="47" t="str">
        <f t="shared" si="163"/>
        <v>A</v>
      </c>
      <c r="B5229" s="80" t="s">
        <v>412</v>
      </c>
      <c r="C5229" s="80" t="s">
        <v>4</v>
      </c>
      <c r="D5229" s="53">
        <v>800</v>
      </c>
      <c r="E5229" s="53">
        <v>305.52485999999999</v>
      </c>
      <c r="F5229" s="81">
        <f t="shared" si="162"/>
        <v>0.38190607500000001</v>
      </c>
    </row>
    <row r="5230" spans="1:6" ht="54.75" thickBot="1" x14ac:dyDescent="0.25">
      <c r="A5230" s="47" t="str">
        <f t="shared" si="163"/>
        <v>A</v>
      </c>
      <c r="B5230" s="73" t="s">
        <v>2584</v>
      </c>
      <c r="C5230" s="74" t="s">
        <v>2585</v>
      </c>
      <c r="D5230" s="75">
        <v>180283.2</v>
      </c>
      <c r="E5230" s="75">
        <v>169302.14475000001</v>
      </c>
      <c r="F5230" s="76">
        <f t="shared" si="162"/>
        <v>0.93908996928166344</v>
      </c>
    </row>
    <row r="5231" spans="1:6" ht="15.75" thickTop="1" x14ac:dyDescent="0.2">
      <c r="A5231" s="47" t="str">
        <f t="shared" si="163"/>
        <v>A</v>
      </c>
      <c r="B5231" s="77" t="s">
        <v>412</v>
      </c>
      <c r="C5231" s="77" t="s">
        <v>19</v>
      </c>
      <c r="D5231" s="78">
        <v>180283.2</v>
      </c>
      <c r="E5231" s="78">
        <v>169302.14475000001</v>
      </c>
      <c r="F5231" s="79">
        <f t="shared" si="162"/>
        <v>0.93908996928166344</v>
      </c>
    </row>
    <row r="5232" spans="1:6" ht="15" x14ac:dyDescent="0.2">
      <c r="A5232" s="47" t="str">
        <f t="shared" si="163"/>
        <v>A</v>
      </c>
      <c r="B5232" s="80" t="s">
        <v>412</v>
      </c>
      <c r="C5232" s="80" t="s">
        <v>4</v>
      </c>
      <c r="D5232" s="53">
        <v>180283.2</v>
      </c>
      <c r="E5232" s="53">
        <v>169302.14475000001</v>
      </c>
      <c r="F5232" s="81">
        <f t="shared" si="162"/>
        <v>0.93908996928166344</v>
      </c>
    </row>
    <row r="5233" spans="1:6" ht="36.75" thickBot="1" x14ac:dyDescent="0.25">
      <c r="A5233" s="47" t="str">
        <f t="shared" si="163"/>
        <v>A</v>
      </c>
      <c r="B5233" s="73" t="s">
        <v>2586</v>
      </c>
      <c r="C5233" s="74" t="s">
        <v>2587</v>
      </c>
      <c r="D5233" s="75">
        <v>4500</v>
      </c>
      <c r="E5233" s="75">
        <v>4500</v>
      </c>
      <c r="F5233" s="76">
        <f t="shared" si="162"/>
        <v>1</v>
      </c>
    </row>
    <row r="5234" spans="1:6" ht="15.75" thickTop="1" x14ac:dyDescent="0.2">
      <c r="A5234" s="47" t="str">
        <f t="shared" si="163"/>
        <v>A</v>
      </c>
      <c r="B5234" s="77" t="s">
        <v>412</v>
      </c>
      <c r="C5234" s="77" t="s">
        <v>19</v>
      </c>
      <c r="D5234" s="78">
        <v>4500</v>
      </c>
      <c r="E5234" s="78">
        <v>4500</v>
      </c>
      <c r="F5234" s="79">
        <f t="shared" si="162"/>
        <v>1</v>
      </c>
    </row>
    <row r="5235" spans="1:6" ht="15" x14ac:dyDescent="0.2">
      <c r="A5235" s="47" t="str">
        <f t="shared" si="163"/>
        <v>A</v>
      </c>
      <c r="B5235" s="80" t="s">
        <v>412</v>
      </c>
      <c r="C5235" s="80" t="s">
        <v>4</v>
      </c>
      <c r="D5235" s="53">
        <v>4500</v>
      </c>
      <c r="E5235" s="53">
        <v>4500</v>
      </c>
      <c r="F5235" s="81">
        <f t="shared" si="162"/>
        <v>1</v>
      </c>
    </row>
    <row r="5236" spans="1:6" s="87" customFormat="1" ht="36.75" hidden="1" thickBot="1" x14ac:dyDescent="0.3">
      <c r="A5236" s="82" t="str">
        <f t="shared" si="163"/>
        <v>A</v>
      </c>
      <c r="B5236" s="83" t="s">
        <v>2588</v>
      </c>
      <c r="C5236" s="84" t="s">
        <v>2589</v>
      </c>
      <c r="D5236" s="85">
        <v>4500</v>
      </c>
      <c r="E5236" s="85">
        <v>4500</v>
      </c>
      <c r="F5236" s="86">
        <f t="shared" si="162"/>
        <v>1</v>
      </c>
    </row>
    <row r="5237" spans="1:6" s="87" customFormat="1" ht="15" hidden="1" x14ac:dyDescent="0.25">
      <c r="A5237" s="82" t="str">
        <f t="shared" si="163"/>
        <v>A</v>
      </c>
      <c r="B5237" s="88" t="s">
        <v>412</v>
      </c>
      <c r="C5237" s="88" t="s">
        <v>19</v>
      </c>
      <c r="D5237" s="89">
        <v>4500</v>
      </c>
      <c r="E5237" s="89">
        <v>4500</v>
      </c>
      <c r="F5237" s="90">
        <f t="shared" si="162"/>
        <v>1</v>
      </c>
    </row>
    <row r="5238" spans="1:6" s="87" customFormat="1" ht="15" hidden="1" x14ac:dyDescent="0.25">
      <c r="A5238" s="82" t="str">
        <f t="shared" si="163"/>
        <v>A</v>
      </c>
      <c r="B5238" s="91" t="s">
        <v>412</v>
      </c>
      <c r="C5238" s="91" t="s">
        <v>4</v>
      </c>
      <c r="D5238" s="92">
        <v>4500</v>
      </c>
      <c r="E5238" s="92">
        <v>4500</v>
      </c>
      <c r="F5238" s="93">
        <f t="shared" si="162"/>
        <v>1</v>
      </c>
    </row>
    <row r="5239" spans="1:6" ht="36.75" thickBot="1" x14ac:dyDescent="0.25">
      <c r="A5239" s="47" t="str">
        <f t="shared" si="163"/>
        <v>A</v>
      </c>
      <c r="B5239" s="73" t="s">
        <v>2590</v>
      </c>
      <c r="C5239" s="74" t="s">
        <v>2591</v>
      </c>
      <c r="D5239" s="75">
        <v>175783.2</v>
      </c>
      <c r="E5239" s="75">
        <v>164802.14475000001</v>
      </c>
      <c r="F5239" s="76">
        <f t="shared" si="162"/>
        <v>0.93753068979288123</v>
      </c>
    </row>
    <row r="5240" spans="1:6" ht="15.75" thickTop="1" x14ac:dyDescent="0.2">
      <c r="A5240" s="47" t="str">
        <f t="shared" si="163"/>
        <v>A</v>
      </c>
      <c r="B5240" s="77" t="s">
        <v>412</v>
      </c>
      <c r="C5240" s="77" t="s">
        <v>19</v>
      </c>
      <c r="D5240" s="78">
        <v>175783.2</v>
      </c>
      <c r="E5240" s="78">
        <v>164802.14475000001</v>
      </c>
      <c r="F5240" s="79">
        <f t="shared" si="162"/>
        <v>0.93753068979288123</v>
      </c>
    </row>
    <row r="5241" spans="1:6" ht="15" x14ac:dyDescent="0.2">
      <c r="A5241" s="47" t="str">
        <f t="shared" si="163"/>
        <v>A</v>
      </c>
      <c r="B5241" s="80" t="s">
        <v>412</v>
      </c>
      <c r="C5241" s="80" t="s">
        <v>4</v>
      </c>
      <c r="D5241" s="53">
        <v>175783.2</v>
      </c>
      <c r="E5241" s="53">
        <v>164802.14475000001</v>
      </c>
      <c r="F5241" s="81">
        <f t="shared" si="162"/>
        <v>0.93753068979288123</v>
      </c>
    </row>
    <row r="5242" spans="1:6" ht="18.75" thickBot="1" x14ac:dyDescent="0.25">
      <c r="A5242" s="47" t="str">
        <f t="shared" si="163"/>
        <v>A</v>
      </c>
      <c r="B5242" s="73" t="s">
        <v>2592</v>
      </c>
      <c r="C5242" s="74" t="s">
        <v>2593</v>
      </c>
      <c r="D5242" s="75">
        <v>9259.8985900000007</v>
      </c>
      <c r="E5242" s="75">
        <v>0</v>
      </c>
      <c r="F5242" s="76">
        <f t="shared" si="162"/>
        <v>0</v>
      </c>
    </row>
    <row r="5243" spans="1:6" ht="15.75" thickTop="1" x14ac:dyDescent="0.2">
      <c r="A5243" s="47" t="str">
        <f t="shared" si="163"/>
        <v>A</v>
      </c>
      <c r="B5243" s="77" t="s">
        <v>412</v>
      </c>
      <c r="C5243" s="77" t="s">
        <v>19</v>
      </c>
      <c r="D5243" s="78">
        <v>9259.8985900000007</v>
      </c>
      <c r="E5243" s="78">
        <v>0</v>
      </c>
      <c r="F5243" s="79">
        <f t="shared" si="162"/>
        <v>0</v>
      </c>
    </row>
    <row r="5244" spans="1:6" ht="15" x14ac:dyDescent="0.2">
      <c r="A5244" s="47" t="str">
        <f t="shared" si="163"/>
        <v>A</v>
      </c>
      <c r="B5244" s="80" t="s">
        <v>412</v>
      </c>
      <c r="C5244" s="80" t="s">
        <v>35</v>
      </c>
      <c r="D5244" s="53">
        <v>9259.8985900000007</v>
      </c>
      <c r="E5244" s="53">
        <v>0</v>
      </c>
      <c r="F5244" s="81">
        <f t="shared" si="162"/>
        <v>0</v>
      </c>
    </row>
    <row r="5245" spans="1:6" ht="54.75" thickBot="1" x14ac:dyDescent="0.25">
      <c r="A5245" s="47" t="str">
        <f t="shared" si="163"/>
        <v>A</v>
      </c>
      <c r="B5245" s="73" t="s">
        <v>2594</v>
      </c>
      <c r="C5245" s="74" t="s">
        <v>2595</v>
      </c>
      <c r="D5245" s="75">
        <v>3820.3908799999999</v>
      </c>
      <c r="E5245" s="75">
        <v>3402.5075500000003</v>
      </c>
      <c r="F5245" s="76">
        <f t="shared" si="162"/>
        <v>0.8906176506211323</v>
      </c>
    </row>
    <row r="5246" spans="1:6" ht="15.75" thickTop="1" x14ac:dyDescent="0.2">
      <c r="A5246" s="47" t="str">
        <f t="shared" si="163"/>
        <v>A</v>
      </c>
      <c r="B5246" s="77" t="s">
        <v>412</v>
      </c>
      <c r="C5246" s="77" t="s">
        <v>19</v>
      </c>
      <c r="D5246" s="78">
        <v>3820.3908799999999</v>
      </c>
      <c r="E5246" s="78">
        <v>3402.5075500000003</v>
      </c>
      <c r="F5246" s="79">
        <f t="shared" si="162"/>
        <v>0.8906176506211323</v>
      </c>
    </row>
    <row r="5247" spans="1:6" ht="15" x14ac:dyDescent="0.2">
      <c r="A5247" s="47" t="str">
        <f t="shared" si="163"/>
        <v>A</v>
      </c>
      <c r="B5247" s="80" t="s">
        <v>412</v>
      </c>
      <c r="C5247" s="80" t="s">
        <v>35</v>
      </c>
      <c r="D5247" s="53">
        <v>3820.3908799999999</v>
      </c>
      <c r="E5247" s="53">
        <v>3402.5075500000003</v>
      </c>
      <c r="F5247" s="81">
        <f t="shared" si="162"/>
        <v>0.8906176506211323</v>
      </c>
    </row>
    <row r="5248" spans="1:6" s="87" customFormat="1" ht="54.75" hidden="1" thickBot="1" x14ac:dyDescent="0.3">
      <c r="A5248" s="82" t="str">
        <f t="shared" si="163"/>
        <v>A</v>
      </c>
      <c r="B5248" s="83" t="s">
        <v>2596</v>
      </c>
      <c r="C5248" s="84" t="s">
        <v>2595</v>
      </c>
      <c r="D5248" s="85">
        <v>3820.3908799999999</v>
      </c>
      <c r="E5248" s="85">
        <v>3402.5075500000003</v>
      </c>
      <c r="F5248" s="86">
        <f t="shared" si="162"/>
        <v>0.8906176506211323</v>
      </c>
    </row>
    <row r="5249" spans="1:6" s="87" customFormat="1" ht="15" hidden="1" x14ac:dyDescent="0.25">
      <c r="A5249" s="82" t="str">
        <f t="shared" si="163"/>
        <v>A</v>
      </c>
      <c r="B5249" s="88" t="s">
        <v>412</v>
      </c>
      <c r="C5249" s="88" t="s">
        <v>19</v>
      </c>
      <c r="D5249" s="89">
        <v>3820.3908799999999</v>
      </c>
      <c r="E5249" s="89">
        <v>3402.5075500000003</v>
      </c>
      <c r="F5249" s="90">
        <f t="shared" si="162"/>
        <v>0.8906176506211323</v>
      </c>
    </row>
    <row r="5250" spans="1:6" s="87" customFormat="1" ht="15" hidden="1" x14ac:dyDescent="0.25">
      <c r="A5250" s="82" t="str">
        <f t="shared" si="163"/>
        <v>A</v>
      </c>
      <c r="B5250" s="91" t="s">
        <v>412</v>
      </c>
      <c r="C5250" s="91" t="s">
        <v>35</v>
      </c>
      <c r="D5250" s="92">
        <v>3820.3908799999999</v>
      </c>
      <c r="E5250" s="92">
        <v>3402.5075500000003</v>
      </c>
      <c r="F5250" s="93">
        <f t="shared" si="162"/>
        <v>0.8906176506211323</v>
      </c>
    </row>
    <row r="5251" spans="1:6" ht="36.75" thickBot="1" x14ac:dyDescent="0.25">
      <c r="A5251" s="47" t="str">
        <f t="shared" si="163"/>
        <v>A</v>
      </c>
      <c r="B5251" s="73" t="s">
        <v>2597</v>
      </c>
      <c r="C5251" s="74" t="s">
        <v>2598</v>
      </c>
      <c r="D5251" s="75">
        <v>17521.647000000001</v>
      </c>
      <c r="E5251" s="75">
        <v>0</v>
      </c>
      <c r="F5251" s="76">
        <f t="shared" si="162"/>
        <v>0</v>
      </c>
    </row>
    <row r="5252" spans="1:6" ht="15.75" thickTop="1" x14ac:dyDescent="0.2">
      <c r="A5252" s="47" t="str">
        <f t="shared" si="163"/>
        <v>A</v>
      </c>
      <c r="B5252" s="77" t="s">
        <v>412</v>
      </c>
      <c r="C5252" s="77" t="s">
        <v>19</v>
      </c>
      <c r="D5252" s="78">
        <v>17521.647000000001</v>
      </c>
      <c r="E5252" s="78">
        <v>0</v>
      </c>
      <c r="F5252" s="79">
        <f t="shared" ref="F5252:F5306" si="164">E5252/D5252</f>
        <v>0</v>
      </c>
    </row>
    <row r="5253" spans="1:6" ht="15" x14ac:dyDescent="0.2">
      <c r="A5253" s="47" t="str">
        <f t="shared" ref="A5253:A5306" si="165">(IF(OR(D5253&lt;&gt;0,E5253&lt;&gt;0,),"A","B"))</f>
        <v>A</v>
      </c>
      <c r="B5253" s="80" t="s">
        <v>412</v>
      </c>
      <c r="C5253" s="80" t="s">
        <v>4</v>
      </c>
      <c r="D5253" s="53">
        <v>17521.647000000001</v>
      </c>
      <c r="E5253" s="53">
        <v>0</v>
      </c>
      <c r="F5253" s="81">
        <f t="shared" si="164"/>
        <v>0</v>
      </c>
    </row>
    <row r="5254" spans="1:6" ht="54.75" thickBot="1" x14ac:dyDescent="0.25">
      <c r="A5254" s="47" t="str">
        <f t="shared" si="165"/>
        <v>A</v>
      </c>
      <c r="B5254" s="73" t="s">
        <v>2599</v>
      </c>
      <c r="C5254" s="74" t="s">
        <v>2600</v>
      </c>
      <c r="D5254" s="75">
        <v>100</v>
      </c>
      <c r="E5254" s="75">
        <v>74.333320000000001</v>
      </c>
      <c r="F5254" s="76">
        <f t="shared" si="164"/>
        <v>0.74333320000000003</v>
      </c>
    </row>
    <row r="5255" spans="1:6" ht="15.75" thickTop="1" x14ac:dyDescent="0.2">
      <c r="A5255" s="47" t="str">
        <f t="shared" si="165"/>
        <v>A</v>
      </c>
      <c r="B5255" s="77" t="s">
        <v>412</v>
      </c>
      <c r="C5255" s="77" t="s">
        <v>19</v>
      </c>
      <c r="D5255" s="78">
        <v>100</v>
      </c>
      <c r="E5255" s="78">
        <v>74.333320000000001</v>
      </c>
      <c r="F5255" s="79">
        <f t="shared" si="164"/>
        <v>0.74333320000000003</v>
      </c>
    </row>
    <row r="5256" spans="1:6" ht="15" x14ac:dyDescent="0.2">
      <c r="A5256" s="47" t="str">
        <f t="shared" si="165"/>
        <v>A</v>
      </c>
      <c r="B5256" s="80" t="s">
        <v>412</v>
      </c>
      <c r="C5256" s="80" t="s">
        <v>35</v>
      </c>
      <c r="D5256" s="53">
        <v>100</v>
      </c>
      <c r="E5256" s="53">
        <v>74.333320000000001</v>
      </c>
      <c r="F5256" s="81">
        <f t="shared" si="164"/>
        <v>0.74333320000000003</v>
      </c>
    </row>
    <row r="5257" spans="1:6" ht="54.75" thickBot="1" x14ac:dyDescent="0.25">
      <c r="A5257" s="47" t="str">
        <f t="shared" si="165"/>
        <v>A</v>
      </c>
      <c r="B5257" s="73" t="s">
        <v>2601</v>
      </c>
      <c r="C5257" s="74" t="s">
        <v>2602</v>
      </c>
      <c r="D5257" s="75">
        <v>721.5</v>
      </c>
      <c r="E5257" s="75">
        <v>715.65553</v>
      </c>
      <c r="F5257" s="76">
        <f t="shared" si="164"/>
        <v>0.99189955647955652</v>
      </c>
    </row>
    <row r="5258" spans="1:6" ht="15.75" thickTop="1" x14ac:dyDescent="0.2">
      <c r="A5258" s="47" t="str">
        <f t="shared" si="165"/>
        <v>A</v>
      </c>
      <c r="B5258" s="77" t="s">
        <v>412</v>
      </c>
      <c r="C5258" s="77" t="s">
        <v>19</v>
      </c>
      <c r="D5258" s="78">
        <v>721.5</v>
      </c>
      <c r="E5258" s="78">
        <v>715.65553</v>
      </c>
      <c r="F5258" s="79">
        <f t="shared" si="164"/>
        <v>0.99189955647955652</v>
      </c>
    </row>
    <row r="5259" spans="1:6" ht="15" x14ac:dyDescent="0.2">
      <c r="A5259" s="47" t="str">
        <f t="shared" si="165"/>
        <v>A</v>
      </c>
      <c r="B5259" s="80" t="s">
        <v>412</v>
      </c>
      <c r="C5259" s="80" t="s">
        <v>35</v>
      </c>
      <c r="D5259" s="53">
        <v>721.5</v>
      </c>
      <c r="E5259" s="53">
        <v>715.65553</v>
      </c>
      <c r="F5259" s="81">
        <f t="shared" si="164"/>
        <v>0.99189955647955652</v>
      </c>
    </row>
    <row r="5260" spans="1:6" ht="18.75" thickBot="1" x14ac:dyDescent="0.25">
      <c r="A5260" s="47" t="str">
        <f t="shared" si="165"/>
        <v>A</v>
      </c>
      <c r="B5260" s="73" t="s">
        <v>2603</v>
      </c>
      <c r="C5260" s="74" t="s">
        <v>2604</v>
      </c>
      <c r="D5260" s="75">
        <v>118000</v>
      </c>
      <c r="E5260" s="75">
        <v>118000</v>
      </c>
      <c r="F5260" s="76">
        <f t="shared" si="164"/>
        <v>1</v>
      </c>
    </row>
    <row r="5261" spans="1:6" ht="15.75" thickTop="1" x14ac:dyDescent="0.2">
      <c r="A5261" s="47" t="str">
        <f t="shared" si="165"/>
        <v>A</v>
      </c>
      <c r="B5261" s="77" t="s">
        <v>412</v>
      </c>
      <c r="C5261" s="77" t="s">
        <v>19</v>
      </c>
      <c r="D5261" s="78">
        <v>118000</v>
      </c>
      <c r="E5261" s="78">
        <v>118000</v>
      </c>
      <c r="F5261" s="79">
        <f t="shared" si="164"/>
        <v>1</v>
      </c>
    </row>
    <row r="5262" spans="1:6" ht="15" x14ac:dyDescent="0.2">
      <c r="A5262" s="47" t="str">
        <f t="shared" si="165"/>
        <v>A</v>
      </c>
      <c r="B5262" s="80" t="s">
        <v>412</v>
      </c>
      <c r="C5262" s="80" t="s">
        <v>34</v>
      </c>
      <c r="D5262" s="53">
        <v>118000</v>
      </c>
      <c r="E5262" s="53">
        <v>118000</v>
      </c>
      <c r="F5262" s="81">
        <f t="shared" si="164"/>
        <v>1</v>
      </c>
    </row>
    <row r="5263" spans="1:6" ht="36.75" thickBot="1" x14ac:dyDescent="0.25">
      <c r="A5263" s="47" t="str">
        <f t="shared" si="165"/>
        <v>A</v>
      </c>
      <c r="B5263" s="73" t="s">
        <v>2605</v>
      </c>
      <c r="C5263" s="74" t="s">
        <v>2606</v>
      </c>
      <c r="D5263" s="75">
        <v>177300</v>
      </c>
      <c r="E5263" s="75">
        <v>148905.99621999997</v>
      </c>
      <c r="F5263" s="76">
        <f t="shared" si="164"/>
        <v>0.83985333457416789</v>
      </c>
    </row>
    <row r="5264" spans="1:6" ht="15.75" thickTop="1" x14ac:dyDescent="0.2">
      <c r="A5264" s="47" t="str">
        <f t="shared" si="165"/>
        <v>A</v>
      </c>
      <c r="B5264" s="77" t="s">
        <v>412</v>
      </c>
      <c r="C5264" s="77" t="s">
        <v>19</v>
      </c>
      <c r="D5264" s="78">
        <v>40500</v>
      </c>
      <c r="E5264" s="78">
        <v>26218.187150000002</v>
      </c>
      <c r="F5264" s="79">
        <f t="shared" si="164"/>
        <v>0.64736264567901236</v>
      </c>
    </row>
    <row r="5265" spans="1:6" ht="15" x14ac:dyDescent="0.2">
      <c r="A5265" s="47" t="str">
        <f t="shared" si="165"/>
        <v>A</v>
      </c>
      <c r="B5265" s="80" t="s">
        <v>412</v>
      </c>
      <c r="C5265" s="80" t="s">
        <v>33</v>
      </c>
      <c r="D5265" s="53">
        <v>5500</v>
      </c>
      <c r="E5265" s="53">
        <v>2836.7071099999998</v>
      </c>
      <c r="F5265" s="81">
        <f t="shared" si="164"/>
        <v>0.5157649290909091</v>
      </c>
    </row>
    <row r="5266" spans="1:6" ht="15" x14ac:dyDescent="0.2">
      <c r="A5266" s="47" t="str">
        <f t="shared" si="165"/>
        <v>A</v>
      </c>
      <c r="B5266" s="80" t="s">
        <v>412</v>
      </c>
      <c r="C5266" s="80" t="s">
        <v>4</v>
      </c>
      <c r="D5266" s="53">
        <v>29500</v>
      </c>
      <c r="E5266" s="53">
        <v>23241.551080000001</v>
      </c>
      <c r="F5266" s="81">
        <f t="shared" si="164"/>
        <v>0.78784918915254243</v>
      </c>
    </row>
    <row r="5267" spans="1:6" ht="15" x14ac:dyDescent="0.2">
      <c r="A5267" s="47" t="str">
        <f t="shared" si="165"/>
        <v>A</v>
      </c>
      <c r="B5267" s="80" t="s">
        <v>412</v>
      </c>
      <c r="C5267" s="80" t="s">
        <v>35</v>
      </c>
      <c r="D5267" s="53">
        <v>5500</v>
      </c>
      <c r="E5267" s="53">
        <v>139.92895999999999</v>
      </c>
      <c r="F5267" s="81">
        <f t="shared" si="164"/>
        <v>2.544162909090909E-2</v>
      </c>
    </row>
    <row r="5268" spans="1:6" ht="15" x14ac:dyDescent="0.2">
      <c r="A5268" s="47" t="str">
        <f t="shared" si="165"/>
        <v>A</v>
      </c>
      <c r="B5268" s="77" t="s">
        <v>412</v>
      </c>
      <c r="C5268" s="77" t="s">
        <v>37</v>
      </c>
      <c r="D5268" s="78">
        <v>136800</v>
      </c>
      <c r="E5268" s="78">
        <v>122687.80906999999</v>
      </c>
      <c r="F5268" s="79">
        <f t="shared" si="164"/>
        <v>0.89684070957602335</v>
      </c>
    </row>
    <row r="5269" spans="1:6" ht="36.75" thickBot="1" x14ac:dyDescent="0.25">
      <c r="A5269" s="47" t="str">
        <f t="shared" si="165"/>
        <v>A</v>
      </c>
      <c r="B5269" s="73" t="s">
        <v>2607</v>
      </c>
      <c r="C5269" s="74" t="s">
        <v>2608</v>
      </c>
      <c r="D5269" s="75">
        <v>14677.325000000001</v>
      </c>
      <c r="E5269" s="75">
        <v>12659.49613</v>
      </c>
      <c r="F5269" s="76">
        <f t="shared" si="164"/>
        <v>0.86252066572076302</v>
      </c>
    </row>
    <row r="5270" spans="1:6" ht="15.75" thickTop="1" x14ac:dyDescent="0.2">
      <c r="A5270" s="47" t="str">
        <f t="shared" si="165"/>
        <v>A</v>
      </c>
      <c r="B5270" s="77" t="s">
        <v>412</v>
      </c>
      <c r="C5270" s="77" t="s">
        <v>19</v>
      </c>
      <c r="D5270" s="78">
        <v>4677.3249999999998</v>
      </c>
      <c r="E5270" s="78">
        <v>868.80499999999995</v>
      </c>
      <c r="F5270" s="79">
        <f t="shared" si="164"/>
        <v>0.18574826423222676</v>
      </c>
    </row>
    <row r="5271" spans="1:6" ht="15" x14ac:dyDescent="0.2">
      <c r="A5271" s="47" t="str">
        <f t="shared" si="165"/>
        <v>A</v>
      </c>
      <c r="B5271" s="80" t="s">
        <v>412</v>
      </c>
      <c r="C5271" s="80" t="s">
        <v>4</v>
      </c>
      <c r="D5271" s="53">
        <v>3177.3249999999998</v>
      </c>
      <c r="E5271" s="53">
        <v>868.80499999999995</v>
      </c>
      <c r="F5271" s="81">
        <f t="shared" si="164"/>
        <v>0.27343913512152518</v>
      </c>
    </row>
    <row r="5272" spans="1:6" ht="15" x14ac:dyDescent="0.2">
      <c r="A5272" s="47" t="str">
        <f t="shared" si="165"/>
        <v>A</v>
      </c>
      <c r="B5272" s="80" t="s">
        <v>412</v>
      </c>
      <c r="C5272" s="80" t="s">
        <v>35</v>
      </c>
      <c r="D5272" s="53">
        <v>1500</v>
      </c>
      <c r="E5272" s="53">
        <v>0</v>
      </c>
      <c r="F5272" s="81">
        <f t="shared" si="164"/>
        <v>0</v>
      </c>
    </row>
    <row r="5273" spans="1:6" ht="15" x14ac:dyDescent="0.2">
      <c r="A5273" s="47" t="str">
        <f t="shared" si="165"/>
        <v>A</v>
      </c>
      <c r="B5273" s="77" t="s">
        <v>412</v>
      </c>
      <c r="C5273" s="77" t="s">
        <v>37</v>
      </c>
      <c r="D5273" s="78">
        <v>10000</v>
      </c>
      <c r="E5273" s="78">
        <v>11790.691129999999</v>
      </c>
      <c r="F5273" s="79">
        <f t="shared" si="164"/>
        <v>1.1790691129999999</v>
      </c>
    </row>
    <row r="5274" spans="1:6" ht="18.75" thickBot="1" x14ac:dyDescent="0.25">
      <c r="A5274" s="47" t="str">
        <f t="shared" si="165"/>
        <v>A</v>
      </c>
      <c r="B5274" s="73" t="s">
        <v>2609</v>
      </c>
      <c r="C5274" s="74" t="s">
        <v>2610</v>
      </c>
      <c r="D5274" s="75">
        <v>7500</v>
      </c>
      <c r="E5274" s="75">
        <v>3985.6394399999999</v>
      </c>
      <c r="F5274" s="76">
        <f t="shared" si="164"/>
        <v>0.53141859199999997</v>
      </c>
    </row>
    <row r="5275" spans="1:6" ht="15.75" thickTop="1" x14ac:dyDescent="0.2">
      <c r="A5275" s="47" t="str">
        <f t="shared" si="165"/>
        <v>A</v>
      </c>
      <c r="B5275" s="77" t="s">
        <v>412</v>
      </c>
      <c r="C5275" s="77" t="s">
        <v>19</v>
      </c>
      <c r="D5275" s="78">
        <v>5500</v>
      </c>
      <c r="E5275" s="78">
        <v>2836.7071099999998</v>
      </c>
      <c r="F5275" s="79">
        <f t="shared" si="164"/>
        <v>0.5157649290909091</v>
      </c>
    </row>
    <row r="5276" spans="1:6" ht="15" x14ac:dyDescent="0.2">
      <c r="A5276" s="47" t="str">
        <f t="shared" si="165"/>
        <v>A</v>
      </c>
      <c r="B5276" s="80" t="s">
        <v>412</v>
      </c>
      <c r="C5276" s="80" t="s">
        <v>33</v>
      </c>
      <c r="D5276" s="53">
        <v>5500</v>
      </c>
      <c r="E5276" s="53">
        <v>2836.7071099999998</v>
      </c>
      <c r="F5276" s="81">
        <f t="shared" si="164"/>
        <v>0.5157649290909091</v>
      </c>
    </row>
    <row r="5277" spans="1:6" ht="15" x14ac:dyDescent="0.2">
      <c r="A5277" s="47" t="str">
        <f t="shared" si="165"/>
        <v>A</v>
      </c>
      <c r="B5277" s="77" t="s">
        <v>412</v>
      </c>
      <c r="C5277" s="77" t="s">
        <v>37</v>
      </c>
      <c r="D5277" s="78">
        <v>2000</v>
      </c>
      <c r="E5277" s="78">
        <v>1148.9323300000001</v>
      </c>
      <c r="F5277" s="79">
        <f t="shared" si="164"/>
        <v>0.57446616500000003</v>
      </c>
    </row>
    <row r="5278" spans="1:6" ht="18.75" thickBot="1" x14ac:dyDescent="0.25">
      <c r="A5278" s="47" t="str">
        <f t="shared" si="165"/>
        <v>A</v>
      </c>
      <c r="B5278" s="73" t="s">
        <v>2611</v>
      </c>
      <c r="C5278" s="74" t="s">
        <v>2612</v>
      </c>
      <c r="D5278" s="75">
        <v>8800</v>
      </c>
      <c r="E5278" s="75">
        <v>0</v>
      </c>
      <c r="F5278" s="76">
        <f t="shared" si="164"/>
        <v>0</v>
      </c>
    </row>
    <row r="5279" spans="1:6" ht="15.75" thickTop="1" x14ac:dyDescent="0.2">
      <c r="A5279" s="47" t="str">
        <f t="shared" si="165"/>
        <v>A</v>
      </c>
      <c r="B5279" s="77" t="s">
        <v>412</v>
      </c>
      <c r="C5279" s="77" t="s">
        <v>19</v>
      </c>
      <c r="D5279" s="78">
        <v>4000</v>
      </c>
      <c r="E5279" s="78">
        <v>0</v>
      </c>
      <c r="F5279" s="79">
        <f t="shared" si="164"/>
        <v>0</v>
      </c>
    </row>
    <row r="5280" spans="1:6" ht="15" x14ac:dyDescent="0.2">
      <c r="A5280" s="47" t="str">
        <f t="shared" si="165"/>
        <v>A</v>
      </c>
      <c r="B5280" s="80" t="s">
        <v>412</v>
      </c>
      <c r="C5280" s="80" t="s">
        <v>35</v>
      </c>
      <c r="D5280" s="53">
        <v>4000</v>
      </c>
      <c r="E5280" s="53">
        <v>0</v>
      </c>
      <c r="F5280" s="81">
        <f t="shared" si="164"/>
        <v>0</v>
      </c>
    </row>
    <row r="5281" spans="1:6" ht="15" x14ac:dyDescent="0.2">
      <c r="A5281" s="47" t="str">
        <f t="shared" si="165"/>
        <v>A</v>
      </c>
      <c r="B5281" s="77" t="s">
        <v>412</v>
      </c>
      <c r="C5281" s="77" t="s">
        <v>37</v>
      </c>
      <c r="D5281" s="78">
        <v>4800</v>
      </c>
      <c r="E5281" s="78">
        <v>0</v>
      </c>
      <c r="F5281" s="79">
        <f t="shared" si="164"/>
        <v>0</v>
      </c>
    </row>
    <row r="5282" spans="1:6" ht="36.75" thickBot="1" x14ac:dyDescent="0.25">
      <c r="A5282" s="47" t="str">
        <f t="shared" si="165"/>
        <v>A</v>
      </c>
      <c r="B5282" s="73" t="s">
        <v>2613</v>
      </c>
      <c r="C5282" s="74" t="s">
        <v>2614</v>
      </c>
      <c r="D5282" s="75">
        <v>6000</v>
      </c>
      <c r="E5282" s="75">
        <v>2464.4523799999997</v>
      </c>
      <c r="F5282" s="76">
        <f t="shared" si="164"/>
        <v>0.4107420633333333</v>
      </c>
    </row>
    <row r="5283" spans="1:6" ht="15.75" thickTop="1" x14ac:dyDescent="0.2">
      <c r="A5283" s="47" t="str">
        <f t="shared" si="165"/>
        <v>A</v>
      </c>
      <c r="B5283" s="77" t="s">
        <v>412</v>
      </c>
      <c r="C5283" s="77" t="s">
        <v>19</v>
      </c>
      <c r="D5283" s="78">
        <v>6000</v>
      </c>
      <c r="E5283" s="78">
        <v>1508.3316399999999</v>
      </c>
      <c r="F5283" s="79">
        <f t="shared" si="164"/>
        <v>0.25138860666666663</v>
      </c>
    </row>
    <row r="5284" spans="1:6" ht="15" x14ac:dyDescent="0.2">
      <c r="A5284" s="47" t="str">
        <f t="shared" si="165"/>
        <v>A</v>
      </c>
      <c r="B5284" s="80" t="s">
        <v>412</v>
      </c>
      <c r="C5284" s="80" t="s">
        <v>4</v>
      </c>
      <c r="D5284" s="53">
        <v>6000</v>
      </c>
      <c r="E5284" s="53">
        <v>1508.3316399999999</v>
      </c>
      <c r="F5284" s="81">
        <f t="shared" si="164"/>
        <v>0.25138860666666663</v>
      </c>
    </row>
    <row r="5285" spans="1:6" ht="15" x14ac:dyDescent="0.2">
      <c r="A5285" s="47" t="str">
        <f t="shared" si="165"/>
        <v>A</v>
      </c>
      <c r="B5285" s="77" t="s">
        <v>412</v>
      </c>
      <c r="C5285" s="77" t="s">
        <v>37</v>
      </c>
      <c r="D5285" s="78">
        <v>0</v>
      </c>
      <c r="E5285" s="78">
        <v>956.12073999999996</v>
      </c>
      <c r="F5285" s="79" t="e">
        <f t="shared" si="164"/>
        <v>#DIV/0!</v>
      </c>
    </row>
    <row r="5286" spans="1:6" ht="36.75" thickBot="1" x14ac:dyDescent="0.25">
      <c r="A5286" s="47" t="str">
        <f t="shared" si="165"/>
        <v>A</v>
      </c>
      <c r="B5286" s="73" t="s">
        <v>2615</v>
      </c>
      <c r="C5286" s="74" t="s">
        <v>2616</v>
      </c>
      <c r="D5286" s="75">
        <v>140000</v>
      </c>
      <c r="E5286" s="75">
        <v>124962.16662</v>
      </c>
      <c r="F5286" s="76">
        <f t="shared" si="164"/>
        <v>0.89258690442857147</v>
      </c>
    </row>
    <row r="5287" spans="1:6" ht="15.75" thickTop="1" x14ac:dyDescent="0.2">
      <c r="A5287" s="47" t="str">
        <f t="shared" si="165"/>
        <v>A</v>
      </c>
      <c r="B5287" s="77" t="s">
        <v>412</v>
      </c>
      <c r="C5287" s="77" t="s">
        <v>19</v>
      </c>
      <c r="D5287" s="78">
        <v>20000</v>
      </c>
      <c r="E5287" s="78">
        <v>19249.099999999999</v>
      </c>
      <c r="F5287" s="79">
        <f t="shared" si="164"/>
        <v>0.96245499999999995</v>
      </c>
    </row>
    <row r="5288" spans="1:6" ht="15" x14ac:dyDescent="0.2">
      <c r="A5288" s="47" t="str">
        <f t="shared" si="165"/>
        <v>A</v>
      </c>
      <c r="B5288" s="80" t="s">
        <v>412</v>
      </c>
      <c r="C5288" s="80" t="s">
        <v>4</v>
      </c>
      <c r="D5288" s="53">
        <v>20000</v>
      </c>
      <c r="E5288" s="53">
        <v>19249.099999999999</v>
      </c>
      <c r="F5288" s="81">
        <f t="shared" si="164"/>
        <v>0.96245499999999995</v>
      </c>
    </row>
    <row r="5289" spans="1:6" ht="15" x14ac:dyDescent="0.2">
      <c r="A5289" s="47" t="str">
        <f t="shared" si="165"/>
        <v>A</v>
      </c>
      <c r="B5289" s="77" t="s">
        <v>412</v>
      </c>
      <c r="C5289" s="77" t="s">
        <v>37</v>
      </c>
      <c r="D5289" s="78">
        <v>120000</v>
      </c>
      <c r="E5289" s="78">
        <v>105713.06662</v>
      </c>
      <c r="F5289" s="79">
        <f t="shared" si="164"/>
        <v>0.88094222183333326</v>
      </c>
    </row>
    <row r="5290" spans="1:6" ht="54.75" thickBot="1" x14ac:dyDescent="0.25">
      <c r="A5290" s="47" t="str">
        <f t="shared" si="165"/>
        <v>A</v>
      </c>
      <c r="B5290" s="73" t="s">
        <v>2617</v>
      </c>
      <c r="C5290" s="74" t="s">
        <v>2618</v>
      </c>
      <c r="D5290" s="75">
        <v>322.67500000000001</v>
      </c>
      <c r="E5290" s="75">
        <v>3541.60221</v>
      </c>
      <c r="F5290" s="76">
        <f t="shared" si="164"/>
        <v>10.975756442240645</v>
      </c>
    </row>
    <row r="5291" spans="1:6" ht="15.75" thickTop="1" x14ac:dyDescent="0.2">
      <c r="A5291" s="47" t="str">
        <f t="shared" si="165"/>
        <v>A</v>
      </c>
      <c r="B5291" s="77" t="s">
        <v>412</v>
      </c>
      <c r="C5291" s="77" t="s">
        <v>19</v>
      </c>
      <c r="D5291" s="78">
        <v>322.67500000000001</v>
      </c>
      <c r="E5291" s="78">
        <v>462.60395999999997</v>
      </c>
      <c r="F5291" s="79">
        <f t="shared" si="164"/>
        <v>1.4336529325172385</v>
      </c>
    </row>
    <row r="5292" spans="1:6" ht="15" x14ac:dyDescent="0.2">
      <c r="A5292" s="47" t="str">
        <f t="shared" si="165"/>
        <v>A</v>
      </c>
      <c r="B5292" s="80" t="s">
        <v>412</v>
      </c>
      <c r="C5292" s="80" t="s">
        <v>4</v>
      </c>
      <c r="D5292" s="53">
        <v>322.67500000000001</v>
      </c>
      <c r="E5292" s="53">
        <v>322.67500000000001</v>
      </c>
      <c r="F5292" s="81">
        <f t="shared" si="164"/>
        <v>1</v>
      </c>
    </row>
    <row r="5293" spans="1:6" ht="15" x14ac:dyDescent="0.2">
      <c r="A5293" s="47" t="str">
        <f t="shared" si="165"/>
        <v>A</v>
      </c>
      <c r="B5293" s="80" t="s">
        <v>412</v>
      </c>
      <c r="C5293" s="80" t="s">
        <v>35</v>
      </c>
      <c r="D5293" s="53">
        <v>0</v>
      </c>
      <c r="E5293" s="53">
        <v>139.92895999999999</v>
      </c>
      <c r="F5293" s="81" t="e">
        <f t="shared" si="164"/>
        <v>#DIV/0!</v>
      </c>
    </row>
    <row r="5294" spans="1:6" ht="15" x14ac:dyDescent="0.2">
      <c r="A5294" s="47" t="str">
        <f t="shared" si="165"/>
        <v>A</v>
      </c>
      <c r="B5294" s="77" t="s">
        <v>412</v>
      </c>
      <c r="C5294" s="77" t="s">
        <v>37</v>
      </c>
      <c r="D5294" s="78">
        <v>0</v>
      </c>
      <c r="E5294" s="78">
        <v>3078.9982500000001</v>
      </c>
      <c r="F5294" s="79" t="e">
        <f t="shared" si="164"/>
        <v>#DIV/0!</v>
      </c>
    </row>
    <row r="5295" spans="1:6" ht="54.75" thickBot="1" x14ac:dyDescent="0.25">
      <c r="A5295" s="47" t="str">
        <f t="shared" si="165"/>
        <v>A</v>
      </c>
      <c r="B5295" s="73" t="s">
        <v>2619</v>
      </c>
      <c r="C5295" s="74" t="s">
        <v>2620</v>
      </c>
      <c r="D5295" s="75">
        <v>0</v>
      </c>
      <c r="E5295" s="75">
        <v>1292.6394399999999</v>
      </c>
      <c r="F5295" s="76" t="e">
        <f t="shared" si="164"/>
        <v>#DIV/0!</v>
      </c>
    </row>
    <row r="5296" spans="1:6" ht="15.75" thickTop="1" x14ac:dyDescent="0.2">
      <c r="A5296" s="47" t="str">
        <f t="shared" si="165"/>
        <v>A</v>
      </c>
      <c r="B5296" s="77" t="s">
        <v>412</v>
      </c>
      <c r="C5296" s="77" t="s">
        <v>19</v>
      </c>
      <c r="D5296" s="78">
        <v>0</v>
      </c>
      <c r="E5296" s="78">
        <v>1292.6394399999999</v>
      </c>
      <c r="F5296" s="79" t="e">
        <f t="shared" si="164"/>
        <v>#DIV/0!</v>
      </c>
    </row>
    <row r="5297" spans="1:6" ht="15" x14ac:dyDescent="0.2">
      <c r="A5297" s="47" t="str">
        <f t="shared" si="165"/>
        <v>A</v>
      </c>
      <c r="B5297" s="80" t="s">
        <v>412</v>
      </c>
      <c r="C5297" s="80" t="s">
        <v>4</v>
      </c>
      <c r="D5297" s="53">
        <v>0</v>
      </c>
      <c r="E5297" s="53">
        <v>1292.6394399999999</v>
      </c>
      <c r="F5297" s="81" t="e">
        <f t="shared" si="164"/>
        <v>#DIV/0!</v>
      </c>
    </row>
    <row r="5298" spans="1:6" ht="18.75" thickBot="1" x14ac:dyDescent="0.25">
      <c r="A5298" s="47" t="str">
        <f t="shared" si="165"/>
        <v>A</v>
      </c>
      <c r="B5298" s="73" t="s">
        <v>2621</v>
      </c>
      <c r="C5298" s="74" t="s">
        <v>311</v>
      </c>
      <c r="D5298" s="75">
        <v>0</v>
      </c>
      <c r="E5298" s="75">
        <v>764.09659000000011</v>
      </c>
      <c r="F5298" s="76" t="e">
        <f t="shared" si="164"/>
        <v>#DIV/0!</v>
      </c>
    </row>
    <row r="5299" spans="1:6" ht="15.75" thickTop="1" x14ac:dyDescent="0.2">
      <c r="A5299" s="47" t="str">
        <f t="shared" si="165"/>
        <v>A</v>
      </c>
      <c r="B5299" s="77" t="s">
        <v>412</v>
      </c>
      <c r="C5299" s="77" t="s">
        <v>19</v>
      </c>
      <c r="D5299" s="78">
        <v>0</v>
      </c>
      <c r="E5299" s="78">
        <v>764.09659000000011</v>
      </c>
      <c r="F5299" s="79" t="e">
        <f t="shared" si="164"/>
        <v>#DIV/0!</v>
      </c>
    </row>
    <row r="5300" spans="1:6" ht="15" x14ac:dyDescent="0.2">
      <c r="A5300" s="47" t="str">
        <f t="shared" si="165"/>
        <v>A</v>
      </c>
      <c r="B5300" s="80" t="s">
        <v>412</v>
      </c>
      <c r="C5300" s="80" t="s">
        <v>20</v>
      </c>
      <c r="D5300" s="53">
        <v>0</v>
      </c>
      <c r="E5300" s="53">
        <v>764.09659000000011</v>
      </c>
      <c r="F5300" s="81" t="e">
        <f t="shared" si="164"/>
        <v>#DIV/0!</v>
      </c>
    </row>
    <row r="5301" spans="1:6" ht="18.75" thickBot="1" x14ac:dyDescent="0.25">
      <c r="A5301" s="47" t="str">
        <f t="shared" si="165"/>
        <v>A</v>
      </c>
      <c r="B5301" s="73" t="s">
        <v>2622</v>
      </c>
      <c r="C5301" s="74" t="s">
        <v>313</v>
      </c>
      <c r="D5301" s="75">
        <v>0</v>
      </c>
      <c r="E5301" s="75">
        <v>46.35</v>
      </c>
      <c r="F5301" s="76" t="e">
        <f t="shared" si="164"/>
        <v>#DIV/0!</v>
      </c>
    </row>
    <row r="5302" spans="1:6" ht="15.75" thickTop="1" x14ac:dyDescent="0.2">
      <c r="A5302" s="47" t="str">
        <f t="shared" si="165"/>
        <v>A</v>
      </c>
      <c r="B5302" s="77" t="s">
        <v>412</v>
      </c>
      <c r="C5302" s="77" t="s">
        <v>19</v>
      </c>
      <c r="D5302" s="78">
        <v>0</v>
      </c>
      <c r="E5302" s="78">
        <v>46.35</v>
      </c>
      <c r="F5302" s="79" t="e">
        <f t="shared" si="164"/>
        <v>#DIV/0!</v>
      </c>
    </row>
    <row r="5303" spans="1:6" ht="15" x14ac:dyDescent="0.2">
      <c r="A5303" s="47" t="str">
        <f t="shared" si="165"/>
        <v>A</v>
      </c>
      <c r="B5303" s="80" t="s">
        <v>412</v>
      </c>
      <c r="C5303" s="80" t="s">
        <v>21</v>
      </c>
      <c r="D5303" s="53">
        <v>0</v>
      </c>
      <c r="E5303" s="53">
        <v>46.35</v>
      </c>
      <c r="F5303" s="81" t="e">
        <f t="shared" si="164"/>
        <v>#DIV/0!</v>
      </c>
    </row>
    <row r="5304" spans="1:6" s="87" customFormat="1" ht="18.75" hidden="1" thickBot="1" x14ac:dyDescent="0.3">
      <c r="A5304" s="82" t="str">
        <f t="shared" si="165"/>
        <v>A</v>
      </c>
      <c r="B5304" s="83" t="s">
        <v>2623</v>
      </c>
      <c r="C5304" s="84" t="s">
        <v>2624</v>
      </c>
      <c r="D5304" s="85">
        <v>0</v>
      </c>
      <c r="E5304" s="85">
        <v>46.35</v>
      </c>
      <c r="F5304" s="86" t="e">
        <f t="shared" si="164"/>
        <v>#DIV/0!</v>
      </c>
    </row>
    <row r="5305" spans="1:6" s="87" customFormat="1" ht="15" hidden="1" x14ac:dyDescent="0.25">
      <c r="A5305" s="82" t="str">
        <f t="shared" si="165"/>
        <v>A</v>
      </c>
      <c r="B5305" s="88" t="s">
        <v>412</v>
      </c>
      <c r="C5305" s="88" t="s">
        <v>19</v>
      </c>
      <c r="D5305" s="89">
        <v>0</v>
      </c>
      <c r="E5305" s="89">
        <v>46.35</v>
      </c>
      <c r="F5305" s="90" t="e">
        <f t="shared" si="164"/>
        <v>#DIV/0!</v>
      </c>
    </row>
    <row r="5306" spans="1:6" s="87" customFormat="1" ht="15" hidden="1" x14ac:dyDescent="0.25">
      <c r="A5306" s="82" t="str">
        <f t="shared" si="165"/>
        <v>A</v>
      </c>
      <c r="B5306" s="91" t="s">
        <v>412</v>
      </c>
      <c r="C5306" s="91" t="s">
        <v>21</v>
      </c>
      <c r="D5306" s="92">
        <v>0</v>
      </c>
      <c r="E5306" s="92">
        <v>46.35</v>
      </c>
      <c r="F5306" s="93" t="e">
        <f t="shared" si="164"/>
        <v>#DIV/0!</v>
      </c>
    </row>
    <row r="5307" spans="1:6" ht="15" x14ac:dyDescent="0.25">
      <c r="A5307" s="70"/>
      <c r="B5307" s="70"/>
      <c r="C5307" s="70"/>
      <c r="D5307" s="70"/>
      <c r="E5307" s="70"/>
      <c r="F5307" s="70"/>
    </row>
  </sheetData>
  <autoFilter ref="A2:F5306">
    <filterColumn colId="2">
      <colorFilter dxfId="0"/>
    </filterColumn>
  </autoFilter>
  <pageMargins left="1" right="1" top="1" bottom="1" header="1" footer="1"/>
  <pageSetup scale="1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51"/>
  <sheetViews>
    <sheetView view="pageBreakPreview" zoomScaleNormal="100" zoomScaleSheetLayoutView="100" workbookViewId="0">
      <pane xSplit="2" ySplit="2" topLeftCell="C3" activePane="bottomRight" state="frozen"/>
      <selection activeCell="D8" sqref="D8:D16"/>
      <selection pane="topRight" activeCell="D8" sqref="D8:D16"/>
      <selection pane="bottomLeft" activeCell="D8" sqref="D8:D16"/>
      <selection pane="bottomRight" activeCell="D8" sqref="D8:D16"/>
    </sheetView>
  </sheetViews>
  <sheetFormatPr defaultColWidth="9" defaultRowHeight="15" outlineLevelRow="1" outlineLevelCol="1" x14ac:dyDescent="0.25"/>
  <cols>
    <col min="1" max="1" width="9" style="70"/>
    <col min="2" max="2" width="47.5703125" style="70" customWidth="1"/>
    <col min="3" max="3" width="19.28515625" style="70" customWidth="1"/>
    <col min="4" max="4" width="19.28515625" style="70" hidden="1" customWidth="1" outlineLevel="1"/>
    <col min="5" max="5" width="14.42578125" style="70" customWidth="1" collapsed="1"/>
    <col min="6" max="6" width="20.85546875" style="70" customWidth="1"/>
    <col min="7" max="7" width="14.7109375" style="70" bestFit="1" customWidth="1"/>
    <col min="8" max="8" width="13.140625" style="70" bestFit="1" customWidth="1"/>
    <col min="9" max="9" width="11.140625" style="70" bestFit="1" customWidth="1"/>
    <col min="10" max="16384" width="9" style="70"/>
  </cols>
  <sheetData>
    <row r="1" spans="2:9" ht="15.75" thickBot="1" x14ac:dyDescent="0.3"/>
    <row r="2" spans="2:9" ht="64.5" thickBot="1" x14ac:dyDescent="0.3">
      <c r="B2" s="94" t="s">
        <v>320</v>
      </c>
      <c r="C2" s="95" t="s">
        <v>2625</v>
      </c>
      <c r="D2" s="95" t="s">
        <v>2626</v>
      </c>
      <c r="E2" s="95" t="s">
        <v>2627</v>
      </c>
      <c r="F2" s="95" t="s">
        <v>2628</v>
      </c>
    </row>
    <row r="3" spans="2:9" ht="15.75" thickBot="1" x14ac:dyDescent="0.3">
      <c r="B3" s="96" t="s">
        <v>1</v>
      </c>
      <c r="C3" s="97">
        <f>-D3+E3+F3</f>
        <v>6214920.115530001</v>
      </c>
      <c r="D3" s="97">
        <f>SUM(D4:D6)</f>
        <v>108018.4584</v>
      </c>
      <c r="E3" s="97">
        <f>SUM(E4:E6)</f>
        <v>5692318.3548100004</v>
      </c>
      <c r="F3" s="97">
        <f>SUM(F4:F6)</f>
        <v>630620.21912000014</v>
      </c>
    </row>
    <row r="4" spans="2:9" ht="15.75" thickBot="1" x14ac:dyDescent="0.3">
      <c r="B4" s="98" t="s">
        <v>2</v>
      </c>
      <c r="C4" s="99">
        <f t="shared" ref="C4:C16" si="0">-D4+E4+F4</f>
        <v>5004837.0638899999</v>
      </c>
      <c r="D4" s="99">
        <v>0</v>
      </c>
      <c r="E4" s="99">
        <v>5004837.0638899999</v>
      </c>
      <c r="F4" s="99">
        <v>0</v>
      </c>
    </row>
    <row r="5" spans="2:9" ht="15.75" thickBot="1" x14ac:dyDescent="0.3">
      <c r="B5" s="98" t="s">
        <v>4</v>
      </c>
      <c r="C5" s="99">
        <f t="shared" si="0"/>
        <v>214234.73885999998</v>
      </c>
      <c r="D5" s="99">
        <v>108018.4584</v>
      </c>
      <c r="E5" s="99">
        <v>248628.47878</v>
      </c>
      <c r="F5" s="99">
        <f>89549.87646-15925.15798</f>
        <v>73624.718479999996</v>
      </c>
    </row>
    <row r="6" spans="2:9" ht="15.75" thickBot="1" x14ac:dyDescent="0.3">
      <c r="B6" s="98" t="s">
        <v>5</v>
      </c>
      <c r="C6" s="99">
        <f t="shared" si="0"/>
        <v>995848.31278000004</v>
      </c>
      <c r="D6" s="99">
        <v>0</v>
      </c>
      <c r="E6" s="99">
        <v>438852.81213999999</v>
      </c>
      <c r="F6" s="99">
        <v>556995.5006400001</v>
      </c>
      <c r="H6" s="100"/>
    </row>
    <row r="7" spans="2:9" ht="15.75" thickBot="1" x14ac:dyDescent="0.3">
      <c r="B7" s="96" t="s">
        <v>19</v>
      </c>
      <c r="C7" s="97">
        <f t="shared" si="0"/>
        <v>6929051.71105</v>
      </c>
      <c r="D7" s="97">
        <f>SUM(D8:D12)+D14+D15</f>
        <v>108018.4584</v>
      </c>
      <c r="E7" s="97">
        <f>SUM(E8:E12)+E14+E15</f>
        <v>6534175.0029299995</v>
      </c>
      <c r="F7" s="97">
        <f>SUM(F8:F12)+F14+F15</f>
        <v>502895.16651999997</v>
      </c>
      <c r="H7" s="100"/>
    </row>
    <row r="8" spans="2:9" ht="15.75" thickBot="1" x14ac:dyDescent="0.3">
      <c r="B8" s="98" t="s">
        <v>20</v>
      </c>
      <c r="C8" s="99">
        <f t="shared" si="0"/>
        <v>998072.42947999993</v>
      </c>
      <c r="D8" s="99">
        <v>0</v>
      </c>
      <c r="E8" s="99">
        <v>802134.42047999997</v>
      </c>
      <c r="F8" s="99">
        <v>195938.00899999993</v>
      </c>
      <c r="G8" s="101"/>
      <c r="H8" s="100"/>
      <c r="I8" s="102"/>
    </row>
    <row r="9" spans="2:9" ht="15.75" thickBot="1" x14ac:dyDescent="0.3">
      <c r="B9" s="98" t="s">
        <v>21</v>
      </c>
      <c r="C9" s="99">
        <f t="shared" si="0"/>
        <v>966398.30263999978</v>
      </c>
      <c r="D9" s="99">
        <v>0</v>
      </c>
      <c r="E9" s="99">
        <v>758383.16225999978</v>
      </c>
      <c r="F9" s="99">
        <v>208015.14038000003</v>
      </c>
      <c r="G9" s="101"/>
      <c r="H9" s="100"/>
      <c r="I9" s="102"/>
    </row>
    <row r="10" spans="2:9" ht="15.75" thickBot="1" x14ac:dyDescent="0.3">
      <c r="B10" s="98" t="s">
        <v>32</v>
      </c>
      <c r="C10" s="99">
        <f t="shared" si="0"/>
        <v>421323.22267999995</v>
      </c>
      <c r="D10" s="99">
        <v>0</v>
      </c>
      <c r="E10" s="99">
        <v>418319.59038999997</v>
      </c>
      <c r="F10" s="99">
        <v>3003.63229</v>
      </c>
      <c r="G10" s="101"/>
      <c r="H10" s="100"/>
      <c r="I10" s="102"/>
    </row>
    <row r="11" spans="2:9" ht="15.75" thickBot="1" x14ac:dyDescent="0.3">
      <c r="B11" s="98" t="s">
        <v>33</v>
      </c>
      <c r="C11" s="99">
        <f t="shared" si="0"/>
        <v>341644.80074999994</v>
      </c>
      <c r="D11" s="99">
        <v>0</v>
      </c>
      <c r="E11" s="99">
        <v>333902.54524999991</v>
      </c>
      <c r="F11" s="99">
        <v>7742.2555000000002</v>
      </c>
      <c r="G11" s="101"/>
      <c r="H11" s="100"/>
      <c r="I11" s="102"/>
    </row>
    <row r="12" spans="2:9" ht="15.75" thickBot="1" x14ac:dyDescent="0.3">
      <c r="B12" s="98" t="s">
        <v>4</v>
      </c>
      <c r="C12" s="99">
        <f t="shared" si="0"/>
        <v>217959.70770999996</v>
      </c>
      <c r="D12" s="99">
        <v>108018.4584</v>
      </c>
      <c r="E12" s="99">
        <v>289710.14064999996</v>
      </c>
      <c r="F12" s="99">
        <f>52193.18344-15925.15798</f>
        <v>36268.025460000004</v>
      </c>
      <c r="G12" s="101"/>
      <c r="H12" s="100"/>
      <c r="I12" s="102"/>
    </row>
    <row r="13" spans="2:9" ht="15.75" thickBot="1" x14ac:dyDescent="0.3">
      <c r="B13" s="103" t="s">
        <v>395</v>
      </c>
      <c r="C13" s="104">
        <f t="shared" si="0"/>
        <v>163830.33011000001</v>
      </c>
      <c r="D13" s="104">
        <v>12267.491540000001</v>
      </c>
      <c r="E13" s="104">
        <v>176097.82165</v>
      </c>
      <c r="F13" s="104">
        <f>630.957-630.957</f>
        <v>0</v>
      </c>
      <c r="G13" s="101"/>
      <c r="H13" s="100"/>
      <c r="I13" s="102"/>
    </row>
    <row r="14" spans="2:9" ht="15.75" thickBot="1" x14ac:dyDescent="0.3">
      <c r="B14" s="98" t="s">
        <v>34</v>
      </c>
      <c r="C14" s="99">
        <f t="shared" si="0"/>
        <v>2941395.3832300003</v>
      </c>
      <c r="D14" s="99">
        <v>0</v>
      </c>
      <c r="E14" s="99">
        <v>2935725.1420300002</v>
      </c>
      <c r="F14" s="99">
        <v>5670.2411999999995</v>
      </c>
      <c r="G14" s="101"/>
      <c r="H14" s="100"/>
      <c r="I14" s="102"/>
    </row>
    <row r="15" spans="2:9" ht="15.75" thickBot="1" x14ac:dyDescent="0.3">
      <c r="B15" s="98" t="s">
        <v>35</v>
      </c>
      <c r="C15" s="99">
        <f t="shared" si="0"/>
        <v>1042257.8645599999</v>
      </c>
      <c r="D15" s="99">
        <v>0</v>
      </c>
      <c r="E15" s="99">
        <v>996000.00186999992</v>
      </c>
      <c r="F15" s="99">
        <v>46257.862690000009</v>
      </c>
      <c r="G15" s="101"/>
      <c r="H15" s="100"/>
      <c r="I15" s="102"/>
    </row>
    <row r="16" spans="2:9" ht="23.25" thickBot="1" x14ac:dyDescent="0.3">
      <c r="B16" s="103" t="s">
        <v>396</v>
      </c>
      <c r="C16" s="104">
        <f t="shared" si="0"/>
        <v>249964.38537999999</v>
      </c>
      <c r="D16" s="104">
        <v>0</v>
      </c>
      <c r="E16" s="104">
        <v>249964.38537999999</v>
      </c>
      <c r="F16" s="104">
        <v>0</v>
      </c>
      <c r="G16" s="101"/>
      <c r="H16" s="100"/>
      <c r="I16" s="102"/>
    </row>
    <row r="17" spans="2:9" ht="15.75" thickBot="1" x14ac:dyDescent="0.3">
      <c r="B17" s="115"/>
      <c r="C17" s="116"/>
      <c r="D17" s="116"/>
      <c r="E17" s="116"/>
      <c r="F17" s="117"/>
    </row>
    <row r="18" spans="2:9" ht="15.75" thickBot="1" x14ac:dyDescent="0.3">
      <c r="B18" s="96" t="s">
        <v>397</v>
      </c>
      <c r="C18" s="97">
        <f>-D18+E18+F18</f>
        <v>-714131.59551999893</v>
      </c>
      <c r="D18" s="97">
        <f>D3-D7</f>
        <v>0</v>
      </c>
      <c r="E18" s="97">
        <f>E3-E7</f>
        <v>-841856.6481199991</v>
      </c>
      <c r="F18" s="97">
        <f>F3-F7</f>
        <v>127725.05260000017</v>
      </c>
    </row>
    <row r="19" spans="2:9" ht="15.75" thickBot="1" x14ac:dyDescent="0.3">
      <c r="B19" s="118"/>
      <c r="C19" s="119"/>
      <c r="D19" s="119"/>
      <c r="E19" s="119"/>
      <c r="F19" s="120"/>
    </row>
    <row r="20" spans="2:9" ht="15.75" thickBot="1" x14ac:dyDescent="0.3">
      <c r="B20" s="96" t="s">
        <v>398</v>
      </c>
      <c r="C20" s="97">
        <f>-D20+E20+F20</f>
        <v>1033455.8824100002</v>
      </c>
      <c r="D20" s="97">
        <f>D21-D22</f>
        <v>0</v>
      </c>
      <c r="E20" s="97">
        <f>E21-E22</f>
        <v>971912.37502000015</v>
      </c>
      <c r="F20" s="97">
        <f>F21-F22</f>
        <v>61543.507390000013</v>
      </c>
    </row>
    <row r="21" spans="2:9" ht="15.75" thickBot="1" x14ac:dyDescent="0.3">
      <c r="B21" s="98" t="s">
        <v>399</v>
      </c>
      <c r="C21" s="105">
        <f>-D21+E21+F21</f>
        <v>1128845.6244300001</v>
      </c>
      <c r="D21" s="99">
        <v>0</v>
      </c>
      <c r="E21" s="99">
        <v>1067302.1170400002</v>
      </c>
      <c r="F21" s="99">
        <v>61543.507390000013</v>
      </c>
      <c r="G21" s="101"/>
      <c r="H21" s="101"/>
      <c r="I21" s="102"/>
    </row>
    <row r="22" spans="2:9" ht="15.75" thickBot="1" x14ac:dyDescent="0.3">
      <c r="B22" s="98" t="s">
        <v>400</v>
      </c>
      <c r="C22" s="105">
        <f>-D22+E22+F22</f>
        <v>95389.742020000005</v>
      </c>
      <c r="D22" s="99">
        <v>0</v>
      </c>
      <c r="E22" s="99">
        <v>95389.742020000005</v>
      </c>
      <c r="F22" s="99">
        <v>0</v>
      </c>
      <c r="G22" s="101"/>
      <c r="H22" s="101"/>
    </row>
    <row r="23" spans="2:9" ht="15.75" thickBot="1" x14ac:dyDescent="0.3">
      <c r="B23" s="118"/>
      <c r="C23" s="119"/>
      <c r="D23" s="119"/>
      <c r="E23" s="119"/>
      <c r="F23" s="120"/>
      <c r="G23" s="101"/>
      <c r="H23" s="101"/>
    </row>
    <row r="24" spans="2:9" ht="15.75" thickBot="1" x14ac:dyDescent="0.3">
      <c r="B24" s="96" t="s">
        <v>401</v>
      </c>
      <c r="C24" s="97">
        <f>-D24+E24+F24</f>
        <v>-1747587.4779299991</v>
      </c>
      <c r="D24" s="97">
        <f>D18-D20</f>
        <v>0</v>
      </c>
      <c r="E24" s="97">
        <f>E18-E20</f>
        <v>-1813769.0231399992</v>
      </c>
      <c r="F24" s="97">
        <f>F18-F20</f>
        <v>66181.545210000157</v>
      </c>
      <c r="G24" s="101"/>
      <c r="H24" s="101"/>
    </row>
    <row r="25" spans="2:9" ht="15.75" thickBot="1" x14ac:dyDescent="0.3">
      <c r="B25" s="118"/>
      <c r="C25" s="119"/>
      <c r="D25" s="119"/>
      <c r="E25" s="119"/>
      <c r="F25" s="120"/>
      <c r="G25" s="101"/>
      <c r="H25" s="101"/>
    </row>
    <row r="26" spans="2:9" ht="15.75" thickBot="1" x14ac:dyDescent="0.3">
      <c r="B26" s="96" t="s">
        <v>2629</v>
      </c>
      <c r="C26" s="97">
        <f t="shared" ref="C26:C38" si="1">-D26+E26+F26</f>
        <v>-451873.36922999885</v>
      </c>
      <c r="D26" s="97">
        <f>D27-D29</f>
        <v>0</v>
      </c>
      <c r="E26" s="97">
        <f>E27-E29</f>
        <v>-522115.53703999904</v>
      </c>
      <c r="F26" s="97">
        <f>F27-F29</f>
        <v>70242.167810000188</v>
      </c>
      <c r="G26" s="101"/>
      <c r="H26" s="101"/>
    </row>
    <row r="27" spans="2:9" ht="15.75" thickBot="1" x14ac:dyDescent="0.3">
      <c r="B27" s="98" t="s">
        <v>399</v>
      </c>
      <c r="C27" s="99">
        <f t="shared" si="1"/>
        <v>278344.04994000017</v>
      </c>
      <c r="D27" s="99">
        <v>0</v>
      </c>
      <c r="E27" s="99">
        <v>204021.25995000001</v>
      </c>
      <c r="F27" s="99">
        <f>8047.723+66275.0669900002</f>
        <v>74322.789990000194</v>
      </c>
      <c r="G27" s="101"/>
      <c r="H27" s="101"/>
    </row>
    <row r="28" spans="2:9" ht="15.75" hidden="1" outlineLevel="1" thickBot="1" x14ac:dyDescent="0.3">
      <c r="B28" s="106" t="s">
        <v>2630</v>
      </c>
      <c r="C28" s="104">
        <f t="shared" si="1"/>
        <v>66275.066990000152</v>
      </c>
      <c r="D28" s="104">
        <v>0</v>
      </c>
      <c r="E28" s="104">
        <v>0</v>
      </c>
      <c r="F28" s="104">
        <v>66275.066990000152</v>
      </c>
      <c r="G28" s="101"/>
      <c r="H28" s="101"/>
    </row>
    <row r="29" spans="2:9" ht="15.75" collapsed="1" thickBot="1" x14ac:dyDescent="0.3">
      <c r="B29" s="98" t="s">
        <v>400</v>
      </c>
      <c r="C29" s="99">
        <f t="shared" si="1"/>
        <v>730217.41916999896</v>
      </c>
      <c r="D29" s="99">
        <v>0</v>
      </c>
      <c r="E29" s="99">
        <f>60764.02916+665372.767829999</f>
        <v>726136.79698999901</v>
      </c>
      <c r="F29" s="99">
        <v>4080.6221799999998</v>
      </c>
      <c r="G29" s="101"/>
      <c r="H29" s="101"/>
    </row>
    <row r="30" spans="2:9" ht="15.75" hidden="1" outlineLevel="1" thickBot="1" x14ac:dyDescent="0.3">
      <c r="B30" s="106" t="s">
        <v>2630</v>
      </c>
      <c r="C30" s="104">
        <f t="shared" si="1"/>
        <v>665372.76782999898</v>
      </c>
      <c r="D30" s="104">
        <v>0</v>
      </c>
      <c r="E30" s="104">
        <v>665372.76782999898</v>
      </c>
      <c r="F30" s="104">
        <v>0</v>
      </c>
      <c r="G30" s="101"/>
      <c r="H30" s="101"/>
    </row>
    <row r="31" spans="2:9" ht="15.75" collapsed="1" thickBot="1" x14ac:dyDescent="0.3">
      <c r="B31" s="96" t="s">
        <v>403</v>
      </c>
      <c r="C31" s="97">
        <f t="shared" si="1"/>
        <v>1295714.1087000002</v>
      </c>
      <c r="D31" s="97">
        <f>D32-D35</f>
        <v>0</v>
      </c>
      <c r="E31" s="97">
        <f>E32-E35</f>
        <v>1291653.4861000003</v>
      </c>
      <c r="F31" s="97">
        <f>F32-F35</f>
        <v>4060.6225999999997</v>
      </c>
      <c r="G31" s="101"/>
      <c r="H31" s="101"/>
    </row>
    <row r="32" spans="2:9" ht="15.75" thickBot="1" x14ac:dyDescent="0.3">
      <c r="B32" s="98" t="s">
        <v>399</v>
      </c>
      <c r="C32" s="99">
        <f t="shared" si="1"/>
        <v>3537852.9882200002</v>
      </c>
      <c r="D32" s="99">
        <f>D33+D34</f>
        <v>0</v>
      </c>
      <c r="E32" s="99">
        <f>E33+E34</f>
        <v>3531081.6672200002</v>
      </c>
      <c r="F32" s="99">
        <f>F33+F34</f>
        <v>6771.3209999999999</v>
      </c>
      <c r="G32" s="101"/>
      <c r="H32" s="101"/>
    </row>
    <row r="33" spans="2:8" ht="15.75" thickBot="1" x14ac:dyDescent="0.3">
      <c r="B33" s="106" t="s">
        <v>404</v>
      </c>
      <c r="C33" s="104">
        <f t="shared" si="1"/>
        <v>-357067.29609000002</v>
      </c>
      <c r="D33" s="104">
        <v>0</v>
      </c>
      <c r="E33" s="104">
        <v>-363838.61709000001</v>
      </c>
      <c r="F33" s="104">
        <v>6771.3209999999999</v>
      </c>
      <c r="G33" s="101"/>
      <c r="H33" s="101"/>
    </row>
    <row r="34" spans="2:8" ht="15.75" thickBot="1" x14ac:dyDescent="0.3">
      <c r="B34" s="106" t="s">
        <v>405</v>
      </c>
      <c r="C34" s="104">
        <f t="shared" si="1"/>
        <v>3894920.28431</v>
      </c>
      <c r="D34" s="104">
        <v>0</v>
      </c>
      <c r="E34" s="104">
        <v>3894920.28431</v>
      </c>
      <c r="F34" s="104">
        <v>0</v>
      </c>
      <c r="G34" s="101"/>
      <c r="H34" s="101"/>
    </row>
    <row r="35" spans="2:8" ht="15.75" thickBot="1" x14ac:dyDescent="0.3">
      <c r="B35" s="98" t="s">
        <v>400</v>
      </c>
      <c r="C35" s="99">
        <f t="shared" si="1"/>
        <v>2242138.87952</v>
      </c>
      <c r="D35" s="99">
        <f>D36+D37</f>
        <v>0</v>
      </c>
      <c r="E35" s="99">
        <f>E36+E37</f>
        <v>2239428.1811199998</v>
      </c>
      <c r="F35" s="99">
        <f>F36+F37</f>
        <v>2710.6984000000002</v>
      </c>
      <c r="G35" s="101"/>
      <c r="H35" s="101"/>
    </row>
    <row r="36" spans="2:8" ht="15.75" thickBot="1" x14ac:dyDescent="0.3">
      <c r="B36" s="106" t="s">
        <v>404</v>
      </c>
      <c r="C36" s="104">
        <f t="shared" si="1"/>
        <v>46363.893730000003</v>
      </c>
      <c r="D36" s="104">
        <v>0</v>
      </c>
      <c r="E36" s="104">
        <v>43653.195330000002</v>
      </c>
      <c r="F36" s="104">
        <v>2710.6984000000002</v>
      </c>
      <c r="G36" s="101"/>
      <c r="H36" s="101"/>
    </row>
    <row r="37" spans="2:8" ht="15.75" thickBot="1" x14ac:dyDescent="0.3">
      <c r="B37" s="106" t="s">
        <v>405</v>
      </c>
      <c r="C37" s="104">
        <f t="shared" si="1"/>
        <v>2195774.9857899998</v>
      </c>
      <c r="D37" s="104">
        <v>0</v>
      </c>
      <c r="E37" s="104">
        <v>2195774.9857899998</v>
      </c>
      <c r="F37" s="104">
        <v>0</v>
      </c>
      <c r="G37" s="101"/>
      <c r="H37" s="101"/>
    </row>
    <row r="38" spans="2:8" ht="15.75" thickBot="1" x14ac:dyDescent="0.3">
      <c r="B38" s="96" t="s">
        <v>407</v>
      </c>
      <c r="C38" s="97">
        <f t="shared" si="1"/>
        <v>-3.1832314562052488E-11</v>
      </c>
      <c r="D38" s="97">
        <f>D24-D26+D31</f>
        <v>0</v>
      </c>
      <c r="E38" s="97">
        <f>E24-E26+E31</f>
        <v>0</v>
      </c>
      <c r="F38" s="97">
        <f>F24-F26+F31</f>
        <v>-3.1832314562052488E-11</v>
      </c>
      <c r="G38" s="101"/>
      <c r="H38" s="101"/>
    </row>
    <row r="39" spans="2:8" ht="15.75" thickBot="1" x14ac:dyDescent="0.3"/>
    <row r="40" spans="2:8" ht="66.75" customHeight="1" thickBot="1" x14ac:dyDescent="0.3">
      <c r="B40" s="94" t="s">
        <v>320</v>
      </c>
      <c r="C40" s="95" t="s">
        <v>2625</v>
      </c>
      <c r="D40" s="95" t="s">
        <v>2626</v>
      </c>
      <c r="E40" s="95" t="s">
        <v>2627</v>
      </c>
      <c r="F40" s="95" t="s">
        <v>2628</v>
      </c>
    </row>
    <row r="41" spans="2:8" ht="15.75" thickBot="1" x14ac:dyDescent="0.3">
      <c r="B41" s="96" t="s">
        <v>44</v>
      </c>
      <c r="C41" s="97">
        <f t="shared" ref="C41:C51" si="2">-D41+E41+F41</f>
        <v>9913007.4971099999</v>
      </c>
      <c r="D41" s="97">
        <f>SUM(D42:D45)</f>
        <v>108018.4584</v>
      </c>
      <c r="E41" s="97">
        <f>SUM(E42:E45)</f>
        <v>9379553.7932099998</v>
      </c>
      <c r="F41" s="97">
        <f>SUM(F42:F45)</f>
        <v>641472.16230000008</v>
      </c>
      <c r="G41" s="101"/>
      <c r="H41" s="101"/>
    </row>
    <row r="42" spans="2:8" ht="15.75" thickBot="1" x14ac:dyDescent="0.3">
      <c r="B42" s="98" t="s">
        <v>1</v>
      </c>
      <c r="C42" s="99">
        <f t="shared" si="2"/>
        <v>6214920.115530001</v>
      </c>
      <c r="D42" s="99">
        <f>D3</f>
        <v>108018.4584</v>
      </c>
      <c r="E42" s="99">
        <f>E3</f>
        <v>5692318.3548100004</v>
      </c>
      <c r="F42" s="99">
        <f>F3</f>
        <v>630620.21912000014</v>
      </c>
      <c r="G42" s="101"/>
      <c r="H42" s="101"/>
    </row>
    <row r="43" spans="2:8" ht="15.75" thickBot="1" x14ac:dyDescent="0.3">
      <c r="B43" s="98" t="s">
        <v>6</v>
      </c>
      <c r="C43" s="99">
        <f t="shared" si="2"/>
        <v>95389.742020000005</v>
      </c>
      <c r="D43" s="99">
        <f>D22</f>
        <v>0</v>
      </c>
      <c r="E43" s="99">
        <f>E22</f>
        <v>95389.742020000005</v>
      </c>
      <c r="F43" s="99">
        <f>F22</f>
        <v>0</v>
      </c>
      <c r="G43" s="101"/>
      <c r="H43" s="101"/>
    </row>
    <row r="44" spans="2:8" ht="15.75" thickBot="1" x14ac:dyDescent="0.3">
      <c r="B44" s="98" t="s">
        <v>45</v>
      </c>
      <c r="C44" s="99">
        <f t="shared" si="2"/>
        <v>64844.651340000033</v>
      </c>
      <c r="D44" s="99">
        <f>D29-D30</f>
        <v>0</v>
      </c>
      <c r="E44" s="99">
        <f>E29-E30</f>
        <v>60764.029160000035</v>
      </c>
      <c r="F44" s="99">
        <f>F29-F30</f>
        <v>4080.6221799999998</v>
      </c>
      <c r="G44" s="101"/>
      <c r="H44" s="101"/>
    </row>
    <row r="45" spans="2:8" ht="15.75" thickBot="1" x14ac:dyDescent="0.3">
      <c r="B45" s="98" t="s">
        <v>13</v>
      </c>
      <c r="C45" s="99">
        <f t="shared" si="2"/>
        <v>3537852.9882200002</v>
      </c>
      <c r="D45" s="99">
        <f>D32</f>
        <v>0</v>
      </c>
      <c r="E45" s="99">
        <f>E32</f>
        <v>3531081.6672200002</v>
      </c>
      <c r="F45" s="99">
        <f>F32</f>
        <v>6771.3209999999999</v>
      </c>
      <c r="G45" s="101"/>
      <c r="H45" s="101"/>
    </row>
    <row r="46" spans="2:8" ht="15.75" thickBot="1" x14ac:dyDescent="0.3">
      <c r="B46" s="96" t="s">
        <v>46</v>
      </c>
      <c r="C46" s="97">
        <f t="shared" si="2"/>
        <v>10512105.19795</v>
      </c>
      <c r="D46" s="97">
        <f>SUM(D47:D50)</f>
        <v>108018.4584</v>
      </c>
      <c r="E46" s="97">
        <f>SUM(E47:E50)</f>
        <v>10044926.561039999</v>
      </c>
      <c r="F46" s="97">
        <f>SUM(F47:F50)</f>
        <v>575197.09531</v>
      </c>
      <c r="G46" s="101"/>
      <c r="H46" s="101"/>
    </row>
    <row r="47" spans="2:8" ht="15.75" thickBot="1" x14ac:dyDescent="0.3">
      <c r="B47" s="98" t="s">
        <v>19</v>
      </c>
      <c r="C47" s="99">
        <f t="shared" si="2"/>
        <v>6929051.71105</v>
      </c>
      <c r="D47" s="99">
        <f>D7</f>
        <v>108018.4584</v>
      </c>
      <c r="E47" s="99">
        <f>E7</f>
        <v>6534175.0029299995</v>
      </c>
      <c r="F47" s="99">
        <f>F7</f>
        <v>502895.16651999997</v>
      </c>
      <c r="G47" s="101"/>
      <c r="H47" s="100"/>
    </row>
    <row r="48" spans="2:8" ht="15.75" thickBot="1" x14ac:dyDescent="0.3">
      <c r="B48" s="98" t="s">
        <v>36</v>
      </c>
      <c r="C48" s="99">
        <f t="shared" si="2"/>
        <v>1128845.6244300001</v>
      </c>
      <c r="D48" s="99">
        <f>D21</f>
        <v>0</v>
      </c>
      <c r="E48" s="99">
        <f>E21</f>
        <v>1067302.1170400002</v>
      </c>
      <c r="F48" s="99">
        <f>F21</f>
        <v>61543.507390000013</v>
      </c>
      <c r="G48" s="101"/>
      <c r="H48" s="100"/>
    </row>
    <row r="49" spans="2:8" ht="15.75" thickBot="1" x14ac:dyDescent="0.3">
      <c r="B49" s="98" t="s">
        <v>47</v>
      </c>
      <c r="C49" s="99">
        <f t="shared" si="2"/>
        <v>212068.98295000003</v>
      </c>
      <c r="D49" s="99">
        <f>D27-D28</f>
        <v>0</v>
      </c>
      <c r="E49" s="99">
        <f>E27-E28</f>
        <v>204021.25995000001</v>
      </c>
      <c r="F49" s="99">
        <f>F27-F28</f>
        <v>8047.7230000000418</v>
      </c>
      <c r="G49" s="101"/>
      <c r="H49" s="100"/>
    </row>
    <row r="50" spans="2:8" ht="15.75" thickBot="1" x14ac:dyDescent="0.3">
      <c r="B50" s="98" t="s">
        <v>41</v>
      </c>
      <c r="C50" s="99">
        <f t="shared" si="2"/>
        <v>2242138.87952</v>
      </c>
      <c r="D50" s="99">
        <f>D35</f>
        <v>0</v>
      </c>
      <c r="E50" s="99">
        <f>E35</f>
        <v>2239428.1811199998</v>
      </c>
      <c r="F50" s="99">
        <f>F35</f>
        <v>2710.6984000000002</v>
      </c>
      <c r="G50" s="101"/>
      <c r="H50" s="100"/>
    </row>
    <row r="51" spans="2:8" ht="15.75" thickBot="1" x14ac:dyDescent="0.3">
      <c r="B51" s="96" t="s">
        <v>48</v>
      </c>
      <c r="C51" s="97">
        <f t="shared" si="2"/>
        <v>-599097.70083999925</v>
      </c>
      <c r="D51" s="97">
        <f>D41-D46</f>
        <v>0</v>
      </c>
      <c r="E51" s="97">
        <f>E41-E46</f>
        <v>-665372.76782999933</v>
      </c>
      <c r="F51" s="97">
        <f>F41-F46</f>
        <v>66275.066990000079</v>
      </c>
      <c r="G51" s="101"/>
      <c r="H51" s="101"/>
    </row>
  </sheetData>
  <mergeCells count="4">
    <mergeCell ref="B17:F17"/>
    <mergeCell ref="B19:F19"/>
    <mergeCell ref="B23:F23"/>
    <mergeCell ref="B25:F25"/>
  </mergeCells>
  <pageMargins left="0.7" right="0.7" top="0.75" bottom="0.75" header="0.3" footer="0.3"/>
  <pageSetup scale="74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G2050"/>
  <sheetViews>
    <sheetView showGridLines="0" view="pageBreakPreview" zoomScaleNormal="100" zoomScaleSheetLayoutView="100" workbookViewId="0">
      <pane xSplit="3" ySplit="2" topLeftCell="D2018" activePane="bottomRight" state="frozen"/>
      <selection activeCell="D8" sqref="D8:D16"/>
      <selection pane="topRight" activeCell="D8" sqref="D8:D16"/>
      <selection pane="bottomLeft" activeCell="D8" sqref="D8:D16"/>
      <selection pane="bottomRight" activeCell="D8" sqref="D8:D16"/>
    </sheetView>
  </sheetViews>
  <sheetFormatPr defaultColWidth="9.140625" defaultRowHeight="15" outlineLevelCol="1" x14ac:dyDescent="0.25"/>
  <cols>
    <col min="1" max="1" width="6.5703125" style="70" customWidth="1"/>
    <col min="2" max="2" width="13.7109375" style="70" customWidth="1"/>
    <col min="3" max="3" width="61.7109375" style="70" customWidth="1"/>
    <col min="4" max="4" width="19.5703125" style="70" customWidth="1"/>
    <col min="5" max="5" width="19.5703125" style="70" hidden="1" customWidth="1" outlineLevel="1"/>
    <col min="6" max="6" width="19.5703125" style="70" customWidth="1" collapsed="1"/>
    <col min="7" max="7" width="19.5703125" style="70" customWidth="1"/>
    <col min="8" max="16384" width="9.140625" style="70"/>
  </cols>
  <sheetData>
    <row r="2" spans="1:7" ht="74.25" customHeight="1" x14ac:dyDescent="0.25">
      <c r="B2" s="107" t="s">
        <v>408</v>
      </c>
      <c r="C2" s="107" t="s">
        <v>320</v>
      </c>
      <c r="D2" s="107" t="s">
        <v>2625</v>
      </c>
      <c r="E2" s="107" t="s">
        <v>2626</v>
      </c>
      <c r="F2" s="107" t="s">
        <v>2627</v>
      </c>
      <c r="G2" s="107" t="s">
        <v>2628</v>
      </c>
    </row>
    <row r="3" spans="1:7" ht="15.75" thickBot="1" x14ac:dyDescent="0.3">
      <c r="A3" s="47" t="str">
        <f>IF(OR(D3&lt;&gt;0,),"A","B")</f>
        <v>A</v>
      </c>
      <c r="B3" s="108" t="s">
        <v>410</v>
      </c>
      <c r="C3" s="109" t="s">
        <v>411</v>
      </c>
      <c r="D3" s="110">
        <f t="shared" ref="D3:D66" si="0">-E3+F3+G3</f>
        <v>10512105.197950002</v>
      </c>
      <c r="E3" s="110">
        <f>E4+E13+E14+E12</f>
        <v>108018.4584</v>
      </c>
      <c r="F3" s="110">
        <v>10044926.561040001</v>
      </c>
      <c r="G3" s="110">
        <f>G4+G13+G14+G12</f>
        <v>575197.09531</v>
      </c>
    </row>
    <row r="4" spans="1:7" ht="15.75" thickTop="1" x14ac:dyDescent="0.25">
      <c r="A4" s="47" t="str">
        <f t="shared" ref="A4:A67" si="1">IF(OR(D4&lt;&gt;0,),"A","B")</f>
        <v>A</v>
      </c>
      <c r="B4" s="111" t="s">
        <v>412</v>
      </c>
      <c r="C4" s="111" t="s">
        <v>19</v>
      </c>
      <c r="D4" s="112">
        <f t="shared" si="0"/>
        <v>6929051.7110499982</v>
      </c>
      <c r="E4" s="112">
        <f>E5+E6+E7+E8+E9+E10+E11</f>
        <v>108018.4584</v>
      </c>
      <c r="F4" s="112">
        <v>6534175.0029299986</v>
      </c>
      <c r="G4" s="112">
        <f>G5+G6+G7+G8+G9+G10+G11</f>
        <v>502895.16651999997</v>
      </c>
    </row>
    <row r="5" spans="1:7" x14ac:dyDescent="0.25">
      <c r="A5" s="47" t="str">
        <f t="shared" si="1"/>
        <v>A</v>
      </c>
      <c r="B5" s="113" t="s">
        <v>412</v>
      </c>
      <c r="C5" s="113" t="s">
        <v>20</v>
      </c>
      <c r="D5" s="114">
        <f t="shared" si="0"/>
        <v>998072.42947999993</v>
      </c>
      <c r="E5" s="114">
        <v>0</v>
      </c>
      <c r="F5" s="114">
        <v>802134.42047999997</v>
      </c>
      <c r="G5" s="114">
        <v>195938.00899999993</v>
      </c>
    </row>
    <row r="6" spans="1:7" x14ac:dyDescent="0.25">
      <c r="A6" s="47" t="str">
        <f t="shared" si="1"/>
        <v>A</v>
      </c>
      <c r="B6" s="113" t="s">
        <v>412</v>
      </c>
      <c r="C6" s="113" t="s">
        <v>21</v>
      </c>
      <c r="D6" s="114">
        <f t="shared" si="0"/>
        <v>966398.30263999978</v>
      </c>
      <c r="E6" s="114">
        <v>0</v>
      </c>
      <c r="F6" s="114">
        <v>758383.16225999978</v>
      </c>
      <c r="G6" s="114">
        <v>208015.14038000003</v>
      </c>
    </row>
    <row r="7" spans="1:7" x14ac:dyDescent="0.25">
      <c r="A7" s="47" t="str">
        <f t="shared" si="1"/>
        <v>A</v>
      </c>
      <c r="B7" s="113" t="s">
        <v>412</v>
      </c>
      <c r="C7" s="113" t="s">
        <v>32</v>
      </c>
      <c r="D7" s="114">
        <f t="shared" si="0"/>
        <v>421323.22267999995</v>
      </c>
      <c r="E7" s="114">
        <v>0</v>
      </c>
      <c r="F7" s="114">
        <v>418319.59038999997</v>
      </c>
      <c r="G7" s="114">
        <v>3003.63229</v>
      </c>
    </row>
    <row r="8" spans="1:7" x14ac:dyDescent="0.25">
      <c r="A8" s="47" t="str">
        <f t="shared" si="1"/>
        <v>A</v>
      </c>
      <c r="B8" s="113" t="s">
        <v>412</v>
      </c>
      <c r="C8" s="113" t="s">
        <v>33</v>
      </c>
      <c r="D8" s="114">
        <f t="shared" si="0"/>
        <v>341644.80074999994</v>
      </c>
      <c r="E8" s="114">
        <v>0</v>
      </c>
      <c r="F8" s="114">
        <v>333902.54524999991</v>
      </c>
      <c r="G8" s="114">
        <v>7742.2555000000002</v>
      </c>
    </row>
    <row r="9" spans="1:7" x14ac:dyDescent="0.25">
      <c r="A9" s="47" t="str">
        <f t="shared" si="1"/>
        <v>A</v>
      </c>
      <c r="B9" s="113" t="s">
        <v>412</v>
      </c>
      <c r="C9" s="113" t="s">
        <v>4</v>
      </c>
      <c r="D9" s="114">
        <f t="shared" si="0"/>
        <v>217959.70770999996</v>
      </c>
      <c r="E9" s="114">
        <v>108018.4584</v>
      </c>
      <c r="F9" s="114">
        <v>289710.14064999996</v>
      </c>
      <c r="G9" s="114">
        <v>36268.025460000004</v>
      </c>
    </row>
    <row r="10" spans="1:7" x14ac:dyDescent="0.25">
      <c r="A10" s="47" t="str">
        <f t="shared" si="1"/>
        <v>A</v>
      </c>
      <c r="B10" s="113" t="s">
        <v>412</v>
      </c>
      <c r="C10" s="113" t="s">
        <v>34</v>
      </c>
      <c r="D10" s="114">
        <f t="shared" si="0"/>
        <v>2941395.3832300003</v>
      </c>
      <c r="E10" s="114">
        <v>0</v>
      </c>
      <c r="F10" s="114">
        <v>2935725.1420300002</v>
      </c>
      <c r="G10" s="114">
        <v>5670.2411999999995</v>
      </c>
    </row>
    <row r="11" spans="1:7" x14ac:dyDescent="0.25">
      <c r="A11" s="47" t="str">
        <f t="shared" si="1"/>
        <v>A</v>
      </c>
      <c r="B11" s="113" t="s">
        <v>412</v>
      </c>
      <c r="C11" s="113" t="s">
        <v>35</v>
      </c>
      <c r="D11" s="114">
        <f t="shared" si="0"/>
        <v>1042257.8645599999</v>
      </c>
      <c r="E11" s="114">
        <v>0</v>
      </c>
      <c r="F11" s="114">
        <v>996000.00186999992</v>
      </c>
      <c r="G11" s="114">
        <v>46257.862690000009</v>
      </c>
    </row>
    <row r="12" spans="1:7" x14ac:dyDescent="0.25">
      <c r="A12" s="47" t="str">
        <f t="shared" si="1"/>
        <v>A</v>
      </c>
      <c r="B12" s="111" t="s">
        <v>412</v>
      </c>
      <c r="C12" s="111" t="s">
        <v>36</v>
      </c>
      <c r="D12" s="112">
        <f t="shared" si="0"/>
        <v>1128845.6244300001</v>
      </c>
      <c r="E12" s="112">
        <v>0</v>
      </c>
      <c r="F12" s="112">
        <v>1067302.1170400002</v>
      </c>
      <c r="G12" s="112">
        <v>61543.507390000013</v>
      </c>
    </row>
    <row r="13" spans="1:7" x14ac:dyDescent="0.25">
      <c r="A13" s="47" t="str">
        <f t="shared" si="1"/>
        <v>A</v>
      </c>
      <c r="B13" s="111" t="s">
        <v>412</v>
      </c>
      <c r="C13" s="111" t="s">
        <v>37</v>
      </c>
      <c r="D13" s="112">
        <f t="shared" si="0"/>
        <v>212068.98295000003</v>
      </c>
      <c r="E13" s="112">
        <v>0</v>
      </c>
      <c r="F13" s="112">
        <v>204021.25994999998</v>
      </c>
      <c r="G13" s="112">
        <v>8047.7230000000418</v>
      </c>
    </row>
    <row r="14" spans="1:7" x14ac:dyDescent="0.25">
      <c r="A14" s="47" t="str">
        <f t="shared" si="1"/>
        <v>A</v>
      </c>
      <c r="B14" s="111" t="s">
        <v>412</v>
      </c>
      <c r="C14" s="111" t="s">
        <v>41</v>
      </c>
      <c r="D14" s="112">
        <f t="shared" si="0"/>
        <v>2242138.87952</v>
      </c>
      <c r="E14" s="112">
        <v>0</v>
      </c>
      <c r="F14" s="112">
        <v>2239428.1811199998</v>
      </c>
      <c r="G14" s="112">
        <v>2710.6984000000002</v>
      </c>
    </row>
    <row r="15" spans="1:7" ht="26.25" thickBot="1" x14ac:dyDescent="0.3">
      <c r="A15" s="47" t="str">
        <f t="shared" si="1"/>
        <v>A</v>
      </c>
      <c r="B15" s="108" t="s">
        <v>413</v>
      </c>
      <c r="C15" s="109" t="s">
        <v>414</v>
      </c>
      <c r="D15" s="110">
        <f t="shared" si="0"/>
        <v>24404.766420000004</v>
      </c>
      <c r="E15" s="110"/>
      <c r="F15" s="110">
        <v>24404.766420000004</v>
      </c>
      <c r="G15" s="110">
        <v>0</v>
      </c>
    </row>
    <row r="16" spans="1:7" ht="15.75" thickTop="1" x14ac:dyDescent="0.25">
      <c r="A16" s="47" t="str">
        <f t="shared" si="1"/>
        <v>A</v>
      </c>
      <c r="B16" s="111" t="s">
        <v>412</v>
      </c>
      <c r="C16" s="111" t="s">
        <v>19</v>
      </c>
      <c r="D16" s="112">
        <f t="shared" si="0"/>
        <v>23851.48893</v>
      </c>
      <c r="E16" s="112"/>
      <c r="F16" s="112">
        <v>23851.48893</v>
      </c>
      <c r="G16" s="112">
        <v>0</v>
      </c>
    </row>
    <row r="17" spans="1:7" x14ac:dyDescent="0.25">
      <c r="A17" s="47" t="str">
        <f t="shared" si="1"/>
        <v>A</v>
      </c>
      <c r="B17" s="113" t="s">
        <v>412</v>
      </c>
      <c r="C17" s="113" t="s">
        <v>20</v>
      </c>
      <c r="D17" s="114">
        <f t="shared" si="0"/>
        <v>13995.50044</v>
      </c>
      <c r="E17" s="114"/>
      <c r="F17" s="114">
        <v>13995.50044</v>
      </c>
      <c r="G17" s="114">
        <v>0</v>
      </c>
    </row>
    <row r="18" spans="1:7" x14ac:dyDescent="0.25">
      <c r="A18" s="47" t="str">
        <f t="shared" si="1"/>
        <v>A</v>
      </c>
      <c r="B18" s="113" t="s">
        <v>412</v>
      </c>
      <c r="C18" s="113" t="s">
        <v>21</v>
      </c>
      <c r="D18" s="114">
        <f t="shared" si="0"/>
        <v>8953.8267699999997</v>
      </c>
      <c r="E18" s="114"/>
      <c r="F18" s="114">
        <v>8953.8267699999997</v>
      </c>
      <c r="G18" s="114">
        <v>0</v>
      </c>
    </row>
    <row r="19" spans="1:7" x14ac:dyDescent="0.25">
      <c r="A19" s="47" t="str">
        <f t="shared" si="1"/>
        <v>A</v>
      </c>
      <c r="B19" s="113" t="s">
        <v>412</v>
      </c>
      <c r="C19" s="113" t="s">
        <v>4</v>
      </c>
      <c r="D19" s="114">
        <f t="shared" si="0"/>
        <v>53.987280000000005</v>
      </c>
      <c r="E19" s="114"/>
      <c r="F19" s="114">
        <v>53.987280000000005</v>
      </c>
      <c r="G19" s="114">
        <v>0</v>
      </c>
    </row>
    <row r="20" spans="1:7" x14ac:dyDescent="0.25">
      <c r="A20" s="47" t="str">
        <f t="shared" si="1"/>
        <v>A</v>
      </c>
      <c r="B20" s="113" t="s">
        <v>412</v>
      </c>
      <c r="C20" s="113" t="s">
        <v>34</v>
      </c>
      <c r="D20" s="114">
        <f t="shared" si="0"/>
        <v>113.18207000000001</v>
      </c>
      <c r="E20" s="114"/>
      <c r="F20" s="114">
        <v>113.18207000000001</v>
      </c>
      <c r="G20" s="114">
        <v>0</v>
      </c>
    </row>
    <row r="21" spans="1:7" x14ac:dyDescent="0.25">
      <c r="A21" s="47" t="str">
        <f t="shared" si="1"/>
        <v>A</v>
      </c>
      <c r="B21" s="113" t="s">
        <v>412</v>
      </c>
      <c r="C21" s="113" t="s">
        <v>35</v>
      </c>
      <c r="D21" s="114">
        <f t="shared" si="0"/>
        <v>734.99237000000005</v>
      </c>
      <c r="E21" s="114"/>
      <c r="F21" s="114">
        <v>734.99237000000005</v>
      </c>
      <c r="G21" s="114">
        <v>0</v>
      </c>
    </row>
    <row r="22" spans="1:7" x14ac:dyDescent="0.25">
      <c r="A22" s="47" t="str">
        <f t="shared" si="1"/>
        <v>A</v>
      </c>
      <c r="B22" s="111" t="s">
        <v>412</v>
      </c>
      <c r="C22" s="111" t="s">
        <v>36</v>
      </c>
      <c r="D22" s="112">
        <f t="shared" si="0"/>
        <v>553.27748999999994</v>
      </c>
      <c r="E22" s="112"/>
      <c r="F22" s="112">
        <v>553.27748999999994</v>
      </c>
      <c r="G22" s="112">
        <v>0</v>
      </c>
    </row>
    <row r="23" spans="1:7" ht="15.75" thickBot="1" x14ac:dyDescent="0.3">
      <c r="A23" s="47" t="str">
        <f t="shared" si="1"/>
        <v>A</v>
      </c>
      <c r="B23" s="108" t="s">
        <v>415</v>
      </c>
      <c r="C23" s="109" t="s">
        <v>416</v>
      </c>
      <c r="D23" s="110">
        <f t="shared" si="0"/>
        <v>19730.928469999999</v>
      </c>
      <c r="E23" s="110"/>
      <c r="F23" s="110">
        <v>19730.928469999999</v>
      </c>
      <c r="G23" s="110">
        <v>0</v>
      </c>
    </row>
    <row r="24" spans="1:7" ht="15.75" thickTop="1" x14ac:dyDescent="0.25">
      <c r="A24" s="47" t="str">
        <f t="shared" si="1"/>
        <v>A</v>
      </c>
      <c r="B24" s="111" t="s">
        <v>412</v>
      </c>
      <c r="C24" s="111" t="s">
        <v>19</v>
      </c>
      <c r="D24" s="112">
        <f t="shared" si="0"/>
        <v>19477.894369999998</v>
      </c>
      <c r="E24" s="112"/>
      <c r="F24" s="112">
        <v>19477.894369999998</v>
      </c>
      <c r="G24" s="112">
        <v>0</v>
      </c>
    </row>
    <row r="25" spans="1:7" x14ac:dyDescent="0.25">
      <c r="A25" s="47" t="str">
        <f t="shared" si="1"/>
        <v>A</v>
      </c>
      <c r="B25" s="113" t="s">
        <v>412</v>
      </c>
      <c r="C25" s="113" t="s">
        <v>20</v>
      </c>
      <c r="D25" s="114">
        <f t="shared" si="0"/>
        <v>10543.63034</v>
      </c>
      <c r="E25" s="114"/>
      <c r="F25" s="114">
        <v>10543.63034</v>
      </c>
      <c r="G25" s="114">
        <v>0</v>
      </c>
    </row>
    <row r="26" spans="1:7" x14ac:dyDescent="0.25">
      <c r="A26" s="47" t="str">
        <f t="shared" si="1"/>
        <v>A</v>
      </c>
      <c r="B26" s="113" t="s">
        <v>412</v>
      </c>
      <c r="C26" s="113" t="s">
        <v>21</v>
      </c>
      <c r="D26" s="114">
        <f t="shared" si="0"/>
        <v>8070.2640500000007</v>
      </c>
      <c r="E26" s="114"/>
      <c r="F26" s="114">
        <v>8070.2640500000007</v>
      </c>
      <c r="G26" s="114">
        <v>0</v>
      </c>
    </row>
    <row r="27" spans="1:7" x14ac:dyDescent="0.25">
      <c r="A27" s="47" t="str">
        <f t="shared" si="1"/>
        <v>A</v>
      </c>
      <c r="B27" s="113" t="s">
        <v>412</v>
      </c>
      <c r="C27" s="113" t="s">
        <v>4</v>
      </c>
      <c r="D27" s="114">
        <f t="shared" si="0"/>
        <v>48.338550000000005</v>
      </c>
      <c r="E27" s="114"/>
      <c r="F27" s="114">
        <v>48.338550000000005</v>
      </c>
      <c r="G27" s="114">
        <v>0</v>
      </c>
    </row>
    <row r="28" spans="1:7" x14ac:dyDescent="0.25">
      <c r="A28" s="47" t="str">
        <f t="shared" si="1"/>
        <v>A</v>
      </c>
      <c r="B28" s="113" t="s">
        <v>412</v>
      </c>
      <c r="C28" s="113" t="s">
        <v>34</v>
      </c>
      <c r="D28" s="114">
        <f t="shared" si="0"/>
        <v>84.533869999999993</v>
      </c>
      <c r="E28" s="114"/>
      <c r="F28" s="114">
        <v>84.533869999999993</v>
      </c>
      <c r="G28" s="114">
        <v>0</v>
      </c>
    </row>
    <row r="29" spans="1:7" x14ac:dyDescent="0.25">
      <c r="A29" s="47" t="str">
        <f t="shared" si="1"/>
        <v>A</v>
      </c>
      <c r="B29" s="113" t="s">
        <v>412</v>
      </c>
      <c r="C29" s="113" t="s">
        <v>35</v>
      </c>
      <c r="D29" s="114">
        <f t="shared" si="0"/>
        <v>731.12756000000002</v>
      </c>
      <c r="E29" s="114"/>
      <c r="F29" s="114">
        <v>731.12756000000002</v>
      </c>
      <c r="G29" s="114">
        <v>0</v>
      </c>
    </row>
    <row r="30" spans="1:7" x14ac:dyDescent="0.25">
      <c r="A30" s="47" t="str">
        <f t="shared" si="1"/>
        <v>A</v>
      </c>
      <c r="B30" s="111" t="s">
        <v>412</v>
      </c>
      <c r="C30" s="111" t="s">
        <v>36</v>
      </c>
      <c r="D30" s="112">
        <f t="shared" si="0"/>
        <v>253.0341</v>
      </c>
      <c r="E30" s="112"/>
      <c r="F30" s="112">
        <v>253.0341</v>
      </c>
      <c r="G30" s="112">
        <v>0</v>
      </c>
    </row>
    <row r="31" spans="1:7" ht="26.25" thickBot="1" x14ac:dyDescent="0.3">
      <c r="A31" s="47" t="str">
        <f t="shared" si="1"/>
        <v>A</v>
      </c>
      <c r="B31" s="108" t="s">
        <v>417</v>
      </c>
      <c r="C31" s="109" t="s">
        <v>418</v>
      </c>
      <c r="D31" s="110">
        <f t="shared" si="0"/>
        <v>7085.2184899999993</v>
      </c>
      <c r="E31" s="110"/>
      <c r="F31" s="110">
        <v>7085.2184899999993</v>
      </c>
      <c r="G31" s="110">
        <v>0</v>
      </c>
    </row>
    <row r="32" spans="1:7" ht="15.75" thickTop="1" x14ac:dyDescent="0.25">
      <c r="A32" s="47" t="str">
        <f t="shared" si="1"/>
        <v>A</v>
      </c>
      <c r="B32" s="111" t="s">
        <v>412</v>
      </c>
      <c r="C32" s="111" t="s">
        <v>19</v>
      </c>
      <c r="D32" s="112">
        <f t="shared" si="0"/>
        <v>7085.2184899999993</v>
      </c>
      <c r="E32" s="112"/>
      <c r="F32" s="112">
        <v>7085.2184899999993</v>
      </c>
      <c r="G32" s="112">
        <v>0</v>
      </c>
    </row>
    <row r="33" spans="1:7" x14ac:dyDescent="0.25">
      <c r="A33" s="47" t="str">
        <f t="shared" si="1"/>
        <v>A</v>
      </c>
      <c r="B33" s="113" t="s">
        <v>412</v>
      </c>
      <c r="C33" s="113" t="s">
        <v>20</v>
      </c>
      <c r="D33" s="114">
        <f t="shared" si="0"/>
        <v>6214.4370600000002</v>
      </c>
      <c r="E33" s="114"/>
      <c r="F33" s="114">
        <v>6214.4370600000002</v>
      </c>
      <c r="G33" s="114">
        <v>0</v>
      </c>
    </row>
    <row r="34" spans="1:7" x14ac:dyDescent="0.25">
      <c r="A34" s="47" t="str">
        <f t="shared" si="1"/>
        <v>A</v>
      </c>
      <c r="B34" s="113" t="s">
        <v>412</v>
      </c>
      <c r="C34" s="113" t="s">
        <v>21</v>
      </c>
      <c r="D34" s="114">
        <f t="shared" si="0"/>
        <v>655.39982999999995</v>
      </c>
      <c r="E34" s="114"/>
      <c r="F34" s="114">
        <v>655.39982999999995</v>
      </c>
      <c r="G34" s="114">
        <v>0</v>
      </c>
    </row>
    <row r="35" spans="1:7" x14ac:dyDescent="0.25">
      <c r="A35" s="47" t="str">
        <f t="shared" si="1"/>
        <v>A</v>
      </c>
      <c r="B35" s="113" t="s">
        <v>412</v>
      </c>
      <c r="C35" s="113" t="s">
        <v>4</v>
      </c>
      <c r="D35" s="114">
        <f t="shared" si="0"/>
        <v>48.338550000000005</v>
      </c>
      <c r="E35" s="114"/>
      <c r="F35" s="114">
        <v>48.338550000000005</v>
      </c>
      <c r="G35" s="114">
        <v>0</v>
      </c>
    </row>
    <row r="36" spans="1:7" x14ac:dyDescent="0.25">
      <c r="A36" s="47" t="str">
        <f t="shared" si="1"/>
        <v>A</v>
      </c>
      <c r="B36" s="113" t="s">
        <v>412</v>
      </c>
      <c r="C36" s="113" t="s">
        <v>35</v>
      </c>
      <c r="D36" s="114">
        <f t="shared" si="0"/>
        <v>167.04304999999999</v>
      </c>
      <c r="E36" s="114"/>
      <c r="F36" s="114">
        <v>167.04304999999999</v>
      </c>
      <c r="G36" s="114">
        <v>0</v>
      </c>
    </row>
    <row r="37" spans="1:7" ht="26.25" thickBot="1" x14ac:dyDescent="0.3">
      <c r="A37" s="47" t="str">
        <f t="shared" si="1"/>
        <v>A</v>
      </c>
      <c r="B37" s="108" t="s">
        <v>419</v>
      </c>
      <c r="C37" s="109" t="s">
        <v>420</v>
      </c>
      <c r="D37" s="110">
        <f t="shared" si="0"/>
        <v>2871.5614599999999</v>
      </c>
      <c r="E37" s="110"/>
      <c r="F37" s="110">
        <v>2871.5614599999999</v>
      </c>
      <c r="G37" s="110">
        <v>0</v>
      </c>
    </row>
    <row r="38" spans="1:7" ht="15.75" thickTop="1" x14ac:dyDescent="0.25">
      <c r="A38" s="47" t="str">
        <f t="shared" si="1"/>
        <v>A</v>
      </c>
      <c r="B38" s="111" t="s">
        <v>412</v>
      </c>
      <c r="C38" s="111" t="s">
        <v>19</v>
      </c>
      <c r="D38" s="112">
        <f t="shared" si="0"/>
        <v>2871.5614599999999</v>
      </c>
      <c r="E38" s="112"/>
      <c r="F38" s="112">
        <v>2871.5614599999999</v>
      </c>
      <c r="G38" s="112">
        <v>0</v>
      </c>
    </row>
    <row r="39" spans="1:7" x14ac:dyDescent="0.25">
      <c r="A39" s="47" t="str">
        <f t="shared" si="1"/>
        <v>A</v>
      </c>
      <c r="B39" s="113" t="s">
        <v>412</v>
      </c>
      <c r="C39" s="113" t="s">
        <v>21</v>
      </c>
      <c r="D39" s="114">
        <f t="shared" si="0"/>
        <v>2768.683</v>
      </c>
      <c r="E39" s="114"/>
      <c r="F39" s="114">
        <v>2768.683</v>
      </c>
      <c r="G39" s="114">
        <v>0</v>
      </c>
    </row>
    <row r="40" spans="1:7" x14ac:dyDescent="0.25">
      <c r="A40" s="47" t="str">
        <f t="shared" si="1"/>
        <v>A</v>
      </c>
      <c r="B40" s="113" t="s">
        <v>412</v>
      </c>
      <c r="C40" s="113" t="s">
        <v>35</v>
      </c>
      <c r="D40" s="114">
        <f t="shared" si="0"/>
        <v>102.87845999999999</v>
      </c>
      <c r="E40" s="114"/>
      <c r="F40" s="114">
        <v>102.87845999999999</v>
      </c>
      <c r="G40" s="114">
        <v>0</v>
      </c>
    </row>
    <row r="41" spans="1:7" ht="15.75" thickBot="1" x14ac:dyDescent="0.3">
      <c r="A41" s="47" t="str">
        <f t="shared" si="1"/>
        <v>A</v>
      </c>
      <c r="B41" s="108" t="s">
        <v>421</v>
      </c>
      <c r="C41" s="109" t="s">
        <v>422</v>
      </c>
      <c r="D41" s="110">
        <f t="shared" si="0"/>
        <v>9774.1485199999988</v>
      </c>
      <c r="E41" s="110"/>
      <c r="F41" s="110">
        <v>9774.1485199999988</v>
      </c>
      <c r="G41" s="110">
        <v>0</v>
      </c>
    </row>
    <row r="42" spans="1:7" ht="15.75" thickTop="1" x14ac:dyDescent="0.25">
      <c r="A42" s="47" t="str">
        <f t="shared" si="1"/>
        <v>A</v>
      </c>
      <c r="B42" s="111" t="s">
        <v>412</v>
      </c>
      <c r="C42" s="111" t="s">
        <v>19</v>
      </c>
      <c r="D42" s="112">
        <f t="shared" si="0"/>
        <v>9521.1144199999999</v>
      </c>
      <c r="E42" s="112"/>
      <c r="F42" s="112">
        <v>9521.1144199999999</v>
      </c>
      <c r="G42" s="112">
        <v>0</v>
      </c>
    </row>
    <row r="43" spans="1:7" x14ac:dyDescent="0.25">
      <c r="A43" s="47" t="str">
        <f t="shared" si="1"/>
        <v>A</v>
      </c>
      <c r="B43" s="113" t="s">
        <v>412</v>
      </c>
      <c r="C43" s="113" t="s">
        <v>20</v>
      </c>
      <c r="D43" s="114">
        <f t="shared" si="0"/>
        <v>4329.1932799999995</v>
      </c>
      <c r="E43" s="114"/>
      <c r="F43" s="114">
        <v>4329.1932799999995</v>
      </c>
      <c r="G43" s="114">
        <v>0</v>
      </c>
    </row>
    <row r="44" spans="1:7" x14ac:dyDescent="0.25">
      <c r="A44" s="47" t="str">
        <f t="shared" si="1"/>
        <v>A</v>
      </c>
      <c r="B44" s="113" t="s">
        <v>412</v>
      </c>
      <c r="C44" s="113" t="s">
        <v>21</v>
      </c>
      <c r="D44" s="114">
        <f t="shared" si="0"/>
        <v>4646.1812200000004</v>
      </c>
      <c r="E44" s="114"/>
      <c r="F44" s="114">
        <v>4646.1812200000004</v>
      </c>
      <c r="G44" s="114">
        <v>0</v>
      </c>
    </row>
    <row r="45" spans="1:7" x14ac:dyDescent="0.25">
      <c r="A45" s="47" t="str">
        <f t="shared" si="1"/>
        <v>A</v>
      </c>
      <c r="B45" s="113" t="s">
        <v>412</v>
      </c>
      <c r="C45" s="113" t="s">
        <v>34</v>
      </c>
      <c r="D45" s="114">
        <f t="shared" si="0"/>
        <v>84.533869999999993</v>
      </c>
      <c r="E45" s="114"/>
      <c r="F45" s="114">
        <v>84.533869999999993</v>
      </c>
      <c r="G45" s="114">
        <v>0</v>
      </c>
    </row>
    <row r="46" spans="1:7" x14ac:dyDescent="0.25">
      <c r="A46" s="47" t="str">
        <f t="shared" si="1"/>
        <v>A</v>
      </c>
      <c r="B46" s="113" t="s">
        <v>412</v>
      </c>
      <c r="C46" s="113" t="s">
        <v>35</v>
      </c>
      <c r="D46" s="114">
        <f t="shared" si="0"/>
        <v>461.20605000000006</v>
      </c>
      <c r="E46" s="114"/>
      <c r="F46" s="114">
        <v>461.20605000000006</v>
      </c>
      <c r="G46" s="114">
        <v>0</v>
      </c>
    </row>
    <row r="47" spans="1:7" x14ac:dyDescent="0.25">
      <c r="A47" s="47" t="str">
        <f t="shared" si="1"/>
        <v>A</v>
      </c>
      <c r="B47" s="111" t="s">
        <v>412</v>
      </c>
      <c r="C47" s="111" t="s">
        <v>36</v>
      </c>
      <c r="D47" s="112">
        <f t="shared" si="0"/>
        <v>253.0341</v>
      </c>
      <c r="E47" s="112"/>
      <c r="F47" s="112">
        <v>253.0341</v>
      </c>
      <c r="G47" s="112">
        <v>0</v>
      </c>
    </row>
    <row r="48" spans="1:7" ht="15.75" thickBot="1" x14ac:dyDescent="0.3">
      <c r="A48" s="47" t="str">
        <f t="shared" si="1"/>
        <v>A</v>
      </c>
      <c r="B48" s="108" t="s">
        <v>423</v>
      </c>
      <c r="C48" s="109" t="s">
        <v>424</v>
      </c>
      <c r="D48" s="110">
        <f t="shared" si="0"/>
        <v>9752.0303399999993</v>
      </c>
      <c r="E48" s="110"/>
      <c r="F48" s="110">
        <v>9752.0303399999993</v>
      </c>
      <c r="G48" s="110">
        <v>0</v>
      </c>
    </row>
    <row r="49" spans="1:7" ht="15.75" thickTop="1" x14ac:dyDescent="0.25">
      <c r="A49" s="47" t="str">
        <f t="shared" si="1"/>
        <v>A</v>
      </c>
      <c r="B49" s="111" t="s">
        <v>412</v>
      </c>
      <c r="C49" s="111" t="s">
        <v>19</v>
      </c>
      <c r="D49" s="112">
        <f t="shared" si="0"/>
        <v>9498.9962400000004</v>
      </c>
      <c r="E49" s="112"/>
      <c r="F49" s="112">
        <v>9498.9962400000004</v>
      </c>
      <c r="G49" s="112">
        <v>0</v>
      </c>
    </row>
    <row r="50" spans="1:7" x14ac:dyDescent="0.25">
      <c r="A50" s="47" t="str">
        <f t="shared" si="1"/>
        <v>A</v>
      </c>
      <c r="B50" s="113" t="s">
        <v>412</v>
      </c>
      <c r="C50" s="113" t="s">
        <v>20</v>
      </c>
      <c r="D50" s="114">
        <f t="shared" si="0"/>
        <v>4329.1932799999995</v>
      </c>
      <c r="E50" s="114"/>
      <c r="F50" s="114">
        <v>4329.1932799999995</v>
      </c>
      <c r="G50" s="114">
        <v>0</v>
      </c>
    </row>
    <row r="51" spans="1:7" x14ac:dyDescent="0.25">
      <c r="A51" s="47" t="str">
        <f t="shared" si="1"/>
        <v>A</v>
      </c>
      <c r="B51" s="113" t="s">
        <v>412</v>
      </c>
      <c r="C51" s="113" t="s">
        <v>21</v>
      </c>
      <c r="D51" s="114">
        <f t="shared" si="0"/>
        <v>4624.06304</v>
      </c>
      <c r="E51" s="114"/>
      <c r="F51" s="114">
        <v>4624.06304</v>
      </c>
      <c r="G51" s="114">
        <v>0</v>
      </c>
    </row>
    <row r="52" spans="1:7" x14ac:dyDescent="0.25">
      <c r="A52" s="47" t="str">
        <f t="shared" si="1"/>
        <v>A</v>
      </c>
      <c r="B52" s="113" t="s">
        <v>412</v>
      </c>
      <c r="C52" s="113" t="s">
        <v>34</v>
      </c>
      <c r="D52" s="114">
        <f t="shared" si="0"/>
        <v>84.533869999999993</v>
      </c>
      <c r="E52" s="114"/>
      <c r="F52" s="114">
        <v>84.533869999999993</v>
      </c>
      <c r="G52" s="114">
        <v>0</v>
      </c>
    </row>
    <row r="53" spans="1:7" x14ac:dyDescent="0.25">
      <c r="A53" s="47" t="str">
        <f t="shared" si="1"/>
        <v>A</v>
      </c>
      <c r="B53" s="113" t="s">
        <v>412</v>
      </c>
      <c r="C53" s="113" t="s">
        <v>35</v>
      </c>
      <c r="D53" s="114">
        <f t="shared" si="0"/>
        <v>461.20605000000006</v>
      </c>
      <c r="E53" s="114"/>
      <c r="F53" s="114">
        <v>461.20605000000006</v>
      </c>
      <c r="G53" s="114">
        <v>0</v>
      </c>
    </row>
    <row r="54" spans="1:7" x14ac:dyDescent="0.25">
      <c r="A54" s="47" t="str">
        <f t="shared" si="1"/>
        <v>A</v>
      </c>
      <c r="B54" s="111" t="s">
        <v>412</v>
      </c>
      <c r="C54" s="111" t="s">
        <v>36</v>
      </c>
      <c r="D54" s="112">
        <f t="shared" si="0"/>
        <v>253.0341</v>
      </c>
      <c r="E54" s="112"/>
      <c r="F54" s="112">
        <v>253.0341</v>
      </c>
      <c r="G54" s="112">
        <v>0</v>
      </c>
    </row>
    <row r="55" spans="1:7" ht="15.75" thickBot="1" x14ac:dyDescent="0.3">
      <c r="A55" s="47" t="str">
        <f t="shared" si="1"/>
        <v>A</v>
      </c>
      <c r="B55" s="108" t="s">
        <v>425</v>
      </c>
      <c r="C55" s="109" t="s">
        <v>426</v>
      </c>
      <c r="D55" s="110">
        <f t="shared" si="0"/>
        <v>22.118179999999999</v>
      </c>
      <c r="E55" s="110"/>
      <c r="F55" s="110">
        <v>22.118179999999999</v>
      </c>
      <c r="G55" s="110">
        <v>0</v>
      </c>
    </row>
    <row r="56" spans="1:7" ht="15.75" thickTop="1" x14ac:dyDescent="0.25">
      <c r="A56" s="47" t="str">
        <f t="shared" si="1"/>
        <v>A</v>
      </c>
      <c r="B56" s="111" t="s">
        <v>412</v>
      </c>
      <c r="C56" s="111" t="s">
        <v>19</v>
      </c>
      <c r="D56" s="112">
        <f t="shared" si="0"/>
        <v>22.118179999999999</v>
      </c>
      <c r="E56" s="112"/>
      <c r="F56" s="112">
        <v>22.118179999999999</v>
      </c>
      <c r="G56" s="112">
        <v>0</v>
      </c>
    </row>
    <row r="57" spans="1:7" x14ac:dyDescent="0.25">
      <c r="A57" s="47" t="str">
        <f t="shared" si="1"/>
        <v>A</v>
      </c>
      <c r="B57" s="113" t="s">
        <v>412</v>
      </c>
      <c r="C57" s="113" t="s">
        <v>21</v>
      </c>
      <c r="D57" s="114">
        <f t="shared" si="0"/>
        <v>22.118179999999999</v>
      </c>
      <c r="E57" s="114"/>
      <c r="F57" s="114">
        <v>22.118179999999999</v>
      </c>
      <c r="G57" s="114">
        <v>0</v>
      </c>
    </row>
    <row r="58" spans="1:7" ht="15.75" thickBot="1" x14ac:dyDescent="0.3">
      <c r="A58" s="47" t="str">
        <f t="shared" si="1"/>
        <v>A</v>
      </c>
      <c r="B58" s="108" t="s">
        <v>427</v>
      </c>
      <c r="C58" s="109" t="s">
        <v>428</v>
      </c>
      <c r="D58" s="110">
        <f t="shared" si="0"/>
        <v>4161.27171</v>
      </c>
      <c r="E58" s="110"/>
      <c r="F58" s="110">
        <v>4161.27171</v>
      </c>
      <c r="G58" s="110">
        <v>0</v>
      </c>
    </row>
    <row r="59" spans="1:7" ht="15.75" thickTop="1" x14ac:dyDescent="0.25">
      <c r="A59" s="47" t="str">
        <f t="shared" si="1"/>
        <v>A</v>
      </c>
      <c r="B59" s="111" t="s">
        <v>412</v>
      </c>
      <c r="C59" s="111" t="s">
        <v>19</v>
      </c>
      <c r="D59" s="112">
        <f t="shared" si="0"/>
        <v>3861.0283199999999</v>
      </c>
      <c r="E59" s="112"/>
      <c r="F59" s="112">
        <v>3861.0283199999999</v>
      </c>
      <c r="G59" s="112">
        <v>0</v>
      </c>
    </row>
    <row r="60" spans="1:7" x14ac:dyDescent="0.25">
      <c r="A60" s="47" t="str">
        <f t="shared" si="1"/>
        <v>A</v>
      </c>
      <c r="B60" s="113" t="s">
        <v>412</v>
      </c>
      <c r="C60" s="113" t="s">
        <v>20</v>
      </c>
      <c r="D60" s="114">
        <f t="shared" si="0"/>
        <v>3095.5422000000003</v>
      </c>
      <c r="E60" s="114"/>
      <c r="F60" s="114">
        <v>3095.5422000000003</v>
      </c>
      <c r="G60" s="114">
        <v>0</v>
      </c>
    </row>
    <row r="61" spans="1:7" x14ac:dyDescent="0.25">
      <c r="A61" s="47" t="str">
        <f t="shared" si="1"/>
        <v>A</v>
      </c>
      <c r="B61" s="113" t="s">
        <v>412</v>
      </c>
      <c r="C61" s="113" t="s">
        <v>21</v>
      </c>
      <c r="D61" s="114">
        <f t="shared" si="0"/>
        <v>727.75767999999994</v>
      </c>
      <c r="E61" s="114"/>
      <c r="F61" s="114">
        <v>727.75767999999994</v>
      </c>
      <c r="G61" s="114">
        <v>0</v>
      </c>
    </row>
    <row r="62" spans="1:7" x14ac:dyDescent="0.25">
      <c r="A62" s="47" t="str">
        <f t="shared" si="1"/>
        <v>A</v>
      </c>
      <c r="B62" s="113" t="s">
        <v>412</v>
      </c>
      <c r="C62" s="113" t="s">
        <v>4</v>
      </c>
      <c r="D62" s="114">
        <f t="shared" si="0"/>
        <v>5.6487299999999996</v>
      </c>
      <c r="E62" s="114"/>
      <c r="F62" s="114">
        <v>5.6487299999999996</v>
      </c>
      <c r="G62" s="114">
        <v>0</v>
      </c>
    </row>
    <row r="63" spans="1:7" x14ac:dyDescent="0.25">
      <c r="A63" s="47" t="str">
        <f t="shared" si="1"/>
        <v>A</v>
      </c>
      <c r="B63" s="113" t="s">
        <v>412</v>
      </c>
      <c r="C63" s="113" t="s">
        <v>34</v>
      </c>
      <c r="D63" s="114">
        <f t="shared" si="0"/>
        <v>28.648199999999999</v>
      </c>
      <c r="E63" s="114"/>
      <c r="F63" s="114">
        <v>28.648199999999999</v>
      </c>
      <c r="G63" s="114">
        <v>0</v>
      </c>
    </row>
    <row r="64" spans="1:7" x14ac:dyDescent="0.25">
      <c r="A64" s="47" t="str">
        <f t="shared" si="1"/>
        <v>A</v>
      </c>
      <c r="B64" s="113" t="s">
        <v>412</v>
      </c>
      <c r="C64" s="113" t="s">
        <v>35</v>
      </c>
      <c r="D64" s="114">
        <f t="shared" si="0"/>
        <v>3.4315100000000003</v>
      </c>
      <c r="E64" s="114"/>
      <c r="F64" s="114">
        <v>3.4315100000000003</v>
      </c>
      <c r="G64" s="114">
        <v>0</v>
      </c>
    </row>
    <row r="65" spans="1:7" x14ac:dyDescent="0.25">
      <c r="A65" s="47" t="str">
        <f t="shared" si="1"/>
        <v>A</v>
      </c>
      <c r="B65" s="111" t="s">
        <v>412</v>
      </c>
      <c r="C65" s="111" t="s">
        <v>36</v>
      </c>
      <c r="D65" s="112">
        <f t="shared" si="0"/>
        <v>300.24339000000003</v>
      </c>
      <c r="E65" s="112"/>
      <c r="F65" s="112">
        <v>300.24339000000003</v>
      </c>
      <c r="G65" s="112">
        <v>0</v>
      </c>
    </row>
    <row r="66" spans="1:7" ht="15.75" thickBot="1" x14ac:dyDescent="0.3">
      <c r="A66" s="47" t="str">
        <f t="shared" si="1"/>
        <v>A</v>
      </c>
      <c r="B66" s="108" t="s">
        <v>429</v>
      </c>
      <c r="C66" s="109" t="s">
        <v>430</v>
      </c>
      <c r="D66" s="110">
        <f t="shared" si="0"/>
        <v>180.34264000000002</v>
      </c>
      <c r="E66" s="110"/>
      <c r="F66" s="110">
        <v>180.34264000000002</v>
      </c>
      <c r="G66" s="110">
        <v>0</v>
      </c>
    </row>
    <row r="67" spans="1:7" ht="15.75" thickTop="1" x14ac:dyDescent="0.25">
      <c r="A67" s="47" t="str">
        <f t="shared" si="1"/>
        <v>A</v>
      </c>
      <c r="B67" s="111" t="s">
        <v>412</v>
      </c>
      <c r="C67" s="111" t="s">
        <v>19</v>
      </c>
      <c r="D67" s="112">
        <f t="shared" ref="D67:D130" si="2">-E67+F67+G67</f>
        <v>180.34264000000002</v>
      </c>
      <c r="E67" s="112"/>
      <c r="F67" s="112">
        <v>180.34264000000002</v>
      </c>
      <c r="G67" s="112">
        <v>0</v>
      </c>
    </row>
    <row r="68" spans="1:7" x14ac:dyDescent="0.25">
      <c r="A68" s="47" t="str">
        <f t="shared" ref="A68:A131" si="3">IF(OR(D68&lt;&gt;0,),"A","B")</f>
        <v>A</v>
      </c>
      <c r="B68" s="113" t="s">
        <v>412</v>
      </c>
      <c r="C68" s="113" t="s">
        <v>20</v>
      </c>
      <c r="D68" s="114">
        <f t="shared" si="2"/>
        <v>121.8</v>
      </c>
      <c r="E68" s="114"/>
      <c r="F68" s="114">
        <v>121.8</v>
      </c>
      <c r="G68" s="114">
        <v>0</v>
      </c>
    </row>
    <row r="69" spans="1:7" x14ac:dyDescent="0.25">
      <c r="A69" s="47" t="str">
        <f t="shared" si="3"/>
        <v>A</v>
      </c>
      <c r="B69" s="113" t="s">
        <v>412</v>
      </c>
      <c r="C69" s="113" t="s">
        <v>21</v>
      </c>
      <c r="D69" s="114">
        <f t="shared" si="2"/>
        <v>58.180190000000003</v>
      </c>
      <c r="E69" s="114"/>
      <c r="F69" s="114">
        <v>58.180190000000003</v>
      </c>
      <c r="G69" s="114">
        <v>0</v>
      </c>
    </row>
    <row r="70" spans="1:7" x14ac:dyDescent="0.25">
      <c r="A70" s="47" t="str">
        <f t="shared" si="3"/>
        <v>A</v>
      </c>
      <c r="B70" s="113" t="s">
        <v>412</v>
      </c>
      <c r="C70" s="113" t="s">
        <v>35</v>
      </c>
      <c r="D70" s="114">
        <f t="shared" si="2"/>
        <v>0.36245000000000005</v>
      </c>
      <c r="E70" s="114"/>
      <c r="F70" s="114">
        <v>0.36245000000000005</v>
      </c>
      <c r="G70" s="114">
        <v>0</v>
      </c>
    </row>
    <row r="71" spans="1:7" ht="26.25" thickBot="1" x14ac:dyDescent="0.3">
      <c r="A71" s="47" t="str">
        <f t="shared" si="3"/>
        <v>A</v>
      </c>
      <c r="B71" s="108" t="s">
        <v>431</v>
      </c>
      <c r="C71" s="109" t="s">
        <v>432</v>
      </c>
      <c r="D71" s="110">
        <f t="shared" si="2"/>
        <v>332.22360000000003</v>
      </c>
      <c r="E71" s="110"/>
      <c r="F71" s="110">
        <v>332.22360000000003</v>
      </c>
      <c r="G71" s="110">
        <v>0</v>
      </c>
    </row>
    <row r="72" spans="1:7" ht="15.75" thickTop="1" x14ac:dyDescent="0.25">
      <c r="A72" s="47" t="str">
        <f t="shared" si="3"/>
        <v>A</v>
      </c>
      <c r="B72" s="111" t="s">
        <v>412</v>
      </c>
      <c r="C72" s="111" t="s">
        <v>19</v>
      </c>
      <c r="D72" s="112">
        <f t="shared" si="2"/>
        <v>332.22360000000003</v>
      </c>
      <c r="E72" s="112"/>
      <c r="F72" s="112">
        <v>332.22360000000003</v>
      </c>
      <c r="G72" s="112">
        <v>0</v>
      </c>
    </row>
    <row r="73" spans="1:7" x14ac:dyDescent="0.25">
      <c r="A73" s="47" t="str">
        <f t="shared" si="3"/>
        <v>A</v>
      </c>
      <c r="B73" s="113" t="s">
        <v>412</v>
      </c>
      <c r="C73" s="113" t="s">
        <v>20</v>
      </c>
      <c r="D73" s="114">
        <f t="shared" si="2"/>
        <v>234.52790000000002</v>
      </c>
      <c r="E73" s="114"/>
      <c r="F73" s="114">
        <v>234.52790000000002</v>
      </c>
      <c r="G73" s="114">
        <v>0</v>
      </c>
    </row>
    <row r="74" spans="1:7" x14ac:dyDescent="0.25">
      <c r="A74" s="47" t="str">
        <f t="shared" si="3"/>
        <v>A</v>
      </c>
      <c r="B74" s="113" t="s">
        <v>412</v>
      </c>
      <c r="C74" s="113" t="s">
        <v>21</v>
      </c>
      <c r="D74" s="114">
        <f t="shared" si="2"/>
        <v>97.624850000000009</v>
      </c>
      <c r="E74" s="114"/>
      <c r="F74" s="114">
        <v>97.624850000000009</v>
      </c>
      <c r="G74" s="114">
        <v>0</v>
      </c>
    </row>
    <row r="75" spans="1:7" x14ac:dyDescent="0.25">
      <c r="A75" s="47" t="str">
        <f t="shared" si="3"/>
        <v>A</v>
      </c>
      <c r="B75" s="113" t="s">
        <v>412</v>
      </c>
      <c r="C75" s="113" t="s">
        <v>35</v>
      </c>
      <c r="D75" s="114">
        <f t="shared" si="2"/>
        <v>7.0849999999999996E-2</v>
      </c>
      <c r="E75" s="114"/>
      <c r="F75" s="114">
        <v>7.0849999999999996E-2</v>
      </c>
      <c r="G75" s="114">
        <v>0</v>
      </c>
    </row>
    <row r="76" spans="1:7" ht="15.75" thickBot="1" x14ac:dyDescent="0.3">
      <c r="A76" s="47" t="str">
        <f t="shared" si="3"/>
        <v>A</v>
      </c>
      <c r="B76" s="108" t="s">
        <v>433</v>
      </c>
      <c r="C76" s="109" t="s">
        <v>434</v>
      </c>
      <c r="D76" s="110">
        <f t="shared" si="2"/>
        <v>2976.7521100000004</v>
      </c>
      <c r="E76" s="110"/>
      <c r="F76" s="110">
        <v>2976.7521100000004</v>
      </c>
      <c r="G76" s="110">
        <v>0</v>
      </c>
    </row>
    <row r="77" spans="1:7" ht="15.75" thickTop="1" x14ac:dyDescent="0.25">
      <c r="A77" s="47" t="str">
        <f t="shared" si="3"/>
        <v>A</v>
      </c>
      <c r="B77" s="111" t="s">
        <v>412</v>
      </c>
      <c r="C77" s="111" t="s">
        <v>19</v>
      </c>
      <c r="D77" s="112">
        <f t="shared" si="2"/>
        <v>2964.4299100000003</v>
      </c>
      <c r="E77" s="112"/>
      <c r="F77" s="112">
        <v>2964.4299100000003</v>
      </c>
      <c r="G77" s="112">
        <v>0</v>
      </c>
    </row>
    <row r="78" spans="1:7" x14ac:dyDescent="0.25">
      <c r="A78" s="47" t="str">
        <f t="shared" si="3"/>
        <v>A</v>
      </c>
      <c r="B78" s="113" t="s">
        <v>412</v>
      </c>
      <c r="C78" s="113" t="s">
        <v>20</v>
      </c>
      <c r="D78" s="114">
        <f t="shared" si="2"/>
        <v>1190.1644199999998</v>
      </c>
      <c r="E78" s="114"/>
      <c r="F78" s="114">
        <v>1190.1644199999998</v>
      </c>
      <c r="G78" s="114">
        <v>0</v>
      </c>
    </row>
    <row r="79" spans="1:7" x14ac:dyDescent="0.25">
      <c r="A79" s="47" t="str">
        <f t="shared" si="3"/>
        <v>A</v>
      </c>
      <c r="B79" s="113" t="s">
        <v>412</v>
      </c>
      <c r="C79" s="113" t="s">
        <v>21</v>
      </c>
      <c r="D79" s="114">
        <f t="shared" si="2"/>
        <v>1747.52754</v>
      </c>
      <c r="E79" s="114"/>
      <c r="F79" s="114">
        <v>1747.52754</v>
      </c>
      <c r="G79" s="114">
        <v>0</v>
      </c>
    </row>
    <row r="80" spans="1:7" x14ac:dyDescent="0.25">
      <c r="A80" s="47" t="str">
        <f t="shared" si="3"/>
        <v>A</v>
      </c>
      <c r="B80" s="113" t="s">
        <v>412</v>
      </c>
      <c r="C80" s="113" t="s">
        <v>34</v>
      </c>
      <c r="D80" s="114">
        <f t="shared" si="2"/>
        <v>13.159090000000001</v>
      </c>
      <c r="E80" s="114"/>
      <c r="F80" s="114">
        <v>13.159090000000001</v>
      </c>
      <c r="G80" s="114">
        <v>0</v>
      </c>
    </row>
    <row r="81" spans="1:7" x14ac:dyDescent="0.25">
      <c r="A81" s="47" t="str">
        <f t="shared" si="3"/>
        <v>A</v>
      </c>
      <c r="B81" s="113" t="s">
        <v>412</v>
      </c>
      <c r="C81" s="113" t="s">
        <v>35</v>
      </c>
      <c r="D81" s="114">
        <f t="shared" si="2"/>
        <v>13.578859999999999</v>
      </c>
      <c r="E81" s="114"/>
      <c r="F81" s="114">
        <v>13.578859999999999</v>
      </c>
      <c r="G81" s="114">
        <v>0</v>
      </c>
    </row>
    <row r="82" spans="1:7" x14ac:dyDescent="0.25">
      <c r="A82" s="47" t="str">
        <f t="shared" si="3"/>
        <v>A</v>
      </c>
      <c r="B82" s="111" t="s">
        <v>412</v>
      </c>
      <c r="C82" s="111" t="s">
        <v>36</v>
      </c>
      <c r="D82" s="112">
        <f t="shared" si="2"/>
        <v>12.3222</v>
      </c>
      <c r="E82" s="112"/>
      <c r="F82" s="112">
        <v>12.3222</v>
      </c>
      <c r="G82" s="112">
        <v>0</v>
      </c>
    </row>
    <row r="83" spans="1:7" ht="15.75" thickBot="1" x14ac:dyDescent="0.3">
      <c r="A83" s="47" t="str">
        <f t="shared" si="3"/>
        <v>A</v>
      </c>
      <c r="B83" s="108" t="s">
        <v>435</v>
      </c>
      <c r="C83" s="109" t="s">
        <v>436</v>
      </c>
      <c r="D83" s="110">
        <f t="shared" si="2"/>
        <v>286.92971999999997</v>
      </c>
      <c r="E83" s="110"/>
      <c r="F83" s="110">
        <v>286.92971999999997</v>
      </c>
      <c r="G83" s="110">
        <v>0</v>
      </c>
    </row>
    <row r="84" spans="1:7" ht="15.75" thickTop="1" x14ac:dyDescent="0.25">
      <c r="A84" s="47" t="str">
        <f t="shared" si="3"/>
        <v>A</v>
      </c>
      <c r="B84" s="111" t="s">
        <v>412</v>
      </c>
      <c r="C84" s="111" t="s">
        <v>19</v>
      </c>
      <c r="D84" s="112">
        <f t="shared" si="2"/>
        <v>285.38072</v>
      </c>
      <c r="E84" s="112"/>
      <c r="F84" s="112">
        <v>285.38072</v>
      </c>
      <c r="G84" s="112">
        <v>0</v>
      </c>
    </row>
    <row r="85" spans="1:7" x14ac:dyDescent="0.25">
      <c r="A85" s="47" t="str">
        <f t="shared" si="3"/>
        <v>A</v>
      </c>
      <c r="B85" s="113" t="s">
        <v>412</v>
      </c>
      <c r="C85" s="113" t="s">
        <v>20</v>
      </c>
      <c r="D85" s="114">
        <f t="shared" si="2"/>
        <v>201.56</v>
      </c>
      <c r="E85" s="114"/>
      <c r="F85" s="114">
        <v>201.56</v>
      </c>
      <c r="G85" s="114">
        <v>0</v>
      </c>
    </row>
    <row r="86" spans="1:7" x14ac:dyDescent="0.25">
      <c r="A86" s="47" t="str">
        <f t="shared" si="3"/>
        <v>A</v>
      </c>
      <c r="B86" s="113" t="s">
        <v>412</v>
      </c>
      <c r="C86" s="113" t="s">
        <v>21</v>
      </c>
      <c r="D86" s="114">
        <f t="shared" si="2"/>
        <v>58.711660000000002</v>
      </c>
      <c r="E86" s="114"/>
      <c r="F86" s="114">
        <v>58.711660000000002</v>
      </c>
      <c r="G86" s="114">
        <v>0</v>
      </c>
    </row>
    <row r="87" spans="1:7" x14ac:dyDescent="0.25">
      <c r="A87" s="47" t="str">
        <f t="shared" si="3"/>
        <v>A</v>
      </c>
      <c r="B87" s="113" t="s">
        <v>412</v>
      </c>
      <c r="C87" s="113" t="s">
        <v>34</v>
      </c>
      <c r="D87" s="114">
        <f t="shared" si="2"/>
        <v>24.589919999999999</v>
      </c>
      <c r="E87" s="114"/>
      <c r="F87" s="114">
        <v>24.589919999999999</v>
      </c>
      <c r="G87" s="114">
        <v>0</v>
      </c>
    </row>
    <row r="88" spans="1:7" x14ac:dyDescent="0.25">
      <c r="A88" s="47" t="str">
        <f t="shared" si="3"/>
        <v>A</v>
      </c>
      <c r="B88" s="113" t="s">
        <v>412</v>
      </c>
      <c r="C88" s="113" t="s">
        <v>35</v>
      </c>
      <c r="D88" s="114">
        <f t="shared" si="2"/>
        <v>0.51913999999999993</v>
      </c>
      <c r="E88" s="114"/>
      <c r="F88" s="114">
        <v>0.51913999999999993</v>
      </c>
      <c r="G88" s="114">
        <v>0</v>
      </c>
    </row>
    <row r="89" spans="1:7" x14ac:dyDescent="0.25">
      <c r="A89" s="47" t="str">
        <f t="shared" si="3"/>
        <v>A</v>
      </c>
      <c r="B89" s="111" t="s">
        <v>412</v>
      </c>
      <c r="C89" s="111" t="s">
        <v>36</v>
      </c>
      <c r="D89" s="112">
        <f t="shared" si="2"/>
        <v>1.5489999999999999</v>
      </c>
      <c r="E89" s="112"/>
      <c r="F89" s="112">
        <v>1.5489999999999999</v>
      </c>
      <c r="G89" s="112">
        <v>0</v>
      </c>
    </row>
    <row r="90" spans="1:7" ht="15.75" thickBot="1" x14ac:dyDescent="0.3">
      <c r="A90" s="47" t="str">
        <f t="shared" si="3"/>
        <v>A</v>
      </c>
      <c r="B90" s="108" t="s">
        <v>437</v>
      </c>
      <c r="C90" s="109" t="s">
        <v>438</v>
      </c>
      <c r="D90" s="110">
        <f t="shared" si="2"/>
        <v>8846.5567100000007</v>
      </c>
      <c r="E90" s="110"/>
      <c r="F90" s="110">
        <v>8846.5567100000007</v>
      </c>
      <c r="G90" s="110">
        <v>0</v>
      </c>
    </row>
    <row r="91" spans="1:7" ht="15.75" thickTop="1" x14ac:dyDescent="0.25">
      <c r="A91" s="47" t="str">
        <f t="shared" si="3"/>
        <v>A</v>
      </c>
      <c r="B91" s="111" t="s">
        <v>412</v>
      </c>
      <c r="C91" s="111" t="s">
        <v>19</v>
      </c>
      <c r="D91" s="112">
        <f t="shared" si="2"/>
        <v>8806.684870000001</v>
      </c>
      <c r="E91" s="112"/>
      <c r="F91" s="112">
        <v>8806.684870000001</v>
      </c>
      <c r="G91" s="112">
        <v>0</v>
      </c>
    </row>
    <row r="92" spans="1:7" x14ac:dyDescent="0.25">
      <c r="A92" s="47" t="str">
        <f t="shared" si="3"/>
        <v>A</v>
      </c>
      <c r="B92" s="113" t="s">
        <v>412</v>
      </c>
      <c r="C92" s="113" t="s">
        <v>20</v>
      </c>
      <c r="D92" s="114">
        <f t="shared" si="2"/>
        <v>3094.3593799999999</v>
      </c>
      <c r="E92" s="114"/>
      <c r="F92" s="114">
        <v>3094.3593799999999</v>
      </c>
      <c r="G92" s="114">
        <v>0</v>
      </c>
    </row>
    <row r="93" spans="1:7" x14ac:dyDescent="0.25">
      <c r="A93" s="47" t="str">
        <f t="shared" si="3"/>
        <v>A</v>
      </c>
      <c r="B93" s="113" t="s">
        <v>412</v>
      </c>
      <c r="C93" s="113" t="s">
        <v>21</v>
      </c>
      <c r="D93" s="114">
        <f t="shared" si="2"/>
        <v>5442.655060000001</v>
      </c>
      <c r="E93" s="114"/>
      <c r="F93" s="114">
        <v>5442.655060000001</v>
      </c>
      <c r="G93" s="114">
        <v>0</v>
      </c>
    </row>
    <row r="94" spans="1:7" x14ac:dyDescent="0.25">
      <c r="A94" s="47" t="str">
        <f t="shared" si="3"/>
        <v>A</v>
      </c>
      <c r="B94" s="113" t="s">
        <v>412</v>
      </c>
      <c r="C94" s="113" t="s">
        <v>4</v>
      </c>
      <c r="D94" s="114">
        <f t="shared" si="2"/>
        <v>78.81</v>
      </c>
      <c r="E94" s="114"/>
      <c r="F94" s="114">
        <v>78.81</v>
      </c>
      <c r="G94" s="114">
        <v>0</v>
      </c>
    </row>
    <row r="95" spans="1:7" x14ac:dyDescent="0.25">
      <c r="A95" s="47" t="str">
        <f t="shared" si="3"/>
        <v>A</v>
      </c>
      <c r="B95" s="113" t="s">
        <v>412</v>
      </c>
      <c r="C95" s="113" t="s">
        <v>34</v>
      </c>
      <c r="D95" s="114">
        <f t="shared" si="2"/>
        <v>134.26195000000001</v>
      </c>
      <c r="E95" s="114"/>
      <c r="F95" s="114">
        <v>134.26195000000001</v>
      </c>
      <c r="G95" s="114">
        <v>0</v>
      </c>
    </row>
    <row r="96" spans="1:7" x14ac:dyDescent="0.25">
      <c r="A96" s="47" t="str">
        <f t="shared" si="3"/>
        <v>A</v>
      </c>
      <c r="B96" s="113" t="s">
        <v>412</v>
      </c>
      <c r="C96" s="113" t="s">
        <v>35</v>
      </c>
      <c r="D96" s="114">
        <f t="shared" si="2"/>
        <v>56.598480000000002</v>
      </c>
      <c r="E96" s="114"/>
      <c r="F96" s="114">
        <v>56.598480000000002</v>
      </c>
      <c r="G96" s="114">
        <v>0</v>
      </c>
    </row>
    <row r="97" spans="1:7" x14ac:dyDescent="0.25">
      <c r="A97" s="47" t="str">
        <f t="shared" si="3"/>
        <v>A</v>
      </c>
      <c r="B97" s="111" t="s">
        <v>412</v>
      </c>
      <c r="C97" s="111" t="s">
        <v>36</v>
      </c>
      <c r="D97" s="112">
        <f t="shared" si="2"/>
        <v>39.871839999999999</v>
      </c>
      <c r="E97" s="112"/>
      <c r="F97" s="112">
        <v>39.871839999999999</v>
      </c>
      <c r="G97" s="112">
        <v>0</v>
      </c>
    </row>
    <row r="98" spans="1:7" ht="15.75" thickBot="1" x14ac:dyDescent="0.3">
      <c r="A98" s="47" t="str">
        <f t="shared" si="3"/>
        <v>A</v>
      </c>
      <c r="B98" s="108" t="s">
        <v>439</v>
      </c>
      <c r="C98" s="109" t="s">
        <v>438</v>
      </c>
      <c r="D98" s="110">
        <f t="shared" si="2"/>
        <v>8846.5567100000007</v>
      </c>
      <c r="E98" s="110"/>
      <c r="F98" s="110">
        <v>8846.5567100000007</v>
      </c>
      <c r="G98" s="110">
        <v>0</v>
      </c>
    </row>
    <row r="99" spans="1:7" ht="15.75" thickTop="1" x14ac:dyDescent="0.25">
      <c r="A99" s="47" t="str">
        <f t="shared" si="3"/>
        <v>A</v>
      </c>
      <c r="B99" s="111" t="s">
        <v>412</v>
      </c>
      <c r="C99" s="111" t="s">
        <v>19</v>
      </c>
      <c r="D99" s="112">
        <f t="shared" si="2"/>
        <v>8806.684870000001</v>
      </c>
      <c r="E99" s="112"/>
      <c r="F99" s="112">
        <v>8806.684870000001</v>
      </c>
      <c r="G99" s="112">
        <v>0</v>
      </c>
    </row>
    <row r="100" spans="1:7" x14ac:dyDescent="0.25">
      <c r="A100" s="47" t="str">
        <f t="shared" si="3"/>
        <v>A</v>
      </c>
      <c r="B100" s="113" t="s">
        <v>412</v>
      </c>
      <c r="C100" s="113" t="s">
        <v>20</v>
      </c>
      <c r="D100" s="114">
        <f t="shared" si="2"/>
        <v>3094.3593799999999</v>
      </c>
      <c r="E100" s="114"/>
      <c r="F100" s="114">
        <v>3094.3593799999999</v>
      </c>
      <c r="G100" s="114">
        <v>0</v>
      </c>
    </row>
    <row r="101" spans="1:7" x14ac:dyDescent="0.25">
      <c r="A101" s="47" t="str">
        <f t="shared" si="3"/>
        <v>A</v>
      </c>
      <c r="B101" s="113" t="s">
        <v>412</v>
      </c>
      <c r="C101" s="113" t="s">
        <v>21</v>
      </c>
      <c r="D101" s="114">
        <f t="shared" si="2"/>
        <v>5442.655060000001</v>
      </c>
      <c r="E101" s="114"/>
      <c r="F101" s="114">
        <v>5442.655060000001</v>
      </c>
      <c r="G101" s="114">
        <v>0</v>
      </c>
    </row>
    <row r="102" spans="1:7" x14ac:dyDescent="0.25">
      <c r="A102" s="47" t="str">
        <f t="shared" si="3"/>
        <v>A</v>
      </c>
      <c r="B102" s="113" t="s">
        <v>412</v>
      </c>
      <c r="C102" s="113" t="s">
        <v>4</v>
      </c>
      <c r="D102" s="114">
        <f t="shared" si="2"/>
        <v>78.81</v>
      </c>
      <c r="E102" s="114"/>
      <c r="F102" s="114">
        <v>78.81</v>
      </c>
      <c r="G102" s="114">
        <v>0</v>
      </c>
    </row>
    <row r="103" spans="1:7" x14ac:dyDescent="0.25">
      <c r="A103" s="47" t="str">
        <f t="shared" si="3"/>
        <v>A</v>
      </c>
      <c r="B103" s="113" t="s">
        <v>412</v>
      </c>
      <c r="C103" s="113" t="s">
        <v>34</v>
      </c>
      <c r="D103" s="114">
        <f t="shared" si="2"/>
        <v>134.26195000000001</v>
      </c>
      <c r="E103" s="114"/>
      <c r="F103" s="114">
        <v>134.26195000000001</v>
      </c>
      <c r="G103" s="114">
        <v>0</v>
      </c>
    </row>
    <row r="104" spans="1:7" x14ac:dyDescent="0.25">
      <c r="A104" s="47" t="str">
        <f t="shared" si="3"/>
        <v>A</v>
      </c>
      <c r="B104" s="113" t="s">
        <v>412</v>
      </c>
      <c r="C104" s="113" t="s">
        <v>35</v>
      </c>
      <c r="D104" s="114">
        <f t="shared" si="2"/>
        <v>56.598480000000002</v>
      </c>
      <c r="E104" s="114"/>
      <c r="F104" s="114">
        <v>56.598480000000002</v>
      </c>
      <c r="G104" s="114">
        <v>0</v>
      </c>
    </row>
    <row r="105" spans="1:7" x14ac:dyDescent="0.25">
      <c r="A105" s="47" t="str">
        <f t="shared" si="3"/>
        <v>A</v>
      </c>
      <c r="B105" s="111" t="s">
        <v>412</v>
      </c>
      <c r="C105" s="111" t="s">
        <v>36</v>
      </c>
      <c r="D105" s="112">
        <f t="shared" si="2"/>
        <v>39.871839999999999</v>
      </c>
      <c r="E105" s="112"/>
      <c r="F105" s="112">
        <v>39.871839999999999</v>
      </c>
      <c r="G105" s="112">
        <v>0</v>
      </c>
    </row>
    <row r="106" spans="1:7" ht="15.75" thickBot="1" x14ac:dyDescent="0.3">
      <c r="A106" s="47" t="str">
        <f t="shared" si="3"/>
        <v>A</v>
      </c>
      <c r="B106" s="108" t="s">
        <v>440</v>
      </c>
      <c r="C106" s="109" t="s">
        <v>441</v>
      </c>
      <c r="D106" s="110">
        <f t="shared" si="2"/>
        <v>6598.1312300000018</v>
      </c>
      <c r="E106" s="110"/>
      <c r="F106" s="110">
        <v>6468.7199500000015</v>
      </c>
      <c r="G106" s="110">
        <v>129.41128</v>
      </c>
    </row>
    <row r="107" spans="1:7" ht="15.75" thickTop="1" x14ac:dyDescent="0.25">
      <c r="A107" s="47" t="str">
        <f t="shared" si="3"/>
        <v>A</v>
      </c>
      <c r="B107" s="111" t="s">
        <v>412</v>
      </c>
      <c r="C107" s="111" t="s">
        <v>19</v>
      </c>
      <c r="D107" s="112">
        <f t="shared" si="2"/>
        <v>6499.8528100000012</v>
      </c>
      <c r="E107" s="112"/>
      <c r="F107" s="112">
        <v>6370.441530000001</v>
      </c>
      <c r="G107" s="112">
        <v>129.41128</v>
      </c>
    </row>
    <row r="108" spans="1:7" x14ac:dyDescent="0.25">
      <c r="A108" s="47" t="str">
        <f t="shared" si="3"/>
        <v>A</v>
      </c>
      <c r="B108" s="113" t="s">
        <v>412</v>
      </c>
      <c r="C108" s="113" t="s">
        <v>20</v>
      </c>
      <c r="D108" s="114">
        <f t="shared" si="2"/>
        <v>5319.4387500000003</v>
      </c>
      <c r="E108" s="114"/>
      <c r="F108" s="114">
        <v>5245.5887499999999</v>
      </c>
      <c r="G108" s="114">
        <v>73.849999999999994</v>
      </c>
    </row>
    <row r="109" spans="1:7" x14ac:dyDescent="0.25">
      <c r="A109" s="47" t="str">
        <f t="shared" si="3"/>
        <v>A</v>
      </c>
      <c r="B109" s="113" t="s">
        <v>412</v>
      </c>
      <c r="C109" s="113" t="s">
        <v>21</v>
      </c>
      <c r="D109" s="114">
        <f t="shared" si="2"/>
        <v>936.45631000000003</v>
      </c>
      <c r="E109" s="114"/>
      <c r="F109" s="114">
        <v>907.67685000000006</v>
      </c>
      <c r="G109" s="114">
        <v>28.77946</v>
      </c>
    </row>
    <row r="110" spans="1:7" x14ac:dyDescent="0.25">
      <c r="A110" s="47" t="str">
        <f t="shared" si="3"/>
        <v>A</v>
      </c>
      <c r="B110" s="113" t="s">
        <v>412</v>
      </c>
      <c r="C110" s="113" t="s">
        <v>4</v>
      </c>
      <c r="D110" s="114">
        <f t="shared" si="2"/>
        <v>1.83541</v>
      </c>
      <c r="E110" s="114"/>
      <c r="F110" s="114">
        <v>1.83541</v>
      </c>
      <c r="G110" s="114">
        <v>0</v>
      </c>
    </row>
    <row r="111" spans="1:7" x14ac:dyDescent="0.25">
      <c r="A111" s="47" t="str">
        <f t="shared" si="3"/>
        <v>A</v>
      </c>
      <c r="B111" s="113" t="s">
        <v>412</v>
      </c>
      <c r="C111" s="113" t="s">
        <v>34</v>
      </c>
      <c r="D111" s="114">
        <f t="shared" si="2"/>
        <v>58.359259999999999</v>
      </c>
      <c r="E111" s="114"/>
      <c r="F111" s="114">
        <v>58.359259999999999</v>
      </c>
      <c r="G111" s="114">
        <v>0</v>
      </c>
    </row>
    <row r="112" spans="1:7" x14ac:dyDescent="0.25">
      <c r="A112" s="47" t="str">
        <f t="shared" si="3"/>
        <v>A</v>
      </c>
      <c r="B112" s="113" t="s">
        <v>412</v>
      </c>
      <c r="C112" s="113" t="s">
        <v>35</v>
      </c>
      <c r="D112" s="114">
        <f t="shared" si="2"/>
        <v>183.76308000000003</v>
      </c>
      <c r="E112" s="114"/>
      <c r="F112" s="114">
        <v>156.98126000000002</v>
      </c>
      <c r="G112" s="114">
        <v>26.78182</v>
      </c>
    </row>
    <row r="113" spans="1:7" x14ac:dyDescent="0.25">
      <c r="A113" s="47" t="str">
        <f t="shared" si="3"/>
        <v>A</v>
      </c>
      <c r="B113" s="111" t="s">
        <v>412</v>
      </c>
      <c r="C113" s="111" t="s">
        <v>36</v>
      </c>
      <c r="D113" s="112">
        <f t="shared" si="2"/>
        <v>98.278419999999997</v>
      </c>
      <c r="E113" s="112"/>
      <c r="F113" s="112">
        <v>98.278419999999997</v>
      </c>
      <c r="G113" s="112">
        <v>0</v>
      </c>
    </row>
    <row r="114" spans="1:7" ht="15.75" thickBot="1" x14ac:dyDescent="0.3">
      <c r="A114" s="47" t="str">
        <f t="shared" si="3"/>
        <v>A</v>
      </c>
      <c r="B114" s="108" t="s">
        <v>446</v>
      </c>
      <c r="C114" s="109" t="s">
        <v>447</v>
      </c>
      <c r="D114" s="110">
        <f t="shared" si="2"/>
        <v>12800.386710000001</v>
      </c>
      <c r="E114" s="110"/>
      <c r="F114" s="110">
        <v>12800.386710000001</v>
      </c>
      <c r="G114" s="110">
        <v>0</v>
      </c>
    </row>
    <row r="115" spans="1:7" ht="15.75" thickTop="1" x14ac:dyDescent="0.25">
      <c r="A115" s="47" t="str">
        <f t="shared" si="3"/>
        <v>A</v>
      </c>
      <c r="B115" s="111" t="s">
        <v>412</v>
      </c>
      <c r="C115" s="111" t="s">
        <v>19</v>
      </c>
      <c r="D115" s="112">
        <f t="shared" si="2"/>
        <v>12785.24171</v>
      </c>
      <c r="E115" s="112"/>
      <c r="F115" s="112">
        <v>12785.24171</v>
      </c>
      <c r="G115" s="112">
        <v>0</v>
      </c>
    </row>
    <row r="116" spans="1:7" x14ac:dyDescent="0.25">
      <c r="A116" s="47" t="str">
        <f t="shared" si="3"/>
        <v>A</v>
      </c>
      <c r="B116" s="113" t="s">
        <v>412</v>
      </c>
      <c r="C116" s="113" t="s">
        <v>20</v>
      </c>
      <c r="D116" s="114">
        <f t="shared" si="2"/>
        <v>4711.6559999999999</v>
      </c>
      <c r="E116" s="114"/>
      <c r="F116" s="114">
        <v>4711.6559999999999</v>
      </c>
      <c r="G116" s="114">
        <v>0</v>
      </c>
    </row>
    <row r="117" spans="1:7" x14ac:dyDescent="0.25">
      <c r="A117" s="47" t="str">
        <f t="shared" si="3"/>
        <v>A</v>
      </c>
      <c r="B117" s="113" t="s">
        <v>412</v>
      </c>
      <c r="C117" s="113" t="s">
        <v>21</v>
      </c>
      <c r="D117" s="114">
        <f t="shared" si="2"/>
        <v>1742.0582099999999</v>
      </c>
      <c r="E117" s="114"/>
      <c r="F117" s="114">
        <v>1742.0582099999999</v>
      </c>
      <c r="G117" s="114">
        <v>0</v>
      </c>
    </row>
    <row r="118" spans="1:7" x14ac:dyDescent="0.25">
      <c r="A118" s="47" t="str">
        <f t="shared" si="3"/>
        <v>A</v>
      </c>
      <c r="B118" s="113" t="s">
        <v>412</v>
      </c>
      <c r="C118" s="113" t="s">
        <v>34</v>
      </c>
      <c r="D118" s="114">
        <f t="shared" si="2"/>
        <v>39.979169999999996</v>
      </c>
      <c r="E118" s="114"/>
      <c r="F118" s="114">
        <v>39.979169999999996</v>
      </c>
      <c r="G118" s="114">
        <v>0</v>
      </c>
    </row>
    <row r="119" spans="1:7" x14ac:dyDescent="0.25">
      <c r="A119" s="47" t="str">
        <f t="shared" si="3"/>
        <v>A</v>
      </c>
      <c r="B119" s="113" t="s">
        <v>412</v>
      </c>
      <c r="C119" s="113" t="s">
        <v>35</v>
      </c>
      <c r="D119" s="114">
        <f t="shared" si="2"/>
        <v>6291.5483299999996</v>
      </c>
      <c r="E119" s="114"/>
      <c r="F119" s="114">
        <v>6291.5483299999996</v>
      </c>
      <c r="G119" s="114">
        <v>0</v>
      </c>
    </row>
    <row r="120" spans="1:7" x14ac:dyDescent="0.25">
      <c r="A120" s="47" t="str">
        <f t="shared" si="3"/>
        <v>A</v>
      </c>
      <c r="B120" s="111" t="s">
        <v>412</v>
      </c>
      <c r="C120" s="111" t="s">
        <v>36</v>
      </c>
      <c r="D120" s="112">
        <f t="shared" si="2"/>
        <v>15.145</v>
      </c>
      <c r="E120" s="112"/>
      <c r="F120" s="112">
        <v>15.145</v>
      </c>
      <c r="G120" s="112">
        <v>0</v>
      </c>
    </row>
    <row r="121" spans="1:7" ht="15.75" thickBot="1" x14ac:dyDescent="0.3">
      <c r="A121" s="47" t="str">
        <f t="shared" si="3"/>
        <v>A</v>
      </c>
      <c r="B121" s="108" t="s">
        <v>448</v>
      </c>
      <c r="C121" s="109" t="s">
        <v>449</v>
      </c>
      <c r="D121" s="110">
        <f t="shared" si="2"/>
        <v>5827.5697599999994</v>
      </c>
      <c r="E121" s="110"/>
      <c r="F121" s="110">
        <v>5827.5697599999994</v>
      </c>
      <c r="G121" s="110">
        <v>0</v>
      </c>
    </row>
    <row r="122" spans="1:7" ht="15.75" thickTop="1" x14ac:dyDescent="0.25">
      <c r="A122" s="47" t="str">
        <f t="shared" si="3"/>
        <v>A</v>
      </c>
      <c r="B122" s="111" t="s">
        <v>412</v>
      </c>
      <c r="C122" s="111" t="s">
        <v>19</v>
      </c>
      <c r="D122" s="112">
        <f t="shared" si="2"/>
        <v>5812.4247599999999</v>
      </c>
      <c r="E122" s="112"/>
      <c r="F122" s="112">
        <v>5812.4247599999999</v>
      </c>
      <c r="G122" s="112">
        <v>0</v>
      </c>
    </row>
    <row r="123" spans="1:7" x14ac:dyDescent="0.25">
      <c r="A123" s="47" t="str">
        <f t="shared" si="3"/>
        <v>A</v>
      </c>
      <c r="B123" s="113" t="s">
        <v>412</v>
      </c>
      <c r="C123" s="113" t="s">
        <v>20</v>
      </c>
      <c r="D123" s="114">
        <f t="shared" si="2"/>
        <v>4387.4704800000009</v>
      </c>
      <c r="E123" s="114"/>
      <c r="F123" s="114">
        <v>4387.4704800000009</v>
      </c>
      <c r="G123" s="114">
        <v>0</v>
      </c>
    </row>
    <row r="124" spans="1:7" x14ac:dyDescent="0.25">
      <c r="A124" s="47" t="str">
        <f t="shared" si="3"/>
        <v>A</v>
      </c>
      <c r="B124" s="113" t="s">
        <v>412</v>
      </c>
      <c r="C124" s="113" t="s">
        <v>21</v>
      </c>
      <c r="D124" s="114">
        <f t="shared" si="2"/>
        <v>1374.6353999999999</v>
      </c>
      <c r="E124" s="114"/>
      <c r="F124" s="114">
        <v>1374.6353999999999</v>
      </c>
      <c r="G124" s="114">
        <v>0</v>
      </c>
    </row>
    <row r="125" spans="1:7" x14ac:dyDescent="0.25">
      <c r="A125" s="47" t="str">
        <f t="shared" si="3"/>
        <v>A</v>
      </c>
      <c r="B125" s="113" t="s">
        <v>412</v>
      </c>
      <c r="C125" s="113" t="s">
        <v>34</v>
      </c>
      <c r="D125" s="114">
        <f t="shared" si="2"/>
        <v>39.979169999999996</v>
      </c>
      <c r="E125" s="114"/>
      <c r="F125" s="114">
        <v>39.979169999999996</v>
      </c>
      <c r="G125" s="114">
        <v>0</v>
      </c>
    </row>
    <row r="126" spans="1:7" x14ac:dyDescent="0.25">
      <c r="A126" s="47" t="str">
        <f t="shared" si="3"/>
        <v>A</v>
      </c>
      <c r="B126" s="113" t="s">
        <v>412</v>
      </c>
      <c r="C126" s="113" t="s">
        <v>35</v>
      </c>
      <c r="D126" s="114">
        <f t="shared" si="2"/>
        <v>10.339709999999998</v>
      </c>
      <c r="E126" s="114"/>
      <c r="F126" s="114">
        <v>10.339709999999998</v>
      </c>
      <c r="G126" s="114">
        <v>0</v>
      </c>
    </row>
    <row r="127" spans="1:7" x14ac:dyDescent="0.25">
      <c r="A127" s="47" t="str">
        <f t="shared" si="3"/>
        <v>A</v>
      </c>
      <c r="B127" s="111" t="s">
        <v>412</v>
      </c>
      <c r="C127" s="111" t="s">
        <v>36</v>
      </c>
      <c r="D127" s="112">
        <f t="shared" si="2"/>
        <v>15.145</v>
      </c>
      <c r="E127" s="112"/>
      <c r="F127" s="112">
        <v>15.145</v>
      </c>
      <c r="G127" s="112">
        <v>0</v>
      </c>
    </row>
    <row r="128" spans="1:7" ht="26.25" thickBot="1" x14ac:dyDescent="0.3">
      <c r="A128" s="47" t="str">
        <f t="shared" si="3"/>
        <v>A</v>
      </c>
      <c r="B128" s="108" t="s">
        <v>450</v>
      </c>
      <c r="C128" s="109" t="s">
        <v>451</v>
      </c>
      <c r="D128" s="110">
        <f t="shared" si="2"/>
        <v>629.84561000000008</v>
      </c>
      <c r="E128" s="110"/>
      <c r="F128" s="110">
        <v>629.84561000000008</v>
      </c>
      <c r="G128" s="110">
        <v>0</v>
      </c>
    </row>
    <row r="129" spans="1:7" ht="15.75" thickTop="1" x14ac:dyDescent="0.25">
      <c r="A129" s="47" t="str">
        <f t="shared" si="3"/>
        <v>A</v>
      </c>
      <c r="B129" s="111" t="s">
        <v>412</v>
      </c>
      <c r="C129" s="111" t="s">
        <v>19</v>
      </c>
      <c r="D129" s="112">
        <f t="shared" si="2"/>
        <v>629.84561000000008</v>
      </c>
      <c r="E129" s="112"/>
      <c r="F129" s="112">
        <v>629.84561000000008</v>
      </c>
      <c r="G129" s="112">
        <v>0</v>
      </c>
    </row>
    <row r="130" spans="1:7" x14ac:dyDescent="0.25">
      <c r="A130" s="47" t="str">
        <f t="shared" si="3"/>
        <v>A</v>
      </c>
      <c r="B130" s="113" t="s">
        <v>412</v>
      </c>
      <c r="C130" s="113" t="s">
        <v>20</v>
      </c>
      <c r="D130" s="114">
        <f t="shared" si="2"/>
        <v>323.35672999999997</v>
      </c>
      <c r="E130" s="114"/>
      <c r="F130" s="114">
        <v>323.35672999999997</v>
      </c>
      <c r="G130" s="114">
        <v>0</v>
      </c>
    </row>
    <row r="131" spans="1:7" x14ac:dyDescent="0.25">
      <c r="A131" s="47" t="str">
        <f t="shared" si="3"/>
        <v>A</v>
      </c>
      <c r="B131" s="113" t="s">
        <v>412</v>
      </c>
      <c r="C131" s="113" t="s">
        <v>21</v>
      </c>
      <c r="D131" s="114">
        <f t="shared" ref="D131:D194" si="4">-E131+F131+G131</f>
        <v>305.68786</v>
      </c>
      <c r="E131" s="114"/>
      <c r="F131" s="114">
        <v>305.68786</v>
      </c>
      <c r="G131" s="114">
        <v>0</v>
      </c>
    </row>
    <row r="132" spans="1:7" x14ac:dyDescent="0.25">
      <c r="A132" s="47" t="str">
        <f t="shared" ref="A132:A195" si="5">IF(OR(D132&lt;&gt;0,),"A","B")</f>
        <v>A</v>
      </c>
      <c r="B132" s="113" t="s">
        <v>412</v>
      </c>
      <c r="C132" s="113" t="s">
        <v>35</v>
      </c>
      <c r="D132" s="114">
        <f t="shared" si="4"/>
        <v>0.80101999999999995</v>
      </c>
      <c r="E132" s="114"/>
      <c r="F132" s="114">
        <v>0.80101999999999995</v>
      </c>
      <c r="G132" s="114">
        <v>0</v>
      </c>
    </row>
    <row r="133" spans="1:7" ht="26.25" thickBot="1" x14ac:dyDescent="0.3">
      <c r="A133" s="47" t="str">
        <f t="shared" si="5"/>
        <v>A</v>
      </c>
      <c r="B133" s="108" t="s">
        <v>452</v>
      </c>
      <c r="C133" s="109" t="s">
        <v>453</v>
      </c>
      <c r="D133" s="110">
        <f t="shared" si="4"/>
        <v>6280.4075999999995</v>
      </c>
      <c r="E133" s="110"/>
      <c r="F133" s="110">
        <v>6280.4075999999995</v>
      </c>
      <c r="G133" s="110">
        <v>0</v>
      </c>
    </row>
    <row r="134" spans="1:7" ht="15.75" thickTop="1" x14ac:dyDescent="0.25">
      <c r="A134" s="47" t="str">
        <f t="shared" si="5"/>
        <v>A</v>
      </c>
      <c r="B134" s="111" t="s">
        <v>412</v>
      </c>
      <c r="C134" s="111" t="s">
        <v>19</v>
      </c>
      <c r="D134" s="112">
        <f t="shared" si="4"/>
        <v>6280.4075999999995</v>
      </c>
      <c r="E134" s="112"/>
      <c r="F134" s="112">
        <v>6280.4075999999995</v>
      </c>
      <c r="G134" s="112">
        <v>0</v>
      </c>
    </row>
    <row r="135" spans="1:7" x14ac:dyDescent="0.25">
      <c r="A135" s="47" t="str">
        <f t="shared" si="5"/>
        <v>A</v>
      </c>
      <c r="B135" s="113" t="s">
        <v>412</v>
      </c>
      <c r="C135" s="113" t="s">
        <v>35</v>
      </c>
      <c r="D135" s="114">
        <f t="shared" si="4"/>
        <v>6280.4075999999995</v>
      </c>
      <c r="E135" s="114"/>
      <c r="F135" s="114">
        <v>6280.4075999999995</v>
      </c>
      <c r="G135" s="114">
        <v>0</v>
      </c>
    </row>
    <row r="136" spans="1:7" ht="15.75" thickBot="1" x14ac:dyDescent="0.3">
      <c r="A136" s="47" t="str">
        <f t="shared" si="5"/>
        <v>A</v>
      </c>
      <c r="B136" s="108" t="s">
        <v>458</v>
      </c>
      <c r="C136" s="109" t="s">
        <v>459</v>
      </c>
      <c r="D136" s="110">
        <f t="shared" si="4"/>
        <v>62.563740000000003</v>
      </c>
      <c r="E136" s="110"/>
      <c r="F136" s="110">
        <v>62.563740000000003</v>
      </c>
      <c r="G136" s="110">
        <v>0</v>
      </c>
    </row>
    <row r="137" spans="1:7" ht="15.75" thickTop="1" x14ac:dyDescent="0.25">
      <c r="A137" s="47" t="str">
        <f t="shared" si="5"/>
        <v>A</v>
      </c>
      <c r="B137" s="111" t="s">
        <v>412</v>
      </c>
      <c r="C137" s="111" t="s">
        <v>19</v>
      </c>
      <c r="D137" s="112">
        <f t="shared" si="4"/>
        <v>62.563740000000003</v>
      </c>
      <c r="E137" s="112"/>
      <c r="F137" s="112">
        <v>62.563740000000003</v>
      </c>
      <c r="G137" s="112">
        <v>0</v>
      </c>
    </row>
    <row r="138" spans="1:7" x14ac:dyDescent="0.25">
      <c r="A138" s="47" t="str">
        <f t="shared" si="5"/>
        <v>A</v>
      </c>
      <c r="B138" s="113" t="s">
        <v>412</v>
      </c>
      <c r="C138" s="113" t="s">
        <v>20</v>
      </c>
      <c r="D138" s="114">
        <f t="shared" si="4"/>
        <v>0.82878999999999992</v>
      </c>
      <c r="E138" s="114"/>
      <c r="F138" s="114">
        <v>0.82878999999999992</v>
      </c>
      <c r="G138" s="114">
        <v>0</v>
      </c>
    </row>
    <row r="139" spans="1:7" x14ac:dyDescent="0.25">
      <c r="A139" s="47" t="str">
        <f t="shared" si="5"/>
        <v>A</v>
      </c>
      <c r="B139" s="113" t="s">
        <v>412</v>
      </c>
      <c r="C139" s="113" t="s">
        <v>21</v>
      </c>
      <c r="D139" s="114">
        <f t="shared" si="4"/>
        <v>61.734950000000005</v>
      </c>
      <c r="E139" s="114"/>
      <c r="F139" s="114">
        <v>61.734950000000005</v>
      </c>
      <c r="G139" s="114">
        <v>0</v>
      </c>
    </row>
    <row r="140" spans="1:7" ht="15.75" thickBot="1" x14ac:dyDescent="0.3">
      <c r="A140" s="47" t="str">
        <f t="shared" si="5"/>
        <v>A</v>
      </c>
      <c r="B140" s="108" t="s">
        <v>461</v>
      </c>
      <c r="C140" s="109" t="s">
        <v>462</v>
      </c>
      <c r="D140" s="110">
        <f t="shared" si="4"/>
        <v>1775.3552600000003</v>
      </c>
      <c r="E140" s="110"/>
      <c r="F140" s="110">
        <v>1775.3552600000003</v>
      </c>
      <c r="G140" s="110">
        <v>0</v>
      </c>
    </row>
    <row r="141" spans="1:7" ht="15.75" thickTop="1" x14ac:dyDescent="0.25">
      <c r="A141" s="47" t="str">
        <f t="shared" si="5"/>
        <v>A</v>
      </c>
      <c r="B141" s="111" t="s">
        <v>412</v>
      </c>
      <c r="C141" s="111" t="s">
        <v>19</v>
      </c>
      <c r="D141" s="112">
        <f t="shared" si="4"/>
        <v>1771.5782600000002</v>
      </c>
      <c r="E141" s="112"/>
      <c r="F141" s="112">
        <v>1771.5782600000002</v>
      </c>
      <c r="G141" s="112">
        <v>0</v>
      </c>
    </row>
    <row r="142" spans="1:7" x14ac:dyDescent="0.25">
      <c r="A142" s="47" t="str">
        <f t="shared" si="5"/>
        <v>A</v>
      </c>
      <c r="B142" s="113" t="s">
        <v>412</v>
      </c>
      <c r="C142" s="113" t="s">
        <v>20</v>
      </c>
      <c r="D142" s="114">
        <f t="shared" si="4"/>
        <v>1334.26269</v>
      </c>
      <c r="E142" s="114"/>
      <c r="F142" s="114">
        <v>1334.26269</v>
      </c>
      <c r="G142" s="114">
        <v>0</v>
      </c>
    </row>
    <row r="143" spans="1:7" x14ac:dyDescent="0.25">
      <c r="A143" s="47" t="str">
        <f t="shared" si="5"/>
        <v>A</v>
      </c>
      <c r="B143" s="113" t="s">
        <v>412</v>
      </c>
      <c r="C143" s="113" t="s">
        <v>21</v>
      </c>
      <c r="D143" s="114">
        <f t="shared" si="4"/>
        <v>368.32577000000003</v>
      </c>
      <c r="E143" s="114"/>
      <c r="F143" s="114">
        <v>368.32577000000003</v>
      </c>
      <c r="G143" s="114">
        <v>0</v>
      </c>
    </row>
    <row r="144" spans="1:7" x14ac:dyDescent="0.25">
      <c r="A144" s="47" t="str">
        <f t="shared" si="5"/>
        <v>A</v>
      </c>
      <c r="B144" s="113" t="s">
        <v>412</v>
      </c>
      <c r="C144" s="113" t="s">
        <v>4</v>
      </c>
      <c r="D144" s="114">
        <f t="shared" si="4"/>
        <v>10.199950000000001</v>
      </c>
      <c r="E144" s="114"/>
      <c r="F144" s="114">
        <v>10.199950000000001</v>
      </c>
      <c r="G144" s="114">
        <v>0</v>
      </c>
    </row>
    <row r="145" spans="1:7" x14ac:dyDescent="0.25">
      <c r="A145" s="47" t="str">
        <f t="shared" si="5"/>
        <v>A</v>
      </c>
      <c r="B145" s="113" t="s">
        <v>412</v>
      </c>
      <c r="C145" s="113" t="s">
        <v>34</v>
      </c>
      <c r="D145" s="114">
        <f t="shared" si="4"/>
        <v>11.913439999999998</v>
      </c>
      <c r="E145" s="114"/>
      <c r="F145" s="114">
        <v>11.913439999999998</v>
      </c>
      <c r="G145" s="114">
        <v>0</v>
      </c>
    </row>
    <row r="146" spans="1:7" x14ac:dyDescent="0.25">
      <c r="A146" s="47" t="str">
        <f t="shared" si="5"/>
        <v>A</v>
      </c>
      <c r="B146" s="113" t="s">
        <v>412</v>
      </c>
      <c r="C146" s="113" t="s">
        <v>35</v>
      </c>
      <c r="D146" s="114">
        <f t="shared" si="4"/>
        <v>46.876410000000007</v>
      </c>
      <c r="E146" s="114"/>
      <c r="F146" s="114">
        <v>46.876410000000007</v>
      </c>
      <c r="G146" s="114">
        <v>0</v>
      </c>
    </row>
    <row r="147" spans="1:7" x14ac:dyDescent="0.25">
      <c r="A147" s="47" t="str">
        <f t="shared" si="5"/>
        <v>A</v>
      </c>
      <c r="B147" s="111" t="s">
        <v>412</v>
      </c>
      <c r="C147" s="111" t="s">
        <v>36</v>
      </c>
      <c r="D147" s="112">
        <f t="shared" si="4"/>
        <v>3.7770000000000001</v>
      </c>
      <c r="E147" s="112"/>
      <c r="F147" s="112">
        <v>3.7770000000000001</v>
      </c>
      <c r="G147" s="112">
        <v>0</v>
      </c>
    </row>
    <row r="148" spans="1:7" ht="15.75" thickBot="1" x14ac:dyDescent="0.3">
      <c r="A148" s="47" t="str">
        <f t="shared" si="5"/>
        <v>A</v>
      </c>
      <c r="B148" s="108" t="s">
        <v>463</v>
      </c>
      <c r="C148" s="109" t="s">
        <v>464</v>
      </c>
      <c r="D148" s="110">
        <f t="shared" si="4"/>
        <v>4930.2210400000004</v>
      </c>
      <c r="E148" s="110"/>
      <c r="F148" s="110">
        <v>4930.2210400000004</v>
      </c>
      <c r="G148" s="110">
        <v>0</v>
      </c>
    </row>
    <row r="149" spans="1:7" ht="15.75" thickTop="1" x14ac:dyDescent="0.25">
      <c r="A149" s="47" t="str">
        <f t="shared" si="5"/>
        <v>A</v>
      </c>
      <c r="B149" s="111" t="s">
        <v>412</v>
      </c>
      <c r="C149" s="111" t="s">
        <v>19</v>
      </c>
      <c r="D149" s="112">
        <f t="shared" si="4"/>
        <v>4920.9080400000003</v>
      </c>
      <c r="E149" s="112"/>
      <c r="F149" s="112">
        <v>4920.9080400000003</v>
      </c>
      <c r="G149" s="112">
        <v>0</v>
      </c>
    </row>
    <row r="150" spans="1:7" x14ac:dyDescent="0.25">
      <c r="A150" s="47" t="str">
        <f t="shared" si="5"/>
        <v>A</v>
      </c>
      <c r="B150" s="113" t="s">
        <v>412</v>
      </c>
      <c r="C150" s="113" t="s">
        <v>20</v>
      </c>
      <c r="D150" s="114">
        <f t="shared" si="4"/>
        <v>3490.7921200000001</v>
      </c>
      <c r="E150" s="114"/>
      <c r="F150" s="114">
        <v>3490.7921200000001</v>
      </c>
      <c r="G150" s="114">
        <v>0</v>
      </c>
    </row>
    <row r="151" spans="1:7" x14ac:dyDescent="0.25">
      <c r="A151" s="47" t="str">
        <f t="shared" si="5"/>
        <v>A</v>
      </c>
      <c r="B151" s="113" t="s">
        <v>412</v>
      </c>
      <c r="C151" s="113" t="s">
        <v>21</v>
      </c>
      <c r="D151" s="114">
        <f t="shared" si="4"/>
        <v>1331.4375499999999</v>
      </c>
      <c r="E151" s="114"/>
      <c r="F151" s="114">
        <v>1331.4375499999999</v>
      </c>
      <c r="G151" s="114">
        <v>0</v>
      </c>
    </row>
    <row r="152" spans="1:7" x14ac:dyDescent="0.25">
      <c r="A152" s="47" t="str">
        <f t="shared" si="5"/>
        <v>A</v>
      </c>
      <c r="B152" s="113" t="s">
        <v>412</v>
      </c>
      <c r="C152" s="113" t="s">
        <v>34</v>
      </c>
      <c r="D152" s="114">
        <f t="shared" si="4"/>
        <v>31.502030000000001</v>
      </c>
      <c r="E152" s="114"/>
      <c r="F152" s="114">
        <v>31.502030000000001</v>
      </c>
      <c r="G152" s="114">
        <v>0</v>
      </c>
    </row>
    <row r="153" spans="1:7" x14ac:dyDescent="0.25">
      <c r="A153" s="47" t="str">
        <f t="shared" si="5"/>
        <v>A</v>
      </c>
      <c r="B153" s="113" t="s">
        <v>412</v>
      </c>
      <c r="C153" s="113" t="s">
        <v>35</v>
      </c>
      <c r="D153" s="114">
        <f t="shared" si="4"/>
        <v>67.176339999999996</v>
      </c>
      <c r="E153" s="114"/>
      <c r="F153" s="114">
        <v>67.176339999999996</v>
      </c>
      <c r="G153" s="114">
        <v>0</v>
      </c>
    </row>
    <row r="154" spans="1:7" x14ac:dyDescent="0.25">
      <c r="A154" s="47" t="str">
        <f t="shared" si="5"/>
        <v>A</v>
      </c>
      <c r="B154" s="111" t="s">
        <v>412</v>
      </c>
      <c r="C154" s="111" t="s">
        <v>36</v>
      </c>
      <c r="D154" s="112">
        <f t="shared" si="4"/>
        <v>9.3130000000000006</v>
      </c>
      <c r="E154" s="112"/>
      <c r="F154" s="112">
        <v>9.3130000000000006</v>
      </c>
      <c r="G154" s="112">
        <v>0</v>
      </c>
    </row>
    <row r="155" spans="1:7" ht="15.75" thickBot="1" x14ac:dyDescent="0.3">
      <c r="A155" s="47" t="str">
        <f t="shared" si="5"/>
        <v>A</v>
      </c>
      <c r="B155" s="108" t="s">
        <v>465</v>
      </c>
      <c r="C155" s="109" t="s">
        <v>466</v>
      </c>
      <c r="D155" s="110">
        <f t="shared" si="4"/>
        <v>33394.006260000002</v>
      </c>
      <c r="E155" s="110"/>
      <c r="F155" s="110">
        <v>33343.168819999999</v>
      </c>
      <c r="G155" s="110">
        <v>50.837440000000001</v>
      </c>
    </row>
    <row r="156" spans="1:7" ht="15.75" thickTop="1" x14ac:dyDescent="0.25">
      <c r="A156" s="47" t="str">
        <f t="shared" si="5"/>
        <v>A</v>
      </c>
      <c r="B156" s="111" t="s">
        <v>412</v>
      </c>
      <c r="C156" s="111" t="s">
        <v>19</v>
      </c>
      <c r="D156" s="112">
        <f t="shared" si="4"/>
        <v>33224.286609999996</v>
      </c>
      <c r="E156" s="112"/>
      <c r="F156" s="112">
        <v>33180.648629999996</v>
      </c>
      <c r="G156" s="112">
        <v>43.637979999999999</v>
      </c>
    </row>
    <row r="157" spans="1:7" x14ac:dyDescent="0.25">
      <c r="A157" s="47" t="str">
        <f t="shared" si="5"/>
        <v>A</v>
      </c>
      <c r="B157" s="113" t="s">
        <v>412</v>
      </c>
      <c r="C157" s="113" t="s">
        <v>20</v>
      </c>
      <c r="D157" s="114">
        <f t="shared" si="4"/>
        <v>25252.951880000004</v>
      </c>
      <c r="E157" s="114"/>
      <c r="F157" s="114">
        <v>25229.411880000003</v>
      </c>
      <c r="G157" s="114">
        <v>23.54</v>
      </c>
    </row>
    <row r="158" spans="1:7" x14ac:dyDescent="0.25">
      <c r="A158" s="47" t="str">
        <f t="shared" si="5"/>
        <v>A</v>
      </c>
      <c r="B158" s="113" t="s">
        <v>412</v>
      </c>
      <c r="C158" s="113" t="s">
        <v>21</v>
      </c>
      <c r="D158" s="114">
        <f t="shared" si="4"/>
        <v>7148.4880199999998</v>
      </c>
      <c r="E158" s="114"/>
      <c r="F158" s="114">
        <v>7128.7560400000002</v>
      </c>
      <c r="G158" s="114">
        <v>19.73198</v>
      </c>
    </row>
    <row r="159" spans="1:7" x14ac:dyDescent="0.25">
      <c r="A159" s="47" t="str">
        <f t="shared" si="5"/>
        <v>A</v>
      </c>
      <c r="B159" s="113" t="s">
        <v>412</v>
      </c>
      <c r="C159" s="113" t="s">
        <v>34</v>
      </c>
      <c r="D159" s="114">
        <f t="shared" si="4"/>
        <v>431.58707999999996</v>
      </c>
      <c r="E159" s="114"/>
      <c r="F159" s="114">
        <v>431.58707999999996</v>
      </c>
      <c r="G159" s="114">
        <v>0</v>
      </c>
    </row>
    <row r="160" spans="1:7" x14ac:dyDescent="0.25">
      <c r="A160" s="47" t="str">
        <f t="shared" si="5"/>
        <v>A</v>
      </c>
      <c r="B160" s="113" t="s">
        <v>412</v>
      </c>
      <c r="C160" s="113" t="s">
        <v>35</v>
      </c>
      <c r="D160" s="114">
        <f t="shared" si="4"/>
        <v>391.25963000000002</v>
      </c>
      <c r="E160" s="114"/>
      <c r="F160" s="114">
        <v>390.89363000000003</v>
      </c>
      <c r="G160" s="114">
        <v>0.36599999999999999</v>
      </c>
    </row>
    <row r="161" spans="1:7" x14ac:dyDescent="0.25">
      <c r="A161" s="47" t="str">
        <f t="shared" si="5"/>
        <v>A</v>
      </c>
      <c r="B161" s="111" t="s">
        <v>412</v>
      </c>
      <c r="C161" s="111" t="s">
        <v>36</v>
      </c>
      <c r="D161" s="112">
        <f t="shared" si="4"/>
        <v>169.71965</v>
      </c>
      <c r="E161" s="112"/>
      <c r="F161" s="112">
        <v>162.52019000000001</v>
      </c>
      <c r="G161" s="112">
        <v>7.1994600000000002</v>
      </c>
    </row>
    <row r="162" spans="1:7" ht="26.25" thickBot="1" x14ac:dyDescent="0.3">
      <c r="A162" s="47" t="str">
        <f t="shared" si="5"/>
        <v>A</v>
      </c>
      <c r="B162" s="108" t="s">
        <v>467</v>
      </c>
      <c r="C162" s="109" t="s">
        <v>468</v>
      </c>
      <c r="D162" s="110">
        <f t="shared" si="4"/>
        <v>32795.512360000008</v>
      </c>
      <c r="E162" s="110"/>
      <c r="F162" s="110">
        <v>32768.244920000005</v>
      </c>
      <c r="G162" s="110">
        <v>27.267440000000001</v>
      </c>
    </row>
    <row r="163" spans="1:7" ht="15.75" thickTop="1" x14ac:dyDescent="0.25">
      <c r="A163" s="47" t="str">
        <f t="shared" si="5"/>
        <v>A</v>
      </c>
      <c r="B163" s="111" t="s">
        <v>412</v>
      </c>
      <c r="C163" s="111" t="s">
        <v>19</v>
      </c>
      <c r="D163" s="112">
        <f t="shared" si="4"/>
        <v>32626.673709999995</v>
      </c>
      <c r="E163" s="112"/>
      <c r="F163" s="112">
        <v>32606.605729999996</v>
      </c>
      <c r="G163" s="112">
        <v>20.067979999999999</v>
      </c>
    </row>
    <row r="164" spans="1:7" x14ac:dyDescent="0.25">
      <c r="A164" s="47" t="str">
        <f t="shared" si="5"/>
        <v>A</v>
      </c>
      <c r="B164" s="113" t="s">
        <v>412</v>
      </c>
      <c r="C164" s="113" t="s">
        <v>20</v>
      </c>
      <c r="D164" s="114">
        <f t="shared" si="4"/>
        <v>24898.867140000002</v>
      </c>
      <c r="E164" s="114"/>
      <c r="F164" s="114">
        <v>24898.867140000002</v>
      </c>
      <c r="G164" s="114">
        <v>0</v>
      </c>
    </row>
    <row r="165" spans="1:7" x14ac:dyDescent="0.25">
      <c r="A165" s="47" t="str">
        <f t="shared" si="5"/>
        <v>A</v>
      </c>
      <c r="B165" s="113" t="s">
        <v>412</v>
      </c>
      <c r="C165" s="113" t="s">
        <v>21</v>
      </c>
      <c r="D165" s="114">
        <f t="shared" si="4"/>
        <v>7004.3433000000005</v>
      </c>
      <c r="E165" s="114"/>
      <c r="F165" s="114">
        <v>6984.6413200000006</v>
      </c>
      <c r="G165" s="114">
        <v>19.701979999999999</v>
      </c>
    </row>
    <row r="166" spans="1:7" x14ac:dyDescent="0.25">
      <c r="A166" s="47" t="str">
        <f t="shared" si="5"/>
        <v>A</v>
      </c>
      <c r="B166" s="113" t="s">
        <v>412</v>
      </c>
      <c r="C166" s="113" t="s">
        <v>34</v>
      </c>
      <c r="D166" s="114">
        <f t="shared" si="4"/>
        <v>431.16434999999996</v>
      </c>
      <c r="E166" s="114"/>
      <c r="F166" s="114">
        <v>431.16434999999996</v>
      </c>
      <c r="G166" s="114">
        <v>0</v>
      </c>
    </row>
    <row r="167" spans="1:7" x14ac:dyDescent="0.25">
      <c r="A167" s="47" t="str">
        <f t="shared" si="5"/>
        <v>A</v>
      </c>
      <c r="B167" s="113" t="s">
        <v>412</v>
      </c>
      <c r="C167" s="113" t="s">
        <v>35</v>
      </c>
      <c r="D167" s="114">
        <f t="shared" si="4"/>
        <v>292.29891999999995</v>
      </c>
      <c r="E167" s="114"/>
      <c r="F167" s="114">
        <v>291.93291999999997</v>
      </c>
      <c r="G167" s="114">
        <v>0.36599999999999999</v>
      </c>
    </row>
    <row r="168" spans="1:7" x14ac:dyDescent="0.25">
      <c r="A168" s="47" t="str">
        <f t="shared" si="5"/>
        <v>A</v>
      </c>
      <c r="B168" s="111" t="s">
        <v>412</v>
      </c>
      <c r="C168" s="111" t="s">
        <v>36</v>
      </c>
      <c r="D168" s="112">
        <f t="shared" si="4"/>
        <v>168.83865</v>
      </c>
      <c r="E168" s="112"/>
      <c r="F168" s="112">
        <v>161.63919000000001</v>
      </c>
      <c r="G168" s="112">
        <v>7.1994600000000002</v>
      </c>
    </row>
    <row r="169" spans="1:7" ht="26.25" thickBot="1" x14ac:dyDescent="0.3">
      <c r="A169" s="47" t="str">
        <f t="shared" si="5"/>
        <v>A</v>
      </c>
      <c r="B169" s="108" t="s">
        <v>471</v>
      </c>
      <c r="C169" s="109" t="s">
        <v>472</v>
      </c>
      <c r="D169" s="110">
        <f t="shared" si="4"/>
        <v>598.49390000000005</v>
      </c>
      <c r="E169" s="110"/>
      <c r="F169" s="110">
        <v>574.9239</v>
      </c>
      <c r="G169" s="110">
        <v>23.57</v>
      </c>
    </row>
    <row r="170" spans="1:7" ht="15.75" thickTop="1" x14ac:dyDescent="0.25">
      <c r="A170" s="47" t="str">
        <f t="shared" si="5"/>
        <v>A</v>
      </c>
      <c r="B170" s="111" t="s">
        <v>412</v>
      </c>
      <c r="C170" s="111" t="s">
        <v>19</v>
      </c>
      <c r="D170" s="112">
        <f t="shared" si="4"/>
        <v>597.61290000000008</v>
      </c>
      <c r="E170" s="112"/>
      <c r="F170" s="112">
        <v>574.04290000000003</v>
      </c>
      <c r="G170" s="112">
        <v>23.57</v>
      </c>
    </row>
    <row r="171" spans="1:7" x14ac:dyDescent="0.25">
      <c r="A171" s="47" t="str">
        <f t="shared" si="5"/>
        <v>A</v>
      </c>
      <c r="B171" s="113" t="s">
        <v>412</v>
      </c>
      <c r="C171" s="113" t="s">
        <v>20</v>
      </c>
      <c r="D171" s="114">
        <f t="shared" si="4"/>
        <v>354.08474000000001</v>
      </c>
      <c r="E171" s="114"/>
      <c r="F171" s="114">
        <v>330.54473999999999</v>
      </c>
      <c r="G171" s="114">
        <v>23.54</v>
      </c>
    </row>
    <row r="172" spans="1:7" x14ac:dyDescent="0.25">
      <c r="A172" s="47" t="str">
        <f t="shared" si="5"/>
        <v>A</v>
      </c>
      <c r="B172" s="113" t="s">
        <v>412</v>
      </c>
      <c r="C172" s="113" t="s">
        <v>21</v>
      </c>
      <c r="D172" s="114">
        <f t="shared" si="4"/>
        <v>144.14472000000001</v>
      </c>
      <c r="E172" s="114"/>
      <c r="F172" s="114">
        <v>144.11472000000001</v>
      </c>
      <c r="G172" s="114">
        <v>0.03</v>
      </c>
    </row>
    <row r="173" spans="1:7" x14ac:dyDescent="0.25">
      <c r="A173" s="47" t="str">
        <f t="shared" si="5"/>
        <v>A</v>
      </c>
      <c r="B173" s="113" t="s">
        <v>412</v>
      </c>
      <c r="C173" s="113" t="s">
        <v>34</v>
      </c>
      <c r="D173" s="114">
        <f t="shared" si="4"/>
        <v>0.42272999999999999</v>
      </c>
      <c r="E173" s="114"/>
      <c r="F173" s="114">
        <v>0.42272999999999999</v>
      </c>
      <c r="G173" s="114">
        <v>0</v>
      </c>
    </row>
    <row r="174" spans="1:7" x14ac:dyDescent="0.25">
      <c r="A174" s="47" t="str">
        <f t="shared" si="5"/>
        <v>A</v>
      </c>
      <c r="B174" s="113" t="s">
        <v>412</v>
      </c>
      <c r="C174" s="113" t="s">
        <v>35</v>
      </c>
      <c r="D174" s="114">
        <f t="shared" si="4"/>
        <v>98.960710000000006</v>
      </c>
      <c r="E174" s="114"/>
      <c r="F174" s="114">
        <v>98.960710000000006</v>
      </c>
      <c r="G174" s="114">
        <v>0</v>
      </c>
    </row>
    <row r="175" spans="1:7" x14ac:dyDescent="0.25">
      <c r="A175" s="47" t="str">
        <f t="shared" si="5"/>
        <v>A</v>
      </c>
      <c r="B175" s="111" t="s">
        <v>412</v>
      </c>
      <c r="C175" s="111" t="s">
        <v>36</v>
      </c>
      <c r="D175" s="112">
        <f t="shared" si="4"/>
        <v>0.88100000000000001</v>
      </c>
      <c r="E175" s="112"/>
      <c r="F175" s="112">
        <v>0.88100000000000001</v>
      </c>
      <c r="G175" s="112">
        <v>0</v>
      </c>
    </row>
    <row r="176" spans="1:7" ht="15.75" thickBot="1" x14ac:dyDescent="0.3">
      <c r="A176" s="47" t="str">
        <f t="shared" si="5"/>
        <v>A</v>
      </c>
      <c r="B176" s="108" t="s">
        <v>473</v>
      </c>
      <c r="C176" s="109" t="s">
        <v>474</v>
      </c>
      <c r="D176" s="110">
        <f t="shared" si="4"/>
        <v>2236.6105499999999</v>
      </c>
      <c r="E176" s="110"/>
      <c r="F176" s="110">
        <v>2236.6105499999999</v>
      </c>
      <c r="G176" s="110">
        <v>0</v>
      </c>
    </row>
    <row r="177" spans="1:7" ht="15.75" thickTop="1" x14ac:dyDescent="0.25">
      <c r="A177" s="47" t="str">
        <f t="shared" si="5"/>
        <v>A</v>
      </c>
      <c r="B177" s="111" t="s">
        <v>412</v>
      </c>
      <c r="C177" s="111" t="s">
        <v>19</v>
      </c>
      <c r="D177" s="112">
        <f t="shared" si="4"/>
        <v>2230.3992499999999</v>
      </c>
      <c r="E177" s="112"/>
      <c r="F177" s="112">
        <v>2230.3992499999999</v>
      </c>
      <c r="G177" s="112">
        <v>0</v>
      </c>
    </row>
    <row r="178" spans="1:7" x14ac:dyDescent="0.25">
      <c r="A178" s="47" t="str">
        <f t="shared" si="5"/>
        <v>A</v>
      </c>
      <c r="B178" s="113" t="s">
        <v>412</v>
      </c>
      <c r="C178" s="113" t="s">
        <v>20</v>
      </c>
      <c r="D178" s="114">
        <f t="shared" si="4"/>
        <v>1366.0607600000001</v>
      </c>
      <c r="E178" s="114"/>
      <c r="F178" s="114">
        <v>1366.0607600000001</v>
      </c>
      <c r="G178" s="114">
        <v>0</v>
      </c>
    </row>
    <row r="179" spans="1:7" x14ac:dyDescent="0.25">
      <c r="A179" s="47" t="str">
        <f t="shared" si="5"/>
        <v>A</v>
      </c>
      <c r="B179" s="113" t="s">
        <v>412</v>
      </c>
      <c r="C179" s="113" t="s">
        <v>21</v>
      </c>
      <c r="D179" s="114">
        <f t="shared" si="4"/>
        <v>837.30921999999998</v>
      </c>
      <c r="E179" s="114"/>
      <c r="F179" s="114">
        <v>837.30921999999998</v>
      </c>
      <c r="G179" s="114">
        <v>0</v>
      </c>
    </row>
    <row r="180" spans="1:7" x14ac:dyDescent="0.25">
      <c r="A180" s="47" t="str">
        <f t="shared" si="5"/>
        <v>A</v>
      </c>
      <c r="B180" s="113" t="s">
        <v>412</v>
      </c>
      <c r="C180" s="113" t="s">
        <v>34</v>
      </c>
      <c r="D180" s="114">
        <f t="shared" si="4"/>
        <v>24</v>
      </c>
      <c r="E180" s="114"/>
      <c r="F180" s="114">
        <v>24</v>
      </c>
      <c r="G180" s="114">
        <v>0</v>
      </c>
    </row>
    <row r="181" spans="1:7" x14ac:dyDescent="0.25">
      <c r="A181" s="47" t="str">
        <f t="shared" si="5"/>
        <v>A</v>
      </c>
      <c r="B181" s="113" t="s">
        <v>412</v>
      </c>
      <c r="C181" s="113" t="s">
        <v>35</v>
      </c>
      <c r="D181" s="114">
        <f t="shared" si="4"/>
        <v>3.0292699999999999</v>
      </c>
      <c r="E181" s="114"/>
      <c r="F181" s="114">
        <v>3.0292699999999999</v>
      </c>
      <c r="G181" s="114">
        <v>0</v>
      </c>
    </row>
    <row r="182" spans="1:7" x14ac:dyDescent="0.25">
      <c r="A182" s="47" t="str">
        <f t="shared" si="5"/>
        <v>A</v>
      </c>
      <c r="B182" s="111" t="s">
        <v>412</v>
      </c>
      <c r="C182" s="111" t="s">
        <v>36</v>
      </c>
      <c r="D182" s="112">
        <f t="shared" si="4"/>
        <v>6.2113000000000005</v>
      </c>
      <c r="E182" s="112"/>
      <c r="F182" s="112">
        <v>6.2113000000000005</v>
      </c>
      <c r="G182" s="112">
        <v>0</v>
      </c>
    </row>
    <row r="183" spans="1:7" ht="39" thickBot="1" x14ac:dyDescent="0.3">
      <c r="A183" s="47" t="str">
        <f t="shared" si="5"/>
        <v>A</v>
      </c>
      <c r="B183" s="108" t="s">
        <v>475</v>
      </c>
      <c r="C183" s="109" t="s">
        <v>476</v>
      </c>
      <c r="D183" s="110">
        <f t="shared" si="4"/>
        <v>366.02238</v>
      </c>
      <c r="E183" s="110"/>
      <c r="F183" s="110">
        <v>366.02238</v>
      </c>
      <c r="G183" s="110">
        <v>0</v>
      </c>
    </row>
    <row r="184" spans="1:7" ht="15.75" thickTop="1" x14ac:dyDescent="0.25">
      <c r="A184" s="47" t="str">
        <f t="shared" si="5"/>
        <v>A</v>
      </c>
      <c r="B184" s="111" t="s">
        <v>412</v>
      </c>
      <c r="C184" s="111" t="s">
        <v>19</v>
      </c>
      <c r="D184" s="112">
        <f t="shared" si="4"/>
        <v>366.02238</v>
      </c>
      <c r="E184" s="112"/>
      <c r="F184" s="112">
        <v>366.02238</v>
      </c>
      <c r="G184" s="112">
        <v>0</v>
      </c>
    </row>
    <row r="185" spans="1:7" x14ac:dyDescent="0.25">
      <c r="A185" s="47" t="str">
        <f t="shared" si="5"/>
        <v>A</v>
      </c>
      <c r="B185" s="113" t="s">
        <v>412</v>
      </c>
      <c r="C185" s="113" t="s">
        <v>20</v>
      </c>
      <c r="D185" s="114">
        <f t="shared" si="4"/>
        <v>254.51900000000001</v>
      </c>
      <c r="E185" s="114"/>
      <c r="F185" s="114">
        <v>254.51900000000001</v>
      </c>
      <c r="G185" s="114">
        <v>0</v>
      </c>
    </row>
    <row r="186" spans="1:7" x14ac:dyDescent="0.25">
      <c r="A186" s="47" t="str">
        <f t="shared" si="5"/>
        <v>A</v>
      </c>
      <c r="B186" s="113" t="s">
        <v>412</v>
      </c>
      <c r="C186" s="113" t="s">
        <v>21</v>
      </c>
      <c r="D186" s="114">
        <f t="shared" si="4"/>
        <v>110.32704999999999</v>
      </c>
      <c r="E186" s="114"/>
      <c r="F186" s="114">
        <v>110.32704999999999</v>
      </c>
      <c r="G186" s="114">
        <v>0</v>
      </c>
    </row>
    <row r="187" spans="1:7" x14ac:dyDescent="0.25">
      <c r="A187" s="47" t="str">
        <f t="shared" si="5"/>
        <v>A</v>
      </c>
      <c r="B187" s="113" t="s">
        <v>412</v>
      </c>
      <c r="C187" s="113" t="s">
        <v>35</v>
      </c>
      <c r="D187" s="114">
        <f t="shared" si="4"/>
        <v>1.1763299999999999</v>
      </c>
      <c r="E187" s="114"/>
      <c r="F187" s="114">
        <v>1.1763299999999999</v>
      </c>
      <c r="G187" s="114">
        <v>0</v>
      </c>
    </row>
    <row r="188" spans="1:7" ht="26.25" thickBot="1" x14ac:dyDescent="0.3">
      <c r="A188" s="47" t="str">
        <f t="shared" si="5"/>
        <v>A</v>
      </c>
      <c r="B188" s="108" t="s">
        <v>477</v>
      </c>
      <c r="C188" s="109" t="s">
        <v>478</v>
      </c>
      <c r="D188" s="110">
        <f t="shared" si="4"/>
        <v>301.25547999999998</v>
      </c>
      <c r="E188" s="110"/>
      <c r="F188" s="110">
        <v>301.25547999999998</v>
      </c>
      <c r="G188" s="110">
        <v>0</v>
      </c>
    </row>
    <row r="189" spans="1:7" ht="15.75" thickTop="1" x14ac:dyDescent="0.25">
      <c r="A189" s="47" t="str">
        <f t="shared" si="5"/>
        <v>A</v>
      </c>
      <c r="B189" s="111" t="s">
        <v>412</v>
      </c>
      <c r="C189" s="111" t="s">
        <v>19</v>
      </c>
      <c r="D189" s="112">
        <f t="shared" si="4"/>
        <v>300.36547999999999</v>
      </c>
      <c r="E189" s="112"/>
      <c r="F189" s="112">
        <v>300.36547999999999</v>
      </c>
      <c r="G189" s="112">
        <v>0</v>
      </c>
    </row>
    <row r="190" spans="1:7" x14ac:dyDescent="0.25">
      <c r="A190" s="47" t="str">
        <f t="shared" si="5"/>
        <v>A</v>
      </c>
      <c r="B190" s="113" t="s">
        <v>412</v>
      </c>
      <c r="C190" s="113" t="s">
        <v>20</v>
      </c>
      <c r="D190" s="114">
        <f t="shared" si="4"/>
        <v>196.1825</v>
      </c>
      <c r="E190" s="114"/>
      <c r="F190" s="114">
        <v>196.1825</v>
      </c>
      <c r="G190" s="114">
        <v>0</v>
      </c>
    </row>
    <row r="191" spans="1:7" x14ac:dyDescent="0.25">
      <c r="A191" s="47" t="str">
        <f t="shared" si="5"/>
        <v>A</v>
      </c>
      <c r="B191" s="113" t="s">
        <v>412</v>
      </c>
      <c r="C191" s="113" t="s">
        <v>21</v>
      </c>
      <c r="D191" s="114">
        <f t="shared" si="4"/>
        <v>104.18298</v>
      </c>
      <c r="E191" s="114"/>
      <c r="F191" s="114">
        <v>104.18298</v>
      </c>
      <c r="G191" s="114">
        <v>0</v>
      </c>
    </row>
    <row r="192" spans="1:7" x14ac:dyDescent="0.25">
      <c r="A192" s="47" t="str">
        <f t="shared" si="5"/>
        <v>A</v>
      </c>
      <c r="B192" s="111" t="s">
        <v>412</v>
      </c>
      <c r="C192" s="111" t="s">
        <v>36</v>
      </c>
      <c r="D192" s="112">
        <f t="shared" si="4"/>
        <v>0.89</v>
      </c>
      <c r="E192" s="112"/>
      <c r="F192" s="112">
        <v>0.89</v>
      </c>
      <c r="G192" s="112">
        <v>0</v>
      </c>
    </row>
    <row r="193" spans="1:7" ht="51.75" thickBot="1" x14ac:dyDescent="0.3">
      <c r="A193" s="47" t="str">
        <f t="shared" si="5"/>
        <v>A</v>
      </c>
      <c r="B193" s="108" t="s">
        <v>479</v>
      </c>
      <c r="C193" s="109" t="s">
        <v>480</v>
      </c>
      <c r="D193" s="110">
        <f t="shared" si="4"/>
        <v>328.15935999999999</v>
      </c>
      <c r="E193" s="110"/>
      <c r="F193" s="110">
        <v>328.15935999999999</v>
      </c>
      <c r="G193" s="110">
        <v>0</v>
      </c>
    </row>
    <row r="194" spans="1:7" ht="15.75" thickTop="1" x14ac:dyDescent="0.25">
      <c r="A194" s="47" t="str">
        <f t="shared" si="5"/>
        <v>A</v>
      </c>
      <c r="B194" s="111" t="s">
        <v>412</v>
      </c>
      <c r="C194" s="111" t="s">
        <v>19</v>
      </c>
      <c r="D194" s="112">
        <f t="shared" si="4"/>
        <v>328.15935999999999</v>
      </c>
      <c r="E194" s="112"/>
      <c r="F194" s="112">
        <v>328.15935999999999</v>
      </c>
      <c r="G194" s="112">
        <v>0</v>
      </c>
    </row>
    <row r="195" spans="1:7" x14ac:dyDescent="0.25">
      <c r="A195" s="47" t="str">
        <f t="shared" si="5"/>
        <v>A</v>
      </c>
      <c r="B195" s="113" t="s">
        <v>412</v>
      </c>
      <c r="C195" s="113" t="s">
        <v>20</v>
      </c>
      <c r="D195" s="114">
        <f t="shared" ref="D195:D258" si="6">-E195+F195+G195</f>
        <v>230.47945000000001</v>
      </c>
      <c r="E195" s="114"/>
      <c r="F195" s="114">
        <v>230.47945000000001</v>
      </c>
      <c r="G195" s="114">
        <v>0</v>
      </c>
    </row>
    <row r="196" spans="1:7" x14ac:dyDescent="0.25">
      <c r="A196" s="47" t="str">
        <f t="shared" ref="A196:A259" si="7">IF(OR(D196&lt;&gt;0,),"A","B")</f>
        <v>A</v>
      </c>
      <c r="B196" s="113" t="s">
        <v>412</v>
      </c>
      <c r="C196" s="113" t="s">
        <v>21</v>
      </c>
      <c r="D196" s="114">
        <f t="shared" si="6"/>
        <v>95.997019999999992</v>
      </c>
      <c r="E196" s="114"/>
      <c r="F196" s="114">
        <v>95.997019999999992</v>
      </c>
      <c r="G196" s="114">
        <v>0</v>
      </c>
    </row>
    <row r="197" spans="1:7" x14ac:dyDescent="0.25">
      <c r="A197" s="47" t="str">
        <f t="shared" si="7"/>
        <v>A</v>
      </c>
      <c r="B197" s="113" t="s">
        <v>412</v>
      </c>
      <c r="C197" s="113" t="s">
        <v>34</v>
      </c>
      <c r="D197" s="114">
        <f t="shared" si="6"/>
        <v>0.47499999999999998</v>
      </c>
      <c r="E197" s="114"/>
      <c r="F197" s="114">
        <v>0.47499999999999998</v>
      </c>
      <c r="G197" s="114">
        <v>0</v>
      </c>
    </row>
    <row r="198" spans="1:7" x14ac:dyDescent="0.25">
      <c r="A198" s="47" t="str">
        <f t="shared" si="7"/>
        <v>A</v>
      </c>
      <c r="B198" s="113" t="s">
        <v>412</v>
      </c>
      <c r="C198" s="113" t="s">
        <v>35</v>
      </c>
      <c r="D198" s="114">
        <f t="shared" si="6"/>
        <v>1.2078899999999999</v>
      </c>
      <c r="E198" s="114"/>
      <c r="F198" s="114">
        <v>1.2078899999999999</v>
      </c>
      <c r="G198" s="114">
        <v>0</v>
      </c>
    </row>
    <row r="199" spans="1:7" ht="39" thickBot="1" x14ac:dyDescent="0.3">
      <c r="A199" s="47" t="str">
        <f t="shared" si="7"/>
        <v>A</v>
      </c>
      <c r="B199" s="108" t="s">
        <v>481</v>
      </c>
      <c r="C199" s="109" t="s">
        <v>482</v>
      </c>
      <c r="D199" s="110">
        <f t="shared" si="6"/>
        <v>327.42174</v>
      </c>
      <c r="E199" s="110"/>
      <c r="F199" s="110">
        <v>327.42174</v>
      </c>
      <c r="G199" s="110">
        <v>0</v>
      </c>
    </row>
    <row r="200" spans="1:7" ht="15.75" thickTop="1" x14ac:dyDescent="0.25">
      <c r="A200" s="47" t="str">
        <f t="shared" si="7"/>
        <v>A</v>
      </c>
      <c r="B200" s="111" t="s">
        <v>412</v>
      </c>
      <c r="C200" s="111" t="s">
        <v>19</v>
      </c>
      <c r="D200" s="112">
        <f t="shared" si="6"/>
        <v>327.42174</v>
      </c>
      <c r="E200" s="112"/>
      <c r="F200" s="112">
        <v>327.42174</v>
      </c>
      <c r="G200" s="112">
        <v>0</v>
      </c>
    </row>
    <row r="201" spans="1:7" x14ac:dyDescent="0.25">
      <c r="A201" s="47" t="str">
        <f t="shared" si="7"/>
        <v>A</v>
      </c>
      <c r="B201" s="113" t="s">
        <v>412</v>
      </c>
      <c r="C201" s="113" t="s">
        <v>20</v>
      </c>
      <c r="D201" s="114">
        <f t="shared" si="6"/>
        <v>229.23033000000001</v>
      </c>
      <c r="E201" s="114"/>
      <c r="F201" s="114">
        <v>229.23033000000001</v>
      </c>
      <c r="G201" s="114">
        <v>0</v>
      </c>
    </row>
    <row r="202" spans="1:7" x14ac:dyDescent="0.25">
      <c r="A202" s="47" t="str">
        <f t="shared" si="7"/>
        <v>A</v>
      </c>
      <c r="B202" s="113" t="s">
        <v>412</v>
      </c>
      <c r="C202" s="113" t="s">
        <v>21</v>
      </c>
      <c r="D202" s="114">
        <f t="shared" si="6"/>
        <v>97.068790000000007</v>
      </c>
      <c r="E202" s="114"/>
      <c r="F202" s="114">
        <v>97.068790000000007</v>
      </c>
      <c r="G202" s="114">
        <v>0</v>
      </c>
    </row>
    <row r="203" spans="1:7" x14ac:dyDescent="0.25">
      <c r="A203" s="47" t="str">
        <f t="shared" si="7"/>
        <v>A</v>
      </c>
      <c r="B203" s="113" t="s">
        <v>412</v>
      </c>
      <c r="C203" s="113" t="s">
        <v>35</v>
      </c>
      <c r="D203" s="114">
        <f t="shared" si="6"/>
        <v>1.12262</v>
      </c>
      <c r="E203" s="114"/>
      <c r="F203" s="114">
        <v>1.12262</v>
      </c>
      <c r="G203" s="114">
        <v>0</v>
      </c>
    </row>
    <row r="204" spans="1:7" ht="26.25" thickBot="1" x14ac:dyDescent="0.3">
      <c r="A204" s="47" t="str">
        <f t="shared" si="7"/>
        <v>A</v>
      </c>
      <c r="B204" s="108" t="s">
        <v>483</v>
      </c>
      <c r="C204" s="109" t="s">
        <v>484</v>
      </c>
      <c r="D204" s="110">
        <f t="shared" si="6"/>
        <v>298.17804000000001</v>
      </c>
      <c r="E204" s="110"/>
      <c r="F204" s="110">
        <v>298.17804000000001</v>
      </c>
      <c r="G204" s="110">
        <v>0</v>
      </c>
    </row>
    <row r="205" spans="1:7" ht="15.75" thickTop="1" x14ac:dyDescent="0.25">
      <c r="A205" s="47" t="str">
        <f t="shared" si="7"/>
        <v>A</v>
      </c>
      <c r="B205" s="111" t="s">
        <v>412</v>
      </c>
      <c r="C205" s="111" t="s">
        <v>19</v>
      </c>
      <c r="D205" s="112">
        <f t="shared" si="6"/>
        <v>289.55404000000004</v>
      </c>
      <c r="E205" s="112"/>
      <c r="F205" s="112">
        <v>289.55404000000004</v>
      </c>
      <c r="G205" s="112">
        <v>0</v>
      </c>
    </row>
    <row r="206" spans="1:7" x14ac:dyDescent="0.25">
      <c r="A206" s="47" t="str">
        <f t="shared" si="7"/>
        <v>A</v>
      </c>
      <c r="B206" s="113" t="s">
        <v>412</v>
      </c>
      <c r="C206" s="113" t="s">
        <v>20</v>
      </c>
      <c r="D206" s="114">
        <f t="shared" si="6"/>
        <v>199.84709000000004</v>
      </c>
      <c r="E206" s="114"/>
      <c r="F206" s="114">
        <v>199.84709000000004</v>
      </c>
      <c r="G206" s="114">
        <v>0</v>
      </c>
    </row>
    <row r="207" spans="1:7" x14ac:dyDescent="0.25">
      <c r="A207" s="47" t="str">
        <f t="shared" si="7"/>
        <v>A</v>
      </c>
      <c r="B207" s="113" t="s">
        <v>412</v>
      </c>
      <c r="C207" s="113" t="s">
        <v>21</v>
      </c>
      <c r="D207" s="114">
        <f t="shared" si="6"/>
        <v>89.092869999999991</v>
      </c>
      <c r="E207" s="114"/>
      <c r="F207" s="114">
        <v>89.092869999999991</v>
      </c>
      <c r="G207" s="114">
        <v>0</v>
      </c>
    </row>
    <row r="208" spans="1:7" x14ac:dyDescent="0.25">
      <c r="A208" s="47" t="str">
        <f t="shared" si="7"/>
        <v>A</v>
      </c>
      <c r="B208" s="113" t="s">
        <v>412</v>
      </c>
      <c r="C208" s="113" t="s">
        <v>35</v>
      </c>
      <c r="D208" s="114">
        <f t="shared" si="6"/>
        <v>0.61407999999999996</v>
      </c>
      <c r="E208" s="114"/>
      <c r="F208" s="114">
        <v>0.61407999999999996</v>
      </c>
      <c r="G208" s="114">
        <v>0</v>
      </c>
    </row>
    <row r="209" spans="1:7" x14ac:dyDescent="0.25">
      <c r="A209" s="47" t="str">
        <f t="shared" si="7"/>
        <v>A</v>
      </c>
      <c r="B209" s="111" t="s">
        <v>412</v>
      </c>
      <c r="C209" s="111" t="s">
        <v>36</v>
      </c>
      <c r="D209" s="112">
        <f t="shared" si="6"/>
        <v>8.6240000000000006</v>
      </c>
      <c r="E209" s="112"/>
      <c r="F209" s="112">
        <v>8.6240000000000006</v>
      </c>
      <c r="G209" s="112">
        <v>0</v>
      </c>
    </row>
    <row r="210" spans="1:7" ht="26.25" thickBot="1" x14ac:dyDescent="0.3">
      <c r="A210" s="47" t="str">
        <f t="shared" si="7"/>
        <v>A</v>
      </c>
      <c r="B210" s="108" t="s">
        <v>485</v>
      </c>
      <c r="C210" s="109" t="s">
        <v>486</v>
      </c>
      <c r="D210" s="110">
        <f t="shared" si="6"/>
        <v>266.77727000000004</v>
      </c>
      <c r="E210" s="110"/>
      <c r="F210" s="110">
        <v>266.77727000000004</v>
      </c>
      <c r="G210" s="110">
        <v>0</v>
      </c>
    </row>
    <row r="211" spans="1:7" ht="15.75" thickTop="1" x14ac:dyDescent="0.25">
      <c r="A211" s="47" t="str">
        <f t="shared" si="7"/>
        <v>A</v>
      </c>
      <c r="B211" s="111" t="s">
        <v>412</v>
      </c>
      <c r="C211" s="111" t="s">
        <v>19</v>
      </c>
      <c r="D211" s="112">
        <f t="shared" si="6"/>
        <v>264.12727000000001</v>
      </c>
      <c r="E211" s="112"/>
      <c r="F211" s="112">
        <v>264.12727000000001</v>
      </c>
      <c r="G211" s="112">
        <v>0</v>
      </c>
    </row>
    <row r="212" spans="1:7" x14ac:dyDescent="0.25">
      <c r="A212" s="47" t="str">
        <f t="shared" si="7"/>
        <v>A</v>
      </c>
      <c r="B212" s="113" t="s">
        <v>412</v>
      </c>
      <c r="C212" s="113" t="s">
        <v>20</v>
      </c>
      <c r="D212" s="114">
        <f t="shared" si="6"/>
        <v>201.44421</v>
      </c>
      <c r="E212" s="114"/>
      <c r="F212" s="114">
        <v>201.44421</v>
      </c>
      <c r="G212" s="114">
        <v>0</v>
      </c>
    </row>
    <row r="213" spans="1:7" x14ac:dyDescent="0.25">
      <c r="A213" s="47" t="str">
        <f t="shared" si="7"/>
        <v>A</v>
      </c>
      <c r="B213" s="113" t="s">
        <v>412</v>
      </c>
      <c r="C213" s="113" t="s">
        <v>21</v>
      </c>
      <c r="D213" s="114">
        <f t="shared" si="6"/>
        <v>61.760399999999997</v>
      </c>
      <c r="E213" s="114"/>
      <c r="F213" s="114">
        <v>61.760399999999997</v>
      </c>
      <c r="G213" s="114">
        <v>0</v>
      </c>
    </row>
    <row r="214" spans="1:7" x14ac:dyDescent="0.25">
      <c r="A214" s="47" t="str">
        <f t="shared" si="7"/>
        <v>A</v>
      </c>
      <c r="B214" s="113" t="s">
        <v>412</v>
      </c>
      <c r="C214" s="113" t="s">
        <v>34</v>
      </c>
      <c r="D214" s="114">
        <f t="shared" si="6"/>
        <v>0.76552999999999993</v>
      </c>
      <c r="E214" s="114"/>
      <c r="F214" s="114">
        <v>0.76552999999999993</v>
      </c>
      <c r="G214" s="114">
        <v>0</v>
      </c>
    </row>
    <row r="215" spans="1:7" x14ac:dyDescent="0.25">
      <c r="A215" s="47" t="str">
        <f t="shared" si="7"/>
        <v>A</v>
      </c>
      <c r="B215" s="113" t="s">
        <v>412</v>
      </c>
      <c r="C215" s="113" t="s">
        <v>35</v>
      </c>
      <c r="D215" s="114">
        <f t="shared" si="6"/>
        <v>0.15712999999999999</v>
      </c>
      <c r="E215" s="114"/>
      <c r="F215" s="114">
        <v>0.15712999999999999</v>
      </c>
      <c r="G215" s="114">
        <v>0</v>
      </c>
    </row>
    <row r="216" spans="1:7" x14ac:dyDescent="0.25">
      <c r="A216" s="47" t="str">
        <f t="shared" si="7"/>
        <v>A</v>
      </c>
      <c r="B216" s="111" t="s">
        <v>412</v>
      </c>
      <c r="C216" s="111" t="s">
        <v>36</v>
      </c>
      <c r="D216" s="112">
        <f t="shared" si="6"/>
        <v>2.65</v>
      </c>
      <c r="E216" s="112"/>
      <c r="F216" s="112">
        <v>2.65</v>
      </c>
      <c r="G216" s="112">
        <v>0</v>
      </c>
    </row>
    <row r="217" spans="1:7" ht="39" thickBot="1" x14ac:dyDescent="0.3">
      <c r="A217" s="47" t="str">
        <f t="shared" si="7"/>
        <v>A</v>
      </c>
      <c r="B217" s="108" t="s">
        <v>487</v>
      </c>
      <c r="C217" s="109" t="s">
        <v>488</v>
      </c>
      <c r="D217" s="110">
        <f t="shared" si="6"/>
        <v>305.18132999999995</v>
      </c>
      <c r="E217" s="110"/>
      <c r="F217" s="110">
        <v>305.18132999999995</v>
      </c>
      <c r="G217" s="110">
        <v>0</v>
      </c>
    </row>
    <row r="218" spans="1:7" ht="15.75" thickTop="1" x14ac:dyDescent="0.25">
      <c r="A218" s="47" t="str">
        <f t="shared" si="7"/>
        <v>A</v>
      </c>
      <c r="B218" s="111" t="s">
        <v>412</v>
      </c>
      <c r="C218" s="111" t="s">
        <v>19</v>
      </c>
      <c r="D218" s="112">
        <f t="shared" si="6"/>
        <v>305.18132999999995</v>
      </c>
      <c r="E218" s="112"/>
      <c r="F218" s="112">
        <v>305.18132999999995</v>
      </c>
      <c r="G218" s="112">
        <v>0</v>
      </c>
    </row>
    <row r="219" spans="1:7" x14ac:dyDescent="0.25">
      <c r="A219" s="47" t="str">
        <f t="shared" si="7"/>
        <v>A</v>
      </c>
      <c r="B219" s="113" t="s">
        <v>412</v>
      </c>
      <c r="C219" s="113" t="s">
        <v>20</v>
      </c>
      <c r="D219" s="114">
        <f t="shared" si="6"/>
        <v>218.4494</v>
      </c>
      <c r="E219" s="114"/>
      <c r="F219" s="114">
        <v>218.4494</v>
      </c>
      <c r="G219" s="114">
        <v>0</v>
      </c>
    </row>
    <row r="220" spans="1:7" x14ac:dyDescent="0.25">
      <c r="A220" s="47" t="str">
        <f t="shared" si="7"/>
        <v>A</v>
      </c>
      <c r="B220" s="113" t="s">
        <v>412</v>
      </c>
      <c r="C220" s="113" t="s">
        <v>21</v>
      </c>
      <c r="D220" s="114">
        <f t="shared" si="6"/>
        <v>85.780670000000001</v>
      </c>
      <c r="E220" s="114"/>
      <c r="F220" s="114">
        <v>85.780670000000001</v>
      </c>
      <c r="G220" s="114">
        <v>0</v>
      </c>
    </row>
    <row r="221" spans="1:7" x14ac:dyDescent="0.25">
      <c r="A221" s="47" t="str">
        <f t="shared" si="7"/>
        <v>A</v>
      </c>
      <c r="B221" s="113" t="s">
        <v>412</v>
      </c>
      <c r="C221" s="113" t="s">
        <v>35</v>
      </c>
      <c r="D221" s="114">
        <f t="shared" si="6"/>
        <v>0.95125999999999999</v>
      </c>
      <c r="E221" s="114"/>
      <c r="F221" s="114">
        <v>0.95125999999999999</v>
      </c>
      <c r="G221" s="114">
        <v>0</v>
      </c>
    </row>
    <row r="222" spans="1:7" ht="39" thickBot="1" x14ac:dyDescent="0.3">
      <c r="A222" s="47" t="str">
        <f t="shared" si="7"/>
        <v>A</v>
      </c>
      <c r="B222" s="108" t="s">
        <v>489</v>
      </c>
      <c r="C222" s="109" t="s">
        <v>490</v>
      </c>
      <c r="D222" s="110">
        <f t="shared" si="6"/>
        <v>431.04780000000005</v>
      </c>
      <c r="E222" s="110"/>
      <c r="F222" s="110">
        <v>431.04780000000005</v>
      </c>
      <c r="G222" s="110">
        <v>0</v>
      </c>
    </row>
    <row r="223" spans="1:7" ht="15.75" thickTop="1" x14ac:dyDescent="0.25">
      <c r="A223" s="47" t="str">
        <f t="shared" si="7"/>
        <v>A</v>
      </c>
      <c r="B223" s="111" t="s">
        <v>412</v>
      </c>
      <c r="C223" s="111" t="s">
        <v>19</v>
      </c>
      <c r="D223" s="112">
        <f t="shared" si="6"/>
        <v>428.41980000000007</v>
      </c>
      <c r="E223" s="112"/>
      <c r="F223" s="112">
        <v>428.41980000000007</v>
      </c>
      <c r="G223" s="112">
        <v>0</v>
      </c>
    </row>
    <row r="224" spans="1:7" x14ac:dyDescent="0.25">
      <c r="A224" s="47" t="str">
        <f t="shared" si="7"/>
        <v>A</v>
      </c>
      <c r="B224" s="113" t="s">
        <v>412</v>
      </c>
      <c r="C224" s="113" t="s">
        <v>20</v>
      </c>
      <c r="D224" s="114">
        <f t="shared" si="6"/>
        <v>277.77271999999999</v>
      </c>
      <c r="E224" s="114"/>
      <c r="F224" s="114">
        <v>277.77271999999999</v>
      </c>
      <c r="G224" s="114">
        <v>0</v>
      </c>
    </row>
    <row r="225" spans="1:7" x14ac:dyDescent="0.25">
      <c r="A225" s="47" t="str">
        <f t="shared" si="7"/>
        <v>A</v>
      </c>
      <c r="B225" s="113" t="s">
        <v>412</v>
      </c>
      <c r="C225" s="113" t="s">
        <v>21</v>
      </c>
      <c r="D225" s="114">
        <f t="shared" si="6"/>
        <v>145.87801000000002</v>
      </c>
      <c r="E225" s="114"/>
      <c r="F225" s="114">
        <v>145.87801000000002</v>
      </c>
      <c r="G225" s="114">
        <v>0</v>
      </c>
    </row>
    <row r="226" spans="1:7" x14ac:dyDescent="0.25">
      <c r="A226" s="47" t="str">
        <f t="shared" si="7"/>
        <v>A</v>
      </c>
      <c r="B226" s="113" t="s">
        <v>412</v>
      </c>
      <c r="C226" s="113" t="s">
        <v>34</v>
      </c>
      <c r="D226" s="114">
        <f t="shared" si="6"/>
        <v>3.6</v>
      </c>
      <c r="E226" s="114"/>
      <c r="F226" s="114">
        <v>3.6</v>
      </c>
      <c r="G226" s="114">
        <v>0</v>
      </c>
    </row>
    <row r="227" spans="1:7" x14ac:dyDescent="0.25">
      <c r="A227" s="47" t="str">
        <f t="shared" si="7"/>
        <v>A</v>
      </c>
      <c r="B227" s="113" t="s">
        <v>412</v>
      </c>
      <c r="C227" s="113" t="s">
        <v>35</v>
      </c>
      <c r="D227" s="114">
        <f t="shared" si="6"/>
        <v>1.1690699999999998</v>
      </c>
      <c r="E227" s="114"/>
      <c r="F227" s="114">
        <v>1.1690699999999998</v>
      </c>
      <c r="G227" s="114">
        <v>0</v>
      </c>
    </row>
    <row r="228" spans="1:7" x14ac:dyDescent="0.25">
      <c r="A228" s="47" t="str">
        <f t="shared" si="7"/>
        <v>A</v>
      </c>
      <c r="B228" s="111" t="s">
        <v>412</v>
      </c>
      <c r="C228" s="111" t="s">
        <v>36</v>
      </c>
      <c r="D228" s="112">
        <f t="shared" si="6"/>
        <v>2.6280000000000001</v>
      </c>
      <c r="E228" s="112"/>
      <c r="F228" s="112">
        <v>2.6280000000000001</v>
      </c>
      <c r="G228" s="112">
        <v>0</v>
      </c>
    </row>
    <row r="229" spans="1:7" ht="26.25" thickBot="1" x14ac:dyDescent="0.3">
      <c r="A229" s="47" t="str">
        <f t="shared" si="7"/>
        <v>A</v>
      </c>
      <c r="B229" s="108" t="s">
        <v>491</v>
      </c>
      <c r="C229" s="109" t="s">
        <v>492</v>
      </c>
      <c r="D229" s="110">
        <f t="shared" si="6"/>
        <v>287.37991000000005</v>
      </c>
      <c r="E229" s="110"/>
      <c r="F229" s="110">
        <v>287.37991000000005</v>
      </c>
      <c r="G229" s="110">
        <v>0</v>
      </c>
    </row>
    <row r="230" spans="1:7" ht="15.75" thickTop="1" x14ac:dyDescent="0.25">
      <c r="A230" s="47" t="str">
        <f t="shared" si="7"/>
        <v>A</v>
      </c>
      <c r="B230" s="111" t="s">
        <v>412</v>
      </c>
      <c r="C230" s="111" t="s">
        <v>19</v>
      </c>
      <c r="D230" s="112">
        <f t="shared" si="6"/>
        <v>287.37991000000005</v>
      </c>
      <c r="E230" s="112"/>
      <c r="F230" s="112">
        <v>287.37991000000005</v>
      </c>
      <c r="G230" s="112">
        <v>0</v>
      </c>
    </row>
    <row r="231" spans="1:7" x14ac:dyDescent="0.25">
      <c r="A231" s="47" t="str">
        <f t="shared" si="7"/>
        <v>A</v>
      </c>
      <c r="B231" s="113" t="s">
        <v>412</v>
      </c>
      <c r="C231" s="113" t="s">
        <v>20</v>
      </c>
      <c r="D231" s="114">
        <f t="shared" si="6"/>
        <v>213.47496000000001</v>
      </c>
      <c r="E231" s="114"/>
      <c r="F231" s="114">
        <v>213.47496000000001</v>
      </c>
      <c r="G231" s="114">
        <v>0</v>
      </c>
    </row>
    <row r="232" spans="1:7" x14ac:dyDescent="0.25">
      <c r="A232" s="47" t="str">
        <f t="shared" si="7"/>
        <v>A</v>
      </c>
      <c r="B232" s="113" t="s">
        <v>412</v>
      </c>
      <c r="C232" s="113" t="s">
        <v>21</v>
      </c>
      <c r="D232" s="114">
        <f t="shared" si="6"/>
        <v>72.602709999999988</v>
      </c>
      <c r="E232" s="114"/>
      <c r="F232" s="114">
        <v>72.602709999999988</v>
      </c>
      <c r="G232" s="114">
        <v>0</v>
      </c>
    </row>
    <row r="233" spans="1:7" x14ac:dyDescent="0.25">
      <c r="A233" s="47" t="str">
        <f t="shared" si="7"/>
        <v>A</v>
      </c>
      <c r="B233" s="113" t="s">
        <v>412</v>
      </c>
      <c r="C233" s="113" t="s">
        <v>35</v>
      </c>
      <c r="D233" s="114">
        <f t="shared" si="6"/>
        <v>1.3022400000000001</v>
      </c>
      <c r="E233" s="114"/>
      <c r="F233" s="114">
        <v>1.3022400000000001</v>
      </c>
      <c r="G233" s="114">
        <v>0</v>
      </c>
    </row>
    <row r="234" spans="1:7" ht="15.75" thickBot="1" x14ac:dyDescent="0.3">
      <c r="A234" s="47" t="str">
        <f t="shared" si="7"/>
        <v>A</v>
      </c>
      <c r="B234" s="108" t="s">
        <v>493</v>
      </c>
      <c r="C234" s="109" t="s">
        <v>494</v>
      </c>
      <c r="D234" s="110">
        <f t="shared" si="6"/>
        <v>62421.005929999999</v>
      </c>
      <c r="E234" s="110"/>
      <c r="F234" s="110">
        <v>62421.005929999999</v>
      </c>
      <c r="G234" s="110">
        <v>0</v>
      </c>
    </row>
    <row r="235" spans="1:7" ht="15.75" thickTop="1" x14ac:dyDescent="0.25">
      <c r="A235" s="47" t="str">
        <f t="shared" si="7"/>
        <v>A</v>
      </c>
      <c r="B235" s="111" t="s">
        <v>412</v>
      </c>
      <c r="C235" s="111" t="s">
        <v>19</v>
      </c>
      <c r="D235" s="112">
        <f t="shared" si="6"/>
        <v>61743.727559999999</v>
      </c>
      <c r="E235" s="112"/>
      <c r="F235" s="112">
        <v>61743.727559999999</v>
      </c>
      <c r="G235" s="112">
        <v>0</v>
      </c>
    </row>
    <row r="236" spans="1:7" x14ac:dyDescent="0.25">
      <c r="A236" s="47" t="str">
        <f t="shared" si="7"/>
        <v>A</v>
      </c>
      <c r="B236" s="113" t="s">
        <v>412</v>
      </c>
      <c r="C236" s="113" t="s">
        <v>20</v>
      </c>
      <c r="D236" s="114">
        <f t="shared" si="6"/>
        <v>43819.737359999999</v>
      </c>
      <c r="E236" s="114"/>
      <c r="F236" s="114">
        <v>43819.737359999999</v>
      </c>
      <c r="G236" s="114">
        <v>0</v>
      </c>
    </row>
    <row r="237" spans="1:7" x14ac:dyDescent="0.25">
      <c r="A237" s="47" t="str">
        <f t="shared" si="7"/>
        <v>A</v>
      </c>
      <c r="B237" s="113" t="s">
        <v>412</v>
      </c>
      <c r="C237" s="113" t="s">
        <v>21</v>
      </c>
      <c r="D237" s="114">
        <f t="shared" si="6"/>
        <v>16045.130529999999</v>
      </c>
      <c r="E237" s="114"/>
      <c r="F237" s="114">
        <v>16045.130529999999</v>
      </c>
      <c r="G237" s="114">
        <v>0</v>
      </c>
    </row>
    <row r="238" spans="1:7" x14ac:dyDescent="0.25">
      <c r="A238" s="47" t="str">
        <f t="shared" si="7"/>
        <v>A</v>
      </c>
      <c r="B238" s="113" t="s">
        <v>412</v>
      </c>
      <c r="C238" s="113" t="s">
        <v>34</v>
      </c>
      <c r="D238" s="114">
        <f t="shared" si="6"/>
        <v>324.72965000000005</v>
      </c>
      <c r="E238" s="114"/>
      <c r="F238" s="114">
        <v>324.72965000000005</v>
      </c>
      <c r="G238" s="114">
        <v>0</v>
      </c>
    </row>
    <row r="239" spans="1:7" x14ac:dyDescent="0.25">
      <c r="A239" s="47" t="str">
        <f t="shared" si="7"/>
        <v>A</v>
      </c>
      <c r="B239" s="113" t="s">
        <v>412</v>
      </c>
      <c r="C239" s="113" t="s">
        <v>35</v>
      </c>
      <c r="D239" s="114">
        <f t="shared" si="6"/>
        <v>1554.1300200000001</v>
      </c>
      <c r="E239" s="114"/>
      <c r="F239" s="114">
        <v>1554.1300200000001</v>
      </c>
      <c r="G239" s="114">
        <v>0</v>
      </c>
    </row>
    <row r="240" spans="1:7" x14ac:dyDescent="0.25">
      <c r="A240" s="47" t="str">
        <f t="shared" si="7"/>
        <v>A</v>
      </c>
      <c r="B240" s="111" t="s">
        <v>412</v>
      </c>
      <c r="C240" s="111" t="s">
        <v>36</v>
      </c>
      <c r="D240" s="112">
        <f t="shared" si="6"/>
        <v>677.27837000000011</v>
      </c>
      <c r="E240" s="112"/>
      <c r="F240" s="112">
        <v>677.27837000000011</v>
      </c>
      <c r="G240" s="112">
        <v>0</v>
      </c>
    </row>
    <row r="241" spans="1:7" ht="15.75" thickBot="1" x14ac:dyDescent="0.3">
      <c r="A241" s="47" t="str">
        <f t="shared" si="7"/>
        <v>A</v>
      </c>
      <c r="B241" s="108" t="s">
        <v>495</v>
      </c>
      <c r="C241" s="109" t="s">
        <v>496</v>
      </c>
      <c r="D241" s="110">
        <f t="shared" si="6"/>
        <v>53398.216260000001</v>
      </c>
      <c r="E241" s="110"/>
      <c r="F241" s="110">
        <v>53398.216260000001</v>
      </c>
      <c r="G241" s="110">
        <v>0</v>
      </c>
    </row>
    <row r="242" spans="1:7" ht="15.75" thickTop="1" x14ac:dyDescent="0.25">
      <c r="A242" s="47" t="str">
        <f t="shared" si="7"/>
        <v>A</v>
      </c>
      <c r="B242" s="111" t="s">
        <v>412</v>
      </c>
      <c r="C242" s="111" t="s">
        <v>19</v>
      </c>
      <c r="D242" s="112">
        <f t="shared" si="6"/>
        <v>53093.223840000006</v>
      </c>
      <c r="E242" s="112"/>
      <c r="F242" s="112">
        <v>53093.223840000006</v>
      </c>
      <c r="G242" s="112">
        <v>0</v>
      </c>
    </row>
    <row r="243" spans="1:7" x14ac:dyDescent="0.25">
      <c r="A243" s="47" t="str">
        <f t="shared" si="7"/>
        <v>A</v>
      </c>
      <c r="B243" s="113" t="s">
        <v>412</v>
      </c>
      <c r="C243" s="113" t="s">
        <v>20</v>
      </c>
      <c r="D243" s="114">
        <f t="shared" si="6"/>
        <v>39152.535859999996</v>
      </c>
      <c r="E243" s="114"/>
      <c r="F243" s="114">
        <v>39152.535859999996</v>
      </c>
      <c r="G243" s="114">
        <v>0</v>
      </c>
    </row>
    <row r="244" spans="1:7" x14ac:dyDescent="0.25">
      <c r="A244" s="47" t="str">
        <f t="shared" si="7"/>
        <v>A</v>
      </c>
      <c r="B244" s="113" t="s">
        <v>412</v>
      </c>
      <c r="C244" s="113" t="s">
        <v>21</v>
      </c>
      <c r="D244" s="114">
        <f t="shared" si="6"/>
        <v>12328.752649999999</v>
      </c>
      <c r="E244" s="114"/>
      <c r="F244" s="114">
        <v>12328.752649999999</v>
      </c>
      <c r="G244" s="114">
        <v>0</v>
      </c>
    </row>
    <row r="245" spans="1:7" x14ac:dyDescent="0.25">
      <c r="A245" s="47" t="str">
        <f t="shared" si="7"/>
        <v>A</v>
      </c>
      <c r="B245" s="113" t="s">
        <v>412</v>
      </c>
      <c r="C245" s="113" t="s">
        <v>34</v>
      </c>
      <c r="D245" s="114">
        <f t="shared" si="6"/>
        <v>263.14312999999999</v>
      </c>
      <c r="E245" s="114"/>
      <c r="F245" s="114">
        <v>263.14312999999999</v>
      </c>
      <c r="G245" s="114">
        <v>0</v>
      </c>
    </row>
    <row r="246" spans="1:7" x14ac:dyDescent="0.25">
      <c r="A246" s="47" t="str">
        <f t="shared" si="7"/>
        <v>A</v>
      </c>
      <c r="B246" s="113" t="s">
        <v>412</v>
      </c>
      <c r="C246" s="113" t="s">
        <v>35</v>
      </c>
      <c r="D246" s="114">
        <f t="shared" si="6"/>
        <v>1348.7922000000001</v>
      </c>
      <c r="E246" s="114"/>
      <c r="F246" s="114">
        <v>1348.7922000000001</v>
      </c>
      <c r="G246" s="114">
        <v>0</v>
      </c>
    </row>
    <row r="247" spans="1:7" x14ac:dyDescent="0.25">
      <c r="A247" s="47" t="str">
        <f t="shared" si="7"/>
        <v>A</v>
      </c>
      <c r="B247" s="111" t="s">
        <v>412</v>
      </c>
      <c r="C247" s="111" t="s">
        <v>36</v>
      </c>
      <c r="D247" s="112">
        <f t="shared" si="6"/>
        <v>304.99242000000004</v>
      </c>
      <c r="E247" s="112"/>
      <c r="F247" s="112">
        <v>304.99242000000004</v>
      </c>
      <c r="G247" s="112">
        <v>0</v>
      </c>
    </row>
    <row r="248" spans="1:7" ht="15.75" thickBot="1" x14ac:dyDescent="0.3">
      <c r="A248" s="47" t="str">
        <f t="shared" si="7"/>
        <v>A</v>
      </c>
      <c r="B248" s="108" t="s">
        <v>497</v>
      </c>
      <c r="C248" s="109" t="s">
        <v>498</v>
      </c>
      <c r="D248" s="110">
        <f t="shared" si="6"/>
        <v>8702.3403200000012</v>
      </c>
      <c r="E248" s="110"/>
      <c r="F248" s="110">
        <v>8702.3403200000012</v>
      </c>
      <c r="G248" s="110">
        <v>0</v>
      </c>
    </row>
    <row r="249" spans="1:7" ht="15.75" thickTop="1" x14ac:dyDescent="0.25">
      <c r="A249" s="47" t="str">
        <f t="shared" si="7"/>
        <v>A</v>
      </c>
      <c r="B249" s="111" t="s">
        <v>412</v>
      </c>
      <c r="C249" s="111" t="s">
        <v>19</v>
      </c>
      <c r="D249" s="112">
        <f t="shared" si="6"/>
        <v>8330.9733699999997</v>
      </c>
      <c r="E249" s="112"/>
      <c r="F249" s="112">
        <v>8330.9733699999997</v>
      </c>
      <c r="G249" s="112">
        <v>0</v>
      </c>
    </row>
    <row r="250" spans="1:7" x14ac:dyDescent="0.25">
      <c r="A250" s="47" t="str">
        <f t="shared" si="7"/>
        <v>A</v>
      </c>
      <c r="B250" s="113" t="s">
        <v>412</v>
      </c>
      <c r="C250" s="113" t="s">
        <v>20</v>
      </c>
      <c r="D250" s="114">
        <f t="shared" si="6"/>
        <v>4451.8329999999996</v>
      </c>
      <c r="E250" s="114"/>
      <c r="F250" s="114">
        <v>4451.8329999999996</v>
      </c>
      <c r="G250" s="114">
        <v>0</v>
      </c>
    </row>
    <row r="251" spans="1:7" x14ac:dyDescent="0.25">
      <c r="A251" s="47" t="str">
        <f t="shared" si="7"/>
        <v>A</v>
      </c>
      <c r="B251" s="113" t="s">
        <v>412</v>
      </c>
      <c r="C251" s="113" t="s">
        <v>21</v>
      </c>
      <c r="D251" s="114">
        <f t="shared" si="6"/>
        <v>3613.46603</v>
      </c>
      <c r="E251" s="114"/>
      <c r="F251" s="114">
        <v>3613.46603</v>
      </c>
      <c r="G251" s="114">
        <v>0</v>
      </c>
    </row>
    <row r="252" spans="1:7" x14ac:dyDescent="0.25">
      <c r="A252" s="47" t="str">
        <f t="shared" si="7"/>
        <v>A</v>
      </c>
      <c r="B252" s="113" t="s">
        <v>412</v>
      </c>
      <c r="C252" s="113" t="s">
        <v>34</v>
      </c>
      <c r="D252" s="114">
        <f t="shared" si="6"/>
        <v>60.33652</v>
      </c>
      <c r="E252" s="114"/>
      <c r="F252" s="114">
        <v>60.33652</v>
      </c>
      <c r="G252" s="114">
        <v>0</v>
      </c>
    </row>
    <row r="253" spans="1:7" x14ac:dyDescent="0.25">
      <c r="A253" s="47" t="str">
        <f t="shared" si="7"/>
        <v>A</v>
      </c>
      <c r="B253" s="113" t="s">
        <v>412</v>
      </c>
      <c r="C253" s="113" t="s">
        <v>35</v>
      </c>
      <c r="D253" s="114">
        <f t="shared" si="6"/>
        <v>205.33781999999999</v>
      </c>
      <c r="E253" s="114"/>
      <c r="F253" s="114">
        <v>205.33781999999999</v>
      </c>
      <c r="G253" s="114">
        <v>0</v>
      </c>
    </row>
    <row r="254" spans="1:7" x14ac:dyDescent="0.25">
      <c r="A254" s="47" t="str">
        <f t="shared" si="7"/>
        <v>A</v>
      </c>
      <c r="B254" s="111" t="s">
        <v>412</v>
      </c>
      <c r="C254" s="111" t="s">
        <v>36</v>
      </c>
      <c r="D254" s="112">
        <f t="shared" si="6"/>
        <v>371.36695000000003</v>
      </c>
      <c r="E254" s="112"/>
      <c r="F254" s="112">
        <v>371.36695000000003</v>
      </c>
      <c r="G254" s="112">
        <v>0</v>
      </c>
    </row>
    <row r="255" spans="1:7" ht="26.25" thickBot="1" x14ac:dyDescent="0.3">
      <c r="A255" s="47" t="str">
        <f t="shared" si="7"/>
        <v>A</v>
      </c>
      <c r="B255" s="108" t="s">
        <v>499</v>
      </c>
      <c r="C255" s="109" t="s">
        <v>500</v>
      </c>
      <c r="D255" s="110">
        <f t="shared" si="6"/>
        <v>320.44934999999998</v>
      </c>
      <c r="E255" s="110"/>
      <c r="F255" s="110">
        <v>320.44934999999998</v>
      </c>
      <c r="G255" s="110">
        <v>0</v>
      </c>
    </row>
    <row r="256" spans="1:7" ht="15.75" thickTop="1" x14ac:dyDescent="0.25">
      <c r="A256" s="47" t="str">
        <f t="shared" si="7"/>
        <v>A</v>
      </c>
      <c r="B256" s="111" t="s">
        <v>412</v>
      </c>
      <c r="C256" s="111" t="s">
        <v>19</v>
      </c>
      <c r="D256" s="112">
        <f t="shared" si="6"/>
        <v>319.53035</v>
      </c>
      <c r="E256" s="112"/>
      <c r="F256" s="112">
        <v>319.53035</v>
      </c>
      <c r="G256" s="112">
        <v>0</v>
      </c>
    </row>
    <row r="257" spans="1:7" x14ac:dyDescent="0.25">
      <c r="A257" s="47" t="str">
        <f t="shared" si="7"/>
        <v>A</v>
      </c>
      <c r="B257" s="113" t="s">
        <v>412</v>
      </c>
      <c r="C257" s="113" t="s">
        <v>20</v>
      </c>
      <c r="D257" s="114">
        <f t="shared" si="6"/>
        <v>215.36850000000001</v>
      </c>
      <c r="E257" s="114"/>
      <c r="F257" s="114">
        <v>215.36850000000001</v>
      </c>
      <c r="G257" s="114">
        <v>0</v>
      </c>
    </row>
    <row r="258" spans="1:7" x14ac:dyDescent="0.25">
      <c r="A258" s="47" t="str">
        <f t="shared" si="7"/>
        <v>A</v>
      </c>
      <c r="B258" s="113" t="s">
        <v>412</v>
      </c>
      <c r="C258" s="113" t="s">
        <v>21</v>
      </c>
      <c r="D258" s="114">
        <f t="shared" si="6"/>
        <v>102.91185</v>
      </c>
      <c r="E258" s="114"/>
      <c r="F258" s="114">
        <v>102.91185</v>
      </c>
      <c r="G258" s="114">
        <v>0</v>
      </c>
    </row>
    <row r="259" spans="1:7" x14ac:dyDescent="0.25">
      <c r="A259" s="47" t="str">
        <f t="shared" si="7"/>
        <v>A</v>
      </c>
      <c r="B259" s="113" t="s">
        <v>412</v>
      </c>
      <c r="C259" s="113" t="s">
        <v>34</v>
      </c>
      <c r="D259" s="114">
        <f t="shared" ref="D259:D322" si="8">-E259+F259+G259</f>
        <v>1.25</v>
      </c>
      <c r="E259" s="114"/>
      <c r="F259" s="114">
        <v>1.25</v>
      </c>
      <c r="G259" s="114">
        <v>0</v>
      </c>
    </row>
    <row r="260" spans="1:7" x14ac:dyDescent="0.25">
      <c r="A260" s="47" t="str">
        <f t="shared" ref="A260:A323" si="9">IF(OR(D260&lt;&gt;0,),"A","B")</f>
        <v>A</v>
      </c>
      <c r="B260" s="111" t="s">
        <v>412</v>
      </c>
      <c r="C260" s="111" t="s">
        <v>36</v>
      </c>
      <c r="D260" s="112">
        <f t="shared" si="8"/>
        <v>0.91900000000000004</v>
      </c>
      <c r="E260" s="112"/>
      <c r="F260" s="112">
        <v>0.91900000000000004</v>
      </c>
      <c r="G260" s="112">
        <v>0</v>
      </c>
    </row>
    <row r="261" spans="1:7" ht="15.75" thickBot="1" x14ac:dyDescent="0.3">
      <c r="A261" s="47" t="str">
        <f t="shared" si="9"/>
        <v>A</v>
      </c>
      <c r="B261" s="108" t="s">
        <v>501</v>
      </c>
      <c r="C261" s="109" t="s">
        <v>502</v>
      </c>
      <c r="D261" s="110">
        <f t="shared" si="8"/>
        <v>2417.0855799999999</v>
      </c>
      <c r="E261" s="110"/>
      <c r="F261" s="110">
        <v>2417.0855799999999</v>
      </c>
      <c r="G261" s="110">
        <v>0</v>
      </c>
    </row>
    <row r="262" spans="1:7" ht="15.75" thickTop="1" x14ac:dyDescent="0.25">
      <c r="A262" s="47" t="str">
        <f t="shared" si="9"/>
        <v>A</v>
      </c>
      <c r="B262" s="111" t="s">
        <v>412</v>
      </c>
      <c r="C262" s="111" t="s">
        <v>19</v>
      </c>
      <c r="D262" s="112">
        <f t="shared" si="8"/>
        <v>2412.1165799999999</v>
      </c>
      <c r="E262" s="112"/>
      <c r="F262" s="112">
        <v>2412.1165799999999</v>
      </c>
      <c r="G262" s="112">
        <v>0</v>
      </c>
    </row>
    <row r="263" spans="1:7" x14ac:dyDescent="0.25">
      <c r="A263" s="47" t="str">
        <f t="shared" si="9"/>
        <v>A</v>
      </c>
      <c r="B263" s="113" t="s">
        <v>412</v>
      </c>
      <c r="C263" s="113" t="s">
        <v>20</v>
      </c>
      <c r="D263" s="114">
        <f t="shared" si="8"/>
        <v>1636.7068199999999</v>
      </c>
      <c r="E263" s="114"/>
      <c r="F263" s="114">
        <v>1636.7068199999999</v>
      </c>
      <c r="G263" s="114">
        <v>0</v>
      </c>
    </row>
    <row r="264" spans="1:7" x14ac:dyDescent="0.25">
      <c r="A264" s="47" t="str">
        <f t="shared" si="9"/>
        <v>A</v>
      </c>
      <c r="B264" s="113" t="s">
        <v>412</v>
      </c>
      <c r="C264" s="113" t="s">
        <v>21</v>
      </c>
      <c r="D264" s="114">
        <f t="shared" si="8"/>
        <v>544.83475999999996</v>
      </c>
      <c r="E264" s="114"/>
      <c r="F264" s="114">
        <v>544.83475999999996</v>
      </c>
      <c r="G264" s="114">
        <v>0</v>
      </c>
    </row>
    <row r="265" spans="1:7" x14ac:dyDescent="0.25">
      <c r="A265" s="47" t="str">
        <f t="shared" si="9"/>
        <v>A</v>
      </c>
      <c r="B265" s="113" t="s">
        <v>412</v>
      </c>
      <c r="C265" s="113" t="s">
        <v>34</v>
      </c>
      <c r="D265" s="114">
        <f t="shared" si="8"/>
        <v>2.875</v>
      </c>
      <c r="E265" s="114"/>
      <c r="F265" s="114">
        <v>2.875</v>
      </c>
      <c r="G265" s="114">
        <v>0</v>
      </c>
    </row>
    <row r="266" spans="1:7" x14ac:dyDescent="0.25">
      <c r="A266" s="47" t="str">
        <f t="shared" si="9"/>
        <v>A</v>
      </c>
      <c r="B266" s="113" t="s">
        <v>412</v>
      </c>
      <c r="C266" s="113" t="s">
        <v>35</v>
      </c>
      <c r="D266" s="114">
        <f t="shared" si="8"/>
        <v>227.7</v>
      </c>
      <c r="E266" s="114"/>
      <c r="F266" s="114">
        <v>227.7</v>
      </c>
      <c r="G266" s="114">
        <v>0</v>
      </c>
    </row>
    <row r="267" spans="1:7" x14ac:dyDescent="0.25">
      <c r="A267" s="47" t="str">
        <f t="shared" si="9"/>
        <v>A</v>
      </c>
      <c r="B267" s="111" t="s">
        <v>412</v>
      </c>
      <c r="C267" s="111" t="s">
        <v>36</v>
      </c>
      <c r="D267" s="112">
        <f t="shared" si="8"/>
        <v>4.9690000000000003</v>
      </c>
      <c r="E267" s="112"/>
      <c r="F267" s="112">
        <v>4.9690000000000003</v>
      </c>
      <c r="G267" s="112">
        <v>0</v>
      </c>
    </row>
    <row r="268" spans="1:7" ht="26.25" thickBot="1" x14ac:dyDescent="0.3">
      <c r="A268" s="47" t="str">
        <f t="shared" si="9"/>
        <v>A</v>
      </c>
      <c r="B268" s="108" t="s">
        <v>503</v>
      </c>
      <c r="C268" s="109" t="s">
        <v>504</v>
      </c>
      <c r="D268" s="110">
        <f t="shared" si="8"/>
        <v>1110.3826299999998</v>
      </c>
      <c r="E268" s="110"/>
      <c r="F268" s="110">
        <v>1110.3826299999998</v>
      </c>
      <c r="G268" s="110">
        <v>0</v>
      </c>
    </row>
    <row r="269" spans="1:7" ht="15.75" thickTop="1" x14ac:dyDescent="0.25">
      <c r="A269" s="47" t="str">
        <f t="shared" si="9"/>
        <v>A</v>
      </c>
      <c r="B269" s="111" t="s">
        <v>412</v>
      </c>
      <c r="C269" s="111" t="s">
        <v>19</v>
      </c>
      <c r="D269" s="112">
        <f t="shared" si="8"/>
        <v>1104.6376299999999</v>
      </c>
      <c r="E269" s="112"/>
      <c r="F269" s="112">
        <v>1104.6376299999999</v>
      </c>
      <c r="G269" s="112">
        <v>0</v>
      </c>
    </row>
    <row r="270" spans="1:7" x14ac:dyDescent="0.25">
      <c r="A270" s="47" t="str">
        <f t="shared" si="9"/>
        <v>A</v>
      </c>
      <c r="B270" s="113" t="s">
        <v>412</v>
      </c>
      <c r="C270" s="113" t="s">
        <v>20</v>
      </c>
      <c r="D270" s="114">
        <f t="shared" si="8"/>
        <v>559.98572000000001</v>
      </c>
      <c r="E270" s="114"/>
      <c r="F270" s="114">
        <v>559.98572000000001</v>
      </c>
      <c r="G270" s="114">
        <v>0</v>
      </c>
    </row>
    <row r="271" spans="1:7" x14ac:dyDescent="0.25">
      <c r="A271" s="47" t="str">
        <f t="shared" si="9"/>
        <v>A</v>
      </c>
      <c r="B271" s="113" t="s">
        <v>412</v>
      </c>
      <c r="C271" s="113" t="s">
        <v>21</v>
      </c>
      <c r="D271" s="114">
        <f t="shared" si="8"/>
        <v>320.60588000000001</v>
      </c>
      <c r="E271" s="114"/>
      <c r="F271" s="114">
        <v>320.60588000000001</v>
      </c>
      <c r="G271" s="114">
        <v>0</v>
      </c>
    </row>
    <row r="272" spans="1:7" x14ac:dyDescent="0.25">
      <c r="A272" s="47" t="str">
        <f t="shared" si="9"/>
        <v>A</v>
      </c>
      <c r="B272" s="113" t="s">
        <v>412</v>
      </c>
      <c r="C272" s="113" t="s">
        <v>4</v>
      </c>
      <c r="D272" s="114">
        <f t="shared" si="8"/>
        <v>200</v>
      </c>
      <c r="E272" s="114"/>
      <c r="F272" s="114">
        <v>200</v>
      </c>
      <c r="G272" s="114">
        <v>0</v>
      </c>
    </row>
    <row r="273" spans="1:7" x14ac:dyDescent="0.25">
      <c r="A273" s="47" t="str">
        <f t="shared" si="9"/>
        <v>A</v>
      </c>
      <c r="B273" s="113" t="s">
        <v>412</v>
      </c>
      <c r="C273" s="113" t="s">
        <v>34</v>
      </c>
      <c r="D273" s="114">
        <f t="shared" si="8"/>
        <v>7</v>
      </c>
      <c r="E273" s="114"/>
      <c r="F273" s="114">
        <v>7</v>
      </c>
      <c r="G273" s="114">
        <v>0</v>
      </c>
    </row>
    <row r="274" spans="1:7" x14ac:dyDescent="0.25">
      <c r="A274" s="47" t="str">
        <f t="shared" si="9"/>
        <v>A</v>
      </c>
      <c r="B274" s="113" t="s">
        <v>412</v>
      </c>
      <c r="C274" s="113" t="s">
        <v>35</v>
      </c>
      <c r="D274" s="114">
        <f t="shared" si="8"/>
        <v>17.046029999999998</v>
      </c>
      <c r="E274" s="114"/>
      <c r="F274" s="114">
        <v>17.046029999999998</v>
      </c>
      <c r="G274" s="114">
        <v>0</v>
      </c>
    </row>
    <row r="275" spans="1:7" x14ac:dyDescent="0.25">
      <c r="A275" s="47" t="str">
        <f t="shared" si="9"/>
        <v>A</v>
      </c>
      <c r="B275" s="111" t="s">
        <v>412</v>
      </c>
      <c r="C275" s="111" t="s">
        <v>36</v>
      </c>
      <c r="D275" s="112">
        <f t="shared" si="8"/>
        <v>5.7450000000000001</v>
      </c>
      <c r="E275" s="112"/>
      <c r="F275" s="112">
        <v>5.7450000000000001</v>
      </c>
      <c r="G275" s="112">
        <v>0</v>
      </c>
    </row>
    <row r="276" spans="1:7" ht="15.75" thickBot="1" x14ac:dyDescent="0.3">
      <c r="A276" s="47" t="str">
        <f t="shared" si="9"/>
        <v>A</v>
      </c>
      <c r="B276" s="108" t="s">
        <v>508</v>
      </c>
      <c r="C276" s="109" t="s">
        <v>509</v>
      </c>
      <c r="D276" s="110">
        <f t="shared" si="8"/>
        <v>100464.44716</v>
      </c>
      <c r="E276" s="110"/>
      <c r="F276" s="110">
        <v>47156.945409999993</v>
      </c>
      <c r="G276" s="110">
        <v>53307.501750000003</v>
      </c>
    </row>
    <row r="277" spans="1:7" ht="15.75" thickTop="1" x14ac:dyDescent="0.25">
      <c r="A277" s="47" t="str">
        <f t="shared" si="9"/>
        <v>A</v>
      </c>
      <c r="B277" s="111" t="s">
        <v>412</v>
      </c>
      <c r="C277" s="111" t="s">
        <v>19</v>
      </c>
      <c r="D277" s="112">
        <f t="shared" si="8"/>
        <v>97910.486960000009</v>
      </c>
      <c r="E277" s="112"/>
      <c r="F277" s="112">
        <v>45044.116730000002</v>
      </c>
      <c r="G277" s="112">
        <v>52866.370230000008</v>
      </c>
    </row>
    <row r="278" spans="1:7" x14ac:dyDescent="0.25">
      <c r="A278" s="47" t="str">
        <f t="shared" si="9"/>
        <v>A</v>
      </c>
      <c r="B278" s="113" t="s">
        <v>412</v>
      </c>
      <c r="C278" s="113" t="s">
        <v>20</v>
      </c>
      <c r="D278" s="114">
        <f t="shared" si="8"/>
        <v>56454.056950000006</v>
      </c>
      <c r="E278" s="114"/>
      <c r="F278" s="114">
        <v>31452.877620000007</v>
      </c>
      <c r="G278" s="114">
        <v>25001.179329999999</v>
      </c>
    </row>
    <row r="279" spans="1:7" x14ac:dyDescent="0.25">
      <c r="A279" s="47" t="str">
        <f t="shared" si="9"/>
        <v>A</v>
      </c>
      <c r="B279" s="113" t="s">
        <v>412</v>
      </c>
      <c r="C279" s="113" t="s">
        <v>21</v>
      </c>
      <c r="D279" s="114">
        <f t="shared" si="8"/>
        <v>26804.19299</v>
      </c>
      <c r="E279" s="114"/>
      <c r="F279" s="114">
        <v>12869.507250000001</v>
      </c>
      <c r="G279" s="114">
        <v>13934.685739999999</v>
      </c>
    </row>
    <row r="280" spans="1:7" x14ac:dyDescent="0.25">
      <c r="A280" s="47" t="str">
        <f t="shared" si="9"/>
        <v>A</v>
      </c>
      <c r="B280" s="113" t="s">
        <v>412</v>
      </c>
      <c r="C280" s="113" t="s">
        <v>4</v>
      </c>
      <c r="D280" s="114">
        <f t="shared" si="8"/>
        <v>9157.2917500000003</v>
      </c>
      <c r="E280" s="114"/>
      <c r="F280" s="114">
        <v>156.22152000000003</v>
      </c>
      <c r="G280" s="114">
        <v>9001.0702300000012</v>
      </c>
    </row>
    <row r="281" spans="1:7" x14ac:dyDescent="0.25">
      <c r="A281" s="47" t="str">
        <f t="shared" si="9"/>
        <v>A</v>
      </c>
      <c r="B281" s="113" t="s">
        <v>412</v>
      </c>
      <c r="C281" s="113" t="s">
        <v>34</v>
      </c>
      <c r="D281" s="114">
        <f t="shared" si="8"/>
        <v>1342.3158100000001</v>
      </c>
      <c r="E281" s="114"/>
      <c r="F281" s="114">
        <v>142.55822000000001</v>
      </c>
      <c r="G281" s="114">
        <v>1199.7575900000002</v>
      </c>
    </row>
    <row r="282" spans="1:7" x14ac:dyDescent="0.25">
      <c r="A282" s="47" t="str">
        <f t="shared" si="9"/>
        <v>A</v>
      </c>
      <c r="B282" s="113" t="s">
        <v>412</v>
      </c>
      <c r="C282" s="113" t="s">
        <v>35</v>
      </c>
      <c r="D282" s="114">
        <f t="shared" si="8"/>
        <v>4152.6294600000001</v>
      </c>
      <c r="E282" s="114"/>
      <c r="F282" s="114">
        <v>422.95212000000004</v>
      </c>
      <c r="G282" s="114">
        <v>3729.6773399999997</v>
      </c>
    </row>
    <row r="283" spans="1:7" x14ac:dyDescent="0.25">
      <c r="A283" s="47" t="str">
        <f t="shared" si="9"/>
        <v>A</v>
      </c>
      <c r="B283" s="111" t="s">
        <v>412</v>
      </c>
      <c r="C283" s="111" t="s">
        <v>36</v>
      </c>
      <c r="D283" s="112">
        <f t="shared" si="8"/>
        <v>2553.9602</v>
      </c>
      <c r="E283" s="112"/>
      <c r="F283" s="112">
        <v>2112.8286800000001</v>
      </c>
      <c r="G283" s="112">
        <v>441.13152000000002</v>
      </c>
    </row>
    <row r="284" spans="1:7" ht="15.75" thickBot="1" x14ac:dyDescent="0.3">
      <c r="A284" s="47" t="str">
        <f t="shared" si="9"/>
        <v>A</v>
      </c>
      <c r="B284" s="108" t="s">
        <v>510</v>
      </c>
      <c r="C284" s="109" t="s">
        <v>511</v>
      </c>
      <c r="D284" s="110">
        <f t="shared" si="8"/>
        <v>10599.970140000001</v>
      </c>
      <c r="E284" s="110"/>
      <c r="F284" s="110">
        <v>10599.970140000001</v>
      </c>
      <c r="G284" s="110">
        <v>0</v>
      </c>
    </row>
    <row r="285" spans="1:7" ht="15.75" thickTop="1" x14ac:dyDescent="0.25">
      <c r="A285" s="47" t="str">
        <f t="shared" si="9"/>
        <v>A</v>
      </c>
      <c r="B285" s="111" t="s">
        <v>412</v>
      </c>
      <c r="C285" s="111" t="s">
        <v>19</v>
      </c>
      <c r="D285" s="112">
        <f t="shared" si="8"/>
        <v>10567.94614</v>
      </c>
      <c r="E285" s="112"/>
      <c r="F285" s="112">
        <v>10567.94614</v>
      </c>
      <c r="G285" s="112">
        <v>0</v>
      </c>
    </row>
    <row r="286" spans="1:7" x14ac:dyDescent="0.25">
      <c r="A286" s="47" t="str">
        <f t="shared" si="9"/>
        <v>A</v>
      </c>
      <c r="B286" s="113" t="s">
        <v>412</v>
      </c>
      <c r="C286" s="113" t="s">
        <v>20</v>
      </c>
      <c r="D286" s="114">
        <f t="shared" si="8"/>
        <v>3847.5793600000002</v>
      </c>
      <c r="E286" s="114"/>
      <c r="F286" s="114">
        <v>3847.5793600000002</v>
      </c>
      <c r="G286" s="114">
        <v>0</v>
      </c>
    </row>
    <row r="287" spans="1:7" x14ac:dyDescent="0.25">
      <c r="A287" s="47" t="str">
        <f t="shared" si="9"/>
        <v>A</v>
      </c>
      <c r="B287" s="113" t="s">
        <v>412</v>
      </c>
      <c r="C287" s="113" t="s">
        <v>21</v>
      </c>
      <c r="D287" s="114">
        <f t="shared" si="8"/>
        <v>6434.2703100000008</v>
      </c>
      <c r="E287" s="114"/>
      <c r="F287" s="114">
        <v>6434.2703100000008</v>
      </c>
      <c r="G287" s="114">
        <v>0</v>
      </c>
    </row>
    <row r="288" spans="1:7" x14ac:dyDescent="0.25">
      <c r="A288" s="47" t="str">
        <f t="shared" si="9"/>
        <v>A</v>
      </c>
      <c r="B288" s="113" t="s">
        <v>412</v>
      </c>
      <c r="C288" s="113" t="s">
        <v>4</v>
      </c>
      <c r="D288" s="114">
        <f t="shared" si="8"/>
        <v>156.22152000000003</v>
      </c>
      <c r="E288" s="114"/>
      <c r="F288" s="114">
        <v>156.22152000000003</v>
      </c>
      <c r="G288" s="114">
        <v>0</v>
      </c>
    </row>
    <row r="289" spans="1:7" x14ac:dyDescent="0.25">
      <c r="A289" s="47" t="str">
        <f t="shared" si="9"/>
        <v>A</v>
      </c>
      <c r="B289" s="113" t="s">
        <v>412</v>
      </c>
      <c r="C289" s="113" t="s">
        <v>34</v>
      </c>
      <c r="D289" s="114">
        <f t="shared" si="8"/>
        <v>57.466260000000005</v>
      </c>
      <c r="E289" s="114"/>
      <c r="F289" s="114">
        <v>57.466260000000005</v>
      </c>
      <c r="G289" s="114">
        <v>0</v>
      </c>
    </row>
    <row r="290" spans="1:7" x14ac:dyDescent="0.25">
      <c r="A290" s="47" t="str">
        <f t="shared" si="9"/>
        <v>A</v>
      </c>
      <c r="B290" s="113" t="s">
        <v>412</v>
      </c>
      <c r="C290" s="113" t="s">
        <v>35</v>
      </c>
      <c r="D290" s="114">
        <f t="shared" si="8"/>
        <v>72.408690000000007</v>
      </c>
      <c r="E290" s="114"/>
      <c r="F290" s="114">
        <v>72.408690000000007</v>
      </c>
      <c r="G290" s="114">
        <v>0</v>
      </c>
    </row>
    <row r="291" spans="1:7" x14ac:dyDescent="0.25">
      <c r="A291" s="47" t="str">
        <f t="shared" si="9"/>
        <v>A</v>
      </c>
      <c r="B291" s="111" t="s">
        <v>412</v>
      </c>
      <c r="C291" s="111" t="s">
        <v>36</v>
      </c>
      <c r="D291" s="112">
        <f t="shared" si="8"/>
        <v>32.024000000000001</v>
      </c>
      <c r="E291" s="112"/>
      <c r="F291" s="112">
        <v>32.024000000000001</v>
      </c>
      <c r="G291" s="112">
        <v>0</v>
      </c>
    </row>
    <row r="292" spans="1:7" ht="26.25" thickBot="1" x14ac:dyDescent="0.3">
      <c r="A292" s="47" t="str">
        <f t="shared" si="9"/>
        <v>A</v>
      </c>
      <c r="B292" s="108" t="s">
        <v>517</v>
      </c>
      <c r="C292" s="109" t="s">
        <v>518</v>
      </c>
      <c r="D292" s="110">
        <f t="shared" si="8"/>
        <v>75288.973200000008</v>
      </c>
      <c r="E292" s="110"/>
      <c r="F292" s="110">
        <v>22654.021719999997</v>
      </c>
      <c r="G292" s="110">
        <v>52634.951480000003</v>
      </c>
    </row>
    <row r="293" spans="1:7" ht="15.75" thickTop="1" x14ac:dyDescent="0.25">
      <c r="A293" s="47" t="str">
        <f t="shared" si="9"/>
        <v>A</v>
      </c>
      <c r="B293" s="111" t="s">
        <v>412</v>
      </c>
      <c r="C293" s="111" t="s">
        <v>19</v>
      </c>
      <c r="D293" s="112">
        <f t="shared" si="8"/>
        <v>72773.616999999998</v>
      </c>
      <c r="E293" s="112"/>
      <c r="F293" s="112">
        <v>20579.797039999998</v>
      </c>
      <c r="G293" s="112">
        <v>52193.819960000001</v>
      </c>
    </row>
    <row r="294" spans="1:7" x14ac:dyDescent="0.25">
      <c r="A294" s="47" t="str">
        <f t="shared" si="9"/>
        <v>A</v>
      </c>
      <c r="B294" s="113" t="s">
        <v>412</v>
      </c>
      <c r="C294" s="113" t="s">
        <v>20</v>
      </c>
      <c r="D294" s="114">
        <f t="shared" si="8"/>
        <v>41443.973010000002</v>
      </c>
      <c r="E294" s="114"/>
      <c r="F294" s="114">
        <v>16442.793679999999</v>
      </c>
      <c r="G294" s="114">
        <v>25001.179329999999</v>
      </c>
    </row>
    <row r="295" spans="1:7" x14ac:dyDescent="0.25">
      <c r="A295" s="47" t="str">
        <f t="shared" si="9"/>
        <v>A</v>
      </c>
      <c r="B295" s="113" t="s">
        <v>412</v>
      </c>
      <c r="C295" s="113" t="s">
        <v>21</v>
      </c>
      <c r="D295" s="114">
        <f t="shared" si="8"/>
        <v>17996.017079999998</v>
      </c>
      <c r="E295" s="114"/>
      <c r="F295" s="114">
        <v>4137.0033600000006</v>
      </c>
      <c r="G295" s="114">
        <v>13859.013719999999</v>
      </c>
    </row>
    <row r="296" spans="1:7" x14ac:dyDescent="0.25">
      <c r="A296" s="47" t="str">
        <f t="shared" si="9"/>
        <v>A</v>
      </c>
      <c r="B296" s="113" t="s">
        <v>412</v>
      </c>
      <c r="C296" s="113" t="s">
        <v>4</v>
      </c>
      <c r="D296" s="114">
        <f t="shared" si="8"/>
        <v>8801.0702300000012</v>
      </c>
      <c r="E296" s="114"/>
      <c r="F296" s="114">
        <v>0</v>
      </c>
      <c r="G296" s="114">
        <v>8801.0702300000012</v>
      </c>
    </row>
    <row r="297" spans="1:7" x14ac:dyDescent="0.25">
      <c r="A297" s="47" t="str">
        <f t="shared" si="9"/>
        <v>A</v>
      </c>
      <c r="B297" s="113" t="s">
        <v>412</v>
      </c>
      <c r="C297" s="113" t="s">
        <v>34</v>
      </c>
      <c r="D297" s="114">
        <f t="shared" si="8"/>
        <v>1199.7575900000002</v>
      </c>
      <c r="E297" s="114"/>
      <c r="F297" s="114">
        <v>0</v>
      </c>
      <c r="G297" s="114">
        <v>1199.7575900000002</v>
      </c>
    </row>
    <row r="298" spans="1:7" x14ac:dyDescent="0.25">
      <c r="A298" s="47" t="str">
        <f t="shared" si="9"/>
        <v>A</v>
      </c>
      <c r="B298" s="113" t="s">
        <v>412</v>
      </c>
      <c r="C298" s="113" t="s">
        <v>35</v>
      </c>
      <c r="D298" s="114">
        <f t="shared" si="8"/>
        <v>3332.79909</v>
      </c>
      <c r="E298" s="114"/>
      <c r="F298" s="114">
        <v>0</v>
      </c>
      <c r="G298" s="114">
        <v>3332.79909</v>
      </c>
    </row>
    <row r="299" spans="1:7" x14ac:dyDescent="0.25">
      <c r="A299" s="47" t="str">
        <f t="shared" si="9"/>
        <v>A</v>
      </c>
      <c r="B299" s="111" t="s">
        <v>412</v>
      </c>
      <c r="C299" s="111" t="s">
        <v>36</v>
      </c>
      <c r="D299" s="112">
        <f t="shared" si="8"/>
        <v>2515.3562000000002</v>
      </c>
      <c r="E299" s="112"/>
      <c r="F299" s="112">
        <v>2074.2246800000003</v>
      </c>
      <c r="G299" s="112">
        <v>441.13152000000002</v>
      </c>
    </row>
    <row r="300" spans="1:7" ht="15.75" thickBot="1" x14ac:dyDescent="0.3">
      <c r="A300" s="47" t="str">
        <f t="shared" si="9"/>
        <v>A</v>
      </c>
      <c r="B300" s="108" t="s">
        <v>519</v>
      </c>
      <c r="C300" s="109" t="s">
        <v>520</v>
      </c>
      <c r="D300" s="110">
        <f t="shared" si="8"/>
        <v>10540.021949999998</v>
      </c>
      <c r="E300" s="110"/>
      <c r="F300" s="110">
        <v>10540.021949999998</v>
      </c>
      <c r="G300" s="110">
        <v>0</v>
      </c>
    </row>
    <row r="301" spans="1:7" ht="15.75" thickTop="1" x14ac:dyDescent="0.25">
      <c r="A301" s="47" t="str">
        <f t="shared" si="9"/>
        <v>A</v>
      </c>
      <c r="B301" s="111" t="s">
        <v>412</v>
      </c>
      <c r="C301" s="111" t="s">
        <v>19</v>
      </c>
      <c r="D301" s="112">
        <f t="shared" si="8"/>
        <v>10540.021949999998</v>
      </c>
      <c r="E301" s="112"/>
      <c r="F301" s="112">
        <v>10540.021949999998</v>
      </c>
      <c r="G301" s="112">
        <v>0</v>
      </c>
    </row>
    <row r="302" spans="1:7" x14ac:dyDescent="0.25">
      <c r="A302" s="47" t="str">
        <f t="shared" si="9"/>
        <v>A</v>
      </c>
      <c r="B302" s="113" t="s">
        <v>412</v>
      </c>
      <c r="C302" s="113" t="s">
        <v>20</v>
      </c>
      <c r="D302" s="114">
        <f t="shared" si="8"/>
        <v>8950.08842</v>
      </c>
      <c r="E302" s="114"/>
      <c r="F302" s="114">
        <v>8950.08842</v>
      </c>
      <c r="G302" s="114">
        <v>0</v>
      </c>
    </row>
    <row r="303" spans="1:7" x14ac:dyDescent="0.25">
      <c r="A303" s="47" t="str">
        <f t="shared" si="9"/>
        <v>A</v>
      </c>
      <c r="B303" s="113" t="s">
        <v>412</v>
      </c>
      <c r="C303" s="113" t="s">
        <v>21</v>
      </c>
      <c r="D303" s="114">
        <f t="shared" si="8"/>
        <v>1182.7354800000001</v>
      </c>
      <c r="E303" s="114"/>
      <c r="F303" s="114">
        <v>1182.7354800000001</v>
      </c>
      <c r="G303" s="114">
        <v>0</v>
      </c>
    </row>
    <row r="304" spans="1:7" x14ac:dyDescent="0.25">
      <c r="A304" s="47" t="str">
        <f t="shared" si="9"/>
        <v>A</v>
      </c>
      <c r="B304" s="113" t="s">
        <v>412</v>
      </c>
      <c r="C304" s="113" t="s">
        <v>34</v>
      </c>
      <c r="D304" s="114">
        <f t="shared" si="8"/>
        <v>57.740299999999998</v>
      </c>
      <c r="E304" s="114"/>
      <c r="F304" s="114">
        <v>57.740299999999998</v>
      </c>
      <c r="G304" s="114">
        <v>0</v>
      </c>
    </row>
    <row r="305" spans="1:7" x14ac:dyDescent="0.25">
      <c r="A305" s="47" t="str">
        <f t="shared" si="9"/>
        <v>A</v>
      </c>
      <c r="B305" s="113" t="s">
        <v>412</v>
      </c>
      <c r="C305" s="113" t="s">
        <v>35</v>
      </c>
      <c r="D305" s="114">
        <f t="shared" si="8"/>
        <v>349.45774999999998</v>
      </c>
      <c r="E305" s="114"/>
      <c r="F305" s="114">
        <v>349.45774999999998</v>
      </c>
      <c r="G305" s="114">
        <v>0</v>
      </c>
    </row>
    <row r="306" spans="1:7" ht="26.25" thickBot="1" x14ac:dyDescent="0.3">
      <c r="A306" s="47" t="str">
        <f t="shared" si="9"/>
        <v>A</v>
      </c>
      <c r="B306" s="108" t="s">
        <v>521</v>
      </c>
      <c r="C306" s="109" t="s">
        <v>522</v>
      </c>
      <c r="D306" s="110">
        <f t="shared" si="8"/>
        <v>2836.4325699999999</v>
      </c>
      <c r="E306" s="110"/>
      <c r="F306" s="110">
        <v>2301.1427899999999</v>
      </c>
      <c r="G306" s="110">
        <v>535.28978000000006</v>
      </c>
    </row>
    <row r="307" spans="1:7" ht="15.75" thickTop="1" x14ac:dyDescent="0.25">
      <c r="A307" s="47" t="str">
        <f t="shared" si="9"/>
        <v>A</v>
      </c>
      <c r="B307" s="111" t="s">
        <v>412</v>
      </c>
      <c r="C307" s="111" t="s">
        <v>19</v>
      </c>
      <c r="D307" s="112">
        <f t="shared" si="8"/>
        <v>2829.85257</v>
      </c>
      <c r="E307" s="112"/>
      <c r="F307" s="112">
        <v>2294.5627899999999</v>
      </c>
      <c r="G307" s="112">
        <v>535.28978000000006</v>
      </c>
    </row>
    <row r="308" spans="1:7" x14ac:dyDescent="0.25">
      <c r="A308" s="47" t="str">
        <f t="shared" si="9"/>
        <v>A</v>
      </c>
      <c r="B308" s="113" t="s">
        <v>412</v>
      </c>
      <c r="C308" s="113" t="s">
        <v>20</v>
      </c>
      <c r="D308" s="114">
        <f t="shared" si="8"/>
        <v>1472.9593199999999</v>
      </c>
      <c r="E308" s="114"/>
      <c r="F308" s="114">
        <v>1472.9593199999999</v>
      </c>
      <c r="G308" s="114">
        <v>0</v>
      </c>
    </row>
    <row r="309" spans="1:7" x14ac:dyDescent="0.25">
      <c r="A309" s="47" t="str">
        <f t="shared" si="9"/>
        <v>A</v>
      </c>
      <c r="B309" s="113" t="s">
        <v>412</v>
      </c>
      <c r="C309" s="113" t="s">
        <v>21</v>
      </c>
      <c r="D309" s="114">
        <f t="shared" si="8"/>
        <v>804.65767999999991</v>
      </c>
      <c r="E309" s="114"/>
      <c r="F309" s="114">
        <v>803.35267999999996</v>
      </c>
      <c r="G309" s="114">
        <v>1.3049999999999999</v>
      </c>
    </row>
    <row r="310" spans="1:7" x14ac:dyDescent="0.25">
      <c r="A310" s="47" t="str">
        <f t="shared" si="9"/>
        <v>A</v>
      </c>
      <c r="B310" s="113" t="s">
        <v>412</v>
      </c>
      <c r="C310" s="113" t="s">
        <v>4</v>
      </c>
      <c r="D310" s="114">
        <f t="shared" si="8"/>
        <v>200</v>
      </c>
      <c r="E310" s="114"/>
      <c r="F310" s="114">
        <v>0</v>
      </c>
      <c r="G310" s="114">
        <v>200</v>
      </c>
    </row>
    <row r="311" spans="1:7" x14ac:dyDescent="0.25">
      <c r="A311" s="47" t="str">
        <f t="shared" si="9"/>
        <v>A</v>
      </c>
      <c r="B311" s="113" t="s">
        <v>412</v>
      </c>
      <c r="C311" s="113" t="s">
        <v>34</v>
      </c>
      <c r="D311" s="114">
        <f t="shared" si="8"/>
        <v>17.165110000000002</v>
      </c>
      <c r="E311" s="114"/>
      <c r="F311" s="114">
        <v>17.165110000000002</v>
      </c>
      <c r="G311" s="114">
        <v>0</v>
      </c>
    </row>
    <row r="312" spans="1:7" x14ac:dyDescent="0.25">
      <c r="A312" s="47" t="str">
        <f t="shared" si="9"/>
        <v>A</v>
      </c>
      <c r="B312" s="113" t="s">
        <v>412</v>
      </c>
      <c r="C312" s="113" t="s">
        <v>35</v>
      </c>
      <c r="D312" s="114">
        <f t="shared" si="8"/>
        <v>335.07046000000003</v>
      </c>
      <c r="E312" s="114"/>
      <c r="F312" s="114">
        <v>1.08568</v>
      </c>
      <c r="G312" s="114">
        <v>333.98478</v>
      </c>
    </row>
    <row r="313" spans="1:7" x14ac:dyDescent="0.25">
      <c r="A313" s="47" t="str">
        <f t="shared" si="9"/>
        <v>A</v>
      </c>
      <c r="B313" s="111" t="s">
        <v>412</v>
      </c>
      <c r="C313" s="111" t="s">
        <v>36</v>
      </c>
      <c r="D313" s="112">
        <f t="shared" si="8"/>
        <v>6.58</v>
      </c>
      <c r="E313" s="112"/>
      <c r="F313" s="112">
        <v>6.58</v>
      </c>
      <c r="G313" s="112">
        <v>0</v>
      </c>
    </row>
    <row r="314" spans="1:7" ht="15.75" thickBot="1" x14ac:dyDescent="0.3">
      <c r="A314" s="47" t="str">
        <f t="shared" si="9"/>
        <v>A</v>
      </c>
      <c r="B314" s="108" t="s">
        <v>523</v>
      </c>
      <c r="C314" s="109" t="s">
        <v>524</v>
      </c>
      <c r="D314" s="110">
        <f t="shared" si="8"/>
        <v>736.85118000000011</v>
      </c>
      <c r="E314" s="110"/>
      <c r="F314" s="110">
        <v>599.59069000000011</v>
      </c>
      <c r="G314" s="110">
        <v>137.26049</v>
      </c>
    </row>
    <row r="315" spans="1:7" ht="15.75" thickTop="1" x14ac:dyDescent="0.25">
      <c r="A315" s="47" t="str">
        <f t="shared" si="9"/>
        <v>A</v>
      </c>
      <c r="B315" s="111" t="s">
        <v>412</v>
      </c>
      <c r="C315" s="111" t="s">
        <v>19</v>
      </c>
      <c r="D315" s="112">
        <f t="shared" si="8"/>
        <v>736.85118000000011</v>
      </c>
      <c r="E315" s="112"/>
      <c r="F315" s="112">
        <v>599.59069000000011</v>
      </c>
      <c r="G315" s="112">
        <v>137.26049</v>
      </c>
    </row>
    <row r="316" spans="1:7" x14ac:dyDescent="0.25">
      <c r="A316" s="47" t="str">
        <f t="shared" si="9"/>
        <v>A</v>
      </c>
      <c r="B316" s="113" t="s">
        <v>412</v>
      </c>
      <c r="C316" s="113" t="s">
        <v>20</v>
      </c>
      <c r="D316" s="114">
        <f t="shared" si="8"/>
        <v>337.78168000000005</v>
      </c>
      <c r="E316" s="114"/>
      <c r="F316" s="114">
        <v>337.78168000000005</v>
      </c>
      <c r="G316" s="114">
        <v>0</v>
      </c>
    </row>
    <row r="317" spans="1:7" x14ac:dyDescent="0.25">
      <c r="A317" s="47" t="str">
        <f t="shared" si="9"/>
        <v>A</v>
      </c>
      <c r="B317" s="113" t="s">
        <v>412</v>
      </c>
      <c r="C317" s="113" t="s">
        <v>21</v>
      </c>
      <c r="D317" s="114">
        <f t="shared" si="8"/>
        <v>336.17602999999997</v>
      </c>
      <c r="E317" s="114"/>
      <c r="F317" s="114">
        <v>261.80901</v>
      </c>
      <c r="G317" s="114">
        <v>74.367019999999997</v>
      </c>
    </row>
    <row r="318" spans="1:7" x14ac:dyDescent="0.25">
      <c r="A318" s="47" t="str">
        <f t="shared" si="9"/>
        <v>A</v>
      </c>
      <c r="B318" s="113" t="s">
        <v>412</v>
      </c>
      <c r="C318" s="113" t="s">
        <v>35</v>
      </c>
      <c r="D318" s="114">
        <f t="shared" si="8"/>
        <v>62.893470000000001</v>
      </c>
      <c r="E318" s="114"/>
      <c r="F318" s="114">
        <v>0</v>
      </c>
      <c r="G318" s="114">
        <v>62.893470000000001</v>
      </c>
    </row>
    <row r="319" spans="1:7" ht="26.25" thickBot="1" x14ac:dyDescent="0.3">
      <c r="A319" s="47" t="str">
        <f t="shared" si="9"/>
        <v>A</v>
      </c>
      <c r="B319" s="108" t="s">
        <v>525</v>
      </c>
      <c r="C319" s="109" t="s">
        <v>526</v>
      </c>
      <c r="D319" s="110">
        <f t="shared" si="8"/>
        <v>462.19812000000002</v>
      </c>
      <c r="E319" s="110"/>
      <c r="F319" s="110">
        <v>462.19812000000002</v>
      </c>
      <c r="G319" s="110">
        <v>0</v>
      </c>
    </row>
    <row r="320" spans="1:7" ht="15.75" thickTop="1" x14ac:dyDescent="0.25">
      <c r="A320" s="47" t="str">
        <f t="shared" si="9"/>
        <v>A</v>
      </c>
      <c r="B320" s="111" t="s">
        <v>412</v>
      </c>
      <c r="C320" s="111" t="s">
        <v>19</v>
      </c>
      <c r="D320" s="112">
        <f t="shared" si="8"/>
        <v>462.19812000000002</v>
      </c>
      <c r="E320" s="112"/>
      <c r="F320" s="112">
        <v>462.19812000000002</v>
      </c>
      <c r="G320" s="112">
        <v>0</v>
      </c>
    </row>
    <row r="321" spans="1:7" x14ac:dyDescent="0.25">
      <c r="A321" s="47" t="str">
        <f t="shared" si="9"/>
        <v>A</v>
      </c>
      <c r="B321" s="113" t="s">
        <v>412</v>
      </c>
      <c r="C321" s="113" t="s">
        <v>20</v>
      </c>
      <c r="D321" s="114">
        <f t="shared" si="8"/>
        <v>401.67516000000001</v>
      </c>
      <c r="E321" s="114"/>
      <c r="F321" s="114">
        <v>401.67516000000001</v>
      </c>
      <c r="G321" s="114">
        <v>0</v>
      </c>
    </row>
    <row r="322" spans="1:7" x14ac:dyDescent="0.25">
      <c r="A322" s="47" t="str">
        <f t="shared" si="9"/>
        <v>A</v>
      </c>
      <c r="B322" s="113" t="s">
        <v>412</v>
      </c>
      <c r="C322" s="113" t="s">
        <v>21</v>
      </c>
      <c r="D322" s="114">
        <f t="shared" si="8"/>
        <v>50.336410000000001</v>
      </c>
      <c r="E322" s="114"/>
      <c r="F322" s="114">
        <v>50.336410000000001</v>
      </c>
      <c r="G322" s="114">
        <v>0</v>
      </c>
    </row>
    <row r="323" spans="1:7" x14ac:dyDescent="0.25">
      <c r="A323" s="47" t="str">
        <f t="shared" si="9"/>
        <v>A</v>
      </c>
      <c r="B323" s="113" t="s">
        <v>412</v>
      </c>
      <c r="C323" s="113" t="s">
        <v>34</v>
      </c>
      <c r="D323" s="114">
        <f t="shared" ref="D323:D386" si="10">-E323+F323+G323</f>
        <v>10.186549999999999</v>
      </c>
      <c r="E323" s="114"/>
      <c r="F323" s="114">
        <v>10.186549999999999</v>
      </c>
      <c r="G323" s="114">
        <v>0</v>
      </c>
    </row>
    <row r="324" spans="1:7" ht="26.25" thickBot="1" x14ac:dyDescent="0.3">
      <c r="A324" s="47" t="str">
        <f t="shared" ref="A324:A387" si="11">IF(OR(D324&lt;&gt;0,),"A","B")</f>
        <v>A</v>
      </c>
      <c r="B324" s="108" t="s">
        <v>527</v>
      </c>
      <c r="C324" s="109" t="s">
        <v>528</v>
      </c>
      <c r="D324" s="110">
        <f t="shared" si="10"/>
        <v>321403.85846999998</v>
      </c>
      <c r="E324" s="110"/>
      <c r="F324" s="110">
        <v>274758.10690999997</v>
      </c>
      <c r="G324" s="110">
        <v>46645.751559999997</v>
      </c>
    </row>
    <row r="325" spans="1:7" ht="15.75" thickTop="1" x14ac:dyDescent="0.25">
      <c r="A325" s="47" t="str">
        <f t="shared" si="11"/>
        <v>A</v>
      </c>
      <c r="B325" s="111" t="s">
        <v>412</v>
      </c>
      <c r="C325" s="111" t="s">
        <v>19</v>
      </c>
      <c r="D325" s="112">
        <f t="shared" si="10"/>
        <v>258665.56036</v>
      </c>
      <c r="E325" s="112"/>
      <c r="F325" s="112">
        <v>219017.18276999998</v>
      </c>
      <c r="G325" s="112">
        <v>39648.377590000004</v>
      </c>
    </row>
    <row r="326" spans="1:7" x14ac:dyDescent="0.25">
      <c r="A326" s="47" t="str">
        <f t="shared" si="11"/>
        <v>A</v>
      </c>
      <c r="B326" s="113" t="s">
        <v>412</v>
      </c>
      <c r="C326" s="113" t="s">
        <v>20</v>
      </c>
      <c r="D326" s="114">
        <f t="shared" si="10"/>
        <v>16762.849559999999</v>
      </c>
      <c r="E326" s="114"/>
      <c r="F326" s="114">
        <v>5800.2865699999993</v>
      </c>
      <c r="G326" s="114">
        <v>10962.562989999999</v>
      </c>
    </row>
    <row r="327" spans="1:7" x14ac:dyDescent="0.25">
      <c r="A327" s="47" t="str">
        <f t="shared" si="11"/>
        <v>A</v>
      </c>
      <c r="B327" s="113" t="s">
        <v>412</v>
      </c>
      <c r="C327" s="113" t="s">
        <v>21</v>
      </c>
      <c r="D327" s="114">
        <f t="shared" si="10"/>
        <v>28199.06768</v>
      </c>
      <c r="E327" s="114"/>
      <c r="F327" s="114">
        <v>20247.760579999998</v>
      </c>
      <c r="G327" s="114">
        <v>7951.3071</v>
      </c>
    </row>
    <row r="328" spans="1:7" x14ac:dyDescent="0.25">
      <c r="A328" s="47" t="str">
        <f t="shared" si="11"/>
        <v>A</v>
      </c>
      <c r="B328" s="113" t="s">
        <v>412</v>
      </c>
      <c r="C328" s="113" t="s">
        <v>33</v>
      </c>
      <c r="D328" s="114">
        <f t="shared" si="10"/>
        <v>60382.499559999997</v>
      </c>
      <c r="E328" s="114"/>
      <c r="F328" s="114">
        <v>52685.86406</v>
      </c>
      <c r="G328" s="114">
        <v>7696.6355000000003</v>
      </c>
    </row>
    <row r="329" spans="1:7" x14ac:dyDescent="0.25">
      <c r="A329" s="47" t="str">
        <f t="shared" si="11"/>
        <v>A</v>
      </c>
      <c r="B329" s="113" t="s">
        <v>412</v>
      </c>
      <c r="C329" s="113" t="s">
        <v>4</v>
      </c>
      <c r="D329" s="114">
        <f t="shared" si="10"/>
        <v>23048.703939999999</v>
      </c>
      <c r="E329" s="114"/>
      <c r="F329" s="114">
        <v>10901.5033</v>
      </c>
      <c r="G329" s="114">
        <v>12147.200640000001</v>
      </c>
    </row>
    <row r="330" spans="1:7" x14ac:dyDescent="0.25">
      <c r="A330" s="47" t="str">
        <f t="shared" si="11"/>
        <v>A</v>
      </c>
      <c r="B330" s="113" t="s">
        <v>412</v>
      </c>
      <c r="C330" s="113" t="s">
        <v>34</v>
      </c>
      <c r="D330" s="114">
        <f t="shared" si="10"/>
        <v>99464.947279999993</v>
      </c>
      <c r="E330" s="114"/>
      <c r="F330" s="114">
        <v>99320.495309999998</v>
      </c>
      <c r="G330" s="114">
        <v>144.45196999999999</v>
      </c>
    </row>
    <row r="331" spans="1:7" x14ac:dyDescent="0.25">
      <c r="A331" s="47" t="str">
        <f t="shared" si="11"/>
        <v>A</v>
      </c>
      <c r="B331" s="113" t="s">
        <v>412</v>
      </c>
      <c r="C331" s="113" t="s">
        <v>35</v>
      </c>
      <c r="D331" s="114">
        <f t="shared" si="10"/>
        <v>30807.492339999997</v>
      </c>
      <c r="E331" s="114"/>
      <c r="F331" s="114">
        <v>30061.272949999999</v>
      </c>
      <c r="G331" s="114">
        <v>746.21938999999998</v>
      </c>
    </row>
    <row r="332" spans="1:7" x14ac:dyDescent="0.25">
      <c r="A332" s="47" t="str">
        <f t="shared" si="11"/>
        <v>A</v>
      </c>
      <c r="B332" s="111" t="s">
        <v>412</v>
      </c>
      <c r="C332" s="111" t="s">
        <v>36</v>
      </c>
      <c r="D332" s="112">
        <f t="shared" si="10"/>
        <v>7765.7244799999999</v>
      </c>
      <c r="E332" s="112"/>
      <c r="F332" s="112">
        <v>768.35050999999999</v>
      </c>
      <c r="G332" s="112">
        <v>6997.3739699999996</v>
      </c>
    </row>
    <row r="333" spans="1:7" x14ac:dyDescent="0.25">
      <c r="A333" s="47" t="str">
        <f t="shared" si="11"/>
        <v>A</v>
      </c>
      <c r="B333" s="111" t="s">
        <v>412</v>
      </c>
      <c r="C333" s="111" t="s">
        <v>37</v>
      </c>
      <c r="D333" s="112">
        <f t="shared" si="10"/>
        <v>54017.007519999999</v>
      </c>
      <c r="E333" s="112"/>
      <c r="F333" s="112">
        <v>54017.007519999999</v>
      </c>
      <c r="G333" s="112">
        <v>0</v>
      </c>
    </row>
    <row r="334" spans="1:7" x14ac:dyDescent="0.25">
      <c r="A334" s="47" t="str">
        <f t="shared" si="11"/>
        <v>A</v>
      </c>
      <c r="B334" s="111" t="s">
        <v>412</v>
      </c>
      <c r="C334" s="111" t="s">
        <v>41</v>
      </c>
      <c r="D334" s="112">
        <f t="shared" si="10"/>
        <v>955.56610999999998</v>
      </c>
      <c r="E334" s="112"/>
      <c r="F334" s="112">
        <v>955.56610999999998</v>
      </c>
      <c r="G334" s="112">
        <v>0</v>
      </c>
    </row>
    <row r="335" spans="1:7" ht="15.75" thickBot="1" x14ac:dyDescent="0.3">
      <c r="A335" s="47" t="str">
        <f t="shared" si="11"/>
        <v>A</v>
      </c>
      <c r="B335" s="108" t="s">
        <v>529</v>
      </c>
      <c r="C335" s="109" t="s">
        <v>530</v>
      </c>
      <c r="D335" s="110">
        <f t="shared" si="10"/>
        <v>4614.275090000001</v>
      </c>
      <c r="E335" s="110"/>
      <c r="F335" s="110">
        <v>4614.275090000001</v>
      </c>
      <c r="G335" s="110">
        <v>0</v>
      </c>
    </row>
    <row r="336" spans="1:7" ht="15.75" thickTop="1" x14ac:dyDescent="0.25">
      <c r="A336" s="47" t="str">
        <f t="shared" si="11"/>
        <v>A</v>
      </c>
      <c r="B336" s="111" t="s">
        <v>412</v>
      </c>
      <c r="C336" s="111" t="s">
        <v>19</v>
      </c>
      <c r="D336" s="112">
        <f t="shared" si="10"/>
        <v>4474.3450900000007</v>
      </c>
      <c r="E336" s="112"/>
      <c r="F336" s="112">
        <v>4474.3450900000007</v>
      </c>
      <c r="G336" s="112">
        <v>0</v>
      </c>
    </row>
    <row r="337" spans="1:7" x14ac:dyDescent="0.25">
      <c r="A337" s="47" t="str">
        <f t="shared" si="11"/>
        <v>A</v>
      </c>
      <c r="B337" s="113" t="s">
        <v>412</v>
      </c>
      <c r="C337" s="113" t="s">
        <v>20</v>
      </c>
      <c r="D337" s="114">
        <f t="shared" si="10"/>
        <v>2589.6555700000004</v>
      </c>
      <c r="E337" s="114"/>
      <c r="F337" s="114">
        <v>2589.6555700000004</v>
      </c>
      <c r="G337" s="114">
        <v>0</v>
      </c>
    </row>
    <row r="338" spans="1:7" x14ac:dyDescent="0.25">
      <c r="A338" s="47" t="str">
        <f t="shared" si="11"/>
        <v>A</v>
      </c>
      <c r="B338" s="113" t="s">
        <v>412</v>
      </c>
      <c r="C338" s="113" t="s">
        <v>21</v>
      </c>
      <c r="D338" s="114">
        <f t="shared" si="10"/>
        <v>1105.0086999999999</v>
      </c>
      <c r="E338" s="114"/>
      <c r="F338" s="114">
        <v>1105.0086999999999</v>
      </c>
      <c r="G338" s="114">
        <v>0</v>
      </c>
    </row>
    <row r="339" spans="1:7" x14ac:dyDescent="0.25">
      <c r="A339" s="47" t="str">
        <f t="shared" si="11"/>
        <v>A</v>
      </c>
      <c r="B339" s="113" t="s">
        <v>412</v>
      </c>
      <c r="C339" s="113" t="s">
        <v>4</v>
      </c>
      <c r="D339" s="114">
        <f t="shared" si="10"/>
        <v>711.84215999999992</v>
      </c>
      <c r="E339" s="114"/>
      <c r="F339" s="114">
        <v>711.84215999999992</v>
      </c>
      <c r="G339" s="114">
        <v>0</v>
      </c>
    </row>
    <row r="340" spans="1:7" x14ac:dyDescent="0.25">
      <c r="A340" s="47" t="str">
        <f t="shared" si="11"/>
        <v>A</v>
      </c>
      <c r="B340" s="113" t="s">
        <v>412</v>
      </c>
      <c r="C340" s="113" t="s">
        <v>34</v>
      </c>
      <c r="D340" s="114">
        <f t="shared" si="10"/>
        <v>57.474009999999993</v>
      </c>
      <c r="E340" s="114"/>
      <c r="F340" s="114">
        <v>57.474009999999993</v>
      </c>
      <c r="G340" s="114">
        <v>0</v>
      </c>
    </row>
    <row r="341" spans="1:7" x14ac:dyDescent="0.25">
      <c r="A341" s="47" t="str">
        <f t="shared" si="11"/>
        <v>A</v>
      </c>
      <c r="B341" s="113" t="s">
        <v>412</v>
      </c>
      <c r="C341" s="113" t="s">
        <v>35</v>
      </c>
      <c r="D341" s="114">
        <f t="shared" si="10"/>
        <v>10.364650000000001</v>
      </c>
      <c r="E341" s="114"/>
      <c r="F341" s="114">
        <v>10.364650000000001</v>
      </c>
      <c r="G341" s="114">
        <v>0</v>
      </c>
    </row>
    <row r="342" spans="1:7" x14ac:dyDescent="0.25">
      <c r="A342" s="47" t="str">
        <f t="shared" si="11"/>
        <v>A</v>
      </c>
      <c r="B342" s="111" t="s">
        <v>412</v>
      </c>
      <c r="C342" s="111" t="s">
        <v>36</v>
      </c>
      <c r="D342" s="112">
        <f t="shared" si="10"/>
        <v>139.93</v>
      </c>
      <c r="E342" s="112"/>
      <c r="F342" s="112">
        <v>139.93</v>
      </c>
      <c r="G342" s="112">
        <v>0</v>
      </c>
    </row>
    <row r="343" spans="1:7" ht="15.75" thickBot="1" x14ac:dyDescent="0.3">
      <c r="A343" s="47" t="str">
        <f t="shared" si="11"/>
        <v>A</v>
      </c>
      <c r="B343" s="108" t="s">
        <v>534</v>
      </c>
      <c r="C343" s="109" t="s">
        <v>535</v>
      </c>
      <c r="D343" s="110">
        <f t="shared" si="10"/>
        <v>746.53194000000008</v>
      </c>
      <c r="E343" s="110"/>
      <c r="F343" s="110">
        <v>728.93135000000007</v>
      </c>
      <c r="G343" s="110">
        <v>17.60059</v>
      </c>
    </row>
    <row r="344" spans="1:7" ht="15.75" thickTop="1" x14ac:dyDescent="0.25">
      <c r="A344" s="47" t="str">
        <f t="shared" si="11"/>
        <v>A</v>
      </c>
      <c r="B344" s="111" t="s">
        <v>412</v>
      </c>
      <c r="C344" s="111" t="s">
        <v>19</v>
      </c>
      <c r="D344" s="112">
        <f t="shared" si="10"/>
        <v>744.33194000000015</v>
      </c>
      <c r="E344" s="112"/>
      <c r="F344" s="112">
        <v>726.73135000000013</v>
      </c>
      <c r="G344" s="112">
        <v>17.60059</v>
      </c>
    </row>
    <row r="345" spans="1:7" x14ac:dyDescent="0.25">
      <c r="A345" s="47" t="str">
        <f t="shared" si="11"/>
        <v>A</v>
      </c>
      <c r="B345" s="113" t="s">
        <v>412</v>
      </c>
      <c r="C345" s="113" t="s">
        <v>20</v>
      </c>
      <c r="D345" s="114">
        <f t="shared" si="10"/>
        <v>517.23060999999996</v>
      </c>
      <c r="E345" s="114"/>
      <c r="F345" s="114">
        <v>517.23060999999996</v>
      </c>
      <c r="G345" s="114">
        <v>0</v>
      </c>
    </row>
    <row r="346" spans="1:7" x14ac:dyDescent="0.25">
      <c r="A346" s="47" t="str">
        <f t="shared" si="11"/>
        <v>A</v>
      </c>
      <c r="B346" s="113" t="s">
        <v>412</v>
      </c>
      <c r="C346" s="113" t="s">
        <v>21</v>
      </c>
      <c r="D346" s="114">
        <f t="shared" si="10"/>
        <v>217.83289000000002</v>
      </c>
      <c r="E346" s="114"/>
      <c r="F346" s="114">
        <v>200.33289000000002</v>
      </c>
      <c r="G346" s="114">
        <v>17.5</v>
      </c>
    </row>
    <row r="347" spans="1:7" x14ac:dyDescent="0.25">
      <c r="A347" s="47" t="str">
        <f t="shared" si="11"/>
        <v>A</v>
      </c>
      <c r="B347" s="113" t="s">
        <v>412</v>
      </c>
      <c r="C347" s="113" t="s">
        <v>34</v>
      </c>
      <c r="D347" s="114">
        <f t="shared" si="10"/>
        <v>6.5961400000000001</v>
      </c>
      <c r="E347" s="114"/>
      <c r="F347" s="114">
        <v>6.5961400000000001</v>
      </c>
      <c r="G347" s="114">
        <v>0</v>
      </c>
    </row>
    <row r="348" spans="1:7" x14ac:dyDescent="0.25">
      <c r="A348" s="47" t="str">
        <f t="shared" si="11"/>
        <v>A</v>
      </c>
      <c r="B348" s="113" t="s">
        <v>412</v>
      </c>
      <c r="C348" s="113" t="s">
        <v>35</v>
      </c>
      <c r="D348" s="114">
        <f t="shared" si="10"/>
        <v>2.6722999999999999</v>
      </c>
      <c r="E348" s="114"/>
      <c r="F348" s="114">
        <v>2.5717099999999999</v>
      </c>
      <c r="G348" s="114">
        <v>0.10059</v>
      </c>
    </row>
    <row r="349" spans="1:7" x14ac:dyDescent="0.25">
      <c r="A349" s="47" t="str">
        <f t="shared" si="11"/>
        <v>A</v>
      </c>
      <c r="B349" s="111" t="s">
        <v>412</v>
      </c>
      <c r="C349" s="111" t="s">
        <v>36</v>
      </c>
      <c r="D349" s="112">
        <f t="shared" si="10"/>
        <v>2.2000000000000002</v>
      </c>
      <c r="E349" s="112"/>
      <c r="F349" s="112">
        <v>2.2000000000000002</v>
      </c>
      <c r="G349" s="112">
        <v>0</v>
      </c>
    </row>
    <row r="350" spans="1:7" ht="15.75" thickBot="1" x14ac:dyDescent="0.3">
      <c r="A350" s="47" t="str">
        <f t="shared" si="11"/>
        <v>A</v>
      </c>
      <c r="B350" s="108" t="s">
        <v>536</v>
      </c>
      <c r="C350" s="109" t="s">
        <v>537</v>
      </c>
      <c r="D350" s="110">
        <f t="shared" si="10"/>
        <v>903.86734000000001</v>
      </c>
      <c r="E350" s="110"/>
      <c r="F350" s="110">
        <v>648.66773999999998</v>
      </c>
      <c r="G350" s="110">
        <v>255.1996</v>
      </c>
    </row>
    <row r="351" spans="1:7" ht="15.75" thickTop="1" x14ac:dyDescent="0.25">
      <c r="A351" s="47" t="str">
        <f t="shared" si="11"/>
        <v>A</v>
      </c>
      <c r="B351" s="111" t="s">
        <v>412</v>
      </c>
      <c r="C351" s="111" t="s">
        <v>19</v>
      </c>
      <c r="D351" s="112">
        <f t="shared" si="10"/>
        <v>848.80334000000005</v>
      </c>
      <c r="E351" s="112"/>
      <c r="F351" s="112">
        <v>593.60374000000002</v>
      </c>
      <c r="G351" s="112">
        <v>255.1996</v>
      </c>
    </row>
    <row r="352" spans="1:7" x14ac:dyDescent="0.25">
      <c r="A352" s="47" t="str">
        <f t="shared" si="11"/>
        <v>A</v>
      </c>
      <c r="B352" s="113" t="s">
        <v>412</v>
      </c>
      <c r="C352" s="113" t="s">
        <v>20</v>
      </c>
      <c r="D352" s="114">
        <f t="shared" si="10"/>
        <v>536.84566999999993</v>
      </c>
      <c r="E352" s="114"/>
      <c r="F352" s="114">
        <v>525.14566999999988</v>
      </c>
      <c r="G352" s="114">
        <v>11.7</v>
      </c>
    </row>
    <row r="353" spans="1:7" x14ac:dyDescent="0.25">
      <c r="A353" s="47" t="str">
        <f t="shared" si="11"/>
        <v>A</v>
      </c>
      <c r="B353" s="113" t="s">
        <v>412</v>
      </c>
      <c r="C353" s="113" t="s">
        <v>21</v>
      </c>
      <c r="D353" s="114">
        <f t="shared" si="10"/>
        <v>204.25921000000002</v>
      </c>
      <c r="E353" s="114"/>
      <c r="F353" s="114">
        <v>16.3033</v>
      </c>
      <c r="G353" s="114">
        <v>187.95591000000002</v>
      </c>
    </row>
    <row r="354" spans="1:7" x14ac:dyDescent="0.25">
      <c r="A354" s="47" t="str">
        <f t="shared" si="11"/>
        <v>A</v>
      </c>
      <c r="B354" s="113" t="s">
        <v>412</v>
      </c>
      <c r="C354" s="113" t="s">
        <v>4</v>
      </c>
      <c r="D354" s="114">
        <f t="shared" si="10"/>
        <v>40.040999999999997</v>
      </c>
      <c r="E354" s="114"/>
      <c r="F354" s="114">
        <v>0</v>
      </c>
      <c r="G354" s="114">
        <v>40.040999999999997</v>
      </c>
    </row>
    <row r="355" spans="1:7" x14ac:dyDescent="0.25">
      <c r="A355" s="47" t="str">
        <f t="shared" si="11"/>
        <v>A</v>
      </c>
      <c r="B355" s="113" t="s">
        <v>412</v>
      </c>
      <c r="C355" s="113" t="s">
        <v>34</v>
      </c>
      <c r="D355" s="114">
        <f t="shared" si="10"/>
        <v>2.1547700000000001</v>
      </c>
      <c r="E355" s="114"/>
      <c r="F355" s="114">
        <v>2.1547700000000001</v>
      </c>
      <c r="G355" s="114">
        <v>0</v>
      </c>
    </row>
    <row r="356" spans="1:7" x14ac:dyDescent="0.25">
      <c r="A356" s="47" t="str">
        <f t="shared" si="11"/>
        <v>A</v>
      </c>
      <c r="B356" s="113" t="s">
        <v>412</v>
      </c>
      <c r="C356" s="113" t="s">
        <v>35</v>
      </c>
      <c r="D356" s="114">
        <f t="shared" si="10"/>
        <v>65.502690000000001</v>
      </c>
      <c r="E356" s="114"/>
      <c r="F356" s="114">
        <v>50</v>
      </c>
      <c r="G356" s="114">
        <v>15.502689999999999</v>
      </c>
    </row>
    <row r="357" spans="1:7" x14ac:dyDescent="0.25">
      <c r="A357" s="47" t="str">
        <f t="shared" si="11"/>
        <v>A</v>
      </c>
      <c r="B357" s="111" t="s">
        <v>412</v>
      </c>
      <c r="C357" s="111" t="s">
        <v>36</v>
      </c>
      <c r="D357" s="112">
        <f t="shared" si="10"/>
        <v>55.064</v>
      </c>
      <c r="E357" s="112"/>
      <c r="F357" s="112">
        <v>55.064</v>
      </c>
      <c r="G357" s="112">
        <v>0</v>
      </c>
    </row>
    <row r="358" spans="1:7" ht="15.75" thickBot="1" x14ac:dyDescent="0.3">
      <c r="A358" s="47" t="str">
        <f t="shared" si="11"/>
        <v>A</v>
      </c>
      <c r="B358" s="108" t="s">
        <v>538</v>
      </c>
      <c r="C358" s="109" t="s">
        <v>539</v>
      </c>
      <c r="D358" s="110">
        <f t="shared" si="10"/>
        <v>796.13893000000007</v>
      </c>
      <c r="E358" s="110"/>
      <c r="F358" s="110">
        <v>70</v>
      </c>
      <c r="G358" s="110">
        <v>726.13893000000007</v>
      </c>
    </row>
    <row r="359" spans="1:7" ht="15.75" thickTop="1" x14ac:dyDescent="0.25">
      <c r="A359" s="47" t="str">
        <f t="shared" si="11"/>
        <v>A</v>
      </c>
      <c r="B359" s="111" t="s">
        <v>412</v>
      </c>
      <c r="C359" s="111" t="s">
        <v>19</v>
      </c>
      <c r="D359" s="112">
        <f t="shared" si="10"/>
        <v>781.19893000000002</v>
      </c>
      <c r="E359" s="112"/>
      <c r="F359" s="112">
        <v>70</v>
      </c>
      <c r="G359" s="112">
        <v>711.19893000000002</v>
      </c>
    </row>
    <row r="360" spans="1:7" x14ac:dyDescent="0.25">
      <c r="A360" s="47" t="str">
        <f t="shared" si="11"/>
        <v>A</v>
      </c>
      <c r="B360" s="113" t="s">
        <v>412</v>
      </c>
      <c r="C360" s="113" t="s">
        <v>20</v>
      </c>
      <c r="D360" s="114">
        <f t="shared" si="10"/>
        <v>263.88049999999998</v>
      </c>
      <c r="E360" s="114"/>
      <c r="F360" s="114">
        <v>55</v>
      </c>
      <c r="G360" s="114">
        <v>208.88050000000001</v>
      </c>
    </row>
    <row r="361" spans="1:7" x14ac:dyDescent="0.25">
      <c r="A361" s="47" t="str">
        <f t="shared" si="11"/>
        <v>A</v>
      </c>
      <c r="B361" s="113" t="s">
        <v>412</v>
      </c>
      <c r="C361" s="113" t="s">
        <v>21</v>
      </c>
      <c r="D361" s="114">
        <f t="shared" si="10"/>
        <v>401.16516999999999</v>
      </c>
      <c r="E361" s="114"/>
      <c r="F361" s="114">
        <v>15</v>
      </c>
      <c r="G361" s="114">
        <v>386.16516999999999</v>
      </c>
    </row>
    <row r="362" spans="1:7" x14ac:dyDescent="0.25">
      <c r="A362" s="47" t="str">
        <f t="shared" si="11"/>
        <v>A</v>
      </c>
      <c r="B362" s="113" t="s">
        <v>412</v>
      </c>
      <c r="C362" s="113" t="s">
        <v>4</v>
      </c>
      <c r="D362" s="114">
        <f t="shared" si="10"/>
        <v>115</v>
      </c>
      <c r="E362" s="114"/>
      <c r="F362" s="114">
        <v>0</v>
      </c>
      <c r="G362" s="114">
        <v>115</v>
      </c>
    </row>
    <row r="363" spans="1:7" x14ac:dyDescent="0.25">
      <c r="A363" s="47" t="str">
        <f t="shared" si="11"/>
        <v>A</v>
      </c>
      <c r="B363" s="113" t="s">
        <v>412</v>
      </c>
      <c r="C363" s="113" t="s">
        <v>35</v>
      </c>
      <c r="D363" s="114">
        <f t="shared" si="10"/>
        <v>1.15326</v>
      </c>
      <c r="E363" s="114"/>
      <c r="F363" s="114">
        <v>0</v>
      </c>
      <c r="G363" s="114">
        <v>1.15326</v>
      </c>
    </row>
    <row r="364" spans="1:7" x14ac:dyDescent="0.25">
      <c r="A364" s="47" t="str">
        <f t="shared" si="11"/>
        <v>A</v>
      </c>
      <c r="B364" s="111" t="s">
        <v>412</v>
      </c>
      <c r="C364" s="111" t="s">
        <v>36</v>
      </c>
      <c r="D364" s="112">
        <f t="shared" si="10"/>
        <v>14.94</v>
      </c>
      <c r="E364" s="112"/>
      <c r="F364" s="112">
        <v>0</v>
      </c>
      <c r="G364" s="112">
        <v>14.94</v>
      </c>
    </row>
    <row r="365" spans="1:7" ht="15.75" thickBot="1" x14ac:dyDescent="0.3">
      <c r="A365" s="47" t="str">
        <f t="shared" si="11"/>
        <v>A</v>
      </c>
      <c r="B365" s="108" t="s">
        <v>540</v>
      </c>
      <c r="C365" s="109" t="s">
        <v>541</v>
      </c>
      <c r="D365" s="110">
        <f t="shared" si="10"/>
        <v>4159.0693200000005</v>
      </c>
      <c r="E365" s="110"/>
      <c r="F365" s="110">
        <v>3701.0763700000002</v>
      </c>
      <c r="G365" s="110">
        <v>457.99295000000001</v>
      </c>
    </row>
    <row r="366" spans="1:7" ht="15.75" thickTop="1" x14ac:dyDescent="0.25">
      <c r="A366" s="47" t="str">
        <f t="shared" si="11"/>
        <v>A</v>
      </c>
      <c r="B366" s="111" t="s">
        <v>412</v>
      </c>
      <c r="C366" s="111" t="s">
        <v>19</v>
      </c>
      <c r="D366" s="112">
        <f t="shared" si="10"/>
        <v>4152.4950699999999</v>
      </c>
      <c r="E366" s="112"/>
      <c r="F366" s="112">
        <v>3694.5021200000001</v>
      </c>
      <c r="G366" s="112">
        <v>457.99295000000001</v>
      </c>
    </row>
    <row r="367" spans="1:7" x14ac:dyDescent="0.25">
      <c r="A367" s="47" t="str">
        <f t="shared" si="11"/>
        <v>A</v>
      </c>
      <c r="B367" s="113" t="s">
        <v>412</v>
      </c>
      <c r="C367" s="113" t="s">
        <v>20</v>
      </c>
      <c r="D367" s="114">
        <f t="shared" si="10"/>
        <v>709.46507000000008</v>
      </c>
      <c r="E367" s="114"/>
      <c r="F367" s="114">
        <v>709.46507000000008</v>
      </c>
      <c r="G367" s="114">
        <v>0</v>
      </c>
    </row>
    <row r="368" spans="1:7" x14ac:dyDescent="0.25">
      <c r="A368" s="47" t="str">
        <f t="shared" si="11"/>
        <v>A</v>
      </c>
      <c r="B368" s="113" t="s">
        <v>412</v>
      </c>
      <c r="C368" s="113" t="s">
        <v>21</v>
      </c>
      <c r="D368" s="114">
        <f t="shared" si="10"/>
        <v>3427.4883099999997</v>
      </c>
      <c r="E368" s="114"/>
      <c r="F368" s="114">
        <v>2969.4953599999999</v>
      </c>
      <c r="G368" s="114">
        <v>457.99295000000001</v>
      </c>
    </row>
    <row r="369" spans="1:7" x14ac:dyDescent="0.25">
      <c r="A369" s="47" t="str">
        <f t="shared" si="11"/>
        <v>A</v>
      </c>
      <c r="B369" s="113" t="s">
        <v>412</v>
      </c>
      <c r="C369" s="113" t="s">
        <v>34</v>
      </c>
      <c r="D369" s="114">
        <f t="shared" si="10"/>
        <v>13.643600000000001</v>
      </c>
      <c r="E369" s="114"/>
      <c r="F369" s="114">
        <v>13.643600000000001</v>
      </c>
      <c r="G369" s="114">
        <v>0</v>
      </c>
    </row>
    <row r="370" spans="1:7" x14ac:dyDescent="0.25">
      <c r="A370" s="47" t="str">
        <f t="shared" si="11"/>
        <v>A</v>
      </c>
      <c r="B370" s="113" t="s">
        <v>412</v>
      </c>
      <c r="C370" s="113" t="s">
        <v>35</v>
      </c>
      <c r="D370" s="114">
        <f t="shared" si="10"/>
        <v>1.8980900000000001</v>
      </c>
      <c r="E370" s="114"/>
      <c r="F370" s="114">
        <v>1.8980900000000001</v>
      </c>
      <c r="G370" s="114">
        <v>0</v>
      </c>
    </row>
    <row r="371" spans="1:7" x14ac:dyDescent="0.25">
      <c r="A371" s="47" t="str">
        <f t="shared" si="11"/>
        <v>A</v>
      </c>
      <c r="B371" s="111" t="s">
        <v>412</v>
      </c>
      <c r="C371" s="111" t="s">
        <v>36</v>
      </c>
      <c r="D371" s="112">
        <f t="shared" si="10"/>
        <v>6.5742500000000001</v>
      </c>
      <c r="E371" s="112"/>
      <c r="F371" s="112">
        <v>6.5742500000000001</v>
      </c>
      <c r="G371" s="112">
        <v>0</v>
      </c>
    </row>
    <row r="372" spans="1:7" ht="15.75" thickBot="1" x14ac:dyDescent="0.3">
      <c r="A372" s="47" t="str">
        <f t="shared" si="11"/>
        <v>A</v>
      </c>
      <c r="B372" s="108" t="s">
        <v>546</v>
      </c>
      <c r="C372" s="109" t="s">
        <v>547</v>
      </c>
      <c r="D372" s="110">
        <f t="shared" si="10"/>
        <v>15012.30631</v>
      </c>
      <c r="E372" s="110"/>
      <c r="F372" s="110">
        <v>7271.7005300000001</v>
      </c>
      <c r="G372" s="110">
        <v>7740.605779999999</v>
      </c>
    </row>
    <row r="373" spans="1:7" ht="15.75" thickTop="1" x14ac:dyDescent="0.25">
      <c r="A373" s="47" t="str">
        <f t="shared" si="11"/>
        <v>A</v>
      </c>
      <c r="B373" s="111" t="s">
        <v>412</v>
      </c>
      <c r="C373" s="111" t="s">
        <v>19</v>
      </c>
      <c r="D373" s="112">
        <f t="shared" si="10"/>
        <v>15008.87931</v>
      </c>
      <c r="E373" s="112"/>
      <c r="F373" s="112">
        <v>7271.7005300000001</v>
      </c>
      <c r="G373" s="112">
        <v>7737.1787799999993</v>
      </c>
    </row>
    <row r="374" spans="1:7" x14ac:dyDescent="0.25">
      <c r="A374" s="47" t="str">
        <f t="shared" si="11"/>
        <v>A</v>
      </c>
      <c r="B374" s="113" t="s">
        <v>412</v>
      </c>
      <c r="C374" s="113" t="s">
        <v>20</v>
      </c>
      <c r="D374" s="114">
        <f t="shared" si="10"/>
        <v>3091.7392500000001</v>
      </c>
      <c r="E374" s="114"/>
      <c r="F374" s="114">
        <v>0</v>
      </c>
      <c r="G374" s="114">
        <v>3091.7392500000001</v>
      </c>
    </row>
    <row r="375" spans="1:7" x14ac:dyDescent="0.25">
      <c r="A375" s="47" t="str">
        <f t="shared" si="11"/>
        <v>A</v>
      </c>
      <c r="B375" s="113" t="s">
        <v>412</v>
      </c>
      <c r="C375" s="113" t="s">
        <v>21</v>
      </c>
      <c r="D375" s="114">
        <f t="shared" si="10"/>
        <v>4624.9461800000008</v>
      </c>
      <c r="E375" s="114"/>
      <c r="F375" s="114">
        <v>2135.8005300000004</v>
      </c>
      <c r="G375" s="114">
        <v>2489.1456499999999</v>
      </c>
    </row>
    <row r="376" spans="1:7" x14ac:dyDescent="0.25">
      <c r="A376" s="47" t="str">
        <f t="shared" si="11"/>
        <v>A</v>
      </c>
      <c r="B376" s="113" t="s">
        <v>412</v>
      </c>
      <c r="C376" s="113" t="s">
        <v>33</v>
      </c>
      <c r="D376" s="114">
        <f t="shared" si="10"/>
        <v>4985.8999999999996</v>
      </c>
      <c r="E376" s="114"/>
      <c r="F376" s="114">
        <v>4635.8999999999996</v>
      </c>
      <c r="G376" s="114">
        <v>350</v>
      </c>
    </row>
    <row r="377" spans="1:7" x14ac:dyDescent="0.25">
      <c r="A377" s="47" t="str">
        <f t="shared" si="11"/>
        <v>A</v>
      </c>
      <c r="B377" s="113" t="s">
        <v>412</v>
      </c>
      <c r="C377" s="113" t="s">
        <v>4</v>
      </c>
      <c r="D377" s="114">
        <f t="shared" si="10"/>
        <v>1511.877</v>
      </c>
      <c r="E377" s="114"/>
      <c r="F377" s="114">
        <v>0</v>
      </c>
      <c r="G377" s="114">
        <v>1511.877</v>
      </c>
    </row>
    <row r="378" spans="1:7" x14ac:dyDescent="0.25">
      <c r="A378" s="47" t="str">
        <f t="shared" si="11"/>
        <v>A</v>
      </c>
      <c r="B378" s="113" t="s">
        <v>412</v>
      </c>
      <c r="C378" s="113" t="s">
        <v>34</v>
      </c>
      <c r="D378" s="114">
        <f t="shared" si="10"/>
        <v>91.585540000000009</v>
      </c>
      <c r="E378" s="114"/>
      <c r="F378" s="114">
        <v>0</v>
      </c>
      <c r="G378" s="114">
        <v>91.585540000000009</v>
      </c>
    </row>
    <row r="379" spans="1:7" x14ac:dyDescent="0.25">
      <c r="A379" s="47" t="str">
        <f t="shared" si="11"/>
        <v>A</v>
      </c>
      <c r="B379" s="113" t="s">
        <v>412</v>
      </c>
      <c r="C379" s="113" t="s">
        <v>35</v>
      </c>
      <c r="D379" s="114">
        <f t="shared" si="10"/>
        <v>702.83133999999995</v>
      </c>
      <c r="E379" s="114"/>
      <c r="F379" s="114">
        <v>500</v>
      </c>
      <c r="G379" s="114">
        <v>202.83133999999998</v>
      </c>
    </row>
    <row r="380" spans="1:7" x14ac:dyDescent="0.25">
      <c r="A380" s="47" t="str">
        <f t="shared" si="11"/>
        <v>A</v>
      </c>
      <c r="B380" s="111" t="s">
        <v>412</v>
      </c>
      <c r="C380" s="111" t="s">
        <v>36</v>
      </c>
      <c r="D380" s="112">
        <f t="shared" si="10"/>
        <v>3.427</v>
      </c>
      <c r="E380" s="112"/>
      <c r="F380" s="112">
        <v>0</v>
      </c>
      <c r="G380" s="112">
        <v>3.427</v>
      </c>
    </row>
    <row r="381" spans="1:7" ht="15.75" thickBot="1" x14ac:dyDescent="0.3">
      <c r="A381" s="47" t="str">
        <f t="shared" si="11"/>
        <v>A</v>
      </c>
      <c r="B381" s="108" t="s">
        <v>560</v>
      </c>
      <c r="C381" s="109" t="s">
        <v>561</v>
      </c>
      <c r="D381" s="110">
        <f t="shared" si="10"/>
        <v>158892.23085999998</v>
      </c>
      <c r="E381" s="110"/>
      <c r="F381" s="110">
        <v>151545.59535999998</v>
      </c>
      <c r="G381" s="110">
        <v>7346.6355000000003</v>
      </c>
    </row>
    <row r="382" spans="1:7" ht="15.75" thickTop="1" x14ac:dyDescent="0.25">
      <c r="A382" s="47" t="str">
        <f t="shared" si="11"/>
        <v>A</v>
      </c>
      <c r="B382" s="111" t="s">
        <v>412</v>
      </c>
      <c r="C382" s="111" t="s">
        <v>19</v>
      </c>
      <c r="D382" s="112">
        <f t="shared" si="10"/>
        <v>158892.23085999998</v>
      </c>
      <c r="E382" s="112"/>
      <c r="F382" s="112">
        <v>151545.59535999998</v>
      </c>
      <c r="G382" s="112">
        <v>7346.6355000000003</v>
      </c>
    </row>
    <row r="383" spans="1:7" x14ac:dyDescent="0.25">
      <c r="A383" s="47" t="str">
        <f t="shared" si="11"/>
        <v>A</v>
      </c>
      <c r="B383" s="113" t="s">
        <v>412</v>
      </c>
      <c r="C383" s="113" t="s">
        <v>20</v>
      </c>
      <c r="D383" s="114">
        <f t="shared" si="10"/>
        <v>816.97212000000002</v>
      </c>
      <c r="E383" s="114"/>
      <c r="F383" s="114">
        <v>816.97212000000002</v>
      </c>
      <c r="G383" s="114">
        <v>0</v>
      </c>
    </row>
    <row r="384" spans="1:7" x14ac:dyDescent="0.25">
      <c r="A384" s="47" t="str">
        <f t="shared" si="11"/>
        <v>A</v>
      </c>
      <c r="B384" s="113" t="s">
        <v>412</v>
      </c>
      <c r="C384" s="113" t="s">
        <v>21</v>
      </c>
      <c r="D384" s="114">
        <f t="shared" si="10"/>
        <v>1452.3599199999999</v>
      </c>
      <c r="E384" s="114"/>
      <c r="F384" s="114">
        <v>1452.3599199999999</v>
      </c>
      <c r="G384" s="114">
        <v>0</v>
      </c>
    </row>
    <row r="385" spans="1:7" x14ac:dyDescent="0.25">
      <c r="A385" s="47" t="str">
        <f t="shared" si="11"/>
        <v>A</v>
      </c>
      <c r="B385" s="113" t="s">
        <v>412</v>
      </c>
      <c r="C385" s="113" t="s">
        <v>33</v>
      </c>
      <c r="D385" s="114">
        <f t="shared" si="10"/>
        <v>47244.492629999993</v>
      </c>
      <c r="E385" s="114"/>
      <c r="F385" s="114">
        <v>39897.857129999997</v>
      </c>
      <c r="G385" s="114">
        <v>7346.6355000000003</v>
      </c>
    </row>
    <row r="386" spans="1:7" x14ac:dyDescent="0.25">
      <c r="A386" s="47" t="str">
        <f t="shared" si="11"/>
        <v>A</v>
      </c>
      <c r="B386" s="113" t="s">
        <v>412</v>
      </c>
      <c r="C386" s="113" t="s">
        <v>4</v>
      </c>
      <c r="D386" s="114">
        <f t="shared" si="10"/>
        <v>10189.66114</v>
      </c>
      <c r="E386" s="114"/>
      <c r="F386" s="114">
        <v>10189.66114</v>
      </c>
      <c r="G386" s="114">
        <v>0</v>
      </c>
    </row>
    <row r="387" spans="1:7" x14ac:dyDescent="0.25">
      <c r="A387" s="47" t="str">
        <f t="shared" si="11"/>
        <v>A</v>
      </c>
      <c r="B387" s="113" t="s">
        <v>412</v>
      </c>
      <c r="C387" s="113" t="s">
        <v>34</v>
      </c>
      <c r="D387" s="114">
        <f t="shared" ref="D387:D450" si="12">-E387+F387+G387</f>
        <v>99188.140709999992</v>
      </c>
      <c r="E387" s="114"/>
      <c r="F387" s="114">
        <v>99188.140709999992</v>
      </c>
      <c r="G387" s="114">
        <v>0</v>
      </c>
    </row>
    <row r="388" spans="1:7" x14ac:dyDescent="0.25">
      <c r="A388" s="47" t="str">
        <f t="shared" ref="A388:A451" si="13">IF(OR(D388&lt;&gt;0,),"A","B")</f>
        <v>A</v>
      </c>
      <c r="B388" s="113" t="s">
        <v>412</v>
      </c>
      <c r="C388" s="113" t="s">
        <v>35</v>
      </c>
      <c r="D388" s="114">
        <f t="shared" si="12"/>
        <v>0.60433999999999988</v>
      </c>
      <c r="E388" s="114"/>
      <c r="F388" s="114">
        <v>0.60433999999999988</v>
      </c>
      <c r="G388" s="114">
        <v>0</v>
      </c>
    </row>
    <row r="389" spans="1:7" ht="15.75" thickBot="1" x14ac:dyDescent="0.3">
      <c r="A389" s="47" t="str">
        <f t="shared" si="13"/>
        <v>A</v>
      </c>
      <c r="B389" s="108" t="s">
        <v>562</v>
      </c>
      <c r="C389" s="109" t="s">
        <v>563</v>
      </c>
      <c r="D389" s="110">
        <f t="shared" si="12"/>
        <v>1469.9322500000001</v>
      </c>
      <c r="E389" s="110"/>
      <c r="F389" s="110">
        <v>1469.9322500000001</v>
      </c>
      <c r="G389" s="110">
        <v>0</v>
      </c>
    </row>
    <row r="390" spans="1:7" ht="15.75" thickTop="1" x14ac:dyDescent="0.25">
      <c r="A390" s="47" t="str">
        <f t="shared" si="13"/>
        <v>A</v>
      </c>
      <c r="B390" s="111" t="s">
        <v>412</v>
      </c>
      <c r="C390" s="111" t="s">
        <v>19</v>
      </c>
      <c r="D390" s="112">
        <f t="shared" si="12"/>
        <v>1469.9322500000001</v>
      </c>
      <c r="E390" s="112"/>
      <c r="F390" s="112">
        <v>1469.9322500000001</v>
      </c>
      <c r="G390" s="112">
        <v>0</v>
      </c>
    </row>
    <row r="391" spans="1:7" x14ac:dyDescent="0.25">
      <c r="A391" s="47" t="str">
        <f t="shared" si="13"/>
        <v>A</v>
      </c>
      <c r="B391" s="113" t="s">
        <v>412</v>
      </c>
      <c r="C391" s="113" t="s">
        <v>20</v>
      </c>
      <c r="D391" s="114">
        <f t="shared" si="12"/>
        <v>816.97212000000002</v>
      </c>
      <c r="E391" s="114"/>
      <c r="F391" s="114">
        <v>816.97212000000002</v>
      </c>
      <c r="G391" s="114">
        <v>0</v>
      </c>
    </row>
    <row r="392" spans="1:7" x14ac:dyDescent="0.25">
      <c r="A392" s="47" t="str">
        <f t="shared" si="13"/>
        <v>A</v>
      </c>
      <c r="B392" s="113" t="s">
        <v>412</v>
      </c>
      <c r="C392" s="113" t="s">
        <v>21</v>
      </c>
      <c r="D392" s="114">
        <f t="shared" si="12"/>
        <v>630.59214999999995</v>
      </c>
      <c r="E392" s="114"/>
      <c r="F392" s="114">
        <v>630.59214999999995</v>
      </c>
      <c r="G392" s="114">
        <v>0</v>
      </c>
    </row>
    <row r="393" spans="1:7" x14ac:dyDescent="0.25">
      <c r="A393" s="47" t="str">
        <f t="shared" si="13"/>
        <v>A</v>
      </c>
      <c r="B393" s="113" t="s">
        <v>412</v>
      </c>
      <c r="C393" s="113" t="s">
        <v>34</v>
      </c>
      <c r="D393" s="114">
        <f t="shared" si="12"/>
        <v>21.763639999999999</v>
      </c>
      <c r="E393" s="114"/>
      <c r="F393" s="114">
        <v>21.763639999999999</v>
      </c>
      <c r="G393" s="114">
        <v>0</v>
      </c>
    </row>
    <row r="394" spans="1:7" x14ac:dyDescent="0.25">
      <c r="A394" s="47" t="str">
        <f t="shared" si="13"/>
        <v>A</v>
      </c>
      <c r="B394" s="113" t="s">
        <v>412</v>
      </c>
      <c r="C394" s="113" t="s">
        <v>35</v>
      </c>
      <c r="D394" s="114">
        <f t="shared" si="12"/>
        <v>0.60433999999999988</v>
      </c>
      <c r="E394" s="114"/>
      <c r="F394" s="114">
        <v>0.60433999999999988</v>
      </c>
      <c r="G394" s="114">
        <v>0</v>
      </c>
    </row>
    <row r="395" spans="1:7" ht="15.75" thickBot="1" x14ac:dyDescent="0.3">
      <c r="A395" s="47" t="str">
        <f t="shared" si="13"/>
        <v>A</v>
      </c>
      <c r="B395" s="108" t="s">
        <v>564</v>
      </c>
      <c r="C395" s="109" t="s">
        <v>565</v>
      </c>
      <c r="D395" s="110">
        <f t="shared" si="12"/>
        <v>21148.36507</v>
      </c>
      <c r="E395" s="110"/>
      <c r="F395" s="110">
        <v>21148.36507</v>
      </c>
      <c r="G395" s="110">
        <v>0</v>
      </c>
    </row>
    <row r="396" spans="1:7" ht="15.75" thickTop="1" x14ac:dyDescent="0.25">
      <c r="A396" s="47" t="str">
        <f t="shared" si="13"/>
        <v>A</v>
      </c>
      <c r="B396" s="111" t="s">
        <v>412</v>
      </c>
      <c r="C396" s="111" t="s">
        <v>19</v>
      </c>
      <c r="D396" s="112">
        <f t="shared" si="12"/>
        <v>21148.36507</v>
      </c>
      <c r="E396" s="112"/>
      <c r="F396" s="112">
        <v>21148.36507</v>
      </c>
      <c r="G396" s="112">
        <v>0</v>
      </c>
    </row>
    <row r="397" spans="1:7" x14ac:dyDescent="0.25">
      <c r="A397" s="47" t="str">
        <f t="shared" si="13"/>
        <v>A</v>
      </c>
      <c r="B397" s="113" t="s">
        <v>412</v>
      </c>
      <c r="C397" s="113" t="s">
        <v>21</v>
      </c>
      <c r="D397" s="114">
        <f t="shared" si="12"/>
        <v>821.76777000000004</v>
      </c>
      <c r="E397" s="114"/>
      <c r="F397" s="114">
        <v>821.76777000000004</v>
      </c>
      <c r="G397" s="114">
        <v>0</v>
      </c>
    </row>
    <row r="398" spans="1:7" x14ac:dyDescent="0.25">
      <c r="A398" s="47" t="str">
        <f t="shared" si="13"/>
        <v>A</v>
      </c>
      <c r="B398" s="113" t="s">
        <v>412</v>
      </c>
      <c r="C398" s="113" t="s">
        <v>33</v>
      </c>
      <c r="D398" s="114">
        <f t="shared" si="12"/>
        <v>20326.597299999998</v>
      </c>
      <c r="E398" s="114"/>
      <c r="F398" s="114">
        <v>20326.597299999998</v>
      </c>
      <c r="G398" s="114">
        <v>0</v>
      </c>
    </row>
    <row r="399" spans="1:7" ht="26.25" thickBot="1" x14ac:dyDescent="0.3">
      <c r="A399" s="47" t="str">
        <f t="shared" si="13"/>
        <v>A</v>
      </c>
      <c r="B399" s="108" t="s">
        <v>566</v>
      </c>
      <c r="C399" s="109" t="s">
        <v>567</v>
      </c>
      <c r="D399" s="110">
        <f t="shared" si="12"/>
        <v>136273.93354</v>
      </c>
      <c r="E399" s="110"/>
      <c r="F399" s="110">
        <v>128927.29803999999</v>
      </c>
      <c r="G399" s="110">
        <v>7346.6355000000003</v>
      </c>
    </row>
    <row r="400" spans="1:7" ht="15.75" thickTop="1" x14ac:dyDescent="0.25">
      <c r="A400" s="47" t="str">
        <f t="shared" si="13"/>
        <v>A</v>
      </c>
      <c r="B400" s="111" t="s">
        <v>412</v>
      </c>
      <c r="C400" s="111" t="s">
        <v>19</v>
      </c>
      <c r="D400" s="112">
        <f t="shared" si="12"/>
        <v>136273.93354</v>
      </c>
      <c r="E400" s="112"/>
      <c r="F400" s="112">
        <v>128927.29803999999</v>
      </c>
      <c r="G400" s="112">
        <v>7346.6355000000003</v>
      </c>
    </row>
    <row r="401" spans="1:7" x14ac:dyDescent="0.25">
      <c r="A401" s="47" t="str">
        <f t="shared" si="13"/>
        <v>A</v>
      </c>
      <c r="B401" s="113" t="s">
        <v>412</v>
      </c>
      <c r="C401" s="113" t="s">
        <v>33</v>
      </c>
      <c r="D401" s="114">
        <f t="shared" si="12"/>
        <v>26917.895329999999</v>
      </c>
      <c r="E401" s="114"/>
      <c r="F401" s="114">
        <v>19571.259829999999</v>
      </c>
      <c r="G401" s="114">
        <v>7346.6355000000003</v>
      </c>
    </row>
    <row r="402" spans="1:7" x14ac:dyDescent="0.25">
      <c r="A402" s="47" t="str">
        <f t="shared" si="13"/>
        <v>A</v>
      </c>
      <c r="B402" s="113" t="s">
        <v>412</v>
      </c>
      <c r="C402" s="113" t="s">
        <v>4</v>
      </c>
      <c r="D402" s="114">
        <f t="shared" si="12"/>
        <v>10189.66114</v>
      </c>
      <c r="E402" s="114"/>
      <c r="F402" s="114">
        <v>10189.66114</v>
      </c>
      <c r="G402" s="114">
        <v>0</v>
      </c>
    </row>
    <row r="403" spans="1:7" x14ac:dyDescent="0.25">
      <c r="A403" s="47" t="str">
        <f t="shared" si="13"/>
        <v>A</v>
      </c>
      <c r="B403" s="113" t="s">
        <v>412</v>
      </c>
      <c r="C403" s="113" t="s">
        <v>34</v>
      </c>
      <c r="D403" s="114">
        <f t="shared" si="12"/>
        <v>99166.377069999988</v>
      </c>
      <c r="E403" s="114"/>
      <c r="F403" s="114">
        <v>99166.377069999988</v>
      </c>
      <c r="G403" s="114">
        <v>0</v>
      </c>
    </row>
    <row r="404" spans="1:7" ht="15.75" thickBot="1" x14ac:dyDescent="0.3">
      <c r="A404" s="47" t="str">
        <f t="shared" si="13"/>
        <v>A</v>
      </c>
      <c r="B404" s="108" t="s">
        <v>568</v>
      </c>
      <c r="C404" s="109" t="s">
        <v>569</v>
      </c>
      <c r="D404" s="110">
        <f t="shared" si="12"/>
        <v>2914.2996799999996</v>
      </c>
      <c r="E404" s="110"/>
      <c r="F404" s="110">
        <v>2914.2996799999996</v>
      </c>
      <c r="G404" s="110">
        <v>0</v>
      </c>
    </row>
    <row r="405" spans="1:7" ht="15.75" thickTop="1" x14ac:dyDescent="0.25">
      <c r="A405" s="47" t="str">
        <f t="shared" si="13"/>
        <v>A</v>
      </c>
      <c r="B405" s="111" t="s">
        <v>412</v>
      </c>
      <c r="C405" s="111" t="s">
        <v>19</v>
      </c>
      <c r="D405" s="112">
        <f t="shared" si="12"/>
        <v>2914.2996799999996</v>
      </c>
      <c r="E405" s="112"/>
      <c r="F405" s="112">
        <v>2914.2996799999996</v>
      </c>
      <c r="G405" s="112">
        <v>0</v>
      </c>
    </row>
    <row r="406" spans="1:7" x14ac:dyDescent="0.25">
      <c r="A406" s="47" t="str">
        <f t="shared" si="13"/>
        <v>A</v>
      </c>
      <c r="B406" s="113" t="s">
        <v>412</v>
      </c>
      <c r="C406" s="113" t="s">
        <v>33</v>
      </c>
      <c r="D406" s="114">
        <f t="shared" si="12"/>
        <v>2914.2996799999996</v>
      </c>
      <c r="E406" s="114"/>
      <c r="F406" s="114">
        <v>2914.2996799999996</v>
      </c>
      <c r="G406" s="114">
        <v>0</v>
      </c>
    </row>
    <row r="407" spans="1:7" ht="15.75" thickBot="1" x14ac:dyDescent="0.3">
      <c r="A407" s="47" t="str">
        <f t="shared" si="13"/>
        <v>A</v>
      </c>
      <c r="B407" s="108" t="s">
        <v>572</v>
      </c>
      <c r="C407" s="109" t="s">
        <v>573</v>
      </c>
      <c r="D407" s="110">
        <f t="shared" si="12"/>
        <v>10554.960150000001</v>
      </c>
      <c r="E407" s="110"/>
      <c r="F407" s="110">
        <v>10554.960150000001</v>
      </c>
      <c r="G407" s="110">
        <v>0</v>
      </c>
    </row>
    <row r="408" spans="1:7" ht="15.75" thickTop="1" x14ac:dyDescent="0.25">
      <c r="A408" s="47" t="str">
        <f t="shared" si="13"/>
        <v>A</v>
      </c>
      <c r="B408" s="111" t="s">
        <v>412</v>
      </c>
      <c r="C408" s="111" t="s">
        <v>19</v>
      </c>
      <c r="D408" s="112">
        <f t="shared" si="12"/>
        <v>10554.960150000001</v>
      </c>
      <c r="E408" s="112"/>
      <c r="F408" s="112">
        <v>10554.960150000001</v>
      </c>
      <c r="G408" s="112">
        <v>0</v>
      </c>
    </row>
    <row r="409" spans="1:7" x14ac:dyDescent="0.25">
      <c r="A409" s="47" t="str">
        <f t="shared" si="13"/>
        <v>A</v>
      </c>
      <c r="B409" s="113" t="s">
        <v>412</v>
      </c>
      <c r="C409" s="113" t="s">
        <v>33</v>
      </c>
      <c r="D409" s="114">
        <f t="shared" si="12"/>
        <v>10554.960150000001</v>
      </c>
      <c r="E409" s="114"/>
      <c r="F409" s="114">
        <v>10554.960150000001</v>
      </c>
      <c r="G409" s="114">
        <v>0</v>
      </c>
    </row>
    <row r="410" spans="1:7" ht="15.75" thickBot="1" x14ac:dyDescent="0.3">
      <c r="A410" s="47" t="str">
        <f t="shared" si="13"/>
        <v>A</v>
      </c>
      <c r="B410" s="108" t="s">
        <v>574</v>
      </c>
      <c r="C410" s="109" t="s">
        <v>575</v>
      </c>
      <c r="D410" s="110">
        <f t="shared" si="12"/>
        <v>10189.66114</v>
      </c>
      <c r="E410" s="110"/>
      <c r="F410" s="110">
        <v>10189.66114</v>
      </c>
      <c r="G410" s="110">
        <v>0</v>
      </c>
    </row>
    <row r="411" spans="1:7" ht="15.75" thickTop="1" x14ac:dyDescent="0.25">
      <c r="A411" s="47" t="str">
        <f t="shared" si="13"/>
        <v>A</v>
      </c>
      <c r="B411" s="111" t="s">
        <v>412</v>
      </c>
      <c r="C411" s="111" t="s">
        <v>19</v>
      </c>
      <c r="D411" s="112">
        <f t="shared" si="12"/>
        <v>10189.66114</v>
      </c>
      <c r="E411" s="112"/>
      <c r="F411" s="112">
        <v>10189.66114</v>
      </c>
      <c r="G411" s="112">
        <v>0</v>
      </c>
    </row>
    <row r="412" spans="1:7" x14ac:dyDescent="0.25">
      <c r="A412" s="47" t="str">
        <f t="shared" si="13"/>
        <v>A</v>
      </c>
      <c r="B412" s="113" t="s">
        <v>412</v>
      </c>
      <c r="C412" s="113" t="s">
        <v>4</v>
      </c>
      <c r="D412" s="114">
        <f t="shared" si="12"/>
        <v>10189.66114</v>
      </c>
      <c r="E412" s="114"/>
      <c r="F412" s="114">
        <v>10189.66114</v>
      </c>
      <c r="G412" s="114">
        <v>0</v>
      </c>
    </row>
    <row r="413" spans="1:7" ht="26.25" thickBot="1" x14ac:dyDescent="0.3">
      <c r="A413" s="47" t="str">
        <f t="shared" si="13"/>
        <v>A</v>
      </c>
      <c r="B413" s="108" t="s">
        <v>2631</v>
      </c>
      <c r="C413" s="109" t="s">
        <v>2632</v>
      </c>
      <c r="D413" s="110">
        <f t="shared" si="12"/>
        <v>7346.6355000000003</v>
      </c>
      <c r="E413" s="110"/>
      <c r="F413" s="110">
        <v>0</v>
      </c>
      <c r="G413" s="110">
        <v>7346.6355000000003</v>
      </c>
    </row>
    <row r="414" spans="1:7" ht="15.75" thickTop="1" x14ac:dyDescent="0.25">
      <c r="A414" s="47" t="str">
        <f t="shared" si="13"/>
        <v>A</v>
      </c>
      <c r="B414" s="111" t="s">
        <v>412</v>
      </c>
      <c r="C414" s="111" t="s">
        <v>19</v>
      </c>
      <c r="D414" s="112">
        <f t="shared" si="12"/>
        <v>7346.6355000000003</v>
      </c>
      <c r="E414" s="112"/>
      <c r="F414" s="112">
        <v>0</v>
      </c>
      <c r="G414" s="112">
        <v>7346.6355000000003</v>
      </c>
    </row>
    <row r="415" spans="1:7" x14ac:dyDescent="0.25">
      <c r="A415" s="47" t="str">
        <f t="shared" si="13"/>
        <v>A</v>
      </c>
      <c r="B415" s="113" t="s">
        <v>412</v>
      </c>
      <c r="C415" s="113" t="s">
        <v>33</v>
      </c>
      <c r="D415" s="114">
        <f t="shared" si="12"/>
        <v>7346.6355000000003</v>
      </c>
      <c r="E415" s="114"/>
      <c r="F415" s="114">
        <v>0</v>
      </c>
      <c r="G415" s="114">
        <v>7346.6355000000003</v>
      </c>
    </row>
    <row r="416" spans="1:7" ht="26.25" thickBot="1" x14ac:dyDescent="0.3">
      <c r="A416" s="47" t="str">
        <f t="shared" si="13"/>
        <v>A</v>
      </c>
      <c r="B416" s="108" t="s">
        <v>576</v>
      </c>
      <c r="C416" s="109" t="s">
        <v>577</v>
      </c>
      <c r="D416" s="110">
        <f t="shared" si="12"/>
        <v>105268.37706999999</v>
      </c>
      <c r="E416" s="110"/>
      <c r="F416" s="110">
        <v>105268.37706999999</v>
      </c>
      <c r="G416" s="110">
        <v>0</v>
      </c>
    </row>
    <row r="417" spans="1:7" ht="15.75" thickTop="1" x14ac:dyDescent="0.25">
      <c r="A417" s="47" t="str">
        <f t="shared" si="13"/>
        <v>A</v>
      </c>
      <c r="B417" s="111" t="s">
        <v>412</v>
      </c>
      <c r="C417" s="111" t="s">
        <v>19</v>
      </c>
      <c r="D417" s="112">
        <f t="shared" si="12"/>
        <v>105268.37706999999</v>
      </c>
      <c r="E417" s="112"/>
      <c r="F417" s="112">
        <v>105268.37706999999</v>
      </c>
      <c r="G417" s="112">
        <v>0</v>
      </c>
    </row>
    <row r="418" spans="1:7" x14ac:dyDescent="0.25">
      <c r="A418" s="47" t="str">
        <f t="shared" si="13"/>
        <v>A</v>
      </c>
      <c r="B418" s="113" t="s">
        <v>412</v>
      </c>
      <c r="C418" s="113" t="s">
        <v>33</v>
      </c>
      <c r="D418" s="114">
        <f t="shared" si="12"/>
        <v>6102</v>
      </c>
      <c r="E418" s="114"/>
      <c r="F418" s="114">
        <v>6102</v>
      </c>
      <c r="G418" s="114">
        <v>0</v>
      </c>
    </row>
    <row r="419" spans="1:7" x14ac:dyDescent="0.25">
      <c r="A419" s="47" t="str">
        <f t="shared" si="13"/>
        <v>A</v>
      </c>
      <c r="B419" s="113" t="s">
        <v>412</v>
      </c>
      <c r="C419" s="113" t="s">
        <v>34</v>
      </c>
      <c r="D419" s="114">
        <f t="shared" si="12"/>
        <v>99166.377069999988</v>
      </c>
      <c r="E419" s="114"/>
      <c r="F419" s="114">
        <v>99166.377069999988</v>
      </c>
      <c r="G419" s="114">
        <v>0</v>
      </c>
    </row>
    <row r="420" spans="1:7" ht="15.75" thickBot="1" x14ac:dyDescent="0.3">
      <c r="A420" s="47" t="str">
        <f t="shared" si="13"/>
        <v>A</v>
      </c>
      <c r="B420" s="108" t="s">
        <v>578</v>
      </c>
      <c r="C420" s="109" t="s">
        <v>579</v>
      </c>
      <c r="D420" s="110">
        <f t="shared" si="12"/>
        <v>7179.8612000000012</v>
      </c>
      <c r="E420" s="110"/>
      <c r="F420" s="110">
        <v>1563.9668900000001</v>
      </c>
      <c r="G420" s="110">
        <v>5615.8943100000006</v>
      </c>
    </row>
    <row r="421" spans="1:7" ht="15.75" thickTop="1" x14ac:dyDescent="0.25">
      <c r="A421" s="47" t="str">
        <f t="shared" si="13"/>
        <v>A</v>
      </c>
      <c r="B421" s="111" t="s">
        <v>412</v>
      </c>
      <c r="C421" s="111" t="s">
        <v>19</v>
      </c>
      <c r="D421" s="112">
        <f t="shared" si="12"/>
        <v>2274.7318699999996</v>
      </c>
      <c r="E421" s="112"/>
      <c r="F421" s="112">
        <v>1503.6464599999999</v>
      </c>
      <c r="G421" s="112">
        <v>771.08540999999991</v>
      </c>
    </row>
    <row r="422" spans="1:7" x14ac:dyDescent="0.25">
      <c r="A422" s="47" t="str">
        <f t="shared" si="13"/>
        <v>A</v>
      </c>
      <c r="B422" s="113" t="s">
        <v>412</v>
      </c>
      <c r="C422" s="113" t="s">
        <v>20</v>
      </c>
      <c r="D422" s="114">
        <f t="shared" si="12"/>
        <v>415.97500999999994</v>
      </c>
      <c r="E422" s="114"/>
      <c r="F422" s="114">
        <v>81.316670000000002</v>
      </c>
      <c r="G422" s="114">
        <v>334.65833999999995</v>
      </c>
    </row>
    <row r="423" spans="1:7" x14ac:dyDescent="0.25">
      <c r="A423" s="47" t="str">
        <f t="shared" si="13"/>
        <v>A</v>
      </c>
      <c r="B423" s="113" t="s">
        <v>412</v>
      </c>
      <c r="C423" s="113" t="s">
        <v>21</v>
      </c>
      <c r="D423" s="114">
        <f t="shared" si="12"/>
        <v>1307.91408</v>
      </c>
      <c r="E423" s="114"/>
      <c r="F423" s="114">
        <v>1040.2367300000001</v>
      </c>
      <c r="G423" s="114">
        <v>267.67734999999999</v>
      </c>
    </row>
    <row r="424" spans="1:7" x14ac:dyDescent="0.25">
      <c r="A424" s="47" t="str">
        <f t="shared" si="13"/>
        <v>A</v>
      </c>
      <c r="B424" s="113" t="s">
        <v>412</v>
      </c>
      <c r="C424" s="113" t="s">
        <v>33</v>
      </c>
      <c r="D424" s="114">
        <f t="shared" si="12"/>
        <v>325.00303000000002</v>
      </c>
      <c r="E424" s="114"/>
      <c r="F424" s="114">
        <v>325.00303000000002</v>
      </c>
      <c r="G424" s="114">
        <v>0</v>
      </c>
    </row>
    <row r="425" spans="1:7" x14ac:dyDescent="0.25">
      <c r="A425" s="47" t="str">
        <f t="shared" si="13"/>
        <v>A</v>
      </c>
      <c r="B425" s="113" t="s">
        <v>412</v>
      </c>
      <c r="C425" s="113" t="s">
        <v>4</v>
      </c>
      <c r="D425" s="114">
        <f t="shared" si="12"/>
        <v>166.90516</v>
      </c>
      <c r="E425" s="114"/>
      <c r="F425" s="114">
        <v>0</v>
      </c>
      <c r="G425" s="114">
        <v>166.90516</v>
      </c>
    </row>
    <row r="426" spans="1:7" x14ac:dyDescent="0.25">
      <c r="A426" s="47" t="str">
        <f t="shared" si="13"/>
        <v>A</v>
      </c>
      <c r="B426" s="113" t="s">
        <v>412</v>
      </c>
      <c r="C426" s="113" t="s">
        <v>34</v>
      </c>
      <c r="D426" s="114">
        <f t="shared" si="12"/>
        <v>51.667900000000003</v>
      </c>
      <c r="E426" s="114"/>
      <c r="F426" s="114">
        <v>51.667900000000003</v>
      </c>
      <c r="G426" s="114">
        <v>0</v>
      </c>
    </row>
    <row r="427" spans="1:7" x14ac:dyDescent="0.25">
      <c r="A427" s="47" t="str">
        <f t="shared" si="13"/>
        <v>A</v>
      </c>
      <c r="B427" s="113" t="s">
        <v>412</v>
      </c>
      <c r="C427" s="113" t="s">
        <v>35</v>
      </c>
      <c r="D427" s="114">
        <f t="shared" si="12"/>
        <v>7.2666900000000005</v>
      </c>
      <c r="E427" s="114"/>
      <c r="F427" s="114">
        <v>5.4221300000000001</v>
      </c>
      <c r="G427" s="114">
        <v>1.8445600000000002</v>
      </c>
    </row>
    <row r="428" spans="1:7" x14ac:dyDescent="0.25">
      <c r="A428" s="47" t="str">
        <f t="shared" si="13"/>
        <v>A</v>
      </c>
      <c r="B428" s="111" t="s">
        <v>412</v>
      </c>
      <c r="C428" s="111" t="s">
        <v>36</v>
      </c>
      <c r="D428" s="112">
        <f t="shared" si="12"/>
        <v>4905.1293299999998</v>
      </c>
      <c r="E428" s="112"/>
      <c r="F428" s="112">
        <v>60.320430000000002</v>
      </c>
      <c r="G428" s="112">
        <v>4844.8089</v>
      </c>
    </row>
    <row r="429" spans="1:7" ht="15.75" thickBot="1" x14ac:dyDescent="0.3">
      <c r="A429" s="47" t="str">
        <f t="shared" si="13"/>
        <v>A</v>
      </c>
      <c r="B429" s="108" t="s">
        <v>585</v>
      </c>
      <c r="C429" s="109" t="s">
        <v>586</v>
      </c>
      <c r="D429" s="110">
        <f t="shared" si="12"/>
        <v>477.48541999999998</v>
      </c>
      <c r="E429" s="110"/>
      <c r="F429" s="110">
        <v>271.97171999999995</v>
      </c>
      <c r="G429" s="110">
        <v>205.5137</v>
      </c>
    </row>
    <row r="430" spans="1:7" ht="15.75" thickTop="1" x14ac:dyDescent="0.25">
      <c r="A430" s="47" t="str">
        <f t="shared" si="13"/>
        <v>A</v>
      </c>
      <c r="B430" s="111" t="s">
        <v>412</v>
      </c>
      <c r="C430" s="111" t="s">
        <v>19</v>
      </c>
      <c r="D430" s="112">
        <f t="shared" si="12"/>
        <v>471.53742</v>
      </c>
      <c r="E430" s="112"/>
      <c r="F430" s="112">
        <v>271.97171999999995</v>
      </c>
      <c r="G430" s="112">
        <v>199.56570000000002</v>
      </c>
    </row>
    <row r="431" spans="1:7" x14ac:dyDescent="0.25">
      <c r="A431" s="47" t="str">
        <f t="shared" si="13"/>
        <v>A</v>
      </c>
      <c r="B431" s="113" t="s">
        <v>412</v>
      </c>
      <c r="C431" s="113" t="s">
        <v>20</v>
      </c>
      <c r="D431" s="114">
        <f t="shared" si="12"/>
        <v>356.73865999999998</v>
      </c>
      <c r="E431" s="114"/>
      <c r="F431" s="114">
        <v>241.39676</v>
      </c>
      <c r="G431" s="114">
        <v>115.3419</v>
      </c>
    </row>
    <row r="432" spans="1:7" x14ac:dyDescent="0.25">
      <c r="A432" s="47" t="str">
        <f t="shared" si="13"/>
        <v>A</v>
      </c>
      <c r="B432" s="113" t="s">
        <v>412</v>
      </c>
      <c r="C432" s="113" t="s">
        <v>21</v>
      </c>
      <c r="D432" s="114">
        <f t="shared" si="12"/>
        <v>114.2792</v>
      </c>
      <c r="E432" s="114"/>
      <c r="F432" s="114">
        <v>30.255400000000002</v>
      </c>
      <c r="G432" s="114">
        <v>84.023800000000008</v>
      </c>
    </row>
    <row r="433" spans="1:7" x14ac:dyDescent="0.25">
      <c r="A433" s="47" t="str">
        <f t="shared" si="13"/>
        <v>A</v>
      </c>
      <c r="B433" s="113" t="s">
        <v>412</v>
      </c>
      <c r="C433" s="113" t="s">
        <v>35</v>
      </c>
      <c r="D433" s="114">
        <f t="shared" si="12"/>
        <v>0.51956000000000002</v>
      </c>
      <c r="E433" s="114"/>
      <c r="F433" s="114">
        <v>0.31956000000000001</v>
      </c>
      <c r="G433" s="114">
        <v>0.2</v>
      </c>
    </row>
    <row r="434" spans="1:7" x14ac:dyDescent="0.25">
      <c r="A434" s="47" t="str">
        <f t="shared" si="13"/>
        <v>A</v>
      </c>
      <c r="B434" s="111" t="s">
        <v>412</v>
      </c>
      <c r="C434" s="111" t="s">
        <v>36</v>
      </c>
      <c r="D434" s="112">
        <f t="shared" si="12"/>
        <v>5.9480000000000004</v>
      </c>
      <c r="E434" s="112"/>
      <c r="F434" s="112">
        <v>0</v>
      </c>
      <c r="G434" s="112">
        <v>5.9480000000000004</v>
      </c>
    </row>
    <row r="435" spans="1:7" ht="39" thickBot="1" x14ac:dyDescent="0.3">
      <c r="A435" s="47" t="str">
        <f t="shared" si="13"/>
        <v>A</v>
      </c>
      <c r="B435" s="108" t="s">
        <v>587</v>
      </c>
      <c r="C435" s="109" t="s">
        <v>588</v>
      </c>
      <c r="D435" s="110">
        <f t="shared" si="12"/>
        <v>1415.3403600000001</v>
      </c>
      <c r="E435" s="110"/>
      <c r="F435" s="110">
        <v>1415.3403600000001</v>
      </c>
      <c r="G435" s="110">
        <v>0</v>
      </c>
    </row>
    <row r="436" spans="1:7" ht="15.75" thickTop="1" x14ac:dyDescent="0.25">
      <c r="A436" s="47" t="str">
        <f t="shared" si="13"/>
        <v>A</v>
      </c>
      <c r="B436" s="111" t="s">
        <v>412</v>
      </c>
      <c r="C436" s="111" t="s">
        <v>19</v>
      </c>
      <c r="D436" s="112">
        <f t="shared" si="12"/>
        <v>1415.3403600000001</v>
      </c>
      <c r="E436" s="112"/>
      <c r="F436" s="112">
        <v>1415.3403600000001</v>
      </c>
      <c r="G436" s="112">
        <v>0</v>
      </c>
    </row>
    <row r="437" spans="1:7" x14ac:dyDescent="0.25">
      <c r="A437" s="47" t="str">
        <f t="shared" si="13"/>
        <v>A</v>
      </c>
      <c r="B437" s="113" t="s">
        <v>412</v>
      </c>
      <c r="C437" s="113" t="s">
        <v>33</v>
      </c>
      <c r="D437" s="114">
        <f t="shared" si="12"/>
        <v>811.97403000000008</v>
      </c>
      <c r="E437" s="114"/>
      <c r="F437" s="114">
        <v>811.97403000000008</v>
      </c>
      <c r="G437" s="114">
        <v>0</v>
      </c>
    </row>
    <row r="438" spans="1:7" x14ac:dyDescent="0.25">
      <c r="A438" s="47" t="str">
        <f t="shared" si="13"/>
        <v>A</v>
      </c>
      <c r="B438" s="113" t="s">
        <v>412</v>
      </c>
      <c r="C438" s="113" t="s">
        <v>35</v>
      </c>
      <c r="D438" s="114">
        <f t="shared" si="12"/>
        <v>603.36633000000006</v>
      </c>
      <c r="E438" s="114"/>
      <c r="F438" s="114">
        <v>603.36633000000006</v>
      </c>
      <c r="G438" s="114">
        <v>0</v>
      </c>
    </row>
    <row r="439" spans="1:7" ht="39" thickBot="1" x14ac:dyDescent="0.3">
      <c r="A439" s="47" t="str">
        <f t="shared" si="13"/>
        <v>A</v>
      </c>
      <c r="B439" s="108" t="s">
        <v>589</v>
      </c>
      <c r="C439" s="109" t="s">
        <v>590</v>
      </c>
      <c r="D439" s="110">
        <f t="shared" si="12"/>
        <v>7962.81909</v>
      </c>
      <c r="E439" s="110"/>
      <c r="F439" s="110">
        <v>7962.81909</v>
      </c>
      <c r="G439" s="110">
        <v>0</v>
      </c>
    </row>
    <row r="440" spans="1:7" ht="15.75" thickTop="1" x14ac:dyDescent="0.25">
      <c r="A440" s="47" t="str">
        <f t="shared" si="13"/>
        <v>A</v>
      </c>
      <c r="B440" s="111" t="s">
        <v>412</v>
      </c>
      <c r="C440" s="111" t="s">
        <v>19</v>
      </c>
      <c r="D440" s="112">
        <f t="shared" si="12"/>
        <v>7962.81909</v>
      </c>
      <c r="E440" s="112"/>
      <c r="F440" s="112">
        <v>7962.81909</v>
      </c>
      <c r="G440" s="112">
        <v>0</v>
      </c>
    </row>
    <row r="441" spans="1:7" x14ac:dyDescent="0.25">
      <c r="A441" s="47" t="str">
        <f t="shared" si="13"/>
        <v>A</v>
      </c>
      <c r="B441" s="113" t="s">
        <v>412</v>
      </c>
      <c r="C441" s="113" t="s">
        <v>35</v>
      </c>
      <c r="D441" s="114">
        <f t="shared" si="12"/>
        <v>7962.81909</v>
      </c>
      <c r="E441" s="114"/>
      <c r="F441" s="114">
        <v>7962.81909</v>
      </c>
      <c r="G441" s="114">
        <v>0</v>
      </c>
    </row>
    <row r="442" spans="1:7" ht="26.25" thickBot="1" x14ac:dyDescent="0.3">
      <c r="A442" s="47" t="str">
        <f t="shared" si="13"/>
        <v>A</v>
      </c>
      <c r="B442" s="108" t="s">
        <v>591</v>
      </c>
      <c r="C442" s="109" t="s">
        <v>592</v>
      </c>
      <c r="D442" s="110">
        <f t="shared" si="12"/>
        <v>7486.5047900000009</v>
      </c>
      <c r="E442" s="110"/>
      <c r="F442" s="110">
        <v>7486.5047900000009</v>
      </c>
      <c r="G442" s="110">
        <v>0</v>
      </c>
    </row>
    <row r="443" spans="1:7" ht="15.75" thickTop="1" x14ac:dyDescent="0.25">
      <c r="A443" s="47" t="str">
        <f t="shared" si="13"/>
        <v>A</v>
      </c>
      <c r="B443" s="111" t="s">
        <v>412</v>
      </c>
      <c r="C443" s="111" t="s">
        <v>19</v>
      </c>
      <c r="D443" s="112">
        <f t="shared" si="12"/>
        <v>7012.2429600000005</v>
      </c>
      <c r="E443" s="112"/>
      <c r="F443" s="112">
        <v>7012.2429600000005</v>
      </c>
      <c r="G443" s="112">
        <v>0</v>
      </c>
    </row>
    <row r="444" spans="1:7" x14ac:dyDescent="0.25">
      <c r="A444" s="47" t="str">
        <f t="shared" si="13"/>
        <v>A</v>
      </c>
      <c r="B444" s="113" t="s">
        <v>412</v>
      </c>
      <c r="C444" s="113" t="s">
        <v>33</v>
      </c>
      <c r="D444" s="114">
        <f t="shared" si="12"/>
        <v>7012.2429600000005</v>
      </c>
      <c r="E444" s="114"/>
      <c r="F444" s="114">
        <v>7012.2429600000005</v>
      </c>
      <c r="G444" s="114">
        <v>0</v>
      </c>
    </row>
    <row r="445" spans="1:7" x14ac:dyDescent="0.25">
      <c r="A445" s="47" t="str">
        <f t="shared" si="13"/>
        <v>A</v>
      </c>
      <c r="B445" s="111" t="s">
        <v>412</v>
      </c>
      <c r="C445" s="111" t="s">
        <v>36</v>
      </c>
      <c r="D445" s="112">
        <f t="shared" si="12"/>
        <v>474.26182999999997</v>
      </c>
      <c r="E445" s="112"/>
      <c r="F445" s="112">
        <v>474.26182999999997</v>
      </c>
      <c r="G445" s="112">
        <v>0</v>
      </c>
    </row>
    <row r="446" spans="1:7" ht="26.25" thickBot="1" x14ac:dyDescent="0.3">
      <c r="A446" s="47" t="str">
        <f t="shared" si="13"/>
        <v>A</v>
      </c>
      <c r="B446" s="108" t="s">
        <v>593</v>
      </c>
      <c r="C446" s="109" t="s">
        <v>594</v>
      </c>
      <c r="D446" s="110">
        <f t="shared" si="12"/>
        <v>40602.072209999998</v>
      </c>
      <c r="E446" s="110"/>
      <c r="F446" s="110">
        <v>40602.072209999998</v>
      </c>
      <c r="G446" s="110">
        <v>0</v>
      </c>
    </row>
    <row r="447" spans="1:7" ht="15.75" thickTop="1" x14ac:dyDescent="0.25">
      <c r="A447" s="47" t="str">
        <f t="shared" si="13"/>
        <v>A</v>
      </c>
      <c r="B447" s="111" t="s">
        <v>412</v>
      </c>
      <c r="C447" s="111" t="s">
        <v>37</v>
      </c>
      <c r="D447" s="112">
        <f t="shared" si="12"/>
        <v>40602.072209999998</v>
      </c>
      <c r="E447" s="112"/>
      <c r="F447" s="112">
        <v>40602.072209999998</v>
      </c>
      <c r="G447" s="112">
        <v>0</v>
      </c>
    </row>
    <row r="448" spans="1:7" ht="26.25" thickBot="1" x14ac:dyDescent="0.3">
      <c r="A448" s="47" t="str">
        <f t="shared" si="13"/>
        <v>A</v>
      </c>
      <c r="B448" s="108" t="s">
        <v>595</v>
      </c>
      <c r="C448" s="109" t="s">
        <v>596</v>
      </c>
      <c r="D448" s="110">
        <f t="shared" si="12"/>
        <v>13954.607559999999</v>
      </c>
      <c r="E448" s="110"/>
      <c r="F448" s="110">
        <v>13954.607559999999</v>
      </c>
      <c r="G448" s="110">
        <v>0</v>
      </c>
    </row>
    <row r="449" spans="1:7" ht="15.75" thickTop="1" x14ac:dyDescent="0.25">
      <c r="A449" s="47" t="str">
        <f t="shared" si="13"/>
        <v>A</v>
      </c>
      <c r="B449" s="111" t="s">
        <v>412</v>
      </c>
      <c r="C449" s="111" t="s">
        <v>19</v>
      </c>
      <c r="D449" s="112">
        <f t="shared" si="12"/>
        <v>539.67224999999996</v>
      </c>
      <c r="E449" s="112"/>
      <c r="F449" s="112">
        <v>539.67224999999996</v>
      </c>
      <c r="G449" s="112">
        <v>0</v>
      </c>
    </row>
    <row r="450" spans="1:7" x14ac:dyDescent="0.25">
      <c r="A450" s="47" t="str">
        <f t="shared" si="13"/>
        <v>A</v>
      </c>
      <c r="B450" s="113" t="s">
        <v>412</v>
      </c>
      <c r="C450" s="113" t="s">
        <v>35</v>
      </c>
      <c r="D450" s="114">
        <f t="shared" si="12"/>
        <v>539.67224999999996</v>
      </c>
      <c r="E450" s="114"/>
      <c r="F450" s="114">
        <v>539.67224999999996</v>
      </c>
      <c r="G450" s="114">
        <v>0</v>
      </c>
    </row>
    <row r="451" spans="1:7" x14ac:dyDescent="0.25">
      <c r="A451" s="47" t="str">
        <f t="shared" si="13"/>
        <v>A</v>
      </c>
      <c r="B451" s="111" t="s">
        <v>412</v>
      </c>
      <c r="C451" s="111" t="s">
        <v>37</v>
      </c>
      <c r="D451" s="112">
        <f t="shared" ref="D451:D514" si="14">-E451+F451+G451</f>
        <v>13414.935309999999</v>
      </c>
      <c r="E451" s="112"/>
      <c r="F451" s="112">
        <v>13414.935309999999</v>
      </c>
      <c r="G451" s="112">
        <v>0</v>
      </c>
    </row>
    <row r="452" spans="1:7" ht="15.75" thickBot="1" x14ac:dyDescent="0.3">
      <c r="A452" s="47" t="str">
        <f t="shared" ref="A452:A515" si="15">IF(OR(D452&lt;&gt;0,),"A","B")</f>
        <v>A</v>
      </c>
      <c r="B452" s="108" t="s">
        <v>597</v>
      </c>
      <c r="C452" s="109" t="s">
        <v>598</v>
      </c>
      <c r="D452" s="110">
        <f t="shared" si="14"/>
        <v>6552.22595</v>
      </c>
      <c r="E452" s="110"/>
      <c r="F452" s="110">
        <v>6552.22595</v>
      </c>
      <c r="G452" s="110">
        <v>0</v>
      </c>
    </row>
    <row r="453" spans="1:7" ht="15.75" thickTop="1" x14ac:dyDescent="0.25">
      <c r="A453" s="47" t="str">
        <f t="shared" si="15"/>
        <v>A</v>
      </c>
      <c r="B453" s="111" t="s">
        <v>412</v>
      </c>
      <c r="C453" s="111" t="s">
        <v>37</v>
      </c>
      <c r="D453" s="112">
        <f t="shared" si="14"/>
        <v>6552.22595</v>
      </c>
      <c r="E453" s="112"/>
      <c r="F453" s="112">
        <v>6552.22595</v>
      </c>
      <c r="G453" s="112">
        <v>0</v>
      </c>
    </row>
    <row r="454" spans="1:7" ht="15.75" thickBot="1" x14ac:dyDescent="0.3">
      <c r="A454" s="47" t="str">
        <f t="shared" si="15"/>
        <v>A</v>
      </c>
      <c r="B454" s="108" t="s">
        <v>599</v>
      </c>
      <c r="C454" s="109" t="s">
        <v>600</v>
      </c>
      <c r="D454" s="110">
        <f t="shared" si="14"/>
        <v>6552.22595</v>
      </c>
      <c r="E454" s="110"/>
      <c r="F454" s="110">
        <v>6552.22595</v>
      </c>
      <c r="G454" s="110">
        <v>0</v>
      </c>
    </row>
    <row r="455" spans="1:7" ht="15.75" thickTop="1" x14ac:dyDescent="0.25">
      <c r="A455" s="47" t="str">
        <f t="shared" si="15"/>
        <v>A</v>
      </c>
      <c r="B455" s="111" t="s">
        <v>412</v>
      </c>
      <c r="C455" s="111" t="s">
        <v>37</v>
      </c>
      <c r="D455" s="112">
        <f t="shared" si="14"/>
        <v>6552.22595</v>
      </c>
      <c r="E455" s="112"/>
      <c r="F455" s="112">
        <v>6552.22595</v>
      </c>
      <c r="G455" s="112">
        <v>0</v>
      </c>
    </row>
    <row r="456" spans="1:7" ht="26.25" thickBot="1" x14ac:dyDescent="0.3">
      <c r="A456" s="47" t="str">
        <f t="shared" si="15"/>
        <v>A</v>
      </c>
      <c r="B456" s="108" t="s">
        <v>601</v>
      </c>
      <c r="C456" s="109" t="s">
        <v>602</v>
      </c>
      <c r="D456" s="110">
        <f t="shared" si="14"/>
        <v>736.52796000000001</v>
      </c>
      <c r="E456" s="110"/>
      <c r="F456" s="110">
        <v>736.52796000000001</v>
      </c>
      <c r="G456" s="110">
        <v>0</v>
      </c>
    </row>
    <row r="457" spans="1:7" ht="15.75" thickTop="1" x14ac:dyDescent="0.25">
      <c r="A457" s="47" t="str">
        <f t="shared" si="15"/>
        <v>A</v>
      </c>
      <c r="B457" s="111" t="s">
        <v>412</v>
      </c>
      <c r="C457" s="111" t="s">
        <v>37</v>
      </c>
      <c r="D457" s="112">
        <f t="shared" si="14"/>
        <v>736.52796000000001</v>
      </c>
      <c r="E457" s="112"/>
      <c r="F457" s="112">
        <v>736.52796000000001</v>
      </c>
      <c r="G457" s="112">
        <v>0</v>
      </c>
    </row>
    <row r="458" spans="1:7" ht="15.75" thickBot="1" x14ac:dyDescent="0.3">
      <c r="A458" s="47" t="str">
        <f t="shared" si="15"/>
        <v>A</v>
      </c>
      <c r="B458" s="108" t="s">
        <v>605</v>
      </c>
      <c r="C458" s="109" t="s">
        <v>606</v>
      </c>
      <c r="D458" s="110">
        <f t="shared" si="14"/>
        <v>736.52796000000001</v>
      </c>
      <c r="E458" s="110"/>
      <c r="F458" s="110">
        <v>736.52796000000001</v>
      </c>
      <c r="G458" s="110">
        <v>0</v>
      </c>
    </row>
    <row r="459" spans="1:7" ht="15.75" thickTop="1" x14ac:dyDescent="0.25">
      <c r="A459" s="47" t="str">
        <f t="shared" si="15"/>
        <v>A</v>
      </c>
      <c r="B459" s="111" t="s">
        <v>412</v>
      </c>
      <c r="C459" s="111" t="s">
        <v>37</v>
      </c>
      <c r="D459" s="112">
        <f t="shared" si="14"/>
        <v>736.52796000000001</v>
      </c>
      <c r="E459" s="112"/>
      <c r="F459" s="112">
        <v>736.52796000000001</v>
      </c>
      <c r="G459" s="112">
        <v>0</v>
      </c>
    </row>
    <row r="460" spans="1:7" ht="15.75" thickBot="1" x14ac:dyDescent="0.3">
      <c r="A460" s="47" t="str">
        <f t="shared" si="15"/>
        <v>A</v>
      </c>
      <c r="B460" s="108" t="s">
        <v>607</v>
      </c>
      <c r="C460" s="109" t="s">
        <v>608</v>
      </c>
      <c r="D460" s="110">
        <f t="shared" si="14"/>
        <v>6665.8536499999991</v>
      </c>
      <c r="E460" s="110"/>
      <c r="F460" s="110">
        <v>6665.8536499999991</v>
      </c>
      <c r="G460" s="110">
        <v>0</v>
      </c>
    </row>
    <row r="461" spans="1:7" ht="15.75" thickTop="1" x14ac:dyDescent="0.25">
      <c r="A461" s="47" t="str">
        <f t="shared" si="15"/>
        <v>A</v>
      </c>
      <c r="B461" s="111" t="s">
        <v>412</v>
      </c>
      <c r="C461" s="111" t="s">
        <v>19</v>
      </c>
      <c r="D461" s="112">
        <f t="shared" si="14"/>
        <v>539.67224999999996</v>
      </c>
      <c r="E461" s="112"/>
      <c r="F461" s="112">
        <v>539.67224999999996</v>
      </c>
      <c r="G461" s="112">
        <v>0</v>
      </c>
    </row>
    <row r="462" spans="1:7" x14ac:dyDescent="0.25">
      <c r="A462" s="47" t="str">
        <f t="shared" si="15"/>
        <v>A</v>
      </c>
      <c r="B462" s="113" t="s">
        <v>412</v>
      </c>
      <c r="C462" s="113" t="s">
        <v>35</v>
      </c>
      <c r="D462" s="114">
        <f t="shared" si="14"/>
        <v>539.67224999999996</v>
      </c>
      <c r="E462" s="114"/>
      <c r="F462" s="114">
        <v>539.67224999999996</v>
      </c>
      <c r="G462" s="114">
        <v>0</v>
      </c>
    </row>
    <row r="463" spans="1:7" x14ac:dyDescent="0.25">
      <c r="A463" s="47" t="str">
        <f t="shared" si="15"/>
        <v>A</v>
      </c>
      <c r="B463" s="111" t="s">
        <v>412</v>
      </c>
      <c r="C463" s="111" t="s">
        <v>37</v>
      </c>
      <c r="D463" s="112">
        <f t="shared" si="14"/>
        <v>6126.1813999999995</v>
      </c>
      <c r="E463" s="112"/>
      <c r="F463" s="112">
        <v>6126.1813999999995</v>
      </c>
      <c r="G463" s="112">
        <v>0</v>
      </c>
    </row>
    <row r="464" spans="1:7" ht="15.75" thickBot="1" x14ac:dyDescent="0.3">
      <c r="A464" s="47" t="str">
        <f t="shared" si="15"/>
        <v>A</v>
      </c>
      <c r="B464" s="108" t="s">
        <v>609</v>
      </c>
      <c r="C464" s="109" t="s">
        <v>610</v>
      </c>
      <c r="D464" s="110">
        <f t="shared" si="14"/>
        <v>356.14979999999997</v>
      </c>
      <c r="E464" s="110"/>
      <c r="F464" s="110">
        <v>356.14979999999997</v>
      </c>
      <c r="G464" s="110">
        <v>0</v>
      </c>
    </row>
    <row r="465" spans="1:7" ht="15.75" thickTop="1" x14ac:dyDescent="0.25">
      <c r="A465" s="47" t="str">
        <f t="shared" si="15"/>
        <v>A</v>
      </c>
      <c r="B465" s="111" t="s">
        <v>412</v>
      </c>
      <c r="C465" s="111" t="s">
        <v>19</v>
      </c>
      <c r="D465" s="112">
        <f t="shared" si="14"/>
        <v>356.14979999999997</v>
      </c>
      <c r="E465" s="112"/>
      <c r="F465" s="112">
        <v>356.14979999999997</v>
      </c>
      <c r="G465" s="112">
        <v>0</v>
      </c>
    </row>
    <row r="466" spans="1:7" x14ac:dyDescent="0.25">
      <c r="A466" s="47" t="str">
        <f t="shared" si="15"/>
        <v>A</v>
      </c>
      <c r="B466" s="113" t="s">
        <v>412</v>
      </c>
      <c r="C466" s="113" t="s">
        <v>35</v>
      </c>
      <c r="D466" s="114">
        <f t="shared" si="14"/>
        <v>356.14979999999997</v>
      </c>
      <c r="E466" s="114"/>
      <c r="F466" s="114">
        <v>356.14979999999997</v>
      </c>
      <c r="G466" s="114">
        <v>0</v>
      </c>
    </row>
    <row r="467" spans="1:7" ht="15.75" thickBot="1" x14ac:dyDescent="0.3">
      <c r="A467" s="47" t="str">
        <f t="shared" si="15"/>
        <v>A</v>
      </c>
      <c r="B467" s="108" t="s">
        <v>611</v>
      </c>
      <c r="C467" s="109" t="s">
        <v>612</v>
      </c>
      <c r="D467" s="110">
        <f t="shared" si="14"/>
        <v>6126.1813999999995</v>
      </c>
      <c r="E467" s="110"/>
      <c r="F467" s="110">
        <v>6126.1813999999995</v>
      </c>
      <c r="G467" s="110">
        <v>0</v>
      </c>
    </row>
    <row r="468" spans="1:7" ht="15.75" thickTop="1" x14ac:dyDescent="0.25">
      <c r="A468" s="47" t="str">
        <f t="shared" si="15"/>
        <v>A</v>
      </c>
      <c r="B468" s="111" t="s">
        <v>412</v>
      </c>
      <c r="C468" s="111" t="s">
        <v>37</v>
      </c>
      <c r="D468" s="112">
        <f t="shared" si="14"/>
        <v>6126.1813999999995</v>
      </c>
      <c r="E468" s="112"/>
      <c r="F468" s="112">
        <v>6126.1813999999995</v>
      </c>
      <c r="G468" s="112">
        <v>0</v>
      </c>
    </row>
    <row r="469" spans="1:7" ht="15.75" thickBot="1" x14ac:dyDescent="0.3">
      <c r="A469" s="47" t="str">
        <f t="shared" si="15"/>
        <v>A</v>
      </c>
      <c r="B469" s="108" t="s">
        <v>615</v>
      </c>
      <c r="C469" s="109" t="s">
        <v>616</v>
      </c>
      <c r="D469" s="110">
        <f t="shared" si="14"/>
        <v>183.52245000000002</v>
      </c>
      <c r="E469" s="110"/>
      <c r="F469" s="110">
        <v>183.52245000000002</v>
      </c>
      <c r="G469" s="110">
        <v>0</v>
      </c>
    </row>
    <row r="470" spans="1:7" ht="15.75" thickTop="1" x14ac:dyDescent="0.25">
      <c r="A470" s="47" t="str">
        <f t="shared" si="15"/>
        <v>A</v>
      </c>
      <c r="B470" s="111" t="s">
        <v>412</v>
      </c>
      <c r="C470" s="111" t="s">
        <v>19</v>
      </c>
      <c r="D470" s="112">
        <f t="shared" si="14"/>
        <v>183.52245000000002</v>
      </c>
      <c r="E470" s="112"/>
      <c r="F470" s="112">
        <v>183.52245000000002</v>
      </c>
      <c r="G470" s="112">
        <v>0</v>
      </c>
    </row>
    <row r="471" spans="1:7" x14ac:dyDescent="0.25">
      <c r="A471" s="47" t="str">
        <f t="shared" si="15"/>
        <v>A</v>
      </c>
      <c r="B471" s="113" t="s">
        <v>412</v>
      </c>
      <c r="C471" s="113" t="s">
        <v>35</v>
      </c>
      <c r="D471" s="114">
        <f t="shared" si="14"/>
        <v>183.52245000000002</v>
      </c>
      <c r="E471" s="114"/>
      <c r="F471" s="114">
        <v>183.52245000000002</v>
      </c>
      <c r="G471" s="114">
        <v>0</v>
      </c>
    </row>
    <row r="472" spans="1:7" ht="26.25" thickBot="1" x14ac:dyDescent="0.3">
      <c r="A472" s="47" t="str">
        <f t="shared" si="15"/>
        <v>A</v>
      </c>
      <c r="B472" s="108" t="s">
        <v>619</v>
      </c>
      <c r="C472" s="109" t="s">
        <v>620</v>
      </c>
      <c r="D472" s="110">
        <f t="shared" si="14"/>
        <v>20383.846810000003</v>
      </c>
      <c r="E472" s="110"/>
      <c r="F472" s="110">
        <v>20383.846810000003</v>
      </c>
      <c r="G472" s="110">
        <v>0</v>
      </c>
    </row>
    <row r="473" spans="1:7" ht="15.75" thickTop="1" x14ac:dyDescent="0.25">
      <c r="A473" s="47" t="str">
        <f t="shared" si="15"/>
        <v>A</v>
      </c>
      <c r="B473" s="111" t="s">
        <v>412</v>
      </c>
      <c r="C473" s="111" t="s">
        <v>19</v>
      </c>
      <c r="D473" s="112">
        <f t="shared" si="14"/>
        <v>20383.846810000003</v>
      </c>
      <c r="E473" s="112"/>
      <c r="F473" s="112">
        <v>20383.846810000003</v>
      </c>
      <c r="G473" s="112">
        <v>0</v>
      </c>
    </row>
    <row r="474" spans="1:7" x14ac:dyDescent="0.25">
      <c r="A474" s="47" t="str">
        <f t="shared" si="15"/>
        <v>A</v>
      </c>
      <c r="B474" s="113" t="s">
        <v>412</v>
      </c>
      <c r="C474" s="113" t="s">
        <v>35</v>
      </c>
      <c r="D474" s="114">
        <f t="shared" si="14"/>
        <v>20383.846810000003</v>
      </c>
      <c r="E474" s="114"/>
      <c r="F474" s="114">
        <v>20383.846810000003</v>
      </c>
      <c r="G474" s="114">
        <v>0</v>
      </c>
    </row>
    <row r="475" spans="1:7" ht="15.75" thickBot="1" x14ac:dyDescent="0.3">
      <c r="A475" s="47" t="str">
        <f t="shared" si="15"/>
        <v>A</v>
      </c>
      <c r="B475" s="108" t="s">
        <v>621</v>
      </c>
      <c r="C475" s="109" t="s">
        <v>622</v>
      </c>
      <c r="D475" s="110">
        <f t="shared" si="14"/>
        <v>5708.7377900000001</v>
      </c>
      <c r="E475" s="110"/>
      <c r="F475" s="110">
        <v>232.88691</v>
      </c>
      <c r="G475" s="110">
        <v>5475.85088</v>
      </c>
    </row>
    <row r="476" spans="1:7" ht="15.75" thickTop="1" x14ac:dyDescent="0.25">
      <c r="A476" s="47" t="str">
        <f t="shared" si="15"/>
        <v>A</v>
      </c>
      <c r="B476" s="111" t="s">
        <v>412</v>
      </c>
      <c r="C476" s="111" t="s">
        <v>19</v>
      </c>
      <c r="D476" s="112">
        <f t="shared" si="14"/>
        <v>3641.473</v>
      </c>
      <c r="E476" s="112"/>
      <c r="F476" s="112">
        <v>202.88691</v>
      </c>
      <c r="G476" s="112">
        <v>3438.5860899999998</v>
      </c>
    </row>
    <row r="477" spans="1:7" x14ac:dyDescent="0.25">
      <c r="A477" s="47" t="str">
        <f t="shared" si="15"/>
        <v>A</v>
      </c>
      <c r="B477" s="113" t="s">
        <v>412</v>
      </c>
      <c r="C477" s="113" t="s">
        <v>20</v>
      </c>
      <c r="D477" s="114">
        <f t="shared" si="14"/>
        <v>1913.5078700000001</v>
      </c>
      <c r="E477" s="114"/>
      <c r="F477" s="114">
        <v>0</v>
      </c>
      <c r="G477" s="114">
        <v>1913.5078700000001</v>
      </c>
    </row>
    <row r="478" spans="1:7" x14ac:dyDescent="0.25">
      <c r="A478" s="47" t="str">
        <f t="shared" si="15"/>
        <v>A</v>
      </c>
      <c r="B478" s="113" t="s">
        <v>412</v>
      </c>
      <c r="C478" s="113" t="s">
        <v>21</v>
      </c>
      <c r="D478" s="114">
        <f t="shared" si="14"/>
        <v>1629.2073300000002</v>
      </c>
      <c r="E478" s="114"/>
      <c r="F478" s="114">
        <v>200</v>
      </c>
      <c r="G478" s="114">
        <v>1429.2073300000002</v>
      </c>
    </row>
    <row r="479" spans="1:7" x14ac:dyDescent="0.25">
      <c r="A479" s="47" t="str">
        <f t="shared" si="15"/>
        <v>A</v>
      </c>
      <c r="B479" s="113" t="s">
        <v>412</v>
      </c>
      <c r="C479" s="113" t="s">
        <v>33</v>
      </c>
      <c r="D479" s="114">
        <f t="shared" si="14"/>
        <v>2.8869099999999999</v>
      </c>
      <c r="E479" s="114"/>
      <c r="F479" s="114">
        <v>2.8869099999999999</v>
      </c>
      <c r="G479" s="114">
        <v>0</v>
      </c>
    </row>
    <row r="480" spans="1:7" x14ac:dyDescent="0.25">
      <c r="A480" s="47" t="str">
        <f t="shared" si="15"/>
        <v>A</v>
      </c>
      <c r="B480" s="113" t="s">
        <v>412</v>
      </c>
      <c r="C480" s="113" t="s">
        <v>4</v>
      </c>
      <c r="D480" s="114">
        <f t="shared" si="14"/>
        <v>20.570169999999997</v>
      </c>
      <c r="E480" s="114"/>
      <c r="F480" s="114">
        <v>0</v>
      </c>
      <c r="G480" s="114">
        <v>20.570169999999997</v>
      </c>
    </row>
    <row r="481" spans="1:7" x14ac:dyDescent="0.25">
      <c r="A481" s="47" t="str">
        <f t="shared" si="15"/>
        <v>A</v>
      </c>
      <c r="B481" s="113" t="s">
        <v>412</v>
      </c>
      <c r="C481" s="113" t="s">
        <v>35</v>
      </c>
      <c r="D481" s="114">
        <f t="shared" si="14"/>
        <v>75.300719999999998</v>
      </c>
      <c r="E481" s="114"/>
      <c r="F481" s="114">
        <v>0</v>
      </c>
      <c r="G481" s="114">
        <v>75.300719999999998</v>
      </c>
    </row>
    <row r="482" spans="1:7" x14ac:dyDescent="0.25">
      <c r="A482" s="47" t="str">
        <f t="shared" si="15"/>
        <v>A</v>
      </c>
      <c r="B482" s="111" t="s">
        <v>412</v>
      </c>
      <c r="C482" s="111" t="s">
        <v>36</v>
      </c>
      <c r="D482" s="112">
        <f t="shared" si="14"/>
        <v>2067.2647900000002</v>
      </c>
      <c r="E482" s="112"/>
      <c r="F482" s="112">
        <v>30</v>
      </c>
      <c r="G482" s="112">
        <v>2037.2647899999999</v>
      </c>
    </row>
    <row r="483" spans="1:7" ht="15.75" thickBot="1" x14ac:dyDescent="0.3">
      <c r="A483" s="47" t="str">
        <f t="shared" si="15"/>
        <v>A</v>
      </c>
      <c r="B483" s="108" t="s">
        <v>623</v>
      </c>
      <c r="C483" s="109" t="s">
        <v>624</v>
      </c>
      <c r="D483" s="110">
        <f t="shared" si="14"/>
        <v>119.17601000000001</v>
      </c>
      <c r="E483" s="110"/>
      <c r="F483" s="110">
        <v>119.17601000000001</v>
      </c>
      <c r="G483" s="110">
        <v>0</v>
      </c>
    </row>
    <row r="484" spans="1:7" ht="15.75" thickTop="1" x14ac:dyDescent="0.25">
      <c r="A484" s="47" t="str">
        <f t="shared" si="15"/>
        <v>A</v>
      </c>
      <c r="B484" s="111" t="s">
        <v>412</v>
      </c>
      <c r="C484" s="111" t="s">
        <v>19</v>
      </c>
      <c r="D484" s="112">
        <f t="shared" si="14"/>
        <v>119.17601000000001</v>
      </c>
      <c r="E484" s="112"/>
      <c r="F484" s="112">
        <v>119.17601000000001</v>
      </c>
      <c r="G484" s="112">
        <v>0</v>
      </c>
    </row>
    <row r="485" spans="1:7" x14ac:dyDescent="0.25">
      <c r="A485" s="47" t="str">
        <f t="shared" si="15"/>
        <v>A</v>
      </c>
      <c r="B485" s="113" t="s">
        <v>412</v>
      </c>
      <c r="C485" s="113" t="s">
        <v>20</v>
      </c>
      <c r="D485" s="114">
        <f t="shared" si="14"/>
        <v>62.25</v>
      </c>
      <c r="E485" s="114"/>
      <c r="F485" s="114">
        <v>62.25</v>
      </c>
      <c r="G485" s="114">
        <v>0</v>
      </c>
    </row>
    <row r="486" spans="1:7" x14ac:dyDescent="0.25">
      <c r="A486" s="47" t="str">
        <f t="shared" si="15"/>
        <v>A</v>
      </c>
      <c r="B486" s="113" t="s">
        <v>412</v>
      </c>
      <c r="C486" s="113" t="s">
        <v>21</v>
      </c>
      <c r="D486" s="114">
        <f t="shared" si="14"/>
        <v>56.926009999999998</v>
      </c>
      <c r="E486" s="114"/>
      <c r="F486" s="114">
        <v>56.926009999999998</v>
      </c>
      <c r="G486" s="114">
        <v>0</v>
      </c>
    </row>
    <row r="487" spans="1:7" ht="26.25" thickBot="1" x14ac:dyDescent="0.3">
      <c r="A487" s="47" t="str">
        <f t="shared" si="15"/>
        <v>A</v>
      </c>
      <c r="B487" s="108" t="s">
        <v>625</v>
      </c>
      <c r="C487" s="109" t="s">
        <v>626</v>
      </c>
      <c r="D487" s="110">
        <f t="shared" si="14"/>
        <v>955.56610999999998</v>
      </c>
      <c r="E487" s="110"/>
      <c r="F487" s="110">
        <v>955.56610999999998</v>
      </c>
      <c r="G487" s="110">
        <v>0</v>
      </c>
    </row>
    <row r="488" spans="1:7" ht="15.75" thickTop="1" x14ac:dyDescent="0.25">
      <c r="A488" s="47" t="str">
        <f t="shared" si="15"/>
        <v>A</v>
      </c>
      <c r="B488" s="111" t="s">
        <v>412</v>
      </c>
      <c r="C488" s="111" t="s">
        <v>41</v>
      </c>
      <c r="D488" s="112">
        <f t="shared" si="14"/>
        <v>955.56610999999998</v>
      </c>
      <c r="E488" s="112"/>
      <c r="F488" s="112">
        <v>955.56610999999998</v>
      </c>
      <c r="G488" s="112">
        <v>0</v>
      </c>
    </row>
    <row r="489" spans="1:7" ht="26.25" thickBot="1" x14ac:dyDescent="0.3">
      <c r="A489" s="47" t="str">
        <f t="shared" si="15"/>
        <v>A</v>
      </c>
      <c r="B489" s="108" t="s">
        <v>627</v>
      </c>
      <c r="C489" s="109" t="s">
        <v>628</v>
      </c>
      <c r="D489" s="110">
        <f t="shared" si="14"/>
        <v>270.73791</v>
      </c>
      <c r="E489" s="110"/>
      <c r="F489" s="110">
        <v>270.73791</v>
      </c>
      <c r="G489" s="110">
        <v>0</v>
      </c>
    </row>
    <row r="490" spans="1:7" ht="15.75" thickTop="1" x14ac:dyDescent="0.25">
      <c r="A490" s="47" t="str">
        <f t="shared" si="15"/>
        <v>A</v>
      </c>
      <c r="B490" s="111" t="s">
        <v>412</v>
      </c>
      <c r="C490" s="111" t="s">
        <v>19</v>
      </c>
      <c r="D490" s="112">
        <f t="shared" si="14"/>
        <v>270.73791</v>
      </c>
      <c r="E490" s="112"/>
      <c r="F490" s="112">
        <v>270.73791</v>
      </c>
      <c r="G490" s="112">
        <v>0</v>
      </c>
    </row>
    <row r="491" spans="1:7" x14ac:dyDescent="0.25">
      <c r="A491" s="47" t="str">
        <f t="shared" si="15"/>
        <v>A</v>
      </c>
      <c r="B491" s="113" t="s">
        <v>412</v>
      </c>
      <c r="C491" s="113" t="s">
        <v>20</v>
      </c>
      <c r="D491" s="114">
        <f t="shared" si="14"/>
        <v>201.85410000000002</v>
      </c>
      <c r="E491" s="114"/>
      <c r="F491" s="114">
        <v>201.85410000000002</v>
      </c>
      <c r="G491" s="114">
        <v>0</v>
      </c>
    </row>
    <row r="492" spans="1:7" x14ac:dyDescent="0.25">
      <c r="A492" s="47" t="str">
        <f t="shared" si="15"/>
        <v>A</v>
      </c>
      <c r="B492" s="113" t="s">
        <v>412</v>
      </c>
      <c r="C492" s="113" t="s">
        <v>21</v>
      </c>
      <c r="D492" s="114">
        <f t="shared" si="14"/>
        <v>67.677639999999997</v>
      </c>
      <c r="E492" s="114"/>
      <c r="F492" s="114">
        <v>67.677639999999997</v>
      </c>
      <c r="G492" s="114">
        <v>0</v>
      </c>
    </row>
    <row r="493" spans="1:7" x14ac:dyDescent="0.25">
      <c r="A493" s="47" t="str">
        <f t="shared" si="15"/>
        <v>A</v>
      </c>
      <c r="B493" s="113" t="s">
        <v>412</v>
      </c>
      <c r="C493" s="113" t="s">
        <v>34</v>
      </c>
      <c r="D493" s="114">
        <f t="shared" si="14"/>
        <v>0.81817999999999991</v>
      </c>
      <c r="E493" s="114"/>
      <c r="F493" s="114">
        <v>0.81817999999999991</v>
      </c>
      <c r="G493" s="114">
        <v>0</v>
      </c>
    </row>
    <row r="494" spans="1:7" x14ac:dyDescent="0.25">
      <c r="A494" s="47" t="str">
        <f t="shared" si="15"/>
        <v>A</v>
      </c>
      <c r="B494" s="113" t="s">
        <v>412</v>
      </c>
      <c r="C494" s="113" t="s">
        <v>35</v>
      </c>
      <c r="D494" s="114">
        <f t="shared" si="14"/>
        <v>0.38799</v>
      </c>
      <c r="E494" s="114"/>
      <c r="F494" s="114">
        <v>0.38799</v>
      </c>
      <c r="G494" s="114">
        <v>0</v>
      </c>
    </row>
    <row r="495" spans="1:7" ht="26.25" thickBot="1" x14ac:dyDescent="0.3">
      <c r="A495" s="47" t="str">
        <f t="shared" si="15"/>
        <v>A</v>
      </c>
      <c r="B495" s="108" t="s">
        <v>629</v>
      </c>
      <c r="C495" s="109" t="s">
        <v>630</v>
      </c>
      <c r="D495" s="110">
        <f t="shared" si="14"/>
        <v>10958.364099999999</v>
      </c>
      <c r="E495" s="110"/>
      <c r="F495" s="110">
        <v>10958.364099999999</v>
      </c>
      <c r="G495" s="110">
        <v>0</v>
      </c>
    </row>
    <row r="496" spans="1:7" ht="15.75" thickTop="1" x14ac:dyDescent="0.25">
      <c r="A496" s="47" t="str">
        <f t="shared" si="15"/>
        <v>A</v>
      </c>
      <c r="B496" s="111" t="s">
        <v>412</v>
      </c>
      <c r="C496" s="111" t="s">
        <v>19</v>
      </c>
      <c r="D496" s="112">
        <f t="shared" si="14"/>
        <v>10958.364099999999</v>
      </c>
      <c r="E496" s="112"/>
      <c r="F496" s="112">
        <v>10958.364099999999</v>
      </c>
      <c r="G496" s="112">
        <v>0</v>
      </c>
    </row>
    <row r="497" spans="1:7" x14ac:dyDescent="0.25">
      <c r="A497" s="47" t="str">
        <f t="shared" si="15"/>
        <v>A</v>
      </c>
      <c r="B497" s="113" t="s">
        <v>412</v>
      </c>
      <c r="C497" s="113" t="s">
        <v>21</v>
      </c>
      <c r="D497" s="114">
        <f t="shared" si="14"/>
        <v>10958.364099999999</v>
      </c>
      <c r="E497" s="114"/>
      <c r="F497" s="114">
        <v>10958.364099999999</v>
      </c>
      <c r="G497" s="114">
        <v>0</v>
      </c>
    </row>
    <row r="498" spans="1:7" ht="15.75" thickBot="1" x14ac:dyDescent="0.3">
      <c r="A498" s="47" t="str">
        <f t="shared" si="15"/>
        <v>A</v>
      </c>
      <c r="B498" s="108" t="s">
        <v>2633</v>
      </c>
      <c r="C498" s="109" t="s">
        <v>2634</v>
      </c>
      <c r="D498" s="110">
        <f t="shared" si="14"/>
        <v>7899.9212300000008</v>
      </c>
      <c r="E498" s="110"/>
      <c r="F498" s="110">
        <v>0</v>
      </c>
      <c r="G498" s="110">
        <v>7899.9212300000008</v>
      </c>
    </row>
    <row r="499" spans="1:7" ht="15.75" thickTop="1" x14ac:dyDescent="0.25">
      <c r="A499" s="47" t="str">
        <f t="shared" si="15"/>
        <v>A</v>
      </c>
      <c r="B499" s="111" t="s">
        <v>412</v>
      </c>
      <c r="C499" s="111" t="s">
        <v>19</v>
      </c>
      <c r="D499" s="112">
        <f t="shared" si="14"/>
        <v>7896.4042300000001</v>
      </c>
      <c r="E499" s="112"/>
      <c r="F499" s="112">
        <v>0</v>
      </c>
      <c r="G499" s="112">
        <v>7896.4042300000001</v>
      </c>
    </row>
    <row r="500" spans="1:7" x14ac:dyDescent="0.25">
      <c r="A500" s="47" t="str">
        <f t="shared" si="15"/>
        <v>A</v>
      </c>
      <c r="B500" s="113" t="s">
        <v>412</v>
      </c>
      <c r="C500" s="113" t="s">
        <v>20</v>
      </c>
      <c r="D500" s="114">
        <f t="shared" si="14"/>
        <v>819.06670999999994</v>
      </c>
      <c r="E500" s="114"/>
      <c r="F500" s="114">
        <v>0</v>
      </c>
      <c r="G500" s="114">
        <v>819.06670999999994</v>
      </c>
    </row>
    <row r="501" spans="1:7" x14ac:dyDescent="0.25">
      <c r="A501" s="47" t="str">
        <f t="shared" si="15"/>
        <v>A</v>
      </c>
      <c r="B501" s="113" t="s">
        <v>412</v>
      </c>
      <c r="C501" s="113" t="s">
        <v>21</v>
      </c>
      <c r="D501" s="114">
        <f t="shared" si="14"/>
        <v>480.60753</v>
      </c>
      <c r="E501" s="114"/>
      <c r="F501" s="114">
        <v>0</v>
      </c>
      <c r="G501" s="114">
        <v>480.60753</v>
      </c>
    </row>
    <row r="502" spans="1:7" x14ac:dyDescent="0.25">
      <c r="A502" s="47" t="str">
        <f t="shared" si="15"/>
        <v>A</v>
      </c>
      <c r="B502" s="113" t="s">
        <v>412</v>
      </c>
      <c r="C502" s="113" t="s">
        <v>4</v>
      </c>
      <c r="D502" s="114">
        <f t="shared" si="14"/>
        <v>6575</v>
      </c>
      <c r="E502" s="114"/>
      <c r="F502" s="114">
        <v>0</v>
      </c>
      <c r="G502" s="114">
        <v>6575</v>
      </c>
    </row>
    <row r="503" spans="1:7" x14ac:dyDescent="0.25">
      <c r="A503" s="47" t="str">
        <f t="shared" si="15"/>
        <v>A</v>
      </c>
      <c r="B503" s="113" t="s">
        <v>412</v>
      </c>
      <c r="C503" s="113" t="s">
        <v>34</v>
      </c>
      <c r="D503" s="114">
        <f t="shared" si="14"/>
        <v>18.46</v>
      </c>
      <c r="E503" s="114"/>
      <c r="F503" s="114">
        <v>0</v>
      </c>
      <c r="G503" s="114">
        <v>18.46</v>
      </c>
    </row>
    <row r="504" spans="1:7" x14ac:dyDescent="0.25">
      <c r="A504" s="47" t="str">
        <f t="shared" si="15"/>
        <v>A</v>
      </c>
      <c r="B504" s="113" t="s">
        <v>412</v>
      </c>
      <c r="C504" s="113" t="s">
        <v>35</v>
      </c>
      <c r="D504" s="114">
        <f t="shared" si="14"/>
        <v>3.26999</v>
      </c>
      <c r="E504" s="114"/>
      <c r="F504" s="114">
        <v>0</v>
      </c>
      <c r="G504" s="114">
        <v>3.26999</v>
      </c>
    </row>
    <row r="505" spans="1:7" x14ac:dyDescent="0.25">
      <c r="A505" s="47" t="str">
        <f t="shared" si="15"/>
        <v>A</v>
      </c>
      <c r="B505" s="111" t="s">
        <v>412</v>
      </c>
      <c r="C505" s="111" t="s">
        <v>36</v>
      </c>
      <c r="D505" s="112">
        <f t="shared" si="14"/>
        <v>3.5169999999999999</v>
      </c>
      <c r="E505" s="112"/>
      <c r="F505" s="112">
        <v>0</v>
      </c>
      <c r="G505" s="112">
        <v>3.5169999999999999</v>
      </c>
    </row>
    <row r="506" spans="1:7" ht="15.75" thickBot="1" x14ac:dyDescent="0.3">
      <c r="A506" s="47" t="str">
        <f t="shared" si="15"/>
        <v>A</v>
      </c>
      <c r="B506" s="108" t="s">
        <v>2635</v>
      </c>
      <c r="C506" s="109" t="s">
        <v>2636</v>
      </c>
      <c r="D506" s="110">
        <f t="shared" si="14"/>
        <v>2033.5815100000002</v>
      </c>
      <c r="E506" s="110"/>
      <c r="F506" s="110">
        <v>0</v>
      </c>
      <c r="G506" s="110">
        <v>2033.5815100000002</v>
      </c>
    </row>
    <row r="507" spans="1:7" ht="15.75" thickTop="1" x14ac:dyDescent="0.25">
      <c r="A507" s="47" t="str">
        <f t="shared" si="15"/>
        <v>A</v>
      </c>
      <c r="B507" s="111" t="s">
        <v>412</v>
      </c>
      <c r="C507" s="111" t="s">
        <v>19</v>
      </c>
      <c r="D507" s="112">
        <f t="shared" si="14"/>
        <v>2030.3345100000001</v>
      </c>
      <c r="E507" s="112"/>
      <c r="F507" s="112">
        <v>0</v>
      </c>
      <c r="G507" s="112">
        <v>2030.3345100000001</v>
      </c>
    </row>
    <row r="508" spans="1:7" x14ac:dyDescent="0.25">
      <c r="A508" s="47" t="str">
        <f t="shared" si="15"/>
        <v>A</v>
      </c>
      <c r="B508" s="113" t="s">
        <v>412</v>
      </c>
      <c r="C508" s="113" t="s">
        <v>20</v>
      </c>
      <c r="D508" s="114">
        <f t="shared" si="14"/>
        <v>1410.1518100000001</v>
      </c>
      <c r="E508" s="114"/>
      <c r="F508" s="114">
        <v>0</v>
      </c>
      <c r="G508" s="114">
        <v>1410.1518100000001</v>
      </c>
    </row>
    <row r="509" spans="1:7" x14ac:dyDescent="0.25">
      <c r="A509" s="47" t="str">
        <f t="shared" si="15"/>
        <v>A</v>
      </c>
      <c r="B509" s="113" t="s">
        <v>412</v>
      </c>
      <c r="C509" s="113" t="s">
        <v>21</v>
      </c>
      <c r="D509" s="114">
        <f t="shared" si="14"/>
        <v>443.29212000000001</v>
      </c>
      <c r="E509" s="114"/>
      <c r="F509" s="114">
        <v>0</v>
      </c>
      <c r="G509" s="114">
        <v>443.29212000000001</v>
      </c>
    </row>
    <row r="510" spans="1:7" x14ac:dyDescent="0.25">
      <c r="A510" s="47" t="str">
        <f t="shared" si="15"/>
        <v>A</v>
      </c>
      <c r="B510" s="113" t="s">
        <v>412</v>
      </c>
      <c r="C510" s="113" t="s">
        <v>4</v>
      </c>
      <c r="D510" s="114">
        <f t="shared" si="14"/>
        <v>164.2</v>
      </c>
      <c r="E510" s="114"/>
      <c r="F510" s="114">
        <v>0</v>
      </c>
      <c r="G510" s="114">
        <v>164.2</v>
      </c>
    </row>
    <row r="511" spans="1:7" x14ac:dyDescent="0.25">
      <c r="A511" s="47" t="str">
        <f t="shared" si="15"/>
        <v>A</v>
      </c>
      <c r="B511" s="113" t="s">
        <v>412</v>
      </c>
      <c r="C511" s="113" t="s">
        <v>35</v>
      </c>
      <c r="D511" s="114">
        <f t="shared" si="14"/>
        <v>12.690580000000001</v>
      </c>
      <c r="E511" s="114"/>
      <c r="F511" s="114">
        <v>0</v>
      </c>
      <c r="G511" s="114">
        <v>12.690580000000001</v>
      </c>
    </row>
    <row r="512" spans="1:7" x14ac:dyDescent="0.25">
      <c r="A512" s="47" t="str">
        <f t="shared" si="15"/>
        <v>A</v>
      </c>
      <c r="B512" s="111" t="s">
        <v>412</v>
      </c>
      <c r="C512" s="111" t="s">
        <v>36</v>
      </c>
      <c r="D512" s="112">
        <f t="shared" si="14"/>
        <v>3.2469999999999999</v>
      </c>
      <c r="E512" s="112"/>
      <c r="F512" s="112">
        <v>0</v>
      </c>
      <c r="G512" s="112">
        <v>3.2469999999999999</v>
      </c>
    </row>
    <row r="513" spans="1:7" ht="15.75" thickBot="1" x14ac:dyDescent="0.3">
      <c r="A513" s="47" t="str">
        <f t="shared" si="15"/>
        <v>A</v>
      </c>
      <c r="B513" s="108" t="s">
        <v>2637</v>
      </c>
      <c r="C513" s="109" t="s">
        <v>2638</v>
      </c>
      <c r="D513" s="110">
        <f t="shared" si="14"/>
        <v>3068.1008099999999</v>
      </c>
      <c r="E513" s="110"/>
      <c r="F513" s="110">
        <v>0</v>
      </c>
      <c r="G513" s="110">
        <v>3068.1008099999999</v>
      </c>
    </row>
    <row r="514" spans="1:7" ht="15.75" thickTop="1" x14ac:dyDescent="0.25">
      <c r="A514" s="47" t="str">
        <f t="shared" si="15"/>
        <v>A</v>
      </c>
      <c r="B514" s="111" t="s">
        <v>412</v>
      </c>
      <c r="C514" s="111" t="s">
        <v>19</v>
      </c>
      <c r="D514" s="112">
        <f t="shared" si="14"/>
        <v>3004.5335499999997</v>
      </c>
      <c r="E514" s="112"/>
      <c r="F514" s="112">
        <v>0</v>
      </c>
      <c r="G514" s="112">
        <v>3004.5335499999997</v>
      </c>
    </row>
    <row r="515" spans="1:7" x14ac:dyDescent="0.25">
      <c r="A515" s="47" t="str">
        <f t="shared" si="15"/>
        <v>A</v>
      </c>
      <c r="B515" s="113" t="s">
        <v>412</v>
      </c>
      <c r="C515" s="113" t="s">
        <v>20</v>
      </c>
      <c r="D515" s="114">
        <f t="shared" ref="D515:D578" si="16">-E515+F515+G515</f>
        <v>1690.5248900000001</v>
      </c>
      <c r="E515" s="114"/>
      <c r="F515" s="114">
        <v>0</v>
      </c>
      <c r="G515" s="114">
        <v>1690.5248900000001</v>
      </c>
    </row>
    <row r="516" spans="1:7" x14ac:dyDescent="0.25">
      <c r="A516" s="47" t="str">
        <f t="shared" ref="A516:A579" si="17">IF(OR(D516&lt;&gt;0,),"A","B")</f>
        <v>A</v>
      </c>
      <c r="B516" s="113" t="s">
        <v>412</v>
      </c>
      <c r="C516" s="113" t="s">
        <v>21</v>
      </c>
      <c r="D516" s="114">
        <f t="shared" si="16"/>
        <v>754.18687</v>
      </c>
      <c r="E516" s="114"/>
      <c r="F516" s="114">
        <v>0</v>
      </c>
      <c r="G516" s="114">
        <v>754.18687</v>
      </c>
    </row>
    <row r="517" spans="1:7" x14ac:dyDescent="0.25">
      <c r="A517" s="47" t="str">
        <f t="shared" si="17"/>
        <v>A</v>
      </c>
      <c r="B517" s="113" t="s">
        <v>412</v>
      </c>
      <c r="C517" s="113" t="s">
        <v>4</v>
      </c>
      <c r="D517" s="114">
        <f t="shared" si="16"/>
        <v>417.22</v>
      </c>
      <c r="E517" s="114"/>
      <c r="F517" s="114">
        <v>0</v>
      </c>
      <c r="G517" s="114">
        <v>417.22</v>
      </c>
    </row>
    <row r="518" spans="1:7" x14ac:dyDescent="0.25">
      <c r="A518" s="47" t="str">
        <f t="shared" si="17"/>
        <v>A</v>
      </c>
      <c r="B518" s="113" t="s">
        <v>412</v>
      </c>
      <c r="C518" s="113" t="s">
        <v>34</v>
      </c>
      <c r="D518" s="114">
        <f t="shared" si="16"/>
        <v>8.0069900000000001</v>
      </c>
      <c r="E518" s="114"/>
      <c r="F518" s="114">
        <v>0</v>
      </c>
      <c r="G518" s="114">
        <v>8.0069900000000001</v>
      </c>
    </row>
    <row r="519" spans="1:7" x14ac:dyDescent="0.25">
      <c r="A519" s="47" t="str">
        <f t="shared" si="17"/>
        <v>A</v>
      </c>
      <c r="B519" s="113" t="s">
        <v>412</v>
      </c>
      <c r="C519" s="113" t="s">
        <v>35</v>
      </c>
      <c r="D519" s="114">
        <f t="shared" si="16"/>
        <v>134.59479999999999</v>
      </c>
      <c r="E519" s="114"/>
      <c r="F519" s="114">
        <v>0</v>
      </c>
      <c r="G519" s="114">
        <v>134.59479999999999</v>
      </c>
    </row>
    <row r="520" spans="1:7" x14ac:dyDescent="0.25">
      <c r="A520" s="47" t="str">
        <f t="shared" si="17"/>
        <v>A</v>
      </c>
      <c r="B520" s="111" t="s">
        <v>412</v>
      </c>
      <c r="C520" s="111" t="s">
        <v>36</v>
      </c>
      <c r="D520" s="112">
        <f t="shared" si="16"/>
        <v>63.567259999999997</v>
      </c>
      <c r="E520" s="112"/>
      <c r="F520" s="112">
        <v>0</v>
      </c>
      <c r="G520" s="112">
        <v>63.567259999999997</v>
      </c>
    </row>
    <row r="521" spans="1:7" ht="26.25" thickBot="1" x14ac:dyDescent="0.3">
      <c r="A521" s="47" t="str">
        <f t="shared" si="17"/>
        <v>A</v>
      </c>
      <c r="B521" s="108" t="s">
        <v>2639</v>
      </c>
      <c r="C521" s="109" t="s">
        <v>2640</v>
      </c>
      <c r="D521" s="110">
        <f t="shared" si="16"/>
        <v>4359.6300899999997</v>
      </c>
      <c r="E521" s="110"/>
      <c r="F521" s="110">
        <v>0</v>
      </c>
      <c r="G521" s="110">
        <v>4359.6300899999997</v>
      </c>
    </row>
    <row r="522" spans="1:7" ht="15.75" thickTop="1" x14ac:dyDescent="0.25">
      <c r="A522" s="47" t="str">
        <f t="shared" si="17"/>
        <v>A</v>
      </c>
      <c r="B522" s="111" t="s">
        <v>412</v>
      </c>
      <c r="C522" s="111" t="s">
        <v>19</v>
      </c>
      <c r="D522" s="112">
        <f t="shared" si="16"/>
        <v>4346.7960899999998</v>
      </c>
      <c r="E522" s="112"/>
      <c r="F522" s="112">
        <v>0</v>
      </c>
      <c r="G522" s="112">
        <v>4346.7960899999998</v>
      </c>
    </row>
    <row r="523" spans="1:7" x14ac:dyDescent="0.25">
      <c r="A523" s="47" t="str">
        <f t="shared" si="17"/>
        <v>A</v>
      </c>
      <c r="B523" s="113" t="s">
        <v>412</v>
      </c>
      <c r="C523" s="113" t="s">
        <v>20</v>
      </c>
      <c r="D523" s="114">
        <f t="shared" si="16"/>
        <v>708.07100000000003</v>
      </c>
      <c r="E523" s="114"/>
      <c r="F523" s="114">
        <v>0</v>
      </c>
      <c r="G523" s="114">
        <v>708.07100000000003</v>
      </c>
    </row>
    <row r="524" spans="1:7" x14ac:dyDescent="0.25">
      <c r="A524" s="47" t="str">
        <f t="shared" si="17"/>
        <v>A</v>
      </c>
      <c r="B524" s="113" t="s">
        <v>412</v>
      </c>
      <c r="C524" s="113" t="s">
        <v>21</v>
      </c>
      <c r="D524" s="114">
        <f t="shared" si="16"/>
        <v>671.24856000000011</v>
      </c>
      <c r="E524" s="114"/>
      <c r="F524" s="114">
        <v>0</v>
      </c>
      <c r="G524" s="114">
        <v>671.24856000000011</v>
      </c>
    </row>
    <row r="525" spans="1:7" x14ac:dyDescent="0.25">
      <c r="A525" s="47" t="str">
        <f t="shared" si="17"/>
        <v>A</v>
      </c>
      <c r="B525" s="113" t="s">
        <v>412</v>
      </c>
      <c r="C525" s="113" t="s">
        <v>4</v>
      </c>
      <c r="D525" s="114">
        <f t="shared" si="16"/>
        <v>2697.4</v>
      </c>
      <c r="E525" s="114"/>
      <c r="F525" s="114">
        <v>0</v>
      </c>
      <c r="G525" s="114">
        <v>2697.4</v>
      </c>
    </row>
    <row r="526" spans="1:7" x14ac:dyDescent="0.25">
      <c r="A526" s="47" t="str">
        <f t="shared" si="17"/>
        <v>A</v>
      </c>
      <c r="B526" s="113" t="s">
        <v>412</v>
      </c>
      <c r="C526" s="113" t="s">
        <v>34</v>
      </c>
      <c r="D526" s="114">
        <f t="shared" si="16"/>
        <v>22.954999999999998</v>
      </c>
      <c r="E526" s="114"/>
      <c r="F526" s="114">
        <v>0</v>
      </c>
      <c r="G526" s="114">
        <v>22.954999999999998</v>
      </c>
    </row>
    <row r="527" spans="1:7" x14ac:dyDescent="0.25">
      <c r="A527" s="47" t="str">
        <f t="shared" si="17"/>
        <v>A</v>
      </c>
      <c r="B527" s="113" t="s">
        <v>412</v>
      </c>
      <c r="C527" s="113" t="s">
        <v>35</v>
      </c>
      <c r="D527" s="114">
        <f t="shared" si="16"/>
        <v>247.12153000000001</v>
      </c>
      <c r="E527" s="114"/>
      <c r="F527" s="114">
        <v>0</v>
      </c>
      <c r="G527" s="114">
        <v>247.12153000000001</v>
      </c>
    </row>
    <row r="528" spans="1:7" x14ac:dyDescent="0.25">
      <c r="A528" s="47" t="str">
        <f t="shared" si="17"/>
        <v>A</v>
      </c>
      <c r="B528" s="111" t="s">
        <v>412</v>
      </c>
      <c r="C528" s="111" t="s">
        <v>36</v>
      </c>
      <c r="D528" s="112">
        <f t="shared" si="16"/>
        <v>12.834</v>
      </c>
      <c r="E528" s="112"/>
      <c r="F528" s="112">
        <v>0</v>
      </c>
      <c r="G528" s="112">
        <v>12.834</v>
      </c>
    </row>
    <row r="529" spans="1:7" ht="39" thickBot="1" x14ac:dyDescent="0.3">
      <c r="A529" s="47" t="str">
        <f t="shared" si="17"/>
        <v>A</v>
      </c>
      <c r="B529" s="108" t="s">
        <v>2641</v>
      </c>
      <c r="C529" s="109" t="s">
        <v>2642</v>
      </c>
      <c r="D529" s="110">
        <f t="shared" si="16"/>
        <v>1443.0856800000001</v>
      </c>
      <c r="E529" s="110"/>
      <c r="F529" s="110">
        <v>0</v>
      </c>
      <c r="G529" s="110">
        <v>1443.0856800000001</v>
      </c>
    </row>
    <row r="530" spans="1:7" ht="15.75" thickTop="1" x14ac:dyDescent="0.25">
      <c r="A530" s="47" t="str">
        <f t="shared" si="17"/>
        <v>A</v>
      </c>
      <c r="B530" s="111" t="s">
        <v>412</v>
      </c>
      <c r="C530" s="111" t="s">
        <v>19</v>
      </c>
      <c r="D530" s="112">
        <f t="shared" si="16"/>
        <v>1435.2656600000003</v>
      </c>
      <c r="E530" s="112"/>
      <c r="F530" s="112">
        <v>0</v>
      </c>
      <c r="G530" s="112">
        <v>1435.2656600000003</v>
      </c>
    </row>
    <row r="531" spans="1:7" x14ac:dyDescent="0.25">
      <c r="A531" s="47" t="str">
        <f t="shared" si="17"/>
        <v>A</v>
      </c>
      <c r="B531" s="113" t="s">
        <v>412</v>
      </c>
      <c r="C531" s="113" t="s">
        <v>20</v>
      </c>
      <c r="D531" s="114">
        <f t="shared" si="16"/>
        <v>658.92071999999996</v>
      </c>
      <c r="E531" s="114"/>
      <c r="F531" s="114">
        <v>0</v>
      </c>
      <c r="G531" s="114">
        <v>658.92071999999996</v>
      </c>
    </row>
    <row r="532" spans="1:7" x14ac:dyDescent="0.25">
      <c r="A532" s="47" t="str">
        <f t="shared" si="17"/>
        <v>A</v>
      </c>
      <c r="B532" s="113" t="s">
        <v>412</v>
      </c>
      <c r="C532" s="113" t="s">
        <v>21</v>
      </c>
      <c r="D532" s="114">
        <f t="shared" si="16"/>
        <v>282.30385999999999</v>
      </c>
      <c r="E532" s="114"/>
      <c r="F532" s="114">
        <v>0</v>
      </c>
      <c r="G532" s="114">
        <v>282.30385999999999</v>
      </c>
    </row>
    <row r="533" spans="1:7" x14ac:dyDescent="0.25">
      <c r="A533" s="47" t="str">
        <f t="shared" si="17"/>
        <v>A</v>
      </c>
      <c r="B533" s="113" t="s">
        <v>412</v>
      </c>
      <c r="C533" s="113" t="s">
        <v>4</v>
      </c>
      <c r="D533" s="114">
        <f t="shared" si="16"/>
        <v>438.98730999999998</v>
      </c>
      <c r="E533" s="114"/>
      <c r="F533" s="114">
        <v>0</v>
      </c>
      <c r="G533" s="114">
        <v>438.98730999999998</v>
      </c>
    </row>
    <row r="534" spans="1:7" x14ac:dyDescent="0.25">
      <c r="A534" s="47" t="str">
        <f t="shared" si="17"/>
        <v>A</v>
      </c>
      <c r="B534" s="113" t="s">
        <v>412</v>
      </c>
      <c r="C534" s="113" t="s">
        <v>34</v>
      </c>
      <c r="D534" s="114">
        <f t="shared" si="16"/>
        <v>3.4444400000000002</v>
      </c>
      <c r="E534" s="114"/>
      <c r="F534" s="114">
        <v>0</v>
      </c>
      <c r="G534" s="114">
        <v>3.4444400000000002</v>
      </c>
    </row>
    <row r="535" spans="1:7" x14ac:dyDescent="0.25">
      <c r="A535" s="47" t="str">
        <f t="shared" si="17"/>
        <v>A</v>
      </c>
      <c r="B535" s="113" t="s">
        <v>412</v>
      </c>
      <c r="C535" s="113" t="s">
        <v>35</v>
      </c>
      <c r="D535" s="114">
        <f t="shared" si="16"/>
        <v>51.60933</v>
      </c>
      <c r="E535" s="114"/>
      <c r="F535" s="114">
        <v>0</v>
      </c>
      <c r="G535" s="114">
        <v>51.60933</v>
      </c>
    </row>
    <row r="536" spans="1:7" x14ac:dyDescent="0.25">
      <c r="A536" s="47" t="str">
        <f t="shared" si="17"/>
        <v>A</v>
      </c>
      <c r="B536" s="111" t="s">
        <v>412</v>
      </c>
      <c r="C536" s="111" t="s">
        <v>36</v>
      </c>
      <c r="D536" s="112">
        <f t="shared" si="16"/>
        <v>7.8200200000000004</v>
      </c>
      <c r="E536" s="112"/>
      <c r="F536" s="112">
        <v>0</v>
      </c>
      <c r="G536" s="112">
        <v>7.8200200000000004</v>
      </c>
    </row>
    <row r="537" spans="1:7" ht="26.25" thickBot="1" x14ac:dyDescent="0.3">
      <c r="A537" s="47" t="str">
        <f t="shared" si="17"/>
        <v>A</v>
      </c>
      <c r="B537" s="108" t="s">
        <v>633</v>
      </c>
      <c r="C537" s="109" t="s">
        <v>634</v>
      </c>
      <c r="D537" s="110">
        <f t="shared" si="16"/>
        <v>1003301.5744399999</v>
      </c>
      <c r="E537" s="110"/>
      <c r="F537" s="110">
        <v>986467.3470699999</v>
      </c>
      <c r="G537" s="110">
        <v>16834.227370000001</v>
      </c>
    </row>
    <row r="538" spans="1:7" ht="15.75" thickTop="1" x14ac:dyDescent="0.25">
      <c r="A538" s="47" t="str">
        <f t="shared" si="17"/>
        <v>A</v>
      </c>
      <c r="B538" s="111" t="s">
        <v>412</v>
      </c>
      <c r="C538" s="111" t="s">
        <v>19</v>
      </c>
      <c r="D538" s="112">
        <f t="shared" si="16"/>
        <v>187665.57148000001</v>
      </c>
      <c r="E538" s="112"/>
      <c r="F538" s="112">
        <v>182142.17665000001</v>
      </c>
      <c r="G538" s="112">
        <v>5523.3948300000002</v>
      </c>
    </row>
    <row r="539" spans="1:7" x14ac:dyDescent="0.25">
      <c r="A539" s="47" t="str">
        <f t="shared" si="17"/>
        <v>A</v>
      </c>
      <c r="B539" s="113" t="s">
        <v>412</v>
      </c>
      <c r="C539" s="113" t="s">
        <v>20</v>
      </c>
      <c r="D539" s="114">
        <f t="shared" si="16"/>
        <v>6215.5422399999998</v>
      </c>
      <c r="E539" s="114"/>
      <c r="F539" s="114">
        <v>4401.1624499999998</v>
      </c>
      <c r="G539" s="114">
        <v>1814.37979</v>
      </c>
    </row>
    <row r="540" spans="1:7" x14ac:dyDescent="0.25">
      <c r="A540" s="47" t="str">
        <f t="shared" si="17"/>
        <v>A</v>
      </c>
      <c r="B540" s="113" t="s">
        <v>412</v>
      </c>
      <c r="C540" s="113" t="s">
        <v>21</v>
      </c>
      <c r="D540" s="114">
        <f t="shared" si="16"/>
        <v>66673.826879999993</v>
      </c>
      <c r="E540" s="114"/>
      <c r="F540" s="114">
        <v>64972.582549999999</v>
      </c>
      <c r="G540" s="114">
        <v>1701.24433</v>
      </c>
    </row>
    <row r="541" spans="1:7" x14ac:dyDescent="0.25">
      <c r="A541" s="47" t="str">
        <f t="shared" si="17"/>
        <v>A</v>
      </c>
      <c r="B541" s="113" t="s">
        <v>412</v>
      </c>
      <c r="C541" s="113" t="s">
        <v>32</v>
      </c>
      <c r="D541" s="114">
        <f t="shared" si="16"/>
        <v>944.93362000000002</v>
      </c>
      <c r="E541" s="114"/>
      <c r="F541" s="114">
        <v>0</v>
      </c>
      <c r="G541" s="114">
        <v>944.93362000000002</v>
      </c>
    </row>
    <row r="542" spans="1:7" x14ac:dyDescent="0.25">
      <c r="A542" s="47" t="str">
        <f t="shared" si="17"/>
        <v>A</v>
      </c>
      <c r="B542" s="113" t="s">
        <v>412</v>
      </c>
      <c r="C542" s="113" t="s">
        <v>33</v>
      </c>
      <c r="D542" s="114">
        <f t="shared" si="16"/>
        <v>19085.870189999998</v>
      </c>
      <c r="E542" s="114"/>
      <c r="F542" s="114">
        <v>19085.870189999998</v>
      </c>
      <c r="G542" s="114">
        <v>0</v>
      </c>
    </row>
    <row r="543" spans="1:7" x14ac:dyDescent="0.25">
      <c r="A543" s="47" t="str">
        <f t="shared" si="17"/>
        <v>A</v>
      </c>
      <c r="B543" s="113" t="s">
        <v>412</v>
      </c>
      <c r="C543" s="113" t="s">
        <v>4</v>
      </c>
      <c r="D543" s="114">
        <f t="shared" si="16"/>
        <v>1256.2737199999999</v>
      </c>
      <c r="E543" s="114"/>
      <c r="F543" s="114">
        <v>429.27371999999997</v>
      </c>
      <c r="G543" s="114">
        <v>827</v>
      </c>
    </row>
    <row r="544" spans="1:7" x14ac:dyDescent="0.25">
      <c r="A544" s="47" t="str">
        <f t="shared" si="17"/>
        <v>A</v>
      </c>
      <c r="B544" s="113" t="s">
        <v>412</v>
      </c>
      <c r="C544" s="113" t="s">
        <v>34</v>
      </c>
      <c r="D544" s="114">
        <f t="shared" si="16"/>
        <v>80.190229999999985</v>
      </c>
      <c r="E544" s="114"/>
      <c r="F544" s="114">
        <v>55.882649999999991</v>
      </c>
      <c r="G544" s="114">
        <v>24.307580000000002</v>
      </c>
    </row>
    <row r="545" spans="1:7" x14ac:dyDescent="0.25">
      <c r="A545" s="47" t="str">
        <f t="shared" si="17"/>
        <v>A</v>
      </c>
      <c r="B545" s="113" t="s">
        <v>412</v>
      </c>
      <c r="C545" s="113" t="s">
        <v>35</v>
      </c>
      <c r="D545" s="114">
        <f t="shared" si="16"/>
        <v>93408.934599999993</v>
      </c>
      <c r="E545" s="114"/>
      <c r="F545" s="114">
        <v>93197.40509</v>
      </c>
      <c r="G545" s="114">
        <v>211.52951000000002</v>
      </c>
    </row>
    <row r="546" spans="1:7" x14ac:dyDescent="0.25">
      <c r="A546" s="47" t="str">
        <f t="shared" si="17"/>
        <v>A</v>
      </c>
      <c r="B546" s="111" t="s">
        <v>412</v>
      </c>
      <c r="C546" s="111" t="s">
        <v>36</v>
      </c>
      <c r="D546" s="112">
        <f t="shared" si="16"/>
        <v>778267.79846000008</v>
      </c>
      <c r="E546" s="112"/>
      <c r="F546" s="112">
        <v>777008.72706000006</v>
      </c>
      <c r="G546" s="112">
        <v>1259.0713999999998</v>
      </c>
    </row>
    <row r="547" spans="1:7" x14ac:dyDescent="0.25">
      <c r="A547" s="47" t="str">
        <f t="shared" si="17"/>
        <v>A</v>
      </c>
      <c r="B547" s="111" t="s">
        <v>412</v>
      </c>
      <c r="C547" s="111" t="s">
        <v>37</v>
      </c>
      <c r="D547" s="112">
        <f t="shared" si="16"/>
        <v>35364.166360000003</v>
      </c>
      <c r="E547" s="112"/>
      <c r="F547" s="112">
        <v>27316.443360000001</v>
      </c>
      <c r="G547" s="112">
        <v>8047.723</v>
      </c>
    </row>
    <row r="548" spans="1:7" x14ac:dyDescent="0.25">
      <c r="A548" s="47" t="str">
        <f t="shared" si="17"/>
        <v>A</v>
      </c>
      <c r="B548" s="111" t="s">
        <v>412</v>
      </c>
      <c r="C548" s="111" t="s">
        <v>41</v>
      </c>
      <c r="D548" s="112">
        <f t="shared" si="16"/>
        <v>2004.0381399999999</v>
      </c>
      <c r="E548" s="112"/>
      <c r="F548" s="112">
        <v>0</v>
      </c>
      <c r="G548" s="112">
        <v>2004.0381399999999</v>
      </c>
    </row>
    <row r="549" spans="1:7" ht="26.25" thickBot="1" x14ac:dyDescent="0.3">
      <c r="A549" s="47" t="str">
        <f t="shared" si="17"/>
        <v>A</v>
      </c>
      <c r="B549" s="108" t="s">
        <v>635</v>
      </c>
      <c r="C549" s="109" t="s">
        <v>636</v>
      </c>
      <c r="D549" s="110">
        <f t="shared" si="16"/>
        <v>2622.2640300000003</v>
      </c>
      <c r="E549" s="110"/>
      <c r="F549" s="110">
        <v>2622.2640300000003</v>
      </c>
      <c r="G549" s="110">
        <v>0</v>
      </c>
    </row>
    <row r="550" spans="1:7" ht="15.75" thickTop="1" x14ac:dyDescent="0.25">
      <c r="A550" s="47" t="str">
        <f t="shared" si="17"/>
        <v>A</v>
      </c>
      <c r="B550" s="111" t="s">
        <v>412</v>
      </c>
      <c r="C550" s="111" t="s">
        <v>19</v>
      </c>
      <c r="D550" s="112">
        <f t="shared" si="16"/>
        <v>2620.4450300000003</v>
      </c>
      <c r="E550" s="112"/>
      <c r="F550" s="112">
        <v>2620.4450300000003</v>
      </c>
      <c r="G550" s="112">
        <v>0</v>
      </c>
    </row>
    <row r="551" spans="1:7" x14ac:dyDescent="0.25">
      <c r="A551" s="47" t="str">
        <f t="shared" si="17"/>
        <v>A</v>
      </c>
      <c r="B551" s="113" t="s">
        <v>412</v>
      </c>
      <c r="C551" s="113" t="s">
        <v>20</v>
      </c>
      <c r="D551" s="114">
        <f t="shared" si="16"/>
        <v>1733.9590900000001</v>
      </c>
      <c r="E551" s="114"/>
      <c r="F551" s="114">
        <v>1733.9590900000001</v>
      </c>
      <c r="G551" s="114">
        <v>0</v>
      </c>
    </row>
    <row r="552" spans="1:7" x14ac:dyDescent="0.25">
      <c r="A552" s="47" t="str">
        <f t="shared" si="17"/>
        <v>A</v>
      </c>
      <c r="B552" s="113" t="s">
        <v>412</v>
      </c>
      <c r="C552" s="113" t="s">
        <v>21</v>
      </c>
      <c r="D552" s="114">
        <f t="shared" si="16"/>
        <v>873.25540999999998</v>
      </c>
      <c r="E552" s="114"/>
      <c r="F552" s="114">
        <v>873.25540999999998</v>
      </c>
      <c r="G552" s="114">
        <v>0</v>
      </c>
    </row>
    <row r="553" spans="1:7" x14ac:dyDescent="0.25">
      <c r="A553" s="47" t="str">
        <f t="shared" si="17"/>
        <v>A</v>
      </c>
      <c r="B553" s="113" t="s">
        <v>412</v>
      </c>
      <c r="C553" s="113" t="s">
        <v>34</v>
      </c>
      <c r="D553" s="114">
        <f t="shared" si="16"/>
        <v>3.6</v>
      </c>
      <c r="E553" s="114"/>
      <c r="F553" s="114">
        <v>3.6</v>
      </c>
      <c r="G553" s="114">
        <v>0</v>
      </c>
    </row>
    <row r="554" spans="1:7" x14ac:dyDescent="0.25">
      <c r="A554" s="47" t="str">
        <f t="shared" si="17"/>
        <v>A</v>
      </c>
      <c r="B554" s="113" t="s">
        <v>412</v>
      </c>
      <c r="C554" s="113" t="s">
        <v>35</v>
      </c>
      <c r="D554" s="114">
        <f t="shared" si="16"/>
        <v>9.6305299999999985</v>
      </c>
      <c r="E554" s="114"/>
      <c r="F554" s="114">
        <v>9.6305299999999985</v>
      </c>
      <c r="G554" s="114">
        <v>0</v>
      </c>
    </row>
    <row r="555" spans="1:7" x14ac:dyDescent="0.25">
      <c r="A555" s="47" t="str">
        <f t="shared" si="17"/>
        <v>A</v>
      </c>
      <c r="B555" s="111" t="s">
        <v>412</v>
      </c>
      <c r="C555" s="111" t="s">
        <v>36</v>
      </c>
      <c r="D555" s="112">
        <f t="shared" si="16"/>
        <v>1.819</v>
      </c>
      <c r="E555" s="112"/>
      <c r="F555" s="112">
        <v>1.819</v>
      </c>
      <c r="G555" s="112">
        <v>0</v>
      </c>
    </row>
    <row r="556" spans="1:7" ht="15.75" thickBot="1" x14ac:dyDescent="0.3">
      <c r="A556" s="47" t="str">
        <f t="shared" si="17"/>
        <v>A</v>
      </c>
      <c r="B556" s="108" t="s">
        <v>639</v>
      </c>
      <c r="C556" s="109" t="s">
        <v>640</v>
      </c>
      <c r="D556" s="110">
        <f t="shared" si="16"/>
        <v>665774.3701399999</v>
      </c>
      <c r="E556" s="110"/>
      <c r="F556" s="110">
        <v>665774.3701399999</v>
      </c>
      <c r="G556" s="110">
        <v>0</v>
      </c>
    </row>
    <row r="557" spans="1:7" ht="15.75" thickTop="1" x14ac:dyDescent="0.25">
      <c r="A557" s="47" t="str">
        <f t="shared" si="17"/>
        <v>A</v>
      </c>
      <c r="B557" s="111" t="s">
        <v>412</v>
      </c>
      <c r="C557" s="111" t="s">
        <v>19</v>
      </c>
      <c r="D557" s="112">
        <f t="shared" si="16"/>
        <v>75395.654800000018</v>
      </c>
      <c r="E557" s="112"/>
      <c r="F557" s="112">
        <v>75395.654800000018</v>
      </c>
      <c r="G557" s="112">
        <v>0</v>
      </c>
    </row>
    <row r="558" spans="1:7" x14ac:dyDescent="0.25">
      <c r="A558" s="47" t="str">
        <f t="shared" si="17"/>
        <v>A</v>
      </c>
      <c r="B558" s="113" t="s">
        <v>412</v>
      </c>
      <c r="C558" s="113" t="s">
        <v>20</v>
      </c>
      <c r="D558" s="114">
        <f t="shared" si="16"/>
        <v>2667.2033600000004</v>
      </c>
      <c r="E558" s="114"/>
      <c r="F558" s="114">
        <v>2667.2033600000004</v>
      </c>
      <c r="G558" s="114">
        <v>0</v>
      </c>
    </row>
    <row r="559" spans="1:7" x14ac:dyDescent="0.25">
      <c r="A559" s="47" t="str">
        <f t="shared" si="17"/>
        <v>A</v>
      </c>
      <c r="B559" s="113" t="s">
        <v>412</v>
      </c>
      <c r="C559" s="113" t="s">
        <v>21</v>
      </c>
      <c r="D559" s="114">
        <f t="shared" si="16"/>
        <v>64023.041370000006</v>
      </c>
      <c r="E559" s="114"/>
      <c r="F559" s="114">
        <v>64023.041370000006</v>
      </c>
      <c r="G559" s="114">
        <v>0</v>
      </c>
    </row>
    <row r="560" spans="1:7" x14ac:dyDescent="0.25">
      <c r="A560" s="47" t="str">
        <f t="shared" si="17"/>
        <v>A</v>
      </c>
      <c r="B560" s="113" t="s">
        <v>412</v>
      </c>
      <c r="C560" s="113" t="s">
        <v>33</v>
      </c>
      <c r="D560" s="114">
        <f t="shared" si="16"/>
        <v>8210.0143500000013</v>
      </c>
      <c r="E560" s="114"/>
      <c r="F560" s="114">
        <v>8210.0143500000013</v>
      </c>
      <c r="G560" s="114">
        <v>0</v>
      </c>
    </row>
    <row r="561" spans="1:7" x14ac:dyDescent="0.25">
      <c r="A561" s="47" t="str">
        <f t="shared" si="17"/>
        <v>A</v>
      </c>
      <c r="B561" s="113" t="s">
        <v>412</v>
      </c>
      <c r="C561" s="113" t="s">
        <v>34</v>
      </c>
      <c r="D561" s="114">
        <f t="shared" si="16"/>
        <v>52.282649999999997</v>
      </c>
      <c r="E561" s="114"/>
      <c r="F561" s="114">
        <v>52.282649999999997</v>
      </c>
      <c r="G561" s="114">
        <v>0</v>
      </c>
    </row>
    <row r="562" spans="1:7" x14ac:dyDescent="0.25">
      <c r="A562" s="47" t="str">
        <f t="shared" si="17"/>
        <v>A</v>
      </c>
      <c r="B562" s="113" t="s">
        <v>412</v>
      </c>
      <c r="C562" s="113" t="s">
        <v>35</v>
      </c>
      <c r="D562" s="114">
        <f t="shared" si="16"/>
        <v>443.11306999999999</v>
      </c>
      <c r="E562" s="114"/>
      <c r="F562" s="114">
        <v>443.11306999999999</v>
      </c>
      <c r="G562" s="114">
        <v>0</v>
      </c>
    </row>
    <row r="563" spans="1:7" x14ac:dyDescent="0.25">
      <c r="A563" s="47" t="str">
        <f t="shared" si="17"/>
        <v>A</v>
      </c>
      <c r="B563" s="111" t="s">
        <v>412</v>
      </c>
      <c r="C563" s="111" t="s">
        <v>36</v>
      </c>
      <c r="D563" s="112">
        <f t="shared" si="16"/>
        <v>590378.71533999988</v>
      </c>
      <c r="E563" s="112"/>
      <c r="F563" s="112">
        <v>590378.71533999988</v>
      </c>
      <c r="G563" s="112">
        <v>0</v>
      </c>
    </row>
    <row r="564" spans="1:7" ht="15.75" thickBot="1" x14ac:dyDescent="0.3">
      <c r="A564" s="47" t="str">
        <f t="shared" si="17"/>
        <v>A</v>
      </c>
      <c r="B564" s="108" t="s">
        <v>641</v>
      </c>
      <c r="C564" s="109" t="s">
        <v>642</v>
      </c>
      <c r="D564" s="110">
        <f t="shared" si="16"/>
        <v>3572.4449400000003</v>
      </c>
      <c r="E564" s="110"/>
      <c r="F564" s="110">
        <v>3572.4449400000003</v>
      </c>
      <c r="G564" s="110">
        <v>0</v>
      </c>
    </row>
    <row r="565" spans="1:7" ht="15.75" thickTop="1" x14ac:dyDescent="0.25">
      <c r="A565" s="47" t="str">
        <f t="shared" si="17"/>
        <v>A</v>
      </c>
      <c r="B565" s="111" t="s">
        <v>412</v>
      </c>
      <c r="C565" s="111" t="s">
        <v>19</v>
      </c>
      <c r="D565" s="112">
        <f t="shared" si="16"/>
        <v>3568.8574400000002</v>
      </c>
      <c r="E565" s="112"/>
      <c r="F565" s="112">
        <v>3568.8574400000002</v>
      </c>
      <c r="G565" s="112">
        <v>0</v>
      </c>
    </row>
    <row r="566" spans="1:7" x14ac:dyDescent="0.25">
      <c r="A566" s="47" t="str">
        <f t="shared" si="17"/>
        <v>A</v>
      </c>
      <c r="B566" s="113" t="s">
        <v>412</v>
      </c>
      <c r="C566" s="113" t="s">
        <v>20</v>
      </c>
      <c r="D566" s="114">
        <f t="shared" si="16"/>
        <v>2667.2033600000004</v>
      </c>
      <c r="E566" s="114"/>
      <c r="F566" s="114">
        <v>2667.2033600000004</v>
      </c>
      <c r="G566" s="114">
        <v>0</v>
      </c>
    </row>
    <row r="567" spans="1:7" x14ac:dyDescent="0.25">
      <c r="A567" s="47" t="str">
        <f t="shared" si="17"/>
        <v>A</v>
      </c>
      <c r="B567" s="113" t="s">
        <v>412</v>
      </c>
      <c r="C567" s="113" t="s">
        <v>21</v>
      </c>
      <c r="D567" s="114">
        <f t="shared" si="16"/>
        <v>803.07375999999999</v>
      </c>
      <c r="E567" s="114"/>
      <c r="F567" s="114">
        <v>803.07375999999999</v>
      </c>
      <c r="G567" s="114">
        <v>0</v>
      </c>
    </row>
    <row r="568" spans="1:7" x14ac:dyDescent="0.25">
      <c r="A568" s="47" t="str">
        <f t="shared" si="17"/>
        <v>A</v>
      </c>
      <c r="B568" s="113" t="s">
        <v>412</v>
      </c>
      <c r="C568" s="113" t="s">
        <v>34</v>
      </c>
      <c r="D568" s="114">
        <f t="shared" si="16"/>
        <v>52.282649999999997</v>
      </c>
      <c r="E568" s="114"/>
      <c r="F568" s="114">
        <v>52.282649999999997</v>
      </c>
      <c r="G568" s="114">
        <v>0</v>
      </c>
    </row>
    <row r="569" spans="1:7" x14ac:dyDescent="0.25">
      <c r="A569" s="47" t="str">
        <f t="shared" si="17"/>
        <v>A</v>
      </c>
      <c r="B569" s="113" t="s">
        <v>412</v>
      </c>
      <c r="C569" s="113" t="s">
        <v>35</v>
      </c>
      <c r="D569" s="114">
        <f t="shared" si="16"/>
        <v>46.297669999999997</v>
      </c>
      <c r="E569" s="114"/>
      <c r="F569" s="114">
        <v>46.297669999999997</v>
      </c>
      <c r="G569" s="114">
        <v>0</v>
      </c>
    </row>
    <row r="570" spans="1:7" x14ac:dyDescent="0.25">
      <c r="A570" s="47" t="str">
        <f t="shared" si="17"/>
        <v>A</v>
      </c>
      <c r="B570" s="111" t="s">
        <v>412</v>
      </c>
      <c r="C570" s="111" t="s">
        <v>36</v>
      </c>
      <c r="D570" s="112">
        <f t="shared" si="16"/>
        <v>3.5874999999999999</v>
      </c>
      <c r="E570" s="112"/>
      <c r="F570" s="112">
        <v>3.5874999999999999</v>
      </c>
      <c r="G570" s="112">
        <v>0</v>
      </c>
    </row>
    <row r="571" spans="1:7" ht="15.75" thickBot="1" x14ac:dyDescent="0.3">
      <c r="A571" s="47" t="str">
        <f t="shared" si="17"/>
        <v>A</v>
      </c>
      <c r="B571" s="108" t="s">
        <v>643</v>
      </c>
      <c r="C571" s="109" t="s">
        <v>644</v>
      </c>
      <c r="D571" s="110">
        <f t="shared" si="16"/>
        <v>271704.76703999995</v>
      </c>
      <c r="E571" s="110"/>
      <c r="F571" s="110">
        <v>271704.76703999995</v>
      </c>
      <c r="G571" s="110">
        <v>0</v>
      </c>
    </row>
    <row r="572" spans="1:7" ht="15.75" thickTop="1" x14ac:dyDescent="0.25">
      <c r="A572" s="47" t="str">
        <f t="shared" si="17"/>
        <v>A</v>
      </c>
      <c r="B572" s="111" t="s">
        <v>412</v>
      </c>
      <c r="C572" s="111" t="s">
        <v>19</v>
      </c>
      <c r="D572" s="112">
        <f t="shared" si="16"/>
        <v>64325.643049999999</v>
      </c>
      <c r="E572" s="112"/>
      <c r="F572" s="112">
        <v>64325.643049999999</v>
      </c>
      <c r="G572" s="112">
        <v>0</v>
      </c>
    </row>
    <row r="573" spans="1:7" x14ac:dyDescent="0.25">
      <c r="A573" s="47" t="str">
        <f t="shared" si="17"/>
        <v>A</v>
      </c>
      <c r="B573" s="113" t="s">
        <v>412</v>
      </c>
      <c r="C573" s="113" t="s">
        <v>21</v>
      </c>
      <c r="D573" s="114">
        <f t="shared" si="16"/>
        <v>63219.96761</v>
      </c>
      <c r="E573" s="114"/>
      <c r="F573" s="114">
        <v>63219.96761</v>
      </c>
      <c r="G573" s="114">
        <v>0</v>
      </c>
    </row>
    <row r="574" spans="1:7" x14ac:dyDescent="0.25">
      <c r="A574" s="47" t="str">
        <f t="shared" si="17"/>
        <v>A</v>
      </c>
      <c r="B574" s="113" t="s">
        <v>412</v>
      </c>
      <c r="C574" s="113" t="s">
        <v>33</v>
      </c>
      <c r="D574" s="114">
        <f t="shared" si="16"/>
        <v>973.86004000000003</v>
      </c>
      <c r="E574" s="114"/>
      <c r="F574" s="114">
        <v>973.86004000000003</v>
      </c>
      <c r="G574" s="114">
        <v>0</v>
      </c>
    </row>
    <row r="575" spans="1:7" x14ac:dyDescent="0.25">
      <c r="A575" s="47" t="str">
        <f t="shared" si="17"/>
        <v>A</v>
      </c>
      <c r="B575" s="113" t="s">
        <v>412</v>
      </c>
      <c r="C575" s="113" t="s">
        <v>35</v>
      </c>
      <c r="D575" s="114">
        <f t="shared" si="16"/>
        <v>131.81540000000001</v>
      </c>
      <c r="E575" s="114"/>
      <c r="F575" s="114">
        <v>131.81540000000001</v>
      </c>
      <c r="G575" s="114">
        <v>0</v>
      </c>
    </row>
    <row r="576" spans="1:7" x14ac:dyDescent="0.25">
      <c r="A576" s="47" t="str">
        <f t="shared" si="17"/>
        <v>A</v>
      </c>
      <c r="B576" s="111" t="s">
        <v>412</v>
      </c>
      <c r="C576" s="111" t="s">
        <v>36</v>
      </c>
      <c r="D576" s="112">
        <f t="shared" si="16"/>
        <v>207379.12398999999</v>
      </c>
      <c r="E576" s="112"/>
      <c r="F576" s="112">
        <v>207379.12398999999</v>
      </c>
      <c r="G576" s="112">
        <v>0</v>
      </c>
    </row>
    <row r="577" spans="1:7" ht="15.75" thickBot="1" x14ac:dyDescent="0.3">
      <c r="A577" s="47" t="str">
        <f t="shared" si="17"/>
        <v>A</v>
      </c>
      <c r="B577" s="108" t="s">
        <v>678</v>
      </c>
      <c r="C577" s="109" t="s">
        <v>679</v>
      </c>
      <c r="D577" s="110">
        <f t="shared" si="16"/>
        <v>390497.15815999999</v>
      </c>
      <c r="E577" s="110"/>
      <c r="F577" s="110">
        <v>390497.15815999999</v>
      </c>
      <c r="G577" s="110">
        <v>0</v>
      </c>
    </row>
    <row r="578" spans="1:7" ht="15.75" thickTop="1" x14ac:dyDescent="0.25">
      <c r="A578" s="47" t="str">
        <f t="shared" si="17"/>
        <v>A</v>
      </c>
      <c r="B578" s="111" t="s">
        <v>412</v>
      </c>
      <c r="C578" s="111" t="s">
        <v>19</v>
      </c>
      <c r="D578" s="112">
        <f t="shared" si="16"/>
        <v>7501.1543100000008</v>
      </c>
      <c r="E578" s="112"/>
      <c r="F578" s="112">
        <v>7501.1543100000008</v>
      </c>
      <c r="G578" s="112">
        <v>0</v>
      </c>
    </row>
    <row r="579" spans="1:7" x14ac:dyDescent="0.25">
      <c r="A579" s="47" t="str">
        <f t="shared" si="17"/>
        <v>A</v>
      </c>
      <c r="B579" s="113" t="s">
        <v>412</v>
      </c>
      <c r="C579" s="113" t="s">
        <v>33</v>
      </c>
      <c r="D579" s="114">
        <f t="shared" ref="D579:D642" si="18">-E579+F579+G579</f>
        <v>7236.1543100000008</v>
      </c>
      <c r="E579" s="114"/>
      <c r="F579" s="114">
        <v>7236.1543100000008</v>
      </c>
      <c r="G579" s="114">
        <v>0</v>
      </c>
    </row>
    <row r="580" spans="1:7" x14ac:dyDescent="0.25">
      <c r="A580" s="47" t="str">
        <f t="shared" ref="A580:A643" si="19">IF(OR(D580&lt;&gt;0,),"A","B")</f>
        <v>A</v>
      </c>
      <c r="B580" s="113" t="s">
        <v>412</v>
      </c>
      <c r="C580" s="113" t="s">
        <v>35</v>
      </c>
      <c r="D580" s="114">
        <f t="shared" si="18"/>
        <v>265</v>
      </c>
      <c r="E580" s="114"/>
      <c r="F580" s="114">
        <v>265</v>
      </c>
      <c r="G580" s="114">
        <v>0</v>
      </c>
    </row>
    <row r="581" spans="1:7" x14ac:dyDescent="0.25">
      <c r="A581" s="47" t="str">
        <f t="shared" si="19"/>
        <v>A</v>
      </c>
      <c r="B581" s="111" t="s">
        <v>412</v>
      </c>
      <c r="C581" s="111" t="s">
        <v>36</v>
      </c>
      <c r="D581" s="112">
        <f t="shared" si="18"/>
        <v>382996.00385000004</v>
      </c>
      <c r="E581" s="112"/>
      <c r="F581" s="112">
        <v>382996.00385000004</v>
      </c>
      <c r="G581" s="112">
        <v>0</v>
      </c>
    </row>
    <row r="582" spans="1:7" ht="26.25" thickBot="1" x14ac:dyDescent="0.3">
      <c r="A582" s="47" t="str">
        <f t="shared" si="19"/>
        <v>A</v>
      </c>
      <c r="B582" s="108" t="s">
        <v>706</v>
      </c>
      <c r="C582" s="109" t="s">
        <v>707</v>
      </c>
      <c r="D582" s="110">
        <f t="shared" si="18"/>
        <v>121991.66234000001</v>
      </c>
      <c r="E582" s="110"/>
      <c r="F582" s="110">
        <v>105157.43497</v>
      </c>
      <c r="G582" s="110">
        <v>16834.227370000001</v>
      </c>
    </row>
    <row r="583" spans="1:7" ht="15.75" thickTop="1" x14ac:dyDescent="0.25">
      <c r="A583" s="47" t="str">
        <f t="shared" si="19"/>
        <v>A</v>
      </c>
      <c r="B583" s="111" t="s">
        <v>412</v>
      </c>
      <c r="C583" s="111" t="s">
        <v>19</v>
      </c>
      <c r="D583" s="112">
        <f t="shared" si="18"/>
        <v>8686.6044500000007</v>
      </c>
      <c r="E583" s="112"/>
      <c r="F583" s="112">
        <v>3163.2096200000001</v>
      </c>
      <c r="G583" s="112">
        <v>5523.3948300000002</v>
      </c>
    </row>
    <row r="584" spans="1:7" x14ac:dyDescent="0.25">
      <c r="A584" s="47" t="str">
        <f t="shared" si="19"/>
        <v>A</v>
      </c>
      <c r="B584" s="113" t="s">
        <v>412</v>
      </c>
      <c r="C584" s="113" t="s">
        <v>20</v>
      </c>
      <c r="D584" s="114">
        <f t="shared" si="18"/>
        <v>1814.37979</v>
      </c>
      <c r="E584" s="114"/>
      <c r="F584" s="114">
        <v>0</v>
      </c>
      <c r="G584" s="114">
        <v>1814.37979</v>
      </c>
    </row>
    <row r="585" spans="1:7" x14ac:dyDescent="0.25">
      <c r="A585" s="47" t="str">
        <f t="shared" si="19"/>
        <v>A</v>
      </c>
      <c r="B585" s="113" t="s">
        <v>412</v>
      </c>
      <c r="C585" s="113" t="s">
        <v>21</v>
      </c>
      <c r="D585" s="114">
        <f t="shared" si="18"/>
        <v>1777.5300999999999</v>
      </c>
      <c r="E585" s="114"/>
      <c r="F585" s="114">
        <v>76.285769999999985</v>
      </c>
      <c r="G585" s="114">
        <v>1701.24433</v>
      </c>
    </row>
    <row r="586" spans="1:7" x14ac:dyDescent="0.25">
      <c r="A586" s="47" t="str">
        <f t="shared" si="19"/>
        <v>A</v>
      </c>
      <c r="B586" s="113" t="s">
        <v>412</v>
      </c>
      <c r="C586" s="113" t="s">
        <v>32</v>
      </c>
      <c r="D586" s="114">
        <f t="shared" si="18"/>
        <v>944.93362000000002</v>
      </c>
      <c r="E586" s="114"/>
      <c r="F586" s="114">
        <v>0</v>
      </c>
      <c r="G586" s="114">
        <v>944.93362000000002</v>
      </c>
    </row>
    <row r="587" spans="1:7" x14ac:dyDescent="0.25">
      <c r="A587" s="47" t="str">
        <f t="shared" si="19"/>
        <v>A</v>
      </c>
      <c r="B587" s="113" t="s">
        <v>412</v>
      </c>
      <c r="C587" s="113" t="s">
        <v>33</v>
      </c>
      <c r="D587" s="114">
        <f t="shared" si="18"/>
        <v>3086.9238499999997</v>
      </c>
      <c r="E587" s="114"/>
      <c r="F587" s="114">
        <v>3086.9238499999997</v>
      </c>
      <c r="G587" s="114">
        <v>0</v>
      </c>
    </row>
    <row r="588" spans="1:7" x14ac:dyDescent="0.25">
      <c r="A588" s="47" t="str">
        <f t="shared" si="19"/>
        <v>A</v>
      </c>
      <c r="B588" s="113" t="s">
        <v>412</v>
      </c>
      <c r="C588" s="113" t="s">
        <v>4</v>
      </c>
      <c r="D588" s="114">
        <f t="shared" si="18"/>
        <v>827</v>
      </c>
      <c r="E588" s="114"/>
      <c r="F588" s="114">
        <v>0</v>
      </c>
      <c r="G588" s="114">
        <v>827</v>
      </c>
    </row>
    <row r="589" spans="1:7" x14ac:dyDescent="0.25">
      <c r="A589" s="47" t="str">
        <f t="shared" si="19"/>
        <v>A</v>
      </c>
      <c r="B589" s="113" t="s">
        <v>412</v>
      </c>
      <c r="C589" s="113" t="s">
        <v>34</v>
      </c>
      <c r="D589" s="114">
        <f t="shared" si="18"/>
        <v>24.307580000000002</v>
      </c>
      <c r="E589" s="114"/>
      <c r="F589" s="114">
        <v>0</v>
      </c>
      <c r="G589" s="114">
        <v>24.307580000000002</v>
      </c>
    </row>
    <row r="590" spans="1:7" x14ac:dyDescent="0.25">
      <c r="A590" s="47" t="str">
        <f t="shared" si="19"/>
        <v>A</v>
      </c>
      <c r="B590" s="113" t="s">
        <v>412</v>
      </c>
      <c r="C590" s="113" t="s">
        <v>35</v>
      </c>
      <c r="D590" s="114">
        <f t="shared" si="18"/>
        <v>211.52951000000002</v>
      </c>
      <c r="E590" s="114"/>
      <c r="F590" s="114">
        <v>0</v>
      </c>
      <c r="G590" s="114">
        <v>211.52951000000002</v>
      </c>
    </row>
    <row r="591" spans="1:7" x14ac:dyDescent="0.25">
      <c r="A591" s="47" t="str">
        <f t="shared" si="19"/>
        <v>A</v>
      </c>
      <c r="B591" s="111" t="s">
        <v>412</v>
      </c>
      <c r="C591" s="111" t="s">
        <v>36</v>
      </c>
      <c r="D591" s="112">
        <f t="shared" si="18"/>
        <v>103253.29675000001</v>
      </c>
      <c r="E591" s="112"/>
      <c r="F591" s="112">
        <v>101994.22535000001</v>
      </c>
      <c r="G591" s="112">
        <v>1259.0713999999998</v>
      </c>
    </row>
    <row r="592" spans="1:7" x14ac:dyDescent="0.25">
      <c r="A592" s="47" t="str">
        <f t="shared" si="19"/>
        <v>A</v>
      </c>
      <c r="B592" s="111" t="s">
        <v>412</v>
      </c>
      <c r="C592" s="111" t="s">
        <v>37</v>
      </c>
      <c r="D592" s="112">
        <f t="shared" si="18"/>
        <v>8047.723</v>
      </c>
      <c r="E592" s="112"/>
      <c r="F592" s="112">
        <v>0</v>
      </c>
      <c r="G592" s="112">
        <v>8047.723</v>
      </c>
    </row>
    <row r="593" spans="1:7" x14ac:dyDescent="0.25">
      <c r="A593" s="47" t="str">
        <f t="shared" si="19"/>
        <v>A</v>
      </c>
      <c r="B593" s="111" t="s">
        <v>412</v>
      </c>
      <c r="C593" s="111" t="s">
        <v>41</v>
      </c>
      <c r="D593" s="112">
        <f t="shared" si="18"/>
        <v>2004.0381399999999</v>
      </c>
      <c r="E593" s="112"/>
      <c r="F593" s="112">
        <v>0</v>
      </c>
      <c r="G593" s="112">
        <v>2004.0381399999999</v>
      </c>
    </row>
    <row r="594" spans="1:7" ht="15.75" thickBot="1" x14ac:dyDescent="0.3">
      <c r="A594" s="47" t="str">
        <f t="shared" si="19"/>
        <v>A</v>
      </c>
      <c r="B594" s="108" t="s">
        <v>736</v>
      </c>
      <c r="C594" s="109" t="s">
        <v>737</v>
      </c>
      <c r="D594" s="110">
        <f t="shared" si="18"/>
        <v>111189.48091999999</v>
      </c>
      <c r="E594" s="110"/>
      <c r="F594" s="110">
        <v>111189.48091999999</v>
      </c>
      <c r="G594" s="110">
        <v>0</v>
      </c>
    </row>
    <row r="595" spans="1:7" ht="15.75" thickTop="1" x14ac:dyDescent="0.25">
      <c r="A595" s="47" t="str">
        <f t="shared" si="19"/>
        <v>A</v>
      </c>
      <c r="B595" s="111" t="s">
        <v>412</v>
      </c>
      <c r="C595" s="111" t="s">
        <v>19</v>
      </c>
      <c r="D595" s="112">
        <f t="shared" si="18"/>
        <v>84053.691149999999</v>
      </c>
      <c r="E595" s="112"/>
      <c r="F595" s="112">
        <v>84053.691149999999</v>
      </c>
      <c r="G595" s="112">
        <v>0</v>
      </c>
    </row>
    <row r="596" spans="1:7" x14ac:dyDescent="0.25">
      <c r="A596" s="47" t="str">
        <f t="shared" si="19"/>
        <v>A</v>
      </c>
      <c r="B596" s="113" t="s">
        <v>412</v>
      </c>
      <c r="C596" s="113" t="s">
        <v>33</v>
      </c>
      <c r="D596" s="114">
        <f t="shared" si="18"/>
        <v>201.07007000000002</v>
      </c>
      <c r="E596" s="114"/>
      <c r="F596" s="114">
        <v>201.07007000000002</v>
      </c>
      <c r="G596" s="114">
        <v>0</v>
      </c>
    </row>
    <row r="597" spans="1:7" x14ac:dyDescent="0.25">
      <c r="A597" s="47" t="str">
        <f t="shared" si="19"/>
        <v>A</v>
      </c>
      <c r="B597" s="113" t="s">
        <v>412</v>
      </c>
      <c r="C597" s="113" t="s">
        <v>35</v>
      </c>
      <c r="D597" s="114">
        <f t="shared" si="18"/>
        <v>83852.621079999997</v>
      </c>
      <c r="E597" s="114"/>
      <c r="F597" s="114">
        <v>83852.621079999997</v>
      </c>
      <c r="G597" s="114">
        <v>0</v>
      </c>
    </row>
    <row r="598" spans="1:7" x14ac:dyDescent="0.25">
      <c r="A598" s="47" t="str">
        <f t="shared" si="19"/>
        <v>A</v>
      </c>
      <c r="B598" s="111" t="s">
        <v>412</v>
      </c>
      <c r="C598" s="111" t="s">
        <v>36</v>
      </c>
      <c r="D598" s="112">
        <f t="shared" si="18"/>
        <v>92.576809999999995</v>
      </c>
      <c r="E598" s="112"/>
      <c r="F598" s="112">
        <v>92.576809999999995</v>
      </c>
      <c r="G598" s="112">
        <v>0</v>
      </c>
    </row>
    <row r="599" spans="1:7" x14ac:dyDescent="0.25">
      <c r="A599" s="47" t="str">
        <f t="shared" si="19"/>
        <v>A</v>
      </c>
      <c r="B599" s="111" t="s">
        <v>412</v>
      </c>
      <c r="C599" s="111" t="s">
        <v>37</v>
      </c>
      <c r="D599" s="112">
        <f t="shared" si="18"/>
        <v>27043.212960000001</v>
      </c>
      <c r="E599" s="112"/>
      <c r="F599" s="112">
        <v>27043.212960000001</v>
      </c>
      <c r="G599" s="112">
        <v>0</v>
      </c>
    </row>
    <row r="600" spans="1:7" ht="15.75" thickBot="1" x14ac:dyDescent="0.3">
      <c r="A600" s="47" t="str">
        <f t="shared" si="19"/>
        <v>A</v>
      </c>
      <c r="B600" s="108" t="s">
        <v>748</v>
      </c>
      <c r="C600" s="109" t="s">
        <v>749</v>
      </c>
      <c r="D600" s="110">
        <f t="shared" si="18"/>
        <v>16530.476299999998</v>
      </c>
      <c r="E600" s="110"/>
      <c r="F600" s="110">
        <v>16530.476299999998</v>
      </c>
      <c r="G600" s="110">
        <v>0</v>
      </c>
    </row>
    <row r="601" spans="1:7" ht="15.75" thickTop="1" x14ac:dyDescent="0.25">
      <c r="A601" s="47" t="str">
        <f t="shared" si="19"/>
        <v>A</v>
      </c>
      <c r="B601" s="111" t="s">
        <v>412</v>
      </c>
      <c r="C601" s="111" t="s">
        <v>19</v>
      </c>
      <c r="D601" s="112">
        <f t="shared" si="18"/>
        <v>16257.245899999998</v>
      </c>
      <c r="E601" s="112"/>
      <c r="F601" s="112">
        <v>16257.245899999998</v>
      </c>
      <c r="G601" s="112">
        <v>0</v>
      </c>
    </row>
    <row r="602" spans="1:7" x14ac:dyDescent="0.25">
      <c r="A602" s="47" t="str">
        <f t="shared" si="19"/>
        <v>A</v>
      </c>
      <c r="B602" s="113" t="s">
        <v>412</v>
      </c>
      <c r="C602" s="113" t="s">
        <v>33</v>
      </c>
      <c r="D602" s="114">
        <f t="shared" si="18"/>
        <v>7365.2054900000003</v>
      </c>
      <c r="E602" s="114"/>
      <c r="F602" s="114">
        <v>7365.2054900000003</v>
      </c>
      <c r="G602" s="114">
        <v>0</v>
      </c>
    </row>
    <row r="603" spans="1:7" x14ac:dyDescent="0.25">
      <c r="A603" s="47" t="str">
        <f t="shared" si="19"/>
        <v>A</v>
      </c>
      <c r="B603" s="113" t="s">
        <v>412</v>
      </c>
      <c r="C603" s="113" t="s">
        <v>35</v>
      </c>
      <c r="D603" s="114">
        <f t="shared" si="18"/>
        <v>8892.0404099999996</v>
      </c>
      <c r="E603" s="114"/>
      <c r="F603" s="114">
        <v>8892.0404099999996</v>
      </c>
      <c r="G603" s="114">
        <v>0</v>
      </c>
    </row>
    <row r="604" spans="1:7" x14ac:dyDescent="0.25">
      <c r="A604" s="47" t="str">
        <f t="shared" si="19"/>
        <v>A</v>
      </c>
      <c r="B604" s="111" t="s">
        <v>412</v>
      </c>
      <c r="C604" s="111" t="s">
        <v>37</v>
      </c>
      <c r="D604" s="112">
        <f t="shared" si="18"/>
        <v>273.23040000000003</v>
      </c>
      <c r="E604" s="112"/>
      <c r="F604" s="112">
        <v>273.23040000000003</v>
      </c>
      <c r="G604" s="112">
        <v>0</v>
      </c>
    </row>
    <row r="605" spans="1:7" ht="15.75" thickBot="1" x14ac:dyDescent="0.3">
      <c r="A605" s="47" t="str">
        <f t="shared" si="19"/>
        <v>A</v>
      </c>
      <c r="B605" s="108" t="s">
        <v>756</v>
      </c>
      <c r="C605" s="109" t="s">
        <v>757</v>
      </c>
      <c r="D605" s="110">
        <f t="shared" si="18"/>
        <v>12400</v>
      </c>
      <c r="E605" s="110"/>
      <c r="F605" s="110">
        <v>12400</v>
      </c>
      <c r="G605" s="110">
        <v>0</v>
      </c>
    </row>
    <row r="606" spans="1:7" ht="15.75" thickTop="1" x14ac:dyDescent="0.25">
      <c r="A606" s="47" t="str">
        <f t="shared" si="19"/>
        <v>A</v>
      </c>
      <c r="B606" s="111" t="s">
        <v>412</v>
      </c>
      <c r="C606" s="111" t="s">
        <v>36</v>
      </c>
      <c r="D606" s="112">
        <f t="shared" si="18"/>
        <v>12400</v>
      </c>
      <c r="E606" s="112"/>
      <c r="F606" s="112">
        <v>12400</v>
      </c>
      <c r="G606" s="112">
        <v>0</v>
      </c>
    </row>
    <row r="607" spans="1:7" ht="26.25" thickBot="1" x14ac:dyDescent="0.3">
      <c r="A607" s="47" t="str">
        <f t="shared" si="19"/>
        <v>A</v>
      </c>
      <c r="B607" s="108" t="s">
        <v>760</v>
      </c>
      <c r="C607" s="109" t="s">
        <v>761</v>
      </c>
      <c r="D607" s="110">
        <f t="shared" si="18"/>
        <v>72793.320710000015</v>
      </c>
      <c r="E607" s="110"/>
      <c r="F607" s="110">
        <v>72793.320710000015</v>
      </c>
      <c r="G607" s="110">
        <v>0</v>
      </c>
    </row>
    <row r="608" spans="1:7" ht="15.75" thickTop="1" x14ac:dyDescent="0.25">
      <c r="A608" s="47" t="str">
        <f t="shared" si="19"/>
        <v>A</v>
      </c>
      <c r="B608" s="111" t="s">
        <v>412</v>
      </c>
      <c r="C608" s="111" t="s">
        <v>19</v>
      </c>
      <c r="D608" s="112">
        <f t="shared" si="18"/>
        <v>651.93014999999991</v>
      </c>
      <c r="E608" s="112"/>
      <c r="F608" s="112">
        <v>651.93014999999991</v>
      </c>
      <c r="G608" s="112">
        <v>0</v>
      </c>
    </row>
    <row r="609" spans="1:7" x14ac:dyDescent="0.25">
      <c r="A609" s="47" t="str">
        <f t="shared" si="19"/>
        <v>A</v>
      </c>
      <c r="B609" s="113" t="s">
        <v>412</v>
      </c>
      <c r="C609" s="113" t="s">
        <v>33</v>
      </c>
      <c r="D609" s="114">
        <f t="shared" si="18"/>
        <v>222.65643</v>
      </c>
      <c r="E609" s="114"/>
      <c r="F609" s="114">
        <v>222.65643</v>
      </c>
      <c r="G609" s="114">
        <v>0</v>
      </c>
    </row>
    <row r="610" spans="1:7" x14ac:dyDescent="0.25">
      <c r="A610" s="47" t="str">
        <f t="shared" si="19"/>
        <v>A</v>
      </c>
      <c r="B610" s="113" t="s">
        <v>412</v>
      </c>
      <c r="C610" s="113" t="s">
        <v>4</v>
      </c>
      <c r="D610" s="114">
        <f t="shared" si="18"/>
        <v>429.27371999999997</v>
      </c>
      <c r="E610" s="114"/>
      <c r="F610" s="114">
        <v>429.27371999999997</v>
      </c>
      <c r="G610" s="114">
        <v>0</v>
      </c>
    </row>
    <row r="611" spans="1:7" x14ac:dyDescent="0.25">
      <c r="A611" s="47" t="str">
        <f t="shared" si="19"/>
        <v>A</v>
      </c>
      <c r="B611" s="111" t="s">
        <v>412</v>
      </c>
      <c r="C611" s="111" t="s">
        <v>36</v>
      </c>
      <c r="D611" s="112">
        <f t="shared" si="18"/>
        <v>72141.39056</v>
      </c>
      <c r="E611" s="112"/>
      <c r="F611" s="112">
        <v>72141.39056</v>
      </c>
      <c r="G611" s="112">
        <v>0</v>
      </c>
    </row>
    <row r="612" spans="1:7" ht="15.75" thickBot="1" x14ac:dyDescent="0.3">
      <c r="A612" s="47" t="str">
        <f t="shared" si="19"/>
        <v>A</v>
      </c>
      <c r="B612" s="108" t="s">
        <v>770</v>
      </c>
      <c r="C612" s="109" t="s">
        <v>771</v>
      </c>
      <c r="D612" s="110">
        <f t="shared" si="18"/>
        <v>178977.99617</v>
      </c>
      <c r="E612" s="110"/>
      <c r="F612" s="110">
        <v>102456.48822999999</v>
      </c>
      <c r="G612" s="110">
        <v>76521.507939999996</v>
      </c>
    </row>
    <row r="613" spans="1:7" ht="15.75" thickTop="1" x14ac:dyDescent="0.25">
      <c r="A613" s="47" t="str">
        <f t="shared" si="19"/>
        <v>A</v>
      </c>
      <c r="B613" s="111" t="s">
        <v>412</v>
      </c>
      <c r="C613" s="111" t="s">
        <v>19</v>
      </c>
      <c r="D613" s="112">
        <f t="shared" si="18"/>
        <v>168120.75491000002</v>
      </c>
      <c r="E613" s="112"/>
      <c r="F613" s="112">
        <v>95638.639349999998</v>
      </c>
      <c r="G613" s="112">
        <v>72482.115560000006</v>
      </c>
    </row>
    <row r="614" spans="1:7" x14ac:dyDescent="0.25">
      <c r="A614" s="47" t="str">
        <f t="shared" si="19"/>
        <v>A</v>
      </c>
      <c r="B614" s="113" t="s">
        <v>412</v>
      </c>
      <c r="C614" s="113" t="s">
        <v>20</v>
      </c>
      <c r="D614" s="114">
        <f t="shared" si="18"/>
        <v>56143.490429999998</v>
      </c>
      <c r="E614" s="114"/>
      <c r="F614" s="114">
        <v>37223.461069999998</v>
      </c>
      <c r="G614" s="114">
        <v>18920.02936</v>
      </c>
    </row>
    <row r="615" spans="1:7" x14ac:dyDescent="0.25">
      <c r="A615" s="47" t="str">
        <f t="shared" si="19"/>
        <v>A</v>
      </c>
      <c r="B615" s="113" t="s">
        <v>412</v>
      </c>
      <c r="C615" s="113" t="s">
        <v>21</v>
      </c>
      <c r="D615" s="114">
        <f t="shared" si="18"/>
        <v>95977.583990000014</v>
      </c>
      <c r="E615" s="114"/>
      <c r="F615" s="114">
        <v>56091.477690000014</v>
      </c>
      <c r="G615" s="114">
        <v>39886.106299999999</v>
      </c>
    </row>
    <row r="616" spans="1:7" x14ac:dyDescent="0.25">
      <c r="A616" s="47" t="str">
        <f t="shared" si="19"/>
        <v>A</v>
      </c>
      <c r="B616" s="113" t="s">
        <v>412</v>
      </c>
      <c r="C616" s="113" t="s">
        <v>33</v>
      </c>
      <c r="D616" s="114">
        <f t="shared" si="18"/>
        <v>24.12</v>
      </c>
      <c r="E616" s="114"/>
      <c r="F616" s="114">
        <v>0</v>
      </c>
      <c r="G616" s="114">
        <v>24.12</v>
      </c>
    </row>
    <row r="617" spans="1:7" x14ac:dyDescent="0.25">
      <c r="A617" s="47" t="str">
        <f t="shared" si="19"/>
        <v>A</v>
      </c>
      <c r="B617" s="113" t="s">
        <v>412</v>
      </c>
      <c r="C617" s="113" t="s">
        <v>4</v>
      </c>
      <c r="D617" s="114">
        <f t="shared" si="18"/>
        <v>9113.0804300000018</v>
      </c>
      <c r="E617" s="114"/>
      <c r="F617" s="114">
        <v>150.62188</v>
      </c>
      <c r="G617" s="114">
        <v>8962.4585500000012</v>
      </c>
    </row>
    <row r="618" spans="1:7" x14ac:dyDescent="0.25">
      <c r="A618" s="47" t="str">
        <f t="shared" si="19"/>
        <v>A</v>
      </c>
      <c r="B618" s="113" t="s">
        <v>412</v>
      </c>
      <c r="C618" s="113" t="s">
        <v>34</v>
      </c>
      <c r="D618" s="114">
        <f t="shared" si="18"/>
        <v>1521.8029000000001</v>
      </c>
      <c r="E618" s="114"/>
      <c r="F618" s="114">
        <v>525.81258000000003</v>
      </c>
      <c r="G618" s="114">
        <v>995.99032000000011</v>
      </c>
    </row>
    <row r="619" spans="1:7" x14ac:dyDescent="0.25">
      <c r="A619" s="47" t="str">
        <f t="shared" si="19"/>
        <v>A</v>
      </c>
      <c r="B619" s="113" t="s">
        <v>412</v>
      </c>
      <c r="C619" s="113" t="s">
        <v>35</v>
      </c>
      <c r="D619" s="114">
        <f t="shared" si="18"/>
        <v>5340.6771600000002</v>
      </c>
      <c r="E619" s="114"/>
      <c r="F619" s="114">
        <v>1647.26613</v>
      </c>
      <c r="G619" s="114">
        <v>3693.4110300000002</v>
      </c>
    </row>
    <row r="620" spans="1:7" x14ac:dyDescent="0.25">
      <c r="A620" s="47" t="str">
        <f t="shared" si="19"/>
        <v>A</v>
      </c>
      <c r="B620" s="111" t="s">
        <v>412</v>
      </c>
      <c r="C620" s="111" t="s">
        <v>36</v>
      </c>
      <c r="D620" s="112">
        <f t="shared" si="18"/>
        <v>10857.241259999999</v>
      </c>
      <c r="E620" s="112"/>
      <c r="F620" s="112">
        <v>6817.8488799999996</v>
      </c>
      <c r="G620" s="112">
        <v>4039.3923800000002</v>
      </c>
    </row>
    <row r="621" spans="1:7" ht="51.75" thickBot="1" x14ac:dyDescent="0.3">
      <c r="A621" s="47" t="str">
        <f t="shared" si="19"/>
        <v>A</v>
      </c>
      <c r="B621" s="108" t="s">
        <v>772</v>
      </c>
      <c r="C621" s="109" t="s">
        <v>773</v>
      </c>
      <c r="D621" s="110">
        <f t="shared" si="18"/>
        <v>19377.95248</v>
      </c>
      <c r="E621" s="110"/>
      <c r="F621" s="110">
        <v>19377.95248</v>
      </c>
      <c r="G621" s="110">
        <v>0</v>
      </c>
    </row>
    <row r="622" spans="1:7" ht="15.75" thickTop="1" x14ac:dyDescent="0.25">
      <c r="A622" s="47" t="str">
        <f t="shared" si="19"/>
        <v>A</v>
      </c>
      <c r="B622" s="111" t="s">
        <v>412</v>
      </c>
      <c r="C622" s="111" t="s">
        <v>19</v>
      </c>
      <c r="D622" s="112">
        <f t="shared" si="18"/>
        <v>19370.320079999998</v>
      </c>
      <c r="E622" s="112"/>
      <c r="F622" s="112">
        <v>19370.320079999998</v>
      </c>
      <c r="G622" s="112">
        <v>0</v>
      </c>
    </row>
    <row r="623" spans="1:7" x14ac:dyDescent="0.25">
      <c r="A623" s="47" t="str">
        <f t="shared" si="19"/>
        <v>A</v>
      </c>
      <c r="B623" s="113" t="s">
        <v>412</v>
      </c>
      <c r="C623" s="113" t="s">
        <v>20</v>
      </c>
      <c r="D623" s="114">
        <f t="shared" si="18"/>
        <v>2016.3061099999998</v>
      </c>
      <c r="E623" s="114"/>
      <c r="F623" s="114">
        <v>2016.3061099999998</v>
      </c>
      <c r="G623" s="114">
        <v>0</v>
      </c>
    </row>
    <row r="624" spans="1:7" x14ac:dyDescent="0.25">
      <c r="A624" s="47" t="str">
        <f t="shared" si="19"/>
        <v>A</v>
      </c>
      <c r="B624" s="113" t="s">
        <v>412</v>
      </c>
      <c r="C624" s="113" t="s">
        <v>21</v>
      </c>
      <c r="D624" s="114">
        <f t="shared" si="18"/>
        <v>16967.953249999999</v>
      </c>
      <c r="E624" s="114"/>
      <c r="F624" s="114">
        <v>16967.953249999999</v>
      </c>
      <c r="G624" s="114">
        <v>0</v>
      </c>
    </row>
    <row r="625" spans="1:7" x14ac:dyDescent="0.25">
      <c r="A625" s="47" t="str">
        <f t="shared" si="19"/>
        <v>A</v>
      </c>
      <c r="B625" s="113" t="s">
        <v>412</v>
      </c>
      <c r="C625" s="113" t="s">
        <v>4</v>
      </c>
      <c r="D625" s="114">
        <f t="shared" si="18"/>
        <v>64.407560000000004</v>
      </c>
      <c r="E625" s="114"/>
      <c r="F625" s="114">
        <v>64.407560000000004</v>
      </c>
      <c r="G625" s="114">
        <v>0</v>
      </c>
    </row>
    <row r="626" spans="1:7" x14ac:dyDescent="0.25">
      <c r="A626" s="47" t="str">
        <f t="shared" si="19"/>
        <v>A</v>
      </c>
      <c r="B626" s="113" t="s">
        <v>412</v>
      </c>
      <c r="C626" s="113" t="s">
        <v>34</v>
      </c>
      <c r="D626" s="114">
        <f t="shared" si="18"/>
        <v>31.905150000000003</v>
      </c>
      <c r="E626" s="114"/>
      <c r="F626" s="114">
        <v>31.905150000000003</v>
      </c>
      <c r="G626" s="114">
        <v>0</v>
      </c>
    </row>
    <row r="627" spans="1:7" x14ac:dyDescent="0.25">
      <c r="A627" s="47" t="str">
        <f t="shared" si="19"/>
        <v>A</v>
      </c>
      <c r="B627" s="113" t="s">
        <v>412</v>
      </c>
      <c r="C627" s="113" t="s">
        <v>35</v>
      </c>
      <c r="D627" s="114">
        <f t="shared" si="18"/>
        <v>289.74801000000002</v>
      </c>
      <c r="E627" s="114"/>
      <c r="F627" s="114">
        <v>289.74801000000002</v>
      </c>
      <c r="G627" s="114">
        <v>0</v>
      </c>
    </row>
    <row r="628" spans="1:7" x14ac:dyDescent="0.25">
      <c r="A628" s="47" t="str">
        <f t="shared" si="19"/>
        <v>A</v>
      </c>
      <c r="B628" s="111" t="s">
        <v>412</v>
      </c>
      <c r="C628" s="111" t="s">
        <v>36</v>
      </c>
      <c r="D628" s="112">
        <f t="shared" si="18"/>
        <v>7.6323999999999996</v>
      </c>
      <c r="E628" s="112"/>
      <c r="F628" s="112">
        <v>7.6323999999999996</v>
      </c>
      <c r="G628" s="112">
        <v>0</v>
      </c>
    </row>
    <row r="629" spans="1:7" ht="26.25" thickBot="1" x14ac:dyDescent="0.3">
      <c r="A629" s="47" t="str">
        <f t="shared" si="19"/>
        <v>A</v>
      </c>
      <c r="B629" s="108" t="s">
        <v>778</v>
      </c>
      <c r="C629" s="109" t="s">
        <v>779</v>
      </c>
      <c r="D629" s="110">
        <f t="shared" si="18"/>
        <v>63187.278100000003</v>
      </c>
      <c r="E629" s="110"/>
      <c r="F629" s="110">
        <v>63187.278100000003</v>
      </c>
      <c r="G629" s="110">
        <v>0</v>
      </c>
    </row>
    <row r="630" spans="1:7" ht="15.75" thickTop="1" x14ac:dyDescent="0.25">
      <c r="A630" s="47" t="str">
        <f t="shared" si="19"/>
        <v>A</v>
      </c>
      <c r="B630" s="111" t="s">
        <v>412</v>
      </c>
      <c r="C630" s="111" t="s">
        <v>19</v>
      </c>
      <c r="D630" s="112">
        <f t="shared" si="18"/>
        <v>62891.156540000004</v>
      </c>
      <c r="E630" s="112"/>
      <c r="F630" s="112">
        <v>62891.156540000004</v>
      </c>
      <c r="G630" s="112">
        <v>0</v>
      </c>
    </row>
    <row r="631" spans="1:7" x14ac:dyDescent="0.25">
      <c r="A631" s="47" t="str">
        <f t="shared" si="19"/>
        <v>A</v>
      </c>
      <c r="B631" s="113" t="s">
        <v>412</v>
      </c>
      <c r="C631" s="113" t="s">
        <v>20</v>
      </c>
      <c r="D631" s="114">
        <f t="shared" si="18"/>
        <v>29733.66934</v>
      </c>
      <c r="E631" s="114"/>
      <c r="F631" s="114">
        <v>29733.66934</v>
      </c>
      <c r="G631" s="114">
        <v>0</v>
      </c>
    </row>
    <row r="632" spans="1:7" x14ac:dyDescent="0.25">
      <c r="A632" s="47" t="str">
        <f t="shared" si="19"/>
        <v>A</v>
      </c>
      <c r="B632" s="113" t="s">
        <v>412</v>
      </c>
      <c r="C632" s="113" t="s">
        <v>21</v>
      </c>
      <c r="D632" s="114">
        <f t="shared" si="18"/>
        <v>31459.429800000005</v>
      </c>
      <c r="E632" s="114"/>
      <c r="F632" s="114">
        <v>31459.429800000005</v>
      </c>
      <c r="G632" s="114">
        <v>0</v>
      </c>
    </row>
    <row r="633" spans="1:7" x14ac:dyDescent="0.25">
      <c r="A633" s="47" t="str">
        <f t="shared" si="19"/>
        <v>A</v>
      </c>
      <c r="B633" s="113" t="s">
        <v>412</v>
      </c>
      <c r="C633" s="113" t="s">
        <v>4</v>
      </c>
      <c r="D633" s="114">
        <f t="shared" si="18"/>
        <v>13.930350000000001</v>
      </c>
      <c r="E633" s="114"/>
      <c r="F633" s="114">
        <v>13.930350000000001</v>
      </c>
      <c r="G633" s="114">
        <v>0</v>
      </c>
    </row>
    <row r="634" spans="1:7" x14ac:dyDescent="0.25">
      <c r="A634" s="47" t="str">
        <f t="shared" si="19"/>
        <v>A</v>
      </c>
      <c r="B634" s="113" t="s">
        <v>412</v>
      </c>
      <c r="C634" s="113" t="s">
        <v>34</v>
      </c>
      <c r="D634" s="114">
        <f t="shared" si="18"/>
        <v>353.49700000000001</v>
      </c>
      <c r="E634" s="114"/>
      <c r="F634" s="114">
        <v>353.49700000000001</v>
      </c>
      <c r="G634" s="114">
        <v>0</v>
      </c>
    </row>
    <row r="635" spans="1:7" x14ac:dyDescent="0.25">
      <c r="A635" s="47" t="str">
        <f t="shared" si="19"/>
        <v>A</v>
      </c>
      <c r="B635" s="113" t="s">
        <v>412</v>
      </c>
      <c r="C635" s="113" t="s">
        <v>35</v>
      </c>
      <c r="D635" s="114">
        <f t="shared" si="18"/>
        <v>1330.63005</v>
      </c>
      <c r="E635" s="114"/>
      <c r="F635" s="114">
        <v>1330.63005</v>
      </c>
      <c r="G635" s="114">
        <v>0</v>
      </c>
    </row>
    <row r="636" spans="1:7" x14ac:dyDescent="0.25">
      <c r="A636" s="47" t="str">
        <f t="shared" si="19"/>
        <v>A</v>
      </c>
      <c r="B636" s="111" t="s">
        <v>412</v>
      </c>
      <c r="C636" s="111" t="s">
        <v>36</v>
      </c>
      <c r="D636" s="112">
        <f t="shared" si="18"/>
        <v>296.12155999999999</v>
      </c>
      <c r="E636" s="112"/>
      <c r="F636" s="112">
        <v>296.12155999999999</v>
      </c>
      <c r="G636" s="112">
        <v>0</v>
      </c>
    </row>
    <row r="637" spans="1:7" ht="39" thickBot="1" x14ac:dyDescent="0.3">
      <c r="A637" s="47" t="str">
        <f t="shared" si="19"/>
        <v>A</v>
      </c>
      <c r="B637" s="108" t="s">
        <v>780</v>
      </c>
      <c r="C637" s="109" t="s">
        <v>781</v>
      </c>
      <c r="D637" s="110">
        <f t="shared" si="18"/>
        <v>59734.363600000004</v>
      </c>
      <c r="E637" s="110"/>
      <c r="F637" s="110">
        <v>59734.363600000004</v>
      </c>
      <c r="G637" s="110">
        <v>0</v>
      </c>
    </row>
    <row r="638" spans="1:7" ht="15.75" thickTop="1" x14ac:dyDescent="0.25">
      <c r="A638" s="47" t="str">
        <f t="shared" si="19"/>
        <v>A</v>
      </c>
      <c r="B638" s="111" t="s">
        <v>412</v>
      </c>
      <c r="C638" s="111" t="s">
        <v>19</v>
      </c>
      <c r="D638" s="112">
        <f t="shared" si="18"/>
        <v>59734.363600000004</v>
      </c>
      <c r="E638" s="112"/>
      <c r="F638" s="112">
        <v>59734.363600000004</v>
      </c>
      <c r="G638" s="112">
        <v>0</v>
      </c>
    </row>
    <row r="639" spans="1:7" x14ac:dyDescent="0.25">
      <c r="A639" s="47" t="str">
        <f t="shared" si="19"/>
        <v>A</v>
      </c>
      <c r="B639" s="113" t="s">
        <v>412</v>
      </c>
      <c r="C639" s="113" t="s">
        <v>20</v>
      </c>
      <c r="D639" s="114">
        <f t="shared" si="18"/>
        <v>29733.66934</v>
      </c>
      <c r="E639" s="114"/>
      <c r="F639" s="114">
        <v>29733.66934</v>
      </c>
      <c r="G639" s="114">
        <v>0</v>
      </c>
    </row>
    <row r="640" spans="1:7" x14ac:dyDescent="0.25">
      <c r="A640" s="47" t="str">
        <f t="shared" si="19"/>
        <v>A</v>
      </c>
      <c r="B640" s="113" t="s">
        <v>412</v>
      </c>
      <c r="C640" s="113" t="s">
        <v>21</v>
      </c>
      <c r="D640" s="114">
        <f t="shared" si="18"/>
        <v>28302.636859999999</v>
      </c>
      <c r="E640" s="114"/>
      <c r="F640" s="114">
        <v>28302.636859999999</v>
      </c>
      <c r="G640" s="114">
        <v>0</v>
      </c>
    </row>
    <row r="641" spans="1:7" x14ac:dyDescent="0.25">
      <c r="A641" s="47" t="str">
        <f t="shared" si="19"/>
        <v>A</v>
      </c>
      <c r="B641" s="113" t="s">
        <v>412</v>
      </c>
      <c r="C641" s="113" t="s">
        <v>4</v>
      </c>
      <c r="D641" s="114">
        <f t="shared" si="18"/>
        <v>13.930350000000001</v>
      </c>
      <c r="E641" s="114"/>
      <c r="F641" s="114">
        <v>13.930350000000001</v>
      </c>
      <c r="G641" s="114">
        <v>0</v>
      </c>
    </row>
    <row r="642" spans="1:7" x14ac:dyDescent="0.25">
      <c r="A642" s="47" t="str">
        <f t="shared" si="19"/>
        <v>A</v>
      </c>
      <c r="B642" s="113" t="s">
        <v>412</v>
      </c>
      <c r="C642" s="113" t="s">
        <v>34</v>
      </c>
      <c r="D642" s="114">
        <f t="shared" si="18"/>
        <v>353.49700000000001</v>
      </c>
      <c r="E642" s="114"/>
      <c r="F642" s="114">
        <v>353.49700000000001</v>
      </c>
      <c r="G642" s="114">
        <v>0</v>
      </c>
    </row>
    <row r="643" spans="1:7" x14ac:dyDescent="0.25">
      <c r="A643" s="47" t="str">
        <f t="shared" si="19"/>
        <v>A</v>
      </c>
      <c r="B643" s="113" t="s">
        <v>412</v>
      </c>
      <c r="C643" s="113" t="s">
        <v>35</v>
      </c>
      <c r="D643" s="114">
        <f t="shared" ref="D643:D706" si="20">-E643+F643+G643</f>
        <v>1330.63005</v>
      </c>
      <c r="E643" s="114"/>
      <c r="F643" s="114">
        <v>1330.63005</v>
      </c>
      <c r="G643" s="114">
        <v>0</v>
      </c>
    </row>
    <row r="644" spans="1:7" ht="26.25" thickBot="1" x14ac:dyDescent="0.3">
      <c r="A644" s="47" t="str">
        <f t="shared" ref="A644:A707" si="21">IF(OR(D644&lt;&gt;0,),"A","B")</f>
        <v>A</v>
      </c>
      <c r="B644" s="108" t="s">
        <v>782</v>
      </c>
      <c r="C644" s="109" t="s">
        <v>783</v>
      </c>
      <c r="D644" s="110">
        <f t="shared" si="20"/>
        <v>3156.7929399999998</v>
      </c>
      <c r="E644" s="110"/>
      <c r="F644" s="110">
        <v>3156.7929399999998</v>
      </c>
      <c r="G644" s="110">
        <v>0</v>
      </c>
    </row>
    <row r="645" spans="1:7" ht="15.75" thickTop="1" x14ac:dyDescent="0.25">
      <c r="A645" s="47" t="str">
        <f t="shared" si="21"/>
        <v>A</v>
      </c>
      <c r="B645" s="111" t="s">
        <v>412</v>
      </c>
      <c r="C645" s="111" t="s">
        <v>19</v>
      </c>
      <c r="D645" s="112">
        <f t="shared" si="20"/>
        <v>3156.7929399999998</v>
      </c>
      <c r="E645" s="112"/>
      <c r="F645" s="112">
        <v>3156.7929399999998</v>
      </c>
      <c r="G645" s="112">
        <v>0</v>
      </c>
    </row>
    <row r="646" spans="1:7" x14ac:dyDescent="0.25">
      <c r="A646" s="47" t="str">
        <f t="shared" si="21"/>
        <v>A</v>
      </c>
      <c r="B646" s="113" t="s">
        <v>412</v>
      </c>
      <c r="C646" s="113" t="s">
        <v>21</v>
      </c>
      <c r="D646" s="114">
        <f t="shared" si="20"/>
        <v>3156.7929399999998</v>
      </c>
      <c r="E646" s="114"/>
      <c r="F646" s="114">
        <v>3156.7929399999998</v>
      </c>
      <c r="G646" s="114">
        <v>0</v>
      </c>
    </row>
    <row r="647" spans="1:7" ht="15.75" thickBot="1" x14ac:dyDescent="0.3">
      <c r="A647" s="47" t="str">
        <f t="shared" si="21"/>
        <v>A</v>
      </c>
      <c r="B647" s="108" t="s">
        <v>784</v>
      </c>
      <c r="C647" s="109" t="s">
        <v>785</v>
      </c>
      <c r="D647" s="110">
        <f t="shared" si="20"/>
        <v>296.12155999999999</v>
      </c>
      <c r="E647" s="110"/>
      <c r="F647" s="110">
        <v>296.12155999999999</v>
      </c>
      <c r="G647" s="110">
        <v>0</v>
      </c>
    </row>
    <row r="648" spans="1:7" ht="15.75" thickTop="1" x14ac:dyDescent="0.25">
      <c r="A648" s="47" t="str">
        <f t="shared" si="21"/>
        <v>A</v>
      </c>
      <c r="B648" s="111" t="s">
        <v>412</v>
      </c>
      <c r="C648" s="111" t="s">
        <v>36</v>
      </c>
      <c r="D648" s="112">
        <f t="shared" si="20"/>
        <v>296.12155999999999</v>
      </c>
      <c r="E648" s="112"/>
      <c r="F648" s="112">
        <v>296.12155999999999</v>
      </c>
      <c r="G648" s="112">
        <v>0</v>
      </c>
    </row>
    <row r="649" spans="1:7" ht="39" thickBot="1" x14ac:dyDescent="0.3">
      <c r="A649" s="47" t="str">
        <f t="shared" si="21"/>
        <v>A</v>
      </c>
      <c r="B649" s="108" t="s">
        <v>786</v>
      </c>
      <c r="C649" s="109" t="s">
        <v>787</v>
      </c>
      <c r="D649" s="110">
        <f t="shared" si="20"/>
        <v>3903.0845900000004</v>
      </c>
      <c r="E649" s="110"/>
      <c r="F649" s="110">
        <v>2898.0129500000003</v>
      </c>
      <c r="G649" s="110">
        <v>1005.0716400000001</v>
      </c>
    </row>
    <row r="650" spans="1:7" ht="15.75" thickTop="1" x14ac:dyDescent="0.25">
      <c r="A650" s="47" t="str">
        <f t="shared" si="21"/>
        <v>A</v>
      </c>
      <c r="B650" s="111" t="s">
        <v>412</v>
      </c>
      <c r="C650" s="111" t="s">
        <v>19</v>
      </c>
      <c r="D650" s="112">
        <f t="shared" si="20"/>
        <v>3846.1015900000002</v>
      </c>
      <c r="E650" s="112"/>
      <c r="F650" s="112">
        <v>2898.0129500000003</v>
      </c>
      <c r="G650" s="112">
        <v>948.08864000000017</v>
      </c>
    </row>
    <row r="651" spans="1:7" x14ac:dyDescent="0.25">
      <c r="A651" s="47" t="str">
        <f t="shared" si="21"/>
        <v>A</v>
      </c>
      <c r="B651" s="113" t="s">
        <v>412</v>
      </c>
      <c r="C651" s="113" t="s">
        <v>20</v>
      </c>
      <c r="D651" s="114">
        <f t="shared" si="20"/>
        <v>2157.0328100000002</v>
      </c>
      <c r="E651" s="114"/>
      <c r="F651" s="114">
        <v>2121.28026</v>
      </c>
      <c r="G651" s="114">
        <v>35.752549999999999</v>
      </c>
    </row>
    <row r="652" spans="1:7" x14ac:dyDescent="0.25">
      <c r="A652" s="47" t="str">
        <f t="shared" si="21"/>
        <v>A</v>
      </c>
      <c r="B652" s="113" t="s">
        <v>412</v>
      </c>
      <c r="C652" s="113" t="s">
        <v>21</v>
      </c>
      <c r="D652" s="114">
        <f t="shared" si="20"/>
        <v>1308.48216</v>
      </c>
      <c r="E652" s="114"/>
      <c r="F652" s="114">
        <v>720.73812999999996</v>
      </c>
      <c r="G652" s="114">
        <v>587.74403000000007</v>
      </c>
    </row>
    <row r="653" spans="1:7" x14ac:dyDescent="0.25">
      <c r="A653" s="47" t="str">
        <f t="shared" si="21"/>
        <v>A</v>
      </c>
      <c r="B653" s="113" t="s">
        <v>412</v>
      </c>
      <c r="C653" s="113" t="s">
        <v>4</v>
      </c>
      <c r="D653" s="114">
        <f t="shared" si="20"/>
        <v>189.82859999999999</v>
      </c>
      <c r="E653" s="114"/>
      <c r="F653" s="114">
        <v>0</v>
      </c>
      <c r="G653" s="114">
        <v>189.82859999999999</v>
      </c>
    </row>
    <row r="654" spans="1:7" x14ac:dyDescent="0.25">
      <c r="A654" s="47" t="str">
        <f t="shared" si="21"/>
        <v>A</v>
      </c>
      <c r="B654" s="113" t="s">
        <v>412</v>
      </c>
      <c r="C654" s="113" t="s">
        <v>34</v>
      </c>
      <c r="D654" s="114">
        <f t="shared" si="20"/>
        <v>55.99456</v>
      </c>
      <c r="E654" s="114"/>
      <c r="F654" s="114">
        <v>55.99456</v>
      </c>
      <c r="G654" s="114">
        <v>0</v>
      </c>
    </row>
    <row r="655" spans="1:7" x14ac:dyDescent="0.25">
      <c r="A655" s="47" t="str">
        <f t="shared" si="21"/>
        <v>A</v>
      </c>
      <c r="B655" s="113" t="s">
        <v>412</v>
      </c>
      <c r="C655" s="113" t="s">
        <v>35</v>
      </c>
      <c r="D655" s="114">
        <f t="shared" si="20"/>
        <v>134.76346000000001</v>
      </c>
      <c r="E655" s="114"/>
      <c r="F655" s="114">
        <v>0</v>
      </c>
      <c r="G655" s="114">
        <v>134.76346000000001</v>
      </c>
    </row>
    <row r="656" spans="1:7" x14ac:dyDescent="0.25">
      <c r="A656" s="47" t="str">
        <f t="shared" si="21"/>
        <v>A</v>
      </c>
      <c r="B656" s="111" t="s">
        <v>412</v>
      </c>
      <c r="C656" s="111" t="s">
        <v>36</v>
      </c>
      <c r="D656" s="112">
        <f t="shared" si="20"/>
        <v>56.982999999999997</v>
      </c>
      <c r="E656" s="112"/>
      <c r="F656" s="112">
        <v>0</v>
      </c>
      <c r="G656" s="112">
        <v>56.982999999999997</v>
      </c>
    </row>
    <row r="657" spans="1:7" ht="26.25" thickBot="1" x14ac:dyDescent="0.3">
      <c r="A657" s="47" t="str">
        <f t="shared" si="21"/>
        <v>A</v>
      </c>
      <c r="B657" s="108" t="s">
        <v>788</v>
      </c>
      <c r="C657" s="109" t="s">
        <v>789</v>
      </c>
      <c r="D657" s="110">
        <f t="shared" si="20"/>
        <v>1320.0486500000002</v>
      </c>
      <c r="E657" s="110"/>
      <c r="F657" s="110">
        <v>1044.9176400000001</v>
      </c>
      <c r="G657" s="110">
        <v>275.13101</v>
      </c>
    </row>
    <row r="658" spans="1:7" ht="15.75" thickTop="1" x14ac:dyDescent="0.25">
      <c r="A658" s="47" t="str">
        <f t="shared" si="21"/>
        <v>A</v>
      </c>
      <c r="B658" s="111" t="s">
        <v>412</v>
      </c>
      <c r="C658" s="111" t="s">
        <v>19</v>
      </c>
      <c r="D658" s="112">
        <f t="shared" si="20"/>
        <v>1318.65365</v>
      </c>
      <c r="E658" s="112"/>
      <c r="F658" s="112">
        <v>1043.5226399999999</v>
      </c>
      <c r="G658" s="112">
        <v>275.13101</v>
      </c>
    </row>
    <row r="659" spans="1:7" x14ac:dyDescent="0.25">
      <c r="A659" s="47" t="str">
        <f t="shared" si="21"/>
        <v>A</v>
      </c>
      <c r="B659" s="113" t="s">
        <v>412</v>
      </c>
      <c r="C659" s="113" t="s">
        <v>20</v>
      </c>
      <c r="D659" s="114">
        <f t="shared" si="20"/>
        <v>499.86863</v>
      </c>
      <c r="E659" s="114"/>
      <c r="F659" s="114">
        <v>499.86863</v>
      </c>
      <c r="G659" s="114">
        <v>0</v>
      </c>
    </row>
    <row r="660" spans="1:7" x14ac:dyDescent="0.25">
      <c r="A660" s="47" t="str">
        <f t="shared" si="21"/>
        <v>A</v>
      </c>
      <c r="B660" s="113" t="s">
        <v>412</v>
      </c>
      <c r="C660" s="113" t="s">
        <v>21</v>
      </c>
      <c r="D660" s="114">
        <f t="shared" si="20"/>
        <v>742.45341999999994</v>
      </c>
      <c r="E660" s="114"/>
      <c r="F660" s="114">
        <v>515.89797999999996</v>
      </c>
      <c r="G660" s="114">
        <v>226.55544</v>
      </c>
    </row>
    <row r="661" spans="1:7" x14ac:dyDescent="0.25">
      <c r="A661" s="47" t="str">
        <f t="shared" si="21"/>
        <v>A</v>
      </c>
      <c r="B661" s="113" t="s">
        <v>412</v>
      </c>
      <c r="C661" s="113" t="s">
        <v>4</v>
      </c>
      <c r="D661" s="114">
        <f t="shared" si="20"/>
        <v>31.4</v>
      </c>
      <c r="E661" s="114"/>
      <c r="F661" s="114">
        <v>0</v>
      </c>
      <c r="G661" s="114">
        <v>31.4</v>
      </c>
    </row>
    <row r="662" spans="1:7" x14ac:dyDescent="0.25">
      <c r="A662" s="47" t="str">
        <f t="shared" si="21"/>
        <v>A</v>
      </c>
      <c r="B662" s="113" t="s">
        <v>412</v>
      </c>
      <c r="C662" s="113" t="s">
        <v>34</v>
      </c>
      <c r="D662" s="114">
        <f t="shared" si="20"/>
        <v>35.162999999999997</v>
      </c>
      <c r="E662" s="114"/>
      <c r="F662" s="114">
        <v>20.06541</v>
      </c>
      <c r="G662" s="114">
        <v>15.09759</v>
      </c>
    </row>
    <row r="663" spans="1:7" x14ac:dyDescent="0.25">
      <c r="A663" s="47" t="str">
        <f t="shared" si="21"/>
        <v>A</v>
      </c>
      <c r="B663" s="113" t="s">
        <v>412</v>
      </c>
      <c r="C663" s="113" t="s">
        <v>35</v>
      </c>
      <c r="D663" s="114">
        <f t="shared" si="20"/>
        <v>9.7685999999999993</v>
      </c>
      <c r="E663" s="114"/>
      <c r="F663" s="114">
        <v>7.69062</v>
      </c>
      <c r="G663" s="114">
        <v>2.0779800000000002</v>
      </c>
    </row>
    <row r="664" spans="1:7" x14ac:dyDescent="0.25">
      <c r="A664" s="47" t="str">
        <f t="shared" si="21"/>
        <v>A</v>
      </c>
      <c r="B664" s="111" t="s">
        <v>412</v>
      </c>
      <c r="C664" s="111" t="s">
        <v>36</v>
      </c>
      <c r="D664" s="112">
        <f t="shared" si="20"/>
        <v>1.395</v>
      </c>
      <c r="E664" s="112"/>
      <c r="F664" s="112">
        <v>1.395</v>
      </c>
      <c r="G664" s="112">
        <v>0</v>
      </c>
    </row>
    <row r="665" spans="1:7" ht="15.75" thickBot="1" x14ac:dyDescent="0.3">
      <c r="A665" s="47" t="str">
        <f t="shared" si="21"/>
        <v>A</v>
      </c>
      <c r="B665" s="108" t="s">
        <v>794</v>
      </c>
      <c r="C665" s="109" t="s">
        <v>795</v>
      </c>
      <c r="D665" s="110">
        <f t="shared" si="20"/>
        <v>2537.9011300000002</v>
      </c>
      <c r="E665" s="110"/>
      <c r="F665" s="110">
        <v>1717.85816</v>
      </c>
      <c r="G665" s="110">
        <v>820.04296999999997</v>
      </c>
    </row>
    <row r="666" spans="1:7" ht="15.75" thickTop="1" x14ac:dyDescent="0.25">
      <c r="A666" s="47" t="str">
        <f t="shared" si="21"/>
        <v>A</v>
      </c>
      <c r="B666" s="111" t="s">
        <v>412</v>
      </c>
      <c r="C666" s="111" t="s">
        <v>19</v>
      </c>
      <c r="D666" s="112">
        <f t="shared" si="20"/>
        <v>2536.37113</v>
      </c>
      <c r="E666" s="112"/>
      <c r="F666" s="112">
        <v>1717.85816</v>
      </c>
      <c r="G666" s="112">
        <v>818.51297</v>
      </c>
    </row>
    <row r="667" spans="1:7" x14ac:dyDescent="0.25">
      <c r="A667" s="47" t="str">
        <f t="shared" si="21"/>
        <v>A</v>
      </c>
      <c r="B667" s="113" t="s">
        <v>412</v>
      </c>
      <c r="C667" s="113" t="s">
        <v>20</v>
      </c>
      <c r="D667" s="114">
        <f t="shared" si="20"/>
        <v>1369.3584899999998</v>
      </c>
      <c r="E667" s="114"/>
      <c r="F667" s="114">
        <v>999.95494999999994</v>
      </c>
      <c r="G667" s="114">
        <v>369.40353999999996</v>
      </c>
    </row>
    <row r="668" spans="1:7" x14ac:dyDescent="0.25">
      <c r="A668" s="47" t="str">
        <f t="shared" si="21"/>
        <v>A</v>
      </c>
      <c r="B668" s="113" t="s">
        <v>412</v>
      </c>
      <c r="C668" s="113" t="s">
        <v>21</v>
      </c>
      <c r="D668" s="114">
        <f t="shared" si="20"/>
        <v>976.15891999999997</v>
      </c>
      <c r="E668" s="114"/>
      <c r="F668" s="114">
        <v>645.61923999999999</v>
      </c>
      <c r="G668" s="114">
        <v>330.53967999999998</v>
      </c>
    </row>
    <row r="669" spans="1:7" x14ac:dyDescent="0.25">
      <c r="A669" s="47" t="str">
        <f t="shared" si="21"/>
        <v>A</v>
      </c>
      <c r="B669" s="113" t="s">
        <v>412</v>
      </c>
      <c r="C669" s="113" t="s">
        <v>4</v>
      </c>
      <c r="D669" s="114">
        <f t="shared" si="20"/>
        <v>185.88036999999997</v>
      </c>
      <c r="E669" s="114"/>
      <c r="F669" s="114">
        <v>72.283969999999997</v>
      </c>
      <c r="G669" s="114">
        <v>113.59639999999999</v>
      </c>
    </row>
    <row r="670" spans="1:7" x14ac:dyDescent="0.25">
      <c r="A670" s="47" t="str">
        <f t="shared" si="21"/>
        <v>A</v>
      </c>
      <c r="B670" s="113" t="s">
        <v>412</v>
      </c>
      <c r="C670" s="113" t="s">
        <v>34</v>
      </c>
      <c r="D670" s="114">
        <f t="shared" si="20"/>
        <v>4.3516399999999997</v>
      </c>
      <c r="E670" s="114"/>
      <c r="F670" s="114">
        <v>0</v>
      </c>
      <c r="G670" s="114">
        <v>4.3516399999999997</v>
      </c>
    </row>
    <row r="671" spans="1:7" x14ac:dyDescent="0.25">
      <c r="A671" s="47" t="str">
        <f t="shared" si="21"/>
        <v>A</v>
      </c>
      <c r="B671" s="113" t="s">
        <v>412</v>
      </c>
      <c r="C671" s="113" t="s">
        <v>35</v>
      </c>
      <c r="D671" s="114">
        <f t="shared" si="20"/>
        <v>0.62170999999999998</v>
      </c>
      <c r="E671" s="114"/>
      <c r="F671" s="114">
        <v>0</v>
      </c>
      <c r="G671" s="114">
        <v>0.62170999999999998</v>
      </c>
    </row>
    <row r="672" spans="1:7" x14ac:dyDescent="0.25">
      <c r="A672" s="47" t="str">
        <f t="shared" si="21"/>
        <v>A</v>
      </c>
      <c r="B672" s="111" t="s">
        <v>412</v>
      </c>
      <c r="C672" s="111" t="s">
        <v>36</v>
      </c>
      <c r="D672" s="112">
        <f t="shared" si="20"/>
        <v>1.53</v>
      </c>
      <c r="E672" s="112"/>
      <c r="F672" s="112">
        <v>0</v>
      </c>
      <c r="G672" s="112">
        <v>1.53</v>
      </c>
    </row>
    <row r="673" spans="1:7" ht="26.25" thickBot="1" x14ac:dyDescent="0.3">
      <c r="A673" s="47" t="str">
        <f t="shared" si="21"/>
        <v>A</v>
      </c>
      <c r="B673" s="108" t="s">
        <v>798</v>
      </c>
      <c r="C673" s="109" t="s">
        <v>799</v>
      </c>
      <c r="D673" s="110">
        <f t="shared" si="20"/>
        <v>3356.9154100000005</v>
      </c>
      <c r="E673" s="110"/>
      <c r="F673" s="110">
        <v>2916.3101900000006</v>
      </c>
      <c r="G673" s="110">
        <v>440.60521999999997</v>
      </c>
    </row>
    <row r="674" spans="1:7" ht="15.75" thickTop="1" x14ac:dyDescent="0.25">
      <c r="A674" s="47" t="str">
        <f t="shared" si="21"/>
        <v>A</v>
      </c>
      <c r="B674" s="111" t="s">
        <v>412</v>
      </c>
      <c r="C674" s="111" t="s">
        <v>19</v>
      </c>
      <c r="D674" s="112">
        <f t="shared" si="20"/>
        <v>3350.5594100000008</v>
      </c>
      <c r="E674" s="112"/>
      <c r="F674" s="112">
        <v>2916.3101900000006</v>
      </c>
      <c r="G674" s="112">
        <v>434.24921999999998</v>
      </c>
    </row>
    <row r="675" spans="1:7" x14ac:dyDescent="0.25">
      <c r="A675" s="47" t="str">
        <f t="shared" si="21"/>
        <v>A</v>
      </c>
      <c r="B675" s="113" t="s">
        <v>412</v>
      </c>
      <c r="C675" s="113" t="s">
        <v>20</v>
      </c>
      <c r="D675" s="114">
        <f t="shared" si="20"/>
        <v>1852.3817799999999</v>
      </c>
      <c r="E675" s="114"/>
      <c r="F675" s="114">
        <v>1852.3817799999999</v>
      </c>
      <c r="G675" s="114">
        <v>0</v>
      </c>
    </row>
    <row r="676" spans="1:7" x14ac:dyDescent="0.25">
      <c r="A676" s="47" t="str">
        <f t="shared" si="21"/>
        <v>A</v>
      </c>
      <c r="B676" s="113" t="s">
        <v>412</v>
      </c>
      <c r="C676" s="113" t="s">
        <v>21</v>
      </c>
      <c r="D676" s="114">
        <f t="shared" si="20"/>
        <v>1233.9064599999999</v>
      </c>
      <c r="E676" s="114"/>
      <c r="F676" s="114">
        <v>987.65805</v>
      </c>
      <c r="G676" s="114">
        <v>246.24841000000001</v>
      </c>
    </row>
    <row r="677" spans="1:7" x14ac:dyDescent="0.25">
      <c r="A677" s="47" t="str">
        <f t="shared" si="21"/>
        <v>A</v>
      </c>
      <c r="B677" s="113" t="s">
        <v>412</v>
      </c>
      <c r="C677" s="113" t="s">
        <v>33</v>
      </c>
      <c r="D677" s="114">
        <f t="shared" si="20"/>
        <v>24.12</v>
      </c>
      <c r="E677" s="114"/>
      <c r="F677" s="114">
        <v>0</v>
      </c>
      <c r="G677" s="114">
        <v>24.12</v>
      </c>
    </row>
    <row r="678" spans="1:7" x14ac:dyDescent="0.25">
      <c r="A678" s="47" t="str">
        <f t="shared" si="21"/>
        <v>A</v>
      </c>
      <c r="B678" s="113" t="s">
        <v>412</v>
      </c>
      <c r="C678" s="113" t="s">
        <v>4</v>
      </c>
      <c r="D678" s="114">
        <f t="shared" si="20"/>
        <v>71.761610000000005</v>
      </c>
      <c r="E678" s="114"/>
      <c r="F678" s="114">
        <v>0</v>
      </c>
      <c r="G678" s="114">
        <v>71.761610000000005</v>
      </c>
    </row>
    <row r="679" spans="1:7" x14ac:dyDescent="0.25">
      <c r="A679" s="47" t="str">
        <f t="shared" si="21"/>
        <v>A</v>
      </c>
      <c r="B679" s="113" t="s">
        <v>412</v>
      </c>
      <c r="C679" s="113" t="s">
        <v>34</v>
      </c>
      <c r="D679" s="114">
        <f t="shared" si="20"/>
        <v>63.856020000000001</v>
      </c>
      <c r="E679" s="114"/>
      <c r="F679" s="114">
        <v>63.856020000000001</v>
      </c>
      <c r="G679" s="114">
        <v>0</v>
      </c>
    </row>
    <row r="680" spans="1:7" x14ac:dyDescent="0.25">
      <c r="A680" s="47" t="str">
        <f t="shared" si="21"/>
        <v>A</v>
      </c>
      <c r="B680" s="113" t="s">
        <v>412</v>
      </c>
      <c r="C680" s="113" t="s">
        <v>35</v>
      </c>
      <c r="D680" s="114">
        <f t="shared" si="20"/>
        <v>104.53353999999999</v>
      </c>
      <c r="E680" s="114"/>
      <c r="F680" s="114">
        <v>12.414339999999999</v>
      </c>
      <c r="G680" s="114">
        <v>92.119199999999992</v>
      </c>
    </row>
    <row r="681" spans="1:7" x14ac:dyDescent="0.25">
      <c r="A681" s="47" t="str">
        <f t="shared" si="21"/>
        <v>A</v>
      </c>
      <c r="B681" s="111" t="s">
        <v>412</v>
      </c>
      <c r="C681" s="111" t="s">
        <v>36</v>
      </c>
      <c r="D681" s="112">
        <f t="shared" si="20"/>
        <v>6.3559999999999999</v>
      </c>
      <c r="E681" s="112"/>
      <c r="F681" s="112">
        <v>0</v>
      </c>
      <c r="G681" s="112">
        <v>6.3559999999999999</v>
      </c>
    </row>
    <row r="682" spans="1:7" ht="26.25" thickBot="1" x14ac:dyDescent="0.3">
      <c r="A682" s="47" t="str">
        <f t="shared" si="21"/>
        <v>A</v>
      </c>
      <c r="B682" s="108" t="s">
        <v>802</v>
      </c>
      <c r="C682" s="109" t="s">
        <v>803</v>
      </c>
      <c r="D682" s="110">
        <f t="shared" si="20"/>
        <v>16486.267050000002</v>
      </c>
      <c r="E682" s="110"/>
      <c r="F682" s="110">
        <v>4588.2289800000008</v>
      </c>
      <c r="G682" s="110">
        <v>11898.038070000001</v>
      </c>
    </row>
    <row r="683" spans="1:7" ht="15.75" thickTop="1" x14ac:dyDescent="0.25">
      <c r="A683" s="47" t="str">
        <f t="shared" si="21"/>
        <v>A</v>
      </c>
      <c r="B683" s="111" t="s">
        <v>412</v>
      </c>
      <c r="C683" s="111" t="s">
        <v>19</v>
      </c>
      <c r="D683" s="112">
        <f t="shared" si="20"/>
        <v>13746.096370000001</v>
      </c>
      <c r="E683" s="112"/>
      <c r="F683" s="112">
        <v>1848.0582999999999</v>
      </c>
      <c r="G683" s="112">
        <v>11898.038070000001</v>
      </c>
    </row>
    <row r="684" spans="1:7" x14ac:dyDescent="0.25">
      <c r="A684" s="47" t="str">
        <f t="shared" si="21"/>
        <v>A</v>
      </c>
      <c r="B684" s="113" t="s">
        <v>412</v>
      </c>
      <c r="C684" s="113" t="s">
        <v>20</v>
      </c>
      <c r="D684" s="114">
        <f t="shared" si="20"/>
        <v>4845.3971700000002</v>
      </c>
      <c r="E684" s="114"/>
      <c r="F684" s="114">
        <v>0</v>
      </c>
      <c r="G684" s="114">
        <v>4845.3971700000002</v>
      </c>
    </row>
    <row r="685" spans="1:7" x14ac:dyDescent="0.25">
      <c r="A685" s="47" t="str">
        <f t="shared" si="21"/>
        <v>A</v>
      </c>
      <c r="B685" s="113" t="s">
        <v>412</v>
      </c>
      <c r="C685" s="113" t="s">
        <v>21</v>
      </c>
      <c r="D685" s="114">
        <f t="shared" si="20"/>
        <v>8304.9083100000007</v>
      </c>
      <c r="E685" s="114"/>
      <c r="F685" s="114">
        <v>1848.0582999999999</v>
      </c>
      <c r="G685" s="114">
        <v>6456.8500100000001</v>
      </c>
    </row>
    <row r="686" spans="1:7" x14ac:dyDescent="0.25">
      <c r="A686" s="47" t="str">
        <f t="shared" si="21"/>
        <v>A</v>
      </c>
      <c r="B686" s="113" t="s">
        <v>412</v>
      </c>
      <c r="C686" s="113" t="s">
        <v>4</v>
      </c>
      <c r="D686" s="114">
        <f t="shared" si="20"/>
        <v>94</v>
      </c>
      <c r="E686" s="114"/>
      <c r="F686" s="114">
        <v>0</v>
      </c>
      <c r="G686" s="114">
        <v>94</v>
      </c>
    </row>
    <row r="687" spans="1:7" x14ac:dyDescent="0.25">
      <c r="A687" s="47" t="str">
        <f t="shared" si="21"/>
        <v>A</v>
      </c>
      <c r="B687" s="113" t="s">
        <v>412</v>
      </c>
      <c r="C687" s="113" t="s">
        <v>34</v>
      </c>
      <c r="D687" s="114">
        <f t="shared" si="20"/>
        <v>462.12752</v>
      </c>
      <c r="E687" s="114"/>
      <c r="F687" s="114">
        <v>0</v>
      </c>
      <c r="G687" s="114">
        <v>462.12752</v>
      </c>
    </row>
    <row r="688" spans="1:7" x14ac:dyDescent="0.25">
      <c r="A688" s="47" t="str">
        <f t="shared" si="21"/>
        <v>A</v>
      </c>
      <c r="B688" s="113" t="s">
        <v>412</v>
      </c>
      <c r="C688" s="113" t="s">
        <v>35</v>
      </c>
      <c r="D688" s="114">
        <f t="shared" si="20"/>
        <v>39.66337</v>
      </c>
      <c r="E688" s="114"/>
      <c r="F688" s="114">
        <v>0</v>
      </c>
      <c r="G688" s="114">
        <v>39.66337</v>
      </c>
    </row>
    <row r="689" spans="1:7" x14ac:dyDescent="0.25">
      <c r="A689" s="47" t="str">
        <f t="shared" si="21"/>
        <v>A</v>
      </c>
      <c r="B689" s="111" t="s">
        <v>412</v>
      </c>
      <c r="C689" s="111" t="s">
        <v>36</v>
      </c>
      <c r="D689" s="112">
        <f t="shared" si="20"/>
        <v>2740.1706799999997</v>
      </c>
      <c r="E689" s="112"/>
      <c r="F689" s="112">
        <v>2740.1706799999997</v>
      </c>
      <c r="G689" s="112">
        <v>0</v>
      </c>
    </row>
    <row r="690" spans="1:7" ht="26.25" thickBot="1" x14ac:dyDescent="0.3">
      <c r="A690" s="47" t="str">
        <f t="shared" si="21"/>
        <v>A</v>
      </c>
      <c r="B690" s="108" t="s">
        <v>804</v>
      </c>
      <c r="C690" s="109" t="s">
        <v>805</v>
      </c>
      <c r="D690" s="110">
        <f t="shared" si="20"/>
        <v>25138.58108</v>
      </c>
      <c r="E690" s="110"/>
      <c r="F690" s="110">
        <v>1628.6816200000001</v>
      </c>
      <c r="G690" s="110">
        <v>23509.899460000001</v>
      </c>
    </row>
    <row r="691" spans="1:7" ht="15.75" thickTop="1" x14ac:dyDescent="0.25">
      <c r="A691" s="47" t="str">
        <f t="shared" si="21"/>
        <v>A</v>
      </c>
      <c r="B691" s="111" t="s">
        <v>412</v>
      </c>
      <c r="C691" s="111" t="s">
        <v>19</v>
      </c>
      <c r="D691" s="112">
        <f t="shared" si="20"/>
        <v>23149.49035</v>
      </c>
      <c r="E691" s="112"/>
      <c r="F691" s="112">
        <v>500.07162</v>
      </c>
      <c r="G691" s="112">
        <v>22649.418730000001</v>
      </c>
    </row>
    <row r="692" spans="1:7" x14ac:dyDescent="0.25">
      <c r="A692" s="47" t="str">
        <f t="shared" si="21"/>
        <v>A</v>
      </c>
      <c r="B692" s="113" t="s">
        <v>412</v>
      </c>
      <c r="C692" s="113" t="s">
        <v>20</v>
      </c>
      <c r="D692" s="114">
        <f t="shared" si="20"/>
        <v>6753.6379800000004</v>
      </c>
      <c r="E692" s="114"/>
      <c r="F692" s="114">
        <v>0</v>
      </c>
      <c r="G692" s="114">
        <v>6753.6379800000004</v>
      </c>
    </row>
    <row r="693" spans="1:7" x14ac:dyDescent="0.25">
      <c r="A693" s="47" t="str">
        <f t="shared" si="21"/>
        <v>A</v>
      </c>
      <c r="B693" s="113" t="s">
        <v>412</v>
      </c>
      <c r="C693" s="113" t="s">
        <v>21</v>
      </c>
      <c r="D693" s="114">
        <f t="shared" si="20"/>
        <v>10648.647879999999</v>
      </c>
      <c r="E693" s="114"/>
      <c r="F693" s="114">
        <v>499.57718</v>
      </c>
      <c r="G693" s="114">
        <v>10149.070699999998</v>
      </c>
    </row>
    <row r="694" spans="1:7" x14ac:dyDescent="0.25">
      <c r="A694" s="47" t="str">
        <f t="shared" si="21"/>
        <v>A</v>
      </c>
      <c r="B694" s="113" t="s">
        <v>412</v>
      </c>
      <c r="C694" s="113" t="s">
        <v>4</v>
      </c>
      <c r="D694" s="114">
        <f t="shared" si="20"/>
        <v>3761.3651600000003</v>
      </c>
      <c r="E694" s="114"/>
      <c r="F694" s="114">
        <v>0</v>
      </c>
      <c r="G694" s="114">
        <v>3761.3651600000003</v>
      </c>
    </row>
    <row r="695" spans="1:7" x14ac:dyDescent="0.25">
      <c r="A695" s="47" t="str">
        <f t="shared" si="21"/>
        <v>A</v>
      </c>
      <c r="B695" s="113" t="s">
        <v>412</v>
      </c>
      <c r="C695" s="113" t="s">
        <v>34</v>
      </c>
      <c r="D695" s="114">
        <f t="shared" si="20"/>
        <v>338.55869999999999</v>
      </c>
      <c r="E695" s="114"/>
      <c r="F695" s="114">
        <v>0.49443999999999999</v>
      </c>
      <c r="G695" s="114">
        <v>338.06425999999999</v>
      </c>
    </row>
    <row r="696" spans="1:7" x14ac:dyDescent="0.25">
      <c r="A696" s="47" t="str">
        <f t="shared" si="21"/>
        <v>A</v>
      </c>
      <c r="B696" s="113" t="s">
        <v>412</v>
      </c>
      <c r="C696" s="113" t="s">
        <v>35</v>
      </c>
      <c r="D696" s="114">
        <f t="shared" si="20"/>
        <v>1647.28063</v>
      </c>
      <c r="E696" s="114"/>
      <c r="F696" s="114">
        <v>0</v>
      </c>
      <c r="G696" s="114">
        <v>1647.28063</v>
      </c>
    </row>
    <row r="697" spans="1:7" x14ac:dyDescent="0.25">
      <c r="A697" s="47" t="str">
        <f t="shared" si="21"/>
        <v>A</v>
      </c>
      <c r="B697" s="111" t="s">
        <v>412</v>
      </c>
      <c r="C697" s="111" t="s">
        <v>36</v>
      </c>
      <c r="D697" s="112">
        <f t="shared" si="20"/>
        <v>1989.0907299999999</v>
      </c>
      <c r="E697" s="112"/>
      <c r="F697" s="112">
        <v>1128.6099999999999</v>
      </c>
      <c r="G697" s="112">
        <v>860.48072999999999</v>
      </c>
    </row>
    <row r="698" spans="1:7" ht="15.75" thickBot="1" x14ac:dyDescent="0.3">
      <c r="A698" s="47" t="str">
        <f t="shared" si="21"/>
        <v>A</v>
      </c>
      <c r="B698" s="108" t="s">
        <v>806</v>
      </c>
      <c r="C698" s="109" t="s">
        <v>807</v>
      </c>
      <c r="D698" s="110">
        <f t="shared" si="20"/>
        <v>4378.99107</v>
      </c>
      <c r="E698" s="110"/>
      <c r="F698" s="110">
        <v>4378.99107</v>
      </c>
      <c r="G698" s="110">
        <v>0</v>
      </c>
    </row>
    <row r="699" spans="1:7" ht="15.75" thickTop="1" x14ac:dyDescent="0.25">
      <c r="A699" s="47" t="str">
        <f t="shared" si="21"/>
        <v>A</v>
      </c>
      <c r="B699" s="111" t="s">
        <v>412</v>
      </c>
      <c r="C699" s="111" t="s">
        <v>19</v>
      </c>
      <c r="D699" s="112">
        <f t="shared" si="20"/>
        <v>2074.3830699999999</v>
      </c>
      <c r="E699" s="112"/>
      <c r="F699" s="112">
        <v>2074.3830699999999</v>
      </c>
      <c r="G699" s="112">
        <v>0</v>
      </c>
    </row>
    <row r="700" spans="1:7" x14ac:dyDescent="0.25">
      <c r="A700" s="47" t="str">
        <f t="shared" si="21"/>
        <v>A</v>
      </c>
      <c r="B700" s="113" t="s">
        <v>412</v>
      </c>
      <c r="C700" s="113" t="s">
        <v>21</v>
      </c>
      <c r="D700" s="114">
        <f t="shared" si="20"/>
        <v>2067.59996</v>
      </c>
      <c r="E700" s="114"/>
      <c r="F700" s="114">
        <v>2067.59996</v>
      </c>
      <c r="G700" s="114">
        <v>0</v>
      </c>
    </row>
    <row r="701" spans="1:7" x14ac:dyDescent="0.25">
      <c r="A701" s="47" t="str">
        <f t="shared" si="21"/>
        <v>A</v>
      </c>
      <c r="B701" s="113" t="s">
        <v>412</v>
      </c>
      <c r="C701" s="113" t="s">
        <v>35</v>
      </c>
      <c r="D701" s="114">
        <f t="shared" si="20"/>
        <v>6.7831099999999998</v>
      </c>
      <c r="E701" s="114"/>
      <c r="F701" s="114">
        <v>6.7831099999999998</v>
      </c>
      <c r="G701" s="114">
        <v>0</v>
      </c>
    </row>
    <row r="702" spans="1:7" x14ac:dyDescent="0.25">
      <c r="A702" s="47" t="str">
        <f t="shared" si="21"/>
        <v>A</v>
      </c>
      <c r="B702" s="111" t="s">
        <v>412</v>
      </c>
      <c r="C702" s="111" t="s">
        <v>36</v>
      </c>
      <c r="D702" s="112">
        <f t="shared" si="20"/>
        <v>2304.6080000000002</v>
      </c>
      <c r="E702" s="112"/>
      <c r="F702" s="112">
        <v>2304.6080000000002</v>
      </c>
      <c r="G702" s="112">
        <v>0</v>
      </c>
    </row>
    <row r="703" spans="1:7" ht="26.25" thickBot="1" x14ac:dyDescent="0.3">
      <c r="A703" s="47" t="str">
        <f t="shared" si="21"/>
        <v>A</v>
      </c>
      <c r="B703" s="108" t="s">
        <v>808</v>
      </c>
      <c r="C703" s="109" t="s">
        <v>809</v>
      </c>
      <c r="D703" s="110">
        <f t="shared" si="20"/>
        <v>24980.41144</v>
      </c>
      <c r="E703" s="110"/>
      <c r="F703" s="110">
        <v>718.25704000000007</v>
      </c>
      <c r="G703" s="110">
        <v>24262.154399999999</v>
      </c>
    </row>
    <row r="704" spans="1:7" ht="15.75" thickTop="1" x14ac:dyDescent="0.25">
      <c r="A704" s="47" t="str">
        <f t="shared" si="21"/>
        <v>A</v>
      </c>
      <c r="B704" s="111" t="s">
        <v>412</v>
      </c>
      <c r="C704" s="111" t="s">
        <v>19</v>
      </c>
      <c r="D704" s="112">
        <f t="shared" si="20"/>
        <v>23835.033199999998</v>
      </c>
      <c r="E704" s="112"/>
      <c r="F704" s="112">
        <v>378.94579999999996</v>
      </c>
      <c r="G704" s="112">
        <v>23456.087399999997</v>
      </c>
    </row>
    <row r="705" spans="1:7" x14ac:dyDescent="0.25">
      <c r="A705" s="47" t="str">
        <f t="shared" si="21"/>
        <v>A</v>
      </c>
      <c r="B705" s="113" t="s">
        <v>412</v>
      </c>
      <c r="C705" s="113" t="s">
        <v>20</v>
      </c>
      <c r="D705" s="114">
        <f t="shared" si="20"/>
        <v>3447.22471</v>
      </c>
      <c r="E705" s="114"/>
      <c r="F705" s="114">
        <v>0</v>
      </c>
      <c r="G705" s="114">
        <v>3447.22471</v>
      </c>
    </row>
    <row r="706" spans="1:7" x14ac:dyDescent="0.25">
      <c r="A706" s="47" t="str">
        <f t="shared" si="21"/>
        <v>A</v>
      </c>
      <c r="B706" s="113" t="s">
        <v>412</v>
      </c>
      <c r="C706" s="113" t="s">
        <v>21</v>
      </c>
      <c r="D706" s="114">
        <f t="shared" si="20"/>
        <v>19146.866460000001</v>
      </c>
      <c r="E706" s="114"/>
      <c r="F706" s="114">
        <v>378.94579999999996</v>
      </c>
      <c r="G706" s="114">
        <v>18767.92066</v>
      </c>
    </row>
    <row r="707" spans="1:7" x14ac:dyDescent="0.25">
      <c r="A707" s="47" t="str">
        <f t="shared" si="21"/>
        <v>A</v>
      </c>
      <c r="B707" s="113" t="s">
        <v>412</v>
      </c>
      <c r="C707" s="113" t="s">
        <v>34</v>
      </c>
      <c r="D707" s="114">
        <f t="shared" ref="D707:D770" si="22">-E707+F707+G707</f>
        <v>81.287809999999993</v>
      </c>
      <c r="E707" s="114"/>
      <c r="F707" s="114">
        <v>0</v>
      </c>
      <c r="G707" s="114">
        <v>81.287809999999993</v>
      </c>
    </row>
    <row r="708" spans="1:7" x14ac:dyDescent="0.25">
      <c r="A708" s="47" t="str">
        <f t="shared" ref="A708:A771" si="23">IF(OR(D708&lt;&gt;0,),"A","B")</f>
        <v>A</v>
      </c>
      <c r="B708" s="113" t="s">
        <v>412</v>
      </c>
      <c r="C708" s="113" t="s">
        <v>35</v>
      </c>
      <c r="D708" s="114">
        <f t="shared" si="22"/>
        <v>1159.6542199999999</v>
      </c>
      <c r="E708" s="114"/>
      <c r="F708" s="114">
        <v>0</v>
      </c>
      <c r="G708" s="114">
        <v>1159.6542199999999</v>
      </c>
    </row>
    <row r="709" spans="1:7" x14ac:dyDescent="0.25">
      <c r="A709" s="47" t="str">
        <f t="shared" si="23"/>
        <v>A</v>
      </c>
      <c r="B709" s="111" t="s">
        <v>412</v>
      </c>
      <c r="C709" s="111" t="s">
        <v>36</v>
      </c>
      <c r="D709" s="112">
        <f t="shared" si="22"/>
        <v>1145.37824</v>
      </c>
      <c r="E709" s="112"/>
      <c r="F709" s="112">
        <v>339.31124</v>
      </c>
      <c r="G709" s="112">
        <v>806.06700000000001</v>
      </c>
    </row>
    <row r="710" spans="1:7" ht="26.25" thickBot="1" x14ac:dyDescent="0.3">
      <c r="A710" s="47" t="str">
        <f t="shared" si="23"/>
        <v>A</v>
      </c>
      <c r="B710" s="108" t="s">
        <v>2643</v>
      </c>
      <c r="C710" s="109" t="s">
        <v>2644</v>
      </c>
      <c r="D710" s="110">
        <f t="shared" si="22"/>
        <v>904.50188000000014</v>
      </c>
      <c r="E710" s="110"/>
      <c r="F710" s="110">
        <v>0</v>
      </c>
      <c r="G710" s="110">
        <v>904.50188000000014</v>
      </c>
    </row>
    <row r="711" spans="1:7" ht="15.75" thickTop="1" x14ac:dyDescent="0.25">
      <c r="A711" s="47" t="str">
        <f t="shared" si="23"/>
        <v>A</v>
      </c>
      <c r="B711" s="111" t="s">
        <v>412</v>
      </c>
      <c r="C711" s="111" t="s">
        <v>19</v>
      </c>
      <c r="D711" s="112">
        <f t="shared" si="22"/>
        <v>863.01188000000013</v>
      </c>
      <c r="E711" s="112"/>
      <c r="F711" s="112">
        <v>0</v>
      </c>
      <c r="G711" s="112">
        <v>863.01188000000013</v>
      </c>
    </row>
    <row r="712" spans="1:7" x14ac:dyDescent="0.25">
      <c r="A712" s="47" t="str">
        <f t="shared" si="23"/>
        <v>A</v>
      </c>
      <c r="B712" s="113" t="s">
        <v>412</v>
      </c>
      <c r="C712" s="113" t="s">
        <v>20</v>
      </c>
      <c r="D712" s="114">
        <f t="shared" si="22"/>
        <v>333.94049999999999</v>
      </c>
      <c r="E712" s="114"/>
      <c r="F712" s="114">
        <v>0</v>
      </c>
      <c r="G712" s="114">
        <v>333.94049999999999</v>
      </c>
    </row>
    <row r="713" spans="1:7" x14ac:dyDescent="0.25">
      <c r="A713" s="47" t="str">
        <f t="shared" si="23"/>
        <v>A</v>
      </c>
      <c r="B713" s="113" t="s">
        <v>412</v>
      </c>
      <c r="C713" s="113" t="s">
        <v>21</v>
      </c>
      <c r="D713" s="114">
        <f t="shared" si="22"/>
        <v>259.24721</v>
      </c>
      <c r="E713" s="114"/>
      <c r="F713" s="114">
        <v>0</v>
      </c>
      <c r="G713" s="114">
        <v>259.24721</v>
      </c>
    </row>
    <row r="714" spans="1:7" x14ac:dyDescent="0.25">
      <c r="A714" s="47" t="str">
        <f t="shared" si="23"/>
        <v>A</v>
      </c>
      <c r="B714" s="113" t="s">
        <v>412</v>
      </c>
      <c r="C714" s="113" t="s">
        <v>4</v>
      </c>
      <c r="D714" s="114">
        <f t="shared" si="22"/>
        <v>222.6</v>
      </c>
      <c r="E714" s="114"/>
      <c r="F714" s="114">
        <v>0</v>
      </c>
      <c r="G714" s="114">
        <v>222.6</v>
      </c>
    </row>
    <row r="715" spans="1:7" x14ac:dyDescent="0.25">
      <c r="A715" s="47" t="str">
        <f t="shared" si="23"/>
        <v>A</v>
      </c>
      <c r="B715" s="113" t="s">
        <v>412</v>
      </c>
      <c r="C715" s="113" t="s">
        <v>34</v>
      </c>
      <c r="D715" s="114">
        <f t="shared" si="22"/>
        <v>15.4414</v>
      </c>
      <c r="E715" s="114"/>
      <c r="F715" s="114">
        <v>0</v>
      </c>
      <c r="G715" s="114">
        <v>15.4414</v>
      </c>
    </row>
    <row r="716" spans="1:7" x14ac:dyDescent="0.25">
      <c r="A716" s="47" t="str">
        <f t="shared" si="23"/>
        <v>A</v>
      </c>
      <c r="B716" s="113" t="s">
        <v>412</v>
      </c>
      <c r="C716" s="113" t="s">
        <v>35</v>
      </c>
      <c r="D716" s="114">
        <f t="shared" si="22"/>
        <v>31.782769999999999</v>
      </c>
      <c r="E716" s="114"/>
      <c r="F716" s="114">
        <v>0</v>
      </c>
      <c r="G716" s="114">
        <v>31.782769999999999</v>
      </c>
    </row>
    <row r="717" spans="1:7" x14ac:dyDescent="0.25">
      <c r="A717" s="47" t="str">
        <f t="shared" si="23"/>
        <v>A</v>
      </c>
      <c r="B717" s="111" t="s">
        <v>412</v>
      </c>
      <c r="C717" s="111" t="s">
        <v>36</v>
      </c>
      <c r="D717" s="112">
        <f t="shared" si="22"/>
        <v>41.49</v>
      </c>
      <c r="E717" s="112"/>
      <c r="F717" s="112">
        <v>0</v>
      </c>
      <c r="G717" s="112">
        <v>41.49</v>
      </c>
    </row>
    <row r="718" spans="1:7" ht="39" thickBot="1" x14ac:dyDescent="0.3">
      <c r="A718" s="47" t="str">
        <f t="shared" si="23"/>
        <v>A</v>
      </c>
      <c r="B718" s="108" t="s">
        <v>2645</v>
      </c>
      <c r="C718" s="109" t="s">
        <v>2646</v>
      </c>
      <c r="D718" s="110">
        <f t="shared" si="22"/>
        <v>13406.063289999998</v>
      </c>
      <c r="E718" s="110"/>
      <c r="F718" s="110">
        <v>0</v>
      </c>
      <c r="G718" s="110">
        <v>13406.063289999998</v>
      </c>
    </row>
    <row r="719" spans="1:7" ht="15.75" thickTop="1" x14ac:dyDescent="0.25">
      <c r="A719" s="47" t="str">
        <f t="shared" si="23"/>
        <v>A</v>
      </c>
      <c r="B719" s="111" t="s">
        <v>412</v>
      </c>
      <c r="C719" s="111" t="s">
        <v>19</v>
      </c>
      <c r="D719" s="112">
        <f t="shared" si="22"/>
        <v>11139.577640000001</v>
      </c>
      <c r="E719" s="112"/>
      <c r="F719" s="112">
        <v>0</v>
      </c>
      <c r="G719" s="112">
        <v>11139.577640000001</v>
      </c>
    </row>
    <row r="720" spans="1:7" x14ac:dyDescent="0.25">
      <c r="A720" s="47" t="str">
        <f t="shared" si="23"/>
        <v>A</v>
      </c>
      <c r="B720" s="113" t="s">
        <v>412</v>
      </c>
      <c r="C720" s="113" t="s">
        <v>20</v>
      </c>
      <c r="D720" s="114">
        <f t="shared" si="22"/>
        <v>3134.6729100000002</v>
      </c>
      <c r="E720" s="114"/>
      <c r="F720" s="114">
        <v>0</v>
      </c>
      <c r="G720" s="114">
        <v>3134.6729100000002</v>
      </c>
    </row>
    <row r="721" spans="1:7" x14ac:dyDescent="0.25">
      <c r="A721" s="47" t="str">
        <f t="shared" si="23"/>
        <v>A</v>
      </c>
      <c r="B721" s="113" t="s">
        <v>412</v>
      </c>
      <c r="C721" s="113" t="s">
        <v>21</v>
      </c>
      <c r="D721" s="114">
        <f t="shared" si="22"/>
        <v>2861.9301600000003</v>
      </c>
      <c r="E721" s="114"/>
      <c r="F721" s="114">
        <v>0</v>
      </c>
      <c r="G721" s="114">
        <v>2861.9301600000003</v>
      </c>
    </row>
    <row r="722" spans="1:7" x14ac:dyDescent="0.25">
      <c r="A722" s="47" t="str">
        <f t="shared" si="23"/>
        <v>A</v>
      </c>
      <c r="B722" s="113" t="s">
        <v>412</v>
      </c>
      <c r="C722" s="113" t="s">
        <v>4</v>
      </c>
      <c r="D722" s="114">
        <f t="shared" si="22"/>
        <v>4477.9067800000003</v>
      </c>
      <c r="E722" s="114"/>
      <c r="F722" s="114">
        <v>0</v>
      </c>
      <c r="G722" s="114">
        <v>4477.9067800000003</v>
      </c>
    </row>
    <row r="723" spans="1:7" x14ac:dyDescent="0.25">
      <c r="A723" s="47" t="str">
        <f t="shared" si="23"/>
        <v>A</v>
      </c>
      <c r="B723" s="113" t="s">
        <v>412</v>
      </c>
      <c r="C723" s="113" t="s">
        <v>34</v>
      </c>
      <c r="D723" s="114">
        <f t="shared" si="22"/>
        <v>79.620100000000008</v>
      </c>
      <c r="E723" s="114"/>
      <c r="F723" s="114">
        <v>0</v>
      </c>
      <c r="G723" s="114">
        <v>79.620100000000008</v>
      </c>
    </row>
    <row r="724" spans="1:7" x14ac:dyDescent="0.25">
      <c r="A724" s="47" t="str">
        <f t="shared" si="23"/>
        <v>A</v>
      </c>
      <c r="B724" s="113" t="s">
        <v>412</v>
      </c>
      <c r="C724" s="113" t="s">
        <v>35</v>
      </c>
      <c r="D724" s="114">
        <f t="shared" si="22"/>
        <v>585.44769000000008</v>
      </c>
      <c r="E724" s="114"/>
      <c r="F724" s="114">
        <v>0</v>
      </c>
      <c r="G724" s="114">
        <v>585.44769000000008</v>
      </c>
    </row>
    <row r="725" spans="1:7" x14ac:dyDescent="0.25">
      <c r="A725" s="47" t="str">
        <f t="shared" si="23"/>
        <v>A</v>
      </c>
      <c r="B725" s="111" t="s">
        <v>412</v>
      </c>
      <c r="C725" s="111" t="s">
        <v>36</v>
      </c>
      <c r="D725" s="112">
        <f t="shared" si="22"/>
        <v>2266.4856500000001</v>
      </c>
      <c r="E725" s="112"/>
      <c r="F725" s="112">
        <v>0</v>
      </c>
      <c r="G725" s="112">
        <v>2266.4856500000001</v>
      </c>
    </row>
    <row r="726" spans="1:7" ht="26.25" thickBot="1" x14ac:dyDescent="0.3">
      <c r="A726" s="47" t="str">
        <f t="shared" si="23"/>
        <v>A</v>
      </c>
      <c r="B726" s="108" t="s">
        <v>810</v>
      </c>
      <c r="C726" s="109" t="s">
        <v>811</v>
      </c>
      <c r="D726" s="110">
        <f t="shared" si="22"/>
        <v>3049499.8626800003</v>
      </c>
      <c r="E726" s="110"/>
      <c r="F726" s="110">
        <v>3045719.9688000004</v>
      </c>
      <c r="G726" s="110">
        <v>3779.8938800000001</v>
      </c>
    </row>
    <row r="727" spans="1:7" ht="15.75" thickTop="1" x14ac:dyDescent="0.25">
      <c r="A727" s="47" t="str">
        <f t="shared" si="23"/>
        <v>A</v>
      </c>
      <c r="B727" s="111" t="s">
        <v>412</v>
      </c>
      <c r="C727" s="111" t="s">
        <v>19</v>
      </c>
      <c r="D727" s="112">
        <f t="shared" si="22"/>
        <v>3023108.7477500001</v>
      </c>
      <c r="E727" s="112"/>
      <c r="F727" s="112">
        <v>3019342.7128699999</v>
      </c>
      <c r="G727" s="112">
        <v>3766.0348799999997</v>
      </c>
    </row>
    <row r="728" spans="1:7" x14ac:dyDescent="0.25">
      <c r="A728" s="47" t="str">
        <f t="shared" si="23"/>
        <v>A</v>
      </c>
      <c r="B728" s="113" t="s">
        <v>412</v>
      </c>
      <c r="C728" s="113" t="s">
        <v>20</v>
      </c>
      <c r="D728" s="114">
        <f t="shared" si="22"/>
        <v>21627.075819999998</v>
      </c>
      <c r="E728" s="114"/>
      <c r="F728" s="114">
        <v>20862.713339999998</v>
      </c>
      <c r="G728" s="114">
        <v>764.36248000000001</v>
      </c>
    </row>
    <row r="729" spans="1:7" x14ac:dyDescent="0.25">
      <c r="A729" s="47" t="str">
        <f t="shared" si="23"/>
        <v>A</v>
      </c>
      <c r="B729" s="113" t="s">
        <v>412</v>
      </c>
      <c r="C729" s="113" t="s">
        <v>21</v>
      </c>
      <c r="D729" s="114">
        <f t="shared" si="22"/>
        <v>164461.57501</v>
      </c>
      <c r="E729" s="114"/>
      <c r="F729" s="114">
        <v>161726.60712</v>
      </c>
      <c r="G729" s="114">
        <v>2734.9678900000004</v>
      </c>
    </row>
    <row r="730" spans="1:7" x14ac:dyDescent="0.25">
      <c r="A730" s="47" t="str">
        <f t="shared" si="23"/>
        <v>A</v>
      </c>
      <c r="B730" s="113" t="s">
        <v>412</v>
      </c>
      <c r="C730" s="113" t="s">
        <v>33</v>
      </c>
      <c r="D730" s="114">
        <f t="shared" si="22"/>
        <v>192.125</v>
      </c>
      <c r="E730" s="114"/>
      <c r="F730" s="114">
        <v>192.125</v>
      </c>
      <c r="G730" s="114">
        <v>0</v>
      </c>
    </row>
    <row r="731" spans="1:7" x14ac:dyDescent="0.25">
      <c r="A731" s="47" t="str">
        <f t="shared" si="23"/>
        <v>A</v>
      </c>
      <c r="B731" s="113" t="s">
        <v>412</v>
      </c>
      <c r="C731" s="113" t="s">
        <v>4</v>
      </c>
      <c r="D731" s="114">
        <f t="shared" si="22"/>
        <v>2163.1598899999999</v>
      </c>
      <c r="E731" s="114"/>
      <c r="F731" s="114">
        <v>1956.4963600000001</v>
      </c>
      <c r="G731" s="114">
        <v>206.66353000000001</v>
      </c>
    </row>
    <row r="732" spans="1:7" x14ac:dyDescent="0.25">
      <c r="A732" s="47" t="str">
        <f t="shared" si="23"/>
        <v>A</v>
      </c>
      <c r="B732" s="113" t="s">
        <v>412</v>
      </c>
      <c r="C732" s="113" t="s">
        <v>34</v>
      </c>
      <c r="D732" s="114">
        <f t="shared" si="22"/>
        <v>2685471.8559800005</v>
      </c>
      <c r="E732" s="114"/>
      <c r="F732" s="114">
        <v>2685447.8948200005</v>
      </c>
      <c r="G732" s="114">
        <v>23.961160000000003</v>
      </c>
    </row>
    <row r="733" spans="1:7" x14ac:dyDescent="0.25">
      <c r="A733" s="47" t="str">
        <f t="shared" si="23"/>
        <v>A</v>
      </c>
      <c r="B733" s="113" t="s">
        <v>412</v>
      </c>
      <c r="C733" s="113" t="s">
        <v>35</v>
      </c>
      <c r="D733" s="114">
        <f t="shared" si="22"/>
        <v>149192.95605000001</v>
      </c>
      <c r="E733" s="114"/>
      <c r="F733" s="114">
        <v>149156.87622999999</v>
      </c>
      <c r="G733" s="114">
        <v>36.079819999999998</v>
      </c>
    </row>
    <row r="734" spans="1:7" x14ac:dyDescent="0.25">
      <c r="A734" s="47" t="str">
        <f t="shared" si="23"/>
        <v>A</v>
      </c>
      <c r="B734" s="111" t="s">
        <v>412</v>
      </c>
      <c r="C734" s="111" t="s">
        <v>36</v>
      </c>
      <c r="D734" s="112">
        <f t="shared" si="22"/>
        <v>26391.11493</v>
      </c>
      <c r="E734" s="112"/>
      <c r="F734" s="112">
        <v>26377.255929999999</v>
      </c>
      <c r="G734" s="112">
        <v>13.859</v>
      </c>
    </row>
    <row r="735" spans="1:7" ht="26.25" thickBot="1" x14ac:dyDescent="0.3">
      <c r="A735" s="47" t="str">
        <f t="shared" si="23"/>
        <v>A</v>
      </c>
      <c r="B735" s="108" t="s">
        <v>812</v>
      </c>
      <c r="C735" s="109" t="s">
        <v>813</v>
      </c>
      <c r="D735" s="110">
        <f t="shared" si="22"/>
        <v>36392.75521000001</v>
      </c>
      <c r="E735" s="110"/>
      <c r="F735" s="110">
        <v>34524.913730000007</v>
      </c>
      <c r="G735" s="110">
        <v>1867.84148</v>
      </c>
    </row>
    <row r="736" spans="1:7" ht="15.75" thickTop="1" x14ac:dyDescent="0.25">
      <c r="A736" s="47" t="str">
        <f t="shared" si="23"/>
        <v>A</v>
      </c>
      <c r="B736" s="111" t="s">
        <v>412</v>
      </c>
      <c r="C736" s="111" t="s">
        <v>19</v>
      </c>
      <c r="D736" s="112">
        <f t="shared" si="22"/>
        <v>35687.826460000004</v>
      </c>
      <c r="E736" s="112"/>
      <c r="F736" s="112">
        <v>33832.623980000004</v>
      </c>
      <c r="G736" s="112">
        <v>1855.2024799999999</v>
      </c>
    </row>
    <row r="737" spans="1:7" x14ac:dyDescent="0.25">
      <c r="A737" s="47" t="str">
        <f t="shared" si="23"/>
        <v>A</v>
      </c>
      <c r="B737" s="113" t="s">
        <v>412</v>
      </c>
      <c r="C737" s="113" t="s">
        <v>20</v>
      </c>
      <c r="D737" s="114">
        <f t="shared" si="22"/>
        <v>20621.260190000001</v>
      </c>
      <c r="E737" s="114"/>
      <c r="F737" s="114">
        <v>20036.797710000003</v>
      </c>
      <c r="G737" s="114">
        <v>584.46248000000003</v>
      </c>
    </row>
    <row r="738" spans="1:7" x14ac:dyDescent="0.25">
      <c r="A738" s="47" t="str">
        <f t="shared" si="23"/>
        <v>A</v>
      </c>
      <c r="B738" s="113" t="s">
        <v>412</v>
      </c>
      <c r="C738" s="113" t="s">
        <v>21</v>
      </c>
      <c r="D738" s="114">
        <f t="shared" si="22"/>
        <v>13666.096990000002</v>
      </c>
      <c r="E738" s="114"/>
      <c r="F738" s="114">
        <v>12661.691260000001</v>
      </c>
      <c r="G738" s="114">
        <v>1004.4057299999998</v>
      </c>
    </row>
    <row r="739" spans="1:7" x14ac:dyDescent="0.25">
      <c r="A739" s="47" t="str">
        <f t="shared" si="23"/>
        <v>A</v>
      </c>
      <c r="B739" s="113" t="s">
        <v>412</v>
      </c>
      <c r="C739" s="113" t="s">
        <v>4</v>
      </c>
      <c r="D739" s="114">
        <f t="shared" si="22"/>
        <v>453.41795000000002</v>
      </c>
      <c r="E739" s="114"/>
      <c r="F739" s="114">
        <v>246.75441999999998</v>
      </c>
      <c r="G739" s="114">
        <v>206.66353000000001</v>
      </c>
    </row>
    <row r="740" spans="1:7" x14ac:dyDescent="0.25">
      <c r="A740" s="47" t="str">
        <f t="shared" si="23"/>
        <v>A</v>
      </c>
      <c r="B740" s="113" t="s">
        <v>412</v>
      </c>
      <c r="C740" s="113" t="s">
        <v>34</v>
      </c>
      <c r="D740" s="114">
        <f t="shared" si="22"/>
        <v>223.90322000000003</v>
      </c>
      <c r="E740" s="114"/>
      <c r="F740" s="114">
        <v>199.94206000000003</v>
      </c>
      <c r="G740" s="114">
        <v>23.961160000000003</v>
      </c>
    </row>
    <row r="741" spans="1:7" x14ac:dyDescent="0.25">
      <c r="A741" s="47" t="str">
        <f t="shared" si="23"/>
        <v>A</v>
      </c>
      <c r="B741" s="113" t="s">
        <v>412</v>
      </c>
      <c r="C741" s="113" t="s">
        <v>35</v>
      </c>
      <c r="D741" s="114">
        <f t="shared" si="22"/>
        <v>723.14810999999997</v>
      </c>
      <c r="E741" s="114"/>
      <c r="F741" s="114">
        <v>687.43853000000001</v>
      </c>
      <c r="G741" s="114">
        <v>35.709580000000003</v>
      </c>
    </row>
    <row r="742" spans="1:7" x14ac:dyDescent="0.25">
      <c r="A742" s="47" t="str">
        <f t="shared" si="23"/>
        <v>A</v>
      </c>
      <c r="B742" s="111" t="s">
        <v>412</v>
      </c>
      <c r="C742" s="111" t="s">
        <v>36</v>
      </c>
      <c r="D742" s="112">
        <f t="shared" si="22"/>
        <v>704.92875000000004</v>
      </c>
      <c r="E742" s="112"/>
      <c r="F742" s="112">
        <v>692.28975000000003</v>
      </c>
      <c r="G742" s="112">
        <v>12.638999999999999</v>
      </c>
    </row>
    <row r="743" spans="1:7" ht="39" thickBot="1" x14ac:dyDescent="0.3">
      <c r="A743" s="47" t="str">
        <f t="shared" si="23"/>
        <v>A</v>
      </c>
      <c r="B743" s="108" t="s">
        <v>814</v>
      </c>
      <c r="C743" s="109" t="s">
        <v>815</v>
      </c>
      <c r="D743" s="110">
        <f t="shared" si="22"/>
        <v>4200.0844299999999</v>
      </c>
      <c r="E743" s="110"/>
      <c r="F743" s="110">
        <v>4200.0844299999999</v>
      </c>
      <c r="G743" s="110">
        <v>0</v>
      </c>
    </row>
    <row r="744" spans="1:7" ht="15.75" thickTop="1" x14ac:dyDescent="0.25">
      <c r="A744" s="47" t="str">
        <f t="shared" si="23"/>
        <v>A</v>
      </c>
      <c r="B744" s="111" t="s">
        <v>412</v>
      </c>
      <c r="C744" s="111" t="s">
        <v>19</v>
      </c>
      <c r="D744" s="112">
        <f t="shared" si="22"/>
        <v>4179.9184299999997</v>
      </c>
      <c r="E744" s="112"/>
      <c r="F744" s="112">
        <v>4179.9184299999997</v>
      </c>
      <c r="G744" s="112">
        <v>0</v>
      </c>
    </row>
    <row r="745" spans="1:7" x14ac:dyDescent="0.25">
      <c r="A745" s="47" t="str">
        <f t="shared" si="23"/>
        <v>A</v>
      </c>
      <c r="B745" s="113" t="s">
        <v>412</v>
      </c>
      <c r="C745" s="113" t="s">
        <v>20</v>
      </c>
      <c r="D745" s="114">
        <f t="shared" si="22"/>
        <v>1924.62508</v>
      </c>
      <c r="E745" s="114"/>
      <c r="F745" s="114">
        <v>1924.62508</v>
      </c>
      <c r="G745" s="114">
        <v>0</v>
      </c>
    </row>
    <row r="746" spans="1:7" x14ac:dyDescent="0.25">
      <c r="A746" s="47" t="str">
        <f t="shared" si="23"/>
        <v>A</v>
      </c>
      <c r="B746" s="113" t="s">
        <v>412</v>
      </c>
      <c r="C746" s="113" t="s">
        <v>21</v>
      </c>
      <c r="D746" s="114">
        <f t="shared" si="22"/>
        <v>2119.96657</v>
      </c>
      <c r="E746" s="114"/>
      <c r="F746" s="114">
        <v>2119.96657</v>
      </c>
      <c r="G746" s="114">
        <v>0</v>
      </c>
    </row>
    <row r="747" spans="1:7" x14ac:dyDescent="0.25">
      <c r="A747" s="47" t="str">
        <f t="shared" si="23"/>
        <v>A</v>
      </c>
      <c r="B747" s="113" t="s">
        <v>412</v>
      </c>
      <c r="C747" s="113" t="s">
        <v>34</v>
      </c>
      <c r="D747" s="114">
        <f t="shared" si="22"/>
        <v>57.188550000000006</v>
      </c>
      <c r="E747" s="114"/>
      <c r="F747" s="114">
        <v>57.188550000000006</v>
      </c>
      <c r="G747" s="114">
        <v>0</v>
      </c>
    </row>
    <row r="748" spans="1:7" x14ac:dyDescent="0.25">
      <c r="A748" s="47" t="str">
        <f t="shared" si="23"/>
        <v>A</v>
      </c>
      <c r="B748" s="113" t="s">
        <v>412</v>
      </c>
      <c r="C748" s="113" t="s">
        <v>35</v>
      </c>
      <c r="D748" s="114">
        <f t="shared" si="22"/>
        <v>78.138229999999993</v>
      </c>
      <c r="E748" s="114"/>
      <c r="F748" s="114">
        <v>78.138229999999993</v>
      </c>
      <c r="G748" s="114">
        <v>0</v>
      </c>
    </row>
    <row r="749" spans="1:7" x14ac:dyDescent="0.25">
      <c r="A749" s="47" t="str">
        <f t="shared" si="23"/>
        <v>A</v>
      </c>
      <c r="B749" s="111" t="s">
        <v>412</v>
      </c>
      <c r="C749" s="111" t="s">
        <v>36</v>
      </c>
      <c r="D749" s="112">
        <f t="shared" si="22"/>
        <v>20.166</v>
      </c>
      <c r="E749" s="112"/>
      <c r="F749" s="112">
        <v>20.166</v>
      </c>
      <c r="G749" s="112">
        <v>0</v>
      </c>
    </row>
    <row r="750" spans="1:7" ht="15.75" thickBot="1" x14ac:dyDescent="0.3">
      <c r="A750" s="47" t="str">
        <f t="shared" si="23"/>
        <v>A</v>
      </c>
      <c r="B750" s="108" t="s">
        <v>816</v>
      </c>
      <c r="C750" s="109" t="s">
        <v>817</v>
      </c>
      <c r="D750" s="110">
        <f t="shared" si="22"/>
        <v>2563.9156300000004</v>
      </c>
      <c r="E750" s="110"/>
      <c r="F750" s="110">
        <v>2424.0874400000002</v>
      </c>
      <c r="G750" s="110">
        <v>139.82819000000001</v>
      </c>
    </row>
    <row r="751" spans="1:7" ht="15.75" thickTop="1" x14ac:dyDescent="0.25">
      <c r="A751" s="47" t="str">
        <f t="shared" si="23"/>
        <v>A</v>
      </c>
      <c r="B751" s="111" t="s">
        <v>412</v>
      </c>
      <c r="C751" s="111" t="s">
        <v>19</v>
      </c>
      <c r="D751" s="112">
        <f t="shared" si="22"/>
        <v>2553.5166300000005</v>
      </c>
      <c r="E751" s="112"/>
      <c r="F751" s="112">
        <v>2415.5884400000004</v>
      </c>
      <c r="G751" s="112">
        <v>137.92819</v>
      </c>
    </row>
    <row r="752" spans="1:7" x14ac:dyDescent="0.25">
      <c r="A752" s="47" t="str">
        <f t="shared" si="23"/>
        <v>A</v>
      </c>
      <c r="B752" s="113" t="s">
        <v>412</v>
      </c>
      <c r="C752" s="113" t="s">
        <v>20</v>
      </c>
      <c r="D752" s="114">
        <f t="shared" si="22"/>
        <v>1578.5573300000001</v>
      </c>
      <c r="E752" s="114"/>
      <c r="F752" s="114">
        <v>1578.5573300000001</v>
      </c>
      <c r="G752" s="114">
        <v>0</v>
      </c>
    </row>
    <row r="753" spans="1:7" x14ac:dyDescent="0.25">
      <c r="A753" s="47" t="str">
        <f t="shared" si="23"/>
        <v>A</v>
      </c>
      <c r="B753" s="113" t="s">
        <v>412</v>
      </c>
      <c r="C753" s="113" t="s">
        <v>21</v>
      </c>
      <c r="D753" s="114">
        <f t="shared" si="22"/>
        <v>906.98117999999999</v>
      </c>
      <c r="E753" s="114"/>
      <c r="F753" s="114">
        <v>785.84585000000004</v>
      </c>
      <c r="G753" s="114">
        <v>121.13533</v>
      </c>
    </row>
    <row r="754" spans="1:7" x14ac:dyDescent="0.25">
      <c r="A754" s="47" t="str">
        <f t="shared" si="23"/>
        <v>A</v>
      </c>
      <c r="B754" s="113" t="s">
        <v>412</v>
      </c>
      <c r="C754" s="113" t="s">
        <v>4</v>
      </c>
      <c r="D754" s="114">
        <f t="shared" si="22"/>
        <v>5.1103500000000004</v>
      </c>
      <c r="E754" s="114"/>
      <c r="F754" s="114">
        <v>5.1103500000000004</v>
      </c>
      <c r="G754" s="114">
        <v>0</v>
      </c>
    </row>
    <row r="755" spans="1:7" x14ac:dyDescent="0.25">
      <c r="A755" s="47" t="str">
        <f t="shared" si="23"/>
        <v>A</v>
      </c>
      <c r="B755" s="113" t="s">
        <v>412</v>
      </c>
      <c r="C755" s="113" t="s">
        <v>34</v>
      </c>
      <c r="D755" s="114">
        <f t="shared" si="22"/>
        <v>30.161099999999994</v>
      </c>
      <c r="E755" s="114"/>
      <c r="F755" s="114">
        <v>29.907769999999996</v>
      </c>
      <c r="G755" s="114">
        <v>0.25333</v>
      </c>
    </row>
    <row r="756" spans="1:7" x14ac:dyDescent="0.25">
      <c r="A756" s="47" t="str">
        <f t="shared" si="23"/>
        <v>A</v>
      </c>
      <c r="B756" s="113" t="s">
        <v>412</v>
      </c>
      <c r="C756" s="113" t="s">
        <v>35</v>
      </c>
      <c r="D756" s="114">
        <f t="shared" si="22"/>
        <v>32.706670000000003</v>
      </c>
      <c r="E756" s="114"/>
      <c r="F756" s="114">
        <v>16.16714</v>
      </c>
      <c r="G756" s="114">
        <v>16.539529999999999</v>
      </c>
    </row>
    <row r="757" spans="1:7" x14ac:dyDescent="0.25">
      <c r="A757" s="47" t="str">
        <f t="shared" si="23"/>
        <v>A</v>
      </c>
      <c r="B757" s="111" t="s">
        <v>412</v>
      </c>
      <c r="C757" s="111" t="s">
        <v>36</v>
      </c>
      <c r="D757" s="112">
        <f t="shared" si="22"/>
        <v>10.399000000000001</v>
      </c>
      <c r="E757" s="112"/>
      <c r="F757" s="112">
        <v>8.4990000000000006</v>
      </c>
      <c r="G757" s="112">
        <v>1.9</v>
      </c>
    </row>
    <row r="758" spans="1:7" ht="26.25" thickBot="1" x14ac:dyDescent="0.3">
      <c r="A758" s="47" t="str">
        <f t="shared" si="23"/>
        <v>A</v>
      </c>
      <c r="B758" s="108" t="s">
        <v>823</v>
      </c>
      <c r="C758" s="109" t="s">
        <v>824</v>
      </c>
      <c r="D758" s="110">
        <f t="shared" si="22"/>
        <v>13813.265990000002</v>
      </c>
      <c r="E758" s="110"/>
      <c r="F758" s="110">
        <v>12293.333030000002</v>
      </c>
      <c r="G758" s="110">
        <v>1519.9329599999999</v>
      </c>
    </row>
    <row r="759" spans="1:7" ht="15.75" thickTop="1" x14ac:dyDescent="0.25">
      <c r="A759" s="47" t="str">
        <f t="shared" si="23"/>
        <v>A</v>
      </c>
      <c r="B759" s="111" t="s">
        <v>412</v>
      </c>
      <c r="C759" s="111" t="s">
        <v>19</v>
      </c>
      <c r="D759" s="112">
        <f t="shared" si="22"/>
        <v>13324.278350000001</v>
      </c>
      <c r="E759" s="112"/>
      <c r="F759" s="112">
        <v>11813.285390000001</v>
      </c>
      <c r="G759" s="112">
        <v>1510.99296</v>
      </c>
    </row>
    <row r="760" spans="1:7" x14ac:dyDescent="0.25">
      <c r="A760" s="47" t="str">
        <f t="shared" si="23"/>
        <v>A</v>
      </c>
      <c r="B760" s="113" t="s">
        <v>412</v>
      </c>
      <c r="C760" s="113" t="s">
        <v>20</v>
      </c>
      <c r="D760" s="114">
        <f t="shared" si="22"/>
        <v>5590.4201700000003</v>
      </c>
      <c r="E760" s="114"/>
      <c r="F760" s="114">
        <v>5105.8476900000005</v>
      </c>
      <c r="G760" s="114">
        <v>484.57247999999998</v>
      </c>
    </row>
    <row r="761" spans="1:7" x14ac:dyDescent="0.25">
      <c r="A761" s="47" t="str">
        <f t="shared" si="23"/>
        <v>A</v>
      </c>
      <c r="B761" s="113" t="s">
        <v>412</v>
      </c>
      <c r="C761" s="113" t="s">
        <v>21</v>
      </c>
      <c r="D761" s="114">
        <f t="shared" si="22"/>
        <v>6840.0289899999998</v>
      </c>
      <c r="E761" s="114"/>
      <c r="F761" s="114">
        <v>6018.6968399999996</v>
      </c>
      <c r="G761" s="114">
        <v>821.33215000000007</v>
      </c>
    </row>
    <row r="762" spans="1:7" x14ac:dyDescent="0.25">
      <c r="A762" s="47" t="str">
        <f t="shared" si="23"/>
        <v>A</v>
      </c>
      <c r="B762" s="113" t="s">
        <v>412</v>
      </c>
      <c r="C762" s="113" t="s">
        <v>4</v>
      </c>
      <c r="D762" s="114">
        <f t="shared" si="22"/>
        <v>380.29741999999999</v>
      </c>
      <c r="E762" s="114"/>
      <c r="F762" s="114">
        <v>186.32189</v>
      </c>
      <c r="G762" s="114">
        <v>193.97552999999999</v>
      </c>
    </row>
    <row r="763" spans="1:7" x14ac:dyDescent="0.25">
      <c r="A763" s="47" t="str">
        <f t="shared" si="23"/>
        <v>A</v>
      </c>
      <c r="B763" s="113" t="s">
        <v>412</v>
      </c>
      <c r="C763" s="113" t="s">
        <v>34</v>
      </c>
      <c r="D763" s="114">
        <f t="shared" si="22"/>
        <v>12.04312</v>
      </c>
      <c r="E763" s="114"/>
      <c r="F763" s="114">
        <v>12.04312</v>
      </c>
      <c r="G763" s="114">
        <v>0</v>
      </c>
    </row>
    <row r="764" spans="1:7" x14ac:dyDescent="0.25">
      <c r="A764" s="47" t="str">
        <f t="shared" si="23"/>
        <v>A</v>
      </c>
      <c r="B764" s="113" t="s">
        <v>412</v>
      </c>
      <c r="C764" s="113" t="s">
        <v>35</v>
      </c>
      <c r="D764" s="114">
        <f t="shared" si="22"/>
        <v>501.48864999999995</v>
      </c>
      <c r="E764" s="114"/>
      <c r="F764" s="114">
        <v>490.37584999999996</v>
      </c>
      <c r="G764" s="114">
        <v>11.1128</v>
      </c>
    </row>
    <row r="765" spans="1:7" x14ac:dyDescent="0.25">
      <c r="A765" s="47" t="str">
        <f t="shared" si="23"/>
        <v>A</v>
      </c>
      <c r="B765" s="111" t="s">
        <v>412</v>
      </c>
      <c r="C765" s="111" t="s">
        <v>36</v>
      </c>
      <c r="D765" s="112">
        <f t="shared" si="22"/>
        <v>488.98764</v>
      </c>
      <c r="E765" s="112"/>
      <c r="F765" s="112">
        <v>480.04764</v>
      </c>
      <c r="G765" s="112">
        <v>8.94</v>
      </c>
    </row>
    <row r="766" spans="1:7" ht="15.75" thickBot="1" x14ac:dyDescent="0.3">
      <c r="A766" s="47" t="str">
        <f t="shared" si="23"/>
        <v>A</v>
      </c>
      <c r="B766" s="108" t="s">
        <v>825</v>
      </c>
      <c r="C766" s="109" t="s">
        <v>826</v>
      </c>
      <c r="D766" s="110">
        <f t="shared" si="22"/>
        <v>6227.2277900000008</v>
      </c>
      <c r="E766" s="110"/>
      <c r="F766" s="110">
        <v>6214.5397900000007</v>
      </c>
      <c r="G766" s="110">
        <v>12.688000000000001</v>
      </c>
    </row>
    <row r="767" spans="1:7" ht="15.75" thickTop="1" x14ac:dyDescent="0.25">
      <c r="A767" s="47" t="str">
        <f t="shared" si="23"/>
        <v>A</v>
      </c>
      <c r="B767" s="111" t="s">
        <v>412</v>
      </c>
      <c r="C767" s="111" t="s">
        <v>19</v>
      </c>
      <c r="D767" s="112">
        <f t="shared" si="22"/>
        <v>6211.2666400000007</v>
      </c>
      <c r="E767" s="112"/>
      <c r="F767" s="112">
        <v>6198.5786400000006</v>
      </c>
      <c r="G767" s="112">
        <v>12.688000000000001</v>
      </c>
    </row>
    <row r="768" spans="1:7" x14ac:dyDescent="0.25">
      <c r="A768" s="47" t="str">
        <f t="shared" si="23"/>
        <v>A</v>
      </c>
      <c r="B768" s="113" t="s">
        <v>412</v>
      </c>
      <c r="C768" s="113" t="s">
        <v>20</v>
      </c>
      <c r="D768" s="114">
        <f t="shared" si="22"/>
        <v>4428.3142699999999</v>
      </c>
      <c r="E768" s="114"/>
      <c r="F768" s="114">
        <v>4428.3142699999999</v>
      </c>
      <c r="G768" s="114">
        <v>0</v>
      </c>
    </row>
    <row r="769" spans="1:7" x14ac:dyDescent="0.25">
      <c r="A769" s="47" t="str">
        <f t="shared" si="23"/>
        <v>A</v>
      </c>
      <c r="B769" s="113" t="s">
        <v>412</v>
      </c>
      <c r="C769" s="113" t="s">
        <v>21</v>
      </c>
      <c r="D769" s="114">
        <f t="shared" si="22"/>
        <v>1677.7752799999998</v>
      </c>
      <c r="E769" s="114"/>
      <c r="F769" s="114">
        <v>1677.7752799999998</v>
      </c>
      <c r="G769" s="114">
        <v>0</v>
      </c>
    </row>
    <row r="770" spans="1:7" x14ac:dyDescent="0.25">
      <c r="A770" s="47" t="str">
        <f t="shared" si="23"/>
        <v>A</v>
      </c>
      <c r="B770" s="113" t="s">
        <v>412</v>
      </c>
      <c r="C770" s="113" t="s">
        <v>4</v>
      </c>
      <c r="D770" s="114">
        <f t="shared" si="22"/>
        <v>68.010180000000005</v>
      </c>
      <c r="E770" s="114"/>
      <c r="F770" s="114">
        <v>55.322180000000003</v>
      </c>
      <c r="G770" s="114">
        <v>12.688000000000001</v>
      </c>
    </row>
    <row r="771" spans="1:7" x14ac:dyDescent="0.25">
      <c r="A771" s="47" t="str">
        <f t="shared" si="23"/>
        <v>A</v>
      </c>
      <c r="B771" s="113" t="s">
        <v>412</v>
      </c>
      <c r="C771" s="113" t="s">
        <v>34</v>
      </c>
      <c r="D771" s="114">
        <f t="shared" ref="D771:D834" si="24">-E771+F771+G771</f>
        <v>26.681930000000001</v>
      </c>
      <c r="E771" s="114"/>
      <c r="F771" s="114">
        <v>26.681930000000001</v>
      </c>
      <c r="G771" s="114">
        <v>0</v>
      </c>
    </row>
    <row r="772" spans="1:7" x14ac:dyDescent="0.25">
      <c r="A772" s="47" t="str">
        <f t="shared" ref="A772:A835" si="25">IF(OR(D772&lt;&gt;0,),"A","B")</f>
        <v>A</v>
      </c>
      <c r="B772" s="113" t="s">
        <v>412</v>
      </c>
      <c r="C772" s="113" t="s">
        <v>35</v>
      </c>
      <c r="D772" s="114">
        <f t="shared" si="24"/>
        <v>10.48498</v>
      </c>
      <c r="E772" s="114"/>
      <c r="F772" s="114">
        <v>10.48498</v>
      </c>
      <c r="G772" s="114">
        <v>0</v>
      </c>
    </row>
    <row r="773" spans="1:7" x14ac:dyDescent="0.25">
      <c r="A773" s="47" t="str">
        <f t="shared" si="25"/>
        <v>A</v>
      </c>
      <c r="B773" s="111" t="s">
        <v>412</v>
      </c>
      <c r="C773" s="111" t="s">
        <v>36</v>
      </c>
      <c r="D773" s="112">
        <f t="shared" si="24"/>
        <v>15.96115</v>
      </c>
      <c r="E773" s="112"/>
      <c r="F773" s="112">
        <v>15.96115</v>
      </c>
      <c r="G773" s="112">
        <v>0</v>
      </c>
    </row>
    <row r="774" spans="1:7" ht="26.25" thickBot="1" x14ac:dyDescent="0.3">
      <c r="A774" s="47" t="str">
        <f t="shared" si="25"/>
        <v>A</v>
      </c>
      <c r="B774" s="108" t="s">
        <v>849</v>
      </c>
      <c r="C774" s="109" t="s">
        <v>850</v>
      </c>
      <c r="D774" s="110">
        <f t="shared" si="24"/>
        <v>3189.89842</v>
      </c>
      <c r="E774" s="110"/>
      <c r="F774" s="110">
        <v>3179.2010599999999</v>
      </c>
      <c r="G774" s="110">
        <v>10.69736</v>
      </c>
    </row>
    <row r="775" spans="1:7" ht="15.75" thickTop="1" x14ac:dyDescent="0.25">
      <c r="A775" s="47" t="str">
        <f t="shared" si="25"/>
        <v>A</v>
      </c>
      <c r="B775" s="111" t="s">
        <v>412</v>
      </c>
      <c r="C775" s="111" t="s">
        <v>19</v>
      </c>
      <c r="D775" s="112">
        <f t="shared" si="24"/>
        <v>3039.4194200000002</v>
      </c>
      <c r="E775" s="112"/>
      <c r="F775" s="112">
        <v>3030.52106</v>
      </c>
      <c r="G775" s="112">
        <v>8.8983600000000003</v>
      </c>
    </row>
    <row r="776" spans="1:7" x14ac:dyDescent="0.25">
      <c r="A776" s="47" t="str">
        <f t="shared" si="25"/>
        <v>A</v>
      </c>
      <c r="B776" s="113" t="s">
        <v>412</v>
      </c>
      <c r="C776" s="113" t="s">
        <v>20</v>
      </c>
      <c r="D776" s="114">
        <f t="shared" si="24"/>
        <v>2571.19004</v>
      </c>
      <c r="E776" s="114"/>
      <c r="F776" s="114">
        <v>2571.19004</v>
      </c>
      <c r="G776" s="114">
        <v>0</v>
      </c>
    </row>
    <row r="777" spans="1:7" x14ac:dyDescent="0.25">
      <c r="A777" s="47" t="str">
        <f t="shared" si="25"/>
        <v>A</v>
      </c>
      <c r="B777" s="113" t="s">
        <v>412</v>
      </c>
      <c r="C777" s="113" t="s">
        <v>21</v>
      </c>
      <c r="D777" s="114">
        <f t="shared" si="24"/>
        <v>393.11348999999996</v>
      </c>
      <c r="E777" s="114"/>
      <c r="F777" s="114">
        <v>385.83371999999997</v>
      </c>
      <c r="G777" s="114">
        <v>7.2797700000000001</v>
      </c>
    </row>
    <row r="778" spans="1:7" x14ac:dyDescent="0.25">
      <c r="A778" s="47" t="str">
        <f t="shared" si="25"/>
        <v>A</v>
      </c>
      <c r="B778" s="113" t="s">
        <v>412</v>
      </c>
      <c r="C778" s="113" t="s">
        <v>34</v>
      </c>
      <c r="D778" s="114">
        <f t="shared" si="24"/>
        <v>29.936190000000003</v>
      </c>
      <c r="E778" s="114"/>
      <c r="F778" s="114">
        <v>29.936190000000003</v>
      </c>
      <c r="G778" s="114">
        <v>0</v>
      </c>
    </row>
    <row r="779" spans="1:7" x14ac:dyDescent="0.25">
      <c r="A779" s="47" t="str">
        <f t="shared" si="25"/>
        <v>A</v>
      </c>
      <c r="B779" s="113" t="s">
        <v>412</v>
      </c>
      <c r="C779" s="113" t="s">
        <v>35</v>
      </c>
      <c r="D779" s="114">
        <f t="shared" si="24"/>
        <v>45.179699999999997</v>
      </c>
      <c r="E779" s="114"/>
      <c r="F779" s="114">
        <v>43.561109999999999</v>
      </c>
      <c r="G779" s="114">
        <v>1.61859</v>
      </c>
    </row>
    <row r="780" spans="1:7" x14ac:dyDescent="0.25">
      <c r="A780" s="47" t="str">
        <f t="shared" si="25"/>
        <v>A</v>
      </c>
      <c r="B780" s="111" t="s">
        <v>412</v>
      </c>
      <c r="C780" s="111" t="s">
        <v>36</v>
      </c>
      <c r="D780" s="112">
        <f t="shared" si="24"/>
        <v>150.47900000000001</v>
      </c>
      <c r="E780" s="112"/>
      <c r="F780" s="112">
        <v>148.68</v>
      </c>
      <c r="G780" s="112">
        <v>1.7989999999999999</v>
      </c>
    </row>
    <row r="781" spans="1:7" ht="26.25" thickBot="1" x14ac:dyDescent="0.3">
      <c r="A781" s="47" t="str">
        <f t="shared" si="25"/>
        <v>A</v>
      </c>
      <c r="B781" s="108" t="s">
        <v>851</v>
      </c>
      <c r="C781" s="109" t="s">
        <v>852</v>
      </c>
      <c r="D781" s="110">
        <f t="shared" si="24"/>
        <v>2019.9485099999999</v>
      </c>
      <c r="E781" s="110"/>
      <c r="F781" s="110">
        <v>1858.96137</v>
      </c>
      <c r="G781" s="110">
        <v>160.98714000000001</v>
      </c>
    </row>
    <row r="782" spans="1:7" ht="15.75" thickTop="1" x14ac:dyDescent="0.25">
      <c r="A782" s="47" t="str">
        <f t="shared" si="25"/>
        <v>A</v>
      </c>
      <c r="B782" s="111" t="s">
        <v>412</v>
      </c>
      <c r="C782" s="111" t="s">
        <v>19</v>
      </c>
      <c r="D782" s="112">
        <f t="shared" si="24"/>
        <v>2019.3985099999998</v>
      </c>
      <c r="E782" s="112"/>
      <c r="F782" s="112">
        <v>1858.4113699999998</v>
      </c>
      <c r="G782" s="112">
        <v>160.98714000000001</v>
      </c>
    </row>
    <row r="783" spans="1:7" x14ac:dyDescent="0.25">
      <c r="A783" s="47" t="str">
        <f t="shared" si="25"/>
        <v>A</v>
      </c>
      <c r="B783" s="113" t="s">
        <v>412</v>
      </c>
      <c r="C783" s="113" t="s">
        <v>20</v>
      </c>
      <c r="D783" s="114">
        <f t="shared" si="24"/>
        <v>1313.6823200000001</v>
      </c>
      <c r="E783" s="114"/>
      <c r="F783" s="114">
        <v>1213.79232</v>
      </c>
      <c r="G783" s="114">
        <v>99.89</v>
      </c>
    </row>
    <row r="784" spans="1:7" x14ac:dyDescent="0.25">
      <c r="A784" s="47" t="str">
        <f t="shared" si="25"/>
        <v>A</v>
      </c>
      <c r="B784" s="113" t="s">
        <v>412</v>
      </c>
      <c r="C784" s="113" t="s">
        <v>21</v>
      </c>
      <c r="D784" s="114">
        <f t="shared" si="24"/>
        <v>677.75116000000003</v>
      </c>
      <c r="E784" s="114"/>
      <c r="F784" s="114">
        <v>623.09267999999997</v>
      </c>
      <c r="G784" s="114">
        <v>54.658479999999997</v>
      </c>
    </row>
    <row r="785" spans="1:7" x14ac:dyDescent="0.25">
      <c r="A785" s="47" t="str">
        <f t="shared" si="25"/>
        <v>A</v>
      </c>
      <c r="B785" s="113" t="s">
        <v>412</v>
      </c>
      <c r="C785" s="113" t="s">
        <v>34</v>
      </c>
      <c r="D785" s="114">
        <f t="shared" si="24"/>
        <v>15.447800000000001</v>
      </c>
      <c r="E785" s="114"/>
      <c r="F785" s="114">
        <v>15.447800000000001</v>
      </c>
      <c r="G785" s="114">
        <v>0</v>
      </c>
    </row>
    <row r="786" spans="1:7" x14ac:dyDescent="0.25">
      <c r="A786" s="47" t="str">
        <f t="shared" si="25"/>
        <v>A</v>
      </c>
      <c r="B786" s="113" t="s">
        <v>412</v>
      </c>
      <c r="C786" s="113" t="s">
        <v>35</v>
      </c>
      <c r="D786" s="114">
        <f t="shared" si="24"/>
        <v>12.51723</v>
      </c>
      <c r="E786" s="114"/>
      <c r="F786" s="114">
        <v>6.07857</v>
      </c>
      <c r="G786" s="114">
        <v>6.4386599999999996</v>
      </c>
    </row>
    <row r="787" spans="1:7" x14ac:dyDescent="0.25">
      <c r="A787" s="47" t="str">
        <f t="shared" si="25"/>
        <v>A</v>
      </c>
      <c r="B787" s="111" t="s">
        <v>412</v>
      </c>
      <c r="C787" s="111" t="s">
        <v>36</v>
      </c>
      <c r="D787" s="112">
        <f t="shared" si="24"/>
        <v>0.55000000000000004</v>
      </c>
      <c r="E787" s="112"/>
      <c r="F787" s="112">
        <v>0.55000000000000004</v>
      </c>
      <c r="G787" s="112">
        <v>0</v>
      </c>
    </row>
    <row r="788" spans="1:7" ht="26.25" thickBot="1" x14ac:dyDescent="0.3">
      <c r="A788" s="47" t="str">
        <f t="shared" si="25"/>
        <v>A</v>
      </c>
      <c r="B788" s="108" t="s">
        <v>853</v>
      </c>
      <c r="C788" s="109" t="s">
        <v>854</v>
      </c>
      <c r="D788" s="110">
        <f t="shared" si="24"/>
        <v>2376.4377000000004</v>
      </c>
      <c r="E788" s="110"/>
      <c r="F788" s="110">
        <v>2376.4377000000004</v>
      </c>
      <c r="G788" s="110">
        <v>0</v>
      </c>
    </row>
    <row r="789" spans="1:7" ht="15.75" thickTop="1" x14ac:dyDescent="0.25">
      <c r="A789" s="47" t="str">
        <f t="shared" si="25"/>
        <v>A</v>
      </c>
      <c r="B789" s="111" t="s">
        <v>412</v>
      </c>
      <c r="C789" s="111" t="s">
        <v>19</v>
      </c>
      <c r="D789" s="112">
        <f t="shared" si="24"/>
        <v>2366.7277400000003</v>
      </c>
      <c r="E789" s="112"/>
      <c r="F789" s="112">
        <v>2366.7277400000003</v>
      </c>
      <c r="G789" s="112">
        <v>0</v>
      </c>
    </row>
    <row r="790" spans="1:7" x14ac:dyDescent="0.25">
      <c r="A790" s="47" t="str">
        <f t="shared" si="25"/>
        <v>A</v>
      </c>
      <c r="B790" s="113" t="s">
        <v>412</v>
      </c>
      <c r="C790" s="113" t="s">
        <v>20</v>
      </c>
      <c r="D790" s="114">
        <f t="shared" si="24"/>
        <v>1537.8717900000001</v>
      </c>
      <c r="E790" s="114"/>
      <c r="F790" s="114">
        <v>1537.8717900000001</v>
      </c>
      <c r="G790" s="114">
        <v>0</v>
      </c>
    </row>
    <row r="791" spans="1:7" x14ac:dyDescent="0.25">
      <c r="A791" s="47" t="str">
        <f t="shared" si="25"/>
        <v>A</v>
      </c>
      <c r="B791" s="113" t="s">
        <v>412</v>
      </c>
      <c r="C791" s="113" t="s">
        <v>21</v>
      </c>
      <c r="D791" s="114">
        <f t="shared" si="24"/>
        <v>798.22136000000012</v>
      </c>
      <c r="E791" s="114"/>
      <c r="F791" s="114">
        <v>798.22136000000012</v>
      </c>
      <c r="G791" s="114">
        <v>0</v>
      </c>
    </row>
    <row r="792" spans="1:7" x14ac:dyDescent="0.25">
      <c r="A792" s="47" t="str">
        <f t="shared" si="25"/>
        <v>A</v>
      </c>
      <c r="B792" s="113" t="s">
        <v>412</v>
      </c>
      <c r="C792" s="113" t="s">
        <v>34</v>
      </c>
      <c r="D792" s="114">
        <f t="shared" si="24"/>
        <v>21.764239999999997</v>
      </c>
      <c r="E792" s="114"/>
      <c r="F792" s="114">
        <v>21.764239999999997</v>
      </c>
      <c r="G792" s="114">
        <v>0</v>
      </c>
    </row>
    <row r="793" spans="1:7" x14ac:dyDescent="0.25">
      <c r="A793" s="47" t="str">
        <f t="shared" si="25"/>
        <v>A</v>
      </c>
      <c r="B793" s="113" t="s">
        <v>412</v>
      </c>
      <c r="C793" s="113" t="s">
        <v>35</v>
      </c>
      <c r="D793" s="114">
        <f t="shared" si="24"/>
        <v>8.8703500000000002</v>
      </c>
      <c r="E793" s="114"/>
      <c r="F793" s="114">
        <v>8.8703500000000002</v>
      </c>
      <c r="G793" s="114">
        <v>0</v>
      </c>
    </row>
    <row r="794" spans="1:7" x14ac:dyDescent="0.25">
      <c r="A794" s="47" t="str">
        <f t="shared" si="25"/>
        <v>A</v>
      </c>
      <c r="B794" s="111" t="s">
        <v>412</v>
      </c>
      <c r="C794" s="111" t="s">
        <v>36</v>
      </c>
      <c r="D794" s="112">
        <f t="shared" si="24"/>
        <v>9.7099599999999988</v>
      </c>
      <c r="E794" s="112"/>
      <c r="F794" s="112">
        <v>9.7099599999999988</v>
      </c>
      <c r="G794" s="112">
        <v>0</v>
      </c>
    </row>
    <row r="795" spans="1:7" ht="15.75" thickBot="1" x14ac:dyDescent="0.3">
      <c r="A795" s="47" t="str">
        <f t="shared" si="25"/>
        <v>A</v>
      </c>
      <c r="B795" s="108" t="s">
        <v>855</v>
      </c>
      <c r="C795" s="109" t="s">
        <v>856</v>
      </c>
      <c r="D795" s="110">
        <f t="shared" si="24"/>
        <v>440.59577999999999</v>
      </c>
      <c r="E795" s="110"/>
      <c r="F795" s="110">
        <v>440.59577999999999</v>
      </c>
      <c r="G795" s="110">
        <v>0</v>
      </c>
    </row>
    <row r="796" spans="1:7" ht="15.75" thickTop="1" x14ac:dyDescent="0.25">
      <c r="A796" s="47" t="str">
        <f t="shared" si="25"/>
        <v>A</v>
      </c>
      <c r="B796" s="111" t="s">
        <v>412</v>
      </c>
      <c r="C796" s="111" t="s">
        <v>19</v>
      </c>
      <c r="D796" s="112">
        <f t="shared" si="24"/>
        <v>435.89577999999995</v>
      </c>
      <c r="E796" s="112"/>
      <c r="F796" s="112">
        <v>435.89577999999995</v>
      </c>
      <c r="G796" s="112">
        <v>0</v>
      </c>
    </row>
    <row r="797" spans="1:7" x14ac:dyDescent="0.25">
      <c r="A797" s="47" t="str">
        <f t="shared" si="25"/>
        <v>A</v>
      </c>
      <c r="B797" s="113" t="s">
        <v>412</v>
      </c>
      <c r="C797" s="113" t="s">
        <v>20</v>
      </c>
      <c r="D797" s="114">
        <f t="shared" si="24"/>
        <v>306.62067999999999</v>
      </c>
      <c r="E797" s="114"/>
      <c r="F797" s="114">
        <v>306.62067999999999</v>
      </c>
      <c r="G797" s="114">
        <v>0</v>
      </c>
    </row>
    <row r="798" spans="1:7" x14ac:dyDescent="0.25">
      <c r="A798" s="47" t="str">
        <f t="shared" si="25"/>
        <v>A</v>
      </c>
      <c r="B798" s="113" t="s">
        <v>412</v>
      </c>
      <c r="C798" s="113" t="s">
        <v>21</v>
      </c>
      <c r="D798" s="114">
        <f t="shared" si="24"/>
        <v>96.585819999999998</v>
      </c>
      <c r="E798" s="114"/>
      <c r="F798" s="114">
        <v>96.585819999999998</v>
      </c>
      <c r="G798" s="114">
        <v>0</v>
      </c>
    </row>
    <row r="799" spans="1:7" x14ac:dyDescent="0.25">
      <c r="A799" s="47" t="str">
        <f t="shared" si="25"/>
        <v>A</v>
      </c>
      <c r="B799" s="113" t="s">
        <v>412</v>
      </c>
      <c r="C799" s="113" t="s">
        <v>34</v>
      </c>
      <c r="D799" s="114">
        <f t="shared" si="24"/>
        <v>1.08</v>
      </c>
      <c r="E799" s="114"/>
      <c r="F799" s="114">
        <v>1.08</v>
      </c>
      <c r="G799" s="114">
        <v>0</v>
      </c>
    </row>
    <row r="800" spans="1:7" x14ac:dyDescent="0.25">
      <c r="A800" s="47" t="str">
        <f t="shared" si="25"/>
        <v>A</v>
      </c>
      <c r="B800" s="113" t="s">
        <v>412</v>
      </c>
      <c r="C800" s="113" t="s">
        <v>35</v>
      </c>
      <c r="D800" s="114">
        <f t="shared" si="24"/>
        <v>31.609279999999998</v>
      </c>
      <c r="E800" s="114"/>
      <c r="F800" s="114">
        <v>31.609279999999998</v>
      </c>
      <c r="G800" s="114">
        <v>0</v>
      </c>
    </row>
    <row r="801" spans="1:7" x14ac:dyDescent="0.25">
      <c r="A801" s="47" t="str">
        <f t="shared" si="25"/>
        <v>A</v>
      </c>
      <c r="B801" s="111" t="s">
        <v>412</v>
      </c>
      <c r="C801" s="111" t="s">
        <v>36</v>
      </c>
      <c r="D801" s="112">
        <f t="shared" si="24"/>
        <v>4.7</v>
      </c>
      <c r="E801" s="112"/>
      <c r="F801" s="112">
        <v>4.7</v>
      </c>
      <c r="G801" s="112">
        <v>0</v>
      </c>
    </row>
    <row r="802" spans="1:7" ht="15.75" thickBot="1" x14ac:dyDescent="0.3">
      <c r="A802" s="47" t="str">
        <f t="shared" si="25"/>
        <v>A</v>
      </c>
      <c r="B802" s="108" t="s">
        <v>857</v>
      </c>
      <c r="C802" s="109" t="s">
        <v>858</v>
      </c>
      <c r="D802" s="110">
        <f t="shared" si="24"/>
        <v>1561.38096</v>
      </c>
      <c r="E802" s="110"/>
      <c r="F802" s="110">
        <v>1537.6731299999999</v>
      </c>
      <c r="G802" s="110">
        <v>23.707830000000001</v>
      </c>
    </row>
    <row r="803" spans="1:7" ht="15.75" thickTop="1" x14ac:dyDescent="0.25">
      <c r="A803" s="47" t="str">
        <f t="shared" si="25"/>
        <v>A</v>
      </c>
      <c r="B803" s="111" t="s">
        <v>412</v>
      </c>
      <c r="C803" s="111" t="s">
        <v>19</v>
      </c>
      <c r="D803" s="112">
        <f t="shared" si="24"/>
        <v>1557.4049599999998</v>
      </c>
      <c r="E803" s="112"/>
      <c r="F803" s="112">
        <v>1533.6971299999998</v>
      </c>
      <c r="G803" s="112">
        <v>23.707830000000001</v>
      </c>
    </row>
    <row r="804" spans="1:7" x14ac:dyDescent="0.25">
      <c r="A804" s="47" t="str">
        <f t="shared" si="25"/>
        <v>A</v>
      </c>
      <c r="B804" s="113" t="s">
        <v>412</v>
      </c>
      <c r="C804" s="113" t="s">
        <v>20</v>
      </c>
      <c r="D804" s="114">
        <f t="shared" si="24"/>
        <v>1369.9785099999999</v>
      </c>
      <c r="E804" s="114"/>
      <c r="F804" s="114">
        <v>1369.9785099999999</v>
      </c>
      <c r="G804" s="114">
        <v>0</v>
      </c>
    </row>
    <row r="805" spans="1:7" x14ac:dyDescent="0.25">
      <c r="A805" s="47" t="str">
        <f t="shared" si="25"/>
        <v>A</v>
      </c>
      <c r="B805" s="113" t="s">
        <v>412</v>
      </c>
      <c r="C805" s="113" t="s">
        <v>21</v>
      </c>
      <c r="D805" s="114">
        <f t="shared" si="24"/>
        <v>155.67314000000002</v>
      </c>
      <c r="E805" s="114"/>
      <c r="F805" s="114">
        <v>155.67314000000002</v>
      </c>
      <c r="G805" s="114">
        <v>0</v>
      </c>
    </row>
    <row r="806" spans="1:7" x14ac:dyDescent="0.25">
      <c r="A806" s="47" t="str">
        <f t="shared" si="25"/>
        <v>A</v>
      </c>
      <c r="B806" s="113" t="s">
        <v>412</v>
      </c>
      <c r="C806" s="113" t="s">
        <v>34</v>
      </c>
      <c r="D806" s="114">
        <f t="shared" si="24"/>
        <v>29.600290000000001</v>
      </c>
      <c r="E806" s="114"/>
      <c r="F806" s="114">
        <v>5.8924600000000007</v>
      </c>
      <c r="G806" s="114">
        <v>23.707830000000001</v>
      </c>
    </row>
    <row r="807" spans="1:7" x14ac:dyDescent="0.25">
      <c r="A807" s="47" t="str">
        <f t="shared" si="25"/>
        <v>A</v>
      </c>
      <c r="B807" s="113" t="s">
        <v>412</v>
      </c>
      <c r="C807" s="113" t="s">
        <v>35</v>
      </c>
      <c r="D807" s="114">
        <f t="shared" si="24"/>
        <v>2.1530200000000002</v>
      </c>
      <c r="E807" s="114"/>
      <c r="F807" s="114">
        <v>2.1530200000000002</v>
      </c>
      <c r="G807" s="114">
        <v>0</v>
      </c>
    </row>
    <row r="808" spans="1:7" x14ac:dyDescent="0.25">
      <c r="A808" s="47" t="str">
        <f t="shared" si="25"/>
        <v>A</v>
      </c>
      <c r="B808" s="111" t="s">
        <v>412</v>
      </c>
      <c r="C808" s="111" t="s">
        <v>36</v>
      </c>
      <c r="D808" s="112">
        <f t="shared" si="24"/>
        <v>3.976</v>
      </c>
      <c r="E808" s="112"/>
      <c r="F808" s="112">
        <v>3.976</v>
      </c>
      <c r="G808" s="112">
        <v>0</v>
      </c>
    </row>
    <row r="809" spans="1:7" ht="15.75" thickBot="1" x14ac:dyDescent="0.3">
      <c r="A809" s="47" t="str">
        <f t="shared" si="25"/>
        <v>A</v>
      </c>
      <c r="B809" s="108" t="s">
        <v>859</v>
      </c>
      <c r="C809" s="109" t="s">
        <v>860</v>
      </c>
      <c r="D809" s="110">
        <f t="shared" si="24"/>
        <v>1992910.0285100001</v>
      </c>
      <c r="E809" s="110"/>
      <c r="F809" s="110">
        <v>1992910.0285100001</v>
      </c>
      <c r="G809" s="110">
        <v>0</v>
      </c>
    </row>
    <row r="810" spans="1:7" ht="15.75" thickTop="1" x14ac:dyDescent="0.25">
      <c r="A810" s="47" t="str">
        <f t="shared" si="25"/>
        <v>A</v>
      </c>
      <c r="B810" s="111" t="s">
        <v>412</v>
      </c>
      <c r="C810" s="111" t="s">
        <v>19</v>
      </c>
      <c r="D810" s="112">
        <f t="shared" si="24"/>
        <v>1992849.92851</v>
      </c>
      <c r="E810" s="112"/>
      <c r="F810" s="112">
        <v>1992849.92851</v>
      </c>
      <c r="G810" s="112">
        <v>0</v>
      </c>
    </row>
    <row r="811" spans="1:7" x14ac:dyDescent="0.25">
      <c r="A811" s="47" t="str">
        <f t="shared" si="25"/>
        <v>A</v>
      </c>
      <c r="B811" s="113" t="s">
        <v>412</v>
      </c>
      <c r="C811" s="113" t="s">
        <v>21</v>
      </c>
      <c r="D811" s="114">
        <f t="shared" si="24"/>
        <v>4865.7800800000005</v>
      </c>
      <c r="E811" s="114"/>
      <c r="F811" s="114">
        <v>4865.7800800000005</v>
      </c>
      <c r="G811" s="114">
        <v>0</v>
      </c>
    </row>
    <row r="812" spans="1:7" x14ac:dyDescent="0.25">
      <c r="A812" s="47" t="str">
        <f t="shared" si="25"/>
        <v>A</v>
      </c>
      <c r="B812" s="113" t="s">
        <v>412</v>
      </c>
      <c r="C812" s="113" t="s">
        <v>4</v>
      </c>
      <c r="D812" s="114">
        <f t="shared" si="24"/>
        <v>23.287599999999998</v>
      </c>
      <c r="E812" s="114"/>
      <c r="F812" s="114">
        <v>23.287599999999998</v>
      </c>
      <c r="G812" s="114">
        <v>0</v>
      </c>
    </row>
    <row r="813" spans="1:7" x14ac:dyDescent="0.25">
      <c r="A813" s="47" t="str">
        <f t="shared" si="25"/>
        <v>A</v>
      </c>
      <c r="B813" s="113" t="s">
        <v>412</v>
      </c>
      <c r="C813" s="113" t="s">
        <v>34</v>
      </c>
      <c r="D813" s="114">
        <f t="shared" si="24"/>
        <v>1986110.2291400004</v>
      </c>
      <c r="E813" s="114"/>
      <c r="F813" s="114">
        <v>1986110.2291400004</v>
      </c>
      <c r="G813" s="114">
        <v>0</v>
      </c>
    </row>
    <row r="814" spans="1:7" x14ac:dyDescent="0.25">
      <c r="A814" s="47" t="str">
        <f t="shared" si="25"/>
        <v>A</v>
      </c>
      <c r="B814" s="113" t="s">
        <v>412</v>
      </c>
      <c r="C814" s="113" t="s">
        <v>35</v>
      </c>
      <c r="D814" s="114">
        <f t="shared" si="24"/>
        <v>1850.6316899999999</v>
      </c>
      <c r="E814" s="114"/>
      <c r="F814" s="114">
        <v>1850.6316899999999</v>
      </c>
      <c r="G814" s="114">
        <v>0</v>
      </c>
    </row>
    <row r="815" spans="1:7" x14ac:dyDescent="0.25">
      <c r="A815" s="47" t="str">
        <f t="shared" si="25"/>
        <v>A</v>
      </c>
      <c r="B815" s="111" t="s">
        <v>412</v>
      </c>
      <c r="C815" s="111" t="s">
        <v>36</v>
      </c>
      <c r="D815" s="112">
        <f t="shared" si="24"/>
        <v>60.1</v>
      </c>
      <c r="E815" s="112"/>
      <c r="F815" s="112">
        <v>60.1</v>
      </c>
      <c r="G815" s="112">
        <v>0</v>
      </c>
    </row>
    <row r="816" spans="1:7" ht="15.75" thickBot="1" x14ac:dyDescent="0.3">
      <c r="A816" s="47" t="str">
        <f t="shared" si="25"/>
        <v>A</v>
      </c>
      <c r="B816" s="108" t="s">
        <v>861</v>
      </c>
      <c r="C816" s="109" t="s">
        <v>862</v>
      </c>
      <c r="D816" s="110">
        <f t="shared" si="24"/>
        <v>1281664.84112</v>
      </c>
      <c r="E816" s="110"/>
      <c r="F816" s="110">
        <v>1281664.84112</v>
      </c>
      <c r="G816" s="110">
        <v>0</v>
      </c>
    </row>
    <row r="817" spans="1:7" ht="15.75" thickTop="1" x14ac:dyDescent="0.25">
      <c r="A817" s="47" t="str">
        <f t="shared" si="25"/>
        <v>A</v>
      </c>
      <c r="B817" s="111" t="s">
        <v>412</v>
      </c>
      <c r="C817" s="111" t="s">
        <v>19</v>
      </c>
      <c r="D817" s="112">
        <f t="shared" si="24"/>
        <v>1281664.84112</v>
      </c>
      <c r="E817" s="112"/>
      <c r="F817" s="112">
        <v>1281664.84112</v>
      </c>
      <c r="G817" s="112">
        <v>0</v>
      </c>
    </row>
    <row r="818" spans="1:7" x14ac:dyDescent="0.25">
      <c r="A818" s="47" t="str">
        <f t="shared" si="25"/>
        <v>A</v>
      </c>
      <c r="B818" s="113" t="s">
        <v>412</v>
      </c>
      <c r="C818" s="113" t="s">
        <v>4</v>
      </c>
      <c r="D818" s="114">
        <f t="shared" si="24"/>
        <v>23.287599999999998</v>
      </c>
      <c r="E818" s="114"/>
      <c r="F818" s="114">
        <v>23.287599999999998</v>
      </c>
      <c r="G818" s="114">
        <v>0</v>
      </c>
    </row>
    <row r="819" spans="1:7" x14ac:dyDescent="0.25">
      <c r="A819" s="47" t="str">
        <f t="shared" si="25"/>
        <v>A</v>
      </c>
      <c r="B819" s="113" t="s">
        <v>412</v>
      </c>
      <c r="C819" s="113" t="s">
        <v>34</v>
      </c>
      <c r="D819" s="114">
        <f t="shared" si="24"/>
        <v>1281514.7651199999</v>
      </c>
      <c r="E819" s="114"/>
      <c r="F819" s="114">
        <v>1281514.7651199999</v>
      </c>
      <c r="G819" s="114">
        <v>0</v>
      </c>
    </row>
    <row r="820" spans="1:7" x14ac:dyDescent="0.25">
      <c r="A820" s="47" t="str">
        <f t="shared" si="25"/>
        <v>A</v>
      </c>
      <c r="B820" s="113" t="s">
        <v>412</v>
      </c>
      <c r="C820" s="113" t="s">
        <v>35</v>
      </c>
      <c r="D820" s="114">
        <f t="shared" si="24"/>
        <v>126.7884</v>
      </c>
      <c r="E820" s="114"/>
      <c r="F820" s="114">
        <v>126.7884</v>
      </c>
      <c r="G820" s="114">
        <v>0</v>
      </c>
    </row>
    <row r="821" spans="1:7" ht="15.75" thickBot="1" x14ac:dyDescent="0.3">
      <c r="A821" s="47" t="str">
        <f t="shared" si="25"/>
        <v>A</v>
      </c>
      <c r="B821" s="108" t="s">
        <v>863</v>
      </c>
      <c r="C821" s="109" t="s">
        <v>864</v>
      </c>
      <c r="D821" s="110">
        <f t="shared" si="24"/>
        <v>412466.83425999997</v>
      </c>
      <c r="E821" s="110"/>
      <c r="F821" s="110">
        <v>412466.83425999997</v>
      </c>
      <c r="G821" s="110">
        <v>0</v>
      </c>
    </row>
    <row r="822" spans="1:7" ht="15.75" thickTop="1" x14ac:dyDescent="0.25">
      <c r="A822" s="47" t="str">
        <f t="shared" si="25"/>
        <v>A</v>
      </c>
      <c r="B822" s="111" t="s">
        <v>412</v>
      </c>
      <c r="C822" s="111" t="s">
        <v>19</v>
      </c>
      <c r="D822" s="112">
        <f t="shared" si="24"/>
        <v>412466.83425999997</v>
      </c>
      <c r="E822" s="112"/>
      <c r="F822" s="112">
        <v>412466.83425999997</v>
      </c>
      <c r="G822" s="112">
        <v>0</v>
      </c>
    </row>
    <row r="823" spans="1:7" x14ac:dyDescent="0.25">
      <c r="A823" s="47" t="str">
        <f t="shared" si="25"/>
        <v>A</v>
      </c>
      <c r="B823" s="113" t="s">
        <v>412</v>
      </c>
      <c r="C823" s="113" t="s">
        <v>21</v>
      </c>
      <c r="D823" s="114">
        <f t="shared" si="24"/>
        <v>917.18539999999996</v>
      </c>
      <c r="E823" s="114"/>
      <c r="F823" s="114">
        <v>917.18539999999996</v>
      </c>
      <c r="G823" s="114">
        <v>0</v>
      </c>
    </row>
    <row r="824" spans="1:7" x14ac:dyDescent="0.25">
      <c r="A824" s="47" t="str">
        <f t="shared" si="25"/>
        <v>A</v>
      </c>
      <c r="B824" s="113" t="s">
        <v>412</v>
      </c>
      <c r="C824" s="113" t="s">
        <v>34</v>
      </c>
      <c r="D824" s="114">
        <f t="shared" si="24"/>
        <v>411546.01086000004</v>
      </c>
      <c r="E824" s="114"/>
      <c r="F824" s="114">
        <v>411546.01086000004</v>
      </c>
      <c r="G824" s="114">
        <v>0</v>
      </c>
    </row>
    <row r="825" spans="1:7" x14ac:dyDescent="0.25">
      <c r="A825" s="47" t="str">
        <f t="shared" si="25"/>
        <v>A</v>
      </c>
      <c r="B825" s="113" t="s">
        <v>412</v>
      </c>
      <c r="C825" s="113" t="s">
        <v>35</v>
      </c>
      <c r="D825" s="114">
        <f t="shared" si="24"/>
        <v>3.6379999999999999</v>
      </c>
      <c r="E825" s="114"/>
      <c r="F825" s="114">
        <v>3.6379999999999999</v>
      </c>
      <c r="G825" s="114">
        <v>0</v>
      </c>
    </row>
    <row r="826" spans="1:7" ht="15.75" thickBot="1" x14ac:dyDescent="0.3">
      <c r="A826" s="47" t="str">
        <f t="shared" si="25"/>
        <v>A</v>
      </c>
      <c r="B826" s="108" t="s">
        <v>865</v>
      </c>
      <c r="C826" s="109" t="s">
        <v>866</v>
      </c>
      <c r="D826" s="110">
        <f t="shared" si="24"/>
        <v>17515.224699999999</v>
      </c>
      <c r="E826" s="110"/>
      <c r="F826" s="110">
        <v>17515.224699999999</v>
      </c>
      <c r="G826" s="110">
        <v>0</v>
      </c>
    </row>
    <row r="827" spans="1:7" ht="15.75" thickTop="1" x14ac:dyDescent="0.25">
      <c r="A827" s="47" t="str">
        <f t="shared" si="25"/>
        <v>A</v>
      </c>
      <c r="B827" s="111" t="s">
        <v>412</v>
      </c>
      <c r="C827" s="111" t="s">
        <v>19</v>
      </c>
      <c r="D827" s="112">
        <f t="shared" si="24"/>
        <v>17515.224699999999</v>
      </c>
      <c r="E827" s="112"/>
      <c r="F827" s="112">
        <v>17515.224699999999</v>
      </c>
      <c r="G827" s="112">
        <v>0</v>
      </c>
    </row>
    <row r="828" spans="1:7" x14ac:dyDescent="0.25">
      <c r="A828" s="47" t="str">
        <f t="shared" si="25"/>
        <v>A</v>
      </c>
      <c r="B828" s="113" t="s">
        <v>412</v>
      </c>
      <c r="C828" s="113" t="s">
        <v>21</v>
      </c>
      <c r="D828" s="114">
        <f t="shared" si="24"/>
        <v>651.30921000000001</v>
      </c>
      <c r="E828" s="114"/>
      <c r="F828" s="114">
        <v>651.30921000000001</v>
      </c>
      <c r="G828" s="114">
        <v>0</v>
      </c>
    </row>
    <row r="829" spans="1:7" x14ac:dyDescent="0.25">
      <c r="A829" s="47" t="str">
        <f t="shared" si="25"/>
        <v>A</v>
      </c>
      <c r="B829" s="113" t="s">
        <v>412</v>
      </c>
      <c r="C829" s="113" t="s">
        <v>34</v>
      </c>
      <c r="D829" s="114">
        <f t="shared" si="24"/>
        <v>15146.297780000001</v>
      </c>
      <c r="E829" s="114"/>
      <c r="F829" s="114">
        <v>15146.297780000001</v>
      </c>
      <c r="G829" s="114">
        <v>0</v>
      </c>
    </row>
    <row r="830" spans="1:7" x14ac:dyDescent="0.25">
      <c r="A830" s="47" t="str">
        <f t="shared" si="25"/>
        <v>A</v>
      </c>
      <c r="B830" s="113" t="s">
        <v>412</v>
      </c>
      <c r="C830" s="113" t="s">
        <v>35</v>
      </c>
      <c r="D830" s="114">
        <f t="shared" si="24"/>
        <v>1717.61771</v>
      </c>
      <c r="E830" s="114"/>
      <c r="F830" s="114">
        <v>1717.61771</v>
      </c>
      <c r="G830" s="114">
        <v>0</v>
      </c>
    </row>
    <row r="831" spans="1:7" ht="15.75" thickBot="1" x14ac:dyDescent="0.3">
      <c r="A831" s="47" t="str">
        <f t="shared" si="25"/>
        <v>A</v>
      </c>
      <c r="B831" s="108" t="s">
        <v>903</v>
      </c>
      <c r="C831" s="109" t="s">
        <v>904</v>
      </c>
      <c r="D831" s="110">
        <f t="shared" si="24"/>
        <v>33421.473389999999</v>
      </c>
      <c r="E831" s="110"/>
      <c r="F831" s="110">
        <v>33421.473389999999</v>
      </c>
      <c r="G831" s="110">
        <v>0</v>
      </c>
    </row>
    <row r="832" spans="1:7" ht="15.75" thickTop="1" x14ac:dyDescent="0.25">
      <c r="A832" s="47" t="str">
        <f t="shared" si="25"/>
        <v>A</v>
      </c>
      <c r="B832" s="111" t="s">
        <v>412</v>
      </c>
      <c r="C832" s="111" t="s">
        <v>19</v>
      </c>
      <c r="D832" s="112">
        <f t="shared" si="24"/>
        <v>33421.473389999999</v>
      </c>
      <c r="E832" s="112"/>
      <c r="F832" s="112">
        <v>33421.473389999999</v>
      </c>
      <c r="G832" s="112">
        <v>0</v>
      </c>
    </row>
    <row r="833" spans="1:7" x14ac:dyDescent="0.25">
      <c r="A833" s="47" t="str">
        <f t="shared" si="25"/>
        <v>A</v>
      </c>
      <c r="B833" s="113" t="s">
        <v>412</v>
      </c>
      <c r="C833" s="113" t="s">
        <v>34</v>
      </c>
      <c r="D833" s="114">
        <f t="shared" si="24"/>
        <v>33421.473389999999</v>
      </c>
      <c r="E833" s="114"/>
      <c r="F833" s="114">
        <v>33421.473389999999</v>
      </c>
      <c r="G833" s="114">
        <v>0</v>
      </c>
    </row>
    <row r="834" spans="1:7" ht="26.25" thickBot="1" x14ac:dyDescent="0.3">
      <c r="A834" s="47" t="str">
        <f t="shared" si="25"/>
        <v>A</v>
      </c>
      <c r="B834" s="108" t="s">
        <v>913</v>
      </c>
      <c r="C834" s="109" t="s">
        <v>914</v>
      </c>
      <c r="D834" s="110">
        <f t="shared" si="24"/>
        <v>3379.0879799999998</v>
      </c>
      <c r="E834" s="110"/>
      <c r="F834" s="110">
        <v>3379.0879799999998</v>
      </c>
      <c r="G834" s="110">
        <v>0</v>
      </c>
    </row>
    <row r="835" spans="1:7" ht="15.75" thickTop="1" x14ac:dyDescent="0.25">
      <c r="A835" s="47" t="str">
        <f t="shared" si="25"/>
        <v>A</v>
      </c>
      <c r="B835" s="111" t="s">
        <v>412</v>
      </c>
      <c r="C835" s="111" t="s">
        <v>19</v>
      </c>
      <c r="D835" s="112">
        <f t="shared" ref="D835:D898" si="26">-E835+F835+G835</f>
        <v>3318.9879799999999</v>
      </c>
      <c r="E835" s="112"/>
      <c r="F835" s="112">
        <v>3318.9879799999999</v>
      </c>
      <c r="G835" s="112">
        <v>0</v>
      </c>
    </row>
    <row r="836" spans="1:7" x14ac:dyDescent="0.25">
      <c r="A836" s="47" t="str">
        <f t="shared" ref="A836:A899" si="27">IF(OR(D836&lt;&gt;0,),"A","B")</f>
        <v>A</v>
      </c>
      <c r="B836" s="113" t="s">
        <v>412</v>
      </c>
      <c r="C836" s="113" t="s">
        <v>21</v>
      </c>
      <c r="D836" s="114">
        <f t="shared" si="26"/>
        <v>3297.2854699999998</v>
      </c>
      <c r="E836" s="114"/>
      <c r="F836" s="114">
        <v>3297.2854699999998</v>
      </c>
      <c r="G836" s="114">
        <v>0</v>
      </c>
    </row>
    <row r="837" spans="1:7" x14ac:dyDescent="0.25">
      <c r="A837" s="47" t="str">
        <f t="shared" si="27"/>
        <v>A</v>
      </c>
      <c r="B837" s="113" t="s">
        <v>412</v>
      </c>
      <c r="C837" s="113" t="s">
        <v>34</v>
      </c>
      <c r="D837" s="114">
        <f t="shared" si="26"/>
        <v>19.114930000000001</v>
      </c>
      <c r="E837" s="114"/>
      <c r="F837" s="114">
        <v>19.114930000000001</v>
      </c>
      <c r="G837" s="114">
        <v>0</v>
      </c>
    </row>
    <row r="838" spans="1:7" x14ac:dyDescent="0.25">
      <c r="A838" s="47" t="str">
        <f t="shared" si="27"/>
        <v>A</v>
      </c>
      <c r="B838" s="113" t="s">
        <v>412</v>
      </c>
      <c r="C838" s="113" t="s">
        <v>35</v>
      </c>
      <c r="D838" s="114">
        <f t="shared" si="26"/>
        <v>2.58758</v>
      </c>
      <c r="E838" s="114"/>
      <c r="F838" s="114">
        <v>2.58758</v>
      </c>
      <c r="G838" s="114">
        <v>0</v>
      </c>
    </row>
    <row r="839" spans="1:7" x14ac:dyDescent="0.25">
      <c r="A839" s="47" t="str">
        <f t="shared" si="27"/>
        <v>A</v>
      </c>
      <c r="B839" s="111" t="s">
        <v>412</v>
      </c>
      <c r="C839" s="111" t="s">
        <v>36</v>
      </c>
      <c r="D839" s="112">
        <f t="shared" si="26"/>
        <v>60.1</v>
      </c>
      <c r="E839" s="112"/>
      <c r="F839" s="112">
        <v>60.1</v>
      </c>
      <c r="G839" s="112">
        <v>0</v>
      </c>
    </row>
    <row r="840" spans="1:7" ht="39" thickBot="1" x14ac:dyDescent="0.3">
      <c r="A840" s="47" t="str">
        <f t="shared" si="27"/>
        <v>A</v>
      </c>
      <c r="B840" s="108" t="s">
        <v>915</v>
      </c>
      <c r="C840" s="109" t="s">
        <v>916</v>
      </c>
      <c r="D840" s="110">
        <f t="shared" si="26"/>
        <v>244462.56706</v>
      </c>
      <c r="E840" s="110"/>
      <c r="F840" s="110">
        <v>244462.56706</v>
      </c>
      <c r="G840" s="110">
        <v>0</v>
      </c>
    </row>
    <row r="841" spans="1:7" ht="15.75" thickTop="1" x14ac:dyDescent="0.25">
      <c r="A841" s="47" t="str">
        <f t="shared" si="27"/>
        <v>A</v>
      </c>
      <c r="B841" s="111" t="s">
        <v>412</v>
      </c>
      <c r="C841" s="111" t="s">
        <v>19</v>
      </c>
      <c r="D841" s="112">
        <f t="shared" si="26"/>
        <v>244462.56706</v>
      </c>
      <c r="E841" s="112"/>
      <c r="F841" s="112">
        <v>244462.56706</v>
      </c>
      <c r="G841" s="112">
        <v>0</v>
      </c>
    </row>
    <row r="842" spans="1:7" x14ac:dyDescent="0.25">
      <c r="A842" s="47" t="str">
        <f t="shared" si="27"/>
        <v>A</v>
      </c>
      <c r="B842" s="113" t="s">
        <v>412</v>
      </c>
      <c r="C842" s="113" t="s">
        <v>34</v>
      </c>
      <c r="D842" s="114">
        <f t="shared" si="26"/>
        <v>244462.56706</v>
      </c>
      <c r="E842" s="114"/>
      <c r="F842" s="114">
        <v>244462.56706</v>
      </c>
      <c r="G842" s="114">
        <v>0</v>
      </c>
    </row>
    <row r="843" spans="1:7" ht="15.75" thickBot="1" x14ac:dyDescent="0.3">
      <c r="A843" s="47" t="str">
        <f t="shared" si="27"/>
        <v>A</v>
      </c>
      <c r="B843" s="108" t="s">
        <v>929</v>
      </c>
      <c r="C843" s="109" t="s">
        <v>930</v>
      </c>
      <c r="D843" s="110">
        <f t="shared" si="26"/>
        <v>977160.29365000001</v>
      </c>
      <c r="E843" s="110"/>
      <c r="F843" s="110">
        <v>975248.24124999996</v>
      </c>
      <c r="G843" s="110">
        <v>1912.0523999999998</v>
      </c>
    </row>
    <row r="844" spans="1:7" ht="15.75" thickTop="1" x14ac:dyDescent="0.25">
      <c r="A844" s="47" t="str">
        <f t="shared" si="27"/>
        <v>A</v>
      </c>
      <c r="B844" s="111" t="s">
        <v>412</v>
      </c>
      <c r="C844" s="111" t="s">
        <v>19</v>
      </c>
      <c r="D844" s="112">
        <f t="shared" si="26"/>
        <v>973529.94640999998</v>
      </c>
      <c r="E844" s="112"/>
      <c r="F844" s="112">
        <v>971619.11401000002</v>
      </c>
      <c r="G844" s="112">
        <v>1910.8324</v>
      </c>
    </row>
    <row r="845" spans="1:7" x14ac:dyDescent="0.25">
      <c r="A845" s="47" t="str">
        <f t="shared" si="27"/>
        <v>A</v>
      </c>
      <c r="B845" s="113" t="s">
        <v>412</v>
      </c>
      <c r="C845" s="113" t="s">
        <v>20</v>
      </c>
      <c r="D845" s="114">
        <f t="shared" si="26"/>
        <v>257.27</v>
      </c>
      <c r="E845" s="114"/>
      <c r="F845" s="114">
        <v>77.37</v>
      </c>
      <c r="G845" s="114">
        <v>179.9</v>
      </c>
    </row>
    <row r="846" spans="1:7" x14ac:dyDescent="0.25">
      <c r="A846" s="47" t="str">
        <f t="shared" si="27"/>
        <v>A</v>
      </c>
      <c r="B846" s="113" t="s">
        <v>412</v>
      </c>
      <c r="C846" s="113" t="s">
        <v>21</v>
      </c>
      <c r="D846" s="114">
        <f t="shared" si="26"/>
        <v>144595.04830000002</v>
      </c>
      <c r="E846" s="114"/>
      <c r="F846" s="114">
        <v>142864.48614000002</v>
      </c>
      <c r="G846" s="114">
        <v>1730.5621600000002</v>
      </c>
    </row>
    <row r="847" spans="1:7" x14ac:dyDescent="0.25">
      <c r="A847" s="47" t="str">
        <f t="shared" si="27"/>
        <v>A</v>
      </c>
      <c r="B847" s="113" t="s">
        <v>412</v>
      </c>
      <c r="C847" s="113" t="s">
        <v>33</v>
      </c>
      <c r="D847" s="114">
        <f t="shared" si="26"/>
        <v>192.125</v>
      </c>
      <c r="E847" s="114"/>
      <c r="F847" s="114">
        <v>192.125</v>
      </c>
      <c r="G847" s="114">
        <v>0</v>
      </c>
    </row>
    <row r="848" spans="1:7" x14ac:dyDescent="0.25">
      <c r="A848" s="47" t="str">
        <f t="shared" si="27"/>
        <v>A</v>
      </c>
      <c r="B848" s="113" t="s">
        <v>412</v>
      </c>
      <c r="C848" s="113" t="s">
        <v>4</v>
      </c>
      <c r="D848" s="114">
        <f t="shared" si="26"/>
        <v>1677.9902</v>
      </c>
      <c r="E848" s="114"/>
      <c r="F848" s="114">
        <v>1677.9902</v>
      </c>
      <c r="G848" s="114">
        <v>0</v>
      </c>
    </row>
    <row r="849" spans="1:7" x14ac:dyDescent="0.25">
      <c r="A849" s="47" t="str">
        <f t="shared" si="27"/>
        <v>A</v>
      </c>
      <c r="B849" s="113" t="s">
        <v>412</v>
      </c>
      <c r="C849" s="113" t="s">
        <v>34</v>
      </c>
      <c r="D849" s="114">
        <f t="shared" si="26"/>
        <v>697935.63714000012</v>
      </c>
      <c r="E849" s="114"/>
      <c r="F849" s="114">
        <v>697935.63714000012</v>
      </c>
      <c r="G849" s="114">
        <v>0</v>
      </c>
    </row>
    <row r="850" spans="1:7" x14ac:dyDescent="0.25">
      <c r="A850" s="47" t="str">
        <f t="shared" si="27"/>
        <v>A</v>
      </c>
      <c r="B850" s="113" t="s">
        <v>412</v>
      </c>
      <c r="C850" s="113" t="s">
        <v>35</v>
      </c>
      <c r="D850" s="114">
        <f t="shared" si="26"/>
        <v>128871.87576999998</v>
      </c>
      <c r="E850" s="114"/>
      <c r="F850" s="114">
        <v>128871.50552999998</v>
      </c>
      <c r="G850" s="114">
        <v>0.37024000000000001</v>
      </c>
    </row>
    <row r="851" spans="1:7" x14ac:dyDescent="0.25">
      <c r="A851" s="47" t="str">
        <f t="shared" si="27"/>
        <v>A</v>
      </c>
      <c r="B851" s="111" t="s">
        <v>412</v>
      </c>
      <c r="C851" s="111" t="s">
        <v>36</v>
      </c>
      <c r="D851" s="112">
        <f t="shared" si="26"/>
        <v>3630.3472400000001</v>
      </c>
      <c r="E851" s="112"/>
      <c r="F851" s="112">
        <v>3629.1272400000003</v>
      </c>
      <c r="G851" s="112">
        <v>1.22</v>
      </c>
    </row>
    <row r="852" spans="1:7" ht="15.75" thickBot="1" x14ac:dyDescent="0.3">
      <c r="A852" s="47" t="str">
        <f t="shared" si="27"/>
        <v>A</v>
      </c>
      <c r="B852" s="108" t="s">
        <v>931</v>
      </c>
      <c r="C852" s="109" t="s">
        <v>932</v>
      </c>
      <c r="D852" s="110">
        <f t="shared" si="26"/>
        <v>361286.53379000002</v>
      </c>
      <c r="E852" s="110"/>
      <c r="F852" s="110">
        <v>361286.53379000002</v>
      </c>
      <c r="G852" s="110">
        <v>0</v>
      </c>
    </row>
    <row r="853" spans="1:7" ht="15.75" thickTop="1" x14ac:dyDescent="0.25">
      <c r="A853" s="47" t="str">
        <f t="shared" si="27"/>
        <v>A</v>
      </c>
      <c r="B853" s="111" t="s">
        <v>412</v>
      </c>
      <c r="C853" s="111" t="s">
        <v>19</v>
      </c>
      <c r="D853" s="112">
        <f t="shared" si="26"/>
        <v>361286.53379000002</v>
      </c>
      <c r="E853" s="112"/>
      <c r="F853" s="112">
        <v>361286.53379000002</v>
      </c>
      <c r="G853" s="112">
        <v>0</v>
      </c>
    </row>
    <row r="854" spans="1:7" x14ac:dyDescent="0.25">
      <c r="A854" s="47" t="str">
        <f t="shared" si="27"/>
        <v>A</v>
      </c>
      <c r="B854" s="113" t="s">
        <v>412</v>
      </c>
      <c r="C854" s="113" t="s">
        <v>21</v>
      </c>
      <c r="D854" s="114">
        <f t="shared" si="26"/>
        <v>1829.9538799999998</v>
      </c>
      <c r="E854" s="114"/>
      <c r="F854" s="114">
        <v>1829.9538799999998</v>
      </c>
      <c r="G854" s="114">
        <v>0</v>
      </c>
    </row>
    <row r="855" spans="1:7" x14ac:dyDescent="0.25">
      <c r="A855" s="47" t="str">
        <f t="shared" si="27"/>
        <v>A</v>
      </c>
      <c r="B855" s="113" t="s">
        <v>412</v>
      </c>
      <c r="C855" s="113" t="s">
        <v>34</v>
      </c>
      <c r="D855" s="114">
        <f t="shared" si="26"/>
        <v>359260.36317000003</v>
      </c>
      <c r="E855" s="114"/>
      <c r="F855" s="114">
        <v>359260.36317000003</v>
      </c>
      <c r="G855" s="114">
        <v>0</v>
      </c>
    </row>
    <row r="856" spans="1:7" x14ac:dyDescent="0.25">
      <c r="A856" s="47" t="str">
        <f t="shared" si="27"/>
        <v>A</v>
      </c>
      <c r="B856" s="113" t="s">
        <v>412</v>
      </c>
      <c r="C856" s="113" t="s">
        <v>35</v>
      </c>
      <c r="D856" s="114">
        <f t="shared" si="26"/>
        <v>196.21673999999999</v>
      </c>
      <c r="E856" s="114"/>
      <c r="F856" s="114">
        <v>196.21673999999999</v>
      </c>
      <c r="G856" s="114">
        <v>0</v>
      </c>
    </row>
    <row r="857" spans="1:7" ht="15.75" thickBot="1" x14ac:dyDescent="0.3">
      <c r="A857" s="47" t="str">
        <f t="shared" si="27"/>
        <v>A</v>
      </c>
      <c r="B857" s="108" t="s">
        <v>933</v>
      </c>
      <c r="C857" s="109" t="s">
        <v>934</v>
      </c>
      <c r="D857" s="110">
        <f t="shared" si="26"/>
        <v>63916.024990000005</v>
      </c>
      <c r="E857" s="110"/>
      <c r="F857" s="110">
        <v>63916.024990000005</v>
      </c>
      <c r="G857" s="110">
        <v>0</v>
      </c>
    </row>
    <row r="858" spans="1:7" ht="15.75" thickTop="1" x14ac:dyDescent="0.25">
      <c r="A858" s="47" t="str">
        <f t="shared" si="27"/>
        <v>A</v>
      </c>
      <c r="B858" s="111" t="s">
        <v>412</v>
      </c>
      <c r="C858" s="111" t="s">
        <v>19</v>
      </c>
      <c r="D858" s="112">
        <f t="shared" si="26"/>
        <v>63733.526819999999</v>
      </c>
      <c r="E858" s="112"/>
      <c r="F858" s="112">
        <v>63733.526819999999</v>
      </c>
      <c r="G858" s="112">
        <v>0</v>
      </c>
    </row>
    <row r="859" spans="1:7" x14ac:dyDescent="0.25">
      <c r="A859" s="47" t="str">
        <f t="shared" si="27"/>
        <v>A</v>
      </c>
      <c r="B859" s="113" t="s">
        <v>412</v>
      </c>
      <c r="C859" s="113" t="s">
        <v>20</v>
      </c>
      <c r="D859" s="114">
        <f t="shared" si="26"/>
        <v>77.37</v>
      </c>
      <c r="E859" s="114"/>
      <c r="F859" s="114">
        <v>77.37</v>
      </c>
      <c r="G859" s="114">
        <v>0</v>
      </c>
    </row>
    <row r="860" spans="1:7" x14ac:dyDescent="0.25">
      <c r="A860" s="47" t="str">
        <f t="shared" si="27"/>
        <v>A</v>
      </c>
      <c r="B860" s="113" t="s">
        <v>412</v>
      </c>
      <c r="C860" s="113" t="s">
        <v>21</v>
      </c>
      <c r="D860" s="114">
        <f t="shared" si="26"/>
        <v>11735.486999999999</v>
      </c>
      <c r="E860" s="114"/>
      <c r="F860" s="114">
        <v>11735.486999999999</v>
      </c>
      <c r="G860" s="114">
        <v>0</v>
      </c>
    </row>
    <row r="861" spans="1:7" x14ac:dyDescent="0.25">
      <c r="A861" s="47" t="str">
        <f t="shared" si="27"/>
        <v>A</v>
      </c>
      <c r="B861" s="113" t="s">
        <v>412</v>
      </c>
      <c r="C861" s="113" t="s">
        <v>4</v>
      </c>
      <c r="D861" s="114">
        <f t="shared" si="26"/>
        <v>1602.9902</v>
      </c>
      <c r="E861" s="114"/>
      <c r="F861" s="114">
        <v>1602.9902</v>
      </c>
      <c r="G861" s="114">
        <v>0</v>
      </c>
    </row>
    <row r="862" spans="1:7" x14ac:dyDescent="0.25">
      <c r="A862" s="47" t="str">
        <f t="shared" si="27"/>
        <v>A</v>
      </c>
      <c r="B862" s="113" t="s">
        <v>412</v>
      </c>
      <c r="C862" s="113" t="s">
        <v>34</v>
      </c>
      <c r="D862" s="114">
        <f t="shared" si="26"/>
        <v>17771.07416</v>
      </c>
      <c r="E862" s="114"/>
      <c r="F862" s="114">
        <v>17771.07416</v>
      </c>
      <c r="G862" s="114">
        <v>0</v>
      </c>
    </row>
    <row r="863" spans="1:7" x14ac:dyDescent="0.25">
      <c r="A863" s="47" t="str">
        <f t="shared" si="27"/>
        <v>A</v>
      </c>
      <c r="B863" s="113" t="s">
        <v>412</v>
      </c>
      <c r="C863" s="113" t="s">
        <v>35</v>
      </c>
      <c r="D863" s="114">
        <f t="shared" si="26"/>
        <v>32546.605460000002</v>
      </c>
      <c r="E863" s="114"/>
      <c r="F863" s="114">
        <v>32546.605460000002</v>
      </c>
      <c r="G863" s="114">
        <v>0</v>
      </c>
    </row>
    <row r="864" spans="1:7" x14ac:dyDescent="0.25">
      <c r="A864" s="47" t="str">
        <f t="shared" si="27"/>
        <v>A</v>
      </c>
      <c r="B864" s="111" t="s">
        <v>412</v>
      </c>
      <c r="C864" s="111" t="s">
        <v>36</v>
      </c>
      <c r="D864" s="112">
        <f t="shared" si="26"/>
        <v>182.49817000000002</v>
      </c>
      <c r="E864" s="112"/>
      <c r="F864" s="112">
        <v>182.49817000000002</v>
      </c>
      <c r="G864" s="112">
        <v>0</v>
      </c>
    </row>
    <row r="865" spans="1:7" ht="15.75" thickBot="1" x14ac:dyDescent="0.3">
      <c r="A865" s="47" t="str">
        <f t="shared" si="27"/>
        <v>A</v>
      </c>
      <c r="B865" s="108" t="s">
        <v>935</v>
      </c>
      <c r="C865" s="109" t="s">
        <v>936</v>
      </c>
      <c r="D865" s="110">
        <f t="shared" si="26"/>
        <v>1291.17687</v>
      </c>
      <c r="E865" s="110"/>
      <c r="F865" s="110">
        <v>1291.17687</v>
      </c>
      <c r="G865" s="110">
        <v>0</v>
      </c>
    </row>
    <row r="866" spans="1:7" ht="15.75" thickTop="1" x14ac:dyDescent="0.25">
      <c r="A866" s="47" t="str">
        <f t="shared" si="27"/>
        <v>A</v>
      </c>
      <c r="B866" s="111" t="s">
        <v>412</v>
      </c>
      <c r="C866" s="111" t="s">
        <v>19</v>
      </c>
      <c r="D866" s="112">
        <f t="shared" si="26"/>
        <v>1291.17687</v>
      </c>
      <c r="E866" s="112"/>
      <c r="F866" s="112">
        <v>1291.17687</v>
      </c>
      <c r="G866" s="112">
        <v>0</v>
      </c>
    </row>
    <row r="867" spans="1:7" x14ac:dyDescent="0.25">
      <c r="A867" s="47" t="str">
        <f t="shared" si="27"/>
        <v>A</v>
      </c>
      <c r="B867" s="113" t="s">
        <v>412</v>
      </c>
      <c r="C867" s="113" t="s">
        <v>21</v>
      </c>
      <c r="D867" s="114">
        <f t="shared" si="26"/>
        <v>1291.17687</v>
      </c>
      <c r="E867" s="114"/>
      <c r="F867" s="114">
        <v>1291.17687</v>
      </c>
      <c r="G867" s="114">
        <v>0</v>
      </c>
    </row>
    <row r="868" spans="1:7" ht="15.75" thickBot="1" x14ac:dyDescent="0.3">
      <c r="A868" s="47" t="str">
        <f t="shared" si="27"/>
        <v>A</v>
      </c>
      <c r="B868" s="108" t="s">
        <v>937</v>
      </c>
      <c r="C868" s="109" t="s">
        <v>938</v>
      </c>
      <c r="D868" s="110">
        <f t="shared" si="26"/>
        <v>28853.164740000004</v>
      </c>
      <c r="E868" s="110"/>
      <c r="F868" s="110">
        <v>28853.164740000004</v>
      </c>
      <c r="G868" s="110">
        <v>0</v>
      </c>
    </row>
    <row r="869" spans="1:7" ht="15.75" thickTop="1" x14ac:dyDescent="0.25">
      <c r="A869" s="47" t="str">
        <f t="shared" si="27"/>
        <v>A</v>
      </c>
      <c r="B869" s="111" t="s">
        <v>412</v>
      </c>
      <c r="C869" s="111" t="s">
        <v>19</v>
      </c>
      <c r="D869" s="112">
        <f t="shared" si="26"/>
        <v>28853.164740000004</v>
      </c>
      <c r="E869" s="112"/>
      <c r="F869" s="112">
        <v>28853.164740000004</v>
      </c>
      <c r="G869" s="112">
        <v>0</v>
      </c>
    </row>
    <row r="870" spans="1:7" x14ac:dyDescent="0.25">
      <c r="A870" s="47" t="str">
        <f t="shared" si="27"/>
        <v>A</v>
      </c>
      <c r="B870" s="113" t="s">
        <v>412</v>
      </c>
      <c r="C870" s="113" t="s">
        <v>21</v>
      </c>
      <c r="D870" s="114">
        <f t="shared" si="26"/>
        <v>48</v>
      </c>
      <c r="E870" s="114"/>
      <c r="F870" s="114">
        <v>48</v>
      </c>
      <c r="G870" s="114">
        <v>0</v>
      </c>
    </row>
    <row r="871" spans="1:7" x14ac:dyDescent="0.25">
      <c r="A871" s="47" t="str">
        <f t="shared" si="27"/>
        <v>A</v>
      </c>
      <c r="B871" s="113" t="s">
        <v>412</v>
      </c>
      <c r="C871" s="113" t="s">
        <v>34</v>
      </c>
      <c r="D871" s="114">
        <f t="shared" si="26"/>
        <v>91.233500000000006</v>
      </c>
      <c r="E871" s="114"/>
      <c r="F871" s="114">
        <v>91.233500000000006</v>
      </c>
      <c r="G871" s="114">
        <v>0</v>
      </c>
    </row>
    <row r="872" spans="1:7" x14ac:dyDescent="0.25">
      <c r="A872" s="47" t="str">
        <f t="shared" si="27"/>
        <v>A</v>
      </c>
      <c r="B872" s="113" t="s">
        <v>412</v>
      </c>
      <c r="C872" s="113" t="s">
        <v>35</v>
      </c>
      <c r="D872" s="114">
        <f t="shared" si="26"/>
        <v>28713.931240000002</v>
      </c>
      <c r="E872" s="114"/>
      <c r="F872" s="114">
        <v>28713.931240000002</v>
      </c>
      <c r="G872" s="114">
        <v>0</v>
      </c>
    </row>
    <row r="873" spans="1:7" ht="15.75" thickBot="1" x14ac:dyDescent="0.3">
      <c r="A873" s="47" t="str">
        <f t="shared" si="27"/>
        <v>A</v>
      </c>
      <c r="B873" s="108" t="s">
        <v>942</v>
      </c>
      <c r="C873" s="109" t="s">
        <v>943</v>
      </c>
      <c r="D873" s="110">
        <f t="shared" si="26"/>
        <v>577.22630000000004</v>
      </c>
      <c r="E873" s="110"/>
      <c r="F873" s="110">
        <v>577.22630000000004</v>
      </c>
      <c r="G873" s="110">
        <v>0</v>
      </c>
    </row>
    <row r="874" spans="1:7" ht="15.75" thickTop="1" x14ac:dyDescent="0.25">
      <c r="A874" s="47" t="str">
        <f t="shared" si="27"/>
        <v>A</v>
      </c>
      <c r="B874" s="111" t="s">
        <v>412</v>
      </c>
      <c r="C874" s="111" t="s">
        <v>19</v>
      </c>
      <c r="D874" s="112">
        <f t="shared" si="26"/>
        <v>577.22630000000004</v>
      </c>
      <c r="E874" s="112"/>
      <c r="F874" s="112">
        <v>577.22630000000004</v>
      </c>
      <c r="G874" s="112">
        <v>0</v>
      </c>
    </row>
    <row r="875" spans="1:7" x14ac:dyDescent="0.25">
      <c r="A875" s="47" t="str">
        <f t="shared" si="27"/>
        <v>A</v>
      </c>
      <c r="B875" s="113" t="s">
        <v>412</v>
      </c>
      <c r="C875" s="113" t="s">
        <v>21</v>
      </c>
      <c r="D875" s="114">
        <f t="shared" si="26"/>
        <v>4.2881800000000005</v>
      </c>
      <c r="E875" s="114"/>
      <c r="F875" s="114">
        <v>4.2881800000000005</v>
      </c>
      <c r="G875" s="114">
        <v>0</v>
      </c>
    </row>
    <row r="876" spans="1:7" x14ac:dyDescent="0.25">
      <c r="A876" s="47" t="str">
        <f t="shared" si="27"/>
        <v>A</v>
      </c>
      <c r="B876" s="113" t="s">
        <v>412</v>
      </c>
      <c r="C876" s="113" t="s">
        <v>35</v>
      </c>
      <c r="D876" s="114">
        <f t="shared" si="26"/>
        <v>572.93812000000003</v>
      </c>
      <c r="E876" s="114"/>
      <c r="F876" s="114">
        <v>572.93812000000003</v>
      </c>
      <c r="G876" s="114">
        <v>0</v>
      </c>
    </row>
    <row r="877" spans="1:7" ht="15.75" thickBot="1" x14ac:dyDescent="0.3">
      <c r="A877" s="47" t="str">
        <f t="shared" si="27"/>
        <v>A</v>
      </c>
      <c r="B877" s="108" t="s">
        <v>944</v>
      </c>
      <c r="C877" s="109" t="s">
        <v>945</v>
      </c>
      <c r="D877" s="110">
        <f t="shared" si="26"/>
        <v>3190.7933600000001</v>
      </c>
      <c r="E877" s="110"/>
      <c r="F877" s="110">
        <v>3190.7933600000001</v>
      </c>
      <c r="G877" s="110">
        <v>0</v>
      </c>
    </row>
    <row r="878" spans="1:7" ht="15.75" thickTop="1" x14ac:dyDescent="0.25">
      <c r="A878" s="47" t="str">
        <f t="shared" si="27"/>
        <v>A</v>
      </c>
      <c r="B878" s="111" t="s">
        <v>412</v>
      </c>
      <c r="C878" s="111" t="s">
        <v>19</v>
      </c>
      <c r="D878" s="112">
        <f t="shared" si="26"/>
        <v>3190.7933600000001</v>
      </c>
      <c r="E878" s="112"/>
      <c r="F878" s="112">
        <v>3190.7933600000001</v>
      </c>
      <c r="G878" s="112">
        <v>0</v>
      </c>
    </row>
    <row r="879" spans="1:7" x14ac:dyDescent="0.25">
      <c r="A879" s="47" t="str">
        <f t="shared" si="27"/>
        <v>A</v>
      </c>
      <c r="B879" s="113" t="s">
        <v>412</v>
      </c>
      <c r="C879" s="113" t="s">
        <v>21</v>
      </c>
      <c r="D879" s="114">
        <f t="shared" si="26"/>
        <v>3190.7933600000001</v>
      </c>
      <c r="E879" s="114"/>
      <c r="F879" s="114">
        <v>3190.7933600000001</v>
      </c>
      <c r="G879" s="114">
        <v>0</v>
      </c>
    </row>
    <row r="880" spans="1:7" ht="39" thickBot="1" x14ac:dyDescent="0.3">
      <c r="A880" s="47" t="str">
        <f t="shared" si="27"/>
        <v>A</v>
      </c>
      <c r="B880" s="108" t="s">
        <v>946</v>
      </c>
      <c r="C880" s="109" t="s">
        <v>947</v>
      </c>
      <c r="D880" s="110">
        <f t="shared" si="26"/>
        <v>123.77725</v>
      </c>
      <c r="E880" s="110"/>
      <c r="F880" s="110">
        <v>123.77725</v>
      </c>
      <c r="G880" s="110">
        <v>0</v>
      </c>
    </row>
    <row r="881" spans="1:7" ht="15.75" thickTop="1" x14ac:dyDescent="0.25">
      <c r="A881" s="47" t="str">
        <f t="shared" si="27"/>
        <v>A</v>
      </c>
      <c r="B881" s="111" t="s">
        <v>412</v>
      </c>
      <c r="C881" s="111" t="s">
        <v>19</v>
      </c>
      <c r="D881" s="112">
        <f t="shared" si="26"/>
        <v>123.77725</v>
      </c>
      <c r="E881" s="112"/>
      <c r="F881" s="112">
        <v>123.77725</v>
      </c>
      <c r="G881" s="112">
        <v>0</v>
      </c>
    </row>
    <row r="882" spans="1:7" x14ac:dyDescent="0.25">
      <c r="A882" s="47" t="str">
        <f t="shared" si="27"/>
        <v>A</v>
      </c>
      <c r="B882" s="113" t="s">
        <v>412</v>
      </c>
      <c r="C882" s="113" t="s">
        <v>21</v>
      </c>
      <c r="D882" s="114">
        <f t="shared" si="26"/>
        <v>49.081249999999997</v>
      </c>
      <c r="E882" s="114"/>
      <c r="F882" s="114">
        <v>49.081249999999997</v>
      </c>
      <c r="G882" s="114">
        <v>0</v>
      </c>
    </row>
    <row r="883" spans="1:7" x14ac:dyDescent="0.25">
      <c r="A883" s="47" t="str">
        <f t="shared" si="27"/>
        <v>A</v>
      </c>
      <c r="B883" s="113" t="s">
        <v>412</v>
      </c>
      <c r="C883" s="113" t="s">
        <v>35</v>
      </c>
      <c r="D883" s="114">
        <f t="shared" si="26"/>
        <v>74.695999999999998</v>
      </c>
      <c r="E883" s="114"/>
      <c r="F883" s="114">
        <v>74.695999999999998</v>
      </c>
      <c r="G883" s="114">
        <v>0</v>
      </c>
    </row>
    <row r="884" spans="1:7" ht="15.75" thickBot="1" x14ac:dyDescent="0.3">
      <c r="A884" s="47" t="str">
        <f t="shared" si="27"/>
        <v>A</v>
      </c>
      <c r="B884" s="108" t="s">
        <v>948</v>
      </c>
      <c r="C884" s="109" t="s">
        <v>949</v>
      </c>
      <c r="D884" s="110">
        <f t="shared" si="26"/>
        <v>8676.0827199999985</v>
      </c>
      <c r="E884" s="110"/>
      <c r="F884" s="110">
        <v>8676.0827199999985</v>
      </c>
      <c r="G884" s="110">
        <v>0</v>
      </c>
    </row>
    <row r="885" spans="1:7" ht="15.75" thickTop="1" x14ac:dyDescent="0.25">
      <c r="A885" s="47" t="str">
        <f t="shared" si="27"/>
        <v>A</v>
      </c>
      <c r="B885" s="111" t="s">
        <v>412</v>
      </c>
      <c r="C885" s="111" t="s">
        <v>19</v>
      </c>
      <c r="D885" s="112">
        <f t="shared" si="26"/>
        <v>8614.4489600000015</v>
      </c>
      <c r="E885" s="112"/>
      <c r="F885" s="112">
        <v>8614.4489600000015</v>
      </c>
      <c r="G885" s="112">
        <v>0</v>
      </c>
    </row>
    <row r="886" spans="1:7" x14ac:dyDescent="0.25">
      <c r="A886" s="47" t="str">
        <f t="shared" si="27"/>
        <v>A</v>
      </c>
      <c r="B886" s="113" t="s">
        <v>412</v>
      </c>
      <c r="C886" s="113" t="s">
        <v>20</v>
      </c>
      <c r="D886" s="114">
        <f t="shared" si="26"/>
        <v>29.49</v>
      </c>
      <c r="E886" s="114"/>
      <c r="F886" s="114">
        <v>29.49</v>
      </c>
      <c r="G886" s="114">
        <v>0</v>
      </c>
    </row>
    <row r="887" spans="1:7" x14ac:dyDescent="0.25">
      <c r="A887" s="47" t="str">
        <f t="shared" si="27"/>
        <v>A</v>
      </c>
      <c r="B887" s="113" t="s">
        <v>412</v>
      </c>
      <c r="C887" s="113" t="s">
        <v>21</v>
      </c>
      <c r="D887" s="114">
        <f t="shared" si="26"/>
        <v>1908.3527900000001</v>
      </c>
      <c r="E887" s="114"/>
      <c r="F887" s="114">
        <v>1908.3527900000001</v>
      </c>
      <c r="G887" s="114">
        <v>0</v>
      </c>
    </row>
    <row r="888" spans="1:7" x14ac:dyDescent="0.25">
      <c r="A888" s="47" t="str">
        <f t="shared" si="27"/>
        <v>A</v>
      </c>
      <c r="B888" s="113" t="s">
        <v>412</v>
      </c>
      <c r="C888" s="113" t="s">
        <v>4</v>
      </c>
      <c r="D888" s="114">
        <f t="shared" si="26"/>
        <v>1602.9902</v>
      </c>
      <c r="E888" s="114"/>
      <c r="F888" s="114">
        <v>1602.9902</v>
      </c>
      <c r="G888" s="114">
        <v>0</v>
      </c>
    </row>
    <row r="889" spans="1:7" x14ac:dyDescent="0.25">
      <c r="A889" s="47" t="str">
        <f t="shared" si="27"/>
        <v>A</v>
      </c>
      <c r="B889" s="113" t="s">
        <v>412</v>
      </c>
      <c r="C889" s="113" t="s">
        <v>34</v>
      </c>
      <c r="D889" s="114">
        <f t="shared" si="26"/>
        <v>3926.1918100000007</v>
      </c>
      <c r="E889" s="114"/>
      <c r="F889" s="114">
        <v>3926.1918100000007</v>
      </c>
      <c r="G889" s="114">
        <v>0</v>
      </c>
    </row>
    <row r="890" spans="1:7" x14ac:dyDescent="0.25">
      <c r="A890" s="47" t="str">
        <f t="shared" si="27"/>
        <v>A</v>
      </c>
      <c r="B890" s="113" t="s">
        <v>412</v>
      </c>
      <c r="C890" s="113" t="s">
        <v>35</v>
      </c>
      <c r="D890" s="114">
        <f t="shared" si="26"/>
        <v>1147.42416</v>
      </c>
      <c r="E890" s="114"/>
      <c r="F890" s="114">
        <v>1147.42416</v>
      </c>
      <c r="G890" s="114">
        <v>0</v>
      </c>
    </row>
    <row r="891" spans="1:7" x14ac:dyDescent="0.25">
      <c r="A891" s="47" t="str">
        <f t="shared" si="27"/>
        <v>A</v>
      </c>
      <c r="B891" s="111" t="s">
        <v>412</v>
      </c>
      <c r="C891" s="111" t="s">
        <v>36</v>
      </c>
      <c r="D891" s="112">
        <f t="shared" si="26"/>
        <v>61.633760000000002</v>
      </c>
      <c r="E891" s="112"/>
      <c r="F891" s="112">
        <v>61.633760000000002</v>
      </c>
      <c r="G891" s="112">
        <v>0</v>
      </c>
    </row>
    <row r="892" spans="1:7" ht="15.75" thickBot="1" x14ac:dyDescent="0.3">
      <c r="A892" s="47" t="str">
        <f t="shared" si="27"/>
        <v>A</v>
      </c>
      <c r="B892" s="108" t="s">
        <v>955</v>
      </c>
      <c r="C892" s="109" t="s">
        <v>956</v>
      </c>
      <c r="D892" s="110">
        <f t="shared" si="26"/>
        <v>9761.2058000000015</v>
      </c>
      <c r="E892" s="110"/>
      <c r="F892" s="110">
        <v>9761.2058000000015</v>
      </c>
      <c r="G892" s="110">
        <v>0</v>
      </c>
    </row>
    <row r="893" spans="1:7" ht="15.75" thickTop="1" x14ac:dyDescent="0.25">
      <c r="A893" s="47" t="str">
        <f t="shared" si="27"/>
        <v>A</v>
      </c>
      <c r="B893" s="111" t="s">
        <v>412</v>
      </c>
      <c r="C893" s="111" t="s">
        <v>19</v>
      </c>
      <c r="D893" s="112">
        <f t="shared" si="26"/>
        <v>9640.3413900000014</v>
      </c>
      <c r="E893" s="112"/>
      <c r="F893" s="112">
        <v>9640.3413900000014</v>
      </c>
      <c r="G893" s="112">
        <v>0</v>
      </c>
    </row>
    <row r="894" spans="1:7" x14ac:dyDescent="0.25">
      <c r="A894" s="47" t="str">
        <f t="shared" si="27"/>
        <v>A</v>
      </c>
      <c r="B894" s="113" t="s">
        <v>412</v>
      </c>
      <c r="C894" s="113" t="s">
        <v>20</v>
      </c>
      <c r="D894" s="114">
        <f t="shared" si="26"/>
        <v>47.88</v>
      </c>
      <c r="E894" s="114"/>
      <c r="F894" s="114">
        <v>47.88</v>
      </c>
      <c r="G894" s="114">
        <v>0</v>
      </c>
    </row>
    <row r="895" spans="1:7" x14ac:dyDescent="0.25">
      <c r="A895" s="47" t="str">
        <f t="shared" si="27"/>
        <v>A</v>
      </c>
      <c r="B895" s="113" t="s">
        <v>412</v>
      </c>
      <c r="C895" s="113" t="s">
        <v>21</v>
      </c>
      <c r="D895" s="114">
        <f t="shared" si="26"/>
        <v>4302.83889</v>
      </c>
      <c r="E895" s="114"/>
      <c r="F895" s="114">
        <v>4302.83889</v>
      </c>
      <c r="G895" s="114">
        <v>0</v>
      </c>
    </row>
    <row r="896" spans="1:7" x14ac:dyDescent="0.25">
      <c r="A896" s="47" t="str">
        <f t="shared" si="27"/>
        <v>A</v>
      </c>
      <c r="B896" s="113" t="s">
        <v>412</v>
      </c>
      <c r="C896" s="113" t="s">
        <v>34</v>
      </c>
      <c r="D896" s="114">
        <f t="shared" si="26"/>
        <v>3454.6796399999998</v>
      </c>
      <c r="E896" s="114"/>
      <c r="F896" s="114">
        <v>3454.6796399999998</v>
      </c>
      <c r="G896" s="114">
        <v>0</v>
      </c>
    </row>
    <row r="897" spans="1:7" x14ac:dyDescent="0.25">
      <c r="A897" s="47" t="str">
        <f t="shared" si="27"/>
        <v>A</v>
      </c>
      <c r="B897" s="113" t="s">
        <v>412</v>
      </c>
      <c r="C897" s="113" t="s">
        <v>35</v>
      </c>
      <c r="D897" s="114">
        <f t="shared" si="26"/>
        <v>1834.9428600000001</v>
      </c>
      <c r="E897" s="114"/>
      <c r="F897" s="114">
        <v>1834.9428600000001</v>
      </c>
      <c r="G897" s="114">
        <v>0</v>
      </c>
    </row>
    <row r="898" spans="1:7" x14ac:dyDescent="0.25">
      <c r="A898" s="47" t="str">
        <f t="shared" si="27"/>
        <v>A</v>
      </c>
      <c r="B898" s="111" t="s">
        <v>412</v>
      </c>
      <c r="C898" s="111" t="s">
        <v>36</v>
      </c>
      <c r="D898" s="112">
        <f t="shared" si="26"/>
        <v>120.86441000000001</v>
      </c>
      <c r="E898" s="112"/>
      <c r="F898" s="112">
        <v>120.86441000000001</v>
      </c>
      <c r="G898" s="112">
        <v>0</v>
      </c>
    </row>
    <row r="899" spans="1:7" ht="15.75" thickBot="1" x14ac:dyDescent="0.3">
      <c r="A899" s="47" t="str">
        <f t="shared" si="27"/>
        <v>A</v>
      </c>
      <c r="B899" s="108" t="s">
        <v>963</v>
      </c>
      <c r="C899" s="109" t="s">
        <v>964</v>
      </c>
      <c r="D899" s="110">
        <f t="shared" ref="D899:D962" si="28">-E899+F899+G899</f>
        <v>3548.1599500000002</v>
      </c>
      <c r="E899" s="110"/>
      <c r="F899" s="110">
        <v>3548.1599500000002</v>
      </c>
      <c r="G899" s="110">
        <v>0</v>
      </c>
    </row>
    <row r="900" spans="1:7" ht="15.75" thickTop="1" x14ac:dyDescent="0.25">
      <c r="A900" s="47" t="str">
        <f t="shared" ref="A900:A963" si="29">IF(OR(D900&lt;&gt;0,),"A","B")</f>
        <v>A</v>
      </c>
      <c r="B900" s="111" t="s">
        <v>412</v>
      </c>
      <c r="C900" s="111" t="s">
        <v>19</v>
      </c>
      <c r="D900" s="112">
        <f t="shared" si="28"/>
        <v>3548.1599500000002</v>
      </c>
      <c r="E900" s="112"/>
      <c r="F900" s="112">
        <v>3548.1599500000002</v>
      </c>
      <c r="G900" s="112">
        <v>0</v>
      </c>
    </row>
    <row r="901" spans="1:7" x14ac:dyDescent="0.25">
      <c r="A901" s="47" t="str">
        <f t="shared" si="29"/>
        <v>A</v>
      </c>
      <c r="B901" s="113" t="s">
        <v>412</v>
      </c>
      <c r="C901" s="113" t="s">
        <v>21</v>
      </c>
      <c r="D901" s="114">
        <f t="shared" si="28"/>
        <v>42.51</v>
      </c>
      <c r="E901" s="114"/>
      <c r="F901" s="114">
        <v>42.51</v>
      </c>
      <c r="G901" s="114">
        <v>0</v>
      </c>
    </row>
    <row r="902" spans="1:7" x14ac:dyDescent="0.25">
      <c r="A902" s="47" t="str">
        <f t="shared" si="29"/>
        <v>A</v>
      </c>
      <c r="B902" s="113" t="s">
        <v>412</v>
      </c>
      <c r="C902" s="113" t="s">
        <v>34</v>
      </c>
      <c r="D902" s="114">
        <f t="shared" si="28"/>
        <v>3449.7686799999997</v>
      </c>
      <c r="E902" s="114"/>
      <c r="F902" s="114">
        <v>3449.7686799999997</v>
      </c>
      <c r="G902" s="114">
        <v>0</v>
      </c>
    </row>
    <row r="903" spans="1:7" x14ac:dyDescent="0.25">
      <c r="A903" s="47" t="str">
        <f t="shared" si="29"/>
        <v>A</v>
      </c>
      <c r="B903" s="113" t="s">
        <v>412</v>
      </c>
      <c r="C903" s="113" t="s">
        <v>35</v>
      </c>
      <c r="D903" s="114">
        <f t="shared" si="28"/>
        <v>55.881269999999994</v>
      </c>
      <c r="E903" s="114"/>
      <c r="F903" s="114">
        <v>55.881269999999994</v>
      </c>
      <c r="G903" s="114">
        <v>0</v>
      </c>
    </row>
    <row r="904" spans="1:7" ht="15.75" thickBot="1" x14ac:dyDescent="0.3">
      <c r="A904" s="47" t="str">
        <f t="shared" si="29"/>
        <v>A</v>
      </c>
      <c r="B904" s="108" t="s">
        <v>968</v>
      </c>
      <c r="C904" s="109" t="s">
        <v>969</v>
      </c>
      <c r="D904" s="110">
        <f t="shared" si="28"/>
        <v>5965.4977699999999</v>
      </c>
      <c r="E904" s="110"/>
      <c r="F904" s="110">
        <v>5965.4977699999999</v>
      </c>
      <c r="G904" s="110">
        <v>0</v>
      </c>
    </row>
    <row r="905" spans="1:7" ht="15.75" thickTop="1" x14ac:dyDescent="0.25">
      <c r="A905" s="47" t="str">
        <f t="shared" si="29"/>
        <v>A</v>
      </c>
      <c r="B905" s="111" t="s">
        <v>412</v>
      </c>
      <c r="C905" s="111" t="s">
        <v>19</v>
      </c>
      <c r="D905" s="112">
        <f t="shared" si="28"/>
        <v>5965.4977699999999</v>
      </c>
      <c r="E905" s="112"/>
      <c r="F905" s="112">
        <v>5965.4977699999999</v>
      </c>
      <c r="G905" s="112">
        <v>0</v>
      </c>
    </row>
    <row r="906" spans="1:7" x14ac:dyDescent="0.25">
      <c r="A906" s="47" t="str">
        <f t="shared" si="29"/>
        <v>A</v>
      </c>
      <c r="B906" s="113" t="s">
        <v>412</v>
      </c>
      <c r="C906" s="113" t="s">
        <v>21</v>
      </c>
      <c r="D906" s="114">
        <f t="shared" si="28"/>
        <v>78.599999999999994</v>
      </c>
      <c r="E906" s="114"/>
      <c r="F906" s="114">
        <v>78.599999999999994</v>
      </c>
      <c r="G906" s="114">
        <v>0</v>
      </c>
    </row>
    <row r="907" spans="1:7" x14ac:dyDescent="0.25">
      <c r="A907" s="47" t="str">
        <f t="shared" si="29"/>
        <v>A</v>
      </c>
      <c r="B907" s="113" t="s">
        <v>412</v>
      </c>
      <c r="C907" s="113" t="s">
        <v>34</v>
      </c>
      <c r="D907" s="114">
        <f t="shared" si="28"/>
        <v>5886.8977699999996</v>
      </c>
      <c r="E907" s="114"/>
      <c r="F907" s="114">
        <v>5886.8977699999996</v>
      </c>
      <c r="G907" s="114">
        <v>0</v>
      </c>
    </row>
    <row r="908" spans="1:7" ht="15.75" thickBot="1" x14ac:dyDescent="0.3">
      <c r="A908" s="47" t="str">
        <f t="shared" si="29"/>
        <v>A</v>
      </c>
      <c r="B908" s="108" t="s">
        <v>970</v>
      </c>
      <c r="C908" s="109" t="s">
        <v>971</v>
      </c>
      <c r="D908" s="110">
        <f t="shared" si="28"/>
        <v>382.75824</v>
      </c>
      <c r="E908" s="110"/>
      <c r="F908" s="110">
        <v>382.75824</v>
      </c>
      <c r="G908" s="110">
        <v>0</v>
      </c>
    </row>
    <row r="909" spans="1:7" ht="15.75" thickTop="1" x14ac:dyDescent="0.25">
      <c r="A909" s="47" t="str">
        <f t="shared" si="29"/>
        <v>A</v>
      </c>
      <c r="B909" s="111" t="s">
        <v>412</v>
      </c>
      <c r="C909" s="111" t="s">
        <v>19</v>
      </c>
      <c r="D909" s="112">
        <f t="shared" si="28"/>
        <v>382.75824</v>
      </c>
      <c r="E909" s="112"/>
      <c r="F909" s="112">
        <v>382.75824</v>
      </c>
      <c r="G909" s="112">
        <v>0</v>
      </c>
    </row>
    <row r="910" spans="1:7" x14ac:dyDescent="0.25">
      <c r="A910" s="47" t="str">
        <f t="shared" si="29"/>
        <v>A</v>
      </c>
      <c r="B910" s="113" t="s">
        <v>412</v>
      </c>
      <c r="C910" s="113" t="s">
        <v>21</v>
      </c>
      <c r="D910" s="114">
        <f t="shared" si="28"/>
        <v>382.75824</v>
      </c>
      <c r="E910" s="114"/>
      <c r="F910" s="114">
        <v>382.75824</v>
      </c>
      <c r="G910" s="114">
        <v>0</v>
      </c>
    </row>
    <row r="911" spans="1:7" ht="15.75" thickBot="1" x14ac:dyDescent="0.3">
      <c r="A911" s="47" t="str">
        <f t="shared" si="29"/>
        <v>A</v>
      </c>
      <c r="B911" s="108" t="s">
        <v>972</v>
      </c>
      <c r="C911" s="109" t="s">
        <v>973</v>
      </c>
      <c r="D911" s="110">
        <f t="shared" si="28"/>
        <v>1546.18199</v>
      </c>
      <c r="E911" s="110"/>
      <c r="F911" s="110">
        <v>1546.18199</v>
      </c>
      <c r="G911" s="110">
        <v>0</v>
      </c>
    </row>
    <row r="912" spans="1:7" ht="15.75" thickTop="1" x14ac:dyDescent="0.25">
      <c r="A912" s="47" t="str">
        <f t="shared" si="29"/>
        <v>A</v>
      </c>
      <c r="B912" s="111" t="s">
        <v>412</v>
      </c>
      <c r="C912" s="111" t="s">
        <v>19</v>
      </c>
      <c r="D912" s="112">
        <f t="shared" si="28"/>
        <v>1546.18199</v>
      </c>
      <c r="E912" s="112"/>
      <c r="F912" s="112">
        <v>1546.18199</v>
      </c>
      <c r="G912" s="112">
        <v>0</v>
      </c>
    </row>
    <row r="913" spans="1:7" x14ac:dyDescent="0.25">
      <c r="A913" s="47" t="str">
        <f t="shared" si="29"/>
        <v>A</v>
      </c>
      <c r="B913" s="113" t="s">
        <v>412</v>
      </c>
      <c r="C913" s="113" t="s">
        <v>21</v>
      </c>
      <c r="D913" s="114">
        <f t="shared" si="28"/>
        <v>437.08742000000001</v>
      </c>
      <c r="E913" s="114"/>
      <c r="F913" s="114">
        <v>437.08742000000001</v>
      </c>
      <c r="G913" s="114">
        <v>0</v>
      </c>
    </row>
    <row r="914" spans="1:7" x14ac:dyDescent="0.25">
      <c r="A914" s="47" t="str">
        <f t="shared" si="29"/>
        <v>A</v>
      </c>
      <c r="B914" s="113" t="s">
        <v>412</v>
      </c>
      <c r="C914" s="113" t="s">
        <v>34</v>
      </c>
      <c r="D914" s="114">
        <f t="shared" si="28"/>
        <v>962.30276000000003</v>
      </c>
      <c r="E914" s="114"/>
      <c r="F914" s="114">
        <v>962.30276000000003</v>
      </c>
      <c r="G914" s="114">
        <v>0</v>
      </c>
    </row>
    <row r="915" spans="1:7" x14ac:dyDescent="0.25">
      <c r="A915" s="47" t="str">
        <f t="shared" si="29"/>
        <v>A</v>
      </c>
      <c r="B915" s="113" t="s">
        <v>412</v>
      </c>
      <c r="C915" s="113" t="s">
        <v>35</v>
      </c>
      <c r="D915" s="114">
        <f t="shared" si="28"/>
        <v>146.79181</v>
      </c>
      <c r="E915" s="114"/>
      <c r="F915" s="114">
        <v>146.79181</v>
      </c>
      <c r="G915" s="114">
        <v>0</v>
      </c>
    </row>
    <row r="916" spans="1:7" ht="26.25" thickBot="1" x14ac:dyDescent="0.3">
      <c r="A916" s="47" t="str">
        <f t="shared" si="29"/>
        <v>A</v>
      </c>
      <c r="B916" s="108" t="s">
        <v>977</v>
      </c>
      <c r="C916" s="109" t="s">
        <v>978</v>
      </c>
      <c r="D916" s="110">
        <f t="shared" si="28"/>
        <v>550347.68370000005</v>
      </c>
      <c r="E916" s="110"/>
      <c r="F916" s="110">
        <v>549948.11997</v>
      </c>
      <c r="G916" s="110">
        <v>399.56372999999996</v>
      </c>
    </row>
    <row r="917" spans="1:7" ht="15.75" thickTop="1" x14ac:dyDescent="0.25">
      <c r="A917" s="47" t="str">
        <f t="shared" si="29"/>
        <v>A</v>
      </c>
      <c r="B917" s="111" t="s">
        <v>412</v>
      </c>
      <c r="C917" s="111" t="s">
        <v>19</v>
      </c>
      <c r="D917" s="112">
        <f t="shared" si="28"/>
        <v>546901.05463000003</v>
      </c>
      <c r="E917" s="112"/>
      <c r="F917" s="112">
        <v>546501.49089999998</v>
      </c>
      <c r="G917" s="112">
        <v>399.56372999999996</v>
      </c>
    </row>
    <row r="918" spans="1:7" x14ac:dyDescent="0.25">
      <c r="A918" s="47" t="str">
        <f t="shared" si="29"/>
        <v>A</v>
      </c>
      <c r="B918" s="113" t="s">
        <v>412</v>
      </c>
      <c r="C918" s="113" t="s">
        <v>21</v>
      </c>
      <c r="D918" s="114">
        <f t="shared" si="28"/>
        <v>129698.60899000001</v>
      </c>
      <c r="E918" s="114"/>
      <c r="F918" s="114">
        <v>129299.04526000001</v>
      </c>
      <c r="G918" s="114">
        <v>399.56372999999996</v>
      </c>
    </row>
    <row r="919" spans="1:7" x14ac:dyDescent="0.25">
      <c r="A919" s="47" t="str">
        <f t="shared" si="29"/>
        <v>A</v>
      </c>
      <c r="B919" s="113" t="s">
        <v>412</v>
      </c>
      <c r="C919" s="113" t="s">
        <v>33</v>
      </c>
      <c r="D919" s="114">
        <f t="shared" si="28"/>
        <v>192.125</v>
      </c>
      <c r="E919" s="114"/>
      <c r="F919" s="114">
        <v>192.125</v>
      </c>
      <c r="G919" s="114">
        <v>0</v>
      </c>
    </row>
    <row r="920" spans="1:7" x14ac:dyDescent="0.25">
      <c r="A920" s="47" t="str">
        <f t="shared" si="29"/>
        <v>A</v>
      </c>
      <c r="B920" s="113" t="s">
        <v>412</v>
      </c>
      <c r="C920" s="113" t="s">
        <v>34</v>
      </c>
      <c r="D920" s="114">
        <f t="shared" si="28"/>
        <v>320904.19981000002</v>
      </c>
      <c r="E920" s="114"/>
      <c r="F920" s="114">
        <v>320904.19981000002</v>
      </c>
      <c r="G920" s="114">
        <v>0</v>
      </c>
    </row>
    <row r="921" spans="1:7" x14ac:dyDescent="0.25">
      <c r="A921" s="47" t="str">
        <f t="shared" si="29"/>
        <v>A</v>
      </c>
      <c r="B921" s="113" t="s">
        <v>412</v>
      </c>
      <c r="C921" s="113" t="s">
        <v>35</v>
      </c>
      <c r="D921" s="114">
        <f t="shared" si="28"/>
        <v>96106.12083</v>
      </c>
      <c r="E921" s="114"/>
      <c r="F921" s="114">
        <v>96106.12083</v>
      </c>
      <c r="G921" s="114">
        <v>0</v>
      </c>
    </row>
    <row r="922" spans="1:7" x14ac:dyDescent="0.25">
      <c r="A922" s="47" t="str">
        <f t="shared" si="29"/>
        <v>A</v>
      </c>
      <c r="B922" s="111" t="s">
        <v>412</v>
      </c>
      <c r="C922" s="111" t="s">
        <v>36</v>
      </c>
      <c r="D922" s="112">
        <f t="shared" si="28"/>
        <v>3446.6290700000004</v>
      </c>
      <c r="E922" s="112"/>
      <c r="F922" s="112">
        <v>3446.6290700000004</v>
      </c>
      <c r="G922" s="112">
        <v>0</v>
      </c>
    </row>
    <row r="923" spans="1:7" ht="15.75" thickBot="1" x14ac:dyDescent="0.3">
      <c r="A923" s="47" t="str">
        <f t="shared" si="29"/>
        <v>A</v>
      </c>
      <c r="B923" s="108" t="s">
        <v>979</v>
      </c>
      <c r="C923" s="109" t="s">
        <v>980</v>
      </c>
      <c r="D923" s="110">
        <f t="shared" si="28"/>
        <v>13703.279410000001</v>
      </c>
      <c r="E923" s="110"/>
      <c r="F923" s="110">
        <v>13703.279410000001</v>
      </c>
      <c r="G923" s="110">
        <v>0</v>
      </c>
    </row>
    <row r="924" spans="1:7" ht="15.75" thickTop="1" x14ac:dyDescent="0.25">
      <c r="A924" s="47" t="str">
        <f t="shared" si="29"/>
        <v>A</v>
      </c>
      <c r="B924" s="111" t="s">
        <v>412</v>
      </c>
      <c r="C924" s="111" t="s">
        <v>19</v>
      </c>
      <c r="D924" s="112">
        <f t="shared" si="28"/>
        <v>13703.279410000001</v>
      </c>
      <c r="E924" s="112"/>
      <c r="F924" s="112">
        <v>13703.279410000001</v>
      </c>
      <c r="G924" s="112">
        <v>0</v>
      </c>
    </row>
    <row r="925" spans="1:7" x14ac:dyDescent="0.25">
      <c r="A925" s="47" t="str">
        <f t="shared" si="29"/>
        <v>A</v>
      </c>
      <c r="B925" s="113" t="s">
        <v>412</v>
      </c>
      <c r="C925" s="113" t="s">
        <v>34</v>
      </c>
      <c r="D925" s="114">
        <f t="shared" si="28"/>
        <v>13703.279410000001</v>
      </c>
      <c r="E925" s="114"/>
      <c r="F925" s="114">
        <v>13703.279410000001</v>
      </c>
      <c r="G925" s="114">
        <v>0</v>
      </c>
    </row>
    <row r="926" spans="1:7" ht="15.75" thickBot="1" x14ac:dyDescent="0.3">
      <c r="A926" s="47" t="str">
        <f t="shared" si="29"/>
        <v>A</v>
      </c>
      <c r="B926" s="108" t="s">
        <v>981</v>
      </c>
      <c r="C926" s="109" t="s">
        <v>982</v>
      </c>
      <c r="D926" s="110">
        <f t="shared" si="28"/>
        <v>6782.6632499999996</v>
      </c>
      <c r="E926" s="110"/>
      <c r="F926" s="110">
        <v>6782.6632499999996</v>
      </c>
      <c r="G926" s="110">
        <v>0</v>
      </c>
    </row>
    <row r="927" spans="1:7" ht="15.75" thickTop="1" x14ac:dyDescent="0.25">
      <c r="A927" s="47" t="str">
        <f t="shared" si="29"/>
        <v>A</v>
      </c>
      <c r="B927" s="111" t="s">
        <v>412</v>
      </c>
      <c r="C927" s="111" t="s">
        <v>19</v>
      </c>
      <c r="D927" s="112">
        <f t="shared" si="28"/>
        <v>6782.6632499999996</v>
      </c>
      <c r="E927" s="112"/>
      <c r="F927" s="112">
        <v>6782.6632499999996</v>
      </c>
      <c r="G927" s="112">
        <v>0</v>
      </c>
    </row>
    <row r="928" spans="1:7" x14ac:dyDescent="0.25">
      <c r="A928" s="47" t="str">
        <f t="shared" si="29"/>
        <v>A</v>
      </c>
      <c r="B928" s="113" t="s">
        <v>412</v>
      </c>
      <c r="C928" s="113" t="s">
        <v>21</v>
      </c>
      <c r="D928" s="114">
        <f t="shared" si="28"/>
        <v>102</v>
      </c>
      <c r="E928" s="114"/>
      <c r="F928" s="114">
        <v>102</v>
      </c>
      <c r="G928" s="114">
        <v>0</v>
      </c>
    </row>
    <row r="929" spans="1:7" x14ac:dyDescent="0.25">
      <c r="A929" s="47" t="str">
        <f t="shared" si="29"/>
        <v>A</v>
      </c>
      <c r="B929" s="113" t="s">
        <v>412</v>
      </c>
      <c r="C929" s="113" t="s">
        <v>34</v>
      </c>
      <c r="D929" s="114">
        <f t="shared" si="28"/>
        <v>6680.6632499999996</v>
      </c>
      <c r="E929" s="114"/>
      <c r="F929" s="114">
        <v>6680.6632499999996</v>
      </c>
      <c r="G929" s="114">
        <v>0</v>
      </c>
    </row>
    <row r="930" spans="1:7" ht="15.75" thickBot="1" x14ac:dyDescent="0.3">
      <c r="A930" s="47" t="str">
        <f t="shared" si="29"/>
        <v>A</v>
      </c>
      <c r="B930" s="108" t="s">
        <v>983</v>
      </c>
      <c r="C930" s="109" t="s">
        <v>984</v>
      </c>
      <c r="D930" s="110">
        <f t="shared" si="28"/>
        <v>999.99599999999998</v>
      </c>
      <c r="E930" s="110"/>
      <c r="F930" s="110">
        <v>999.99599999999998</v>
      </c>
      <c r="G930" s="110">
        <v>0</v>
      </c>
    </row>
    <row r="931" spans="1:7" ht="15.75" thickTop="1" x14ac:dyDescent="0.25">
      <c r="A931" s="47" t="str">
        <f t="shared" si="29"/>
        <v>A</v>
      </c>
      <c r="B931" s="111" t="s">
        <v>412</v>
      </c>
      <c r="C931" s="111" t="s">
        <v>19</v>
      </c>
      <c r="D931" s="112">
        <f t="shared" si="28"/>
        <v>999.99599999999998</v>
      </c>
      <c r="E931" s="112"/>
      <c r="F931" s="112">
        <v>999.99599999999998</v>
      </c>
      <c r="G931" s="112">
        <v>0</v>
      </c>
    </row>
    <row r="932" spans="1:7" x14ac:dyDescent="0.25">
      <c r="A932" s="47" t="str">
        <f t="shared" si="29"/>
        <v>A</v>
      </c>
      <c r="B932" s="113" t="s">
        <v>412</v>
      </c>
      <c r="C932" s="113" t="s">
        <v>34</v>
      </c>
      <c r="D932" s="114">
        <f t="shared" si="28"/>
        <v>999.99599999999998</v>
      </c>
      <c r="E932" s="114"/>
      <c r="F932" s="114">
        <v>999.99599999999998</v>
      </c>
      <c r="G932" s="114">
        <v>0</v>
      </c>
    </row>
    <row r="933" spans="1:7" ht="15.75" thickBot="1" x14ac:dyDescent="0.3">
      <c r="A933" s="47" t="str">
        <f t="shared" si="29"/>
        <v>A</v>
      </c>
      <c r="B933" s="108" t="s">
        <v>985</v>
      </c>
      <c r="C933" s="109" t="s">
        <v>986</v>
      </c>
      <c r="D933" s="110">
        <f t="shared" si="28"/>
        <v>19270.938990000002</v>
      </c>
      <c r="E933" s="110"/>
      <c r="F933" s="110">
        <v>19270.938990000002</v>
      </c>
      <c r="G933" s="110">
        <v>0</v>
      </c>
    </row>
    <row r="934" spans="1:7" ht="15.75" thickTop="1" x14ac:dyDescent="0.25">
      <c r="A934" s="47" t="str">
        <f t="shared" si="29"/>
        <v>A</v>
      </c>
      <c r="B934" s="111" t="s">
        <v>412</v>
      </c>
      <c r="C934" s="111" t="s">
        <v>19</v>
      </c>
      <c r="D934" s="112">
        <f t="shared" si="28"/>
        <v>19270.938990000002</v>
      </c>
      <c r="E934" s="112"/>
      <c r="F934" s="112">
        <v>19270.938990000002</v>
      </c>
      <c r="G934" s="112">
        <v>0</v>
      </c>
    </row>
    <row r="935" spans="1:7" x14ac:dyDescent="0.25">
      <c r="A935" s="47" t="str">
        <f t="shared" si="29"/>
        <v>A</v>
      </c>
      <c r="B935" s="113" t="s">
        <v>412</v>
      </c>
      <c r="C935" s="113" t="s">
        <v>21</v>
      </c>
      <c r="D935" s="114">
        <f t="shared" si="28"/>
        <v>18</v>
      </c>
      <c r="E935" s="114"/>
      <c r="F935" s="114">
        <v>18</v>
      </c>
      <c r="G935" s="114">
        <v>0</v>
      </c>
    </row>
    <row r="936" spans="1:7" x14ac:dyDescent="0.25">
      <c r="A936" s="47" t="str">
        <f t="shared" si="29"/>
        <v>A</v>
      </c>
      <c r="B936" s="113" t="s">
        <v>412</v>
      </c>
      <c r="C936" s="113" t="s">
        <v>34</v>
      </c>
      <c r="D936" s="114">
        <f t="shared" si="28"/>
        <v>19252.938990000002</v>
      </c>
      <c r="E936" s="114"/>
      <c r="F936" s="114">
        <v>19252.938990000002</v>
      </c>
      <c r="G936" s="114">
        <v>0</v>
      </c>
    </row>
    <row r="937" spans="1:7" ht="15.75" thickBot="1" x14ac:dyDescent="0.3">
      <c r="A937" s="47" t="str">
        <f t="shared" si="29"/>
        <v>A</v>
      </c>
      <c r="B937" s="108" t="s">
        <v>987</v>
      </c>
      <c r="C937" s="109" t="s">
        <v>988</v>
      </c>
      <c r="D937" s="110">
        <f t="shared" si="28"/>
        <v>1540.8812600000001</v>
      </c>
      <c r="E937" s="110"/>
      <c r="F937" s="110">
        <v>1540.8812600000001</v>
      </c>
      <c r="G937" s="110">
        <v>0</v>
      </c>
    </row>
    <row r="938" spans="1:7" ht="15.75" thickTop="1" x14ac:dyDescent="0.25">
      <c r="A938" s="47" t="str">
        <f t="shared" si="29"/>
        <v>A</v>
      </c>
      <c r="B938" s="111" t="s">
        <v>412</v>
      </c>
      <c r="C938" s="111" t="s">
        <v>19</v>
      </c>
      <c r="D938" s="112">
        <f t="shared" si="28"/>
        <v>1540.8812600000001</v>
      </c>
      <c r="E938" s="112"/>
      <c r="F938" s="112">
        <v>1540.8812600000001</v>
      </c>
      <c r="G938" s="112">
        <v>0</v>
      </c>
    </row>
    <row r="939" spans="1:7" x14ac:dyDescent="0.25">
      <c r="A939" s="47" t="str">
        <f t="shared" si="29"/>
        <v>A</v>
      </c>
      <c r="B939" s="113" t="s">
        <v>412</v>
      </c>
      <c r="C939" s="113" t="s">
        <v>21</v>
      </c>
      <c r="D939" s="114">
        <f t="shared" si="28"/>
        <v>145.29998000000001</v>
      </c>
      <c r="E939" s="114"/>
      <c r="F939" s="114">
        <v>145.29998000000001</v>
      </c>
      <c r="G939" s="114">
        <v>0</v>
      </c>
    </row>
    <row r="940" spans="1:7" x14ac:dyDescent="0.25">
      <c r="A940" s="47" t="str">
        <f t="shared" si="29"/>
        <v>A</v>
      </c>
      <c r="B940" s="113" t="s">
        <v>412</v>
      </c>
      <c r="C940" s="113" t="s">
        <v>34</v>
      </c>
      <c r="D940" s="114">
        <f t="shared" si="28"/>
        <v>1395.5812800000001</v>
      </c>
      <c r="E940" s="114"/>
      <c r="F940" s="114">
        <v>1395.5812800000001</v>
      </c>
      <c r="G940" s="114">
        <v>0</v>
      </c>
    </row>
    <row r="941" spans="1:7" ht="26.25" thickBot="1" x14ac:dyDescent="0.3">
      <c r="A941" s="47" t="str">
        <f t="shared" si="29"/>
        <v>A</v>
      </c>
      <c r="B941" s="108" t="s">
        <v>989</v>
      </c>
      <c r="C941" s="109" t="s">
        <v>990</v>
      </c>
      <c r="D941" s="110">
        <f t="shared" si="28"/>
        <v>7460.151890000001</v>
      </c>
      <c r="E941" s="110"/>
      <c r="F941" s="110">
        <v>7460.151890000001</v>
      </c>
      <c r="G941" s="110">
        <v>0</v>
      </c>
    </row>
    <row r="942" spans="1:7" ht="15.75" thickTop="1" x14ac:dyDescent="0.25">
      <c r="A942" s="47" t="str">
        <f t="shared" si="29"/>
        <v>A</v>
      </c>
      <c r="B942" s="111" t="s">
        <v>412</v>
      </c>
      <c r="C942" s="111" t="s">
        <v>19</v>
      </c>
      <c r="D942" s="112">
        <f t="shared" si="28"/>
        <v>7460.151890000001</v>
      </c>
      <c r="E942" s="112"/>
      <c r="F942" s="112">
        <v>7460.151890000001</v>
      </c>
      <c r="G942" s="112">
        <v>0</v>
      </c>
    </row>
    <row r="943" spans="1:7" x14ac:dyDescent="0.25">
      <c r="A943" s="47" t="str">
        <f t="shared" si="29"/>
        <v>A</v>
      </c>
      <c r="B943" s="113" t="s">
        <v>412</v>
      </c>
      <c r="C943" s="113" t="s">
        <v>21</v>
      </c>
      <c r="D943" s="114">
        <f t="shared" si="28"/>
        <v>150</v>
      </c>
      <c r="E943" s="114"/>
      <c r="F943" s="114">
        <v>150</v>
      </c>
      <c r="G943" s="114">
        <v>0</v>
      </c>
    </row>
    <row r="944" spans="1:7" x14ac:dyDescent="0.25">
      <c r="A944" s="47" t="str">
        <f t="shared" si="29"/>
        <v>A</v>
      </c>
      <c r="B944" s="113" t="s">
        <v>412</v>
      </c>
      <c r="C944" s="113" t="s">
        <v>34</v>
      </c>
      <c r="D944" s="114">
        <f t="shared" si="28"/>
        <v>7310.151890000001</v>
      </c>
      <c r="E944" s="114"/>
      <c r="F944" s="114">
        <v>7310.151890000001</v>
      </c>
      <c r="G944" s="114">
        <v>0</v>
      </c>
    </row>
    <row r="945" spans="1:7" ht="26.25" thickBot="1" x14ac:dyDescent="0.3">
      <c r="A945" s="47" t="str">
        <f t="shared" si="29"/>
        <v>A</v>
      </c>
      <c r="B945" s="108" t="s">
        <v>991</v>
      </c>
      <c r="C945" s="109" t="s">
        <v>992</v>
      </c>
      <c r="D945" s="110">
        <f t="shared" si="28"/>
        <v>48740.43381000001</v>
      </c>
      <c r="E945" s="110"/>
      <c r="F945" s="110">
        <v>48340.870080000008</v>
      </c>
      <c r="G945" s="110">
        <v>399.56372999999996</v>
      </c>
    </row>
    <row r="946" spans="1:7" ht="15.75" thickTop="1" x14ac:dyDescent="0.25">
      <c r="A946" s="47" t="str">
        <f t="shared" si="29"/>
        <v>A</v>
      </c>
      <c r="B946" s="111" t="s">
        <v>412</v>
      </c>
      <c r="C946" s="111" t="s">
        <v>19</v>
      </c>
      <c r="D946" s="112">
        <f t="shared" si="28"/>
        <v>48720.075290000001</v>
      </c>
      <c r="E946" s="112"/>
      <c r="F946" s="112">
        <v>48320.511559999999</v>
      </c>
      <c r="G946" s="112">
        <v>399.56372999999996</v>
      </c>
    </row>
    <row r="947" spans="1:7" x14ac:dyDescent="0.25">
      <c r="A947" s="47" t="str">
        <f t="shared" si="29"/>
        <v>A</v>
      </c>
      <c r="B947" s="113" t="s">
        <v>412</v>
      </c>
      <c r="C947" s="113" t="s">
        <v>21</v>
      </c>
      <c r="D947" s="114">
        <f t="shared" si="28"/>
        <v>30976.020020000004</v>
      </c>
      <c r="E947" s="114"/>
      <c r="F947" s="114">
        <v>30576.456290000002</v>
      </c>
      <c r="G947" s="114">
        <v>399.56372999999996</v>
      </c>
    </row>
    <row r="948" spans="1:7" x14ac:dyDescent="0.25">
      <c r="A948" s="47" t="str">
        <f t="shared" si="29"/>
        <v>A</v>
      </c>
      <c r="B948" s="113" t="s">
        <v>412</v>
      </c>
      <c r="C948" s="113" t="s">
        <v>34</v>
      </c>
      <c r="D948" s="114">
        <f t="shared" si="28"/>
        <v>17235.652689999999</v>
      </c>
      <c r="E948" s="114"/>
      <c r="F948" s="114">
        <v>17235.652689999999</v>
      </c>
      <c r="G948" s="114">
        <v>0</v>
      </c>
    </row>
    <row r="949" spans="1:7" x14ac:dyDescent="0.25">
      <c r="A949" s="47" t="str">
        <f t="shared" si="29"/>
        <v>A</v>
      </c>
      <c r="B949" s="113" t="s">
        <v>412</v>
      </c>
      <c r="C949" s="113" t="s">
        <v>35</v>
      </c>
      <c r="D949" s="114">
        <f t="shared" si="28"/>
        <v>508.40258</v>
      </c>
      <c r="E949" s="114"/>
      <c r="F949" s="114">
        <v>508.40258</v>
      </c>
      <c r="G949" s="114">
        <v>0</v>
      </c>
    </row>
    <row r="950" spans="1:7" x14ac:dyDescent="0.25">
      <c r="A950" s="47" t="str">
        <f t="shared" si="29"/>
        <v>A</v>
      </c>
      <c r="B950" s="111" t="s">
        <v>412</v>
      </c>
      <c r="C950" s="111" t="s">
        <v>36</v>
      </c>
      <c r="D950" s="112">
        <f t="shared" si="28"/>
        <v>20.358520000000002</v>
      </c>
      <c r="E950" s="112"/>
      <c r="F950" s="112">
        <v>20.358520000000002</v>
      </c>
      <c r="G950" s="112">
        <v>0</v>
      </c>
    </row>
    <row r="951" spans="1:7" ht="15.75" thickBot="1" x14ac:dyDescent="0.3">
      <c r="A951" s="47" t="str">
        <f t="shared" si="29"/>
        <v>A</v>
      </c>
      <c r="B951" s="108" t="s">
        <v>997</v>
      </c>
      <c r="C951" s="109" t="s">
        <v>998</v>
      </c>
      <c r="D951" s="110">
        <f t="shared" si="28"/>
        <v>26630.68865</v>
      </c>
      <c r="E951" s="110"/>
      <c r="F951" s="110">
        <v>26630.68865</v>
      </c>
      <c r="G951" s="110">
        <v>0</v>
      </c>
    </row>
    <row r="952" spans="1:7" ht="15.75" thickTop="1" x14ac:dyDescent="0.25">
      <c r="A952" s="47" t="str">
        <f t="shared" si="29"/>
        <v>A</v>
      </c>
      <c r="B952" s="111" t="s">
        <v>412</v>
      </c>
      <c r="C952" s="111" t="s">
        <v>19</v>
      </c>
      <c r="D952" s="112">
        <f t="shared" si="28"/>
        <v>26630.68865</v>
      </c>
      <c r="E952" s="112"/>
      <c r="F952" s="112">
        <v>26630.68865</v>
      </c>
      <c r="G952" s="112">
        <v>0</v>
      </c>
    </row>
    <row r="953" spans="1:7" x14ac:dyDescent="0.25">
      <c r="A953" s="47" t="str">
        <f t="shared" si="29"/>
        <v>A</v>
      </c>
      <c r="B953" s="113" t="s">
        <v>412</v>
      </c>
      <c r="C953" s="113" t="s">
        <v>34</v>
      </c>
      <c r="D953" s="114">
        <f t="shared" si="28"/>
        <v>26630.68865</v>
      </c>
      <c r="E953" s="114"/>
      <c r="F953" s="114">
        <v>26630.68865</v>
      </c>
      <c r="G953" s="114">
        <v>0</v>
      </c>
    </row>
    <row r="954" spans="1:7" ht="26.25" thickBot="1" x14ac:dyDescent="0.3">
      <c r="A954" s="47" t="str">
        <f t="shared" si="29"/>
        <v>A</v>
      </c>
      <c r="B954" s="108" t="s">
        <v>999</v>
      </c>
      <c r="C954" s="109" t="s">
        <v>1000</v>
      </c>
      <c r="D954" s="110">
        <f t="shared" si="28"/>
        <v>228.52937</v>
      </c>
      <c r="E954" s="110"/>
      <c r="F954" s="110">
        <v>228.52937</v>
      </c>
      <c r="G954" s="110">
        <v>0</v>
      </c>
    </row>
    <row r="955" spans="1:7" ht="15.75" thickTop="1" x14ac:dyDescent="0.25">
      <c r="A955" s="47" t="str">
        <f t="shared" si="29"/>
        <v>A</v>
      </c>
      <c r="B955" s="111" t="s">
        <v>412</v>
      </c>
      <c r="C955" s="111" t="s">
        <v>19</v>
      </c>
      <c r="D955" s="112">
        <f t="shared" si="28"/>
        <v>228.52937</v>
      </c>
      <c r="E955" s="112"/>
      <c r="F955" s="112">
        <v>228.52937</v>
      </c>
      <c r="G955" s="112">
        <v>0</v>
      </c>
    </row>
    <row r="956" spans="1:7" x14ac:dyDescent="0.25">
      <c r="A956" s="47" t="str">
        <f t="shared" si="29"/>
        <v>A</v>
      </c>
      <c r="B956" s="113" t="s">
        <v>412</v>
      </c>
      <c r="C956" s="113" t="s">
        <v>21</v>
      </c>
      <c r="D956" s="114">
        <f t="shared" si="28"/>
        <v>228.52937</v>
      </c>
      <c r="E956" s="114"/>
      <c r="F956" s="114">
        <v>228.52937</v>
      </c>
      <c r="G956" s="114">
        <v>0</v>
      </c>
    </row>
    <row r="957" spans="1:7" ht="15.75" thickBot="1" x14ac:dyDescent="0.3">
      <c r="A957" s="47" t="str">
        <f t="shared" si="29"/>
        <v>A</v>
      </c>
      <c r="B957" s="108" t="s">
        <v>1001</v>
      </c>
      <c r="C957" s="109" t="s">
        <v>1002</v>
      </c>
      <c r="D957" s="110">
        <f t="shared" si="28"/>
        <v>424990.12106999994</v>
      </c>
      <c r="E957" s="110"/>
      <c r="F957" s="110">
        <v>424990.12106999994</v>
      </c>
      <c r="G957" s="110">
        <v>0</v>
      </c>
    </row>
    <row r="958" spans="1:7" ht="15.75" thickTop="1" x14ac:dyDescent="0.25">
      <c r="A958" s="47" t="str">
        <f t="shared" si="29"/>
        <v>A</v>
      </c>
      <c r="B958" s="111" t="s">
        <v>412</v>
      </c>
      <c r="C958" s="111" t="s">
        <v>19</v>
      </c>
      <c r="D958" s="112">
        <f t="shared" si="28"/>
        <v>421563.85051999998</v>
      </c>
      <c r="E958" s="112"/>
      <c r="F958" s="112">
        <v>421563.85051999998</v>
      </c>
      <c r="G958" s="112">
        <v>0</v>
      </c>
    </row>
    <row r="959" spans="1:7" x14ac:dyDescent="0.25">
      <c r="A959" s="47" t="str">
        <f t="shared" si="29"/>
        <v>A</v>
      </c>
      <c r="B959" s="113" t="s">
        <v>412</v>
      </c>
      <c r="C959" s="113" t="s">
        <v>21</v>
      </c>
      <c r="D959" s="114">
        <f t="shared" si="28"/>
        <v>98078.759620000012</v>
      </c>
      <c r="E959" s="114"/>
      <c r="F959" s="114">
        <v>98078.759620000012</v>
      </c>
      <c r="G959" s="114">
        <v>0</v>
      </c>
    </row>
    <row r="960" spans="1:7" x14ac:dyDescent="0.25">
      <c r="A960" s="47" t="str">
        <f t="shared" si="29"/>
        <v>A</v>
      </c>
      <c r="B960" s="113" t="s">
        <v>412</v>
      </c>
      <c r="C960" s="113" t="s">
        <v>33</v>
      </c>
      <c r="D960" s="114">
        <f t="shared" si="28"/>
        <v>192.125</v>
      </c>
      <c r="E960" s="114"/>
      <c r="F960" s="114">
        <v>192.125</v>
      </c>
      <c r="G960" s="114">
        <v>0</v>
      </c>
    </row>
    <row r="961" spans="1:7" x14ac:dyDescent="0.25">
      <c r="A961" s="47" t="str">
        <f t="shared" si="29"/>
        <v>A</v>
      </c>
      <c r="B961" s="113" t="s">
        <v>412</v>
      </c>
      <c r="C961" s="113" t="s">
        <v>34</v>
      </c>
      <c r="D961" s="114">
        <f t="shared" si="28"/>
        <v>227695.24765</v>
      </c>
      <c r="E961" s="114"/>
      <c r="F961" s="114">
        <v>227695.24765</v>
      </c>
      <c r="G961" s="114">
        <v>0</v>
      </c>
    </row>
    <row r="962" spans="1:7" x14ac:dyDescent="0.25">
      <c r="A962" s="47" t="str">
        <f t="shared" si="29"/>
        <v>A</v>
      </c>
      <c r="B962" s="113" t="s">
        <v>412</v>
      </c>
      <c r="C962" s="113" t="s">
        <v>35</v>
      </c>
      <c r="D962" s="114">
        <f t="shared" si="28"/>
        <v>95597.718250000005</v>
      </c>
      <c r="E962" s="114"/>
      <c r="F962" s="114">
        <v>95597.718250000005</v>
      </c>
      <c r="G962" s="114">
        <v>0</v>
      </c>
    </row>
    <row r="963" spans="1:7" x14ac:dyDescent="0.25">
      <c r="A963" s="47" t="str">
        <f t="shared" si="29"/>
        <v>A</v>
      </c>
      <c r="B963" s="111" t="s">
        <v>412</v>
      </c>
      <c r="C963" s="111" t="s">
        <v>36</v>
      </c>
      <c r="D963" s="112">
        <f t="shared" ref="D963:D1026" si="30">-E963+F963+G963</f>
        <v>3426.2705499999997</v>
      </c>
      <c r="E963" s="112"/>
      <c r="F963" s="112">
        <v>3426.2705499999997</v>
      </c>
      <c r="G963" s="112">
        <v>0</v>
      </c>
    </row>
    <row r="964" spans="1:7" ht="15.75" thickBot="1" x14ac:dyDescent="0.3">
      <c r="A964" s="47" t="str">
        <f t="shared" ref="A964:A1027" si="31">IF(OR(D964&lt;&gt;0,),"A","B")</f>
        <v>A</v>
      </c>
      <c r="B964" s="108" t="s">
        <v>1026</v>
      </c>
      <c r="C964" s="109" t="s">
        <v>1027</v>
      </c>
      <c r="D964" s="110">
        <f t="shared" si="30"/>
        <v>22.5625</v>
      </c>
      <c r="E964" s="110"/>
      <c r="F964" s="110">
        <v>22.5625</v>
      </c>
      <c r="G964" s="110">
        <v>0</v>
      </c>
    </row>
    <row r="965" spans="1:7" ht="15.75" thickTop="1" x14ac:dyDescent="0.25">
      <c r="A965" s="47" t="str">
        <f t="shared" si="31"/>
        <v>A</v>
      </c>
      <c r="B965" s="111" t="s">
        <v>412</v>
      </c>
      <c r="C965" s="111" t="s">
        <v>19</v>
      </c>
      <c r="D965" s="112">
        <f t="shared" si="30"/>
        <v>22.5625</v>
      </c>
      <c r="E965" s="112"/>
      <c r="F965" s="112">
        <v>22.5625</v>
      </c>
      <c r="G965" s="112">
        <v>0</v>
      </c>
    </row>
    <row r="966" spans="1:7" x14ac:dyDescent="0.25">
      <c r="A966" s="47" t="str">
        <f t="shared" si="31"/>
        <v>A</v>
      </c>
      <c r="B966" s="113" t="s">
        <v>412</v>
      </c>
      <c r="C966" s="113" t="s">
        <v>35</v>
      </c>
      <c r="D966" s="114">
        <f t="shared" si="30"/>
        <v>22.5625</v>
      </c>
      <c r="E966" s="114"/>
      <c r="F966" s="114">
        <v>22.5625</v>
      </c>
      <c r="G966" s="114">
        <v>0</v>
      </c>
    </row>
    <row r="967" spans="1:7" ht="15.75" thickBot="1" x14ac:dyDescent="0.3">
      <c r="A967" s="47" t="str">
        <f t="shared" si="31"/>
        <v>A</v>
      </c>
      <c r="B967" s="108" t="s">
        <v>1028</v>
      </c>
      <c r="C967" s="109" t="s">
        <v>1029</v>
      </c>
      <c r="D967" s="110">
        <f t="shared" si="30"/>
        <v>1587.48867</v>
      </c>
      <c r="E967" s="110"/>
      <c r="F967" s="110">
        <v>75</v>
      </c>
      <c r="G967" s="110">
        <v>1512.48867</v>
      </c>
    </row>
    <row r="968" spans="1:7" ht="15.75" thickTop="1" x14ac:dyDescent="0.25">
      <c r="A968" s="47" t="str">
        <f t="shared" si="31"/>
        <v>A</v>
      </c>
      <c r="B968" s="111" t="s">
        <v>412</v>
      </c>
      <c r="C968" s="111" t="s">
        <v>19</v>
      </c>
      <c r="D968" s="112">
        <f t="shared" si="30"/>
        <v>1586.2686699999999</v>
      </c>
      <c r="E968" s="112"/>
      <c r="F968" s="112">
        <v>75</v>
      </c>
      <c r="G968" s="112">
        <v>1511.2686699999999</v>
      </c>
    </row>
    <row r="969" spans="1:7" x14ac:dyDescent="0.25">
      <c r="A969" s="47" t="str">
        <f t="shared" si="31"/>
        <v>A</v>
      </c>
      <c r="B969" s="113" t="s">
        <v>412</v>
      </c>
      <c r="C969" s="113" t="s">
        <v>20</v>
      </c>
      <c r="D969" s="114">
        <f t="shared" si="30"/>
        <v>179.9</v>
      </c>
      <c r="E969" s="114"/>
      <c r="F969" s="114">
        <v>0</v>
      </c>
      <c r="G969" s="114">
        <v>179.9</v>
      </c>
    </row>
    <row r="970" spans="1:7" x14ac:dyDescent="0.25">
      <c r="A970" s="47" t="str">
        <f t="shared" si="31"/>
        <v>A</v>
      </c>
      <c r="B970" s="113" t="s">
        <v>412</v>
      </c>
      <c r="C970" s="113" t="s">
        <v>21</v>
      </c>
      <c r="D970" s="114">
        <f t="shared" si="30"/>
        <v>1330.9984299999999</v>
      </c>
      <c r="E970" s="114"/>
      <c r="F970" s="114">
        <v>0</v>
      </c>
      <c r="G970" s="114">
        <v>1330.9984299999999</v>
      </c>
    </row>
    <row r="971" spans="1:7" x14ac:dyDescent="0.25">
      <c r="A971" s="47" t="str">
        <f t="shared" si="31"/>
        <v>A</v>
      </c>
      <c r="B971" s="113" t="s">
        <v>412</v>
      </c>
      <c r="C971" s="113" t="s">
        <v>4</v>
      </c>
      <c r="D971" s="114">
        <f t="shared" si="30"/>
        <v>75</v>
      </c>
      <c r="E971" s="114"/>
      <c r="F971" s="114">
        <v>75</v>
      </c>
      <c r="G971" s="114">
        <v>0</v>
      </c>
    </row>
    <row r="972" spans="1:7" x14ac:dyDescent="0.25">
      <c r="A972" s="47" t="str">
        <f t="shared" si="31"/>
        <v>A</v>
      </c>
      <c r="B972" s="113" t="s">
        <v>412</v>
      </c>
      <c r="C972" s="113" t="s">
        <v>35</v>
      </c>
      <c r="D972" s="114">
        <f t="shared" si="30"/>
        <v>0.37024000000000001</v>
      </c>
      <c r="E972" s="114"/>
      <c r="F972" s="114">
        <v>0</v>
      </c>
      <c r="G972" s="114">
        <v>0.37024000000000001</v>
      </c>
    </row>
    <row r="973" spans="1:7" x14ac:dyDescent="0.25">
      <c r="A973" s="47" t="str">
        <f t="shared" si="31"/>
        <v>A</v>
      </c>
      <c r="B973" s="111" t="s">
        <v>412</v>
      </c>
      <c r="C973" s="111" t="s">
        <v>36</v>
      </c>
      <c r="D973" s="112">
        <f t="shared" si="30"/>
        <v>1.22</v>
      </c>
      <c r="E973" s="112"/>
      <c r="F973" s="112">
        <v>0</v>
      </c>
      <c r="G973" s="112">
        <v>1.22</v>
      </c>
    </row>
    <row r="974" spans="1:7" ht="15.75" thickBot="1" x14ac:dyDescent="0.3">
      <c r="A974" s="47" t="str">
        <f t="shared" si="31"/>
        <v>A</v>
      </c>
      <c r="B974" s="108" t="s">
        <v>1031</v>
      </c>
      <c r="C974" s="109" t="s">
        <v>1032</v>
      </c>
      <c r="D974" s="110">
        <f t="shared" si="30"/>
        <v>18320.339399999997</v>
      </c>
      <c r="E974" s="110"/>
      <c r="F974" s="110">
        <v>18320.339399999997</v>
      </c>
      <c r="G974" s="110">
        <v>0</v>
      </c>
    </row>
    <row r="975" spans="1:7" ht="15.75" thickTop="1" x14ac:dyDescent="0.25">
      <c r="A975" s="47" t="str">
        <f t="shared" si="31"/>
        <v>A</v>
      </c>
      <c r="B975" s="111" t="s">
        <v>412</v>
      </c>
      <c r="C975" s="111" t="s">
        <v>19</v>
      </c>
      <c r="D975" s="112">
        <f t="shared" si="30"/>
        <v>387.09088000000003</v>
      </c>
      <c r="E975" s="112"/>
      <c r="F975" s="112">
        <v>387.09088000000003</v>
      </c>
      <c r="G975" s="112">
        <v>0</v>
      </c>
    </row>
    <row r="976" spans="1:7" x14ac:dyDescent="0.25">
      <c r="A976" s="47" t="str">
        <f t="shared" si="31"/>
        <v>A</v>
      </c>
      <c r="B976" s="113" t="s">
        <v>412</v>
      </c>
      <c r="C976" s="113" t="s">
        <v>21</v>
      </c>
      <c r="D976" s="114">
        <f t="shared" si="30"/>
        <v>215.73668000000001</v>
      </c>
      <c r="E976" s="114"/>
      <c r="F976" s="114">
        <v>215.73668000000001</v>
      </c>
      <c r="G976" s="114">
        <v>0</v>
      </c>
    </row>
    <row r="977" spans="1:7" x14ac:dyDescent="0.25">
      <c r="A977" s="47" t="str">
        <f t="shared" si="31"/>
        <v>A</v>
      </c>
      <c r="B977" s="113" t="s">
        <v>412</v>
      </c>
      <c r="C977" s="113" t="s">
        <v>35</v>
      </c>
      <c r="D977" s="114">
        <f t="shared" si="30"/>
        <v>171.35420000000002</v>
      </c>
      <c r="E977" s="114"/>
      <c r="F977" s="114">
        <v>171.35420000000002</v>
      </c>
      <c r="G977" s="114">
        <v>0</v>
      </c>
    </row>
    <row r="978" spans="1:7" x14ac:dyDescent="0.25">
      <c r="A978" s="47" t="str">
        <f t="shared" si="31"/>
        <v>A</v>
      </c>
      <c r="B978" s="111" t="s">
        <v>412</v>
      </c>
      <c r="C978" s="111" t="s">
        <v>36</v>
      </c>
      <c r="D978" s="112">
        <f t="shared" si="30"/>
        <v>17933.248520000001</v>
      </c>
      <c r="E978" s="112"/>
      <c r="F978" s="112">
        <v>17933.248520000001</v>
      </c>
      <c r="G978" s="112">
        <v>0</v>
      </c>
    </row>
    <row r="979" spans="1:7" ht="15.75" thickBot="1" x14ac:dyDescent="0.3">
      <c r="A979" s="47" t="str">
        <f t="shared" si="31"/>
        <v>A</v>
      </c>
      <c r="B979" s="108" t="s">
        <v>1037</v>
      </c>
      <c r="C979" s="109" t="s">
        <v>1038</v>
      </c>
      <c r="D979" s="110">
        <f t="shared" si="30"/>
        <v>1918.0761299999999</v>
      </c>
      <c r="E979" s="110"/>
      <c r="F979" s="110">
        <v>1918.0761299999999</v>
      </c>
      <c r="G979" s="110">
        <v>0</v>
      </c>
    </row>
    <row r="980" spans="1:7" ht="15.75" thickTop="1" x14ac:dyDescent="0.25">
      <c r="A980" s="47" t="str">
        <f t="shared" si="31"/>
        <v>A</v>
      </c>
      <c r="B980" s="111" t="s">
        <v>412</v>
      </c>
      <c r="C980" s="111" t="s">
        <v>19</v>
      </c>
      <c r="D980" s="112">
        <f t="shared" si="30"/>
        <v>1915.2791299999999</v>
      </c>
      <c r="E980" s="112"/>
      <c r="F980" s="112">
        <v>1915.2791299999999</v>
      </c>
      <c r="G980" s="112">
        <v>0</v>
      </c>
    </row>
    <row r="981" spans="1:7" x14ac:dyDescent="0.25">
      <c r="A981" s="47" t="str">
        <f t="shared" si="31"/>
        <v>A</v>
      </c>
      <c r="B981" s="113" t="s">
        <v>412</v>
      </c>
      <c r="C981" s="113" t="s">
        <v>20</v>
      </c>
      <c r="D981" s="114">
        <f t="shared" si="30"/>
        <v>748.54562999999996</v>
      </c>
      <c r="E981" s="114"/>
      <c r="F981" s="114">
        <v>748.54562999999996</v>
      </c>
      <c r="G981" s="114">
        <v>0</v>
      </c>
    </row>
    <row r="982" spans="1:7" x14ac:dyDescent="0.25">
      <c r="A982" s="47" t="str">
        <f t="shared" si="31"/>
        <v>A</v>
      </c>
      <c r="B982" s="113" t="s">
        <v>412</v>
      </c>
      <c r="C982" s="113" t="s">
        <v>21</v>
      </c>
      <c r="D982" s="114">
        <f t="shared" si="30"/>
        <v>693.53267000000005</v>
      </c>
      <c r="E982" s="114"/>
      <c r="F982" s="114">
        <v>693.53267000000005</v>
      </c>
      <c r="G982" s="114">
        <v>0</v>
      </c>
    </row>
    <row r="983" spans="1:7" x14ac:dyDescent="0.25">
      <c r="A983" s="47" t="str">
        <f t="shared" si="31"/>
        <v>A</v>
      </c>
      <c r="B983" s="113" t="s">
        <v>412</v>
      </c>
      <c r="C983" s="113" t="s">
        <v>4</v>
      </c>
      <c r="D983" s="114">
        <f t="shared" si="30"/>
        <v>0.70091999999999999</v>
      </c>
      <c r="E983" s="114"/>
      <c r="F983" s="114">
        <v>0.70091999999999999</v>
      </c>
      <c r="G983" s="114">
        <v>0</v>
      </c>
    </row>
    <row r="984" spans="1:7" x14ac:dyDescent="0.25">
      <c r="A984" s="47" t="str">
        <f t="shared" si="31"/>
        <v>A</v>
      </c>
      <c r="B984" s="113" t="s">
        <v>412</v>
      </c>
      <c r="C984" s="113" t="s">
        <v>34</v>
      </c>
      <c r="D984" s="114">
        <f t="shared" si="30"/>
        <v>18.382840000000002</v>
      </c>
      <c r="E984" s="114"/>
      <c r="F984" s="114">
        <v>18.382840000000002</v>
      </c>
      <c r="G984" s="114">
        <v>0</v>
      </c>
    </row>
    <row r="985" spans="1:7" x14ac:dyDescent="0.25">
      <c r="A985" s="47" t="str">
        <f t="shared" si="31"/>
        <v>A</v>
      </c>
      <c r="B985" s="113" t="s">
        <v>412</v>
      </c>
      <c r="C985" s="113" t="s">
        <v>35</v>
      </c>
      <c r="D985" s="114">
        <f t="shared" si="30"/>
        <v>454.11707000000001</v>
      </c>
      <c r="E985" s="114"/>
      <c r="F985" s="114">
        <v>454.11707000000001</v>
      </c>
      <c r="G985" s="114">
        <v>0</v>
      </c>
    </row>
    <row r="986" spans="1:7" x14ac:dyDescent="0.25">
      <c r="A986" s="47" t="str">
        <f t="shared" si="31"/>
        <v>A</v>
      </c>
      <c r="B986" s="111" t="s">
        <v>412</v>
      </c>
      <c r="C986" s="111" t="s">
        <v>36</v>
      </c>
      <c r="D986" s="112">
        <f t="shared" si="30"/>
        <v>2.7970000000000002</v>
      </c>
      <c r="E986" s="112"/>
      <c r="F986" s="112">
        <v>2.7970000000000002</v>
      </c>
      <c r="G986" s="112">
        <v>0</v>
      </c>
    </row>
    <row r="987" spans="1:7" ht="15.75" thickBot="1" x14ac:dyDescent="0.3">
      <c r="A987" s="47" t="str">
        <f t="shared" si="31"/>
        <v>A</v>
      </c>
      <c r="B987" s="108" t="s">
        <v>1045</v>
      </c>
      <c r="C987" s="109" t="s">
        <v>1046</v>
      </c>
      <c r="D987" s="110">
        <f t="shared" si="30"/>
        <v>22798.369780000001</v>
      </c>
      <c r="E987" s="110"/>
      <c r="F987" s="110">
        <v>22798.369780000001</v>
      </c>
      <c r="G987" s="110">
        <v>0</v>
      </c>
    </row>
    <row r="988" spans="1:7" ht="15.75" thickTop="1" x14ac:dyDescent="0.25">
      <c r="A988" s="47" t="str">
        <f t="shared" si="31"/>
        <v>A</v>
      </c>
      <c r="B988" s="111" t="s">
        <v>412</v>
      </c>
      <c r="C988" s="111" t="s">
        <v>19</v>
      </c>
      <c r="D988" s="112">
        <f t="shared" si="30"/>
        <v>18738.676359999998</v>
      </c>
      <c r="E988" s="112"/>
      <c r="F988" s="112">
        <v>18738.676359999998</v>
      </c>
      <c r="G988" s="112">
        <v>0</v>
      </c>
    </row>
    <row r="989" spans="1:7" x14ac:dyDescent="0.25">
      <c r="A989" s="47" t="str">
        <f t="shared" si="31"/>
        <v>A</v>
      </c>
      <c r="B989" s="113" t="s">
        <v>412</v>
      </c>
      <c r="C989" s="113" t="s">
        <v>21</v>
      </c>
      <c r="D989" s="114">
        <f t="shared" si="30"/>
        <v>425.38029000000006</v>
      </c>
      <c r="E989" s="114"/>
      <c r="F989" s="114">
        <v>425.38029000000006</v>
      </c>
      <c r="G989" s="114">
        <v>0</v>
      </c>
    </row>
    <row r="990" spans="1:7" x14ac:dyDescent="0.25">
      <c r="A990" s="47" t="str">
        <f t="shared" si="31"/>
        <v>A</v>
      </c>
      <c r="B990" s="113" t="s">
        <v>412</v>
      </c>
      <c r="C990" s="113" t="s">
        <v>4</v>
      </c>
      <c r="D990" s="114">
        <f t="shared" si="30"/>
        <v>7.7632200000000005</v>
      </c>
      <c r="E990" s="114"/>
      <c r="F990" s="114">
        <v>7.7632200000000005</v>
      </c>
      <c r="G990" s="114">
        <v>0</v>
      </c>
    </row>
    <row r="991" spans="1:7" x14ac:dyDescent="0.25">
      <c r="A991" s="47" t="str">
        <f t="shared" si="31"/>
        <v>A</v>
      </c>
      <c r="B991" s="113" t="s">
        <v>412</v>
      </c>
      <c r="C991" s="113" t="s">
        <v>34</v>
      </c>
      <c r="D991" s="114">
        <f t="shared" si="30"/>
        <v>1183.7036400000002</v>
      </c>
      <c r="E991" s="114"/>
      <c r="F991" s="114">
        <v>1183.7036400000002</v>
      </c>
      <c r="G991" s="114">
        <v>0</v>
      </c>
    </row>
    <row r="992" spans="1:7" x14ac:dyDescent="0.25">
      <c r="A992" s="47" t="str">
        <f t="shared" si="31"/>
        <v>A</v>
      </c>
      <c r="B992" s="113" t="s">
        <v>412</v>
      </c>
      <c r="C992" s="113" t="s">
        <v>35</v>
      </c>
      <c r="D992" s="114">
        <f t="shared" si="30"/>
        <v>17121.82921</v>
      </c>
      <c r="E992" s="114"/>
      <c r="F992" s="114">
        <v>17121.82921</v>
      </c>
      <c r="G992" s="114">
        <v>0</v>
      </c>
    </row>
    <row r="993" spans="1:7" x14ac:dyDescent="0.25">
      <c r="A993" s="47" t="str">
        <f t="shared" si="31"/>
        <v>A</v>
      </c>
      <c r="B993" s="111" t="s">
        <v>412</v>
      </c>
      <c r="C993" s="111" t="s">
        <v>36</v>
      </c>
      <c r="D993" s="112">
        <f t="shared" si="30"/>
        <v>4059.6934200000001</v>
      </c>
      <c r="E993" s="112"/>
      <c r="F993" s="112">
        <v>4059.6934200000001</v>
      </c>
      <c r="G993" s="112">
        <v>0</v>
      </c>
    </row>
    <row r="994" spans="1:7" ht="26.25" thickBot="1" x14ac:dyDescent="0.3">
      <c r="A994" s="47" t="str">
        <f t="shared" si="31"/>
        <v>A</v>
      </c>
      <c r="B994" s="108" t="s">
        <v>1047</v>
      </c>
      <c r="C994" s="109" t="s">
        <v>1048</v>
      </c>
      <c r="D994" s="110">
        <f t="shared" si="30"/>
        <v>41.924339999999994</v>
      </c>
      <c r="E994" s="110"/>
      <c r="F994" s="110">
        <v>41.924339999999994</v>
      </c>
      <c r="G994" s="110">
        <v>0</v>
      </c>
    </row>
    <row r="995" spans="1:7" ht="15.75" thickTop="1" x14ac:dyDescent="0.25">
      <c r="A995" s="47" t="str">
        <f t="shared" si="31"/>
        <v>A</v>
      </c>
      <c r="B995" s="111" t="s">
        <v>412</v>
      </c>
      <c r="C995" s="111" t="s">
        <v>19</v>
      </c>
      <c r="D995" s="112">
        <f t="shared" si="30"/>
        <v>41.924339999999994</v>
      </c>
      <c r="E995" s="112"/>
      <c r="F995" s="112">
        <v>41.924339999999994</v>
      </c>
      <c r="G995" s="112">
        <v>0</v>
      </c>
    </row>
    <row r="996" spans="1:7" x14ac:dyDescent="0.25">
      <c r="A996" s="47" t="str">
        <f t="shared" si="31"/>
        <v>A</v>
      </c>
      <c r="B996" s="113" t="s">
        <v>412</v>
      </c>
      <c r="C996" s="113" t="s">
        <v>21</v>
      </c>
      <c r="D996" s="114">
        <f t="shared" si="30"/>
        <v>34.021360000000001</v>
      </c>
      <c r="E996" s="114"/>
      <c r="F996" s="114">
        <v>34.021360000000001</v>
      </c>
      <c r="G996" s="114">
        <v>0</v>
      </c>
    </row>
    <row r="997" spans="1:7" x14ac:dyDescent="0.25">
      <c r="A997" s="47" t="str">
        <f t="shared" si="31"/>
        <v>A</v>
      </c>
      <c r="B997" s="113" t="s">
        <v>412</v>
      </c>
      <c r="C997" s="113" t="s">
        <v>34</v>
      </c>
      <c r="D997" s="114">
        <f t="shared" si="30"/>
        <v>0.52363999999999999</v>
      </c>
      <c r="E997" s="114"/>
      <c r="F997" s="114">
        <v>0.52363999999999999</v>
      </c>
      <c r="G997" s="114">
        <v>0</v>
      </c>
    </row>
    <row r="998" spans="1:7" x14ac:dyDescent="0.25">
      <c r="A998" s="47" t="str">
        <f t="shared" si="31"/>
        <v>A</v>
      </c>
      <c r="B998" s="113" t="s">
        <v>412</v>
      </c>
      <c r="C998" s="113" t="s">
        <v>35</v>
      </c>
      <c r="D998" s="114">
        <f t="shared" si="30"/>
        <v>7.37934</v>
      </c>
      <c r="E998" s="114"/>
      <c r="F998" s="114">
        <v>7.37934</v>
      </c>
      <c r="G998" s="114">
        <v>0</v>
      </c>
    </row>
    <row r="999" spans="1:7" ht="15.75" thickBot="1" x14ac:dyDescent="0.3">
      <c r="A999" s="47" t="str">
        <f t="shared" si="31"/>
        <v>A</v>
      </c>
      <c r="B999" s="108" t="s">
        <v>1049</v>
      </c>
      <c r="C999" s="109" t="s">
        <v>1050</v>
      </c>
      <c r="D999" s="110">
        <f t="shared" si="30"/>
        <v>3838.71</v>
      </c>
      <c r="E999" s="110"/>
      <c r="F999" s="110">
        <v>3838.71</v>
      </c>
      <c r="G999" s="110">
        <v>0</v>
      </c>
    </row>
    <row r="1000" spans="1:7" ht="15.75" thickTop="1" x14ac:dyDescent="0.25">
      <c r="A1000" s="47" t="str">
        <f t="shared" si="31"/>
        <v>A</v>
      </c>
      <c r="B1000" s="111" t="s">
        <v>412</v>
      </c>
      <c r="C1000" s="111" t="s">
        <v>19</v>
      </c>
      <c r="D1000" s="112">
        <f t="shared" si="30"/>
        <v>3838.71</v>
      </c>
      <c r="E1000" s="112"/>
      <c r="F1000" s="112">
        <v>3838.71</v>
      </c>
      <c r="G1000" s="112">
        <v>0</v>
      </c>
    </row>
    <row r="1001" spans="1:7" x14ac:dyDescent="0.25">
      <c r="A1001" s="47" t="str">
        <f t="shared" si="31"/>
        <v>A</v>
      </c>
      <c r="B1001" s="113" t="s">
        <v>412</v>
      </c>
      <c r="C1001" s="113" t="s">
        <v>21</v>
      </c>
      <c r="D1001" s="114">
        <f t="shared" si="30"/>
        <v>93.135000000000005</v>
      </c>
      <c r="E1001" s="114"/>
      <c r="F1001" s="114">
        <v>93.135000000000005</v>
      </c>
      <c r="G1001" s="114">
        <v>0</v>
      </c>
    </row>
    <row r="1002" spans="1:7" x14ac:dyDescent="0.25">
      <c r="A1002" s="47" t="str">
        <f t="shared" si="31"/>
        <v>A</v>
      </c>
      <c r="B1002" s="113" t="s">
        <v>412</v>
      </c>
      <c r="C1002" s="113" t="s">
        <v>35</v>
      </c>
      <c r="D1002" s="114">
        <f t="shared" si="30"/>
        <v>3745.5749999999998</v>
      </c>
      <c r="E1002" s="114"/>
      <c r="F1002" s="114">
        <v>3745.5749999999998</v>
      </c>
      <c r="G1002" s="114">
        <v>0</v>
      </c>
    </row>
    <row r="1003" spans="1:7" ht="26.25" thickBot="1" x14ac:dyDescent="0.3">
      <c r="A1003" s="47" t="str">
        <f t="shared" si="31"/>
        <v>A</v>
      </c>
      <c r="B1003" s="108" t="s">
        <v>1051</v>
      </c>
      <c r="C1003" s="109" t="s">
        <v>1052</v>
      </c>
      <c r="D1003" s="110">
        <f t="shared" si="30"/>
        <v>18512.78991</v>
      </c>
      <c r="E1003" s="110"/>
      <c r="F1003" s="110">
        <v>18512.78991</v>
      </c>
      <c r="G1003" s="110">
        <v>0</v>
      </c>
    </row>
    <row r="1004" spans="1:7" ht="15.75" thickTop="1" x14ac:dyDescent="0.25">
      <c r="A1004" s="47" t="str">
        <f t="shared" si="31"/>
        <v>A</v>
      </c>
      <c r="B1004" s="111" t="s">
        <v>412</v>
      </c>
      <c r="C1004" s="111" t="s">
        <v>19</v>
      </c>
      <c r="D1004" s="112">
        <f t="shared" si="30"/>
        <v>14453.096489999998</v>
      </c>
      <c r="E1004" s="112"/>
      <c r="F1004" s="112">
        <v>14453.096489999998</v>
      </c>
      <c r="G1004" s="112">
        <v>0</v>
      </c>
    </row>
    <row r="1005" spans="1:7" x14ac:dyDescent="0.25">
      <c r="A1005" s="47" t="str">
        <f t="shared" si="31"/>
        <v>A</v>
      </c>
      <c r="B1005" s="113" t="s">
        <v>412</v>
      </c>
      <c r="C1005" s="113" t="s">
        <v>21</v>
      </c>
      <c r="D1005" s="114">
        <f t="shared" si="30"/>
        <v>265.92892999999998</v>
      </c>
      <c r="E1005" s="114"/>
      <c r="F1005" s="114">
        <v>265.92892999999998</v>
      </c>
      <c r="G1005" s="114">
        <v>0</v>
      </c>
    </row>
    <row r="1006" spans="1:7" x14ac:dyDescent="0.25">
      <c r="A1006" s="47" t="str">
        <f t="shared" si="31"/>
        <v>A</v>
      </c>
      <c r="B1006" s="113" t="s">
        <v>412</v>
      </c>
      <c r="C1006" s="113" t="s">
        <v>34</v>
      </c>
      <c r="D1006" s="114">
        <f t="shared" si="30"/>
        <v>1183.18</v>
      </c>
      <c r="E1006" s="114"/>
      <c r="F1006" s="114">
        <v>1183.18</v>
      </c>
      <c r="G1006" s="114">
        <v>0</v>
      </c>
    </row>
    <row r="1007" spans="1:7" x14ac:dyDescent="0.25">
      <c r="A1007" s="47" t="str">
        <f t="shared" si="31"/>
        <v>A</v>
      </c>
      <c r="B1007" s="113" t="s">
        <v>412</v>
      </c>
      <c r="C1007" s="113" t="s">
        <v>35</v>
      </c>
      <c r="D1007" s="114">
        <f t="shared" si="30"/>
        <v>13003.987559999998</v>
      </c>
      <c r="E1007" s="114"/>
      <c r="F1007" s="114">
        <v>13003.987559999998</v>
      </c>
      <c r="G1007" s="114">
        <v>0</v>
      </c>
    </row>
    <row r="1008" spans="1:7" x14ac:dyDescent="0.25">
      <c r="A1008" s="47" t="str">
        <f t="shared" si="31"/>
        <v>A</v>
      </c>
      <c r="B1008" s="111" t="s">
        <v>412</v>
      </c>
      <c r="C1008" s="111" t="s">
        <v>36</v>
      </c>
      <c r="D1008" s="112">
        <f t="shared" si="30"/>
        <v>4059.6934200000001</v>
      </c>
      <c r="E1008" s="112"/>
      <c r="F1008" s="112">
        <v>4059.6934200000001</v>
      </c>
      <c r="G1008" s="112">
        <v>0</v>
      </c>
    </row>
    <row r="1009" spans="1:7" ht="15.75" thickBot="1" x14ac:dyDescent="0.3">
      <c r="A1009" s="47" t="str">
        <f t="shared" si="31"/>
        <v>A</v>
      </c>
      <c r="B1009" s="108" t="s">
        <v>1053</v>
      </c>
      <c r="C1009" s="109" t="s">
        <v>1054</v>
      </c>
      <c r="D1009" s="110">
        <f t="shared" si="30"/>
        <v>51.868220000000001</v>
      </c>
      <c r="E1009" s="110"/>
      <c r="F1009" s="110">
        <v>51.868220000000001</v>
      </c>
      <c r="G1009" s="110">
        <v>0</v>
      </c>
    </row>
    <row r="1010" spans="1:7" ht="15.75" thickTop="1" x14ac:dyDescent="0.25">
      <c r="A1010" s="47" t="str">
        <f t="shared" si="31"/>
        <v>A</v>
      </c>
      <c r="B1010" s="111" t="s">
        <v>412</v>
      </c>
      <c r="C1010" s="111" t="s">
        <v>19</v>
      </c>
      <c r="D1010" s="112">
        <f t="shared" si="30"/>
        <v>51.868220000000001</v>
      </c>
      <c r="E1010" s="112"/>
      <c r="F1010" s="112">
        <v>51.868220000000001</v>
      </c>
      <c r="G1010" s="112">
        <v>0</v>
      </c>
    </row>
    <row r="1011" spans="1:7" x14ac:dyDescent="0.25">
      <c r="A1011" s="47" t="str">
        <f t="shared" si="31"/>
        <v>A</v>
      </c>
      <c r="B1011" s="113" t="s">
        <v>412</v>
      </c>
      <c r="C1011" s="113" t="s">
        <v>21</v>
      </c>
      <c r="D1011" s="114">
        <f t="shared" si="30"/>
        <v>26.675000000000001</v>
      </c>
      <c r="E1011" s="114"/>
      <c r="F1011" s="114">
        <v>26.675000000000001</v>
      </c>
      <c r="G1011" s="114">
        <v>0</v>
      </c>
    </row>
    <row r="1012" spans="1:7" x14ac:dyDescent="0.25">
      <c r="A1012" s="47" t="str">
        <f t="shared" si="31"/>
        <v>A</v>
      </c>
      <c r="B1012" s="113" t="s">
        <v>412</v>
      </c>
      <c r="C1012" s="113" t="s">
        <v>4</v>
      </c>
      <c r="D1012" s="114">
        <f t="shared" si="30"/>
        <v>7.7632200000000005</v>
      </c>
      <c r="E1012" s="114"/>
      <c r="F1012" s="114">
        <v>7.7632200000000005</v>
      </c>
      <c r="G1012" s="114">
        <v>0</v>
      </c>
    </row>
    <row r="1013" spans="1:7" x14ac:dyDescent="0.25">
      <c r="A1013" s="47" t="str">
        <f t="shared" si="31"/>
        <v>A</v>
      </c>
      <c r="B1013" s="113" t="s">
        <v>412</v>
      </c>
      <c r="C1013" s="113" t="s">
        <v>35</v>
      </c>
      <c r="D1013" s="114">
        <f t="shared" si="30"/>
        <v>17.43</v>
      </c>
      <c r="E1013" s="114"/>
      <c r="F1013" s="114">
        <v>17.43</v>
      </c>
      <c r="G1013" s="114">
        <v>0</v>
      </c>
    </row>
    <row r="1014" spans="1:7" ht="15.75" thickBot="1" x14ac:dyDescent="0.3">
      <c r="A1014" s="47" t="str">
        <f t="shared" si="31"/>
        <v>A</v>
      </c>
      <c r="B1014" s="108" t="s">
        <v>1055</v>
      </c>
      <c r="C1014" s="109" t="s">
        <v>1056</v>
      </c>
      <c r="D1014" s="110">
        <f t="shared" si="30"/>
        <v>32.392240000000001</v>
      </c>
      <c r="E1014" s="110"/>
      <c r="F1014" s="110">
        <v>32.392240000000001</v>
      </c>
      <c r="G1014" s="110">
        <v>0</v>
      </c>
    </row>
    <row r="1015" spans="1:7" ht="15.75" thickTop="1" x14ac:dyDescent="0.25">
      <c r="A1015" s="47" t="str">
        <f t="shared" si="31"/>
        <v>A</v>
      </c>
      <c r="B1015" s="111" t="s">
        <v>412</v>
      </c>
      <c r="C1015" s="111" t="s">
        <v>19</v>
      </c>
      <c r="D1015" s="112">
        <f t="shared" si="30"/>
        <v>32.392240000000001</v>
      </c>
      <c r="E1015" s="112"/>
      <c r="F1015" s="112">
        <v>32.392240000000001</v>
      </c>
      <c r="G1015" s="112">
        <v>0</v>
      </c>
    </row>
    <row r="1016" spans="1:7" x14ac:dyDescent="0.25">
      <c r="A1016" s="47" t="str">
        <f t="shared" si="31"/>
        <v>A</v>
      </c>
      <c r="B1016" s="113" t="s">
        <v>412</v>
      </c>
      <c r="C1016" s="113" t="s">
        <v>21</v>
      </c>
      <c r="D1016" s="114">
        <f t="shared" si="30"/>
        <v>5.62</v>
      </c>
      <c r="E1016" s="114"/>
      <c r="F1016" s="114">
        <v>5.62</v>
      </c>
      <c r="G1016" s="114">
        <v>0</v>
      </c>
    </row>
    <row r="1017" spans="1:7" x14ac:dyDescent="0.25">
      <c r="A1017" s="47" t="str">
        <f t="shared" si="31"/>
        <v>A</v>
      </c>
      <c r="B1017" s="113" t="s">
        <v>412</v>
      </c>
      <c r="C1017" s="113" t="s">
        <v>35</v>
      </c>
      <c r="D1017" s="114">
        <f t="shared" si="30"/>
        <v>26.77224</v>
      </c>
      <c r="E1017" s="114"/>
      <c r="F1017" s="114">
        <v>26.77224</v>
      </c>
      <c r="G1017" s="114">
        <v>0</v>
      </c>
    </row>
    <row r="1018" spans="1:7" ht="39" thickBot="1" x14ac:dyDescent="0.3">
      <c r="A1018" s="47" t="str">
        <f t="shared" si="31"/>
        <v>A</v>
      </c>
      <c r="B1018" s="108" t="s">
        <v>1057</v>
      </c>
      <c r="C1018" s="109" t="s">
        <v>1058</v>
      </c>
      <c r="D1018" s="110">
        <f t="shared" si="30"/>
        <v>320.68507</v>
      </c>
      <c r="E1018" s="110"/>
      <c r="F1018" s="110">
        <v>320.68507</v>
      </c>
      <c r="G1018" s="110">
        <v>0</v>
      </c>
    </row>
    <row r="1019" spans="1:7" ht="15.75" thickTop="1" x14ac:dyDescent="0.25">
      <c r="A1019" s="47" t="str">
        <f t="shared" si="31"/>
        <v>A</v>
      </c>
      <c r="B1019" s="111" t="s">
        <v>412</v>
      </c>
      <c r="C1019" s="111" t="s">
        <v>19</v>
      </c>
      <c r="D1019" s="112">
        <f t="shared" si="30"/>
        <v>320.68507</v>
      </c>
      <c r="E1019" s="112"/>
      <c r="F1019" s="112">
        <v>320.68507</v>
      </c>
      <c r="G1019" s="112">
        <v>0</v>
      </c>
    </row>
    <row r="1020" spans="1:7" x14ac:dyDescent="0.25">
      <c r="A1020" s="47" t="str">
        <f t="shared" si="31"/>
        <v>A</v>
      </c>
      <c r="B1020" s="113" t="s">
        <v>412</v>
      </c>
      <c r="C1020" s="113" t="s">
        <v>35</v>
      </c>
      <c r="D1020" s="114">
        <f t="shared" si="30"/>
        <v>320.68507</v>
      </c>
      <c r="E1020" s="114"/>
      <c r="F1020" s="114">
        <v>320.68507</v>
      </c>
      <c r="G1020" s="114">
        <v>0</v>
      </c>
    </row>
    <row r="1021" spans="1:7" ht="15.75" thickBot="1" x14ac:dyDescent="0.3">
      <c r="A1021" s="47" t="str">
        <f t="shared" si="31"/>
        <v>A</v>
      </c>
      <c r="B1021" s="108" t="s">
        <v>1059</v>
      </c>
      <c r="C1021" s="109" t="s">
        <v>1060</v>
      </c>
      <c r="D1021" s="110">
        <f t="shared" si="30"/>
        <v>85463.268310000029</v>
      </c>
      <c r="E1021" s="110"/>
      <c r="F1021" s="110">
        <v>85262.791340000025</v>
      </c>
      <c r="G1021" s="110">
        <v>200.47696999999999</v>
      </c>
    </row>
    <row r="1022" spans="1:7" ht="15.75" thickTop="1" x14ac:dyDescent="0.25">
      <c r="A1022" s="47" t="str">
        <f t="shared" si="31"/>
        <v>A</v>
      </c>
      <c r="B1022" s="111" t="s">
        <v>412</v>
      </c>
      <c r="C1022" s="111" t="s">
        <v>19</v>
      </c>
      <c r="D1022" s="112">
        <f t="shared" si="30"/>
        <v>85458.200310000015</v>
      </c>
      <c r="E1022" s="112"/>
      <c r="F1022" s="112">
        <v>85259.12334000002</v>
      </c>
      <c r="G1022" s="112">
        <v>199.07696999999999</v>
      </c>
    </row>
    <row r="1023" spans="1:7" x14ac:dyDescent="0.25">
      <c r="A1023" s="47" t="str">
        <f t="shared" si="31"/>
        <v>A</v>
      </c>
      <c r="B1023" s="113" t="s">
        <v>412</v>
      </c>
      <c r="C1023" s="113" t="s">
        <v>20</v>
      </c>
      <c r="D1023" s="114">
        <f t="shared" si="30"/>
        <v>4707.4350700000005</v>
      </c>
      <c r="E1023" s="114"/>
      <c r="F1023" s="114">
        <v>4692.4350700000005</v>
      </c>
      <c r="G1023" s="114">
        <v>15</v>
      </c>
    </row>
    <row r="1024" spans="1:7" x14ac:dyDescent="0.25">
      <c r="A1024" s="47" t="str">
        <f t="shared" si="31"/>
        <v>A</v>
      </c>
      <c r="B1024" s="113" t="s">
        <v>412</v>
      </c>
      <c r="C1024" s="113" t="s">
        <v>21</v>
      </c>
      <c r="D1024" s="114">
        <f t="shared" si="30"/>
        <v>76242.630620000025</v>
      </c>
      <c r="E1024" s="114"/>
      <c r="F1024" s="114">
        <v>76065.43021000002</v>
      </c>
      <c r="G1024" s="114">
        <v>177.20041000000001</v>
      </c>
    </row>
    <row r="1025" spans="1:7" x14ac:dyDescent="0.25">
      <c r="A1025" s="47" t="str">
        <f t="shared" si="31"/>
        <v>A</v>
      </c>
      <c r="B1025" s="113" t="s">
        <v>412</v>
      </c>
      <c r="C1025" s="113" t="s">
        <v>4</v>
      </c>
      <c r="D1025" s="114">
        <f t="shared" si="30"/>
        <v>4253.9117100000003</v>
      </c>
      <c r="E1025" s="114"/>
      <c r="F1025" s="114">
        <v>4253.9117100000003</v>
      </c>
      <c r="G1025" s="114">
        <v>0</v>
      </c>
    </row>
    <row r="1026" spans="1:7" x14ac:dyDescent="0.25">
      <c r="A1026" s="47" t="str">
        <f t="shared" si="31"/>
        <v>A</v>
      </c>
      <c r="B1026" s="113" t="s">
        <v>412</v>
      </c>
      <c r="C1026" s="113" t="s">
        <v>34</v>
      </c>
      <c r="D1026" s="114">
        <f t="shared" si="30"/>
        <v>76.367940000000004</v>
      </c>
      <c r="E1026" s="114"/>
      <c r="F1026" s="114">
        <v>76.367940000000004</v>
      </c>
      <c r="G1026" s="114">
        <v>0</v>
      </c>
    </row>
    <row r="1027" spans="1:7" x14ac:dyDescent="0.25">
      <c r="A1027" s="47" t="str">
        <f t="shared" si="31"/>
        <v>A</v>
      </c>
      <c r="B1027" s="113" t="s">
        <v>412</v>
      </c>
      <c r="C1027" s="113" t="s">
        <v>35</v>
      </c>
      <c r="D1027" s="114">
        <f t="shared" ref="D1027:D1090" si="32">-E1027+F1027+G1027</f>
        <v>177.85497000000001</v>
      </c>
      <c r="E1027" s="114"/>
      <c r="F1027" s="114">
        <v>170.97841</v>
      </c>
      <c r="G1027" s="114">
        <v>6.8765599999999996</v>
      </c>
    </row>
    <row r="1028" spans="1:7" x14ac:dyDescent="0.25">
      <c r="A1028" s="47" t="str">
        <f t="shared" ref="A1028:A1091" si="33">IF(OR(D1028&lt;&gt;0,),"A","B")</f>
        <v>A</v>
      </c>
      <c r="B1028" s="111" t="s">
        <v>412</v>
      </c>
      <c r="C1028" s="111" t="s">
        <v>36</v>
      </c>
      <c r="D1028" s="112">
        <f t="shared" si="32"/>
        <v>5.0679999999999996</v>
      </c>
      <c r="E1028" s="112"/>
      <c r="F1028" s="112">
        <v>3.6680000000000001</v>
      </c>
      <c r="G1028" s="112">
        <v>1.4</v>
      </c>
    </row>
    <row r="1029" spans="1:7" ht="15.75" thickBot="1" x14ac:dyDescent="0.3">
      <c r="A1029" s="47" t="str">
        <f t="shared" si="33"/>
        <v>A</v>
      </c>
      <c r="B1029" s="108" t="s">
        <v>1061</v>
      </c>
      <c r="C1029" s="109" t="s">
        <v>1062</v>
      </c>
      <c r="D1029" s="110">
        <f t="shared" si="32"/>
        <v>85066.441510000019</v>
      </c>
      <c r="E1029" s="110"/>
      <c r="F1029" s="110">
        <v>84865.964540000015</v>
      </c>
      <c r="G1029" s="110">
        <v>200.47696999999999</v>
      </c>
    </row>
    <row r="1030" spans="1:7" ht="15.75" thickTop="1" x14ac:dyDescent="0.25">
      <c r="A1030" s="47" t="str">
        <f t="shared" si="33"/>
        <v>A</v>
      </c>
      <c r="B1030" s="111" t="s">
        <v>412</v>
      </c>
      <c r="C1030" s="111" t="s">
        <v>19</v>
      </c>
      <c r="D1030" s="112">
        <f t="shared" si="32"/>
        <v>85065.04151000001</v>
      </c>
      <c r="E1030" s="112"/>
      <c r="F1030" s="112">
        <v>84865.964540000015</v>
      </c>
      <c r="G1030" s="112">
        <v>199.07696999999999</v>
      </c>
    </row>
    <row r="1031" spans="1:7" x14ac:dyDescent="0.25">
      <c r="A1031" s="47" t="str">
        <f t="shared" si="33"/>
        <v>A</v>
      </c>
      <c r="B1031" s="113" t="s">
        <v>412</v>
      </c>
      <c r="C1031" s="113" t="s">
        <v>20</v>
      </c>
      <c r="D1031" s="114">
        <f t="shared" si="32"/>
        <v>4649.2350700000006</v>
      </c>
      <c r="E1031" s="114"/>
      <c r="F1031" s="114">
        <v>4634.2350700000006</v>
      </c>
      <c r="G1031" s="114">
        <v>15</v>
      </c>
    </row>
    <row r="1032" spans="1:7" x14ac:dyDescent="0.25">
      <c r="A1032" s="47" t="str">
        <f t="shared" si="33"/>
        <v>A</v>
      </c>
      <c r="B1032" s="113" t="s">
        <v>412</v>
      </c>
      <c r="C1032" s="113" t="s">
        <v>21</v>
      </c>
      <c r="D1032" s="114">
        <f t="shared" si="32"/>
        <v>75908.49536000003</v>
      </c>
      <c r="E1032" s="114"/>
      <c r="F1032" s="114">
        <v>75731.294950000025</v>
      </c>
      <c r="G1032" s="114">
        <v>177.20041000000001</v>
      </c>
    </row>
    <row r="1033" spans="1:7" x14ac:dyDescent="0.25">
      <c r="A1033" s="47" t="str">
        <f t="shared" si="33"/>
        <v>A</v>
      </c>
      <c r="B1033" s="113" t="s">
        <v>412</v>
      </c>
      <c r="C1033" s="113" t="s">
        <v>4</v>
      </c>
      <c r="D1033" s="114">
        <f t="shared" si="32"/>
        <v>4253.08817</v>
      </c>
      <c r="E1033" s="114"/>
      <c r="F1033" s="114">
        <v>4253.08817</v>
      </c>
      <c r="G1033" s="114">
        <v>0</v>
      </c>
    </row>
    <row r="1034" spans="1:7" x14ac:dyDescent="0.25">
      <c r="A1034" s="47" t="str">
        <f t="shared" si="33"/>
        <v>A</v>
      </c>
      <c r="B1034" s="113" t="s">
        <v>412</v>
      </c>
      <c r="C1034" s="113" t="s">
        <v>34</v>
      </c>
      <c r="D1034" s="114">
        <f t="shared" si="32"/>
        <v>76.367940000000004</v>
      </c>
      <c r="E1034" s="114"/>
      <c r="F1034" s="114">
        <v>76.367940000000004</v>
      </c>
      <c r="G1034" s="114">
        <v>0</v>
      </c>
    </row>
    <row r="1035" spans="1:7" x14ac:dyDescent="0.25">
      <c r="A1035" s="47" t="str">
        <f t="shared" si="33"/>
        <v>A</v>
      </c>
      <c r="B1035" s="113" t="s">
        <v>412</v>
      </c>
      <c r="C1035" s="113" t="s">
        <v>35</v>
      </c>
      <c r="D1035" s="114">
        <f t="shared" si="32"/>
        <v>177.85497000000001</v>
      </c>
      <c r="E1035" s="114"/>
      <c r="F1035" s="114">
        <v>170.97841</v>
      </c>
      <c r="G1035" s="114">
        <v>6.8765599999999996</v>
      </c>
    </row>
    <row r="1036" spans="1:7" x14ac:dyDescent="0.25">
      <c r="A1036" s="47" t="str">
        <f t="shared" si="33"/>
        <v>A</v>
      </c>
      <c r="B1036" s="111" t="s">
        <v>412</v>
      </c>
      <c r="C1036" s="111" t="s">
        <v>36</v>
      </c>
      <c r="D1036" s="112">
        <f t="shared" si="32"/>
        <v>1.4</v>
      </c>
      <c r="E1036" s="112"/>
      <c r="F1036" s="112">
        <v>0</v>
      </c>
      <c r="G1036" s="112">
        <v>1.4</v>
      </c>
    </row>
    <row r="1037" spans="1:7" ht="15.75" thickBot="1" x14ac:dyDescent="0.3">
      <c r="A1037" s="47" t="str">
        <f t="shared" si="33"/>
        <v>A</v>
      </c>
      <c r="B1037" s="108" t="s">
        <v>1063</v>
      </c>
      <c r="C1037" s="109" t="s">
        <v>1064</v>
      </c>
      <c r="D1037" s="110">
        <f t="shared" si="32"/>
        <v>80180.882590000008</v>
      </c>
      <c r="E1037" s="110"/>
      <c r="F1037" s="110">
        <v>80180.882590000008</v>
      </c>
      <c r="G1037" s="110">
        <v>0</v>
      </c>
    </row>
    <row r="1038" spans="1:7" ht="15.75" thickTop="1" x14ac:dyDescent="0.25">
      <c r="A1038" s="47" t="str">
        <f t="shared" si="33"/>
        <v>A</v>
      </c>
      <c r="B1038" s="111" t="s">
        <v>412</v>
      </c>
      <c r="C1038" s="111" t="s">
        <v>19</v>
      </c>
      <c r="D1038" s="112">
        <f t="shared" si="32"/>
        <v>80180.882590000008</v>
      </c>
      <c r="E1038" s="112"/>
      <c r="F1038" s="112">
        <v>80180.882590000008</v>
      </c>
      <c r="G1038" s="112">
        <v>0</v>
      </c>
    </row>
    <row r="1039" spans="1:7" x14ac:dyDescent="0.25">
      <c r="A1039" s="47" t="str">
        <f t="shared" si="33"/>
        <v>A</v>
      </c>
      <c r="B1039" s="113" t="s">
        <v>412</v>
      </c>
      <c r="C1039" s="113" t="s">
        <v>20</v>
      </c>
      <c r="D1039" s="114">
        <f t="shared" si="32"/>
        <v>4467.5987500000001</v>
      </c>
      <c r="E1039" s="114"/>
      <c r="F1039" s="114">
        <v>4467.5987500000001</v>
      </c>
      <c r="G1039" s="114">
        <v>0</v>
      </c>
    </row>
    <row r="1040" spans="1:7" x14ac:dyDescent="0.25">
      <c r="A1040" s="47" t="str">
        <f t="shared" si="33"/>
        <v>A</v>
      </c>
      <c r="B1040" s="113" t="s">
        <v>412</v>
      </c>
      <c r="C1040" s="113" t="s">
        <v>21</v>
      </c>
      <c r="D1040" s="114">
        <f t="shared" si="32"/>
        <v>75478.388260000022</v>
      </c>
      <c r="E1040" s="114"/>
      <c r="F1040" s="114">
        <v>75478.388260000022</v>
      </c>
      <c r="G1040" s="114">
        <v>0</v>
      </c>
    </row>
    <row r="1041" spans="1:7" x14ac:dyDescent="0.25">
      <c r="A1041" s="47" t="str">
        <f t="shared" si="33"/>
        <v>A</v>
      </c>
      <c r="B1041" s="113" t="s">
        <v>412</v>
      </c>
      <c r="C1041" s="113" t="s">
        <v>34</v>
      </c>
      <c r="D1041" s="114">
        <f t="shared" si="32"/>
        <v>76.367940000000004</v>
      </c>
      <c r="E1041" s="114"/>
      <c r="F1041" s="114">
        <v>76.367940000000004</v>
      </c>
      <c r="G1041" s="114">
        <v>0</v>
      </c>
    </row>
    <row r="1042" spans="1:7" x14ac:dyDescent="0.25">
      <c r="A1042" s="47" t="str">
        <f t="shared" si="33"/>
        <v>A</v>
      </c>
      <c r="B1042" s="113" t="s">
        <v>412</v>
      </c>
      <c r="C1042" s="113" t="s">
        <v>35</v>
      </c>
      <c r="D1042" s="114">
        <f t="shared" si="32"/>
        <v>158.52764000000002</v>
      </c>
      <c r="E1042" s="114"/>
      <c r="F1042" s="114">
        <v>158.52764000000002</v>
      </c>
      <c r="G1042" s="114">
        <v>0</v>
      </c>
    </row>
    <row r="1043" spans="1:7" ht="26.25" thickBot="1" x14ac:dyDescent="0.3">
      <c r="A1043" s="47" t="str">
        <f t="shared" si="33"/>
        <v>A</v>
      </c>
      <c r="B1043" s="108" t="s">
        <v>1221</v>
      </c>
      <c r="C1043" s="109" t="s">
        <v>1222</v>
      </c>
      <c r="D1043" s="110">
        <f t="shared" si="32"/>
        <v>4253.08817</v>
      </c>
      <c r="E1043" s="110"/>
      <c r="F1043" s="110">
        <v>4253.08817</v>
      </c>
      <c r="G1043" s="110">
        <v>0</v>
      </c>
    </row>
    <row r="1044" spans="1:7" ht="15.75" thickTop="1" x14ac:dyDescent="0.25">
      <c r="A1044" s="47" t="str">
        <f t="shared" si="33"/>
        <v>A</v>
      </c>
      <c r="B1044" s="111" t="s">
        <v>412</v>
      </c>
      <c r="C1044" s="111" t="s">
        <v>19</v>
      </c>
      <c r="D1044" s="112">
        <f t="shared" si="32"/>
        <v>4253.08817</v>
      </c>
      <c r="E1044" s="112"/>
      <c r="F1044" s="112">
        <v>4253.08817</v>
      </c>
      <c r="G1044" s="112">
        <v>0</v>
      </c>
    </row>
    <row r="1045" spans="1:7" x14ac:dyDescent="0.25">
      <c r="A1045" s="47" t="str">
        <f t="shared" si="33"/>
        <v>A</v>
      </c>
      <c r="B1045" s="113" t="s">
        <v>412</v>
      </c>
      <c r="C1045" s="113" t="s">
        <v>4</v>
      </c>
      <c r="D1045" s="114">
        <f t="shared" si="32"/>
        <v>4253.08817</v>
      </c>
      <c r="E1045" s="114"/>
      <c r="F1045" s="114">
        <v>4253.08817</v>
      </c>
      <c r="G1045" s="114">
        <v>0</v>
      </c>
    </row>
    <row r="1046" spans="1:7" ht="26.25" thickBot="1" x14ac:dyDescent="0.3">
      <c r="A1046" s="47" t="str">
        <f t="shared" si="33"/>
        <v>A</v>
      </c>
      <c r="B1046" s="108" t="s">
        <v>1223</v>
      </c>
      <c r="C1046" s="109" t="s">
        <v>1224</v>
      </c>
      <c r="D1046" s="110">
        <f t="shared" si="32"/>
        <v>252.79791999999998</v>
      </c>
      <c r="E1046" s="110"/>
      <c r="F1046" s="110">
        <v>52.320949999999996</v>
      </c>
      <c r="G1046" s="110">
        <v>200.47696999999999</v>
      </c>
    </row>
    <row r="1047" spans="1:7" ht="15.75" thickTop="1" x14ac:dyDescent="0.25">
      <c r="A1047" s="47" t="str">
        <f t="shared" si="33"/>
        <v>A</v>
      </c>
      <c r="B1047" s="111" t="s">
        <v>412</v>
      </c>
      <c r="C1047" s="111" t="s">
        <v>19</v>
      </c>
      <c r="D1047" s="112">
        <f t="shared" si="32"/>
        <v>251.39792</v>
      </c>
      <c r="E1047" s="112"/>
      <c r="F1047" s="112">
        <v>52.320949999999996</v>
      </c>
      <c r="G1047" s="112">
        <v>199.07696999999999</v>
      </c>
    </row>
    <row r="1048" spans="1:7" x14ac:dyDescent="0.25">
      <c r="A1048" s="47" t="str">
        <f t="shared" si="33"/>
        <v>A</v>
      </c>
      <c r="B1048" s="113" t="s">
        <v>412</v>
      </c>
      <c r="C1048" s="113" t="s">
        <v>20</v>
      </c>
      <c r="D1048" s="114">
        <f t="shared" si="32"/>
        <v>37</v>
      </c>
      <c r="E1048" s="114"/>
      <c r="F1048" s="114">
        <v>22</v>
      </c>
      <c r="G1048" s="114">
        <v>15</v>
      </c>
    </row>
    <row r="1049" spans="1:7" x14ac:dyDescent="0.25">
      <c r="A1049" s="47" t="str">
        <f t="shared" si="33"/>
        <v>A</v>
      </c>
      <c r="B1049" s="113" t="s">
        <v>412</v>
      </c>
      <c r="C1049" s="113" t="s">
        <v>21</v>
      </c>
      <c r="D1049" s="114">
        <f t="shared" si="32"/>
        <v>207.52136000000002</v>
      </c>
      <c r="E1049" s="114"/>
      <c r="F1049" s="114">
        <v>30.32095</v>
      </c>
      <c r="G1049" s="114">
        <v>177.20041000000001</v>
      </c>
    </row>
    <row r="1050" spans="1:7" x14ac:dyDescent="0.25">
      <c r="A1050" s="47" t="str">
        <f t="shared" si="33"/>
        <v>A</v>
      </c>
      <c r="B1050" s="113" t="s">
        <v>412</v>
      </c>
      <c r="C1050" s="113" t="s">
        <v>35</v>
      </c>
      <c r="D1050" s="114">
        <f t="shared" si="32"/>
        <v>6.8765599999999996</v>
      </c>
      <c r="E1050" s="114"/>
      <c r="F1050" s="114">
        <v>0</v>
      </c>
      <c r="G1050" s="114">
        <v>6.8765599999999996</v>
      </c>
    </row>
    <row r="1051" spans="1:7" x14ac:dyDescent="0.25">
      <c r="A1051" s="47" t="str">
        <f t="shared" si="33"/>
        <v>A</v>
      </c>
      <c r="B1051" s="111" t="s">
        <v>412</v>
      </c>
      <c r="C1051" s="111" t="s">
        <v>36</v>
      </c>
      <c r="D1051" s="112">
        <f t="shared" si="32"/>
        <v>1.4</v>
      </c>
      <c r="E1051" s="112"/>
      <c r="F1051" s="112">
        <v>0</v>
      </c>
      <c r="G1051" s="112">
        <v>1.4</v>
      </c>
    </row>
    <row r="1052" spans="1:7" ht="15.75" thickBot="1" x14ac:dyDescent="0.3">
      <c r="A1052" s="47" t="str">
        <f t="shared" si="33"/>
        <v>A</v>
      </c>
      <c r="B1052" s="108" t="s">
        <v>1225</v>
      </c>
      <c r="C1052" s="109" t="s">
        <v>1226</v>
      </c>
      <c r="D1052" s="110">
        <f t="shared" si="32"/>
        <v>35.106999999999999</v>
      </c>
      <c r="E1052" s="110"/>
      <c r="F1052" s="110">
        <v>35.106999999999999</v>
      </c>
      <c r="G1052" s="110">
        <v>0</v>
      </c>
    </row>
    <row r="1053" spans="1:7" ht="15.75" thickTop="1" x14ac:dyDescent="0.25">
      <c r="A1053" s="47" t="str">
        <f t="shared" si="33"/>
        <v>A</v>
      </c>
      <c r="B1053" s="111" t="s">
        <v>412</v>
      </c>
      <c r="C1053" s="111" t="s">
        <v>19</v>
      </c>
      <c r="D1053" s="112">
        <f t="shared" si="32"/>
        <v>35.106999999999999</v>
      </c>
      <c r="E1053" s="112"/>
      <c r="F1053" s="112">
        <v>35.106999999999999</v>
      </c>
      <c r="G1053" s="112">
        <v>0</v>
      </c>
    </row>
    <row r="1054" spans="1:7" x14ac:dyDescent="0.25">
      <c r="A1054" s="47" t="str">
        <f t="shared" si="33"/>
        <v>A</v>
      </c>
      <c r="B1054" s="113" t="s">
        <v>412</v>
      </c>
      <c r="C1054" s="113" t="s">
        <v>21</v>
      </c>
      <c r="D1054" s="114">
        <f t="shared" si="32"/>
        <v>35.106999999999999</v>
      </c>
      <c r="E1054" s="114"/>
      <c r="F1054" s="114">
        <v>35.106999999999999</v>
      </c>
      <c r="G1054" s="114">
        <v>0</v>
      </c>
    </row>
    <row r="1055" spans="1:7" ht="26.25" thickBot="1" x14ac:dyDescent="0.3">
      <c r="A1055" s="47" t="str">
        <f t="shared" si="33"/>
        <v>A</v>
      </c>
      <c r="B1055" s="108" t="s">
        <v>1231</v>
      </c>
      <c r="C1055" s="109" t="s">
        <v>1232</v>
      </c>
      <c r="D1055" s="110">
        <f t="shared" si="32"/>
        <v>344.56583000000001</v>
      </c>
      <c r="E1055" s="110"/>
      <c r="F1055" s="110">
        <v>344.56583000000001</v>
      </c>
      <c r="G1055" s="110">
        <v>0</v>
      </c>
    </row>
    <row r="1056" spans="1:7" ht="15.75" thickTop="1" x14ac:dyDescent="0.25">
      <c r="A1056" s="47" t="str">
        <f t="shared" si="33"/>
        <v>A</v>
      </c>
      <c r="B1056" s="111" t="s">
        <v>412</v>
      </c>
      <c r="C1056" s="111" t="s">
        <v>19</v>
      </c>
      <c r="D1056" s="112">
        <f t="shared" si="32"/>
        <v>344.56583000000001</v>
      </c>
      <c r="E1056" s="112"/>
      <c r="F1056" s="112">
        <v>344.56583000000001</v>
      </c>
      <c r="G1056" s="112">
        <v>0</v>
      </c>
    </row>
    <row r="1057" spans="1:7" x14ac:dyDescent="0.25">
      <c r="A1057" s="47" t="str">
        <f t="shared" si="33"/>
        <v>A</v>
      </c>
      <c r="B1057" s="113" t="s">
        <v>412</v>
      </c>
      <c r="C1057" s="113" t="s">
        <v>20</v>
      </c>
      <c r="D1057" s="114">
        <f t="shared" si="32"/>
        <v>144.63632000000001</v>
      </c>
      <c r="E1057" s="114"/>
      <c r="F1057" s="114">
        <v>144.63632000000001</v>
      </c>
      <c r="G1057" s="114">
        <v>0</v>
      </c>
    </row>
    <row r="1058" spans="1:7" x14ac:dyDescent="0.25">
      <c r="A1058" s="47" t="str">
        <f t="shared" si="33"/>
        <v>A</v>
      </c>
      <c r="B1058" s="113" t="s">
        <v>412</v>
      </c>
      <c r="C1058" s="113" t="s">
        <v>21</v>
      </c>
      <c r="D1058" s="114">
        <f t="shared" si="32"/>
        <v>187.47873999999999</v>
      </c>
      <c r="E1058" s="114"/>
      <c r="F1058" s="114">
        <v>187.47873999999999</v>
      </c>
      <c r="G1058" s="114">
        <v>0</v>
      </c>
    </row>
    <row r="1059" spans="1:7" x14ac:dyDescent="0.25">
      <c r="A1059" s="47" t="str">
        <f t="shared" si="33"/>
        <v>A</v>
      </c>
      <c r="B1059" s="113" t="s">
        <v>412</v>
      </c>
      <c r="C1059" s="113" t="s">
        <v>35</v>
      </c>
      <c r="D1059" s="114">
        <f t="shared" si="32"/>
        <v>12.45077</v>
      </c>
      <c r="E1059" s="114"/>
      <c r="F1059" s="114">
        <v>12.45077</v>
      </c>
      <c r="G1059" s="114">
        <v>0</v>
      </c>
    </row>
    <row r="1060" spans="1:7" ht="26.25" thickBot="1" x14ac:dyDescent="0.3">
      <c r="A1060" s="47" t="str">
        <f t="shared" si="33"/>
        <v>A</v>
      </c>
      <c r="B1060" s="108" t="s">
        <v>1233</v>
      </c>
      <c r="C1060" s="109" t="s">
        <v>1234</v>
      </c>
      <c r="D1060" s="110">
        <f t="shared" si="32"/>
        <v>396.82680000000005</v>
      </c>
      <c r="E1060" s="110"/>
      <c r="F1060" s="110">
        <v>396.82680000000005</v>
      </c>
      <c r="G1060" s="110">
        <v>0</v>
      </c>
    </row>
    <row r="1061" spans="1:7" ht="15.75" thickTop="1" x14ac:dyDescent="0.25">
      <c r="A1061" s="47" t="str">
        <f t="shared" si="33"/>
        <v>A</v>
      </c>
      <c r="B1061" s="111" t="s">
        <v>412</v>
      </c>
      <c r="C1061" s="111" t="s">
        <v>19</v>
      </c>
      <c r="D1061" s="112">
        <f t="shared" si="32"/>
        <v>393.15880000000004</v>
      </c>
      <c r="E1061" s="112"/>
      <c r="F1061" s="112">
        <v>393.15880000000004</v>
      </c>
      <c r="G1061" s="112">
        <v>0</v>
      </c>
    </row>
    <row r="1062" spans="1:7" x14ac:dyDescent="0.25">
      <c r="A1062" s="47" t="str">
        <f t="shared" si="33"/>
        <v>A</v>
      </c>
      <c r="B1062" s="113" t="s">
        <v>412</v>
      </c>
      <c r="C1062" s="113" t="s">
        <v>20</v>
      </c>
      <c r="D1062" s="114">
        <f t="shared" si="32"/>
        <v>58.2</v>
      </c>
      <c r="E1062" s="114"/>
      <c r="F1062" s="114">
        <v>58.2</v>
      </c>
      <c r="G1062" s="114">
        <v>0</v>
      </c>
    </row>
    <row r="1063" spans="1:7" x14ac:dyDescent="0.25">
      <c r="A1063" s="47" t="str">
        <f t="shared" si="33"/>
        <v>A</v>
      </c>
      <c r="B1063" s="113" t="s">
        <v>412</v>
      </c>
      <c r="C1063" s="113" t="s">
        <v>21</v>
      </c>
      <c r="D1063" s="114">
        <f t="shared" si="32"/>
        <v>334.13526000000002</v>
      </c>
      <c r="E1063" s="114"/>
      <c r="F1063" s="114">
        <v>334.13526000000002</v>
      </c>
      <c r="G1063" s="114">
        <v>0</v>
      </c>
    </row>
    <row r="1064" spans="1:7" x14ac:dyDescent="0.25">
      <c r="A1064" s="47" t="str">
        <f t="shared" si="33"/>
        <v>A</v>
      </c>
      <c r="B1064" s="113" t="s">
        <v>412</v>
      </c>
      <c r="C1064" s="113" t="s">
        <v>4</v>
      </c>
      <c r="D1064" s="114">
        <f t="shared" si="32"/>
        <v>0.82353999999999994</v>
      </c>
      <c r="E1064" s="114"/>
      <c r="F1064" s="114">
        <v>0.82353999999999994</v>
      </c>
      <c r="G1064" s="114">
        <v>0</v>
      </c>
    </row>
    <row r="1065" spans="1:7" x14ac:dyDescent="0.25">
      <c r="A1065" s="47" t="str">
        <f t="shared" si="33"/>
        <v>A</v>
      </c>
      <c r="B1065" s="111" t="s">
        <v>412</v>
      </c>
      <c r="C1065" s="111" t="s">
        <v>36</v>
      </c>
      <c r="D1065" s="112">
        <f t="shared" si="32"/>
        <v>3.6680000000000001</v>
      </c>
      <c r="E1065" s="112"/>
      <c r="F1065" s="112">
        <v>3.6680000000000001</v>
      </c>
      <c r="G1065" s="112">
        <v>0</v>
      </c>
    </row>
    <row r="1066" spans="1:7" ht="15.75" thickBot="1" x14ac:dyDescent="0.3">
      <c r="A1066" s="47" t="str">
        <f t="shared" si="33"/>
        <v>A</v>
      </c>
      <c r="B1066" s="108" t="s">
        <v>1235</v>
      </c>
      <c r="C1066" s="109" t="s">
        <v>1236</v>
      </c>
      <c r="D1066" s="110">
        <f t="shared" si="32"/>
        <v>565631.38879999996</v>
      </c>
      <c r="E1066" s="110"/>
      <c r="F1066" s="110">
        <v>556969.71266999992</v>
      </c>
      <c r="G1066" s="110">
        <v>8661.6761300000016</v>
      </c>
    </row>
    <row r="1067" spans="1:7" ht="15.75" thickTop="1" x14ac:dyDescent="0.25">
      <c r="A1067" s="47" t="str">
        <f t="shared" si="33"/>
        <v>A</v>
      </c>
      <c r="B1067" s="111" t="s">
        <v>412</v>
      </c>
      <c r="C1067" s="111" t="s">
        <v>19</v>
      </c>
      <c r="D1067" s="112">
        <f t="shared" si="32"/>
        <v>380563.05844999995</v>
      </c>
      <c r="E1067" s="112"/>
      <c r="F1067" s="112">
        <v>373341.47749999998</v>
      </c>
      <c r="G1067" s="112">
        <v>7221.5809500000014</v>
      </c>
    </row>
    <row r="1068" spans="1:7" x14ac:dyDescent="0.25">
      <c r="A1068" s="47" t="str">
        <f t="shared" si="33"/>
        <v>A</v>
      </c>
      <c r="B1068" s="113" t="s">
        <v>412</v>
      </c>
      <c r="C1068" s="113" t="s">
        <v>20</v>
      </c>
      <c r="D1068" s="114">
        <f t="shared" si="32"/>
        <v>216543.59082999997</v>
      </c>
      <c r="E1068" s="114"/>
      <c r="F1068" s="114">
        <v>213324.64831999998</v>
      </c>
      <c r="G1068" s="114">
        <v>3218.9425099999999</v>
      </c>
    </row>
    <row r="1069" spans="1:7" x14ac:dyDescent="0.25">
      <c r="A1069" s="47" t="str">
        <f t="shared" si="33"/>
        <v>A</v>
      </c>
      <c r="B1069" s="113" t="s">
        <v>412</v>
      </c>
      <c r="C1069" s="113" t="s">
        <v>21</v>
      </c>
      <c r="D1069" s="114">
        <f t="shared" si="32"/>
        <v>130252.33686000002</v>
      </c>
      <c r="E1069" s="114"/>
      <c r="F1069" s="114">
        <v>127568.86260000002</v>
      </c>
      <c r="G1069" s="114">
        <v>2683.47426</v>
      </c>
    </row>
    <row r="1070" spans="1:7" x14ac:dyDescent="0.25">
      <c r="A1070" s="47" t="str">
        <f t="shared" si="33"/>
        <v>A</v>
      </c>
      <c r="B1070" s="113" t="s">
        <v>412</v>
      </c>
      <c r="C1070" s="113" t="s">
        <v>4</v>
      </c>
      <c r="D1070" s="114">
        <f t="shared" si="32"/>
        <v>773.64242000000013</v>
      </c>
      <c r="E1070" s="114"/>
      <c r="F1070" s="114">
        <v>13.741110000000001</v>
      </c>
      <c r="G1070" s="114">
        <v>759.90131000000008</v>
      </c>
    </row>
    <row r="1071" spans="1:7" x14ac:dyDescent="0.25">
      <c r="A1071" s="47" t="str">
        <f t="shared" si="33"/>
        <v>A</v>
      </c>
      <c r="B1071" s="113" t="s">
        <v>412</v>
      </c>
      <c r="C1071" s="113" t="s">
        <v>34</v>
      </c>
      <c r="D1071" s="114">
        <f t="shared" si="32"/>
        <v>20691.243120000003</v>
      </c>
      <c r="E1071" s="114"/>
      <c r="F1071" s="114">
        <v>20686.342450000004</v>
      </c>
      <c r="G1071" s="114">
        <v>4.9006699999999999</v>
      </c>
    </row>
    <row r="1072" spans="1:7" x14ac:dyDescent="0.25">
      <c r="A1072" s="47" t="str">
        <f t="shared" si="33"/>
        <v>A</v>
      </c>
      <c r="B1072" s="113" t="s">
        <v>412</v>
      </c>
      <c r="C1072" s="113" t="s">
        <v>35</v>
      </c>
      <c r="D1072" s="114">
        <f t="shared" si="32"/>
        <v>12302.245219999999</v>
      </c>
      <c r="E1072" s="114"/>
      <c r="F1072" s="114">
        <v>11747.883019999999</v>
      </c>
      <c r="G1072" s="114">
        <v>554.36219999999992</v>
      </c>
    </row>
    <row r="1073" spans="1:7" x14ac:dyDescent="0.25">
      <c r="A1073" s="47" t="str">
        <f t="shared" si="33"/>
        <v>A</v>
      </c>
      <c r="B1073" s="111" t="s">
        <v>412</v>
      </c>
      <c r="C1073" s="111" t="s">
        <v>36</v>
      </c>
      <c r="D1073" s="112">
        <f t="shared" si="32"/>
        <v>185068.33035000003</v>
      </c>
      <c r="E1073" s="112"/>
      <c r="F1073" s="112">
        <v>183628.23517000003</v>
      </c>
      <c r="G1073" s="112">
        <v>1440.09518</v>
      </c>
    </row>
    <row r="1074" spans="1:7" ht="15.75" thickBot="1" x14ac:dyDescent="0.3">
      <c r="A1074" s="47" t="str">
        <f t="shared" si="33"/>
        <v>A</v>
      </c>
      <c r="B1074" s="108" t="s">
        <v>1237</v>
      </c>
      <c r="C1074" s="109" t="s">
        <v>1238</v>
      </c>
      <c r="D1074" s="110">
        <f t="shared" si="32"/>
        <v>184107.97581999999</v>
      </c>
      <c r="E1074" s="110"/>
      <c r="F1074" s="110">
        <v>184107.97581999999</v>
      </c>
      <c r="G1074" s="110">
        <v>0</v>
      </c>
    </row>
    <row r="1075" spans="1:7" ht="15.75" thickTop="1" x14ac:dyDescent="0.25">
      <c r="A1075" s="47" t="str">
        <f t="shared" si="33"/>
        <v>A</v>
      </c>
      <c r="B1075" s="111" t="s">
        <v>412</v>
      </c>
      <c r="C1075" s="111" t="s">
        <v>19</v>
      </c>
      <c r="D1075" s="112">
        <f t="shared" si="32"/>
        <v>184052.62273000003</v>
      </c>
      <c r="E1075" s="112"/>
      <c r="F1075" s="112">
        <v>184052.62273000003</v>
      </c>
      <c r="G1075" s="112">
        <v>0</v>
      </c>
    </row>
    <row r="1076" spans="1:7" x14ac:dyDescent="0.25">
      <c r="A1076" s="47" t="str">
        <f t="shared" si="33"/>
        <v>A</v>
      </c>
      <c r="B1076" s="113" t="s">
        <v>412</v>
      </c>
      <c r="C1076" s="113" t="s">
        <v>20</v>
      </c>
      <c r="D1076" s="114">
        <f t="shared" si="32"/>
        <v>167097.16632999998</v>
      </c>
      <c r="E1076" s="114"/>
      <c r="F1076" s="114">
        <v>167097.16632999998</v>
      </c>
      <c r="G1076" s="114">
        <v>0</v>
      </c>
    </row>
    <row r="1077" spans="1:7" x14ac:dyDescent="0.25">
      <c r="A1077" s="47" t="str">
        <f t="shared" si="33"/>
        <v>A</v>
      </c>
      <c r="B1077" s="113" t="s">
        <v>412</v>
      </c>
      <c r="C1077" s="113" t="s">
        <v>21</v>
      </c>
      <c r="D1077" s="114">
        <f t="shared" si="32"/>
        <v>16895.90381</v>
      </c>
      <c r="E1077" s="114"/>
      <c r="F1077" s="114">
        <v>16895.90381</v>
      </c>
      <c r="G1077" s="114">
        <v>0</v>
      </c>
    </row>
    <row r="1078" spans="1:7" x14ac:dyDescent="0.25">
      <c r="A1078" s="47" t="str">
        <f t="shared" si="33"/>
        <v>A</v>
      </c>
      <c r="B1078" s="113" t="s">
        <v>412</v>
      </c>
      <c r="C1078" s="113" t="s">
        <v>4</v>
      </c>
      <c r="D1078" s="114">
        <f t="shared" si="32"/>
        <v>13.741110000000001</v>
      </c>
      <c r="E1078" s="114"/>
      <c r="F1078" s="114">
        <v>13.741110000000001</v>
      </c>
      <c r="G1078" s="114">
        <v>0</v>
      </c>
    </row>
    <row r="1079" spans="1:7" x14ac:dyDescent="0.25">
      <c r="A1079" s="47" t="str">
        <f t="shared" si="33"/>
        <v>A</v>
      </c>
      <c r="B1079" s="113" t="s">
        <v>412</v>
      </c>
      <c r="C1079" s="113" t="s">
        <v>35</v>
      </c>
      <c r="D1079" s="114">
        <f t="shared" si="32"/>
        <v>45.811480000000003</v>
      </c>
      <c r="E1079" s="114"/>
      <c r="F1079" s="114">
        <v>45.811480000000003</v>
      </c>
      <c r="G1079" s="114">
        <v>0</v>
      </c>
    </row>
    <row r="1080" spans="1:7" x14ac:dyDescent="0.25">
      <c r="A1080" s="47" t="str">
        <f t="shared" si="33"/>
        <v>A</v>
      </c>
      <c r="B1080" s="111" t="s">
        <v>412</v>
      </c>
      <c r="C1080" s="111" t="s">
        <v>36</v>
      </c>
      <c r="D1080" s="112">
        <f t="shared" si="32"/>
        <v>55.353089999999995</v>
      </c>
      <c r="E1080" s="112"/>
      <c r="F1080" s="112">
        <v>55.353089999999995</v>
      </c>
      <c r="G1080" s="112">
        <v>0</v>
      </c>
    </row>
    <row r="1081" spans="1:7" ht="15.75" thickBot="1" x14ac:dyDescent="0.3">
      <c r="A1081" s="47" t="str">
        <f t="shared" si="33"/>
        <v>A</v>
      </c>
      <c r="B1081" s="108" t="s">
        <v>1239</v>
      </c>
      <c r="C1081" s="109" t="s">
        <v>1240</v>
      </c>
      <c r="D1081" s="110">
        <f t="shared" si="32"/>
        <v>27635.64532</v>
      </c>
      <c r="E1081" s="110"/>
      <c r="F1081" s="110">
        <v>27466.128840000001</v>
      </c>
      <c r="G1081" s="110">
        <v>169.51647999999997</v>
      </c>
    </row>
    <row r="1082" spans="1:7" ht="15.75" thickTop="1" x14ac:dyDescent="0.25">
      <c r="A1082" s="47" t="str">
        <f t="shared" si="33"/>
        <v>A</v>
      </c>
      <c r="B1082" s="111" t="s">
        <v>412</v>
      </c>
      <c r="C1082" s="111" t="s">
        <v>19</v>
      </c>
      <c r="D1082" s="112">
        <f t="shared" si="32"/>
        <v>27450.638840000003</v>
      </c>
      <c r="E1082" s="112"/>
      <c r="F1082" s="112">
        <v>27397.771960000002</v>
      </c>
      <c r="G1082" s="112">
        <v>52.866880000000002</v>
      </c>
    </row>
    <row r="1083" spans="1:7" x14ac:dyDescent="0.25">
      <c r="A1083" s="47" t="str">
        <f t="shared" si="33"/>
        <v>A</v>
      </c>
      <c r="B1083" s="113" t="s">
        <v>412</v>
      </c>
      <c r="C1083" s="113" t="s">
        <v>20</v>
      </c>
      <c r="D1083" s="114">
        <f t="shared" si="32"/>
        <v>24105.55385</v>
      </c>
      <c r="E1083" s="114"/>
      <c r="F1083" s="114">
        <v>24105.55385</v>
      </c>
      <c r="G1083" s="114">
        <v>0</v>
      </c>
    </row>
    <row r="1084" spans="1:7" x14ac:dyDescent="0.25">
      <c r="A1084" s="47" t="str">
        <f t="shared" si="33"/>
        <v>A</v>
      </c>
      <c r="B1084" s="113" t="s">
        <v>412</v>
      </c>
      <c r="C1084" s="113" t="s">
        <v>21</v>
      </c>
      <c r="D1084" s="114">
        <f t="shared" si="32"/>
        <v>2572.3660999999997</v>
      </c>
      <c r="E1084" s="114"/>
      <c r="F1084" s="114">
        <v>2519.4992199999997</v>
      </c>
      <c r="G1084" s="114">
        <v>52.866880000000002</v>
      </c>
    </row>
    <row r="1085" spans="1:7" x14ac:dyDescent="0.25">
      <c r="A1085" s="47" t="str">
        <f t="shared" si="33"/>
        <v>A</v>
      </c>
      <c r="B1085" s="113" t="s">
        <v>412</v>
      </c>
      <c r="C1085" s="113" t="s">
        <v>34</v>
      </c>
      <c r="D1085" s="114">
        <f t="shared" si="32"/>
        <v>321.19132999999999</v>
      </c>
      <c r="E1085" s="114"/>
      <c r="F1085" s="114">
        <v>321.19132999999999</v>
      </c>
      <c r="G1085" s="114">
        <v>0</v>
      </c>
    </row>
    <row r="1086" spans="1:7" x14ac:dyDescent="0.25">
      <c r="A1086" s="47" t="str">
        <f t="shared" si="33"/>
        <v>A</v>
      </c>
      <c r="B1086" s="113" t="s">
        <v>412</v>
      </c>
      <c r="C1086" s="113" t="s">
        <v>35</v>
      </c>
      <c r="D1086" s="114">
        <f t="shared" si="32"/>
        <v>451.52756000000005</v>
      </c>
      <c r="E1086" s="114"/>
      <c r="F1086" s="114">
        <v>451.52756000000005</v>
      </c>
      <c r="G1086" s="114">
        <v>0</v>
      </c>
    </row>
    <row r="1087" spans="1:7" x14ac:dyDescent="0.25">
      <c r="A1087" s="47" t="str">
        <f t="shared" si="33"/>
        <v>A</v>
      </c>
      <c r="B1087" s="111" t="s">
        <v>412</v>
      </c>
      <c r="C1087" s="111" t="s">
        <v>36</v>
      </c>
      <c r="D1087" s="112">
        <f t="shared" si="32"/>
        <v>185.00648000000001</v>
      </c>
      <c r="E1087" s="112"/>
      <c r="F1087" s="112">
        <v>68.356880000000004</v>
      </c>
      <c r="G1087" s="112">
        <v>116.64960000000001</v>
      </c>
    </row>
    <row r="1088" spans="1:7" ht="15.75" thickBot="1" x14ac:dyDescent="0.3">
      <c r="A1088" s="47" t="str">
        <f t="shared" si="33"/>
        <v>A</v>
      </c>
      <c r="B1088" s="108" t="s">
        <v>1251</v>
      </c>
      <c r="C1088" s="109" t="s">
        <v>1252</v>
      </c>
      <c r="D1088" s="110">
        <f t="shared" si="32"/>
        <v>41447.520400000001</v>
      </c>
      <c r="E1088" s="110"/>
      <c r="F1088" s="110">
        <v>35235.811439999998</v>
      </c>
      <c r="G1088" s="110">
        <v>6211.7089600000008</v>
      </c>
    </row>
    <row r="1089" spans="1:7" ht="15.75" thickTop="1" x14ac:dyDescent="0.25">
      <c r="A1089" s="47" t="str">
        <f t="shared" si="33"/>
        <v>A</v>
      </c>
      <c r="B1089" s="111" t="s">
        <v>412</v>
      </c>
      <c r="C1089" s="111" t="s">
        <v>19</v>
      </c>
      <c r="D1089" s="112">
        <f t="shared" si="32"/>
        <v>41263.470399999998</v>
      </c>
      <c r="E1089" s="112"/>
      <c r="F1089" s="112">
        <v>35065.118439999998</v>
      </c>
      <c r="G1089" s="112">
        <v>6198.3519600000009</v>
      </c>
    </row>
    <row r="1090" spans="1:7" x14ac:dyDescent="0.25">
      <c r="A1090" s="47" t="str">
        <f t="shared" si="33"/>
        <v>A</v>
      </c>
      <c r="B1090" s="113" t="s">
        <v>412</v>
      </c>
      <c r="C1090" s="113" t="s">
        <v>20</v>
      </c>
      <c r="D1090" s="114">
        <f t="shared" si="32"/>
        <v>5323.0714100000005</v>
      </c>
      <c r="E1090" s="114"/>
      <c r="F1090" s="114">
        <v>2140.3649</v>
      </c>
      <c r="G1090" s="114">
        <v>3182.70651</v>
      </c>
    </row>
    <row r="1091" spans="1:7" x14ac:dyDescent="0.25">
      <c r="A1091" s="47" t="str">
        <f t="shared" si="33"/>
        <v>A</v>
      </c>
      <c r="B1091" s="113" t="s">
        <v>412</v>
      </c>
      <c r="C1091" s="113" t="s">
        <v>21</v>
      </c>
      <c r="D1091" s="114">
        <f t="shared" ref="D1091:D1154" si="34">-E1091+F1091+G1091</f>
        <v>4901.4392100000005</v>
      </c>
      <c r="E1091" s="114"/>
      <c r="F1091" s="114">
        <v>2521.6101899999999</v>
      </c>
      <c r="G1091" s="114">
        <v>2379.8290200000001</v>
      </c>
    </row>
    <row r="1092" spans="1:7" x14ac:dyDescent="0.25">
      <c r="A1092" s="47" t="str">
        <f t="shared" ref="A1092:A1155" si="35">IF(OR(D1092&lt;&gt;0,),"A","B")</f>
        <v>A</v>
      </c>
      <c r="B1092" s="113" t="s">
        <v>412</v>
      </c>
      <c r="C1092" s="113" t="s">
        <v>4</v>
      </c>
      <c r="D1092" s="114">
        <f t="shared" si="34"/>
        <v>630</v>
      </c>
      <c r="E1092" s="114"/>
      <c r="F1092" s="114">
        <v>0</v>
      </c>
      <c r="G1092" s="114">
        <v>630</v>
      </c>
    </row>
    <row r="1093" spans="1:7" x14ac:dyDescent="0.25">
      <c r="A1093" s="47" t="str">
        <f t="shared" si="35"/>
        <v>A</v>
      </c>
      <c r="B1093" s="113" t="s">
        <v>412</v>
      </c>
      <c r="C1093" s="113" t="s">
        <v>34</v>
      </c>
      <c r="D1093" s="114">
        <f t="shared" si="34"/>
        <v>19243.825640000003</v>
      </c>
      <c r="E1093" s="114"/>
      <c r="F1093" s="114">
        <v>19239.474610000001</v>
      </c>
      <c r="G1093" s="114">
        <v>4.3510300000000006</v>
      </c>
    </row>
    <row r="1094" spans="1:7" x14ac:dyDescent="0.25">
      <c r="A1094" s="47" t="str">
        <f t="shared" si="35"/>
        <v>A</v>
      </c>
      <c r="B1094" s="113" t="s">
        <v>412</v>
      </c>
      <c r="C1094" s="113" t="s">
        <v>35</v>
      </c>
      <c r="D1094" s="114">
        <f t="shared" si="34"/>
        <v>11165.13414</v>
      </c>
      <c r="E1094" s="114"/>
      <c r="F1094" s="114">
        <v>11163.668740000001</v>
      </c>
      <c r="G1094" s="114">
        <v>1.4654</v>
      </c>
    </row>
    <row r="1095" spans="1:7" x14ac:dyDescent="0.25">
      <c r="A1095" s="47" t="str">
        <f t="shared" si="35"/>
        <v>A</v>
      </c>
      <c r="B1095" s="111" t="s">
        <v>412</v>
      </c>
      <c r="C1095" s="111" t="s">
        <v>36</v>
      </c>
      <c r="D1095" s="112">
        <f t="shared" si="34"/>
        <v>184.05</v>
      </c>
      <c r="E1095" s="112"/>
      <c r="F1095" s="112">
        <v>170.69300000000001</v>
      </c>
      <c r="G1095" s="112">
        <v>13.356999999999999</v>
      </c>
    </row>
    <row r="1096" spans="1:7" ht="26.25" thickBot="1" x14ac:dyDescent="0.3">
      <c r="A1096" s="47" t="str">
        <f t="shared" si="35"/>
        <v>A</v>
      </c>
      <c r="B1096" s="108" t="s">
        <v>1258</v>
      </c>
      <c r="C1096" s="109" t="s">
        <v>1259</v>
      </c>
      <c r="D1096" s="110">
        <f t="shared" si="34"/>
        <v>2734.9487000000004</v>
      </c>
      <c r="E1096" s="110"/>
      <c r="F1096" s="110">
        <v>2734.9487000000004</v>
      </c>
      <c r="G1096" s="110">
        <v>0</v>
      </c>
    </row>
    <row r="1097" spans="1:7" ht="15.75" thickTop="1" x14ac:dyDescent="0.25">
      <c r="A1097" s="47" t="str">
        <f t="shared" si="35"/>
        <v>A</v>
      </c>
      <c r="B1097" s="111" t="s">
        <v>412</v>
      </c>
      <c r="C1097" s="111" t="s">
        <v>19</v>
      </c>
      <c r="D1097" s="112">
        <f t="shared" si="34"/>
        <v>1747.89453</v>
      </c>
      <c r="E1097" s="112"/>
      <c r="F1097" s="112">
        <v>1747.89453</v>
      </c>
      <c r="G1097" s="112">
        <v>0</v>
      </c>
    </row>
    <row r="1098" spans="1:7" x14ac:dyDescent="0.25">
      <c r="A1098" s="47" t="str">
        <f t="shared" si="35"/>
        <v>A</v>
      </c>
      <c r="B1098" s="113" t="s">
        <v>412</v>
      </c>
      <c r="C1098" s="113" t="s">
        <v>20</v>
      </c>
      <c r="D1098" s="114">
        <f t="shared" si="34"/>
        <v>504.2</v>
      </c>
      <c r="E1098" s="114"/>
      <c r="F1098" s="114">
        <v>504.2</v>
      </c>
      <c r="G1098" s="114">
        <v>0</v>
      </c>
    </row>
    <row r="1099" spans="1:7" x14ac:dyDescent="0.25">
      <c r="A1099" s="47" t="str">
        <f t="shared" si="35"/>
        <v>A</v>
      </c>
      <c r="B1099" s="113" t="s">
        <v>412</v>
      </c>
      <c r="C1099" s="113" t="s">
        <v>21</v>
      </c>
      <c r="D1099" s="114">
        <f t="shared" si="34"/>
        <v>1243.0999999999999</v>
      </c>
      <c r="E1099" s="114"/>
      <c r="F1099" s="114">
        <v>1243.0999999999999</v>
      </c>
      <c r="G1099" s="114">
        <v>0</v>
      </c>
    </row>
    <row r="1100" spans="1:7" x14ac:dyDescent="0.25">
      <c r="A1100" s="47" t="str">
        <f t="shared" si="35"/>
        <v>A</v>
      </c>
      <c r="B1100" s="113" t="s">
        <v>412</v>
      </c>
      <c r="C1100" s="113" t="s">
        <v>35</v>
      </c>
      <c r="D1100" s="114">
        <f t="shared" si="34"/>
        <v>0.59453</v>
      </c>
      <c r="E1100" s="114"/>
      <c r="F1100" s="114">
        <v>0.59453</v>
      </c>
      <c r="G1100" s="114">
        <v>0</v>
      </c>
    </row>
    <row r="1101" spans="1:7" x14ac:dyDescent="0.25">
      <c r="A1101" s="47" t="str">
        <f t="shared" si="35"/>
        <v>A</v>
      </c>
      <c r="B1101" s="111" t="s">
        <v>412</v>
      </c>
      <c r="C1101" s="111" t="s">
        <v>36</v>
      </c>
      <c r="D1101" s="112">
        <f t="shared" si="34"/>
        <v>987.05417</v>
      </c>
      <c r="E1101" s="112"/>
      <c r="F1101" s="112">
        <v>987.05417</v>
      </c>
      <c r="G1101" s="112">
        <v>0</v>
      </c>
    </row>
    <row r="1102" spans="1:7" ht="15.75" thickBot="1" x14ac:dyDescent="0.3">
      <c r="A1102" s="47" t="str">
        <f t="shared" si="35"/>
        <v>A</v>
      </c>
      <c r="B1102" s="108" t="s">
        <v>1264</v>
      </c>
      <c r="C1102" s="109" t="s">
        <v>1265</v>
      </c>
      <c r="D1102" s="110">
        <f t="shared" si="34"/>
        <v>70905.016220000005</v>
      </c>
      <c r="E1102" s="110"/>
      <c r="F1102" s="110">
        <v>70905.016220000005</v>
      </c>
      <c r="G1102" s="110">
        <v>0</v>
      </c>
    </row>
    <row r="1103" spans="1:7" ht="15.75" thickTop="1" x14ac:dyDescent="0.25">
      <c r="A1103" s="47" t="str">
        <f t="shared" si="35"/>
        <v>A</v>
      </c>
      <c r="B1103" s="111" t="s">
        <v>412</v>
      </c>
      <c r="C1103" s="111" t="s">
        <v>19</v>
      </c>
      <c r="D1103" s="112">
        <f t="shared" si="34"/>
        <v>258.78620999999998</v>
      </c>
      <c r="E1103" s="112"/>
      <c r="F1103" s="112">
        <v>258.78620999999998</v>
      </c>
      <c r="G1103" s="112">
        <v>0</v>
      </c>
    </row>
    <row r="1104" spans="1:7" x14ac:dyDescent="0.25">
      <c r="A1104" s="47" t="str">
        <f t="shared" si="35"/>
        <v>A</v>
      </c>
      <c r="B1104" s="113" t="s">
        <v>412</v>
      </c>
      <c r="C1104" s="113" t="s">
        <v>21</v>
      </c>
      <c r="D1104" s="114">
        <f t="shared" si="34"/>
        <v>258.78620999999998</v>
      </c>
      <c r="E1104" s="114"/>
      <c r="F1104" s="114">
        <v>258.78620999999998</v>
      </c>
      <c r="G1104" s="114">
        <v>0</v>
      </c>
    </row>
    <row r="1105" spans="1:7" x14ac:dyDescent="0.25">
      <c r="A1105" s="47" t="str">
        <f t="shared" si="35"/>
        <v>A</v>
      </c>
      <c r="B1105" s="111" t="s">
        <v>412</v>
      </c>
      <c r="C1105" s="111" t="s">
        <v>36</v>
      </c>
      <c r="D1105" s="112">
        <f t="shared" si="34"/>
        <v>70646.230009999985</v>
      </c>
      <c r="E1105" s="112"/>
      <c r="F1105" s="112">
        <v>70646.230009999985</v>
      </c>
      <c r="G1105" s="112">
        <v>0</v>
      </c>
    </row>
    <row r="1106" spans="1:7" ht="15.75" thickBot="1" x14ac:dyDescent="0.3">
      <c r="A1106" s="47" t="str">
        <f t="shared" si="35"/>
        <v>A</v>
      </c>
      <c r="B1106" s="108" t="s">
        <v>1268</v>
      </c>
      <c r="C1106" s="109" t="s">
        <v>1269</v>
      </c>
      <c r="D1106" s="110">
        <f t="shared" si="34"/>
        <v>19968.432339999996</v>
      </c>
      <c r="E1106" s="110"/>
      <c r="F1106" s="110">
        <v>19968.432339999996</v>
      </c>
      <c r="G1106" s="110">
        <v>0</v>
      </c>
    </row>
    <row r="1107" spans="1:7" ht="15.75" thickTop="1" x14ac:dyDescent="0.25">
      <c r="A1107" s="47" t="str">
        <f t="shared" si="35"/>
        <v>A</v>
      </c>
      <c r="B1107" s="111" t="s">
        <v>412</v>
      </c>
      <c r="C1107" s="111" t="s">
        <v>19</v>
      </c>
      <c r="D1107" s="112">
        <f t="shared" si="34"/>
        <v>19968.432339999996</v>
      </c>
      <c r="E1107" s="112"/>
      <c r="F1107" s="112">
        <v>19968.432339999996</v>
      </c>
      <c r="G1107" s="112">
        <v>0</v>
      </c>
    </row>
    <row r="1108" spans="1:7" x14ac:dyDescent="0.25">
      <c r="A1108" s="47" t="str">
        <f t="shared" si="35"/>
        <v>A</v>
      </c>
      <c r="B1108" s="113" t="s">
        <v>412</v>
      </c>
      <c r="C1108" s="113" t="s">
        <v>20</v>
      </c>
      <c r="D1108" s="114">
        <f t="shared" si="34"/>
        <v>279.82054000000005</v>
      </c>
      <c r="E1108" s="114"/>
      <c r="F1108" s="114">
        <v>279.82054000000005</v>
      </c>
      <c r="G1108" s="114">
        <v>0</v>
      </c>
    </row>
    <row r="1109" spans="1:7" x14ac:dyDescent="0.25">
      <c r="A1109" s="47" t="str">
        <f t="shared" si="35"/>
        <v>A</v>
      </c>
      <c r="B1109" s="113" t="s">
        <v>412</v>
      </c>
      <c r="C1109" s="113" t="s">
        <v>21</v>
      </c>
      <c r="D1109" s="114">
        <f t="shared" si="34"/>
        <v>19688.611799999999</v>
      </c>
      <c r="E1109" s="114"/>
      <c r="F1109" s="114">
        <v>19688.611799999999</v>
      </c>
      <c r="G1109" s="114">
        <v>0</v>
      </c>
    </row>
    <row r="1110" spans="1:7" ht="15.75" thickBot="1" x14ac:dyDescent="0.3">
      <c r="A1110" s="47" t="str">
        <f t="shared" si="35"/>
        <v>A</v>
      </c>
      <c r="B1110" s="108" t="s">
        <v>1272</v>
      </c>
      <c r="C1110" s="109" t="s">
        <v>1273</v>
      </c>
      <c r="D1110" s="110">
        <f t="shared" si="34"/>
        <v>18966.576500000003</v>
      </c>
      <c r="E1110" s="110"/>
      <c r="F1110" s="110">
        <v>16686.125810000001</v>
      </c>
      <c r="G1110" s="110">
        <v>2280.4506900000001</v>
      </c>
    </row>
    <row r="1111" spans="1:7" ht="15.75" thickTop="1" x14ac:dyDescent="0.25">
      <c r="A1111" s="47" t="str">
        <f t="shared" si="35"/>
        <v>A</v>
      </c>
      <c r="B1111" s="111" t="s">
        <v>412</v>
      </c>
      <c r="C1111" s="111" t="s">
        <v>19</v>
      </c>
      <c r="D1111" s="112">
        <f t="shared" si="34"/>
        <v>16342.326209999999</v>
      </c>
      <c r="E1111" s="112"/>
      <c r="F1111" s="112">
        <v>15371.964099999999</v>
      </c>
      <c r="G1111" s="112">
        <v>970.36211000000003</v>
      </c>
    </row>
    <row r="1112" spans="1:7" x14ac:dyDescent="0.25">
      <c r="A1112" s="47" t="str">
        <f t="shared" si="35"/>
        <v>A</v>
      </c>
      <c r="B1112" s="113" t="s">
        <v>412</v>
      </c>
      <c r="C1112" s="113" t="s">
        <v>20</v>
      </c>
      <c r="D1112" s="114">
        <f t="shared" si="34"/>
        <v>3601.0117499999997</v>
      </c>
      <c r="E1112" s="114"/>
      <c r="F1112" s="114">
        <v>3564.7757499999998</v>
      </c>
      <c r="G1112" s="114">
        <v>36.235999999999997</v>
      </c>
    </row>
    <row r="1113" spans="1:7" x14ac:dyDescent="0.25">
      <c r="A1113" s="47" t="str">
        <f t="shared" si="35"/>
        <v>A</v>
      </c>
      <c r="B1113" s="113" t="s">
        <v>412</v>
      </c>
      <c r="C1113" s="113" t="s">
        <v>21</v>
      </c>
      <c r="D1113" s="114">
        <f t="shared" si="34"/>
        <v>10863.355590000001</v>
      </c>
      <c r="E1113" s="114"/>
      <c r="F1113" s="114">
        <v>10612.577230000001</v>
      </c>
      <c r="G1113" s="114">
        <v>250.77836000000005</v>
      </c>
    </row>
    <row r="1114" spans="1:7" x14ac:dyDescent="0.25">
      <c r="A1114" s="47" t="str">
        <f t="shared" si="35"/>
        <v>A</v>
      </c>
      <c r="B1114" s="113" t="s">
        <v>412</v>
      </c>
      <c r="C1114" s="113" t="s">
        <v>4</v>
      </c>
      <c r="D1114" s="114">
        <f t="shared" si="34"/>
        <v>129.90131</v>
      </c>
      <c r="E1114" s="114"/>
      <c r="F1114" s="114">
        <v>0</v>
      </c>
      <c r="G1114" s="114">
        <v>129.90131</v>
      </c>
    </row>
    <row r="1115" spans="1:7" x14ac:dyDescent="0.25">
      <c r="A1115" s="47" t="str">
        <f t="shared" si="35"/>
        <v>A</v>
      </c>
      <c r="B1115" s="113" t="s">
        <v>412</v>
      </c>
      <c r="C1115" s="113" t="s">
        <v>34</v>
      </c>
      <c r="D1115" s="114">
        <f t="shared" si="34"/>
        <v>1126.2261500000002</v>
      </c>
      <c r="E1115" s="114"/>
      <c r="F1115" s="114">
        <v>1125.6765100000002</v>
      </c>
      <c r="G1115" s="114">
        <v>0.54964000000000002</v>
      </c>
    </row>
    <row r="1116" spans="1:7" x14ac:dyDescent="0.25">
      <c r="A1116" s="47" t="str">
        <f t="shared" si="35"/>
        <v>A</v>
      </c>
      <c r="B1116" s="113" t="s">
        <v>412</v>
      </c>
      <c r="C1116" s="113" t="s">
        <v>35</v>
      </c>
      <c r="D1116" s="114">
        <f t="shared" si="34"/>
        <v>621.83141000000012</v>
      </c>
      <c r="E1116" s="114"/>
      <c r="F1116" s="114">
        <v>68.934610000000006</v>
      </c>
      <c r="G1116" s="114">
        <v>552.8968000000001</v>
      </c>
    </row>
    <row r="1117" spans="1:7" x14ac:dyDescent="0.25">
      <c r="A1117" s="47" t="str">
        <f t="shared" si="35"/>
        <v>A</v>
      </c>
      <c r="B1117" s="111" t="s">
        <v>412</v>
      </c>
      <c r="C1117" s="111" t="s">
        <v>36</v>
      </c>
      <c r="D1117" s="112">
        <f t="shared" si="34"/>
        <v>2624.2502899999999</v>
      </c>
      <c r="E1117" s="112"/>
      <c r="F1117" s="112">
        <v>1314.1617099999999</v>
      </c>
      <c r="G1117" s="112">
        <v>1310.0885799999999</v>
      </c>
    </row>
    <row r="1118" spans="1:7" ht="15.75" thickBot="1" x14ac:dyDescent="0.3">
      <c r="A1118" s="47" t="str">
        <f t="shared" si="35"/>
        <v>A</v>
      </c>
      <c r="B1118" s="108" t="s">
        <v>1282</v>
      </c>
      <c r="C1118" s="109" t="s">
        <v>1283</v>
      </c>
      <c r="D1118" s="110">
        <f t="shared" si="34"/>
        <v>97119.656930000012</v>
      </c>
      <c r="E1118" s="110"/>
      <c r="F1118" s="110">
        <v>97119.656930000012</v>
      </c>
      <c r="G1118" s="110">
        <v>0</v>
      </c>
    </row>
    <row r="1119" spans="1:7" ht="15.75" thickTop="1" x14ac:dyDescent="0.25">
      <c r="A1119" s="47" t="str">
        <f t="shared" si="35"/>
        <v>A</v>
      </c>
      <c r="B1119" s="111" t="s">
        <v>412</v>
      </c>
      <c r="C1119" s="111" t="s">
        <v>19</v>
      </c>
      <c r="D1119" s="112">
        <f t="shared" si="34"/>
        <v>2599.9999900000003</v>
      </c>
      <c r="E1119" s="112"/>
      <c r="F1119" s="112">
        <v>2599.9999900000003</v>
      </c>
      <c r="G1119" s="112">
        <v>0</v>
      </c>
    </row>
    <row r="1120" spans="1:7" x14ac:dyDescent="0.25">
      <c r="A1120" s="47" t="str">
        <f t="shared" si="35"/>
        <v>A</v>
      </c>
      <c r="B1120" s="113" t="s">
        <v>412</v>
      </c>
      <c r="C1120" s="113" t="s">
        <v>21</v>
      </c>
      <c r="D1120" s="114">
        <f t="shared" si="34"/>
        <v>2599.9999900000003</v>
      </c>
      <c r="E1120" s="114"/>
      <c r="F1120" s="114">
        <v>2599.9999900000003</v>
      </c>
      <c r="G1120" s="114">
        <v>0</v>
      </c>
    </row>
    <row r="1121" spans="1:7" x14ac:dyDescent="0.25">
      <c r="A1121" s="47" t="str">
        <f t="shared" si="35"/>
        <v>A</v>
      </c>
      <c r="B1121" s="111" t="s">
        <v>412</v>
      </c>
      <c r="C1121" s="111" t="s">
        <v>36</v>
      </c>
      <c r="D1121" s="112">
        <f t="shared" si="34"/>
        <v>94519.656940000001</v>
      </c>
      <c r="E1121" s="112"/>
      <c r="F1121" s="112">
        <v>94519.656940000001</v>
      </c>
      <c r="G1121" s="112">
        <v>0</v>
      </c>
    </row>
    <row r="1122" spans="1:7" ht="15.75" thickBot="1" x14ac:dyDescent="0.3">
      <c r="A1122" s="47" t="str">
        <f t="shared" si="35"/>
        <v>A</v>
      </c>
      <c r="B1122" s="108" t="s">
        <v>1284</v>
      </c>
      <c r="C1122" s="109" t="s">
        <v>1285</v>
      </c>
      <c r="D1122" s="110">
        <f t="shared" si="34"/>
        <v>88158.038570000004</v>
      </c>
      <c r="E1122" s="110"/>
      <c r="F1122" s="110">
        <v>88158.038570000004</v>
      </c>
      <c r="G1122" s="110">
        <v>0</v>
      </c>
    </row>
    <row r="1123" spans="1:7" ht="15.75" thickTop="1" x14ac:dyDescent="0.25">
      <c r="A1123" s="47" t="str">
        <f t="shared" si="35"/>
        <v>A</v>
      </c>
      <c r="B1123" s="111" t="s">
        <v>412</v>
      </c>
      <c r="C1123" s="111" t="s">
        <v>19</v>
      </c>
      <c r="D1123" s="112">
        <f t="shared" si="34"/>
        <v>86878.887200000012</v>
      </c>
      <c r="E1123" s="112"/>
      <c r="F1123" s="112">
        <v>86878.887200000012</v>
      </c>
      <c r="G1123" s="112">
        <v>0</v>
      </c>
    </row>
    <row r="1124" spans="1:7" x14ac:dyDescent="0.25">
      <c r="A1124" s="47" t="str">
        <f t="shared" si="35"/>
        <v>A</v>
      </c>
      <c r="B1124" s="113" t="s">
        <v>412</v>
      </c>
      <c r="C1124" s="113" t="s">
        <v>20</v>
      </c>
      <c r="D1124" s="114">
        <f t="shared" si="34"/>
        <v>15632.766949999999</v>
      </c>
      <c r="E1124" s="114"/>
      <c r="F1124" s="114">
        <v>15632.766949999999</v>
      </c>
      <c r="G1124" s="114">
        <v>0</v>
      </c>
    </row>
    <row r="1125" spans="1:7" x14ac:dyDescent="0.25">
      <c r="A1125" s="47" t="str">
        <f t="shared" si="35"/>
        <v>A</v>
      </c>
      <c r="B1125" s="113" t="s">
        <v>412</v>
      </c>
      <c r="C1125" s="113" t="s">
        <v>21</v>
      </c>
      <c r="D1125" s="114">
        <f t="shared" si="34"/>
        <v>71228.774150000027</v>
      </c>
      <c r="E1125" s="114"/>
      <c r="F1125" s="114">
        <v>71228.774150000027</v>
      </c>
      <c r="G1125" s="114">
        <v>0</v>
      </c>
    </row>
    <row r="1126" spans="1:7" x14ac:dyDescent="0.25">
      <c r="A1126" s="47" t="str">
        <f t="shared" si="35"/>
        <v>A</v>
      </c>
      <c r="B1126" s="113" t="s">
        <v>412</v>
      </c>
      <c r="C1126" s="113" t="s">
        <v>35</v>
      </c>
      <c r="D1126" s="114">
        <f t="shared" si="34"/>
        <v>17.3461</v>
      </c>
      <c r="E1126" s="114"/>
      <c r="F1126" s="114">
        <v>17.3461</v>
      </c>
      <c r="G1126" s="114">
        <v>0</v>
      </c>
    </row>
    <row r="1127" spans="1:7" x14ac:dyDescent="0.25">
      <c r="A1127" s="47" t="str">
        <f t="shared" si="35"/>
        <v>A</v>
      </c>
      <c r="B1127" s="111" t="s">
        <v>412</v>
      </c>
      <c r="C1127" s="111" t="s">
        <v>36</v>
      </c>
      <c r="D1127" s="112">
        <f t="shared" si="34"/>
        <v>1279.1513699999998</v>
      </c>
      <c r="E1127" s="112"/>
      <c r="F1127" s="112">
        <v>1279.1513699999998</v>
      </c>
      <c r="G1127" s="112">
        <v>0</v>
      </c>
    </row>
    <row r="1128" spans="1:7" ht="26.25" thickBot="1" x14ac:dyDescent="0.3">
      <c r="A1128" s="47" t="str">
        <f t="shared" si="35"/>
        <v>A</v>
      </c>
      <c r="B1128" s="108" t="s">
        <v>1354</v>
      </c>
      <c r="C1128" s="109" t="s">
        <v>1355</v>
      </c>
      <c r="D1128" s="110">
        <f t="shared" si="34"/>
        <v>14587.578</v>
      </c>
      <c r="E1128" s="110"/>
      <c r="F1128" s="110">
        <v>14587.578</v>
      </c>
      <c r="G1128" s="110">
        <v>0</v>
      </c>
    </row>
    <row r="1129" spans="1:7" ht="15.75" thickTop="1" x14ac:dyDescent="0.25">
      <c r="A1129" s="47" t="str">
        <f t="shared" si="35"/>
        <v>A</v>
      </c>
      <c r="B1129" s="111" t="s">
        <v>412</v>
      </c>
      <c r="C1129" s="111" t="s">
        <v>36</v>
      </c>
      <c r="D1129" s="112">
        <f t="shared" si="34"/>
        <v>14587.578</v>
      </c>
      <c r="E1129" s="112"/>
      <c r="F1129" s="112">
        <v>14587.578</v>
      </c>
      <c r="G1129" s="112">
        <v>0</v>
      </c>
    </row>
    <row r="1130" spans="1:7" ht="15.75" thickBot="1" x14ac:dyDescent="0.3">
      <c r="A1130" s="47" t="str">
        <f t="shared" si="35"/>
        <v>A</v>
      </c>
      <c r="B1130" s="108" t="s">
        <v>1356</v>
      </c>
      <c r="C1130" s="109" t="s">
        <v>1357</v>
      </c>
      <c r="D1130" s="110">
        <f t="shared" si="34"/>
        <v>501113.60567999992</v>
      </c>
      <c r="E1130" s="110"/>
      <c r="F1130" s="110">
        <v>371196.54615999997</v>
      </c>
      <c r="G1130" s="110">
        <v>129917.05951999998</v>
      </c>
    </row>
    <row r="1131" spans="1:7" ht="15.75" thickTop="1" x14ac:dyDescent="0.25">
      <c r="A1131" s="47" t="str">
        <f t="shared" si="35"/>
        <v>A</v>
      </c>
      <c r="B1131" s="111" t="s">
        <v>412</v>
      </c>
      <c r="C1131" s="111" t="s">
        <v>19</v>
      </c>
      <c r="D1131" s="112">
        <f t="shared" si="34"/>
        <v>459259.53122999996</v>
      </c>
      <c r="E1131" s="112"/>
      <c r="F1131" s="112">
        <v>348061.66862999997</v>
      </c>
      <c r="G1131" s="112">
        <v>111197.86259999999</v>
      </c>
    </row>
    <row r="1132" spans="1:7" x14ac:dyDescent="0.25">
      <c r="A1132" s="47" t="str">
        <f t="shared" si="35"/>
        <v>A</v>
      </c>
      <c r="B1132" s="113" t="s">
        <v>412</v>
      </c>
      <c r="C1132" s="113" t="s">
        <v>20</v>
      </c>
      <c r="D1132" s="114">
        <f t="shared" si="34"/>
        <v>307437.31984999991</v>
      </c>
      <c r="E1132" s="114"/>
      <c r="F1132" s="114">
        <v>257248.25163999991</v>
      </c>
      <c r="G1132" s="114">
        <v>50189.06820999999</v>
      </c>
    </row>
    <row r="1133" spans="1:7" x14ac:dyDescent="0.25">
      <c r="A1133" s="47" t="str">
        <f t="shared" si="35"/>
        <v>A</v>
      </c>
      <c r="B1133" s="113" t="s">
        <v>412</v>
      </c>
      <c r="C1133" s="113" t="s">
        <v>21</v>
      </c>
      <c r="D1133" s="114">
        <f t="shared" si="34"/>
        <v>105199.89994</v>
      </c>
      <c r="E1133" s="114"/>
      <c r="F1133" s="114">
        <v>74290.94299000001</v>
      </c>
      <c r="G1133" s="114">
        <v>30908.956949999996</v>
      </c>
    </row>
    <row r="1134" spans="1:7" x14ac:dyDescent="0.25">
      <c r="A1134" s="47" t="str">
        <f t="shared" si="35"/>
        <v>A</v>
      </c>
      <c r="B1134" s="113" t="s">
        <v>412</v>
      </c>
      <c r="C1134" s="113" t="s">
        <v>4</v>
      </c>
      <c r="D1134" s="114">
        <f t="shared" si="34"/>
        <v>16437.002790000002</v>
      </c>
      <c r="E1134" s="114"/>
      <c r="F1134" s="114">
        <v>377.11371000000003</v>
      </c>
      <c r="G1134" s="114">
        <v>16059.889080000001</v>
      </c>
    </row>
    <row r="1135" spans="1:7" x14ac:dyDescent="0.25">
      <c r="A1135" s="47" t="str">
        <f t="shared" si="35"/>
        <v>A</v>
      </c>
      <c r="B1135" s="113" t="s">
        <v>412</v>
      </c>
      <c r="C1135" s="113" t="s">
        <v>34</v>
      </c>
      <c r="D1135" s="114">
        <f t="shared" si="34"/>
        <v>7202.7001600000003</v>
      </c>
      <c r="E1135" s="114"/>
      <c r="F1135" s="114">
        <v>6123.46</v>
      </c>
      <c r="G1135" s="114">
        <v>1079.2401599999998</v>
      </c>
    </row>
    <row r="1136" spans="1:7" x14ac:dyDescent="0.25">
      <c r="A1136" s="47" t="str">
        <f t="shared" si="35"/>
        <v>A</v>
      </c>
      <c r="B1136" s="113" t="s">
        <v>412</v>
      </c>
      <c r="C1136" s="113" t="s">
        <v>35</v>
      </c>
      <c r="D1136" s="114">
        <f t="shared" si="34"/>
        <v>22982.608490000002</v>
      </c>
      <c r="E1136" s="114"/>
      <c r="F1136" s="114">
        <v>10021.900290000003</v>
      </c>
      <c r="G1136" s="114">
        <v>12960.708199999999</v>
      </c>
    </row>
    <row r="1137" spans="1:7" x14ac:dyDescent="0.25">
      <c r="A1137" s="47" t="str">
        <f t="shared" si="35"/>
        <v>A</v>
      </c>
      <c r="B1137" s="111" t="s">
        <v>412</v>
      </c>
      <c r="C1137" s="111" t="s">
        <v>36</v>
      </c>
      <c r="D1137" s="112">
        <f t="shared" si="34"/>
        <v>41854.07445</v>
      </c>
      <c r="E1137" s="112"/>
      <c r="F1137" s="112">
        <v>23134.877530000002</v>
      </c>
      <c r="G1137" s="112">
        <v>18719.196920000002</v>
      </c>
    </row>
    <row r="1138" spans="1:7" ht="26.25" thickBot="1" x14ac:dyDescent="0.3">
      <c r="A1138" s="47" t="str">
        <f t="shared" si="35"/>
        <v>A</v>
      </c>
      <c r="B1138" s="108" t="s">
        <v>1358</v>
      </c>
      <c r="C1138" s="109" t="s">
        <v>1359</v>
      </c>
      <c r="D1138" s="110">
        <f t="shared" si="34"/>
        <v>277397.33831000002</v>
      </c>
      <c r="E1138" s="110"/>
      <c r="F1138" s="110">
        <v>275506.47711000004</v>
      </c>
      <c r="G1138" s="110">
        <v>1890.8612000000001</v>
      </c>
    </row>
    <row r="1139" spans="1:7" ht="15.75" thickTop="1" x14ac:dyDescent="0.25">
      <c r="A1139" s="47" t="str">
        <f t="shared" si="35"/>
        <v>A</v>
      </c>
      <c r="B1139" s="111" t="s">
        <v>412</v>
      </c>
      <c r="C1139" s="111" t="s">
        <v>19</v>
      </c>
      <c r="D1139" s="112">
        <f t="shared" si="34"/>
        <v>253778.68135999999</v>
      </c>
      <c r="E1139" s="112"/>
      <c r="F1139" s="112">
        <v>253737.54015999998</v>
      </c>
      <c r="G1139" s="112">
        <v>41.141199999999998</v>
      </c>
    </row>
    <row r="1140" spans="1:7" x14ac:dyDescent="0.25">
      <c r="A1140" s="47" t="str">
        <f t="shared" si="35"/>
        <v>A</v>
      </c>
      <c r="B1140" s="113" t="s">
        <v>412</v>
      </c>
      <c r="C1140" s="113" t="s">
        <v>20</v>
      </c>
      <c r="D1140" s="114">
        <f t="shared" si="34"/>
        <v>188816.71588999999</v>
      </c>
      <c r="E1140" s="114"/>
      <c r="F1140" s="114">
        <v>188816.71588999999</v>
      </c>
      <c r="G1140" s="114">
        <v>0</v>
      </c>
    </row>
    <row r="1141" spans="1:7" x14ac:dyDescent="0.25">
      <c r="A1141" s="47" t="str">
        <f t="shared" si="35"/>
        <v>A</v>
      </c>
      <c r="B1141" s="113" t="s">
        <v>412</v>
      </c>
      <c r="C1141" s="113" t="s">
        <v>21</v>
      </c>
      <c r="D1141" s="114">
        <f t="shared" si="34"/>
        <v>53173.331030000008</v>
      </c>
      <c r="E1141" s="114"/>
      <c r="F1141" s="114">
        <v>53132.278300000005</v>
      </c>
      <c r="G1141" s="114">
        <v>41.052729999999997</v>
      </c>
    </row>
    <row r="1142" spans="1:7" x14ac:dyDescent="0.25">
      <c r="A1142" s="47" t="str">
        <f t="shared" si="35"/>
        <v>A</v>
      </c>
      <c r="B1142" s="113" t="s">
        <v>412</v>
      </c>
      <c r="C1142" s="113" t="s">
        <v>4</v>
      </c>
      <c r="D1142" s="114">
        <f t="shared" si="34"/>
        <v>302.13741000000005</v>
      </c>
      <c r="E1142" s="114"/>
      <c r="F1142" s="114">
        <v>302.13741000000005</v>
      </c>
      <c r="G1142" s="114">
        <v>0</v>
      </c>
    </row>
    <row r="1143" spans="1:7" x14ac:dyDescent="0.25">
      <c r="A1143" s="47" t="str">
        <f t="shared" si="35"/>
        <v>A</v>
      </c>
      <c r="B1143" s="113" t="s">
        <v>412</v>
      </c>
      <c r="C1143" s="113" t="s">
        <v>34</v>
      </c>
      <c r="D1143" s="114">
        <f t="shared" si="34"/>
        <v>4255.2112699999998</v>
      </c>
      <c r="E1143" s="114"/>
      <c r="F1143" s="114">
        <v>4255.2112699999998</v>
      </c>
      <c r="G1143" s="114">
        <v>0</v>
      </c>
    </row>
    <row r="1144" spans="1:7" x14ac:dyDescent="0.25">
      <c r="A1144" s="47" t="str">
        <f t="shared" si="35"/>
        <v>A</v>
      </c>
      <c r="B1144" s="113" t="s">
        <v>412</v>
      </c>
      <c r="C1144" s="113" t="s">
        <v>35</v>
      </c>
      <c r="D1144" s="114">
        <f t="shared" si="34"/>
        <v>7231.2857600000007</v>
      </c>
      <c r="E1144" s="114"/>
      <c r="F1144" s="114">
        <v>7231.197290000001</v>
      </c>
      <c r="G1144" s="114">
        <v>8.8469999999999993E-2</v>
      </c>
    </row>
    <row r="1145" spans="1:7" x14ac:dyDescent="0.25">
      <c r="A1145" s="47" t="str">
        <f t="shared" si="35"/>
        <v>A</v>
      </c>
      <c r="B1145" s="111" t="s">
        <v>412</v>
      </c>
      <c r="C1145" s="111" t="s">
        <v>36</v>
      </c>
      <c r="D1145" s="112">
        <f t="shared" si="34"/>
        <v>23618.656950000004</v>
      </c>
      <c r="E1145" s="112"/>
      <c r="F1145" s="112">
        <v>21768.936950000003</v>
      </c>
      <c r="G1145" s="112">
        <v>1849.72</v>
      </c>
    </row>
    <row r="1146" spans="1:7" ht="15.75" thickBot="1" x14ac:dyDescent="0.3">
      <c r="A1146" s="47" t="str">
        <f t="shared" si="35"/>
        <v>A</v>
      </c>
      <c r="B1146" s="108" t="s">
        <v>1392</v>
      </c>
      <c r="C1146" s="109" t="s">
        <v>1393</v>
      </c>
      <c r="D1146" s="110">
        <f t="shared" si="34"/>
        <v>45102.778920000004</v>
      </c>
      <c r="E1146" s="110"/>
      <c r="F1146" s="110">
        <v>45102.778920000004</v>
      </c>
      <c r="G1146" s="110">
        <v>0</v>
      </c>
    </row>
    <row r="1147" spans="1:7" ht="15.75" thickTop="1" x14ac:dyDescent="0.25">
      <c r="A1147" s="47" t="str">
        <f t="shared" si="35"/>
        <v>A</v>
      </c>
      <c r="B1147" s="111" t="s">
        <v>412</v>
      </c>
      <c r="C1147" s="111" t="s">
        <v>19</v>
      </c>
      <c r="D1147" s="112">
        <f t="shared" si="34"/>
        <v>44747.506080000006</v>
      </c>
      <c r="E1147" s="112"/>
      <c r="F1147" s="112">
        <v>44747.506080000006</v>
      </c>
      <c r="G1147" s="112">
        <v>0</v>
      </c>
    </row>
    <row r="1148" spans="1:7" x14ac:dyDescent="0.25">
      <c r="A1148" s="47" t="str">
        <f t="shared" si="35"/>
        <v>A</v>
      </c>
      <c r="B1148" s="113" t="s">
        <v>412</v>
      </c>
      <c r="C1148" s="113" t="s">
        <v>20</v>
      </c>
      <c r="D1148" s="114">
        <f t="shared" si="34"/>
        <v>34547.159030000003</v>
      </c>
      <c r="E1148" s="114"/>
      <c r="F1148" s="114">
        <v>34547.159030000003</v>
      </c>
      <c r="G1148" s="114">
        <v>0</v>
      </c>
    </row>
    <row r="1149" spans="1:7" x14ac:dyDescent="0.25">
      <c r="A1149" s="47" t="str">
        <f t="shared" si="35"/>
        <v>A</v>
      </c>
      <c r="B1149" s="113" t="s">
        <v>412</v>
      </c>
      <c r="C1149" s="113" t="s">
        <v>21</v>
      </c>
      <c r="D1149" s="114">
        <f t="shared" si="34"/>
        <v>8097.7353700000021</v>
      </c>
      <c r="E1149" s="114"/>
      <c r="F1149" s="114">
        <v>8097.7353700000021</v>
      </c>
      <c r="G1149" s="114">
        <v>0</v>
      </c>
    </row>
    <row r="1150" spans="1:7" x14ac:dyDescent="0.25">
      <c r="A1150" s="47" t="str">
        <f t="shared" si="35"/>
        <v>A</v>
      </c>
      <c r="B1150" s="113" t="s">
        <v>412</v>
      </c>
      <c r="C1150" s="113" t="s">
        <v>34</v>
      </c>
      <c r="D1150" s="114">
        <f t="shared" si="34"/>
        <v>840.91685000000007</v>
      </c>
      <c r="E1150" s="114"/>
      <c r="F1150" s="114">
        <v>840.91685000000007</v>
      </c>
      <c r="G1150" s="114">
        <v>0</v>
      </c>
    </row>
    <row r="1151" spans="1:7" x14ac:dyDescent="0.25">
      <c r="A1151" s="47" t="str">
        <f t="shared" si="35"/>
        <v>A</v>
      </c>
      <c r="B1151" s="113" t="s">
        <v>412</v>
      </c>
      <c r="C1151" s="113" t="s">
        <v>35</v>
      </c>
      <c r="D1151" s="114">
        <f t="shared" si="34"/>
        <v>1261.6948299999999</v>
      </c>
      <c r="E1151" s="114"/>
      <c r="F1151" s="114">
        <v>1261.6948299999999</v>
      </c>
      <c r="G1151" s="114">
        <v>0</v>
      </c>
    </row>
    <row r="1152" spans="1:7" x14ac:dyDescent="0.25">
      <c r="A1152" s="47" t="str">
        <f t="shared" si="35"/>
        <v>A</v>
      </c>
      <c r="B1152" s="111" t="s">
        <v>412</v>
      </c>
      <c r="C1152" s="111" t="s">
        <v>36</v>
      </c>
      <c r="D1152" s="112">
        <f t="shared" si="34"/>
        <v>355.27284000000003</v>
      </c>
      <c r="E1152" s="112"/>
      <c r="F1152" s="112">
        <v>355.27284000000003</v>
      </c>
      <c r="G1152" s="112">
        <v>0</v>
      </c>
    </row>
    <row r="1153" spans="1:7" ht="39" thickBot="1" x14ac:dyDescent="0.3">
      <c r="A1153" s="47" t="str">
        <f t="shared" si="35"/>
        <v>A</v>
      </c>
      <c r="B1153" s="108" t="s">
        <v>1418</v>
      </c>
      <c r="C1153" s="109" t="s">
        <v>1419</v>
      </c>
      <c r="D1153" s="110">
        <f t="shared" si="34"/>
        <v>72711.173450000002</v>
      </c>
      <c r="E1153" s="110"/>
      <c r="F1153" s="110">
        <v>5172.8902300000009</v>
      </c>
      <c r="G1153" s="110">
        <v>67538.283219999998</v>
      </c>
    </row>
    <row r="1154" spans="1:7" ht="15.75" thickTop="1" x14ac:dyDescent="0.25">
      <c r="A1154" s="47" t="str">
        <f t="shared" si="35"/>
        <v>A</v>
      </c>
      <c r="B1154" s="111" t="s">
        <v>412</v>
      </c>
      <c r="C1154" s="111" t="s">
        <v>19</v>
      </c>
      <c r="D1154" s="112">
        <f t="shared" si="34"/>
        <v>69301.352079999997</v>
      </c>
      <c r="E1154" s="112"/>
      <c r="F1154" s="112">
        <v>5169.2312300000003</v>
      </c>
      <c r="G1154" s="112">
        <v>64132.120849999992</v>
      </c>
    </row>
    <row r="1155" spans="1:7" x14ac:dyDescent="0.25">
      <c r="A1155" s="47" t="str">
        <f t="shared" si="35"/>
        <v>A</v>
      </c>
      <c r="B1155" s="113" t="s">
        <v>412</v>
      </c>
      <c r="C1155" s="113" t="s">
        <v>20</v>
      </c>
      <c r="D1155" s="114">
        <f t="shared" ref="D1155:D1218" si="36">-E1155+F1155+G1155</f>
        <v>44161.239310000004</v>
      </c>
      <c r="E1155" s="114"/>
      <c r="F1155" s="114">
        <v>4643.3615</v>
      </c>
      <c r="G1155" s="114">
        <v>39517.877810000005</v>
      </c>
    </row>
    <row r="1156" spans="1:7" x14ac:dyDescent="0.25">
      <c r="A1156" s="47" t="str">
        <f t="shared" ref="A1156:A1219" si="37">IF(OR(D1156&lt;&gt;0,),"A","B")</f>
        <v>A</v>
      </c>
      <c r="B1156" s="113" t="s">
        <v>412</v>
      </c>
      <c r="C1156" s="113" t="s">
        <v>21</v>
      </c>
      <c r="D1156" s="114">
        <f t="shared" si="36"/>
        <v>6215.8569999999991</v>
      </c>
      <c r="E1156" s="114"/>
      <c r="F1156" s="114">
        <v>231.56640000000002</v>
      </c>
      <c r="G1156" s="114">
        <v>5984.2905999999994</v>
      </c>
    </row>
    <row r="1157" spans="1:7" x14ac:dyDescent="0.25">
      <c r="A1157" s="47" t="str">
        <f t="shared" si="37"/>
        <v>A</v>
      </c>
      <c r="B1157" s="113" t="s">
        <v>412</v>
      </c>
      <c r="C1157" s="113" t="s">
        <v>4</v>
      </c>
      <c r="D1157" s="114">
        <f t="shared" si="36"/>
        <v>7001.9298200000003</v>
      </c>
      <c r="E1157" s="114"/>
      <c r="F1157" s="114">
        <v>0</v>
      </c>
      <c r="G1157" s="114">
        <v>7001.9298200000003</v>
      </c>
    </row>
    <row r="1158" spans="1:7" x14ac:dyDescent="0.25">
      <c r="A1158" s="47" t="str">
        <f t="shared" si="37"/>
        <v>A</v>
      </c>
      <c r="B1158" s="113" t="s">
        <v>412</v>
      </c>
      <c r="C1158" s="113" t="s">
        <v>34</v>
      </c>
      <c r="D1158" s="114">
        <f t="shared" si="36"/>
        <v>850.47345999999993</v>
      </c>
      <c r="E1158" s="114"/>
      <c r="F1158" s="114">
        <v>57.44</v>
      </c>
      <c r="G1158" s="114">
        <v>793.03345999999999</v>
      </c>
    </row>
    <row r="1159" spans="1:7" x14ac:dyDescent="0.25">
      <c r="A1159" s="47" t="str">
        <f t="shared" si="37"/>
        <v>A</v>
      </c>
      <c r="B1159" s="113" t="s">
        <v>412</v>
      </c>
      <c r="C1159" s="113" t="s">
        <v>35</v>
      </c>
      <c r="D1159" s="114">
        <f t="shared" si="36"/>
        <v>11071.852490000001</v>
      </c>
      <c r="E1159" s="114"/>
      <c r="F1159" s="114">
        <v>236.86333000000002</v>
      </c>
      <c r="G1159" s="114">
        <v>10834.989160000001</v>
      </c>
    </row>
    <row r="1160" spans="1:7" x14ac:dyDescent="0.25">
      <c r="A1160" s="47" t="str">
        <f t="shared" si="37"/>
        <v>A</v>
      </c>
      <c r="B1160" s="111" t="s">
        <v>412</v>
      </c>
      <c r="C1160" s="111" t="s">
        <v>36</v>
      </c>
      <c r="D1160" s="112">
        <f t="shared" si="36"/>
        <v>3409.8213700000001</v>
      </c>
      <c r="E1160" s="112"/>
      <c r="F1160" s="112">
        <v>3.6589999999999998</v>
      </c>
      <c r="G1160" s="112">
        <v>3406.16237</v>
      </c>
    </row>
    <row r="1161" spans="1:7" ht="51.75" thickBot="1" x14ac:dyDescent="0.3">
      <c r="A1161" s="47" t="str">
        <f t="shared" si="37"/>
        <v>A</v>
      </c>
      <c r="B1161" s="108" t="s">
        <v>1424</v>
      </c>
      <c r="C1161" s="109" t="s">
        <v>1425</v>
      </c>
      <c r="D1161" s="110">
        <f t="shared" si="36"/>
        <v>2693.4885900000004</v>
      </c>
      <c r="E1161" s="110"/>
      <c r="F1161" s="110">
        <v>2672.0213200000003</v>
      </c>
      <c r="G1161" s="110">
        <v>21.467269999999999</v>
      </c>
    </row>
    <row r="1162" spans="1:7" ht="15.75" thickTop="1" x14ac:dyDescent="0.25">
      <c r="A1162" s="47" t="str">
        <f t="shared" si="37"/>
        <v>A</v>
      </c>
      <c r="B1162" s="111" t="s">
        <v>412</v>
      </c>
      <c r="C1162" s="111" t="s">
        <v>19</v>
      </c>
      <c r="D1162" s="112">
        <f t="shared" si="36"/>
        <v>2610.7306199999998</v>
      </c>
      <c r="E1162" s="112"/>
      <c r="F1162" s="112">
        <v>2597.6950099999999</v>
      </c>
      <c r="G1162" s="112">
        <v>13.03561</v>
      </c>
    </row>
    <row r="1163" spans="1:7" x14ac:dyDescent="0.25">
      <c r="A1163" s="47" t="str">
        <f t="shared" si="37"/>
        <v>A</v>
      </c>
      <c r="B1163" s="113" t="s">
        <v>412</v>
      </c>
      <c r="C1163" s="113" t="s">
        <v>20</v>
      </c>
      <c r="D1163" s="114">
        <f t="shared" si="36"/>
        <v>1295.1728799999999</v>
      </c>
      <c r="E1163" s="114"/>
      <c r="F1163" s="114">
        <v>1295.1728799999999</v>
      </c>
      <c r="G1163" s="114">
        <v>0</v>
      </c>
    </row>
    <row r="1164" spans="1:7" x14ac:dyDescent="0.25">
      <c r="A1164" s="47" t="str">
        <f t="shared" si="37"/>
        <v>A</v>
      </c>
      <c r="B1164" s="113" t="s">
        <v>412</v>
      </c>
      <c r="C1164" s="113" t="s">
        <v>21</v>
      </c>
      <c r="D1164" s="114">
        <f t="shared" si="36"/>
        <v>1239.86562</v>
      </c>
      <c r="E1164" s="114"/>
      <c r="F1164" s="114">
        <v>1227.2685200000001</v>
      </c>
      <c r="G1164" s="114">
        <v>12.597100000000001</v>
      </c>
    </row>
    <row r="1165" spans="1:7" x14ac:dyDescent="0.25">
      <c r="A1165" s="47" t="str">
        <f t="shared" si="37"/>
        <v>A</v>
      </c>
      <c r="B1165" s="113" t="s">
        <v>412</v>
      </c>
      <c r="C1165" s="113" t="s">
        <v>34</v>
      </c>
      <c r="D1165" s="114">
        <f t="shared" si="36"/>
        <v>21.619049999999998</v>
      </c>
      <c r="E1165" s="114"/>
      <c r="F1165" s="114">
        <v>21.619049999999998</v>
      </c>
      <c r="G1165" s="114">
        <v>0</v>
      </c>
    </row>
    <row r="1166" spans="1:7" x14ac:dyDescent="0.25">
      <c r="A1166" s="47" t="str">
        <f t="shared" si="37"/>
        <v>A</v>
      </c>
      <c r="B1166" s="113" t="s">
        <v>412</v>
      </c>
      <c r="C1166" s="113" t="s">
        <v>35</v>
      </c>
      <c r="D1166" s="114">
        <f t="shared" si="36"/>
        <v>54.073070000000001</v>
      </c>
      <c r="E1166" s="114"/>
      <c r="F1166" s="114">
        <v>53.63456</v>
      </c>
      <c r="G1166" s="114">
        <v>0.43851000000000001</v>
      </c>
    </row>
    <row r="1167" spans="1:7" x14ac:dyDescent="0.25">
      <c r="A1167" s="47" t="str">
        <f t="shared" si="37"/>
        <v>A</v>
      </c>
      <c r="B1167" s="111" t="s">
        <v>412</v>
      </c>
      <c r="C1167" s="111" t="s">
        <v>36</v>
      </c>
      <c r="D1167" s="112">
        <f t="shared" si="36"/>
        <v>82.757969999999986</v>
      </c>
      <c r="E1167" s="112"/>
      <c r="F1167" s="112">
        <v>74.326309999999992</v>
      </c>
      <c r="G1167" s="112">
        <v>8.431659999999999</v>
      </c>
    </row>
    <row r="1168" spans="1:7" ht="51.75" thickBot="1" x14ac:dyDescent="0.3">
      <c r="A1168" s="47" t="str">
        <f t="shared" si="37"/>
        <v>A</v>
      </c>
      <c r="B1168" s="108" t="s">
        <v>1426</v>
      </c>
      <c r="C1168" s="109" t="s">
        <v>1427</v>
      </c>
      <c r="D1168" s="110">
        <f t="shared" si="36"/>
        <v>1965.7513699999997</v>
      </c>
      <c r="E1168" s="110"/>
      <c r="F1168" s="110">
        <v>1960.7513699999997</v>
      </c>
      <c r="G1168" s="110">
        <v>5</v>
      </c>
    </row>
    <row r="1169" spans="1:7" ht="15.75" thickTop="1" x14ac:dyDescent="0.25">
      <c r="A1169" s="47" t="str">
        <f t="shared" si="37"/>
        <v>A</v>
      </c>
      <c r="B1169" s="111" t="s">
        <v>412</v>
      </c>
      <c r="C1169" s="111" t="s">
        <v>19</v>
      </c>
      <c r="D1169" s="112">
        <f t="shared" si="36"/>
        <v>1943.0833699999996</v>
      </c>
      <c r="E1169" s="112"/>
      <c r="F1169" s="112">
        <v>1938.0833699999996</v>
      </c>
      <c r="G1169" s="112">
        <v>5</v>
      </c>
    </row>
    <row r="1170" spans="1:7" x14ac:dyDescent="0.25">
      <c r="A1170" s="47" t="str">
        <f t="shared" si="37"/>
        <v>A</v>
      </c>
      <c r="B1170" s="113" t="s">
        <v>412</v>
      </c>
      <c r="C1170" s="113" t="s">
        <v>20</v>
      </c>
      <c r="D1170" s="114">
        <f t="shared" si="36"/>
        <v>378.78550000000001</v>
      </c>
      <c r="E1170" s="114"/>
      <c r="F1170" s="114">
        <v>378.78550000000001</v>
      </c>
      <c r="G1170" s="114">
        <v>0</v>
      </c>
    </row>
    <row r="1171" spans="1:7" x14ac:dyDescent="0.25">
      <c r="A1171" s="47" t="str">
        <f t="shared" si="37"/>
        <v>A</v>
      </c>
      <c r="B1171" s="113" t="s">
        <v>412</v>
      </c>
      <c r="C1171" s="113" t="s">
        <v>21</v>
      </c>
      <c r="D1171" s="114">
        <f t="shared" si="36"/>
        <v>1479.3362799999998</v>
      </c>
      <c r="E1171" s="114"/>
      <c r="F1171" s="114">
        <v>1474.3362799999998</v>
      </c>
      <c r="G1171" s="114">
        <v>5</v>
      </c>
    </row>
    <row r="1172" spans="1:7" x14ac:dyDescent="0.25">
      <c r="A1172" s="47" t="str">
        <f t="shared" si="37"/>
        <v>A</v>
      </c>
      <c r="B1172" s="113" t="s">
        <v>412</v>
      </c>
      <c r="C1172" s="113" t="s">
        <v>34</v>
      </c>
      <c r="D1172" s="114">
        <f t="shared" si="36"/>
        <v>47</v>
      </c>
      <c r="E1172" s="114"/>
      <c r="F1172" s="114">
        <v>47</v>
      </c>
      <c r="G1172" s="114">
        <v>0</v>
      </c>
    </row>
    <row r="1173" spans="1:7" x14ac:dyDescent="0.25">
      <c r="A1173" s="47" t="str">
        <f t="shared" si="37"/>
        <v>A</v>
      </c>
      <c r="B1173" s="113" t="s">
        <v>412</v>
      </c>
      <c r="C1173" s="113" t="s">
        <v>35</v>
      </c>
      <c r="D1173" s="114">
        <f t="shared" si="36"/>
        <v>37.961589999999994</v>
      </c>
      <c r="E1173" s="114"/>
      <c r="F1173" s="114">
        <v>37.961589999999994</v>
      </c>
      <c r="G1173" s="114">
        <v>0</v>
      </c>
    </row>
    <row r="1174" spans="1:7" x14ac:dyDescent="0.25">
      <c r="A1174" s="47" t="str">
        <f t="shared" si="37"/>
        <v>A</v>
      </c>
      <c r="B1174" s="111" t="s">
        <v>412</v>
      </c>
      <c r="C1174" s="111" t="s">
        <v>36</v>
      </c>
      <c r="D1174" s="112">
        <f t="shared" si="36"/>
        <v>22.667999999999999</v>
      </c>
      <c r="E1174" s="112"/>
      <c r="F1174" s="112">
        <v>22.667999999999999</v>
      </c>
      <c r="G1174" s="112">
        <v>0</v>
      </c>
    </row>
    <row r="1175" spans="1:7" ht="26.25" thickBot="1" x14ac:dyDescent="0.3">
      <c r="A1175" s="47" t="str">
        <f t="shared" si="37"/>
        <v>A</v>
      </c>
      <c r="B1175" s="108" t="s">
        <v>1428</v>
      </c>
      <c r="C1175" s="109" t="s">
        <v>1429</v>
      </c>
      <c r="D1175" s="110">
        <f t="shared" si="36"/>
        <v>41205.667840000002</v>
      </c>
      <c r="E1175" s="110"/>
      <c r="F1175" s="110">
        <v>40781.627209999999</v>
      </c>
      <c r="G1175" s="110">
        <v>424.04063000000002</v>
      </c>
    </row>
    <row r="1176" spans="1:7" ht="15.75" thickTop="1" x14ac:dyDescent="0.25">
      <c r="A1176" s="47" t="str">
        <f t="shared" si="37"/>
        <v>A</v>
      </c>
      <c r="B1176" s="111" t="s">
        <v>412</v>
      </c>
      <c r="C1176" s="111" t="s">
        <v>19</v>
      </c>
      <c r="D1176" s="112">
        <f t="shared" si="36"/>
        <v>40274.814710000006</v>
      </c>
      <c r="E1176" s="112"/>
      <c r="F1176" s="112">
        <v>39871.612780000003</v>
      </c>
      <c r="G1176" s="112">
        <v>403.20193</v>
      </c>
    </row>
    <row r="1177" spans="1:7" x14ac:dyDescent="0.25">
      <c r="A1177" s="47" t="str">
        <f t="shared" si="37"/>
        <v>A</v>
      </c>
      <c r="B1177" s="113" t="s">
        <v>412</v>
      </c>
      <c r="C1177" s="113" t="s">
        <v>20</v>
      </c>
      <c r="D1177" s="114">
        <f t="shared" si="36"/>
        <v>27567.056840000001</v>
      </c>
      <c r="E1177" s="114"/>
      <c r="F1177" s="114">
        <v>27567.056840000001</v>
      </c>
      <c r="G1177" s="114">
        <v>0</v>
      </c>
    </row>
    <row r="1178" spans="1:7" x14ac:dyDescent="0.25">
      <c r="A1178" s="47" t="str">
        <f t="shared" si="37"/>
        <v>A</v>
      </c>
      <c r="B1178" s="113" t="s">
        <v>412</v>
      </c>
      <c r="C1178" s="113" t="s">
        <v>21</v>
      </c>
      <c r="D1178" s="114">
        <f t="shared" si="36"/>
        <v>10526.778420000001</v>
      </c>
      <c r="E1178" s="114"/>
      <c r="F1178" s="114">
        <v>10127.75812</v>
      </c>
      <c r="G1178" s="114">
        <v>399.02029999999996</v>
      </c>
    </row>
    <row r="1179" spans="1:7" x14ac:dyDescent="0.25">
      <c r="A1179" s="47" t="str">
        <f t="shared" si="37"/>
        <v>A</v>
      </c>
      <c r="B1179" s="113" t="s">
        <v>412</v>
      </c>
      <c r="C1179" s="113" t="s">
        <v>4</v>
      </c>
      <c r="D1179" s="114">
        <f t="shared" si="36"/>
        <v>74.976300000000009</v>
      </c>
      <c r="E1179" s="114"/>
      <c r="F1179" s="114">
        <v>74.976300000000009</v>
      </c>
      <c r="G1179" s="114">
        <v>0</v>
      </c>
    </row>
    <row r="1180" spans="1:7" x14ac:dyDescent="0.25">
      <c r="A1180" s="47" t="str">
        <f t="shared" si="37"/>
        <v>A</v>
      </c>
      <c r="B1180" s="113" t="s">
        <v>412</v>
      </c>
      <c r="C1180" s="113" t="s">
        <v>34</v>
      </c>
      <c r="D1180" s="114">
        <f t="shared" si="36"/>
        <v>903.14783000000011</v>
      </c>
      <c r="E1180" s="114"/>
      <c r="F1180" s="114">
        <v>901.27283000000011</v>
      </c>
      <c r="G1180" s="114">
        <v>1.875</v>
      </c>
    </row>
    <row r="1181" spans="1:7" x14ac:dyDescent="0.25">
      <c r="A1181" s="47" t="str">
        <f t="shared" si="37"/>
        <v>A</v>
      </c>
      <c r="B1181" s="113" t="s">
        <v>412</v>
      </c>
      <c r="C1181" s="113" t="s">
        <v>35</v>
      </c>
      <c r="D1181" s="114">
        <f t="shared" si="36"/>
        <v>1202.8553199999999</v>
      </c>
      <c r="E1181" s="114"/>
      <c r="F1181" s="114">
        <v>1200.5486899999999</v>
      </c>
      <c r="G1181" s="114">
        <v>2.3066300000000002</v>
      </c>
    </row>
    <row r="1182" spans="1:7" x14ac:dyDescent="0.25">
      <c r="A1182" s="47" t="str">
        <f t="shared" si="37"/>
        <v>A</v>
      </c>
      <c r="B1182" s="111" t="s">
        <v>412</v>
      </c>
      <c r="C1182" s="111" t="s">
        <v>36</v>
      </c>
      <c r="D1182" s="112">
        <f t="shared" si="36"/>
        <v>930.85312999999985</v>
      </c>
      <c r="E1182" s="112"/>
      <c r="F1182" s="112">
        <v>910.01442999999983</v>
      </c>
      <c r="G1182" s="112">
        <v>20.838699999999999</v>
      </c>
    </row>
    <row r="1183" spans="1:7" ht="51.75" thickBot="1" x14ac:dyDescent="0.3">
      <c r="A1183" s="47" t="str">
        <f t="shared" si="37"/>
        <v>A</v>
      </c>
      <c r="B1183" s="108" t="s">
        <v>2647</v>
      </c>
      <c r="C1183" s="109" t="s">
        <v>2648</v>
      </c>
      <c r="D1183" s="110">
        <f t="shared" si="36"/>
        <v>51018.566869999995</v>
      </c>
      <c r="E1183" s="110"/>
      <c r="F1183" s="110">
        <v>0</v>
      </c>
      <c r="G1183" s="110">
        <v>51018.566869999995</v>
      </c>
    </row>
    <row r="1184" spans="1:7" ht="15.75" thickTop="1" x14ac:dyDescent="0.25">
      <c r="A1184" s="47" t="str">
        <f t="shared" si="37"/>
        <v>A</v>
      </c>
      <c r="B1184" s="111" t="s">
        <v>412</v>
      </c>
      <c r="C1184" s="111" t="s">
        <v>19</v>
      </c>
      <c r="D1184" s="112">
        <f t="shared" si="36"/>
        <v>37592.602679999996</v>
      </c>
      <c r="E1184" s="112"/>
      <c r="F1184" s="112">
        <v>0</v>
      </c>
      <c r="G1184" s="112">
        <v>37592.602679999996</v>
      </c>
    </row>
    <row r="1185" spans="1:7" x14ac:dyDescent="0.25">
      <c r="A1185" s="47" t="str">
        <f t="shared" si="37"/>
        <v>A</v>
      </c>
      <c r="B1185" s="113" t="s">
        <v>412</v>
      </c>
      <c r="C1185" s="113" t="s">
        <v>20</v>
      </c>
      <c r="D1185" s="114">
        <f t="shared" si="36"/>
        <v>7464.8338600000006</v>
      </c>
      <c r="E1185" s="114"/>
      <c r="F1185" s="114">
        <v>0</v>
      </c>
      <c r="G1185" s="114">
        <v>7464.8338600000006</v>
      </c>
    </row>
    <row r="1186" spans="1:7" x14ac:dyDescent="0.25">
      <c r="A1186" s="47" t="str">
        <f t="shared" si="37"/>
        <v>A</v>
      </c>
      <c r="B1186" s="113" t="s">
        <v>412</v>
      </c>
      <c r="C1186" s="113" t="s">
        <v>21</v>
      </c>
      <c r="D1186" s="114">
        <f t="shared" si="36"/>
        <v>20077.41373</v>
      </c>
      <c r="E1186" s="114"/>
      <c r="F1186" s="114">
        <v>0</v>
      </c>
      <c r="G1186" s="114">
        <v>20077.41373</v>
      </c>
    </row>
    <row r="1187" spans="1:7" x14ac:dyDescent="0.25">
      <c r="A1187" s="47" t="str">
        <f t="shared" si="37"/>
        <v>A</v>
      </c>
      <c r="B1187" s="113" t="s">
        <v>412</v>
      </c>
      <c r="C1187" s="113" t="s">
        <v>4</v>
      </c>
      <c r="D1187" s="114">
        <f t="shared" si="36"/>
        <v>8341.4592599999996</v>
      </c>
      <c r="E1187" s="114"/>
      <c r="F1187" s="114">
        <v>0</v>
      </c>
      <c r="G1187" s="114">
        <v>8341.4592599999996</v>
      </c>
    </row>
    <row r="1188" spans="1:7" x14ac:dyDescent="0.25">
      <c r="A1188" s="47" t="str">
        <f t="shared" si="37"/>
        <v>A</v>
      </c>
      <c r="B1188" s="113" t="s">
        <v>412</v>
      </c>
      <c r="C1188" s="113" t="s">
        <v>34</v>
      </c>
      <c r="D1188" s="114">
        <f t="shared" si="36"/>
        <v>145.89330999999999</v>
      </c>
      <c r="E1188" s="114"/>
      <c r="F1188" s="114">
        <v>0</v>
      </c>
      <c r="G1188" s="114">
        <v>145.89330999999999</v>
      </c>
    </row>
    <row r="1189" spans="1:7" x14ac:dyDescent="0.25">
      <c r="A1189" s="47" t="str">
        <f t="shared" si="37"/>
        <v>A</v>
      </c>
      <c r="B1189" s="113" t="s">
        <v>412</v>
      </c>
      <c r="C1189" s="113" t="s">
        <v>35</v>
      </c>
      <c r="D1189" s="114">
        <f t="shared" si="36"/>
        <v>1563.00252</v>
      </c>
      <c r="E1189" s="114"/>
      <c r="F1189" s="114">
        <v>0</v>
      </c>
      <c r="G1189" s="114">
        <v>1563.00252</v>
      </c>
    </row>
    <row r="1190" spans="1:7" x14ac:dyDescent="0.25">
      <c r="A1190" s="47" t="str">
        <f t="shared" si="37"/>
        <v>A</v>
      </c>
      <c r="B1190" s="111" t="s">
        <v>412</v>
      </c>
      <c r="C1190" s="111" t="s">
        <v>36</v>
      </c>
      <c r="D1190" s="112">
        <f t="shared" si="36"/>
        <v>13425.964189999999</v>
      </c>
      <c r="E1190" s="112"/>
      <c r="F1190" s="112">
        <v>0</v>
      </c>
      <c r="G1190" s="112">
        <v>13425.964189999999</v>
      </c>
    </row>
    <row r="1191" spans="1:7" ht="26.25" thickBot="1" x14ac:dyDescent="0.3">
      <c r="A1191" s="47" t="str">
        <f t="shared" si="37"/>
        <v>A</v>
      </c>
      <c r="B1191" s="108" t="s">
        <v>2649</v>
      </c>
      <c r="C1191" s="109" t="s">
        <v>2650</v>
      </c>
      <c r="D1191" s="110">
        <f t="shared" si="36"/>
        <v>9018.8403300000027</v>
      </c>
      <c r="E1191" s="110"/>
      <c r="F1191" s="110">
        <v>0</v>
      </c>
      <c r="G1191" s="110">
        <v>9018.8403300000027</v>
      </c>
    </row>
    <row r="1192" spans="1:7" ht="15.75" thickTop="1" x14ac:dyDescent="0.25">
      <c r="A1192" s="47" t="str">
        <f t="shared" si="37"/>
        <v>A</v>
      </c>
      <c r="B1192" s="111" t="s">
        <v>412</v>
      </c>
      <c r="C1192" s="111" t="s">
        <v>19</v>
      </c>
      <c r="D1192" s="112">
        <f t="shared" si="36"/>
        <v>9010.7603300000028</v>
      </c>
      <c r="E1192" s="112"/>
      <c r="F1192" s="112">
        <v>0</v>
      </c>
      <c r="G1192" s="112">
        <v>9010.7603300000028</v>
      </c>
    </row>
    <row r="1193" spans="1:7" x14ac:dyDescent="0.25">
      <c r="A1193" s="47" t="str">
        <f t="shared" si="37"/>
        <v>A</v>
      </c>
      <c r="B1193" s="113" t="s">
        <v>412</v>
      </c>
      <c r="C1193" s="113" t="s">
        <v>20</v>
      </c>
      <c r="D1193" s="114">
        <f t="shared" si="36"/>
        <v>3206.3565400000002</v>
      </c>
      <c r="E1193" s="114"/>
      <c r="F1193" s="114">
        <v>0</v>
      </c>
      <c r="G1193" s="114">
        <v>3206.3565400000002</v>
      </c>
    </row>
    <row r="1194" spans="1:7" x14ac:dyDescent="0.25">
      <c r="A1194" s="47" t="str">
        <f t="shared" si="37"/>
        <v>A</v>
      </c>
      <c r="B1194" s="113" t="s">
        <v>412</v>
      </c>
      <c r="C1194" s="113" t="s">
        <v>21</v>
      </c>
      <c r="D1194" s="114">
        <f t="shared" si="36"/>
        <v>4389.5824899999998</v>
      </c>
      <c r="E1194" s="114"/>
      <c r="F1194" s="114">
        <v>0</v>
      </c>
      <c r="G1194" s="114">
        <v>4389.5824899999998</v>
      </c>
    </row>
    <row r="1195" spans="1:7" x14ac:dyDescent="0.25">
      <c r="A1195" s="47" t="str">
        <f t="shared" si="37"/>
        <v>A</v>
      </c>
      <c r="B1195" s="113" t="s">
        <v>412</v>
      </c>
      <c r="C1195" s="113" t="s">
        <v>4</v>
      </c>
      <c r="D1195" s="114">
        <f t="shared" si="36"/>
        <v>716.5</v>
      </c>
      <c r="E1195" s="114"/>
      <c r="F1195" s="114">
        <v>0</v>
      </c>
      <c r="G1195" s="114">
        <v>716.5</v>
      </c>
    </row>
    <row r="1196" spans="1:7" x14ac:dyDescent="0.25">
      <c r="A1196" s="47" t="str">
        <f t="shared" si="37"/>
        <v>A</v>
      </c>
      <c r="B1196" s="113" t="s">
        <v>412</v>
      </c>
      <c r="C1196" s="113" t="s">
        <v>34</v>
      </c>
      <c r="D1196" s="114">
        <f t="shared" si="36"/>
        <v>138.43839000000003</v>
      </c>
      <c r="E1196" s="114"/>
      <c r="F1196" s="114">
        <v>0</v>
      </c>
      <c r="G1196" s="114">
        <v>138.43839000000003</v>
      </c>
    </row>
    <row r="1197" spans="1:7" x14ac:dyDescent="0.25">
      <c r="A1197" s="47" t="str">
        <f t="shared" si="37"/>
        <v>A</v>
      </c>
      <c r="B1197" s="113" t="s">
        <v>412</v>
      </c>
      <c r="C1197" s="113" t="s">
        <v>35</v>
      </c>
      <c r="D1197" s="114">
        <f t="shared" si="36"/>
        <v>559.88291000000004</v>
      </c>
      <c r="E1197" s="114"/>
      <c r="F1197" s="114">
        <v>0</v>
      </c>
      <c r="G1197" s="114">
        <v>559.88291000000004</v>
      </c>
    </row>
    <row r="1198" spans="1:7" x14ac:dyDescent="0.25">
      <c r="A1198" s="47" t="str">
        <f t="shared" si="37"/>
        <v>A</v>
      </c>
      <c r="B1198" s="111" t="s">
        <v>412</v>
      </c>
      <c r="C1198" s="111" t="s">
        <v>36</v>
      </c>
      <c r="D1198" s="112">
        <f t="shared" si="36"/>
        <v>8.08</v>
      </c>
      <c r="E1198" s="112"/>
      <c r="F1198" s="112">
        <v>0</v>
      </c>
      <c r="G1198" s="112">
        <v>8.08</v>
      </c>
    </row>
    <row r="1199" spans="1:7" ht="26.25" thickBot="1" x14ac:dyDescent="0.3">
      <c r="A1199" s="47" t="str">
        <f t="shared" si="37"/>
        <v>A</v>
      </c>
      <c r="B1199" s="108" t="s">
        <v>1434</v>
      </c>
      <c r="C1199" s="109" t="s">
        <v>1435</v>
      </c>
      <c r="D1199" s="110">
        <f t="shared" si="36"/>
        <v>304480.85489999998</v>
      </c>
      <c r="E1199" s="110"/>
      <c r="F1199" s="110">
        <v>281902.53224999999</v>
      </c>
      <c r="G1199" s="110">
        <v>22578.322649999998</v>
      </c>
    </row>
    <row r="1200" spans="1:7" ht="15.75" thickTop="1" x14ac:dyDescent="0.25">
      <c r="A1200" s="47" t="str">
        <f t="shared" si="37"/>
        <v>A</v>
      </c>
      <c r="B1200" s="111" t="s">
        <v>412</v>
      </c>
      <c r="C1200" s="111" t="s">
        <v>19</v>
      </c>
      <c r="D1200" s="112">
        <f t="shared" si="36"/>
        <v>276519.30101</v>
      </c>
      <c r="E1200" s="112"/>
      <c r="F1200" s="112">
        <v>254786.09868</v>
      </c>
      <c r="G1200" s="112">
        <v>21733.202329999996</v>
      </c>
    </row>
    <row r="1201" spans="1:7" x14ac:dyDescent="0.25">
      <c r="A1201" s="47" t="str">
        <f t="shared" si="37"/>
        <v>A</v>
      </c>
      <c r="B1201" s="113" t="s">
        <v>412</v>
      </c>
      <c r="C1201" s="113" t="s">
        <v>20</v>
      </c>
      <c r="D1201" s="114">
        <f t="shared" si="36"/>
        <v>29601.586710000007</v>
      </c>
      <c r="E1201" s="114"/>
      <c r="F1201" s="114">
        <v>26952.834300000006</v>
      </c>
      <c r="G1201" s="114">
        <v>2648.7524100000001</v>
      </c>
    </row>
    <row r="1202" spans="1:7" x14ac:dyDescent="0.25">
      <c r="A1202" s="47" t="str">
        <f t="shared" si="37"/>
        <v>A</v>
      </c>
      <c r="B1202" s="113" t="s">
        <v>412</v>
      </c>
      <c r="C1202" s="113" t="s">
        <v>21</v>
      </c>
      <c r="D1202" s="114">
        <f t="shared" si="36"/>
        <v>29518.417240000006</v>
      </c>
      <c r="E1202" s="114"/>
      <c r="F1202" s="114">
        <v>24131.032300000006</v>
      </c>
      <c r="G1202" s="114">
        <v>5387.3849400000008</v>
      </c>
    </row>
    <row r="1203" spans="1:7" x14ac:dyDescent="0.25">
      <c r="A1203" s="47" t="str">
        <f t="shared" si="37"/>
        <v>A</v>
      </c>
      <c r="B1203" s="113" t="s">
        <v>412</v>
      </c>
      <c r="C1203" s="113" t="s">
        <v>32</v>
      </c>
      <c r="D1203" s="114">
        <f t="shared" si="36"/>
        <v>209.20820000000001</v>
      </c>
      <c r="E1203" s="114"/>
      <c r="F1203" s="114">
        <v>209.20820000000001</v>
      </c>
      <c r="G1203" s="114">
        <v>0</v>
      </c>
    </row>
    <row r="1204" spans="1:7" x14ac:dyDescent="0.25">
      <c r="A1204" s="47" t="str">
        <f t="shared" si="37"/>
        <v>A</v>
      </c>
      <c r="B1204" s="113" t="s">
        <v>412</v>
      </c>
      <c r="C1204" s="113" t="s">
        <v>33</v>
      </c>
      <c r="D1204" s="114">
        <f t="shared" si="36"/>
        <v>144405.72313999999</v>
      </c>
      <c r="E1204" s="114"/>
      <c r="F1204" s="114">
        <v>144405.72313999999</v>
      </c>
      <c r="G1204" s="114">
        <v>0</v>
      </c>
    </row>
    <row r="1205" spans="1:7" x14ac:dyDescent="0.25">
      <c r="A1205" s="47" t="str">
        <f t="shared" si="37"/>
        <v>A</v>
      </c>
      <c r="B1205" s="113" t="s">
        <v>412</v>
      </c>
      <c r="C1205" s="113" t="s">
        <v>4</v>
      </c>
      <c r="D1205" s="114">
        <f t="shared" si="36"/>
        <v>9514.7754999999997</v>
      </c>
      <c r="E1205" s="114"/>
      <c r="F1205" s="114">
        <v>7771.1313700000001</v>
      </c>
      <c r="G1205" s="114">
        <v>1743.6441299999999</v>
      </c>
    </row>
    <row r="1206" spans="1:7" x14ac:dyDescent="0.25">
      <c r="A1206" s="47" t="str">
        <f t="shared" si="37"/>
        <v>A</v>
      </c>
      <c r="B1206" s="113" t="s">
        <v>412</v>
      </c>
      <c r="C1206" s="113" t="s">
        <v>34</v>
      </c>
      <c r="D1206" s="114">
        <f t="shared" si="36"/>
        <v>318.46821999999997</v>
      </c>
      <c r="E1206" s="114"/>
      <c r="F1206" s="114">
        <v>271.84487999999999</v>
      </c>
      <c r="G1206" s="114">
        <v>46.623339999999999</v>
      </c>
    </row>
    <row r="1207" spans="1:7" x14ac:dyDescent="0.25">
      <c r="A1207" s="47" t="str">
        <f t="shared" si="37"/>
        <v>A</v>
      </c>
      <c r="B1207" s="113" t="s">
        <v>412</v>
      </c>
      <c r="C1207" s="113" t="s">
        <v>35</v>
      </c>
      <c r="D1207" s="114">
        <f t="shared" si="36"/>
        <v>62951.122000000003</v>
      </c>
      <c r="E1207" s="114"/>
      <c r="F1207" s="114">
        <v>51044.324489999999</v>
      </c>
      <c r="G1207" s="114">
        <v>11906.797510000002</v>
      </c>
    </row>
    <row r="1208" spans="1:7" x14ac:dyDescent="0.25">
      <c r="A1208" s="47" t="str">
        <f t="shared" si="37"/>
        <v>A</v>
      </c>
      <c r="B1208" s="111" t="s">
        <v>412</v>
      </c>
      <c r="C1208" s="111" t="s">
        <v>36</v>
      </c>
      <c r="D1208" s="112">
        <f t="shared" si="36"/>
        <v>9541.1985600000007</v>
      </c>
      <c r="E1208" s="112"/>
      <c r="F1208" s="112">
        <v>8696.0782400000007</v>
      </c>
      <c r="G1208" s="112">
        <v>845.12031999999999</v>
      </c>
    </row>
    <row r="1209" spans="1:7" x14ac:dyDescent="0.25">
      <c r="A1209" s="47" t="str">
        <f t="shared" si="37"/>
        <v>A</v>
      </c>
      <c r="B1209" s="111" t="s">
        <v>412</v>
      </c>
      <c r="C1209" s="111" t="s">
        <v>41</v>
      </c>
      <c r="D1209" s="112">
        <f t="shared" si="36"/>
        <v>18420.355329999999</v>
      </c>
      <c r="E1209" s="112"/>
      <c r="F1209" s="112">
        <v>18420.355329999999</v>
      </c>
      <c r="G1209" s="112">
        <v>0</v>
      </c>
    </row>
    <row r="1210" spans="1:7" ht="26.25" thickBot="1" x14ac:dyDescent="0.3">
      <c r="A1210" s="47" t="str">
        <f t="shared" si="37"/>
        <v>A</v>
      </c>
      <c r="B1210" s="108" t="s">
        <v>1436</v>
      </c>
      <c r="C1210" s="109" t="s">
        <v>1437</v>
      </c>
      <c r="D1210" s="110">
        <f t="shared" si="36"/>
        <v>4312.0739100000001</v>
      </c>
      <c r="E1210" s="110"/>
      <c r="F1210" s="110">
        <v>4312.0739100000001</v>
      </c>
      <c r="G1210" s="110">
        <v>0</v>
      </c>
    </row>
    <row r="1211" spans="1:7" ht="15.75" thickTop="1" x14ac:dyDescent="0.25">
      <c r="A1211" s="47" t="str">
        <f t="shared" si="37"/>
        <v>A</v>
      </c>
      <c r="B1211" s="111" t="s">
        <v>412</v>
      </c>
      <c r="C1211" s="111" t="s">
        <v>19</v>
      </c>
      <c r="D1211" s="112">
        <f t="shared" si="36"/>
        <v>4309.3831100000007</v>
      </c>
      <c r="E1211" s="112"/>
      <c r="F1211" s="112">
        <v>4309.3831100000007</v>
      </c>
      <c r="G1211" s="112">
        <v>0</v>
      </c>
    </row>
    <row r="1212" spans="1:7" x14ac:dyDescent="0.25">
      <c r="A1212" s="47" t="str">
        <f t="shared" si="37"/>
        <v>A</v>
      </c>
      <c r="B1212" s="113" t="s">
        <v>412</v>
      </c>
      <c r="C1212" s="113" t="s">
        <v>20</v>
      </c>
      <c r="D1212" s="114">
        <f t="shared" si="36"/>
        <v>2830.6553899999994</v>
      </c>
      <c r="E1212" s="114"/>
      <c r="F1212" s="114">
        <v>2830.6553899999994</v>
      </c>
      <c r="G1212" s="114">
        <v>0</v>
      </c>
    </row>
    <row r="1213" spans="1:7" x14ac:dyDescent="0.25">
      <c r="A1213" s="47" t="str">
        <f t="shared" si="37"/>
        <v>A</v>
      </c>
      <c r="B1213" s="113" t="s">
        <v>412</v>
      </c>
      <c r="C1213" s="113" t="s">
        <v>21</v>
      </c>
      <c r="D1213" s="114">
        <f t="shared" si="36"/>
        <v>1098.8208199999999</v>
      </c>
      <c r="E1213" s="114"/>
      <c r="F1213" s="114">
        <v>1098.8208199999999</v>
      </c>
      <c r="G1213" s="114">
        <v>0</v>
      </c>
    </row>
    <row r="1214" spans="1:7" x14ac:dyDescent="0.25">
      <c r="A1214" s="47" t="str">
        <f t="shared" si="37"/>
        <v>A</v>
      </c>
      <c r="B1214" s="113" t="s">
        <v>412</v>
      </c>
      <c r="C1214" s="113" t="s">
        <v>4</v>
      </c>
      <c r="D1214" s="114">
        <f t="shared" si="36"/>
        <v>328.16057000000001</v>
      </c>
      <c r="E1214" s="114"/>
      <c r="F1214" s="114">
        <v>328.16057000000001</v>
      </c>
      <c r="G1214" s="114">
        <v>0</v>
      </c>
    </row>
    <row r="1215" spans="1:7" x14ac:dyDescent="0.25">
      <c r="A1215" s="47" t="str">
        <f t="shared" si="37"/>
        <v>A</v>
      </c>
      <c r="B1215" s="113" t="s">
        <v>412</v>
      </c>
      <c r="C1215" s="113" t="s">
        <v>34</v>
      </c>
      <c r="D1215" s="114">
        <f t="shared" si="36"/>
        <v>40.97287</v>
      </c>
      <c r="E1215" s="114"/>
      <c r="F1215" s="114">
        <v>40.97287</v>
      </c>
      <c r="G1215" s="114">
        <v>0</v>
      </c>
    </row>
    <row r="1216" spans="1:7" x14ac:dyDescent="0.25">
      <c r="A1216" s="47" t="str">
        <f t="shared" si="37"/>
        <v>A</v>
      </c>
      <c r="B1216" s="113" t="s">
        <v>412</v>
      </c>
      <c r="C1216" s="113" t="s">
        <v>35</v>
      </c>
      <c r="D1216" s="114">
        <f t="shared" si="36"/>
        <v>10.773459999999998</v>
      </c>
      <c r="E1216" s="114"/>
      <c r="F1216" s="114">
        <v>10.773459999999998</v>
      </c>
      <c r="G1216" s="114">
        <v>0</v>
      </c>
    </row>
    <row r="1217" spans="1:7" x14ac:dyDescent="0.25">
      <c r="A1217" s="47" t="str">
        <f t="shared" si="37"/>
        <v>A</v>
      </c>
      <c r="B1217" s="111" t="s">
        <v>412</v>
      </c>
      <c r="C1217" s="111" t="s">
        <v>36</v>
      </c>
      <c r="D1217" s="112">
        <f t="shared" si="36"/>
        <v>2.6908000000000003</v>
      </c>
      <c r="E1217" s="112"/>
      <c r="F1217" s="112">
        <v>2.6908000000000003</v>
      </c>
      <c r="G1217" s="112">
        <v>0</v>
      </c>
    </row>
    <row r="1218" spans="1:7" ht="26.25" thickBot="1" x14ac:dyDescent="0.3">
      <c r="A1218" s="47" t="str">
        <f t="shared" si="37"/>
        <v>A</v>
      </c>
      <c r="B1218" s="108" t="s">
        <v>1438</v>
      </c>
      <c r="C1218" s="109" t="s">
        <v>1439</v>
      </c>
      <c r="D1218" s="110">
        <f t="shared" si="36"/>
        <v>3883.4810299999999</v>
      </c>
      <c r="E1218" s="110"/>
      <c r="F1218" s="110">
        <v>3883.4810299999999</v>
      </c>
      <c r="G1218" s="110">
        <v>0</v>
      </c>
    </row>
    <row r="1219" spans="1:7" ht="15.75" thickTop="1" x14ac:dyDescent="0.25">
      <c r="A1219" s="47" t="str">
        <f t="shared" si="37"/>
        <v>A</v>
      </c>
      <c r="B1219" s="111" t="s">
        <v>412</v>
      </c>
      <c r="C1219" s="111" t="s">
        <v>19</v>
      </c>
      <c r="D1219" s="112">
        <f t="shared" ref="D1219:D1282" si="38">-E1219+F1219+G1219</f>
        <v>3880.7902300000001</v>
      </c>
      <c r="E1219" s="112"/>
      <c r="F1219" s="112">
        <v>3880.7902300000001</v>
      </c>
      <c r="G1219" s="112">
        <v>0</v>
      </c>
    </row>
    <row r="1220" spans="1:7" x14ac:dyDescent="0.25">
      <c r="A1220" s="47" t="str">
        <f t="shared" ref="A1220:A1283" si="39">IF(OR(D1220&lt;&gt;0,),"A","B")</f>
        <v>A</v>
      </c>
      <c r="B1220" s="113" t="s">
        <v>412</v>
      </c>
      <c r="C1220" s="113" t="s">
        <v>20</v>
      </c>
      <c r="D1220" s="114">
        <f t="shared" si="38"/>
        <v>2581.9121099999998</v>
      </c>
      <c r="E1220" s="114"/>
      <c r="F1220" s="114">
        <v>2581.9121099999998</v>
      </c>
      <c r="G1220" s="114">
        <v>0</v>
      </c>
    </row>
    <row r="1221" spans="1:7" x14ac:dyDescent="0.25">
      <c r="A1221" s="47" t="str">
        <f t="shared" si="39"/>
        <v>A</v>
      </c>
      <c r="B1221" s="113" t="s">
        <v>412</v>
      </c>
      <c r="C1221" s="113" t="s">
        <v>21</v>
      </c>
      <c r="D1221" s="114">
        <f t="shared" si="38"/>
        <v>949.47122000000002</v>
      </c>
      <c r="E1221" s="114"/>
      <c r="F1221" s="114">
        <v>949.47122000000002</v>
      </c>
      <c r="G1221" s="114">
        <v>0</v>
      </c>
    </row>
    <row r="1222" spans="1:7" x14ac:dyDescent="0.25">
      <c r="A1222" s="47" t="str">
        <f t="shared" si="39"/>
        <v>A</v>
      </c>
      <c r="B1222" s="113" t="s">
        <v>412</v>
      </c>
      <c r="C1222" s="113" t="s">
        <v>4</v>
      </c>
      <c r="D1222" s="114">
        <f t="shared" si="38"/>
        <v>328.16057000000001</v>
      </c>
      <c r="E1222" s="114"/>
      <c r="F1222" s="114">
        <v>328.16057000000001</v>
      </c>
      <c r="G1222" s="114">
        <v>0</v>
      </c>
    </row>
    <row r="1223" spans="1:7" x14ac:dyDescent="0.25">
      <c r="A1223" s="47" t="str">
        <f t="shared" si="39"/>
        <v>A</v>
      </c>
      <c r="B1223" s="113" t="s">
        <v>412</v>
      </c>
      <c r="C1223" s="113" t="s">
        <v>34</v>
      </c>
      <c r="D1223" s="114">
        <f t="shared" si="38"/>
        <v>10.47287</v>
      </c>
      <c r="E1223" s="114"/>
      <c r="F1223" s="114">
        <v>10.47287</v>
      </c>
      <c r="G1223" s="114">
        <v>0</v>
      </c>
    </row>
    <row r="1224" spans="1:7" x14ac:dyDescent="0.25">
      <c r="A1224" s="47" t="str">
        <f t="shared" si="39"/>
        <v>A</v>
      </c>
      <c r="B1224" s="113" t="s">
        <v>412</v>
      </c>
      <c r="C1224" s="113" t="s">
        <v>35</v>
      </c>
      <c r="D1224" s="114">
        <f t="shared" si="38"/>
        <v>10.773459999999998</v>
      </c>
      <c r="E1224" s="114"/>
      <c r="F1224" s="114">
        <v>10.773459999999998</v>
      </c>
      <c r="G1224" s="114">
        <v>0</v>
      </c>
    </row>
    <row r="1225" spans="1:7" x14ac:dyDescent="0.25">
      <c r="A1225" s="47" t="str">
        <f t="shared" si="39"/>
        <v>A</v>
      </c>
      <c r="B1225" s="111" t="s">
        <v>412</v>
      </c>
      <c r="C1225" s="111" t="s">
        <v>36</v>
      </c>
      <c r="D1225" s="112">
        <f t="shared" si="38"/>
        <v>2.6908000000000003</v>
      </c>
      <c r="E1225" s="112"/>
      <c r="F1225" s="112">
        <v>2.6908000000000003</v>
      </c>
      <c r="G1225" s="112">
        <v>0</v>
      </c>
    </row>
    <row r="1226" spans="1:7" ht="15.75" thickBot="1" x14ac:dyDescent="0.3">
      <c r="A1226" s="47" t="str">
        <f t="shared" si="39"/>
        <v>A</v>
      </c>
      <c r="B1226" s="108" t="s">
        <v>1440</v>
      </c>
      <c r="C1226" s="109" t="s">
        <v>1441</v>
      </c>
      <c r="D1226" s="110">
        <f t="shared" si="38"/>
        <v>289.06828000000002</v>
      </c>
      <c r="E1226" s="110"/>
      <c r="F1226" s="110">
        <v>289.06828000000002</v>
      </c>
      <c r="G1226" s="110">
        <v>0</v>
      </c>
    </row>
    <row r="1227" spans="1:7" ht="15.75" thickTop="1" x14ac:dyDescent="0.25">
      <c r="A1227" s="47" t="str">
        <f t="shared" si="39"/>
        <v>A</v>
      </c>
      <c r="B1227" s="111" t="s">
        <v>412</v>
      </c>
      <c r="C1227" s="111" t="s">
        <v>19</v>
      </c>
      <c r="D1227" s="112">
        <f t="shared" si="38"/>
        <v>289.06828000000002</v>
      </c>
      <c r="E1227" s="112"/>
      <c r="F1227" s="112">
        <v>289.06828000000002</v>
      </c>
      <c r="G1227" s="112">
        <v>0</v>
      </c>
    </row>
    <row r="1228" spans="1:7" x14ac:dyDescent="0.25">
      <c r="A1228" s="47" t="str">
        <f t="shared" si="39"/>
        <v>A</v>
      </c>
      <c r="B1228" s="113" t="s">
        <v>412</v>
      </c>
      <c r="C1228" s="113" t="s">
        <v>20</v>
      </c>
      <c r="D1228" s="114">
        <f t="shared" si="38"/>
        <v>248.74328</v>
      </c>
      <c r="E1228" s="114"/>
      <c r="F1228" s="114">
        <v>248.74328</v>
      </c>
      <c r="G1228" s="114">
        <v>0</v>
      </c>
    </row>
    <row r="1229" spans="1:7" x14ac:dyDescent="0.25">
      <c r="A1229" s="47" t="str">
        <f t="shared" si="39"/>
        <v>A</v>
      </c>
      <c r="B1229" s="113" t="s">
        <v>412</v>
      </c>
      <c r="C1229" s="113" t="s">
        <v>21</v>
      </c>
      <c r="D1229" s="114">
        <f t="shared" si="38"/>
        <v>9.8249999999999993</v>
      </c>
      <c r="E1229" s="114"/>
      <c r="F1229" s="114">
        <v>9.8249999999999993</v>
      </c>
      <c r="G1229" s="114">
        <v>0</v>
      </c>
    </row>
    <row r="1230" spans="1:7" x14ac:dyDescent="0.25">
      <c r="A1230" s="47" t="str">
        <f t="shared" si="39"/>
        <v>A</v>
      </c>
      <c r="B1230" s="113" t="s">
        <v>412</v>
      </c>
      <c r="C1230" s="113" t="s">
        <v>34</v>
      </c>
      <c r="D1230" s="114">
        <f t="shared" si="38"/>
        <v>30.5</v>
      </c>
      <c r="E1230" s="114"/>
      <c r="F1230" s="114">
        <v>30.5</v>
      </c>
      <c r="G1230" s="114">
        <v>0</v>
      </c>
    </row>
    <row r="1231" spans="1:7" ht="15.75" thickBot="1" x14ac:dyDescent="0.3">
      <c r="A1231" s="47" t="str">
        <f t="shared" si="39"/>
        <v>A</v>
      </c>
      <c r="B1231" s="108" t="s">
        <v>1442</v>
      </c>
      <c r="C1231" s="109" t="s">
        <v>1443</v>
      </c>
      <c r="D1231" s="110">
        <f t="shared" si="38"/>
        <v>1.6576</v>
      </c>
      <c r="E1231" s="110"/>
      <c r="F1231" s="110">
        <v>1.6576</v>
      </c>
      <c r="G1231" s="110">
        <v>0</v>
      </c>
    </row>
    <row r="1232" spans="1:7" ht="15.75" thickTop="1" x14ac:dyDescent="0.25">
      <c r="A1232" s="47" t="str">
        <f t="shared" si="39"/>
        <v>A</v>
      </c>
      <c r="B1232" s="111" t="s">
        <v>412</v>
      </c>
      <c r="C1232" s="111" t="s">
        <v>19</v>
      </c>
      <c r="D1232" s="112">
        <f t="shared" si="38"/>
        <v>1.6576</v>
      </c>
      <c r="E1232" s="112"/>
      <c r="F1232" s="112">
        <v>1.6576</v>
      </c>
      <c r="G1232" s="112">
        <v>0</v>
      </c>
    </row>
    <row r="1233" spans="1:7" x14ac:dyDescent="0.25">
      <c r="A1233" s="47" t="str">
        <f t="shared" si="39"/>
        <v>A</v>
      </c>
      <c r="B1233" s="113" t="s">
        <v>412</v>
      </c>
      <c r="C1233" s="113" t="s">
        <v>21</v>
      </c>
      <c r="D1233" s="114">
        <f t="shared" si="38"/>
        <v>1.6576</v>
      </c>
      <c r="E1233" s="114"/>
      <c r="F1233" s="114">
        <v>1.6576</v>
      </c>
      <c r="G1233" s="114">
        <v>0</v>
      </c>
    </row>
    <row r="1234" spans="1:7" ht="15.75" thickBot="1" x14ac:dyDescent="0.3">
      <c r="A1234" s="47" t="str">
        <f t="shared" si="39"/>
        <v>A</v>
      </c>
      <c r="B1234" s="108" t="s">
        <v>1444</v>
      </c>
      <c r="C1234" s="109" t="s">
        <v>1445</v>
      </c>
      <c r="D1234" s="110">
        <f t="shared" si="38"/>
        <v>137.86699999999999</v>
      </c>
      <c r="E1234" s="110"/>
      <c r="F1234" s="110">
        <v>137.86699999999999</v>
      </c>
      <c r="G1234" s="110">
        <v>0</v>
      </c>
    </row>
    <row r="1235" spans="1:7" ht="15.75" thickTop="1" x14ac:dyDescent="0.25">
      <c r="A1235" s="47" t="str">
        <f t="shared" si="39"/>
        <v>A</v>
      </c>
      <c r="B1235" s="111" t="s">
        <v>412</v>
      </c>
      <c r="C1235" s="111" t="s">
        <v>19</v>
      </c>
      <c r="D1235" s="112">
        <f t="shared" si="38"/>
        <v>137.86699999999999</v>
      </c>
      <c r="E1235" s="112"/>
      <c r="F1235" s="112">
        <v>137.86699999999999</v>
      </c>
      <c r="G1235" s="112">
        <v>0</v>
      </c>
    </row>
    <row r="1236" spans="1:7" x14ac:dyDescent="0.25">
      <c r="A1236" s="47" t="str">
        <f t="shared" si="39"/>
        <v>A</v>
      </c>
      <c r="B1236" s="113" t="s">
        <v>412</v>
      </c>
      <c r="C1236" s="113" t="s">
        <v>21</v>
      </c>
      <c r="D1236" s="114">
        <f t="shared" si="38"/>
        <v>137.86699999999999</v>
      </c>
      <c r="E1236" s="114"/>
      <c r="F1236" s="114">
        <v>137.86699999999999</v>
      </c>
      <c r="G1236" s="114">
        <v>0</v>
      </c>
    </row>
    <row r="1237" spans="1:7" ht="26.25" thickBot="1" x14ac:dyDescent="0.3">
      <c r="A1237" s="47" t="str">
        <f t="shared" si="39"/>
        <v>A</v>
      </c>
      <c r="B1237" s="108" t="s">
        <v>1446</v>
      </c>
      <c r="C1237" s="109" t="s">
        <v>1447</v>
      </c>
      <c r="D1237" s="110">
        <f t="shared" si="38"/>
        <v>14120.475780000001</v>
      </c>
      <c r="E1237" s="110"/>
      <c r="F1237" s="110">
        <v>12745.987130000001</v>
      </c>
      <c r="G1237" s="110">
        <v>1374.48865</v>
      </c>
    </row>
    <row r="1238" spans="1:7" ht="15.75" thickTop="1" x14ac:dyDescent="0.25">
      <c r="A1238" s="47" t="str">
        <f t="shared" si="39"/>
        <v>A</v>
      </c>
      <c r="B1238" s="111" t="s">
        <v>412</v>
      </c>
      <c r="C1238" s="111" t="s">
        <v>19</v>
      </c>
      <c r="D1238" s="112">
        <f t="shared" si="38"/>
        <v>14091.74172</v>
      </c>
      <c r="E1238" s="112"/>
      <c r="F1238" s="112">
        <v>12718.96207</v>
      </c>
      <c r="G1238" s="112">
        <v>1372.7796499999999</v>
      </c>
    </row>
    <row r="1239" spans="1:7" x14ac:dyDescent="0.25">
      <c r="A1239" s="47" t="str">
        <f t="shared" si="39"/>
        <v>A</v>
      </c>
      <c r="B1239" s="113" t="s">
        <v>412</v>
      </c>
      <c r="C1239" s="113" t="s">
        <v>20</v>
      </c>
      <c r="D1239" s="114">
        <f t="shared" si="38"/>
        <v>4582.4276399999999</v>
      </c>
      <c r="E1239" s="114"/>
      <c r="F1239" s="114">
        <v>4582.4276399999999</v>
      </c>
      <c r="G1239" s="114">
        <v>0</v>
      </c>
    </row>
    <row r="1240" spans="1:7" x14ac:dyDescent="0.25">
      <c r="A1240" s="47" t="str">
        <f t="shared" si="39"/>
        <v>A</v>
      </c>
      <c r="B1240" s="113" t="s">
        <v>412</v>
      </c>
      <c r="C1240" s="113" t="s">
        <v>21</v>
      </c>
      <c r="D1240" s="114">
        <f t="shared" si="38"/>
        <v>8672.9355500000001</v>
      </c>
      <c r="E1240" s="114"/>
      <c r="F1240" s="114">
        <v>7656.1695500000005</v>
      </c>
      <c r="G1240" s="114">
        <v>1016.766</v>
      </c>
    </row>
    <row r="1241" spans="1:7" x14ac:dyDescent="0.25">
      <c r="A1241" s="47" t="str">
        <f t="shared" si="39"/>
        <v>A</v>
      </c>
      <c r="B1241" s="113" t="s">
        <v>412</v>
      </c>
      <c r="C1241" s="113" t="s">
        <v>33</v>
      </c>
      <c r="D1241" s="114">
        <f t="shared" si="38"/>
        <v>134</v>
      </c>
      <c r="E1241" s="114"/>
      <c r="F1241" s="114">
        <v>134</v>
      </c>
      <c r="G1241" s="114">
        <v>0</v>
      </c>
    </row>
    <row r="1242" spans="1:7" x14ac:dyDescent="0.25">
      <c r="A1242" s="47" t="str">
        <f t="shared" si="39"/>
        <v>A</v>
      </c>
      <c r="B1242" s="113" t="s">
        <v>412</v>
      </c>
      <c r="C1242" s="113" t="s">
        <v>4</v>
      </c>
      <c r="D1242" s="114">
        <f t="shared" si="38"/>
        <v>481.96953999999999</v>
      </c>
      <c r="E1242" s="114"/>
      <c r="F1242" s="114">
        <v>171.96953999999999</v>
      </c>
      <c r="G1242" s="114">
        <v>310</v>
      </c>
    </row>
    <row r="1243" spans="1:7" x14ac:dyDescent="0.25">
      <c r="A1243" s="47" t="str">
        <f t="shared" si="39"/>
        <v>A</v>
      </c>
      <c r="B1243" s="113" t="s">
        <v>412</v>
      </c>
      <c r="C1243" s="113" t="s">
        <v>34</v>
      </c>
      <c r="D1243" s="114">
        <f t="shared" si="38"/>
        <v>23.852220000000003</v>
      </c>
      <c r="E1243" s="114"/>
      <c r="F1243" s="114">
        <v>23.852220000000003</v>
      </c>
      <c r="G1243" s="114">
        <v>0</v>
      </c>
    </row>
    <row r="1244" spans="1:7" x14ac:dyDescent="0.25">
      <c r="A1244" s="47" t="str">
        <f t="shared" si="39"/>
        <v>A</v>
      </c>
      <c r="B1244" s="113" t="s">
        <v>412</v>
      </c>
      <c r="C1244" s="113" t="s">
        <v>35</v>
      </c>
      <c r="D1244" s="114">
        <f t="shared" si="38"/>
        <v>196.55676999999997</v>
      </c>
      <c r="E1244" s="114"/>
      <c r="F1244" s="114">
        <v>150.54311999999999</v>
      </c>
      <c r="G1244" s="114">
        <v>46.013649999999991</v>
      </c>
    </row>
    <row r="1245" spans="1:7" x14ac:dyDescent="0.25">
      <c r="A1245" s="47" t="str">
        <f t="shared" si="39"/>
        <v>A</v>
      </c>
      <c r="B1245" s="111" t="s">
        <v>412</v>
      </c>
      <c r="C1245" s="111" t="s">
        <v>36</v>
      </c>
      <c r="D1245" s="112">
        <f t="shared" si="38"/>
        <v>28.734059999999999</v>
      </c>
      <c r="E1245" s="112"/>
      <c r="F1245" s="112">
        <v>27.02506</v>
      </c>
      <c r="G1245" s="112">
        <v>1.7090000000000001</v>
      </c>
    </row>
    <row r="1246" spans="1:7" ht="15.75" thickBot="1" x14ac:dyDescent="0.3">
      <c r="A1246" s="47" t="str">
        <f t="shared" si="39"/>
        <v>A</v>
      </c>
      <c r="B1246" s="108" t="s">
        <v>1458</v>
      </c>
      <c r="C1246" s="109" t="s">
        <v>1459</v>
      </c>
      <c r="D1246" s="110">
        <f t="shared" si="38"/>
        <v>38687.890350000001</v>
      </c>
      <c r="E1246" s="110"/>
      <c r="F1246" s="110">
        <v>38344.266560000004</v>
      </c>
      <c r="G1246" s="110">
        <v>343.62378999999999</v>
      </c>
    </row>
    <row r="1247" spans="1:7" ht="15.75" thickTop="1" x14ac:dyDescent="0.25">
      <c r="A1247" s="47" t="str">
        <f t="shared" si="39"/>
        <v>A</v>
      </c>
      <c r="B1247" s="111" t="s">
        <v>412</v>
      </c>
      <c r="C1247" s="111" t="s">
        <v>19</v>
      </c>
      <c r="D1247" s="112">
        <f t="shared" si="38"/>
        <v>38603.390350000001</v>
      </c>
      <c r="E1247" s="112"/>
      <c r="F1247" s="112">
        <v>38259.766560000004</v>
      </c>
      <c r="G1247" s="112">
        <v>343.62378999999999</v>
      </c>
    </row>
    <row r="1248" spans="1:7" x14ac:dyDescent="0.25">
      <c r="A1248" s="47" t="str">
        <f t="shared" si="39"/>
        <v>A</v>
      </c>
      <c r="B1248" s="113" t="s">
        <v>412</v>
      </c>
      <c r="C1248" s="113" t="s">
        <v>20</v>
      </c>
      <c r="D1248" s="114">
        <f t="shared" si="38"/>
        <v>656.24444999999992</v>
      </c>
      <c r="E1248" s="114"/>
      <c r="F1248" s="114">
        <v>656.24444999999992</v>
      </c>
      <c r="G1248" s="114">
        <v>0</v>
      </c>
    </row>
    <row r="1249" spans="1:7" x14ac:dyDescent="0.25">
      <c r="A1249" s="47" t="str">
        <f t="shared" si="39"/>
        <v>A</v>
      </c>
      <c r="B1249" s="113" t="s">
        <v>412</v>
      </c>
      <c r="C1249" s="113" t="s">
        <v>21</v>
      </c>
      <c r="D1249" s="114">
        <f t="shared" si="38"/>
        <v>3770.4638199999999</v>
      </c>
      <c r="E1249" s="114"/>
      <c r="F1249" s="114">
        <v>3543.01035</v>
      </c>
      <c r="G1249" s="114">
        <v>227.45347000000001</v>
      </c>
    </row>
    <row r="1250" spans="1:7" x14ac:dyDescent="0.25">
      <c r="A1250" s="47" t="str">
        <f t="shared" si="39"/>
        <v>A</v>
      </c>
      <c r="B1250" s="113" t="s">
        <v>412</v>
      </c>
      <c r="C1250" s="113" t="s">
        <v>33</v>
      </c>
      <c r="D1250" s="114">
        <f t="shared" si="38"/>
        <v>33975.616200000004</v>
      </c>
      <c r="E1250" s="114"/>
      <c r="F1250" s="114">
        <v>33975.616200000004</v>
      </c>
      <c r="G1250" s="114">
        <v>0</v>
      </c>
    </row>
    <row r="1251" spans="1:7" x14ac:dyDescent="0.25">
      <c r="A1251" s="47" t="str">
        <f t="shared" si="39"/>
        <v>A</v>
      </c>
      <c r="B1251" s="113" t="s">
        <v>412</v>
      </c>
      <c r="C1251" s="113" t="s">
        <v>4</v>
      </c>
      <c r="D1251" s="114">
        <f t="shared" si="38"/>
        <v>154.35796999999999</v>
      </c>
      <c r="E1251" s="114"/>
      <c r="F1251" s="114">
        <v>76.673969999999997</v>
      </c>
      <c r="G1251" s="114">
        <v>77.683999999999997</v>
      </c>
    </row>
    <row r="1252" spans="1:7" x14ac:dyDescent="0.25">
      <c r="A1252" s="47" t="str">
        <f t="shared" si="39"/>
        <v>A</v>
      </c>
      <c r="B1252" s="113" t="s">
        <v>412</v>
      </c>
      <c r="C1252" s="113" t="s">
        <v>34</v>
      </c>
      <c r="D1252" s="114">
        <f t="shared" si="38"/>
        <v>15.422220000000001</v>
      </c>
      <c r="E1252" s="114"/>
      <c r="F1252" s="114">
        <v>6</v>
      </c>
      <c r="G1252" s="114">
        <v>9.4222200000000011</v>
      </c>
    </row>
    <row r="1253" spans="1:7" x14ac:dyDescent="0.25">
      <c r="A1253" s="47" t="str">
        <f t="shared" si="39"/>
        <v>A</v>
      </c>
      <c r="B1253" s="113" t="s">
        <v>412</v>
      </c>
      <c r="C1253" s="113" t="s">
        <v>35</v>
      </c>
      <c r="D1253" s="114">
        <f t="shared" si="38"/>
        <v>31.285689999999999</v>
      </c>
      <c r="E1253" s="114"/>
      <c r="F1253" s="114">
        <v>2.22159</v>
      </c>
      <c r="G1253" s="114">
        <v>29.0641</v>
      </c>
    </row>
    <row r="1254" spans="1:7" x14ac:dyDescent="0.25">
      <c r="A1254" s="47" t="str">
        <f t="shared" si="39"/>
        <v>A</v>
      </c>
      <c r="B1254" s="111" t="s">
        <v>412</v>
      </c>
      <c r="C1254" s="111" t="s">
        <v>36</v>
      </c>
      <c r="D1254" s="112">
        <f t="shared" si="38"/>
        <v>84.5</v>
      </c>
      <c r="E1254" s="112"/>
      <c r="F1254" s="112">
        <v>84.5</v>
      </c>
      <c r="G1254" s="112">
        <v>0</v>
      </c>
    </row>
    <row r="1255" spans="1:7" ht="26.25" thickBot="1" x14ac:dyDescent="0.3">
      <c r="A1255" s="47" t="str">
        <f t="shared" si="39"/>
        <v>A</v>
      </c>
      <c r="B1255" s="108" t="s">
        <v>1472</v>
      </c>
      <c r="C1255" s="109" t="s">
        <v>1473</v>
      </c>
      <c r="D1255" s="110">
        <f t="shared" si="38"/>
        <v>2361.1183799999999</v>
      </c>
      <c r="E1255" s="110"/>
      <c r="F1255" s="110">
        <v>2279.9788799999997</v>
      </c>
      <c r="G1255" s="110">
        <v>81.139499999999998</v>
      </c>
    </row>
    <row r="1256" spans="1:7" ht="15.75" thickTop="1" x14ac:dyDescent="0.25">
      <c r="A1256" s="47" t="str">
        <f t="shared" si="39"/>
        <v>A</v>
      </c>
      <c r="B1256" s="111" t="s">
        <v>412</v>
      </c>
      <c r="C1256" s="111" t="s">
        <v>19</v>
      </c>
      <c r="D1256" s="112">
        <f t="shared" si="38"/>
        <v>2248.7609400000001</v>
      </c>
      <c r="E1256" s="112"/>
      <c r="F1256" s="112">
        <v>2170.50144</v>
      </c>
      <c r="G1256" s="112">
        <v>78.259500000000003</v>
      </c>
    </row>
    <row r="1257" spans="1:7" x14ac:dyDescent="0.25">
      <c r="A1257" s="47" t="str">
        <f t="shared" si="39"/>
        <v>A</v>
      </c>
      <c r="B1257" s="113" t="s">
        <v>412</v>
      </c>
      <c r="C1257" s="113" t="s">
        <v>20</v>
      </c>
      <c r="D1257" s="114">
        <f t="shared" si="38"/>
        <v>856.00117</v>
      </c>
      <c r="E1257" s="114"/>
      <c r="F1257" s="114">
        <v>856.00117</v>
      </c>
      <c r="G1257" s="114">
        <v>0</v>
      </c>
    </row>
    <row r="1258" spans="1:7" x14ac:dyDescent="0.25">
      <c r="A1258" s="47" t="str">
        <f t="shared" si="39"/>
        <v>A</v>
      </c>
      <c r="B1258" s="113" t="s">
        <v>412</v>
      </c>
      <c r="C1258" s="113" t="s">
        <v>21</v>
      </c>
      <c r="D1258" s="114">
        <f t="shared" si="38"/>
        <v>1283.6612099999998</v>
      </c>
      <c r="E1258" s="114"/>
      <c r="F1258" s="114">
        <v>1262.0984099999998</v>
      </c>
      <c r="G1258" s="114">
        <v>21.562799999999999</v>
      </c>
    </row>
    <row r="1259" spans="1:7" x14ac:dyDescent="0.25">
      <c r="A1259" s="47" t="str">
        <f t="shared" si="39"/>
        <v>A</v>
      </c>
      <c r="B1259" s="113" t="s">
        <v>412</v>
      </c>
      <c r="C1259" s="113" t="s">
        <v>4</v>
      </c>
      <c r="D1259" s="114">
        <f t="shared" si="38"/>
        <v>42.678910000000002</v>
      </c>
      <c r="E1259" s="114"/>
      <c r="F1259" s="114">
        <v>42.678910000000002</v>
      </c>
      <c r="G1259" s="114">
        <v>0</v>
      </c>
    </row>
    <row r="1260" spans="1:7" x14ac:dyDescent="0.25">
      <c r="A1260" s="47" t="str">
        <f t="shared" si="39"/>
        <v>A</v>
      </c>
      <c r="B1260" s="113" t="s">
        <v>412</v>
      </c>
      <c r="C1260" s="113" t="s">
        <v>34</v>
      </c>
      <c r="D1260" s="114">
        <f t="shared" si="38"/>
        <v>7.4807600000000001</v>
      </c>
      <c r="E1260" s="114"/>
      <c r="F1260" s="114">
        <v>7.4807600000000001</v>
      </c>
      <c r="G1260" s="114">
        <v>0</v>
      </c>
    </row>
    <row r="1261" spans="1:7" x14ac:dyDescent="0.25">
      <c r="A1261" s="47" t="str">
        <f t="shared" si="39"/>
        <v>A</v>
      </c>
      <c r="B1261" s="113" t="s">
        <v>412</v>
      </c>
      <c r="C1261" s="113" t="s">
        <v>35</v>
      </c>
      <c r="D1261" s="114">
        <f t="shared" si="38"/>
        <v>58.938890000000001</v>
      </c>
      <c r="E1261" s="114"/>
      <c r="F1261" s="114">
        <v>2.2421899999999999</v>
      </c>
      <c r="G1261" s="114">
        <v>56.6967</v>
      </c>
    </row>
    <row r="1262" spans="1:7" x14ac:dyDescent="0.25">
      <c r="A1262" s="47" t="str">
        <f t="shared" si="39"/>
        <v>A</v>
      </c>
      <c r="B1262" s="111" t="s">
        <v>412</v>
      </c>
      <c r="C1262" s="111" t="s">
        <v>36</v>
      </c>
      <c r="D1262" s="112">
        <f t="shared" si="38"/>
        <v>112.35743999999998</v>
      </c>
      <c r="E1262" s="112"/>
      <c r="F1262" s="112">
        <v>109.47743999999999</v>
      </c>
      <c r="G1262" s="112">
        <v>2.88</v>
      </c>
    </row>
    <row r="1263" spans="1:7" ht="15.75" thickBot="1" x14ac:dyDescent="0.3">
      <c r="A1263" s="47" t="str">
        <f t="shared" si="39"/>
        <v>A</v>
      </c>
      <c r="B1263" s="108" t="s">
        <v>1484</v>
      </c>
      <c r="C1263" s="109" t="s">
        <v>1485</v>
      </c>
      <c r="D1263" s="110">
        <f t="shared" si="38"/>
        <v>150734.47063</v>
      </c>
      <c r="E1263" s="110"/>
      <c r="F1263" s="110">
        <v>141688.26885999998</v>
      </c>
      <c r="G1263" s="110">
        <v>9046.2017699999997</v>
      </c>
    </row>
    <row r="1264" spans="1:7" ht="15.75" thickTop="1" x14ac:dyDescent="0.25">
      <c r="A1264" s="47" t="str">
        <f t="shared" si="39"/>
        <v>A</v>
      </c>
      <c r="B1264" s="111" t="s">
        <v>412</v>
      </c>
      <c r="C1264" s="111" t="s">
        <v>19</v>
      </c>
      <c r="D1264" s="112">
        <f t="shared" si="38"/>
        <v>132292.62030000001</v>
      </c>
      <c r="E1264" s="112"/>
      <c r="F1264" s="112">
        <v>123246.41853</v>
      </c>
      <c r="G1264" s="112">
        <v>9046.2017699999997</v>
      </c>
    </row>
    <row r="1265" spans="1:7" x14ac:dyDescent="0.25">
      <c r="A1265" s="47" t="str">
        <f t="shared" si="39"/>
        <v>A</v>
      </c>
      <c r="B1265" s="113" t="s">
        <v>412</v>
      </c>
      <c r="C1265" s="113" t="s">
        <v>20</v>
      </c>
      <c r="D1265" s="114">
        <f t="shared" si="38"/>
        <v>3782.2897800000001</v>
      </c>
      <c r="E1265" s="114"/>
      <c r="F1265" s="114">
        <v>3782.2897800000001</v>
      </c>
      <c r="G1265" s="114">
        <v>0</v>
      </c>
    </row>
    <row r="1266" spans="1:7" x14ac:dyDescent="0.25">
      <c r="A1266" s="47" t="str">
        <f t="shared" si="39"/>
        <v>A</v>
      </c>
      <c r="B1266" s="113" t="s">
        <v>412</v>
      </c>
      <c r="C1266" s="113" t="s">
        <v>21</v>
      </c>
      <c r="D1266" s="114">
        <f t="shared" si="38"/>
        <v>1520.84105</v>
      </c>
      <c r="E1266" s="114"/>
      <c r="F1266" s="114">
        <v>1507.63852</v>
      </c>
      <c r="G1266" s="114">
        <v>13.202529999999999</v>
      </c>
    </row>
    <row r="1267" spans="1:7" x14ac:dyDescent="0.25">
      <c r="A1267" s="47" t="str">
        <f t="shared" si="39"/>
        <v>A</v>
      </c>
      <c r="B1267" s="113" t="s">
        <v>412</v>
      </c>
      <c r="C1267" s="113" t="s">
        <v>32</v>
      </c>
      <c r="D1267" s="114">
        <f t="shared" si="38"/>
        <v>209.20820000000001</v>
      </c>
      <c r="E1267" s="114"/>
      <c r="F1267" s="114">
        <v>209.20820000000001</v>
      </c>
      <c r="G1267" s="114">
        <v>0</v>
      </c>
    </row>
    <row r="1268" spans="1:7" x14ac:dyDescent="0.25">
      <c r="A1268" s="47" t="str">
        <f t="shared" si="39"/>
        <v>A</v>
      </c>
      <c r="B1268" s="113" t="s">
        <v>412</v>
      </c>
      <c r="C1268" s="113" t="s">
        <v>33</v>
      </c>
      <c r="D1268" s="114">
        <f t="shared" si="38"/>
        <v>100621.10694</v>
      </c>
      <c r="E1268" s="114"/>
      <c r="F1268" s="114">
        <v>100621.10694</v>
      </c>
      <c r="G1268" s="114">
        <v>0</v>
      </c>
    </row>
    <row r="1269" spans="1:7" x14ac:dyDescent="0.25">
      <c r="A1269" s="47" t="str">
        <f t="shared" si="39"/>
        <v>A</v>
      </c>
      <c r="B1269" s="113" t="s">
        <v>412</v>
      </c>
      <c r="C1269" s="113" t="s">
        <v>4</v>
      </c>
      <c r="D1269" s="114">
        <f t="shared" si="38"/>
        <v>6809.02711</v>
      </c>
      <c r="E1269" s="114"/>
      <c r="F1269" s="114">
        <v>6800</v>
      </c>
      <c r="G1269" s="114">
        <v>9.0271100000000004</v>
      </c>
    </row>
    <row r="1270" spans="1:7" x14ac:dyDescent="0.25">
      <c r="A1270" s="47" t="str">
        <f t="shared" si="39"/>
        <v>A</v>
      </c>
      <c r="B1270" s="113" t="s">
        <v>412</v>
      </c>
      <c r="C1270" s="113" t="s">
        <v>34</v>
      </c>
      <c r="D1270" s="114">
        <f t="shared" si="38"/>
        <v>34.338250000000002</v>
      </c>
      <c r="E1270" s="114"/>
      <c r="F1270" s="114">
        <v>34.338250000000002</v>
      </c>
      <c r="G1270" s="114">
        <v>0</v>
      </c>
    </row>
    <row r="1271" spans="1:7" x14ac:dyDescent="0.25">
      <c r="A1271" s="47" t="str">
        <f t="shared" si="39"/>
        <v>A</v>
      </c>
      <c r="B1271" s="113" t="s">
        <v>412</v>
      </c>
      <c r="C1271" s="113" t="s">
        <v>35</v>
      </c>
      <c r="D1271" s="114">
        <f t="shared" si="38"/>
        <v>19315.808969999998</v>
      </c>
      <c r="E1271" s="114"/>
      <c r="F1271" s="114">
        <v>10291.83684</v>
      </c>
      <c r="G1271" s="114">
        <v>9023.9721300000001</v>
      </c>
    </row>
    <row r="1272" spans="1:7" x14ac:dyDescent="0.25">
      <c r="A1272" s="47" t="str">
        <f t="shared" si="39"/>
        <v>A</v>
      </c>
      <c r="B1272" s="111" t="s">
        <v>412</v>
      </c>
      <c r="C1272" s="111" t="s">
        <v>36</v>
      </c>
      <c r="D1272" s="112">
        <f t="shared" si="38"/>
        <v>21.495000000000001</v>
      </c>
      <c r="E1272" s="112"/>
      <c r="F1272" s="112">
        <v>21.495000000000001</v>
      </c>
      <c r="G1272" s="112">
        <v>0</v>
      </c>
    </row>
    <row r="1273" spans="1:7" x14ac:dyDescent="0.25">
      <c r="A1273" s="47" t="str">
        <f t="shared" si="39"/>
        <v>A</v>
      </c>
      <c r="B1273" s="111" t="s">
        <v>412</v>
      </c>
      <c r="C1273" s="111" t="s">
        <v>41</v>
      </c>
      <c r="D1273" s="112">
        <f t="shared" si="38"/>
        <v>18420.355329999999</v>
      </c>
      <c r="E1273" s="112"/>
      <c r="F1273" s="112">
        <v>18420.355329999999</v>
      </c>
      <c r="G1273" s="112">
        <v>0</v>
      </c>
    </row>
    <row r="1274" spans="1:7" ht="15.75" thickBot="1" x14ac:dyDescent="0.3">
      <c r="A1274" s="47" t="str">
        <f t="shared" si="39"/>
        <v>A</v>
      </c>
      <c r="B1274" s="108" t="s">
        <v>1486</v>
      </c>
      <c r="C1274" s="109" t="s">
        <v>1487</v>
      </c>
      <c r="D1274" s="110">
        <f t="shared" si="38"/>
        <v>6824.5658299999986</v>
      </c>
      <c r="E1274" s="110"/>
      <c r="F1274" s="110">
        <v>6802.3361899999991</v>
      </c>
      <c r="G1274" s="110">
        <v>22.22964</v>
      </c>
    </row>
    <row r="1275" spans="1:7" ht="15.75" thickTop="1" x14ac:dyDescent="0.25">
      <c r="A1275" s="47" t="str">
        <f t="shared" si="39"/>
        <v>A</v>
      </c>
      <c r="B1275" s="111" t="s">
        <v>412</v>
      </c>
      <c r="C1275" s="111" t="s">
        <v>19</v>
      </c>
      <c r="D1275" s="112">
        <f t="shared" si="38"/>
        <v>6819.0778299999993</v>
      </c>
      <c r="E1275" s="112"/>
      <c r="F1275" s="112">
        <v>6796.8481899999997</v>
      </c>
      <c r="G1275" s="112">
        <v>22.22964</v>
      </c>
    </row>
    <row r="1276" spans="1:7" x14ac:dyDescent="0.25">
      <c r="A1276" s="47" t="str">
        <f t="shared" si="39"/>
        <v>A</v>
      </c>
      <c r="B1276" s="113" t="s">
        <v>412</v>
      </c>
      <c r="C1276" s="113" t="s">
        <v>20</v>
      </c>
      <c r="D1276" s="114">
        <f t="shared" si="38"/>
        <v>3782.2897800000001</v>
      </c>
      <c r="E1276" s="114"/>
      <c r="F1276" s="114">
        <v>3782.2897800000001</v>
      </c>
      <c r="G1276" s="114">
        <v>0</v>
      </c>
    </row>
    <row r="1277" spans="1:7" x14ac:dyDescent="0.25">
      <c r="A1277" s="47" t="str">
        <f t="shared" si="39"/>
        <v>A</v>
      </c>
      <c r="B1277" s="113" t="s">
        <v>412</v>
      </c>
      <c r="C1277" s="113" t="s">
        <v>21</v>
      </c>
      <c r="D1277" s="114">
        <f t="shared" si="38"/>
        <v>1378.26604</v>
      </c>
      <c r="E1277" s="114"/>
      <c r="F1277" s="114">
        <v>1365.06351</v>
      </c>
      <c r="G1277" s="114">
        <v>13.202529999999999</v>
      </c>
    </row>
    <row r="1278" spans="1:7" x14ac:dyDescent="0.25">
      <c r="A1278" s="47" t="str">
        <f t="shared" si="39"/>
        <v>A</v>
      </c>
      <c r="B1278" s="113" t="s">
        <v>412</v>
      </c>
      <c r="C1278" s="113" t="s">
        <v>33</v>
      </c>
      <c r="D1278" s="114">
        <f t="shared" si="38"/>
        <v>2</v>
      </c>
      <c r="E1278" s="114"/>
      <c r="F1278" s="114">
        <v>2</v>
      </c>
      <c r="G1278" s="114">
        <v>0</v>
      </c>
    </row>
    <row r="1279" spans="1:7" x14ac:dyDescent="0.25">
      <c r="A1279" s="47" t="str">
        <f t="shared" si="39"/>
        <v>A</v>
      </c>
      <c r="B1279" s="113" t="s">
        <v>412</v>
      </c>
      <c r="C1279" s="113" t="s">
        <v>4</v>
      </c>
      <c r="D1279" s="114">
        <f t="shared" si="38"/>
        <v>9.0271100000000004</v>
      </c>
      <c r="E1279" s="114"/>
      <c r="F1279" s="114">
        <v>0</v>
      </c>
      <c r="G1279" s="114">
        <v>9.0271100000000004</v>
      </c>
    </row>
    <row r="1280" spans="1:7" x14ac:dyDescent="0.25">
      <c r="A1280" s="47" t="str">
        <f t="shared" si="39"/>
        <v>A</v>
      </c>
      <c r="B1280" s="113" t="s">
        <v>412</v>
      </c>
      <c r="C1280" s="113" t="s">
        <v>34</v>
      </c>
      <c r="D1280" s="114">
        <f t="shared" si="38"/>
        <v>34.338250000000002</v>
      </c>
      <c r="E1280" s="114"/>
      <c r="F1280" s="114">
        <v>34.338250000000002</v>
      </c>
      <c r="G1280" s="114">
        <v>0</v>
      </c>
    </row>
    <row r="1281" spans="1:7" x14ac:dyDescent="0.25">
      <c r="A1281" s="47" t="str">
        <f t="shared" si="39"/>
        <v>A</v>
      </c>
      <c r="B1281" s="113" t="s">
        <v>412</v>
      </c>
      <c r="C1281" s="113" t="s">
        <v>35</v>
      </c>
      <c r="D1281" s="114">
        <f t="shared" si="38"/>
        <v>1613.1566499999999</v>
      </c>
      <c r="E1281" s="114"/>
      <c r="F1281" s="114">
        <v>1613.1566499999999</v>
      </c>
      <c r="G1281" s="114">
        <v>0</v>
      </c>
    </row>
    <row r="1282" spans="1:7" x14ac:dyDescent="0.25">
      <c r="A1282" s="47" t="str">
        <f t="shared" si="39"/>
        <v>A</v>
      </c>
      <c r="B1282" s="111" t="s">
        <v>412</v>
      </c>
      <c r="C1282" s="111" t="s">
        <v>36</v>
      </c>
      <c r="D1282" s="112">
        <f t="shared" si="38"/>
        <v>5.4880000000000004</v>
      </c>
      <c r="E1282" s="112"/>
      <c r="F1282" s="112">
        <v>5.4880000000000004</v>
      </c>
      <c r="G1282" s="112">
        <v>0</v>
      </c>
    </row>
    <row r="1283" spans="1:7" ht="15.75" thickBot="1" x14ac:dyDescent="0.3">
      <c r="A1283" s="47" t="str">
        <f t="shared" si="39"/>
        <v>A</v>
      </c>
      <c r="B1283" s="108" t="s">
        <v>1488</v>
      </c>
      <c r="C1283" s="109" t="s">
        <v>1489</v>
      </c>
      <c r="D1283" s="110">
        <f t="shared" ref="D1283:D1346" si="40">-E1283+F1283+G1283</f>
        <v>82625.563709999988</v>
      </c>
      <c r="E1283" s="110"/>
      <c r="F1283" s="110">
        <v>82625.563709999988</v>
      </c>
      <c r="G1283" s="110">
        <v>0</v>
      </c>
    </row>
    <row r="1284" spans="1:7" ht="15.75" thickTop="1" x14ac:dyDescent="0.25">
      <c r="A1284" s="47" t="str">
        <f t="shared" ref="A1284:A1347" si="41">IF(OR(D1284&lt;&gt;0,),"A","B")</f>
        <v>A</v>
      </c>
      <c r="B1284" s="111" t="s">
        <v>412</v>
      </c>
      <c r="C1284" s="111" t="s">
        <v>19</v>
      </c>
      <c r="D1284" s="112">
        <f t="shared" si="40"/>
        <v>64205.208379999996</v>
      </c>
      <c r="E1284" s="112"/>
      <c r="F1284" s="112">
        <v>64205.208379999996</v>
      </c>
      <c r="G1284" s="112">
        <v>0</v>
      </c>
    </row>
    <row r="1285" spans="1:7" x14ac:dyDescent="0.25">
      <c r="A1285" s="47" t="str">
        <f t="shared" si="41"/>
        <v>A</v>
      </c>
      <c r="B1285" s="113" t="s">
        <v>412</v>
      </c>
      <c r="C1285" s="113" t="s">
        <v>32</v>
      </c>
      <c r="D1285" s="114">
        <f t="shared" si="40"/>
        <v>209.20820000000001</v>
      </c>
      <c r="E1285" s="114"/>
      <c r="F1285" s="114">
        <v>209.20820000000001</v>
      </c>
      <c r="G1285" s="114">
        <v>0</v>
      </c>
    </row>
    <row r="1286" spans="1:7" x14ac:dyDescent="0.25">
      <c r="A1286" s="47" t="str">
        <f t="shared" si="41"/>
        <v>A</v>
      </c>
      <c r="B1286" s="113" t="s">
        <v>412</v>
      </c>
      <c r="C1286" s="113" t="s">
        <v>33</v>
      </c>
      <c r="D1286" s="114">
        <f t="shared" si="40"/>
        <v>63996.000180000003</v>
      </c>
      <c r="E1286" s="114"/>
      <c r="F1286" s="114">
        <v>63996.000180000003</v>
      </c>
      <c r="G1286" s="114">
        <v>0</v>
      </c>
    </row>
    <row r="1287" spans="1:7" x14ac:dyDescent="0.25">
      <c r="A1287" s="47" t="str">
        <f t="shared" si="41"/>
        <v>A</v>
      </c>
      <c r="B1287" s="111" t="s">
        <v>412</v>
      </c>
      <c r="C1287" s="111" t="s">
        <v>41</v>
      </c>
      <c r="D1287" s="112">
        <f t="shared" si="40"/>
        <v>18420.355329999999</v>
      </c>
      <c r="E1287" s="112"/>
      <c r="F1287" s="112">
        <v>18420.355329999999</v>
      </c>
      <c r="G1287" s="112">
        <v>0</v>
      </c>
    </row>
    <row r="1288" spans="1:7" ht="15.75" thickBot="1" x14ac:dyDescent="0.3">
      <c r="A1288" s="47" t="str">
        <f t="shared" si="41"/>
        <v>A</v>
      </c>
      <c r="B1288" s="108" t="s">
        <v>1490</v>
      </c>
      <c r="C1288" s="109" t="s">
        <v>1491</v>
      </c>
      <c r="D1288" s="110">
        <f t="shared" si="40"/>
        <v>868.89326000000005</v>
      </c>
      <c r="E1288" s="110"/>
      <c r="F1288" s="110">
        <v>868.89326000000005</v>
      </c>
      <c r="G1288" s="110">
        <v>0</v>
      </c>
    </row>
    <row r="1289" spans="1:7" ht="15.75" thickTop="1" x14ac:dyDescent="0.25">
      <c r="A1289" s="47" t="str">
        <f t="shared" si="41"/>
        <v>A</v>
      </c>
      <c r="B1289" s="111" t="s">
        <v>412</v>
      </c>
      <c r="C1289" s="111" t="s">
        <v>19</v>
      </c>
      <c r="D1289" s="112">
        <f t="shared" si="40"/>
        <v>868.89326000000005</v>
      </c>
      <c r="E1289" s="112"/>
      <c r="F1289" s="112">
        <v>868.89326000000005</v>
      </c>
      <c r="G1289" s="112">
        <v>0</v>
      </c>
    </row>
    <row r="1290" spans="1:7" x14ac:dyDescent="0.25">
      <c r="A1290" s="47" t="str">
        <f t="shared" si="41"/>
        <v>A</v>
      </c>
      <c r="B1290" s="113" t="s">
        <v>412</v>
      </c>
      <c r="C1290" s="113" t="s">
        <v>33</v>
      </c>
      <c r="D1290" s="114">
        <f t="shared" si="40"/>
        <v>868.89326000000005</v>
      </c>
      <c r="E1290" s="114"/>
      <c r="F1290" s="114">
        <v>868.89326000000005</v>
      </c>
      <c r="G1290" s="114">
        <v>0</v>
      </c>
    </row>
    <row r="1291" spans="1:7" ht="15.75" thickBot="1" x14ac:dyDescent="0.3">
      <c r="A1291" s="47" t="str">
        <f t="shared" si="41"/>
        <v>A</v>
      </c>
      <c r="B1291" s="108" t="s">
        <v>1492</v>
      </c>
      <c r="C1291" s="109" t="s">
        <v>1493</v>
      </c>
      <c r="D1291" s="110">
        <f t="shared" si="40"/>
        <v>22894.28714</v>
      </c>
      <c r="E1291" s="110"/>
      <c r="F1291" s="110">
        <v>22894.28714</v>
      </c>
      <c r="G1291" s="110">
        <v>0</v>
      </c>
    </row>
    <row r="1292" spans="1:7" ht="15.75" thickTop="1" x14ac:dyDescent="0.25">
      <c r="A1292" s="47" t="str">
        <f t="shared" si="41"/>
        <v>A</v>
      </c>
      <c r="B1292" s="111" t="s">
        <v>412</v>
      </c>
      <c r="C1292" s="111" t="s">
        <v>19</v>
      </c>
      <c r="D1292" s="112">
        <f t="shared" si="40"/>
        <v>22894.28714</v>
      </c>
      <c r="E1292" s="112"/>
      <c r="F1292" s="112">
        <v>22894.28714</v>
      </c>
      <c r="G1292" s="112">
        <v>0</v>
      </c>
    </row>
    <row r="1293" spans="1:7" x14ac:dyDescent="0.25">
      <c r="A1293" s="47" t="str">
        <f t="shared" si="41"/>
        <v>A</v>
      </c>
      <c r="B1293" s="113" t="s">
        <v>412</v>
      </c>
      <c r="C1293" s="113" t="s">
        <v>33</v>
      </c>
      <c r="D1293" s="114">
        <f t="shared" si="40"/>
        <v>22894.28714</v>
      </c>
      <c r="E1293" s="114"/>
      <c r="F1293" s="114">
        <v>22894.28714</v>
      </c>
      <c r="G1293" s="114">
        <v>0</v>
      </c>
    </row>
    <row r="1294" spans="1:7" ht="26.25" thickBot="1" x14ac:dyDescent="0.3">
      <c r="A1294" s="47" t="str">
        <f t="shared" si="41"/>
        <v>A</v>
      </c>
      <c r="B1294" s="108" t="s">
        <v>1494</v>
      </c>
      <c r="C1294" s="109" t="s">
        <v>1495</v>
      </c>
      <c r="D1294" s="110">
        <f t="shared" si="40"/>
        <v>1719.83575</v>
      </c>
      <c r="E1294" s="110"/>
      <c r="F1294" s="110">
        <v>1719.83575</v>
      </c>
      <c r="G1294" s="110">
        <v>0</v>
      </c>
    </row>
    <row r="1295" spans="1:7" ht="15.75" thickTop="1" x14ac:dyDescent="0.25">
      <c r="A1295" s="47" t="str">
        <f t="shared" si="41"/>
        <v>A</v>
      </c>
      <c r="B1295" s="111" t="s">
        <v>412</v>
      </c>
      <c r="C1295" s="111" t="s">
        <v>19</v>
      </c>
      <c r="D1295" s="112">
        <f t="shared" si="40"/>
        <v>1719.83575</v>
      </c>
      <c r="E1295" s="112"/>
      <c r="F1295" s="112">
        <v>1719.83575</v>
      </c>
      <c r="G1295" s="112">
        <v>0</v>
      </c>
    </row>
    <row r="1296" spans="1:7" x14ac:dyDescent="0.25">
      <c r="A1296" s="47" t="str">
        <f t="shared" si="41"/>
        <v>A</v>
      </c>
      <c r="B1296" s="113" t="s">
        <v>412</v>
      </c>
      <c r="C1296" s="113" t="s">
        <v>35</v>
      </c>
      <c r="D1296" s="114">
        <f t="shared" si="40"/>
        <v>1719.83575</v>
      </c>
      <c r="E1296" s="114"/>
      <c r="F1296" s="114">
        <v>1719.83575</v>
      </c>
      <c r="G1296" s="114">
        <v>0</v>
      </c>
    </row>
    <row r="1297" spans="1:7" ht="15.75" thickBot="1" x14ac:dyDescent="0.3">
      <c r="A1297" s="47" t="str">
        <f t="shared" si="41"/>
        <v>A</v>
      </c>
      <c r="B1297" s="108" t="s">
        <v>1496</v>
      </c>
      <c r="C1297" s="109" t="s">
        <v>1497</v>
      </c>
      <c r="D1297" s="110">
        <f t="shared" si="40"/>
        <v>138.55501000000001</v>
      </c>
      <c r="E1297" s="110"/>
      <c r="F1297" s="110">
        <v>138.55501000000001</v>
      </c>
      <c r="G1297" s="110">
        <v>0</v>
      </c>
    </row>
    <row r="1298" spans="1:7" ht="15.75" thickTop="1" x14ac:dyDescent="0.25">
      <c r="A1298" s="47" t="str">
        <f t="shared" si="41"/>
        <v>A</v>
      </c>
      <c r="B1298" s="111" t="s">
        <v>412</v>
      </c>
      <c r="C1298" s="111" t="s">
        <v>19</v>
      </c>
      <c r="D1298" s="112">
        <f t="shared" si="40"/>
        <v>138.55501000000001</v>
      </c>
      <c r="E1298" s="112"/>
      <c r="F1298" s="112">
        <v>138.55501000000001</v>
      </c>
      <c r="G1298" s="112">
        <v>0</v>
      </c>
    </row>
    <row r="1299" spans="1:7" x14ac:dyDescent="0.25">
      <c r="A1299" s="47" t="str">
        <f t="shared" si="41"/>
        <v>A</v>
      </c>
      <c r="B1299" s="113" t="s">
        <v>412</v>
      </c>
      <c r="C1299" s="113" t="s">
        <v>21</v>
      </c>
      <c r="D1299" s="114">
        <f t="shared" si="40"/>
        <v>138.55501000000001</v>
      </c>
      <c r="E1299" s="114"/>
      <c r="F1299" s="114">
        <v>138.55501000000001</v>
      </c>
      <c r="G1299" s="114">
        <v>0</v>
      </c>
    </row>
    <row r="1300" spans="1:7" ht="15.75" thickBot="1" x14ac:dyDescent="0.3">
      <c r="A1300" s="47" t="str">
        <f t="shared" si="41"/>
        <v>A</v>
      </c>
      <c r="B1300" s="108" t="s">
        <v>1498</v>
      </c>
      <c r="C1300" s="109" t="s">
        <v>1499</v>
      </c>
      <c r="D1300" s="110">
        <f t="shared" si="40"/>
        <v>72.896940000000001</v>
      </c>
      <c r="E1300" s="110"/>
      <c r="F1300" s="110">
        <v>72.896940000000001</v>
      </c>
      <c r="G1300" s="110">
        <v>0</v>
      </c>
    </row>
    <row r="1301" spans="1:7" ht="15.75" thickTop="1" x14ac:dyDescent="0.25">
      <c r="A1301" s="47" t="str">
        <f t="shared" si="41"/>
        <v>A</v>
      </c>
      <c r="B1301" s="111" t="s">
        <v>412</v>
      </c>
      <c r="C1301" s="111" t="s">
        <v>19</v>
      </c>
      <c r="D1301" s="112">
        <f t="shared" si="40"/>
        <v>72.896940000000001</v>
      </c>
      <c r="E1301" s="112"/>
      <c r="F1301" s="112">
        <v>72.896940000000001</v>
      </c>
      <c r="G1301" s="112">
        <v>0</v>
      </c>
    </row>
    <row r="1302" spans="1:7" x14ac:dyDescent="0.25">
      <c r="A1302" s="47" t="str">
        <f t="shared" si="41"/>
        <v>A</v>
      </c>
      <c r="B1302" s="113" t="s">
        <v>412</v>
      </c>
      <c r="C1302" s="113" t="s">
        <v>33</v>
      </c>
      <c r="D1302" s="114">
        <f t="shared" si="40"/>
        <v>72.896940000000001</v>
      </c>
      <c r="E1302" s="114"/>
      <c r="F1302" s="114">
        <v>72.896940000000001</v>
      </c>
      <c r="G1302" s="114">
        <v>0</v>
      </c>
    </row>
    <row r="1303" spans="1:7" ht="26.25" thickBot="1" x14ac:dyDescent="0.3">
      <c r="A1303" s="47" t="str">
        <f t="shared" si="41"/>
        <v>A</v>
      </c>
      <c r="B1303" s="108" t="s">
        <v>1500</v>
      </c>
      <c r="C1303" s="109" t="s">
        <v>1501</v>
      </c>
      <c r="D1303" s="110">
        <f t="shared" si="40"/>
        <v>2334.93379</v>
      </c>
      <c r="E1303" s="110"/>
      <c r="F1303" s="110">
        <v>2334.93379</v>
      </c>
      <c r="G1303" s="110">
        <v>0</v>
      </c>
    </row>
    <row r="1304" spans="1:7" ht="15.75" thickTop="1" x14ac:dyDescent="0.25">
      <c r="A1304" s="47" t="str">
        <f t="shared" si="41"/>
        <v>A</v>
      </c>
      <c r="B1304" s="111" t="s">
        <v>412</v>
      </c>
      <c r="C1304" s="111" t="s">
        <v>19</v>
      </c>
      <c r="D1304" s="112">
        <f t="shared" si="40"/>
        <v>2333.93379</v>
      </c>
      <c r="E1304" s="112"/>
      <c r="F1304" s="112">
        <v>2333.93379</v>
      </c>
      <c r="G1304" s="112">
        <v>0</v>
      </c>
    </row>
    <row r="1305" spans="1:7" x14ac:dyDescent="0.25">
      <c r="A1305" s="47" t="str">
        <f t="shared" si="41"/>
        <v>A</v>
      </c>
      <c r="B1305" s="113" t="s">
        <v>412</v>
      </c>
      <c r="C1305" s="113" t="s">
        <v>21</v>
      </c>
      <c r="D1305" s="114">
        <f t="shared" si="40"/>
        <v>4.0199999999999996</v>
      </c>
      <c r="E1305" s="114"/>
      <c r="F1305" s="114">
        <v>4.0199999999999996</v>
      </c>
      <c r="G1305" s="114">
        <v>0</v>
      </c>
    </row>
    <row r="1306" spans="1:7" x14ac:dyDescent="0.25">
      <c r="A1306" s="47" t="str">
        <f t="shared" si="41"/>
        <v>A</v>
      </c>
      <c r="B1306" s="113" t="s">
        <v>412</v>
      </c>
      <c r="C1306" s="113" t="s">
        <v>35</v>
      </c>
      <c r="D1306" s="114">
        <f t="shared" si="40"/>
        <v>2329.9137900000001</v>
      </c>
      <c r="E1306" s="114"/>
      <c r="F1306" s="114">
        <v>2329.9137900000001</v>
      </c>
      <c r="G1306" s="114">
        <v>0</v>
      </c>
    </row>
    <row r="1307" spans="1:7" x14ac:dyDescent="0.25">
      <c r="A1307" s="47" t="str">
        <f t="shared" si="41"/>
        <v>A</v>
      </c>
      <c r="B1307" s="111" t="s">
        <v>412</v>
      </c>
      <c r="C1307" s="111" t="s">
        <v>36</v>
      </c>
      <c r="D1307" s="112">
        <f t="shared" si="40"/>
        <v>1</v>
      </c>
      <c r="E1307" s="112"/>
      <c r="F1307" s="112">
        <v>1</v>
      </c>
      <c r="G1307" s="112">
        <v>0</v>
      </c>
    </row>
    <row r="1308" spans="1:7" ht="15.75" thickBot="1" x14ac:dyDescent="0.3">
      <c r="A1308" s="47" t="str">
        <f t="shared" si="41"/>
        <v>A</v>
      </c>
      <c r="B1308" s="108" t="s">
        <v>1502</v>
      </c>
      <c r="C1308" s="109" t="s">
        <v>1503</v>
      </c>
      <c r="D1308" s="110">
        <f t="shared" si="40"/>
        <v>17287.620429999999</v>
      </c>
      <c r="E1308" s="110"/>
      <c r="F1308" s="110">
        <v>8263.6482999999989</v>
      </c>
      <c r="G1308" s="110">
        <v>9023.9721300000001</v>
      </c>
    </row>
    <row r="1309" spans="1:7" ht="15.75" thickTop="1" x14ac:dyDescent="0.25">
      <c r="A1309" s="47" t="str">
        <f t="shared" si="41"/>
        <v>A</v>
      </c>
      <c r="B1309" s="111" t="s">
        <v>412</v>
      </c>
      <c r="C1309" s="111" t="s">
        <v>19</v>
      </c>
      <c r="D1309" s="112">
        <f t="shared" si="40"/>
        <v>17272.613429999998</v>
      </c>
      <c r="E1309" s="112"/>
      <c r="F1309" s="112">
        <v>8248.6412999999993</v>
      </c>
      <c r="G1309" s="112">
        <v>9023.9721300000001</v>
      </c>
    </row>
    <row r="1310" spans="1:7" x14ac:dyDescent="0.25">
      <c r="A1310" s="47" t="str">
        <f t="shared" si="41"/>
        <v>A</v>
      </c>
      <c r="B1310" s="113" t="s">
        <v>412</v>
      </c>
      <c r="C1310" s="113" t="s">
        <v>4</v>
      </c>
      <c r="D1310" s="114">
        <f t="shared" si="40"/>
        <v>6800</v>
      </c>
      <c r="E1310" s="114"/>
      <c r="F1310" s="114">
        <v>6800</v>
      </c>
      <c r="G1310" s="114">
        <v>0</v>
      </c>
    </row>
    <row r="1311" spans="1:7" x14ac:dyDescent="0.25">
      <c r="A1311" s="47" t="str">
        <f t="shared" si="41"/>
        <v>A</v>
      </c>
      <c r="B1311" s="113" t="s">
        <v>412</v>
      </c>
      <c r="C1311" s="113" t="s">
        <v>35</v>
      </c>
      <c r="D1311" s="114">
        <f t="shared" si="40"/>
        <v>10472.613429999999</v>
      </c>
      <c r="E1311" s="114"/>
      <c r="F1311" s="114">
        <v>1448.6412999999998</v>
      </c>
      <c r="G1311" s="114">
        <v>9023.9721300000001</v>
      </c>
    </row>
    <row r="1312" spans="1:7" x14ac:dyDescent="0.25">
      <c r="A1312" s="47" t="str">
        <f t="shared" si="41"/>
        <v>A</v>
      </c>
      <c r="B1312" s="111" t="s">
        <v>412</v>
      </c>
      <c r="C1312" s="111" t="s">
        <v>36</v>
      </c>
      <c r="D1312" s="112">
        <f t="shared" si="40"/>
        <v>15.007</v>
      </c>
      <c r="E1312" s="112"/>
      <c r="F1312" s="112">
        <v>15.007</v>
      </c>
      <c r="G1312" s="112">
        <v>0</v>
      </c>
    </row>
    <row r="1313" spans="1:7" ht="26.25" thickBot="1" x14ac:dyDescent="0.3">
      <c r="A1313" s="47" t="str">
        <f t="shared" si="41"/>
        <v>A</v>
      </c>
      <c r="B1313" s="108" t="s">
        <v>1504</v>
      </c>
      <c r="C1313" s="109" t="s">
        <v>1505</v>
      </c>
      <c r="D1313" s="110">
        <f t="shared" si="40"/>
        <v>722.96235999999999</v>
      </c>
      <c r="E1313" s="110"/>
      <c r="F1313" s="110">
        <v>499.57758999999999</v>
      </c>
      <c r="G1313" s="110">
        <v>223.38477000000003</v>
      </c>
    </row>
    <row r="1314" spans="1:7" ht="15.75" thickTop="1" x14ac:dyDescent="0.25">
      <c r="A1314" s="47" t="str">
        <f t="shared" si="41"/>
        <v>A</v>
      </c>
      <c r="B1314" s="111" t="s">
        <v>412</v>
      </c>
      <c r="C1314" s="111" t="s">
        <v>19</v>
      </c>
      <c r="D1314" s="112">
        <f t="shared" si="40"/>
        <v>722.96235999999999</v>
      </c>
      <c r="E1314" s="112"/>
      <c r="F1314" s="112">
        <v>499.57758999999999</v>
      </c>
      <c r="G1314" s="112">
        <v>223.38477000000003</v>
      </c>
    </row>
    <row r="1315" spans="1:7" x14ac:dyDescent="0.25">
      <c r="A1315" s="47" t="str">
        <f t="shared" si="41"/>
        <v>A</v>
      </c>
      <c r="B1315" s="113" t="s">
        <v>412</v>
      </c>
      <c r="C1315" s="113" t="s">
        <v>35</v>
      </c>
      <c r="D1315" s="114">
        <f t="shared" si="40"/>
        <v>722.96235999999999</v>
      </c>
      <c r="E1315" s="114"/>
      <c r="F1315" s="114">
        <v>499.57758999999999</v>
      </c>
      <c r="G1315" s="114">
        <v>223.38477000000003</v>
      </c>
    </row>
    <row r="1316" spans="1:7" ht="26.25" thickBot="1" x14ac:dyDescent="0.3">
      <c r="A1316" s="47" t="str">
        <f t="shared" si="41"/>
        <v>A</v>
      </c>
      <c r="B1316" s="108" t="s">
        <v>1508</v>
      </c>
      <c r="C1316" s="109" t="s">
        <v>1509</v>
      </c>
      <c r="D1316" s="110">
        <f t="shared" si="40"/>
        <v>16564.658069999998</v>
      </c>
      <c r="E1316" s="110"/>
      <c r="F1316" s="110">
        <v>7764.0707099999991</v>
      </c>
      <c r="G1316" s="110">
        <v>8800.5873599999995</v>
      </c>
    </row>
    <row r="1317" spans="1:7" ht="15.75" thickTop="1" x14ac:dyDescent="0.25">
      <c r="A1317" s="47" t="str">
        <f t="shared" si="41"/>
        <v>A</v>
      </c>
      <c r="B1317" s="111" t="s">
        <v>412</v>
      </c>
      <c r="C1317" s="111" t="s">
        <v>19</v>
      </c>
      <c r="D1317" s="112">
        <f t="shared" si="40"/>
        <v>16549.65107</v>
      </c>
      <c r="E1317" s="112"/>
      <c r="F1317" s="112">
        <v>7749.0637100000004</v>
      </c>
      <c r="G1317" s="112">
        <v>8800.5873599999995</v>
      </c>
    </row>
    <row r="1318" spans="1:7" x14ac:dyDescent="0.25">
      <c r="A1318" s="47" t="str">
        <f t="shared" si="41"/>
        <v>A</v>
      </c>
      <c r="B1318" s="113" t="s">
        <v>412</v>
      </c>
      <c r="C1318" s="113" t="s">
        <v>4</v>
      </c>
      <c r="D1318" s="114">
        <f t="shared" si="40"/>
        <v>6800</v>
      </c>
      <c r="E1318" s="114"/>
      <c r="F1318" s="114">
        <v>6800</v>
      </c>
      <c r="G1318" s="114">
        <v>0</v>
      </c>
    </row>
    <row r="1319" spans="1:7" x14ac:dyDescent="0.25">
      <c r="A1319" s="47" t="str">
        <f t="shared" si="41"/>
        <v>A</v>
      </c>
      <c r="B1319" s="113" t="s">
        <v>412</v>
      </c>
      <c r="C1319" s="113" t="s">
        <v>35</v>
      </c>
      <c r="D1319" s="114">
        <f t="shared" si="40"/>
        <v>9749.6510699999999</v>
      </c>
      <c r="E1319" s="114"/>
      <c r="F1319" s="114">
        <v>949.06371000000001</v>
      </c>
      <c r="G1319" s="114">
        <v>8800.5873599999995</v>
      </c>
    </row>
    <row r="1320" spans="1:7" x14ac:dyDescent="0.25">
      <c r="A1320" s="47" t="str">
        <f t="shared" si="41"/>
        <v>A</v>
      </c>
      <c r="B1320" s="111" t="s">
        <v>412</v>
      </c>
      <c r="C1320" s="111" t="s">
        <v>36</v>
      </c>
      <c r="D1320" s="112">
        <f t="shared" si="40"/>
        <v>15.007</v>
      </c>
      <c r="E1320" s="112"/>
      <c r="F1320" s="112">
        <v>15.007</v>
      </c>
      <c r="G1320" s="112">
        <v>0</v>
      </c>
    </row>
    <row r="1321" spans="1:7" ht="15.75" thickBot="1" x14ac:dyDescent="0.3">
      <c r="A1321" s="47" t="str">
        <f t="shared" si="41"/>
        <v>A</v>
      </c>
      <c r="B1321" s="108" t="s">
        <v>1512</v>
      </c>
      <c r="C1321" s="109" t="s">
        <v>1513</v>
      </c>
      <c r="D1321" s="110">
        <f t="shared" si="40"/>
        <v>1089.49936</v>
      </c>
      <c r="E1321" s="110"/>
      <c r="F1321" s="110">
        <v>1089.49936</v>
      </c>
      <c r="G1321" s="110">
        <v>0</v>
      </c>
    </row>
    <row r="1322" spans="1:7" ht="15.75" thickTop="1" x14ac:dyDescent="0.25">
      <c r="A1322" s="47" t="str">
        <f t="shared" si="41"/>
        <v>A</v>
      </c>
      <c r="B1322" s="111" t="s">
        <v>412</v>
      </c>
      <c r="C1322" s="111" t="s">
        <v>19</v>
      </c>
      <c r="D1322" s="112">
        <f t="shared" si="40"/>
        <v>1089.49936</v>
      </c>
      <c r="E1322" s="112"/>
      <c r="F1322" s="112">
        <v>1089.49936</v>
      </c>
      <c r="G1322" s="112">
        <v>0</v>
      </c>
    </row>
    <row r="1323" spans="1:7" x14ac:dyDescent="0.25">
      <c r="A1323" s="47" t="str">
        <f t="shared" si="41"/>
        <v>A</v>
      </c>
      <c r="B1323" s="113" t="s">
        <v>412</v>
      </c>
      <c r="C1323" s="113" t="s">
        <v>35</v>
      </c>
      <c r="D1323" s="114">
        <f t="shared" si="40"/>
        <v>1089.49936</v>
      </c>
      <c r="E1323" s="114"/>
      <c r="F1323" s="114">
        <v>1089.49936</v>
      </c>
      <c r="G1323" s="114">
        <v>0</v>
      </c>
    </row>
    <row r="1324" spans="1:7" ht="26.25" thickBot="1" x14ac:dyDescent="0.3">
      <c r="A1324" s="47" t="str">
        <f t="shared" si="41"/>
        <v>A</v>
      </c>
      <c r="B1324" s="108" t="s">
        <v>1514</v>
      </c>
      <c r="C1324" s="109" t="s">
        <v>1515</v>
      </c>
      <c r="D1324" s="110">
        <f t="shared" si="40"/>
        <v>12787.029420000001</v>
      </c>
      <c r="E1324" s="110"/>
      <c r="F1324" s="110">
        <v>12787.029420000001</v>
      </c>
      <c r="G1324" s="110">
        <v>0</v>
      </c>
    </row>
    <row r="1325" spans="1:7" ht="15.75" thickTop="1" x14ac:dyDescent="0.25">
      <c r="A1325" s="47" t="str">
        <f t="shared" si="41"/>
        <v>A</v>
      </c>
      <c r="B1325" s="111" t="s">
        <v>412</v>
      </c>
      <c r="C1325" s="111" t="s">
        <v>19</v>
      </c>
      <c r="D1325" s="112">
        <f t="shared" si="40"/>
        <v>12787.029420000001</v>
      </c>
      <c r="E1325" s="112"/>
      <c r="F1325" s="112">
        <v>12787.029420000001</v>
      </c>
      <c r="G1325" s="112">
        <v>0</v>
      </c>
    </row>
    <row r="1326" spans="1:7" x14ac:dyDescent="0.25">
      <c r="A1326" s="47" t="str">
        <f t="shared" si="41"/>
        <v>A</v>
      </c>
      <c r="B1326" s="113" t="s">
        <v>412</v>
      </c>
      <c r="C1326" s="113" t="s">
        <v>33</v>
      </c>
      <c r="D1326" s="114">
        <f t="shared" si="40"/>
        <v>12787.029420000001</v>
      </c>
      <c r="E1326" s="114"/>
      <c r="F1326" s="114">
        <v>12787.029420000001</v>
      </c>
      <c r="G1326" s="114">
        <v>0</v>
      </c>
    </row>
    <row r="1327" spans="1:7" ht="26.25" thickBot="1" x14ac:dyDescent="0.3">
      <c r="A1327" s="47" t="str">
        <f t="shared" si="41"/>
        <v>A</v>
      </c>
      <c r="B1327" s="108" t="s">
        <v>1518</v>
      </c>
      <c r="C1327" s="109" t="s">
        <v>1519</v>
      </c>
      <c r="D1327" s="110">
        <f t="shared" si="40"/>
        <v>2090.7899900000002</v>
      </c>
      <c r="E1327" s="110"/>
      <c r="F1327" s="110">
        <v>2090.7899900000002</v>
      </c>
      <c r="G1327" s="110">
        <v>0</v>
      </c>
    </row>
    <row r="1328" spans="1:7" ht="15.75" thickTop="1" x14ac:dyDescent="0.25">
      <c r="A1328" s="47" t="str">
        <f t="shared" si="41"/>
        <v>A</v>
      </c>
      <c r="B1328" s="111" t="s">
        <v>412</v>
      </c>
      <c r="C1328" s="111" t="s">
        <v>19</v>
      </c>
      <c r="D1328" s="112">
        <f t="shared" si="40"/>
        <v>2090.7899900000002</v>
      </c>
      <c r="E1328" s="112"/>
      <c r="F1328" s="112">
        <v>2090.7899900000002</v>
      </c>
      <c r="G1328" s="112">
        <v>0</v>
      </c>
    </row>
    <row r="1329" spans="1:7" x14ac:dyDescent="0.25">
      <c r="A1329" s="47" t="str">
        <f t="shared" si="41"/>
        <v>A</v>
      </c>
      <c r="B1329" s="113" t="s">
        <v>412</v>
      </c>
      <c r="C1329" s="113" t="s">
        <v>35</v>
      </c>
      <c r="D1329" s="114">
        <f t="shared" si="40"/>
        <v>2090.7899900000002</v>
      </c>
      <c r="E1329" s="114"/>
      <c r="F1329" s="114">
        <v>2090.7899900000002</v>
      </c>
      <c r="G1329" s="114">
        <v>0</v>
      </c>
    </row>
    <row r="1330" spans="1:7" ht="15.75" thickBot="1" x14ac:dyDescent="0.3">
      <c r="A1330" s="47" t="str">
        <f t="shared" si="41"/>
        <v>A</v>
      </c>
      <c r="B1330" s="108" t="s">
        <v>1520</v>
      </c>
      <c r="C1330" s="109" t="s">
        <v>1521</v>
      </c>
      <c r="D1330" s="110">
        <f t="shared" si="40"/>
        <v>48832.992030000001</v>
      </c>
      <c r="E1330" s="110"/>
      <c r="F1330" s="110">
        <v>48832.992030000001</v>
      </c>
      <c r="G1330" s="110">
        <v>0</v>
      </c>
    </row>
    <row r="1331" spans="1:7" ht="15.75" thickTop="1" x14ac:dyDescent="0.25">
      <c r="A1331" s="47" t="str">
        <f t="shared" si="41"/>
        <v>A</v>
      </c>
      <c r="B1331" s="111" t="s">
        <v>412</v>
      </c>
      <c r="C1331" s="111" t="s">
        <v>19</v>
      </c>
      <c r="D1331" s="112">
        <f t="shared" si="40"/>
        <v>48832.992030000001</v>
      </c>
      <c r="E1331" s="112"/>
      <c r="F1331" s="112">
        <v>48832.992030000001</v>
      </c>
      <c r="G1331" s="112">
        <v>0</v>
      </c>
    </row>
    <row r="1332" spans="1:7" x14ac:dyDescent="0.25">
      <c r="A1332" s="47" t="str">
        <f t="shared" si="41"/>
        <v>A</v>
      </c>
      <c r="B1332" s="113" t="s">
        <v>412</v>
      </c>
      <c r="C1332" s="113" t="s">
        <v>33</v>
      </c>
      <c r="D1332" s="114">
        <f t="shared" si="40"/>
        <v>9675</v>
      </c>
      <c r="E1332" s="114"/>
      <c r="F1332" s="114">
        <v>9675</v>
      </c>
      <c r="G1332" s="114">
        <v>0</v>
      </c>
    </row>
    <row r="1333" spans="1:7" x14ac:dyDescent="0.25">
      <c r="A1333" s="47" t="str">
        <f t="shared" si="41"/>
        <v>A</v>
      </c>
      <c r="B1333" s="113" t="s">
        <v>412</v>
      </c>
      <c r="C1333" s="113" t="s">
        <v>35</v>
      </c>
      <c r="D1333" s="114">
        <f t="shared" si="40"/>
        <v>39157.992030000001</v>
      </c>
      <c r="E1333" s="114"/>
      <c r="F1333" s="114">
        <v>39157.992030000001</v>
      </c>
      <c r="G1333" s="114">
        <v>0</v>
      </c>
    </row>
    <row r="1334" spans="1:7" ht="15.75" thickBot="1" x14ac:dyDescent="0.3">
      <c r="A1334" s="47" t="str">
        <f t="shared" si="41"/>
        <v>A</v>
      </c>
      <c r="B1334" s="108" t="s">
        <v>1522</v>
      </c>
      <c r="C1334" s="109" t="s">
        <v>1523</v>
      </c>
      <c r="D1334" s="110">
        <f t="shared" si="40"/>
        <v>21650</v>
      </c>
      <c r="E1334" s="110"/>
      <c r="F1334" s="110">
        <v>21650</v>
      </c>
      <c r="G1334" s="110">
        <v>0</v>
      </c>
    </row>
    <row r="1335" spans="1:7" ht="15.75" thickTop="1" x14ac:dyDescent="0.25">
      <c r="A1335" s="47" t="str">
        <f t="shared" si="41"/>
        <v>A</v>
      </c>
      <c r="B1335" s="111" t="s">
        <v>412</v>
      </c>
      <c r="C1335" s="111" t="s">
        <v>19</v>
      </c>
      <c r="D1335" s="112">
        <f t="shared" si="40"/>
        <v>21650</v>
      </c>
      <c r="E1335" s="112"/>
      <c r="F1335" s="112">
        <v>21650</v>
      </c>
      <c r="G1335" s="112">
        <v>0</v>
      </c>
    </row>
    <row r="1336" spans="1:7" x14ac:dyDescent="0.25">
      <c r="A1336" s="47" t="str">
        <f t="shared" si="41"/>
        <v>A</v>
      </c>
      <c r="B1336" s="113" t="s">
        <v>412</v>
      </c>
      <c r="C1336" s="113" t="s">
        <v>35</v>
      </c>
      <c r="D1336" s="114">
        <f t="shared" si="40"/>
        <v>21650</v>
      </c>
      <c r="E1336" s="114"/>
      <c r="F1336" s="114">
        <v>21650</v>
      </c>
      <c r="G1336" s="114">
        <v>0</v>
      </c>
    </row>
    <row r="1337" spans="1:7" ht="26.25" thickBot="1" x14ac:dyDescent="0.3">
      <c r="A1337" s="47" t="str">
        <f t="shared" si="41"/>
        <v>A</v>
      </c>
      <c r="B1337" s="108" t="s">
        <v>1524</v>
      </c>
      <c r="C1337" s="109" t="s">
        <v>1525</v>
      </c>
      <c r="D1337" s="110">
        <f t="shared" si="40"/>
        <v>9675</v>
      </c>
      <c r="E1337" s="110"/>
      <c r="F1337" s="110">
        <v>9675</v>
      </c>
      <c r="G1337" s="110">
        <v>0</v>
      </c>
    </row>
    <row r="1338" spans="1:7" ht="15.75" thickTop="1" x14ac:dyDescent="0.25">
      <c r="A1338" s="47" t="str">
        <f t="shared" si="41"/>
        <v>A</v>
      </c>
      <c r="B1338" s="111" t="s">
        <v>412</v>
      </c>
      <c r="C1338" s="111" t="s">
        <v>19</v>
      </c>
      <c r="D1338" s="112">
        <f t="shared" si="40"/>
        <v>9675</v>
      </c>
      <c r="E1338" s="112"/>
      <c r="F1338" s="112">
        <v>9675</v>
      </c>
      <c r="G1338" s="112">
        <v>0</v>
      </c>
    </row>
    <row r="1339" spans="1:7" x14ac:dyDescent="0.25">
      <c r="A1339" s="47" t="str">
        <f t="shared" si="41"/>
        <v>A</v>
      </c>
      <c r="B1339" s="113" t="s">
        <v>412</v>
      </c>
      <c r="C1339" s="113" t="s">
        <v>33</v>
      </c>
      <c r="D1339" s="114">
        <f t="shared" si="40"/>
        <v>9675</v>
      </c>
      <c r="E1339" s="114"/>
      <c r="F1339" s="114">
        <v>9675</v>
      </c>
      <c r="G1339" s="114">
        <v>0</v>
      </c>
    </row>
    <row r="1340" spans="1:7" ht="15.75" thickBot="1" x14ac:dyDescent="0.3">
      <c r="A1340" s="47" t="str">
        <f t="shared" si="41"/>
        <v>A</v>
      </c>
      <c r="B1340" s="108" t="s">
        <v>1526</v>
      </c>
      <c r="C1340" s="109" t="s">
        <v>1527</v>
      </c>
      <c r="D1340" s="110">
        <f t="shared" si="40"/>
        <v>17507.992030000001</v>
      </c>
      <c r="E1340" s="110"/>
      <c r="F1340" s="110">
        <v>17507.992030000001</v>
      </c>
      <c r="G1340" s="110">
        <v>0</v>
      </c>
    </row>
    <row r="1341" spans="1:7" ht="15.75" thickTop="1" x14ac:dyDescent="0.25">
      <c r="A1341" s="47" t="str">
        <f t="shared" si="41"/>
        <v>A</v>
      </c>
      <c r="B1341" s="111" t="s">
        <v>412</v>
      </c>
      <c r="C1341" s="111" t="s">
        <v>19</v>
      </c>
      <c r="D1341" s="112">
        <f t="shared" si="40"/>
        <v>17507.992030000001</v>
      </c>
      <c r="E1341" s="112"/>
      <c r="F1341" s="112">
        <v>17507.992030000001</v>
      </c>
      <c r="G1341" s="112">
        <v>0</v>
      </c>
    </row>
    <row r="1342" spans="1:7" x14ac:dyDescent="0.25">
      <c r="A1342" s="47" t="str">
        <f t="shared" si="41"/>
        <v>A</v>
      </c>
      <c r="B1342" s="113" t="s">
        <v>412</v>
      </c>
      <c r="C1342" s="113" t="s">
        <v>35</v>
      </c>
      <c r="D1342" s="114">
        <f t="shared" si="40"/>
        <v>17507.992030000001</v>
      </c>
      <c r="E1342" s="114"/>
      <c r="F1342" s="114">
        <v>17507.992030000001</v>
      </c>
      <c r="G1342" s="114">
        <v>0</v>
      </c>
    </row>
    <row r="1343" spans="1:7" ht="15.75" thickBot="1" x14ac:dyDescent="0.3">
      <c r="A1343" s="47" t="str">
        <f t="shared" si="41"/>
        <v>A</v>
      </c>
      <c r="B1343" s="108" t="s">
        <v>1528</v>
      </c>
      <c r="C1343" s="109" t="s">
        <v>1529</v>
      </c>
      <c r="D1343" s="110">
        <f t="shared" si="40"/>
        <v>7142.0078300000005</v>
      </c>
      <c r="E1343" s="110"/>
      <c r="F1343" s="110">
        <v>7142.0078300000005</v>
      </c>
      <c r="G1343" s="110">
        <v>0</v>
      </c>
    </row>
    <row r="1344" spans="1:7" ht="15.75" thickTop="1" x14ac:dyDescent="0.25">
      <c r="A1344" s="47" t="str">
        <f t="shared" si="41"/>
        <v>A</v>
      </c>
      <c r="B1344" s="111" t="s">
        <v>412</v>
      </c>
      <c r="C1344" s="111" t="s">
        <v>19</v>
      </c>
      <c r="D1344" s="112">
        <f t="shared" si="40"/>
        <v>7140.9578300000003</v>
      </c>
      <c r="E1344" s="112"/>
      <c r="F1344" s="112">
        <v>7140.9578300000003</v>
      </c>
      <c r="G1344" s="112">
        <v>0</v>
      </c>
    </row>
    <row r="1345" spans="1:7" x14ac:dyDescent="0.25">
      <c r="A1345" s="47" t="str">
        <f t="shared" si="41"/>
        <v>A</v>
      </c>
      <c r="B1345" s="113" t="s">
        <v>412</v>
      </c>
      <c r="C1345" s="113" t="s">
        <v>20</v>
      </c>
      <c r="D1345" s="114">
        <f t="shared" si="40"/>
        <v>4872.3494900000005</v>
      </c>
      <c r="E1345" s="114"/>
      <c r="F1345" s="114">
        <v>4872.3494900000005</v>
      </c>
      <c r="G1345" s="114">
        <v>0</v>
      </c>
    </row>
    <row r="1346" spans="1:7" x14ac:dyDescent="0.25">
      <c r="A1346" s="47" t="str">
        <f t="shared" si="41"/>
        <v>A</v>
      </c>
      <c r="B1346" s="113" t="s">
        <v>412</v>
      </c>
      <c r="C1346" s="113" t="s">
        <v>21</v>
      </c>
      <c r="D1346" s="114">
        <f t="shared" si="40"/>
        <v>2041.3228100000001</v>
      </c>
      <c r="E1346" s="114"/>
      <c r="F1346" s="114">
        <v>2041.3228100000001</v>
      </c>
      <c r="G1346" s="114">
        <v>0</v>
      </c>
    </row>
    <row r="1347" spans="1:7" x14ac:dyDescent="0.25">
      <c r="A1347" s="47" t="str">
        <f t="shared" si="41"/>
        <v>A</v>
      </c>
      <c r="B1347" s="113" t="s">
        <v>412</v>
      </c>
      <c r="C1347" s="113" t="s">
        <v>34</v>
      </c>
      <c r="D1347" s="114">
        <f t="shared" ref="D1347:D1410" si="42">-E1347+F1347+G1347</f>
        <v>88.130440000000007</v>
      </c>
      <c r="E1347" s="114"/>
      <c r="F1347" s="114">
        <v>88.130440000000007</v>
      </c>
      <c r="G1347" s="114">
        <v>0</v>
      </c>
    </row>
    <row r="1348" spans="1:7" x14ac:dyDescent="0.25">
      <c r="A1348" s="47" t="str">
        <f t="shared" ref="A1348:A1411" si="43">IF(OR(D1348&lt;&gt;0,),"A","B")</f>
        <v>A</v>
      </c>
      <c r="B1348" s="113" t="s">
        <v>412</v>
      </c>
      <c r="C1348" s="113" t="s">
        <v>35</v>
      </c>
      <c r="D1348" s="114">
        <f t="shared" si="42"/>
        <v>139.15509</v>
      </c>
      <c r="E1348" s="114"/>
      <c r="F1348" s="114">
        <v>139.15509</v>
      </c>
      <c r="G1348" s="114">
        <v>0</v>
      </c>
    </row>
    <row r="1349" spans="1:7" x14ac:dyDescent="0.25">
      <c r="A1349" s="47" t="str">
        <f t="shared" si="43"/>
        <v>A</v>
      </c>
      <c r="B1349" s="111" t="s">
        <v>412</v>
      </c>
      <c r="C1349" s="111" t="s">
        <v>36</v>
      </c>
      <c r="D1349" s="112">
        <f t="shared" si="42"/>
        <v>1.05</v>
      </c>
      <c r="E1349" s="112"/>
      <c r="F1349" s="112">
        <v>1.05</v>
      </c>
      <c r="G1349" s="112">
        <v>0</v>
      </c>
    </row>
    <row r="1350" spans="1:7" ht="15.75" thickBot="1" x14ac:dyDescent="0.3">
      <c r="A1350" s="47" t="str">
        <f t="shared" si="43"/>
        <v>A</v>
      </c>
      <c r="B1350" s="108" t="s">
        <v>1530</v>
      </c>
      <c r="C1350" s="109" t="s">
        <v>1531</v>
      </c>
      <c r="D1350" s="110">
        <f t="shared" si="42"/>
        <v>9225.4727199999998</v>
      </c>
      <c r="E1350" s="110"/>
      <c r="F1350" s="110">
        <v>8506.6419100000003</v>
      </c>
      <c r="G1350" s="110">
        <v>718.83080999999993</v>
      </c>
    </row>
    <row r="1351" spans="1:7" ht="15.75" thickTop="1" x14ac:dyDescent="0.25">
      <c r="A1351" s="47" t="str">
        <f t="shared" si="43"/>
        <v>A</v>
      </c>
      <c r="B1351" s="111" t="s">
        <v>412</v>
      </c>
      <c r="C1351" s="111" t="s">
        <v>19</v>
      </c>
      <c r="D1351" s="112">
        <f t="shared" si="42"/>
        <v>7644.96731</v>
      </c>
      <c r="E1351" s="112"/>
      <c r="F1351" s="112">
        <v>6927.8365000000003</v>
      </c>
      <c r="G1351" s="112">
        <v>717.13080999999988</v>
      </c>
    </row>
    <row r="1352" spans="1:7" x14ac:dyDescent="0.25">
      <c r="A1352" s="47" t="str">
        <f t="shared" si="43"/>
        <v>A</v>
      </c>
      <c r="B1352" s="113" t="s">
        <v>412</v>
      </c>
      <c r="C1352" s="113" t="s">
        <v>20</v>
      </c>
      <c r="D1352" s="114">
        <f t="shared" si="42"/>
        <v>3643.2968200000005</v>
      </c>
      <c r="E1352" s="114"/>
      <c r="F1352" s="114">
        <v>3642.9568200000003</v>
      </c>
      <c r="G1352" s="114">
        <v>0.34</v>
      </c>
    </row>
    <row r="1353" spans="1:7" x14ac:dyDescent="0.25">
      <c r="A1353" s="47" t="str">
        <f t="shared" si="43"/>
        <v>A</v>
      </c>
      <c r="B1353" s="113" t="s">
        <v>412</v>
      </c>
      <c r="C1353" s="113" t="s">
        <v>21</v>
      </c>
      <c r="D1353" s="114">
        <f t="shared" si="42"/>
        <v>2028.9902700000002</v>
      </c>
      <c r="E1353" s="114"/>
      <c r="F1353" s="114">
        <v>1998.1102400000002</v>
      </c>
      <c r="G1353" s="114">
        <v>30.880029999999998</v>
      </c>
    </row>
    <row r="1354" spans="1:7" x14ac:dyDescent="0.25">
      <c r="A1354" s="47" t="str">
        <f t="shared" si="43"/>
        <v>A</v>
      </c>
      <c r="B1354" s="113" t="s">
        <v>412</v>
      </c>
      <c r="C1354" s="113" t="s">
        <v>4</v>
      </c>
      <c r="D1354" s="114">
        <f t="shared" si="42"/>
        <v>284.32740999999999</v>
      </c>
      <c r="E1354" s="114"/>
      <c r="F1354" s="114">
        <v>157.85441</v>
      </c>
      <c r="G1354" s="114">
        <v>126.473</v>
      </c>
    </row>
    <row r="1355" spans="1:7" x14ac:dyDescent="0.25">
      <c r="A1355" s="47" t="str">
        <f t="shared" si="43"/>
        <v>A</v>
      </c>
      <c r="B1355" s="113" t="s">
        <v>412</v>
      </c>
      <c r="C1355" s="113" t="s">
        <v>34</v>
      </c>
      <c r="D1355" s="114">
        <f t="shared" si="42"/>
        <v>28.0063</v>
      </c>
      <c r="E1355" s="114"/>
      <c r="F1355" s="114">
        <v>0</v>
      </c>
      <c r="G1355" s="114">
        <v>28.0063</v>
      </c>
    </row>
    <row r="1356" spans="1:7" x14ac:dyDescent="0.25">
      <c r="A1356" s="47" t="str">
        <f t="shared" si="43"/>
        <v>A</v>
      </c>
      <c r="B1356" s="113" t="s">
        <v>412</v>
      </c>
      <c r="C1356" s="113" t="s">
        <v>35</v>
      </c>
      <c r="D1356" s="114">
        <f t="shared" si="42"/>
        <v>1660.3465100000001</v>
      </c>
      <c r="E1356" s="114"/>
      <c r="F1356" s="114">
        <v>1128.9150300000001</v>
      </c>
      <c r="G1356" s="114">
        <v>531.43147999999997</v>
      </c>
    </row>
    <row r="1357" spans="1:7" x14ac:dyDescent="0.25">
      <c r="A1357" s="47" t="str">
        <f t="shared" si="43"/>
        <v>A</v>
      </c>
      <c r="B1357" s="111" t="s">
        <v>412</v>
      </c>
      <c r="C1357" s="111" t="s">
        <v>36</v>
      </c>
      <c r="D1357" s="112">
        <f t="shared" si="42"/>
        <v>1580.5054100000002</v>
      </c>
      <c r="E1357" s="112"/>
      <c r="F1357" s="112">
        <v>1578.8054100000002</v>
      </c>
      <c r="G1357" s="112">
        <v>1.7</v>
      </c>
    </row>
    <row r="1358" spans="1:7" ht="15.75" thickBot="1" x14ac:dyDescent="0.3">
      <c r="A1358" s="47" t="str">
        <f t="shared" si="43"/>
        <v>A</v>
      </c>
      <c r="B1358" s="108" t="s">
        <v>1542</v>
      </c>
      <c r="C1358" s="109" t="s">
        <v>1543</v>
      </c>
      <c r="D1358" s="110">
        <f t="shared" si="42"/>
        <v>11180.14365</v>
      </c>
      <c r="E1358" s="110"/>
      <c r="F1358" s="110">
        <v>5169.6668599999994</v>
      </c>
      <c r="G1358" s="110">
        <v>6010.4767900000006</v>
      </c>
    </row>
    <row r="1359" spans="1:7" ht="15.75" thickTop="1" x14ac:dyDescent="0.25">
      <c r="A1359" s="47" t="str">
        <f t="shared" si="43"/>
        <v>A</v>
      </c>
      <c r="B1359" s="111" t="s">
        <v>412</v>
      </c>
      <c r="C1359" s="111" t="s">
        <v>19</v>
      </c>
      <c r="D1359" s="112">
        <f t="shared" si="42"/>
        <v>9802.7036499999995</v>
      </c>
      <c r="E1359" s="112"/>
      <c r="F1359" s="112">
        <v>4424.0768599999992</v>
      </c>
      <c r="G1359" s="112">
        <v>5378.6267900000012</v>
      </c>
    </row>
    <row r="1360" spans="1:7" x14ac:dyDescent="0.25">
      <c r="A1360" s="47" t="str">
        <f t="shared" si="43"/>
        <v>A</v>
      </c>
      <c r="B1360" s="113" t="s">
        <v>412</v>
      </c>
      <c r="C1360" s="113" t="s">
        <v>20</v>
      </c>
      <c r="D1360" s="114">
        <f t="shared" si="42"/>
        <v>3241.2447500000003</v>
      </c>
      <c r="E1360" s="114"/>
      <c r="F1360" s="114">
        <v>2896.7425200000002</v>
      </c>
      <c r="G1360" s="114">
        <v>344.50223</v>
      </c>
    </row>
    <row r="1361" spans="1:7" x14ac:dyDescent="0.25">
      <c r="A1361" s="47" t="str">
        <f t="shared" si="43"/>
        <v>A</v>
      </c>
      <c r="B1361" s="113" t="s">
        <v>412</v>
      </c>
      <c r="C1361" s="113" t="s">
        <v>21</v>
      </c>
      <c r="D1361" s="114">
        <f t="shared" si="42"/>
        <v>3482.9647500000001</v>
      </c>
      <c r="E1361" s="114"/>
      <c r="F1361" s="114">
        <v>1264.9906400000002</v>
      </c>
      <c r="G1361" s="114">
        <v>2217.9741099999997</v>
      </c>
    </row>
    <row r="1362" spans="1:7" x14ac:dyDescent="0.25">
      <c r="A1362" s="47" t="str">
        <f t="shared" si="43"/>
        <v>A</v>
      </c>
      <c r="B1362" s="113" t="s">
        <v>412</v>
      </c>
      <c r="C1362" s="113" t="s">
        <v>4</v>
      </c>
      <c r="D1362" s="114">
        <f t="shared" si="42"/>
        <v>996.03998999999999</v>
      </c>
      <c r="E1362" s="114"/>
      <c r="F1362" s="114">
        <v>146.03999000000002</v>
      </c>
      <c r="G1362" s="114">
        <v>850</v>
      </c>
    </row>
    <row r="1363" spans="1:7" x14ac:dyDescent="0.25">
      <c r="A1363" s="47" t="str">
        <f t="shared" si="43"/>
        <v>A</v>
      </c>
      <c r="B1363" s="113" t="s">
        <v>412</v>
      </c>
      <c r="C1363" s="113" t="s">
        <v>34</v>
      </c>
      <c r="D1363" s="114">
        <f t="shared" si="42"/>
        <v>35.42268</v>
      </c>
      <c r="E1363" s="114"/>
      <c r="F1363" s="114">
        <v>35.42268</v>
      </c>
      <c r="G1363" s="114">
        <v>0</v>
      </c>
    </row>
    <row r="1364" spans="1:7" x14ac:dyDescent="0.25">
      <c r="A1364" s="47" t="str">
        <f t="shared" si="43"/>
        <v>A</v>
      </c>
      <c r="B1364" s="113" t="s">
        <v>412</v>
      </c>
      <c r="C1364" s="113" t="s">
        <v>35</v>
      </c>
      <c r="D1364" s="114">
        <f t="shared" si="42"/>
        <v>2047.0314799999999</v>
      </c>
      <c r="E1364" s="114"/>
      <c r="F1364" s="114">
        <v>80.881029999999996</v>
      </c>
      <c r="G1364" s="114">
        <v>1966.1504499999999</v>
      </c>
    </row>
    <row r="1365" spans="1:7" x14ac:dyDescent="0.25">
      <c r="A1365" s="47" t="str">
        <f t="shared" si="43"/>
        <v>A</v>
      </c>
      <c r="B1365" s="111" t="s">
        <v>412</v>
      </c>
      <c r="C1365" s="111" t="s">
        <v>36</v>
      </c>
      <c r="D1365" s="112">
        <f t="shared" si="42"/>
        <v>1377.44</v>
      </c>
      <c r="E1365" s="112"/>
      <c r="F1365" s="112">
        <v>745.59</v>
      </c>
      <c r="G1365" s="112">
        <v>631.85</v>
      </c>
    </row>
    <row r="1366" spans="1:7" ht="26.25" thickBot="1" x14ac:dyDescent="0.3">
      <c r="A1366" s="47" t="str">
        <f t="shared" si="43"/>
        <v>A</v>
      </c>
      <c r="B1366" s="108" t="s">
        <v>1552</v>
      </c>
      <c r="C1366" s="109" t="s">
        <v>1553</v>
      </c>
      <c r="D1366" s="110">
        <f t="shared" si="42"/>
        <v>869.23591999999985</v>
      </c>
      <c r="E1366" s="110"/>
      <c r="F1366" s="110">
        <v>339.34320999999994</v>
      </c>
      <c r="G1366" s="110">
        <v>529.89270999999997</v>
      </c>
    </row>
    <row r="1367" spans="1:7" ht="15.75" thickTop="1" x14ac:dyDescent="0.25">
      <c r="A1367" s="47" t="str">
        <f t="shared" si="43"/>
        <v>A</v>
      </c>
      <c r="B1367" s="111" t="s">
        <v>412</v>
      </c>
      <c r="C1367" s="111" t="s">
        <v>19</v>
      </c>
      <c r="D1367" s="112">
        <f t="shared" si="42"/>
        <v>836.99621999999999</v>
      </c>
      <c r="E1367" s="112"/>
      <c r="F1367" s="112">
        <v>339.34320999999994</v>
      </c>
      <c r="G1367" s="112">
        <v>497.65300999999999</v>
      </c>
    </row>
    <row r="1368" spans="1:7" x14ac:dyDescent="0.25">
      <c r="A1368" s="47" t="str">
        <f t="shared" si="43"/>
        <v>A</v>
      </c>
      <c r="B1368" s="113" t="s">
        <v>412</v>
      </c>
      <c r="C1368" s="113" t="s">
        <v>20</v>
      </c>
      <c r="D1368" s="114">
        <f t="shared" si="42"/>
        <v>167.5</v>
      </c>
      <c r="E1368" s="114"/>
      <c r="F1368" s="114">
        <v>75</v>
      </c>
      <c r="G1368" s="114">
        <v>92.5</v>
      </c>
    </row>
    <row r="1369" spans="1:7" x14ac:dyDescent="0.25">
      <c r="A1369" s="47" t="str">
        <f t="shared" si="43"/>
        <v>A</v>
      </c>
      <c r="B1369" s="113" t="s">
        <v>412</v>
      </c>
      <c r="C1369" s="113" t="s">
        <v>21</v>
      </c>
      <c r="D1369" s="114">
        <f t="shared" si="42"/>
        <v>596.88311999999996</v>
      </c>
      <c r="E1369" s="114"/>
      <c r="F1369" s="114">
        <v>264.34320999999994</v>
      </c>
      <c r="G1369" s="114">
        <v>332.53990999999996</v>
      </c>
    </row>
    <row r="1370" spans="1:7" x14ac:dyDescent="0.25">
      <c r="A1370" s="47" t="str">
        <f t="shared" si="43"/>
        <v>A</v>
      </c>
      <c r="B1370" s="113" t="s">
        <v>412</v>
      </c>
      <c r="C1370" s="113" t="s">
        <v>34</v>
      </c>
      <c r="D1370" s="114">
        <f t="shared" si="42"/>
        <v>1.375</v>
      </c>
      <c r="E1370" s="114"/>
      <c r="F1370" s="114">
        <v>0</v>
      </c>
      <c r="G1370" s="114">
        <v>1.375</v>
      </c>
    </row>
    <row r="1371" spans="1:7" x14ac:dyDescent="0.25">
      <c r="A1371" s="47" t="str">
        <f t="shared" si="43"/>
        <v>A</v>
      </c>
      <c r="B1371" s="113" t="s">
        <v>412</v>
      </c>
      <c r="C1371" s="113" t="s">
        <v>35</v>
      </c>
      <c r="D1371" s="114">
        <f t="shared" si="42"/>
        <v>71.238100000000003</v>
      </c>
      <c r="E1371" s="114"/>
      <c r="F1371" s="114">
        <v>0</v>
      </c>
      <c r="G1371" s="114">
        <v>71.238100000000003</v>
      </c>
    </row>
    <row r="1372" spans="1:7" x14ac:dyDescent="0.25">
      <c r="A1372" s="47" t="str">
        <f t="shared" si="43"/>
        <v>A</v>
      </c>
      <c r="B1372" s="111" t="s">
        <v>412</v>
      </c>
      <c r="C1372" s="111" t="s">
        <v>36</v>
      </c>
      <c r="D1372" s="112">
        <f t="shared" si="42"/>
        <v>32.239699999999999</v>
      </c>
      <c r="E1372" s="112"/>
      <c r="F1372" s="112">
        <v>0</v>
      </c>
      <c r="G1372" s="112">
        <v>32.239699999999999</v>
      </c>
    </row>
    <row r="1373" spans="1:7" ht="39" thickBot="1" x14ac:dyDescent="0.3">
      <c r="A1373" s="47" t="str">
        <f t="shared" si="43"/>
        <v>A</v>
      </c>
      <c r="B1373" s="108" t="s">
        <v>1557</v>
      </c>
      <c r="C1373" s="109" t="s">
        <v>1558</v>
      </c>
      <c r="D1373" s="110">
        <f t="shared" si="42"/>
        <v>2235.7096700000002</v>
      </c>
      <c r="E1373" s="110"/>
      <c r="F1373" s="110">
        <v>2222.4197200000003</v>
      </c>
      <c r="G1373" s="110">
        <v>13.289950000000001</v>
      </c>
    </row>
    <row r="1374" spans="1:7" ht="15.75" thickTop="1" x14ac:dyDescent="0.25">
      <c r="A1374" s="47" t="str">
        <f t="shared" si="43"/>
        <v>A</v>
      </c>
      <c r="B1374" s="111" t="s">
        <v>412</v>
      </c>
      <c r="C1374" s="111" t="s">
        <v>19</v>
      </c>
      <c r="D1374" s="112">
        <f t="shared" si="42"/>
        <v>2002.9296700000002</v>
      </c>
      <c r="E1374" s="112"/>
      <c r="F1374" s="112">
        <v>1989.6397200000001</v>
      </c>
      <c r="G1374" s="112">
        <v>13.289950000000001</v>
      </c>
    </row>
    <row r="1375" spans="1:7" x14ac:dyDescent="0.25">
      <c r="A1375" s="47" t="str">
        <f t="shared" si="43"/>
        <v>A</v>
      </c>
      <c r="B1375" s="113" t="s">
        <v>412</v>
      </c>
      <c r="C1375" s="113" t="s">
        <v>20</v>
      </c>
      <c r="D1375" s="114">
        <f t="shared" si="42"/>
        <v>550.99788000000001</v>
      </c>
      <c r="E1375" s="114"/>
      <c r="F1375" s="114">
        <v>550.99788000000001</v>
      </c>
      <c r="G1375" s="114">
        <v>0</v>
      </c>
    </row>
    <row r="1376" spans="1:7" x14ac:dyDescent="0.25">
      <c r="A1376" s="47" t="str">
        <f t="shared" si="43"/>
        <v>A</v>
      </c>
      <c r="B1376" s="113" t="s">
        <v>412</v>
      </c>
      <c r="C1376" s="113" t="s">
        <v>21</v>
      </c>
      <c r="D1376" s="114">
        <f t="shared" si="42"/>
        <v>1439.7815900000001</v>
      </c>
      <c r="E1376" s="114"/>
      <c r="F1376" s="114">
        <v>1427.7346400000001</v>
      </c>
      <c r="G1376" s="114">
        <v>12.046950000000001</v>
      </c>
    </row>
    <row r="1377" spans="1:7" x14ac:dyDescent="0.25">
      <c r="A1377" s="47" t="str">
        <f t="shared" si="43"/>
        <v>A</v>
      </c>
      <c r="B1377" s="113" t="s">
        <v>412</v>
      </c>
      <c r="C1377" s="113" t="s">
        <v>4</v>
      </c>
      <c r="D1377" s="114">
        <f t="shared" si="42"/>
        <v>0.56610000000000005</v>
      </c>
      <c r="E1377" s="114"/>
      <c r="F1377" s="114">
        <v>0.56610000000000005</v>
      </c>
      <c r="G1377" s="114">
        <v>0</v>
      </c>
    </row>
    <row r="1378" spans="1:7" x14ac:dyDescent="0.25">
      <c r="A1378" s="47" t="str">
        <f t="shared" si="43"/>
        <v>A</v>
      </c>
      <c r="B1378" s="113" t="s">
        <v>412</v>
      </c>
      <c r="C1378" s="113" t="s">
        <v>34</v>
      </c>
      <c r="D1378" s="114">
        <f t="shared" si="42"/>
        <v>9.7157599999999995</v>
      </c>
      <c r="E1378" s="114"/>
      <c r="F1378" s="114">
        <v>9.7157599999999995</v>
      </c>
      <c r="G1378" s="114">
        <v>0</v>
      </c>
    </row>
    <row r="1379" spans="1:7" x14ac:dyDescent="0.25">
      <c r="A1379" s="47" t="str">
        <f t="shared" si="43"/>
        <v>A</v>
      </c>
      <c r="B1379" s="113" t="s">
        <v>412</v>
      </c>
      <c r="C1379" s="113" t="s">
        <v>35</v>
      </c>
      <c r="D1379" s="114">
        <f t="shared" si="42"/>
        <v>1.8683399999999999</v>
      </c>
      <c r="E1379" s="114"/>
      <c r="F1379" s="114">
        <v>0.6253399999999999</v>
      </c>
      <c r="G1379" s="114">
        <v>1.2430000000000001</v>
      </c>
    </row>
    <row r="1380" spans="1:7" x14ac:dyDescent="0.25">
      <c r="A1380" s="47" t="str">
        <f t="shared" si="43"/>
        <v>A</v>
      </c>
      <c r="B1380" s="111" t="s">
        <v>412</v>
      </c>
      <c r="C1380" s="111" t="s">
        <v>36</v>
      </c>
      <c r="D1380" s="112">
        <f t="shared" si="42"/>
        <v>232.78</v>
      </c>
      <c r="E1380" s="112"/>
      <c r="F1380" s="112">
        <v>232.78</v>
      </c>
      <c r="G1380" s="112">
        <v>0</v>
      </c>
    </row>
    <row r="1381" spans="1:7" ht="15.75" thickBot="1" x14ac:dyDescent="0.3">
      <c r="A1381" s="47" t="str">
        <f t="shared" si="43"/>
        <v>A</v>
      </c>
      <c r="B1381" s="108" t="s">
        <v>1566</v>
      </c>
      <c r="C1381" s="109" t="s">
        <v>1567</v>
      </c>
      <c r="D1381" s="110">
        <f t="shared" si="42"/>
        <v>534.74293999999998</v>
      </c>
      <c r="E1381" s="110"/>
      <c r="F1381" s="110">
        <v>509.31914</v>
      </c>
      <c r="G1381" s="110">
        <v>25.423800000000004</v>
      </c>
    </row>
    <row r="1382" spans="1:7" ht="15.75" thickTop="1" x14ac:dyDescent="0.25">
      <c r="A1382" s="47" t="str">
        <f t="shared" si="43"/>
        <v>A</v>
      </c>
      <c r="B1382" s="111" t="s">
        <v>412</v>
      </c>
      <c r="C1382" s="111" t="s">
        <v>19</v>
      </c>
      <c r="D1382" s="112">
        <f t="shared" si="42"/>
        <v>534.58094000000006</v>
      </c>
      <c r="E1382" s="112"/>
      <c r="F1382" s="112">
        <v>509.15714000000003</v>
      </c>
      <c r="G1382" s="112">
        <v>25.423800000000004</v>
      </c>
    </row>
    <row r="1383" spans="1:7" x14ac:dyDescent="0.25">
      <c r="A1383" s="47" t="str">
        <f t="shared" si="43"/>
        <v>A</v>
      </c>
      <c r="B1383" s="113" t="s">
        <v>412</v>
      </c>
      <c r="C1383" s="113" t="s">
        <v>20</v>
      </c>
      <c r="D1383" s="114">
        <f t="shared" si="42"/>
        <v>279.85714000000002</v>
      </c>
      <c r="E1383" s="114"/>
      <c r="F1383" s="114">
        <v>279.85714000000002</v>
      </c>
      <c r="G1383" s="114">
        <v>0</v>
      </c>
    </row>
    <row r="1384" spans="1:7" x14ac:dyDescent="0.25">
      <c r="A1384" s="47" t="str">
        <f t="shared" si="43"/>
        <v>A</v>
      </c>
      <c r="B1384" s="113" t="s">
        <v>412</v>
      </c>
      <c r="C1384" s="113" t="s">
        <v>21</v>
      </c>
      <c r="D1384" s="114">
        <f t="shared" si="42"/>
        <v>244.63918999999999</v>
      </c>
      <c r="E1384" s="114"/>
      <c r="F1384" s="114">
        <v>220.98738999999998</v>
      </c>
      <c r="G1384" s="114">
        <v>23.651800000000001</v>
      </c>
    </row>
    <row r="1385" spans="1:7" x14ac:dyDescent="0.25">
      <c r="A1385" s="47" t="str">
        <f t="shared" si="43"/>
        <v>A</v>
      </c>
      <c r="B1385" s="113" t="s">
        <v>412</v>
      </c>
      <c r="C1385" s="113" t="s">
        <v>34</v>
      </c>
      <c r="D1385" s="114">
        <f t="shared" si="42"/>
        <v>4.5428500000000005</v>
      </c>
      <c r="E1385" s="114"/>
      <c r="F1385" s="114">
        <v>4.5428500000000005</v>
      </c>
      <c r="G1385" s="114">
        <v>0</v>
      </c>
    </row>
    <row r="1386" spans="1:7" x14ac:dyDescent="0.25">
      <c r="A1386" s="47" t="str">
        <f t="shared" si="43"/>
        <v>A</v>
      </c>
      <c r="B1386" s="113" t="s">
        <v>412</v>
      </c>
      <c r="C1386" s="113" t="s">
        <v>35</v>
      </c>
      <c r="D1386" s="114">
        <f t="shared" si="42"/>
        <v>5.54176</v>
      </c>
      <c r="E1386" s="114"/>
      <c r="F1386" s="114">
        <v>3.7697600000000002</v>
      </c>
      <c r="G1386" s="114">
        <v>1.772</v>
      </c>
    </row>
    <row r="1387" spans="1:7" x14ac:dyDescent="0.25">
      <c r="A1387" s="47" t="str">
        <f t="shared" si="43"/>
        <v>A</v>
      </c>
      <c r="B1387" s="111" t="s">
        <v>412</v>
      </c>
      <c r="C1387" s="111" t="s">
        <v>36</v>
      </c>
      <c r="D1387" s="112">
        <f t="shared" si="42"/>
        <v>0.16200000000000001</v>
      </c>
      <c r="E1387" s="112"/>
      <c r="F1387" s="112">
        <v>0.16200000000000001</v>
      </c>
      <c r="G1387" s="112">
        <v>0</v>
      </c>
    </row>
    <row r="1388" spans="1:7" ht="26.25" thickBot="1" x14ac:dyDescent="0.3">
      <c r="A1388" s="47" t="str">
        <f t="shared" si="43"/>
        <v>A</v>
      </c>
      <c r="B1388" s="108" t="s">
        <v>1568</v>
      </c>
      <c r="C1388" s="109" t="s">
        <v>1569</v>
      </c>
      <c r="D1388" s="110">
        <f t="shared" si="42"/>
        <v>10276.507990000002</v>
      </c>
      <c r="E1388" s="110"/>
      <c r="F1388" s="110">
        <v>6503.472960000001</v>
      </c>
      <c r="G1388" s="110">
        <v>3773.0350300000005</v>
      </c>
    </row>
    <row r="1389" spans="1:7" ht="15.75" thickTop="1" x14ac:dyDescent="0.25">
      <c r="A1389" s="47" t="str">
        <f t="shared" si="43"/>
        <v>A</v>
      </c>
      <c r="B1389" s="111" t="s">
        <v>412</v>
      </c>
      <c r="C1389" s="111" t="s">
        <v>19</v>
      </c>
      <c r="D1389" s="112">
        <f t="shared" si="42"/>
        <v>4351.8808400000007</v>
      </c>
      <c r="E1389" s="112"/>
      <c r="F1389" s="112">
        <v>652.62043000000006</v>
      </c>
      <c r="G1389" s="112">
        <v>3699.2604100000003</v>
      </c>
    </row>
    <row r="1390" spans="1:7" x14ac:dyDescent="0.25">
      <c r="A1390" s="47" t="str">
        <f t="shared" si="43"/>
        <v>A</v>
      </c>
      <c r="B1390" s="113" t="s">
        <v>412</v>
      </c>
      <c r="C1390" s="113" t="s">
        <v>20</v>
      </c>
      <c r="D1390" s="114">
        <f t="shared" si="42"/>
        <v>2540.07456</v>
      </c>
      <c r="E1390" s="114"/>
      <c r="F1390" s="114">
        <v>328.66437999999999</v>
      </c>
      <c r="G1390" s="114">
        <v>2211.4101799999999</v>
      </c>
    </row>
    <row r="1391" spans="1:7" x14ac:dyDescent="0.25">
      <c r="A1391" s="47" t="str">
        <f t="shared" si="43"/>
        <v>A</v>
      </c>
      <c r="B1391" s="113" t="s">
        <v>412</v>
      </c>
      <c r="C1391" s="113" t="s">
        <v>21</v>
      </c>
      <c r="D1391" s="114">
        <f t="shared" si="42"/>
        <v>1447.9164800000001</v>
      </c>
      <c r="E1391" s="114"/>
      <c r="F1391" s="114">
        <v>276.76817000000005</v>
      </c>
      <c r="G1391" s="114">
        <v>1171.14831</v>
      </c>
    </row>
    <row r="1392" spans="1:7" x14ac:dyDescent="0.25">
      <c r="A1392" s="47" t="str">
        <f t="shared" si="43"/>
        <v>A</v>
      </c>
      <c r="B1392" s="113" t="s">
        <v>412</v>
      </c>
      <c r="C1392" s="113" t="s">
        <v>4</v>
      </c>
      <c r="D1392" s="114">
        <f t="shared" si="42"/>
        <v>284.64789999999999</v>
      </c>
      <c r="E1392" s="114"/>
      <c r="F1392" s="114">
        <v>47.187880000000007</v>
      </c>
      <c r="G1392" s="114">
        <v>237.46001999999999</v>
      </c>
    </row>
    <row r="1393" spans="1:7" x14ac:dyDescent="0.25">
      <c r="A1393" s="47" t="str">
        <f t="shared" si="43"/>
        <v>A</v>
      </c>
      <c r="B1393" s="113" t="s">
        <v>412</v>
      </c>
      <c r="C1393" s="113" t="s">
        <v>34</v>
      </c>
      <c r="D1393" s="114">
        <f t="shared" si="42"/>
        <v>7.1059999999999999</v>
      </c>
      <c r="E1393" s="114"/>
      <c r="F1393" s="114">
        <v>0</v>
      </c>
      <c r="G1393" s="114">
        <v>7.1059999999999999</v>
      </c>
    </row>
    <row r="1394" spans="1:7" x14ac:dyDescent="0.25">
      <c r="A1394" s="47" t="str">
        <f t="shared" si="43"/>
        <v>A</v>
      </c>
      <c r="B1394" s="113" t="s">
        <v>412</v>
      </c>
      <c r="C1394" s="113" t="s">
        <v>35</v>
      </c>
      <c r="D1394" s="114">
        <f t="shared" si="42"/>
        <v>72.135899999999992</v>
      </c>
      <c r="E1394" s="114"/>
      <c r="F1394" s="114">
        <v>0</v>
      </c>
      <c r="G1394" s="114">
        <v>72.135899999999992</v>
      </c>
    </row>
    <row r="1395" spans="1:7" x14ac:dyDescent="0.25">
      <c r="A1395" s="47" t="str">
        <f t="shared" si="43"/>
        <v>A</v>
      </c>
      <c r="B1395" s="111" t="s">
        <v>412</v>
      </c>
      <c r="C1395" s="111" t="s">
        <v>36</v>
      </c>
      <c r="D1395" s="112">
        <f t="shared" si="42"/>
        <v>5924.6271500000003</v>
      </c>
      <c r="E1395" s="112"/>
      <c r="F1395" s="112">
        <v>5850.8525300000001</v>
      </c>
      <c r="G1395" s="112">
        <v>73.774619999999999</v>
      </c>
    </row>
    <row r="1396" spans="1:7" ht="26.25" thickBot="1" x14ac:dyDescent="0.3">
      <c r="A1396" s="47" t="str">
        <f t="shared" si="43"/>
        <v>A</v>
      </c>
      <c r="B1396" s="108" t="s">
        <v>1570</v>
      </c>
      <c r="C1396" s="109" t="s">
        <v>1571</v>
      </c>
      <c r="D1396" s="110">
        <f t="shared" si="42"/>
        <v>3349.0497100000002</v>
      </c>
      <c r="E1396" s="110"/>
      <c r="F1396" s="110">
        <v>2687.12986</v>
      </c>
      <c r="G1396" s="110">
        <v>661.91985</v>
      </c>
    </row>
    <row r="1397" spans="1:7" ht="15.75" thickTop="1" x14ac:dyDescent="0.25">
      <c r="A1397" s="47" t="str">
        <f t="shared" si="43"/>
        <v>A</v>
      </c>
      <c r="B1397" s="111" t="s">
        <v>412</v>
      </c>
      <c r="C1397" s="111" t="s">
        <v>19</v>
      </c>
      <c r="D1397" s="112">
        <f t="shared" si="42"/>
        <v>3206.43271</v>
      </c>
      <c r="E1397" s="112"/>
      <c r="F1397" s="112">
        <v>2645.4798599999999</v>
      </c>
      <c r="G1397" s="112">
        <v>560.95285000000001</v>
      </c>
    </row>
    <row r="1398" spans="1:7" x14ac:dyDescent="0.25">
      <c r="A1398" s="47" t="str">
        <f t="shared" si="43"/>
        <v>A</v>
      </c>
      <c r="B1398" s="113" t="s">
        <v>412</v>
      </c>
      <c r="C1398" s="113" t="s">
        <v>20</v>
      </c>
      <c r="D1398" s="114">
        <f t="shared" si="42"/>
        <v>1106.80772</v>
      </c>
      <c r="E1398" s="114"/>
      <c r="F1398" s="114">
        <v>1106.80772</v>
      </c>
      <c r="G1398" s="114">
        <v>0</v>
      </c>
    </row>
    <row r="1399" spans="1:7" x14ac:dyDescent="0.25">
      <c r="A1399" s="47" t="str">
        <f t="shared" si="43"/>
        <v>A</v>
      </c>
      <c r="B1399" s="113" t="s">
        <v>412</v>
      </c>
      <c r="C1399" s="113" t="s">
        <v>21</v>
      </c>
      <c r="D1399" s="114">
        <f t="shared" si="42"/>
        <v>1777.9196200000001</v>
      </c>
      <c r="E1399" s="114"/>
      <c r="F1399" s="114">
        <v>1457.7605900000001</v>
      </c>
      <c r="G1399" s="114">
        <v>320.15903000000003</v>
      </c>
    </row>
    <row r="1400" spans="1:7" x14ac:dyDescent="0.25">
      <c r="A1400" s="47" t="str">
        <f t="shared" si="43"/>
        <v>A</v>
      </c>
      <c r="B1400" s="113" t="s">
        <v>412</v>
      </c>
      <c r="C1400" s="113" t="s">
        <v>4</v>
      </c>
      <c r="D1400" s="114">
        <f t="shared" si="42"/>
        <v>133</v>
      </c>
      <c r="E1400" s="114"/>
      <c r="F1400" s="114">
        <v>0</v>
      </c>
      <c r="G1400" s="114">
        <v>133</v>
      </c>
    </row>
    <row r="1401" spans="1:7" x14ac:dyDescent="0.25">
      <c r="A1401" s="47" t="str">
        <f t="shared" si="43"/>
        <v>A</v>
      </c>
      <c r="B1401" s="113" t="s">
        <v>412</v>
      </c>
      <c r="C1401" s="113" t="s">
        <v>34</v>
      </c>
      <c r="D1401" s="114">
        <f t="shared" si="42"/>
        <v>9.7138200000000001</v>
      </c>
      <c r="E1401" s="114"/>
      <c r="F1401" s="114">
        <v>9</v>
      </c>
      <c r="G1401" s="114">
        <v>0.71382000000000001</v>
      </c>
    </row>
    <row r="1402" spans="1:7" x14ac:dyDescent="0.25">
      <c r="A1402" s="47" t="str">
        <f t="shared" si="43"/>
        <v>A</v>
      </c>
      <c r="B1402" s="113" t="s">
        <v>412</v>
      </c>
      <c r="C1402" s="113" t="s">
        <v>35</v>
      </c>
      <c r="D1402" s="114">
        <f t="shared" si="42"/>
        <v>178.99155000000002</v>
      </c>
      <c r="E1402" s="114"/>
      <c r="F1402" s="114">
        <v>71.911550000000005</v>
      </c>
      <c r="G1402" s="114">
        <v>107.08</v>
      </c>
    </row>
    <row r="1403" spans="1:7" x14ac:dyDescent="0.25">
      <c r="A1403" s="47" t="str">
        <f t="shared" si="43"/>
        <v>A</v>
      </c>
      <c r="B1403" s="111" t="s">
        <v>412</v>
      </c>
      <c r="C1403" s="111" t="s">
        <v>36</v>
      </c>
      <c r="D1403" s="112">
        <f t="shared" si="42"/>
        <v>142.61699999999999</v>
      </c>
      <c r="E1403" s="112"/>
      <c r="F1403" s="112">
        <v>41.65</v>
      </c>
      <c r="G1403" s="112">
        <v>100.967</v>
      </c>
    </row>
    <row r="1404" spans="1:7" ht="26.25" thickBot="1" x14ac:dyDescent="0.3">
      <c r="A1404" s="47" t="str">
        <f t="shared" si="43"/>
        <v>A</v>
      </c>
      <c r="B1404" s="108" t="s">
        <v>1572</v>
      </c>
      <c r="C1404" s="109" t="s">
        <v>1573</v>
      </c>
      <c r="D1404" s="110">
        <f t="shared" si="42"/>
        <v>618.96338999999989</v>
      </c>
      <c r="E1404" s="110"/>
      <c r="F1404" s="110">
        <v>618.96338999999989</v>
      </c>
      <c r="G1404" s="110">
        <v>0</v>
      </c>
    </row>
    <row r="1405" spans="1:7" ht="15.75" thickTop="1" x14ac:dyDescent="0.25">
      <c r="A1405" s="47" t="str">
        <f t="shared" si="43"/>
        <v>A</v>
      </c>
      <c r="B1405" s="111" t="s">
        <v>412</v>
      </c>
      <c r="C1405" s="111" t="s">
        <v>19</v>
      </c>
      <c r="D1405" s="112">
        <f t="shared" si="42"/>
        <v>618.96338999999989</v>
      </c>
      <c r="E1405" s="112"/>
      <c r="F1405" s="112">
        <v>618.96338999999989</v>
      </c>
      <c r="G1405" s="112">
        <v>0</v>
      </c>
    </row>
    <row r="1406" spans="1:7" x14ac:dyDescent="0.25">
      <c r="A1406" s="47" t="str">
        <f t="shared" si="43"/>
        <v>A</v>
      </c>
      <c r="B1406" s="113" t="s">
        <v>412</v>
      </c>
      <c r="C1406" s="113" t="s">
        <v>20</v>
      </c>
      <c r="D1406" s="114">
        <f t="shared" si="42"/>
        <v>491.83992000000006</v>
      </c>
      <c r="E1406" s="114"/>
      <c r="F1406" s="114">
        <v>491.83992000000006</v>
      </c>
      <c r="G1406" s="114">
        <v>0</v>
      </c>
    </row>
    <row r="1407" spans="1:7" x14ac:dyDescent="0.25">
      <c r="A1407" s="47" t="str">
        <f t="shared" si="43"/>
        <v>A</v>
      </c>
      <c r="B1407" s="113" t="s">
        <v>412</v>
      </c>
      <c r="C1407" s="113" t="s">
        <v>21</v>
      </c>
      <c r="D1407" s="114">
        <f t="shared" si="42"/>
        <v>111.27695999999999</v>
      </c>
      <c r="E1407" s="114"/>
      <c r="F1407" s="114">
        <v>111.27695999999999</v>
      </c>
      <c r="G1407" s="114">
        <v>0</v>
      </c>
    </row>
    <row r="1408" spans="1:7" x14ac:dyDescent="0.25">
      <c r="A1408" s="47" t="str">
        <f t="shared" si="43"/>
        <v>A</v>
      </c>
      <c r="B1408" s="113" t="s">
        <v>412</v>
      </c>
      <c r="C1408" s="113" t="s">
        <v>34</v>
      </c>
      <c r="D1408" s="114">
        <f t="shared" si="42"/>
        <v>12.389049999999999</v>
      </c>
      <c r="E1408" s="114"/>
      <c r="F1408" s="114">
        <v>12.389049999999999</v>
      </c>
      <c r="G1408" s="114">
        <v>0</v>
      </c>
    </row>
    <row r="1409" spans="1:7" x14ac:dyDescent="0.25">
      <c r="A1409" s="47" t="str">
        <f t="shared" si="43"/>
        <v>A</v>
      </c>
      <c r="B1409" s="113" t="s">
        <v>412</v>
      </c>
      <c r="C1409" s="113" t="s">
        <v>35</v>
      </c>
      <c r="D1409" s="114">
        <f t="shared" si="42"/>
        <v>3.4574600000000002</v>
      </c>
      <c r="E1409" s="114"/>
      <c r="F1409" s="114">
        <v>3.4574600000000002</v>
      </c>
      <c r="G1409" s="114">
        <v>0</v>
      </c>
    </row>
    <row r="1410" spans="1:7" ht="26.25" thickBot="1" x14ac:dyDescent="0.3">
      <c r="A1410" s="47" t="str">
        <f t="shared" si="43"/>
        <v>A</v>
      </c>
      <c r="B1410" s="108" t="s">
        <v>1576</v>
      </c>
      <c r="C1410" s="109" t="s">
        <v>1577</v>
      </c>
      <c r="D1410" s="110">
        <f t="shared" si="42"/>
        <v>1080336.4303000001</v>
      </c>
      <c r="E1410" s="110"/>
      <c r="F1410" s="110">
        <v>912726.73153999995</v>
      </c>
      <c r="G1410" s="110">
        <v>167609.69876000006</v>
      </c>
    </row>
    <row r="1411" spans="1:7" ht="15.75" thickTop="1" x14ac:dyDescent="0.25">
      <c r="A1411" s="47" t="str">
        <f t="shared" si="43"/>
        <v>A</v>
      </c>
      <c r="B1411" s="111" t="s">
        <v>412</v>
      </c>
      <c r="C1411" s="111" t="s">
        <v>19</v>
      </c>
      <c r="D1411" s="112">
        <f t="shared" ref="D1411:D1474" si="44">-E1411+F1411+G1411</f>
        <v>1026646.67614</v>
      </c>
      <c r="E1411" s="112"/>
      <c r="F1411" s="112">
        <v>877478.63182999997</v>
      </c>
      <c r="G1411" s="112">
        <v>149168.04431000003</v>
      </c>
    </row>
    <row r="1412" spans="1:7" x14ac:dyDescent="0.25">
      <c r="A1412" s="47" t="str">
        <f t="shared" ref="A1412:A1475" si="45">IF(OR(D1412&lt;&gt;0,),"A","B")</f>
        <v>A</v>
      </c>
      <c r="B1412" s="113" t="s">
        <v>412</v>
      </c>
      <c r="C1412" s="113" t="s">
        <v>20</v>
      </c>
      <c r="D1412" s="114">
        <f t="shared" si="44"/>
        <v>111842.92142999999</v>
      </c>
      <c r="E1412" s="114"/>
      <c r="F1412" s="114">
        <v>42398.362079999999</v>
      </c>
      <c r="G1412" s="114">
        <v>69444.559349999996</v>
      </c>
    </row>
    <row r="1413" spans="1:7" x14ac:dyDescent="0.25">
      <c r="A1413" s="47" t="str">
        <f t="shared" si="45"/>
        <v>A</v>
      </c>
      <c r="B1413" s="113" t="s">
        <v>412</v>
      </c>
      <c r="C1413" s="113" t="s">
        <v>21</v>
      </c>
      <c r="D1413" s="114">
        <f t="shared" si="44"/>
        <v>135534.13108999998</v>
      </c>
      <c r="E1413" s="114"/>
      <c r="F1413" s="114">
        <v>66315.481299999999</v>
      </c>
      <c r="G1413" s="114">
        <v>69218.649789999996</v>
      </c>
    </row>
    <row r="1414" spans="1:7" x14ac:dyDescent="0.25">
      <c r="A1414" s="47" t="str">
        <f t="shared" si="45"/>
        <v>A</v>
      </c>
      <c r="B1414" s="113" t="s">
        <v>412</v>
      </c>
      <c r="C1414" s="113" t="s">
        <v>32</v>
      </c>
      <c r="D1414" s="114">
        <f t="shared" si="44"/>
        <v>40.898209999999999</v>
      </c>
      <c r="E1414" s="114"/>
      <c r="F1414" s="114">
        <v>0</v>
      </c>
      <c r="G1414" s="114">
        <v>40.898209999999999</v>
      </c>
    </row>
    <row r="1415" spans="1:7" x14ac:dyDescent="0.25">
      <c r="A1415" s="47" t="str">
        <f t="shared" si="45"/>
        <v>A</v>
      </c>
      <c r="B1415" s="113" t="s">
        <v>412</v>
      </c>
      <c r="C1415" s="113" t="s">
        <v>33</v>
      </c>
      <c r="D1415" s="114">
        <f t="shared" si="44"/>
        <v>98397.407219999994</v>
      </c>
      <c r="E1415" s="114"/>
      <c r="F1415" s="114">
        <v>98370.797219999993</v>
      </c>
      <c r="G1415" s="114">
        <v>26.61</v>
      </c>
    </row>
    <row r="1416" spans="1:7" x14ac:dyDescent="0.25">
      <c r="A1416" s="47" t="str">
        <f t="shared" si="45"/>
        <v>A</v>
      </c>
      <c r="B1416" s="113" t="s">
        <v>412</v>
      </c>
      <c r="C1416" s="113" t="s">
        <v>4</v>
      </c>
      <c r="D1416" s="114">
        <f t="shared" si="44"/>
        <v>36650.393570000007</v>
      </c>
      <c r="E1416" s="114"/>
      <c r="F1416" s="114">
        <v>35776.384090000007</v>
      </c>
      <c r="G1416" s="114">
        <v>874.00947999999994</v>
      </c>
    </row>
    <row r="1417" spans="1:7" x14ac:dyDescent="0.25">
      <c r="A1417" s="47" t="str">
        <f t="shared" si="45"/>
        <v>A</v>
      </c>
      <c r="B1417" s="113" t="s">
        <v>412</v>
      </c>
      <c r="C1417" s="113" t="s">
        <v>34</v>
      </c>
      <c r="D1417" s="114">
        <f t="shared" si="44"/>
        <v>3585.3133300000004</v>
      </c>
      <c r="E1417" s="114"/>
      <c r="F1417" s="114">
        <v>3108.8653200000003</v>
      </c>
      <c r="G1417" s="114">
        <v>476.44801000000001</v>
      </c>
    </row>
    <row r="1418" spans="1:7" x14ac:dyDescent="0.25">
      <c r="A1418" s="47" t="str">
        <f t="shared" si="45"/>
        <v>A</v>
      </c>
      <c r="B1418" s="113" t="s">
        <v>412</v>
      </c>
      <c r="C1418" s="113" t="s">
        <v>35</v>
      </c>
      <c r="D1418" s="114">
        <f t="shared" si="44"/>
        <v>640595.61129000026</v>
      </c>
      <c r="E1418" s="114"/>
      <c r="F1418" s="114">
        <v>631508.74182000023</v>
      </c>
      <c r="G1418" s="114">
        <v>9086.8694699999996</v>
      </c>
    </row>
    <row r="1419" spans="1:7" x14ac:dyDescent="0.25">
      <c r="A1419" s="47" t="str">
        <f t="shared" si="45"/>
        <v>A</v>
      </c>
      <c r="B1419" s="111" t="s">
        <v>412</v>
      </c>
      <c r="C1419" s="111" t="s">
        <v>36</v>
      </c>
      <c r="D1419" s="112">
        <f t="shared" si="44"/>
        <v>50491.91416</v>
      </c>
      <c r="E1419" s="112"/>
      <c r="F1419" s="112">
        <v>32050.259710000002</v>
      </c>
      <c r="G1419" s="112">
        <v>18441.654449999998</v>
      </c>
    </row>
    <row r="1420" spans="1:7" x14ac:dyDescent="0.25">
      <c r="A1420" s="47" t="str">
        <f t="shared" si="45"/>
        <v>A</v>
      </c>
      <c r="B1420" s="111" t="s">
        <v>412</v>
      </c>
      <c r="C1420" s="111" t="s">
        <v>41</v>
      </c>
      <c r="D1420" s="112">
        <f t="shared" si="44"/>
        <v>3197.84</v>
      </c>
      <c r="E1420" s="112"/>
      <c r="F1420" s="112">
        <v>3197.84</v>
      </c>
      <c r="G1420" s="112">
        <v>0</v>
      </c>
    </row>
    <row r="1421" spans="1:7" ht="39" thickBot="1" x14ac:dyDescent="0.3">
      <c r="A1421" s="47" t="str">
        <f t="shared" si="45"/>
        <v>A</v>
      </c>
      <c r="B1421" s="108" t="s">
        <v>1578</v>
      </c>
      <c r="C1421" s="109" t="s">
        <v>1579</v>
      </c>
      <c r="D1421" s="110">
        <f t="shared" si="44"/>
        <v>21811.30184</v>
      </c>
      <c r="E1421" s="110"/>
      <c r="F1421" s="110">
        <v>19721.498889999999</v>
      </c>
      <c r="G1421" s="110">
        <v>2089.8029499999998</v>
      </c>
    </row>
    <row r="1422" spans="1:7" ht="15.75" thickTop="1" x14ac:dyDescent="0.25">
      <c r="A1422" s="47" t="str">
        <f t="shared" si="45"/>
        <v>A</v>
      </c>
      <c r="B1422" s="111" t="s">
        <v>412</v>
      </c>
      <c r="C1422" s="111" t="s">
        <v>19</v>
      </c>
      <c r="D1422" s="112">
        <f t="shared" si="44"/>
        <v>18205.60384</v>
      </c>
      <c r="E1422" s="112"/>
      <c r="F1422" s="112">
        <v>16115.80089</v>
      </c>
      <c r="G1422" s="112">
        <v>2089.8029499999998</v>
      </c>
    </row>
    <row r="1423" spans="1:7" x14ac:dyDescent="0.25">
      <c r="A1423" s="47" t="str">
        <f t="shared" si="45"/>
        <v>A</v>
      </c>
      <c r="B1423" s="113" t="s">
        <v>412</v>
      </c>
      <c r="C1423" s="113" t="s">
        <v>20</v>
      </c>
      <c r="D1423" s="114">
        <f t="shared" si="44"/>
        <v>7153.8379399999994</v>
      </c>
      <c r="E1423" s="114"/>
      <c r="F1423" s="114">
        <v>6713.1339599999992</v>
      </c>
      <c r="G1423" s="114">
        <v>440.70398</v>
      </c>
    </row>
    <row r="1424" spans="1:7" x14ac:dyDescent="0.25">
      <c r="A1424" s="47" t="str">
        <f t="shared" si="45"/>
        <v>A</v>
      </c>
      <c r="B1424" s="113" t="s">
        <v>412</v>
      </c>
      <c r="C1424" s="113" t="s">
        <v>21</v>
      </c>
      <c r="D1424" s="114">
        <f t="shared" si="44"/>
        <v>9973.0774799999999</v>
      </c>
      <c r="E1424" s="114"/>
      <c r="F1424" s="114">
        <v>8800.3569299999999</v>
      </c>
      <c r="G1424" s="114">
        <v>1172.72055</v>
      </c>
    </row>
    <row r="1425" spans="1:7" x14ac:dyDescent="0.25">
      <c r="A1425" s="47" t="str">
        <f t="shared" si="45"/>
        <v>A</v>
      </c>
      <c r="B1425" s="113" t="s">
        <v>412</v>
      </c>
      <c r="C1425" s="113" t="s">
        <v>4</v>
      </c>
      <c r="D1425" s="114">
        <f t="shared" si="44"/>
        <v>680.14623000000006</v>
      </c>
      <c r="E1425" s="114"/>
      <c r="F1425" s="114">
        <v>381.64623</v>
      </c>
      <c r="G1425" s="114">
        <v>298.5</v>
      </c>
    </row>
    <row r="1426" spans="1:7" x14ac:dyDescent="0.25">
      <c r="A1426" s="47" t="str">
        <f t="shared" si="45"/>
        <v>A</v>
      </c>
      <c r="B1426" s="113" t="s">
        <v>412</v>
      </c>
      <c r="C1426" s="113" t="s">
        <v>34</v>
      </c>
      <c r="D1426" s="114">
        <f t="shared" si="44"/>
        <v>223.04716999999997</v>
      </c>
      <c r="E1426" s="114"/>
      <c r="F1426" s="114">
        <v>203.39477999999997</v>
      </c>
      <c r="G1426" s="114">
        <v>19.65239</v>
      </c>
    </row>
    <row r="1427" spans="1:7" x14ac:dyDescent="0.25">
      <c r="A1427" s="47" t="str">
        <f t="shared" si="45"/>
        <v>A</v>
      </c>
      <c r="B1427" s="113" t="s">
        <v>412</v>
      </c>
      <c r="C1427" s="113" t="s">
        <v>35</v>
      </c>
      <c r="D1427" s="114">
        <f t="shared" si="44"/>
        <v>175.49502000000001</v>
      </c>
      <c r="E1427" s="114"/>
      <c r="F1427" s="114">
        <v>17.268989999999999</v>
      </c>
      <c r="G1427" s="114">
        <v>158.22603000000001</v>
      </c>
    </row>
    <row r="1428" spans="1:7" x14ac:dyDescent="0.25">
      <c r="A1428" s="47" t="str">
        <f t="shared" si="45"/>
        <v>A</v>
      </c>
      <c r="B1428" s="111" t="s">
        <v>412</v>
      </c>
      <c r="C1428" s="111" t="s">
        <v>36</v>
      </c>
      <c r="D1428" s="112">
        <f t="shared" si="44"/>
        <v>3605.6979999999999</v>
      </c>
      <c r="E1428" s="112"/>
      <c r="F1428" s="112">
        <v>3605.6979999999999</v>
      </c>
      <c r="G1428" s="112">
        <v>0</v>
      </c>
    </row>
    <row r="1429" spans="1:7" ht="15.75" thickBot="1" x14ac:dyDescent="0.3">
      <c r="A1429" s="47" t="str">
        <f t="shared" si="45"/>
        <v>A</v>
      </c>
      <c r="B1429" s="108" t="s">
        <v>1725</v>
      </c>
      <c r="C1429" s="109" t="s">
        <v>1726</v>
      </c>
      <c r="D1429" s="110">
        <f t="shared" si="44"/>
        <v>534194.30261000001</v>
      </c>
      <c r="E1429" s="110"/>
      <c r="F1429" s="110">
        <v>534125.28122</v>
      </c>
      <c r="G1429" s="110">
        <v>69.021389999999997</v>
      </c>
    </row>
    <row r="1430" spans="1:7" ht="15.75" thickTop="1" x14ac:dyDescent="0.25">
      <c r="A1430" s="47" t="str">
        <f t="shared" si="45"/>
        <v>A</v>
      </c>
      <c r="B1430" s="111" t="s">
        <v>412</v>
      </c>
      <c r="C1430" s="111" t="s">
        <v>19</v>
      </c>
      <c r="D1430" s="112">
        <f t="shared" si="44"/>
        <v>534102.52352000005</v>
      </c>
      <c r="E1430" s="112"/>
      <c r="F1430" s="112">
        <v>534049.53457000002</v>
      </c>
      <c r="G1430" s="112">
        <v>52.988949999999996</v>
      </c>
    </row>
    <row r="1431" spans="1:7" x14ac:dyDescent="0.25">
      <c r="A1431" s="47" t="str">
        <f t="shared" si="45"/>
        <v>A</v>
      </c>
      <c r="B1431" s="113" t="s">
        <v>412</v>
      </c>
      <c r="C1431" s="113" t="s">
        <v>20</v>
      </c>
      <c r="D1431" s="114">
        <f t="shared" si="44"/>
        <v>898.59377000000006</v>
      </c>
      <c r="E1431" s="114"/>
      <c r="F1431" s="114">
        <v>898.59377000000006</v>
      </c>
      <c r="G1431" s="114">
        <v>0</v>
      </c>
    </row>
    <row r="1432" spans="1:7" x14ac:dyDescent="0.25">
      <c r="A1432" s="47" t="str">
        <f t="shared" si="45"/>
        <v>A</v>
      </c>
      <c r="B1432" s="113" t="s">
        <v>412</v>
      </c>
      <c r="C1432" s="113" t="s">
        <v>21</v>
      </c>
      <c r="D1432" s="114">
        <f t="shared" si="44"/>
        <v>35183.556970000005</v>
      </c>
      <c r="E1432" s="114"/>
      <c r="F1432" s="114">
        <v>35153.868480000005</v>
      </c>
      <c r="G1432" s="114">
        <v>29.688490000000002</v>
      </c>
    </row>
    <row r="1433" spans="1:7" x14ac:dyDescent="0.25">
      <c r="A1433" s="47" t="str">
        <f t="shared" si="45"/>
        <v>A</v>
      </c>
      <c r="B1433" s="113" t="s">
        <v>412</v>
      </c>
      <c r="C1433" s="113" t="s">
        <v>33</v>
      </c>
      <c r="D1433" s="114">
        <f t="shared" si="44"/>
        <v>6544.6807899999994</v>
      </c>
      <c r="E1433" s="114"/>
      <c r="F1433" s="114">
        <v>6544.6807899999994</v>
      </c>
      <c r="G1433" s="114">
        <v>0</v>
      </c>
    </row>
    <row r="1434" spans="1:7" x14ac:dyDescent="0.25">
      <c r="A1434" s="47" t="str">
        <f t="shared" si="45"/>
        <v>A</v>
      </c>
      <c r="B1434" s="113" t="s">
        <v>412</v>
      </c>
      <c r="C1434" s="113" t="s">
        <v>4</v>
      </c>
      <c r="D1434" s="114">
        <f t="shared" si="44"/>
        <v>9162.1792399999995</v>
      </c>
      <c r="E1434" s="114"/>
      <c r="F1434" s="114">
        <v>9162.1792399999995</v>
      </c>
      <c r="G1434" s="114">
        <v>0</v>
      </c>
    </row>
    <row r="1435" spans="1:7" x14ac:dyDescent="0.25">
      <c r="A1435" s="47" t="str">
        <f t="shared" si="45"/>
        <v>A</v>
      </c>
      <c r="B1435" s="113" t="s">
        <v>412</v>
      </c>
      <c r="C1435" s="113" t="s">
        <v>34</v>
      </c>
      <c r="D1435" s="114">
        <f t="shared" si="44"/>
        <v>2332.7199500000002</v>
      </c>
      <c r="E1435" s="114"/>
      <c r="F1435" s="114">
        <v>2332.7199500000002</v>
      </c>
      <c r="G1435" s="114">
        <v>0</v>
      </c>
    </row>
    <row r="1436" spans="1:7" x14ac:dyDescent="0.25">
      <c r="A1436" s="47" t="str">
        <f t="shared" si="45"/>
        <v>A</v>
      </c>
      <c r="B1436" s="113" t="s">
        <v>412</v>
      </c>
      <c r="C1436" s="113" t="s">
        <v>35</v>
      </c>
      <c r="D1436" s="114">
        <f t="shared" si="44"/>
        <v>479980.79280000005</v>
      </c>
      <c r="E1436" s="114"/>
      <c r="F1436" s="114">
        <v>479957.49234000006</v>
      </c>
      <c r="G1436" s="114">
        <v>23.300459999999998</v>
      </c>
    </row>
    <row r="1437" spans="1:7" x14ac:dyDescent="0.25">
      <c r="A1437" s="47" t="str">
        <f t="shared" si="45"/>
        <v>A</v>
      </c>
      <c r="B1437" s="111" t="s">
        <v>412</v>
      </c>
      <c r="C1437" s="111" t="s">
        <v>36</v>
      </c>
      <c r="D1437" s="112">
        <f t="shared" si="44"/>
        <v>91.779089999999982</v>
      </c>
      <c r="E1437" s="112"/>
      <c r="F1437" s="112">
        <v>75.746649999999988</v>
      </c>
      <c r="G1437" s="112">
        <v>16.032439999999998</v>
      </c>
    </row>
    <row r="1438" spans="1:7" ht="15.75" thickBot="1" x14ac:dyDescent="0.3">
      <c r="A1438" s="47" t="str">
        <f t="shared" si="45"/>
        <v>A</v>
      </c>
      <c r="B1438" s="108" t="s">
        <v>1727</v>
      </c>
      <c r="C1438" s="109" t="s">
        <v>1728</v>
      </c>
      <c r="D1438" s="110">
        <f t="shared" si="44"/>
        <v>441074.81778999994</v>
      </c>
      <c r="E1438" s="110"/>
      <c r="F1438" s="110">
        <v>441074.81778999994</v>
      </c>
      <c r="G1438" s="110">
        <v>0</v>
      </c>
    </row>
    <row r="1439" spans="1:7" ht="15.75" thickTop="1" x14ac:dyDescent="0.25">
      <c r="A1439" s="47" t="str">
        <f t="shared" si="45"/>
        <v>A</v>
      </c>
      <c r="B1439" s="111" t="s">
        <v>412</v>
      </c>
      <c r="C1439" s="111" t="s">
        <v>19</v>
      </c>
      <c r="D1439" s="112">
        <f t="shared" si="44"/>
        <v>441074.81778999994</v>
      </c>
      <c r="E1439" s="112"/>
      <c r="F1439" s="112">
        <v>441074.81778999994</v>
      </c>
      <c r="G1439" s="112">
        <v>0</v>
      </c>
    </row>
    <row r="1440" spans="1:7" x14ac:dyDescent="0.25">
      <c r="A1440" s="47" t="str">
        <f t="shared" si="45"/>
        <v>A</v>
      </c>
      <c r="B1440" s="113" t="s">
        <v>412</v>
      </c>
      <c r="C1440" s="113" t="s">
        <v>33</v>
      </c>
      <c r="D1440" s="114">
        <f t="shared" si="44"/>
        <v>6166.32924</v>
      </c>
      <c r="E1440" s="114"/>
      <c r="F1440" s="114">
        <v>6166.32924</v>
      </c>
      <c r="G1440" s="114">
        <v>0</v>
      </c>
    </row>
    <row r="1441" spans="1:7" x14ac:dyDescent="0.25">
      <c r="A1441" s="47" t="str">
        <f t="shared" si="45"/>
        <v>A</v>
      </c>
      <c r="B1441" s="113" t="s">
        <v>412</v>
      </c>
      <c r="C1441" s="113" t="s">
        <v>35</v>
      </c>
      <c r="D1441" s="114">
        <f t="shared" si="44"/>
        <v>434908.48854999995</v>
      </c>
      <c r="E1441" s="114"/>
      <c r="F1441" s="114">
        <v>434908.48854999995</v>
      </c>
      <c r="G1441" s="114">
        <v>0</v>
      </c>
    </row>
    <row r="1442" spans="1:7" ht="15.75" thickBot="1" x14ac:dyDescent="0.3">
      <c r="A1442" s="47" t="str">
        <f t="shared" si="45"/>
        <v>A</v>
      </c>
      <c r="B1442" s="108" t="s">
        <v>1729</v>
      </c>
      <c r="C1442" s="109" t="s">
        <v>1730</v>
      </c>
      <c r="D1442" s="110">
        <f t="shared" si="44"/>
        <v>4837.2502800000002</v>
      </c>
      <c r="E1442" s="110"/>
      <c r="F1442" s="110">
        <v>4807.1199000000006</v>
      </c>
      <c r="G1442" s="110">
        <v>30.130379999999999</v>
      </c>
    </row>
    <row r="1443" spans="1:7" ht="15.75" thickTop="1" x14ac:dyDescent="0.25">
      <c r="A1443" s="47" t="str">
        <f t="shared" si="45"/>
        <v>A</v>
      </c>
      <c r="B1443" s="111" t="s">
        <v>412</v>
      </c>
      <c r="C1443" s="111" t="s">
        <v>19</v>
      </c>
      <c r="D1443" s="112">
        <f t="shared" si="44"/>
        <v>4837.2502800000002</v>
      </c>
      <c r="E1443" s="112"/>
      <c r="F1443" s="112">
        <v>4807.1199000000006</v>
      </c>
      <c r="G1443" s="112">
        <v>30.130379999999999</v>
      </c>
    </row>
    <row r="1444" spans="1:7" x14ac:dyDescent="0.25">
      <c r="A1444" s="47" t="str">
        <f t="shared" si="45"/>
        <v>A</v>
      </c>
      <c r="B1444" s="113" t="s">
        <v>412</v>
      </c>
      <c r="C1444" s="113" t="s">
        <v>20</v>
      </c>
      <c r="D1444" s="114">
        <f t="shared" si="44"/>
        <v>250.815</v>
      </c>
      <c r="E1444" s="114"/>
      <c r="F1444" s="114">
        <v>250.815</v>
      </c>
      <c r="G1444" s="114">
        <v>0</v>
      </c>
    </row>
    <row r="1445" spans="1:7" x14ac:dyDescent="0.25">
      <c r="A1445" s="47" t="str">
        <f t="shared" si="45"/>
        <v>A</v>
      </c>
      <c r="B1445" s="113" t="s">
        <v>412</v>
      </c>
      <c r="C1445" s="113" t="s">
        <v>21</v>
      </c>
      <c r="D1445" s="114">
        <f t="shared" si="44"/>
        <v>4499.8029299999998</v>
      </c>
      <c r="E1445" s="114"/>
      <c r="F1445" s="114">
        <v>4490.0159699999995</v>
      </c>
      <c r="G1445" s="114">
        <v>9.7869599999999988</v>
      </c>
    </row>
    <row r="1446" spans="1:7" x14ac:dyDescent="0.25">
      <c r="A1446" s="47" t="str">
        <f t="shared" si="45"/>
        <v>A</v>
      </c>
      <c r="B1446" s="113" t="s">
        <v>412</v>
      </c>
      <c r="C1446" s="113" t="s">
        <v>4</v>
      </c>
      <c r="D1446" s="114">
        <f t="shared" si="44"/>
        <v>17.449090000000002</v>
      </c>
      <c r="E1446" s="114"/>
      <c r="F1446" s="114">
        <v>17.449090000000002</v>
      </c>
      <c r="G1446" s="114">
        <v>0</v>
      </c>
    </row>
    <row r="1447" spans="1:7" x14ac:dyDescent="0.25">
      <c r="A1447" s="47" t="str">
        <f t="shared" si="45"/>
        <v>A</v>
      </c>
      <c r="B1447" s="113" t="s">
        <v>412</v>
      </c>
      <c r="C1447" s="113" t="s">
        <v>34</v>
      </c>
      <c r="D1447" s="114">
        <f t="shared" si="44"/>
        <v>22.989599999999999</v>
      </c>
      <c r="E1447" s="114"/>
      <c r="F1447" s="114">
        <v>22.989599999999999</v>
      </c>
      <c r="G1447" s="114">
        <v>0</v>
      </c>
    </row>
    <row r="1448" spans="1:7" x14ac:dyDescent="0.25">
      <c r="A1448" s="47" t="str">
        <f t="shared" si="45"/>
        <v>A</v>
      </c>
      <c r="B1448" s="113" t="s">
        <v>412</v>
      </c>
      <c r="C1448" s="113" t="s">
        <v>35</v>
      </c>
      <c r="D1448" s="114">
        <f t="shared" si="44"/>
        <v>46.193660000000001</v>
      </c>
      <c r="E1448" s="114"/>
      <c r="F1448" s="114">
        <v>25.850240000000003</v>
      </c>
      <c r="G1448" s="114">
        <v>20.343419999999998</v>
      </c>
    </row>
    <row r="1449" spans="1:7" ht="15.75" thickBot="1" x14ac:dyDescent="0.3">
      <c r="A1449" s="47" t="str">
        <f t="shared" si="45"/>
        <v>A</v>
      </c>
      <c r="B1449" s="108" t="s">
        <v>1735</v>
      </c>
      <c r="C1449" s="109" t="s">
        <v>1736</v>
      </c>
      <c r="D1449" s="110">
        <f t="shared" si="44"/>
        <v>8593.2466499999991</v>
      </c>
      <c r="E1449" s="110"/>
      <c r="F1449" s="110">
        <v>8554.3556399999998</v>
      </c>
      <c r="G1449" s="110">
        <v>38.891009999999994</v>
      </c>
    </row>
    <row r="1450" spans="1:7" ht="15.75" thickTop="1" x14ac:dyDescent="0.25">
      <c r="A1450" s="47" t="str">
        <f t="shared" si="45"/>
        <v>A</v>
      </c>
      <c r="B1450" s="111" t="s">
        <v>412</v>
      </c>
      <c r="C1450" s="111" t="s">
        <v>19</v>
      </c>
      <c r="D1450" s="112">
        <f t="shared" si="44"/>
        <v>8565.167559999998</v>
      </c>
      <c r="E1450" s="112"/>
      <c r="F1450" s="112">
        <v>8542.3089899999977</v>
      </c>
      <c r="G1450" s="112">
        <v>22.85857</v>
      </c>
    </row>
    <row r="1451" spans="1:7" x14ac:dyDescent="0.25">
      <c r="A1451" s="47" t="str">
        <f t="shared" si="45"/>
        <v>A</v>
      </c>
      <c r="B1451" s="113" t="s">
        <v>412</v>
      </c>
      <c r="C1451" s="113" t="s">
        <v>20</v>
      </c>
      <c r="D1451" s="114">
        <f t="shared" si="44"/>
        <v>647.77877000000001</v>
      </c>
      <c r="E1451" s="114"/>
      <c r="F1451" s="114">
        <v>647.77877000000001</v>
      </c>
      <c r="G1451" s="114">
        <v>0</v>
      </c>
    </row>
    <row r="1452" spans="1:7" x14ac:dyDescent="0.25">
      <c r="A1452" s="47" t="str">
        <f t="shared" si="45"/>
        <v>A</v>
      </c>
      <c r="B1452" s="113" t="s">
        <v>412</v>
      </c>
      <c r="C1452" s="113" t="s">
        <v>21</v>
      </c>
      <c r="D1452" s="114">
        <f t="shared" si="44"/>
        <v>7429.7104300000001</v>
      </c>
      <c r="E1452" s="114"/>
      <c r="F1452" s="114">
        <v>7409.8089</v>
      </c>
      <c r="G1452" s="114">
        <v>19.901529999999998</v>
      </c>
    </row>
    <row r="1453" spans="1:7" x14ac:dyDescent="0.25">
      <c r="A1453" s="47" t="str">
        <f t="shared" si="45"/>
        <v>A</v>
      </c>
      <c r="B1453" s="113" t="s">
        <v>412</v>
      </c>
      <c r="C1453" s="113" t="s">
        <v>34</v>
      </c>
      <c r="D1453" s="114">
        <f t="shared" si="44"/>
        <v>280.24534999999997</v>
      </c>
      <c r="E1453" s="114"/>
      <c r="F1453" s="114">
        <v>280.24534999999997</v>
      </c>
      <c r="G1453" s="114">
        <v>0</v>
      </c>
    </row>
    <row r="1454" spans="1:7" x14ac:dyDescent="0.25">
      <c r="A1454" s="47" t="str">
        <f t="shared" si="45"/>
        <v>A</v>
      </c>
      <c r="B1454" s="113" t="s">
        <v>412</v>
      </c>
      <c r="C1454" s="113" t="s">
        <v>35</v>
      </c>
      <c r="D1454" s="114">
        <f t="shared" si="44"/>
        <v>207.43301</v>
      </c>
      <c r="E1454" s="114"/>
      <c r="F1454" s="114">
        <v>204.47596999999999</v>
      </c>
      <c r="G1454" s="114">
        <v>2.9570400000000001</v>
      </c>
    </row>
    <row r="1455" spans="1:7" x14ac:dyDescent="0.25">
      <c r="A1455" s="47" t="str">
        <f t="shared" si="45"/>
        <v>A</v>
      </c>
      <c r="B1455" s="111" t="s">
        <v>412</v>
      </c>
      <c r="C1455" s="111" t="s">
        <v>36</v>
      </c>
      <c r="D1455" s="112">
        <f t="shared" si="44"/>
        <v>28.079089999999997</v>
      </c>
      <c r="E1455" s="112"/>
      <c r="F1455" s="112">
        <v>12.04665</v>
      </c>
      <c r="G1455" s="112">
        <v>16.032439999999998</v>
      </c>
    </row>
    <row r="1456" spans="1:7" ht="26.25" thickBot="1" x14ac:dyDescent="0.3">
      <c r="A1456" s="47" t="str">
        <f t="shared" si="45"/>
        <v>A</v>
      </c>
      <c r="B1456" s="108" t="s">
        <v>1737</v>
      </c>
      <c r="C1456" s="109" t="s">
        <v>1738</v>
      </c>
      <c r="D1456" s="110">
        <f t="shared" si="44"/>
        <v>1129.3226</v>
      </c>
      <c r="E1456" s="110"/>
      <c r="F1456" s="110">
        <v>1090.4315899999999</v>
      </c>
      <c r="G1456" s="110">
        <v>38.891009999999994</v>
      </c>
    </row>
    <row r="1457" spans="1:7" ht="15.75" thickTop="1" x14ac:dyDescent="0.25">
      <c r="A1457" s="47" t="str">
        <f t="shared" si="45"/>
        <v>A</v>
      </c>
      <c r="B1457" s="111" t="s">
        <v>412</v>
      </c>
      <c r="C1457" s="111" t="s">
        <v>19</v>
      </c>
      <c r="D1457" s="112">
        <f t="shared" si="44"/>
        <v>1101.24351</v>
      </c>
      <c r="E1457" s="112"/>
      <c r="F1457" s="112">
        <v>1078.3849399999999</v>
      </c>
      <c r="G1457" s="112">
        <v>22.85857</v>
      </c>
    </row>
    <row r="1458" spans="1:7" x14ac:dyDescent="0.25">
      <c r="A1458" s="47" t="str">
        <f t="shared" si="45"/>
        <v>A</v>
      </c>
      <c r="B1458" s="113" t="s">
        <v>412</v>
      </c>
      <c r="C1458" s="113" t="s">
        <v>20</v>
      </c>
      <c r="D1458" s="114">
        <f t="shared" si="44"/>
        <v>647.77877000000001</v>
      </c>
      <c r="E1458" s="114"/>
      <c r="F1458" s="114">
        <v>647.77877000000001</v>
      </c>
      <c r="G1458" s="114">
        <v>0</v>
      </c>
    </row>
    <row r="1459" spans="1:7" x14ac:dyDescent="0.25">
      <c r="A1459" s="47" t="str">
        <f t="shared" si="45"/>
        <v>A</v>
      </c>
      <c r="B1459" s="113" t="s">
        <v>412</v>
      </c>
      <c r="C1459" s="113" t="s">
        <v>21</v>
      </c>
      <c r="D1459" s="114">
        <f t="shared" si="44"/>
        <v>422.83683000000002</v>
      </c>
      <c r="E1459" s="114"/>
      <c r="F1459" s="114">
        <v>402.93530000000004</v>
      </c>
      <c r="G1459" s="114">
        <v>19.901529999999998</v>
      </c>
    </row>
    <row r="1460" spans="1:7" x14ac:dyDescent="0.25">
      <c r="A1460" s="47" t="str">
        <f t="shared" si="45"/>
        <v>A</v>
      </c>
      <c r="B1460" s="113" t="s">
        <v>412</v>
      </c>
      <c r="C1460" s="113" t="s">
        <v>34</v>
      </c>
      <c r="D1460" s="114">
        <f t="shared" si="44"/>
        <v>25.275749999999999</v>
      </c>
      <c r="E1460" s="114"/>
      <c r="F1460" s="114">
        <v>25.275749999999999</v>
      </c>
      <c r="G1460" s="114">
        <v>0</v>
      </c>
    </row>
    <row r="1461" spans="1:7" x14ac:dyDescent="0.25">
      <c r="A1461" s="47" t="str">
        <f t="shared" si="45"/>
        <v>A</v>
      </c>
      <c r="B1461" s="113" t="s">
        <v>412</v>
      </c>
      <c r="C1461" s="113" t="s">
        <v>35</v>
      </c>
      <c r="D1461" s="114">
        <f t="shared" si="44"/>
        <v>5.3521599999999996</v>
      </c>
      <c r="E1461" s="114"/>
      <c r="F1461" s="114">
        <v>2.3951199999999999</v>
      </c>
      <c r="G1461" s="114">
        <v>2.9570400000000001</v>
      </c>
    </row>
    <row r="1462" spans="1:7" x14ac:dyDescent="0.25">
      <c r="A1462" s="47" t="str">
        <f t="shared" si="45"/>
        <v>A</v>
      </c>
      <c r="B1462" s="111" t="s">
        <v>412</v>
      </c>
      <c r="C1462" s="111" t="s">
        <v>36</v>
      </c>
      <c r="D1462" s="112">
        <f t="shared" si="44"/>
        <v>28.079089999999997</v>
      </c>
      <c r="E1462" s="112"/>
      <c r="F1462" s="112">
        <v>12.04665</v>
      </c>
      <c r="G1462" s="112">
        <v>16.032439999999998</v>
      </c>
    </row>
    <row r="1463" spans="1:7" ht="15.75" thickBot="1" x14ac:dyDescent="0.3">
      <c r="A1463" s="47" t="str">
        <f t="shared" si="45"/>
        <v>A</v>
      </c>
      <c r="B1463" s="108" t="s">
        <v>1739</v>
      </c>
      <c r="C1463" s="109" t="s">
        <v>1736</v>
      </c>
      <c r="D1463" s="110">
        <f t="shared" si="44"/>
        <v>7463.9240499999996</v>
      </c>
      <c r="E1463" s="110"/>
      <c r="F1463" s="110">
        <v>7463.9240499999996</v>
      </c>
      <c r="G1463" s="110">
        <v>0</v>
      </c>
    </row>
    <row r="1464" spans="1:7" ht="15.75" thickTop="1" x14ac:dyDescent="0.25">
      <c r="A1464" s="47" t="str">
        <f t="shared" si="45"/>
        <v>A</v>
      </c>
      <c r="B1464" s="111" t="s">
        <v>412</v>
      </c>
      <c r="C1464" s="111" t="s">
        <v>19</v>
      </c>
      <c r="D1464" s="112">
        <f t="shared" si="44"/>
        <v>7463.9240499999996</v>
      </c>
      <c r="E1464" s="112"/>
      <c r="F1464" s="112">
        <v>7463.9240499999996</v>
      </c>
      <c r="G1464" s="112">
        <v>0</v>
      </c>
    </row>
    <row r="1465" spans="1:7" x14ac:dyDescent="0.25">
      <c r="A1465" s="47" t="str">
        <f t="shared" si="45"/>
        <v>A</v>
      </c>
      <c r="B1465" s="113" t="s">
        <v>412</v>
      </c>
      <c r="C1465" s="113" t="s">
        <v>21</v>
      </c>
      <c r="D1465" s="114">
        <f t="shared" si="44"/>
        <v>7006.8735999999999</v>
      </c>
      <c r="E1465" s="114"/>
      <c r="F1465" s="114">
        <v>7006.8735999999999</v>
      </c>
      <c r="G1465" s="114">
        <v>0</v>
      </c>
    </row>
    <row r="1466" spans="1:7" x14ac:dyDescent="0.25">
      <c r="A1466" s="47" t="str">
        <f t="shared" si="45"/>
        <v>A</v>
      </c>
      <c r="B1466" s="113" t="s">
        <v>412</v>
      </c>
      <c r="C1466" s="113" t="s">
        <v>34</v>
      </c>
      <c r="D1466" s="114">
        <f t="shared" si="44"/>
        <v>254.96959999999999</v>
      </c>
      <c r="E1466" s="114"/>
      <c r="F1466" s="114">
        <v>254.96959999999999</v>
      </c>
      <c r="G1466" s="114">
        <v>0</v>
      </c>
    </row>
    <row r="1467" spans="1:7" x14ac:dyDescent="0.25">
      <c r="A1467" s="47" t="str">
        <f t="shared" si="45"/>
        <v>A</v>
      </c>
      <c r="B1467" s="113" t="s">
        <v>412</v>
      </c>
      <c r="C1467" s="113" t="s">
        <v>35</v>
      </c>
      <c r="D1467" s="114">
        <f t="shared" si="44"/>
        <v>202.08084999999997</v>
      </c>
      <c r="E1467" s="114"/>
      <c r="F1467" s="114">
        <v>202.08084999999997</v>
      </c>
      <c r="G1467" s="114">
        <v>0</v>
      </c>
    </row>
    <row r="1468" spans="1:7" ht="15.75" thickBot="1" x14ac:dyDescent="0.3">
      <c r="A1468" s="47" t="str">
        <f t="shared" si="45"/>
        <v>A</v>
      </c>
      <c r="B1468" s="108" t="s">
        <v>1740</v>
      </c>
      <c r="C1468" s="109" t="s">
        <v>1741</v>
      </c>
      <c r="D1468" s="110">
        <f t="shared" si="44"/>
        <v>197.58324999999999</v>
      </c>
      <c r="E1468" s="110"/>
      <c r="F1468" s="110">
        <v>197.58324999999999</v>
      </c>
      <c r="G1468" s="110">
        <v>0</v>
      </c>
    </row>
    <row r="1469" spans="1:7" ht="15.75" thickTop="1" x14ac:dyDescent="0.25">
      <c r="A1469" s="47" t="str">
        <f t="shared" si="45"/>
        <v>A</v>
      </c>
      <c r="B1469" s="111" t="s">
        <v>412</v>
      </c>
      <c r="C1469" s="111" t="s">
        <v>19</v>
      </c>
      <c r="D1469" s="112">
        <f t="shared" si="44"/>
        <v>197.58324999999999</v>
      </c>
      <c r="E1469" s="112"/>
      <c r="F1469" s="112">
        <v>197.58324999999999</v>
      </c>
      <c r="G1469" s="112">
        <v>0</v>
      </c>
    </row>
    <row r="1470" spans="1:7" x14ac:dyDescent="0.25">
      <c r="A1470" s="47" t="str">
        <f t="shared" si="45"/>
        <v>A</v>
      </c>
      <c r="B1470" s="113" t="s">
        <v>412</v>
      </c>
      <c r="C1470" s="113" t="s">
        <v>21</v>
      </c>
      <c r="D1470" s="114">
        <f t="shared" si="44"/>
        <v>175.65152999999998</v>
      </c>
      <c r="E1470" s="114"/>
      <c r="F1470" s="114">
        <v>175.65152999999998</v>
      </c>
      <c r="G1470" s="114">
        <v>0</v>
      </c>
    </row>
    <row r="1471" spans="1:7" x14ac:dyDescent="0.25">
      <c r="A1471" s="47" t="str">
        <f t="shared" si="45"/>
        <v>A</v>
      </c>
      <c r="B1471" s="113" t="s">
        <v>412</v>
      </c>
      <c r="C1471" s="113" t="s">
        <v>4</v>
      </c>
      <c r="D1471" s="114">
        <f t="shared" si="44"/>
        <v>0.61987999999999999</v>
      </c>
      <c r="E1471" s="114"/>
      <c r="F1471" s="114">
        <v>0.61987999999999999</v>
      </c>
      <c r="G1471" s="114">
        <v>0</v>
      </c>
    </row>
    <row r="1472" spans="1:7" x14ac:dyDescent="0.25">
      <c r="A1472" s="47" t="str">
        <f t="shared" si="45"/>
        <v>A</v>
      </c>
      <c r="B1472" s="113" t="s">
        <v>412</v>
      </c>
      <c r="C1472" s="113" t="s">
        <v>35</v>
      </c>
      <c r="D1472" s="114">
        <f t="shared" si="44"/>
        <v>21.31184</v>
      </c>
      <c r="E1472" s="114"/>
      <c r="F1472" s="114">
        <v>21.31184</v>
      </c>
      <c r="G1472" s="114">
        <v>0</v>
      </c>
    </row>
    <row r="1473" spans="1:7" ht="26.25" thickBot="1" x14ac:dyDescent="0.3">
      <c r="A1473" s="47" t="str">
        <f t="shared" si="45"/>
        <v>A</v>
      </c>
      <c r="B1473" s="108" t="s">
        <v>1748</v>
      </c>
      <c r="C1473" s="109" t="s">
        <v>1749</v>
      </c>
      <c r="D1473" s="110">
        <f t="shared" si="44"/>
        <v>108.35401</v>
      </c>
      <c r="E1473" s="110"/>
      <c r="F1473" s="110">
        <v>108.35401</v>
      </c>
      <c r="G1473" s="110">
        <v>0</v>
      </c>
    </row>
    <row r="1474" spans="1:7" ht="15.75" thickTop="1" x14ac:dyDescent="0.25">
      <c r="A1474" s="47" t="str">
        <f t="shared" si="45"/>
        <v>A</v>
      </c>
      <c r="B1474" s="111" t="s">
        <v>412</v>
      </c>
      <c r="C1474" s="111" t="s">
        <v>19</v>
      </c>
      <c r="D1474" s="112">
        <f t="shared" si="44"/>
        <v>108.35401</v>
      </c>
      <c r="E1474" s="112"/>
      <c r="F1474" s="112">
        <v>108.35401</v>
      </c>
      <c r="G1474" s="112">
        <v>0</v>
      </c>
    </row>
    <row r="1475" spans="1:7" x14ac:dyDescent="0.25">
      <c r="A1475" s="47" t="str">
        <f t="shared" si="45"/>
        <v>A</v>
      </c>
      <c r="B1475" s="113" t="s">
        <v>412</v>
      </c>
      <c r="C1475" s="113" t="s">
        <v>33</v>
      </c>
      <c r="D1475" s="114">
        <f t="shared" ref="D1475:D1538" si="46">-E1475+F1475+G1475</f>
        <v>108.35401</v>
      </c>
      <c r="E1475" s="114"/>
      <c r="F1475" s="114">
        <v>108.35401</v>
      </c>
      <c r="G1475" s="114">
        <v>0</v>
      </c>
    </row>
    <row r="1476" spans="1:7" ht="15.75" thickBot="1" x14ac:dyDescent="0.3">
      <c r="A1476" s="47" t="str">
        <f t="shared" ref="A1476:A1539" si="47">IF(OR(D1476&lt;&gt;0,),"A","B")</f>
        <v>A</v>
      </c>
      <c r="B1476" s="108" t="s">
        <v>1752</v>
      </c>
      <c r="C1476" s="109" t="s">
        <v>1753</v>
      </c>
      <c r="D1476" s="110">
        <f t="shared" si="46"/>
        <v>14805.46564</v>
      </c>
      <c r="E1476" s="110"/>
      <c r="F1476" s="110">
        <v>14805.46564</v>
      </c>
      <c r="G1476" s="110">
        <v>0</v>
      </c>
    </row>
    <row r="1477" spans="1:7" ht="15.75" thickTop="1" x14ac:dyDescent="0.25">
      <c r="A1477" s="47" t="str">
        <f t="shared" si="47"/>
        <v>A</v>
      </c>
      <c r="B1477" s="111" t="s">
        <v>412</v>
      </c>
      <c r="C1477" s="111" t="s">
        <v>19</v>
      </c>
      <c r="D1477" s="112">
        <f t="shared" si="46"/>
        <v>14741.765640000001</v>
      </c>
      <c r="E1477" s="112"/>
      <c r="F1477" s="112">
        <v>14741.765640000001</v>
      </c>
      <c r="G1477" s="112">
        <v>0</v>
      </c>
    </row>
    <row r="1478" spans="1:7" x14ac:dyDescent="0.25">
      <c r="A1478" s="47" t="str">
        <f t="shared" si="47"/>
        <v>A</v>
      </c>
      <c r="B1478" s="113" t="s">
        <v>412</v>
      </c>
      <c r="C1478" s="113" t="s">
        <v>21</v>
      </c>
      <c r="D1478" s="114">
        <f t="shared" si="46"/>
        <v>14741.765640000001</v>
      </c>
      <c r="E1478" s="114"/>
      <c r="F1478" s="114">
        <v>14741.765640000001</v>
      </c>
      <c r="G1478" s="114">
        <v>0</v>
      </c>
    </row>
    <row r="1479" spans="1:7" x14ac:dyDescent="0.25">
      <c r="A1479" s="47" t="str">
        <f t="shared" si="47"/>
        <v>A</v>
      </c>
      <c r="B1479" s="111" t="s">
        <v>412</v>
      </c>
      <c r="C1479" s="111" t="s">
        <v>36</v>
      </c>
      <c r="D1479" s="112">
        <f t="shared" si="46"/>
        <v>63.7</v>
      </c>
      <c r="E1479" s="112"/>
      <c r="F1479" s="112">
        <v>63.7</v>
      </c>
      <c r="G1479" s="112">
        <v>0</v>
      </c>
    </row>
    <row r="1480" spans="1:7" ht="39" thickBot="1" x14ac:dyDescent="0.3">
      <c r="A1480" s="47" t="str">
        <f t="shared" si="47"/>
        <v>A</v>
      </c>
      <c r="B1480" s="108" t="s">
        <v>1758</v>
      </c>
      <c r="C1480" s="109" t="s">
        <v>1759</v>
      </c>
      <c r="D1480" s="110">
        <f t="shared" si="46"/>
        <v>2029.4849999999999</v>
      </c>
      <c r="E1480" s="110"/>
      <c r="F1480" s="110">
        <v>2029.4849999999999</v>
      </c>
      <c r="G1480" s="110">
        <v>0</v>
      </c>
    </row>
    <row r="1481" spans="1:7" ht="15.75" thickTop="1" x14ac:dyDescent="0.25">
      <c r="A1481" s="47" t="str">
        <f t="shared" si="47"/>
        <v>A</v>
      </c>
      <c r="B1481" s="111" t="s">
        <v>412</v>
      </c>
      <c r="C1481" s="111" t="s">
        <v>19</v>
      </c>
      <c r="D1481" s="112">
        <f t="shared" si="46"/>
        <v>2029.4849999999999</v>
      </c>
      <c r="E1481" s="112"/>
      <c r="F1481" s="112">
        <v>2029.4849999999999</v>
      </c>
      <c r="G1481" s="112">
        <v>0</v>
      </c>
    </row>
    <row r="1482" spans="1:7" x14ac:dyDescent="0.25">
      <c r="A1482" s="47" t="str">
        <f t="shared" si="47"/>
        <v>A</v>
      </c>
      <c r="B1482" s="113" t="s">
        <v>412</v>
      </c>
      <c r="C1482" s="113" t="s">
        <v>34</v>
      </c>
      <c r="D1482" s="114">
        <f t="shared" si="46"/>
        <v>2029.4849999999999</v>
      </c>
      <c r="E1482" s="114"/>
      <c r="F1482" s="114">
        <v>2029.4849999999999</v>
      </c>
      <c r="G1482" s="114">
        <v>0</v>
      </c>
    </row>
    <row r="1483" spans="1:7" ht="26.25" thickBot="1" x14ac:dyDescent="0.3">
      <c r="A1483" s="47" t="str">
        <f t="shared" si="47"/>
        <v>A</v>
      </c>
      <c r="B1483" s="108" t="s">
        <v>1760</v>
      </c>
      <c r="C1483" s="109" t="s">
        <v>1761</v>
      </c>
      <c r="D1483" s="110">
        <f t="shared" si="46"/>
        <v>114.18810000000001</v>
      </c>
      <c r="E1483" s="110"/>
      <c r="F1483" s="110">
        <v>114.18810000000001</v>
      </c>
      <c r="G1483" s="110">
        <v>0</v>
      </c>
    </row>
    <row r="1484" spans="1:7" ht="15.75" thickTop="1" x14ac:dyDescent="0.25">
      <c r="A1484" s="47" t="str">
        <f t="shared" si="47"/>
        <v>A</v>
      </c>
      <c r="B1484" s="111" t="s">
        <v>412</v>
      </c>
      <c r="C1484" s="111" t="s">
        <v>19</v>
      </c>
      <c r="D1484" s="112">
        <f t="shared" si="46"/>
        <v>114.18810000000001</v>
      </c>
      <c r="E1484" s="112"/>
      <c r="F1484" s="112">
        <v>114.18810000000001</v>
      </c>
      <c r="G1484" s="112">
        <v>0</v>
      </c>
    </row>
    <row r="1485" spans="1:7" x14ac:dyDescent="0.25">
      <c r="A1485" s="47" t="str">
        <f t="shared" si="47"/>
        <v>A</v>
      </c>
      <c r="B1485" s="113" t="s">
        <v>412</v>
      </c>
      <c r="C1485" s="113" t="s">
        <v>21</v>
      </c>
      <c r="D1485" s="114">
        <f t="shared" si="46"/>
        <v>43.2</v>
      </c>
      <c r="E1485" s="114"/>
      <c r="F1485" s="114">
        <v>43.2</v>
      </c>
      <c r="G1485" s="114">
        <v>0</v>
      </c>
    </row>
    <row r="1486" spans="1:7" x14ac:dyDescent="0.25">
      <c r="A1486" s="47" t="str">
        <f t="shared" si="47"/>
        <v>A</v>
      </c>
      <c r="B1486" s="113" t="s">
        <v>412</v>
      </c>
      <c r="C1486" s="113" t="s">
        <v>33</v>
      </c>
      <c r="D1486" s="114">
        <f t="shared" si="46"/>
        <v>70.988100000000003</v>
      </c>
      <c r="E1486" s="114"/>
      <c r="F1486" s="114">
        <v>70.988100000000003</v>
      </c>
      <c r="G1486" s="114">
        <v>0</v>
      </c>
    </row>
    <row r="1487" spans="1:7" ht="26.25" thickBot="1" x14ac:dyDescent="0.3">
      <c r="A1487" s="47" t="str">
        <f t="shared" si="47"/>
        <v>A</v>
      </c>
      <c r="B1487" s="108" t="s">
        <v>1762</v>
      </c>
      <c r="C1487" s="109" t="s">
        <v>1763</v>
      </c>
      <c r="D1487" s="110">
        <f t="shared" si="46"/>
        <v>156.75</v>
      </c>
      <c r="E1487" s="110"/>
      <c r="F1487" s="110">
        <v>156.75</v>
      </c>
      <c r="G1487" s="110">
        <v>0</v>
      </c>
    </row>
    <row r="1488" spans="1:7" ht="15.75" thickTop="1" x14ac:dyDescent="0.25">
      <c r="A1488" s="47" t="str">
        <f t="shared" si="47"/>
        <v>A</v>
      </c>
      <c r="B1488" s="111" t="s">
        <v>412</v>
      </c>
      <c r="C1488" s="111" t="s">
        <v>19</v>
      </c>
      <c r="D1488" s="112">
        <f t="shared" si="46"/>
        <v>156.75</v>
      </c>
      <c r="E1488" s="112"/>
      <c r="F1488" s="112">
        <v>156.75</v>
      </c>
      <c r="G1488" s="112">
        <v>0</v>
      </c>
    </row>
    <row r="1489" spans="1:7" x14ac:dyDescent="0.25">
      <c r="A1489" s="47" t="str">
        <f t="shared" si="47"/>
        <v>A</v>
      </c>
      <c r="B1489" s="113" t="s">
        <v>412</v>
      </c>
      <c r="C1489" s="113" t="s">
        <v>21</v>
      </c>
      <c r="D1489" s="114">
        <f t="shared" si="46"/>
        <v>156.75</v>
      </c>
      <c r="E1489" s="114"/>
      <c r="F1489" s="114">
        <v>156.75</v>
      </c>
      <c r="G1489" s="114">
        <v>0</v>
      </c>
    </row>
    <row r="1490" spans="1:7" ht="15.75" thickBot="1" x14ac:dyDescent="0.3">
      <c r="A1490" s="47" t="str">
        <f t="shared" si="47"/>
        <v>A</v>
      </c>
      <c r="B1490" s="108" t="s">
        <v>1764</v>
      </c>
      <c r="C1490" s="109" t="s">
        <v>1765</v>
      </c>
      <c r="D1490" s="110">
        <f t="shared" si="46"/>
        <v>10046.3078</v>
      </c>
      <c r="E1490" s="110"/>
      <c r="F1490" s="110">
        <v>10046.3078</v>
      </c>
      <c r="G1490" s="110">
        <v>0</v>
      </c>
    </row>
    <row r="1491" spans="1:7" ht="15.75" thickTop="1" x14ac:dyDescent="0.25">
      <c r="A1491" s="47" t="str">
        <f t="shared" si="47"/>
        <v>A</v>
      </c>
      <c r="B1491" s="111" t="s">
        <v>412</v>
      </c>
      <c r="C1491" s="111" t="s">
        <v>19</v>
      </c>
      <c r="D1491" s="112">
        <f t="shared" si="46"/>
        <v>10046.3078</v>
      </c>
      <c r="E1491" s="112"/>
      <c r="F1491" s="112">
        <v>10046.3078</v>
      </c>
      <c r="G1491" s="112">
        <v>0</v>
      </c>
    </row>
    <row r="1492" spans="1:7" x14ac:dyDescent="0.25">
      <c r="A1492" s="47" t="str">
        <f t="shared" si="47"/>
        <v>A</v>
      </c>
      <c r="B1492" s="113" t="s">
        <v>412</v>
      </c>
      <c r="C1492" s="113" t="s">
        <v>21</v>
      </c>
      <c r="D1492" s="114">
        <f t="shared" si="46"/>
        <v>902.19753000000003</v>
      </c>
      <c r="E1492" s="114"/>
      <c r="F1492" s="114">
        <v>902.19753000000003</v>
      </c>
      <c r="G1492" s="114">
        <v>0</v>
      </c>
    </row>
    <row r="1493" spans="1:7" x14ac:dyDescent="0.25">
      <c r="A1493" s="47" t="str">
        <f t="shared" si="47"/>
        <v>A</v>
      </c>
      <c r="B1493" s="113" t="s">
        <v>412</v>
      </c>
      <c r="C1493" s="113" t="s">
        <v>4</v>
      </c>
      <c r="D1493" s="114">
        <f t="shared" si="46"/>
        <v>9144.1102699999992</v>
      </c>
      <c r="E1493" s="114"/>
      <c r="F1493" s="114">
        <v>9144.1102699999992</v>
      </c>
      <c r="G1493" s="114">
        <v>0</v>
      </c>
    </row>
    <row r="1494" spans="1:7" ht="15.75" thickBot="1" x14ac:dyDescent="0.3">
      <c r="A1494" s="47" t="str">
        <f t="shared" si="47"/>
        <v>A</v>
      </c>
      <c r="B1494" s="108" t="s">
        <v>1769</v>
      </c>
      <c r="C1494" s="109" t="s">
        <v>1770</v>
      </c>
      <c r="D1494" s="110">
        <f t="shared" si="46"/>
        <v>40510</v>
      </c>
      <c r="E1494" s="110"/>
      <c r="F1494" s="110">
        <v>40510</v>
      </c>
      <c r="G1494" s="110">
        <v>0</v>
      </c>
    </row>
    <row r="1495" spans="1:7" ht="15.75" thickTop="1" x14ac:dyDescent="0.25">
      <c r="A1495" s="47" t="str">
        <f t="shared" si="47"/>
        <v>A</v>
      </c>
      <c r="B1495" s="111" t="s">
        <v>412</v>
      </c>
      <c r="C1495" s="111" t="s">
        <v>19</v>
      </c>
      <c r="D1495" s="112">
        <f t="shared" si="46"/>
        <v>40510</v>
      </c>
      <c r="E1495" s="112"/>
      <c r="F1495" s="112">
        <v>40510</v>
      </c>
      <c r="G1495" s="112">
        <v>0</v>
      </c>
    </row>
    <row r="1496" spans="1:7" x14ac:dyDescent="0.25">
      <c r="A1496" s="47" t="str">
        <f t="shared" si="47"/>
        <v>A</v>
      </c>
      <c r="B1496" s="113" t="s">
        <v>412</v>
      </c>
      <c r="C1496" s="113" t="s">
        <v>35</v>
      </c>
      <c r="D1496" s="114">
        <f t="shared" si="46"/>
        <v>40510</v>
      </c>
      <c r="E1496" s="114"/>
      <c r="F1496" s="114">
        <v>40510</v>
      </c>
      <c r="G1496" s="114">
        <v>0</v>
      </c>
    </row>
    <row r="1497" spans="1:7" ht="15.75" thickBot="1" x14ac:dyDescent="0.3">
      <c r="A1497" s="47" t="str">
        <f t="shared" si="47"/>
        <v>A</v>
      </c>
      <c r="B1497" s="108" t="s">
        <v>1771</v>
      </c>
      <c r="C1497" s="109" t="s">
        <v>1772</v>
      </c>
      <c r="D1497" s="110">
        <f t="shared" si="46"/>
        <v>4826.56621</v>
      </c>
      <c r="E1497" s="110"/>
      <c r="F1497" s="110">
        <v>4826.56621</v>
      </c>
      <c r="G1497" s="110">
        <v>0</v>
      </c>
    </row>
    <row r="1498" spans="1:7" ht="15.75" thickTop="1" x14ac:dyDescent="0.25">
      <c r="A1498" s="47" t="str">
        <f t="shared" si="47"/>
        <v>A</v>
      </c>
      <c r="B1498" s="111" t="s">
        <v>412</v>
      </c>
      <c r="C1498" s="111" t="s">
        <v>19</v>
      </c>
      <c r="D1498" s="112">
        <f t="shared" si="46"/>
        <v>4826.56621</v>
      </c>
      <c r="E1498" s="112"/>
      <c r="F1498" s="112">
        <v>4826.56621</v>
      </c>
      <c r="G1498" s="112">
        <v>0</v>
      </c>
    </row>
    <row r="1499" spans="1:7" x14ac:dyDescent="0.25">
      <c r="A1499" s="47" t="str">
        <f t="shared" si="47"/>
        <v>A</v>
      </c>
      <c r="B1499" s="113" t="s">
        <v>412</v>
      </c>
      <c r="C1499" s="113" t="s">
        <v>21</v>
      </c>
      <c r="D1499" s="114">
        <f t="shared" si="46"/>
        <v>340.19102999999996</v>
      </c>
      <c r="E1499" s="114"/>
      <c r="F1499" s="114">
        <v>340.19102999999996</v>
      </c>
      <c r="G1499" s="114">
        <v>0</v>
      </c>
    </row>
    <row r="1500" spans="1:7" x14ac:dyDescent="0.25">
      <c r="A1500" s="47" t="str">
        <f t="shared" si="47"/>
        <v>A</v>
      </c>
      <c r="B1500" s="113" t="s">
        <v>412</v>
      </c>
      <c r="C1500" s="113" t="s">
        <v>33</v>
      </c>
      <c r="D1500" s="114">
        <f t="shared" si="46"/>
        <v>199.00944000000001</v>
      </c>
      <c r="E1500" s="114"/>
      <c r="F1500" s="114">
        <v>199.00944000000001</v>
      </c>
      <c r="G1500" s="114">
        <v>0</v>
      </c>
    </row>
    <row r="1501" spans="1:7" x14ac:dyDescent="0.25">
      <c r="A1501" s="47" t="str">
        <f t="shared" si="47"/>
        <v>A</v>
      </c>
      <c r="B1501" s="113" t="s">
        <v>412</v>
      </c>
      <c r="C1501" s="113" t="s">
        <v>35</v>
      </c>
      <c r="D1501" s="114">
        <f t="shared" si="46"/>
        <v>4287.3657400000002</v>
      </c>
      <c r="E1501" s="114"/>
      <c r="F1501" s="114">
        <v>4287.3657400000002</v>
      </c>
      <c r="G1501" s="114">
        <v>0</v>
      </c>
    </row>
    <row r="1502" spans="1:7" ht="15.75" thickBot="1" x14ac:dyDescent="0.3">
      <c r="A1502" s="47" t="str">
        <f t="shared" si="47"/>
        <v>A</v>
      </c>
      <c r="B1502" s="108" t="s">
        <v>1779</v>
      </c>
      <c r="C1502" s="109" t="s">
        <v>1780</v>
      </c>
      <c r="D1502" s="110">
        <f t="shared" si="46"/>
        <v>6894.2878800000008</v>
      </c>
      <c r="E1502" s="110"/>
      <c r="F1502" s="110">
        <v>6894.2878800000008</v>
      </c>
      <c r="G1502" s="110">
        <v>0</v>
      </c>
    </row>
    <row r="1503" spans="1:7" ht="15.75" thickTop="1" x14ac:dyDescent="0.25">
      <c r="A1503" s="47" t="str">
        <f t="shared" si="47"/>
        <v>A</v>
      </c>
      <c r="B1503" s="111" t="s">
        <v>412</v>
      </c>
      <c r="C1503" s="111" t="s">
        <v>19</v>
      </c>
      <c r="D1503" s="112">
        <f t="shared" si="46"/>
        <v>6894.2878800000008</v>
      </c>
      <c r="E1503" s="112"/>
      <c r="F1503" s="112">
        <v>6894.2878800000008</v>
      </c>
      <c r="G1503" s="112">
        <v>0</v>
      </c>
    </row>
    <row r="1504" spans="1:7" x14ac:dyDescent="0.25">
      <c r="A1504" s="47" t="str">
        <f t="shared" si="47"/>
        <v>A</v>
      </c>
      <c r="B1504" s="113" t="s">
        <v>412</v>
      </c>
      <c r="C1504" s="113" t="s">
        <v>21</v>
      </c>
      <c r="D1504" s="114">
        <f t="shared" si="46"/>
        <v>6894.2878800000008</v>
      </c>
      <c r="E1504" s="114"/>
      <c r="F1504" s="114">
        <v>6894.2878800000008</v>
      </c>
      <c r="G1504" s="114">
        <v>0</v>
      </c>
    </row>
    <row r="1505" spans="1:7" ht="15.75" thickBot="1" x14ac:dyDescent="0.3">
      <c r="A1505" s="47" t="str">
        <f t="shared" si="47"/>
        <v>A</v>
      </c>
      <c r="B1505" s="108" t="s">
        <v>1789</v>
      </c>
      <c r="C1505" s="109" t="s">
        <v>1790</v>
      </c>
      <c r="D1505" s="110">
        <f t="shared" si="46"/>
        <v>41934.521220000002</v>
      </c>
      <c r="E1505" s="110"/>
      <c r="F1505" s="110">
        <v>32399.95189</v>
      </c>
      <c r="G1505" s="110">
        <v>9534.5693300000021</v>
      </c>
    </row>
    <row r="1506" spans="1:7" ht="15.75" thickTop="1" x14ac:dyDescent="0.25">
      <c r="A1506" s="47" t="str">
        <f t="shared" si="47"/>
        <v>A</v>
      </c>
      <c r="B1506" s="111" t="s">
        <v>412</v>
      </c>
      <c r="C1506" s="111" t="s">
        <v>19</v>
      </c>
      <c r="D1506" s="112">
        <f t="shared" si="46"/>
        <v>39263.302669999997</v>
      </c>
      <c r="E1506" s="112"/>
      <c r="F1506" s="112">
        <v>32075.955689999999</v>
      </c>
      <c r="G1506" s="112">
        <v>7187.3469800000003</v>
      </c>
    </row>
    <row r="1507" spans="1:7" x14ac:dyDescent="0.25">
      <c r="A1507" s="47" t="str">
        <f t="shared" si="47"/>
        <v>A</v>
      </c>
      <c r="B1507" s="113" t="s">
        <v>412</v>
      </c>
      <c r="C1507" s="113" t="s">
        <v>20</v>
      </c>
      <c r="D1507" s="114">
        <f t="shared" si="46"/>
        <v>294.00207</v>
      </c>
      <c r="E1507" s="114"/>
      <c r="F1507" s="114">
        <v>187.10207</v>
      </c>
      <c r="G1507" s="114">
        <v>106.9</v>
      </c>
    </row>
    <row r="1508" spans="1:7" x14ac:dyDescent="0.25">
      <c r="A1508" s="47" t="str">
        <f t="shared" si="47"/>
        <v>A</v>
      </c>
      <c r="B1508" s="113" t="s">
        <v>412</v>
      </c>
      <c r="C1508" s="113" t="s">
        <v>21</v>
      </c>
      <c r="D1508" s="114">
        <f t="shared" si="46"/>
        <v>8534.0816300000006</v>
      </c>
      <c r="E1508" s="114"/>
      <c r="F1508" s="114">
        <v>1479.1988800000001</v>
      </c>
      <c r="G1508" s="114">
        <v>7054.8827499999998</v>
      </c>
    </row>
    <row r="1509" spans="1:7" x14ac:dyDescent="0.25">
      <c r="A1509" s="47" t="str">
        <f t="shared" si="47"/>
        <v>A</v>
      </c>
      <c r="B1509" s="113" t="s">
        <v>412</v>
      </c>
      <c r="C1509" s="113" t="s">
        <v>33</v>
      </c>
      <c r="D1509" s="114">
        <f t="shared" si="46"/>
        <v>7769.3287799999998</v>
      </c>
      <c r="E1509" s="114"/>
      <c r="F1509" s="114">
        <v>7769.3287799999998</v>
      </c>
      <c r="G1509" s="114">
        <v>0</v>
      </c>
    </row>
    <row r="1510" spans="1:7" x14ac:dyDescent="0.25">
      <c r="A1510" s="47" t="str">
        <f t="shared" si="47"/>
        <v>A</v>
      </c>
      <c r="B1510" s="113" t="s">
        <v>412</v>
      </c>
      <c r="C1510" s="113" t="s">
        <v>4</v>
      </c>
      <c r="D1510" s="114">
        <f t="shared" si="46"/>
        <v>397.02339000000001</v>
      </c>
      <c r="E1510" s="114"/>
      <c r="F1510" s="114">
        <v>397.02339000000001</v>
      </c>
      <c r="G1510" s="114">
        <v>0</v>
      </c>
    </row>
    <row r="1511" spans="1:7" x14ac:dyDescent="0.25">
      <c r="A1511" s="47" t="str">
        <f t="shared" si="47"/>
        <v>A</v>
      </c>
      <c r="B1511" s="113" t="s">
        <v>412</v>
      </c>
      <c r="C1511" s="113" t="s">
        <v>34</v>
      </c>
      <c r="D1511" s="114">
        <f t="shared" si="46"/>
        <v>28.934979999999999</v>
      </c>
      <c r="E1511" s="114"/>
      <c r="F1511" s="114">
        <v>26.133209999999998</v>
      </c>
      <c r="G1511" s="114">
        <v>2.8017699999999999</v>
      </c>
    </row>
    <row r="1512" spans="1:7" x14ac:dyDescent="0.25">
      <c r="A1512" s="47" t="str">
        <f t="shared" si="47"/>
        <v>A</v>
      </c>
      <c r="B1512" s="113" t="s">
        <v>412</v>
      </c>
      <c r="C1512" s="113" t="s">
        <v>35</v>
      </c>
      <c r="D1512" s="114">
        <f t="shared" si="46"/>
        <v>22239.931820000002</v>
      </c>
      <c r="E1512" s="114"/>
      <c r="F1512" s="114">
        <v>22217.16936</v>
      </c>
      <c r="G1512" s="114">
        <v>22.762460000000001</v>
      </c>
    </row>
    <row r="1513" spans="1:7" x14ac:dyDescent="0.25">
      <c r="A1513" s="47" t="str">
        <f t="shared" si="47"/>
        <v>A</v>
      </c>
      <c r="B1513" s="111" t="s">
        <v>412</v>
      </c>
      <c r="C1513" s="111" t="s">
        <v>36</v>
      </c>
      <c r="D1513" s="112">
        <f t="shared" si="46"/>
        <v>2671.2185499999996</v>
      </c>
      <c r="E1513" s="112"/>
      <c r="F1513" s="112">
        <v>323.99619999999999</v>
      </c>
      <c r="G1513" s="112">
        <v>2347.2223499999996</v>
      </c>
    </row>
    <row r="1514" spans="1:7" ht="15.75" thickBot="1" x14ac:dyDescent="0.3">
      <c r="A1514" s="47" t="str">
        <f t="shared" si="47"/>
        <v>A</v>
      </c>
      <c r="B1514" s="108" t="s">
        <v>1791</v>
      </c>
      <c r="C1514" s="109" t="s">
        <v>1792</v>
      </c>
      <c r="D1514" s="110">
        <f t="shared" si="46"/>
        <v>40678.501199999999</v>
      </c>
      <c r="E1514" s="110"/>
      <c r="F1514" s="110">
        <v>31172.815859999999</v>
      </c>
      <c r="G1514" s="110">
        <v>9505.6853400000018</v>
      </c>
    </row>
    <row r="1515" spans="1:7" ht="15.75" thickTop="1" x14ac:dyDescent="0.25">
      <c r="A1515" s="47" t="str">
        <f t="shared" si="47"/>
        <v>A</v>
      </c>
      <c r="B1515" s="111" t="s">
        <v>412</v>
      </c>
      <c r="C1515" s="111" t="s">
        <v>19</v>
      </c>
      <c r="D1515" s="112">
        <f t="shared" si="46"/>
        <v>38008.841649999995</v>
      </c>
      <c r="E1515" s="112"/>
      <c r="F1515" s="112">
        <v>30850.378659999995</v>
      </c>
      <c r="G1515" s="112">
        <v>7158.46299</v>
      </c>
    </row>
    <row r="1516" spans="1:7" x14ac:dyDescent="0.25">
      <c r="A1516" s="47" t="str">
        <f t="shared" si="47"/>
        <v>A</v>
      </c>
      <c r="B1516" s="113" t="s">
        <v>412</v>
      </c>
      <c r="C1516" s="113" t="s">
        <v>20</v>
      </c>
      <c r="D1516" s="114">
        <f t="shared" si="46"/>
        <v>167.685</v>
      </c>
      <c r="E1516" s="114"/>
      <c r="F1516" s="114">
        <v>60.784999999999997</v>
      </c>
      <c r="G1516" s="114">
        <v>106.9</v>
      </c>
    </row>
    <row r="1517" spans="1:7" x14ac:dyDescent="0.25">
      <c r="A1517" s="47" t="str">
        <f t="shared" si="47"/>
        <v>A</v>
      </c>
      <c r="B1517" s="113" t="s">
        <v>412</v>
      </c>
      <c r="C1517" s="113" t="s">
        <v>21</v>
      </c>
      <c r="D1517" s="114">
        <f t="shared" si="46"/>
        <v>7418.1976399999994</v>
      </c>
      <c r="E1517" s="114"/>
      <c r="F1517" s="114">
        <v>385.19888000000003</v>
      </c>
      <c r="G1517" s="114">
        <v>7032.9987599999995</v>
      </c>
    </row>
    <row r="1518" spans="1:7" x14ac:dyDescent="0.25">
      <c r="A1518" s="47" t="str">
        <f t="shared" si="47"/>
        <v>A</v>
      </c>
      <c r="B1518" s="113" t="s">
        <v>412</v>
      </c>
      <c r="C1518" s="113" t="s">
        <v>33</v>
      </c>
      <c r="D1518" s="114">
        <f t="shared" si="46"/>
        <v>7769.3287799999998</v>
      </c>
      <c r="E1518" s="114"/>
      <c r="F1518" s="114">
        <v>7769.3287799999998</v>
      </c>
      <c r="G1518" s="114">
        <v>0</v>
      </c>
    </row>
    <row r="1519" spans="1:7" x14ac:dyDescent="0.25">
      <c r="A1519" s="47" t="str">
        <f t="shared" si="47"/>
        <v>A</v>
      </c>
      <c r="B1519" s="113" t="s">
        <v>412</v>
      </c>
      <c r="C1519" s="113" t="s">
        <v>4</v>
      </c>
      <c r="D1519" s="114">
        <f t="shared" si="46"/>
        <v>397.02339000000001</v>
      </c>
      <c r="E1519" s="114"/>
      <c r="F1519" s="114">
        <v>397.02339000000001</v>
      </c>
      <c r="G1519" s="114">
        <v>0</v>
      </c>
    </row>
    <row r="1520" spans="1:7" x14ac:dyDescent="0.25">
      <c r="A1520" s="47" t="str">
        <f t="shared" si="47"/>
        <v>A</v>
      </c>
      <c r="B1520" s="113" t="s">
        <v>412</v>
      </c>
      <c r="C1520" s="113" t="s">
        <v>34</v>
      </c>
      <c r="D1520" s="114">
        <f t="shared" si="46"/>
        <v>24.295270000000002</v>
      </c>
      <c r="E1520" s="114"/>
      <c r="F1520" s="114">
        <v>21.493500000000001</v>
      </c>
      <c r="G1520" s="114">
        <v>2.8017699999999999</v>
      </c>
    </row>
    <row r="1521" spans="1:7" x14ac:dyDescent="0.25">
      <c r="A1521" s="47" t="str">
        <f t="shared" si="47"/>
        <v>A</v>
      </c>
      <c r="B1521" s="113" t="s">
        <v>412</v>
      </c>
      <c r="C1521" s="113" t="s">
        <v>35</v>
      </c>
      <c r="D1521" s="114">
        <f t="shared" si="46"/>
        <v>22232.311570000002</v>
      </c>
      <c r="E1521" s="114"/>
      <c r="F1521" s="114">
        <v>22216.54911</v>
      </c>
      <c r="G1521" s="114">
        <v>15.762459999999999</v>
      </c>
    </row>
    <row r="1522" spans="1:7" x14ac:dyDescent="0.25">
      <c r="A1522" s="47" t="str">
        <f t="shared" si="47"/>
        <v>A</v>
      </c>
      <c r="B1522" s="111" t="s">
        <v>412</v>
      </c>
      <c r="C1522" s="111" t="s">
        <v>36</v>
      </c>
      <c r="D1522" s="112">
        <f t="shared" si="46"/>
        <v>2669.6595499999994</v>
      </c>
      <c r="E1522" s="112"/>
      <c r="F1522" s="112">
        <v>322.43720000000002</v>
      </c>
      <c r="G1522" s="112">
        <v>2347.2223499999996</v>
      </c>
    </row>
    <row r="1523" spans="1:7" ht="15.75" thickBot="1" x14ac:dyDescent="0.3">
      <c r="A1523" s="47" t="str">
        <f t="shared" si="47"/>
        <v>A</v>
      </c>
      <c r="B1523" s="108" t="s">
        <v>1851</v>
      </c>
      <c r="C1523" s="109" t="s">
        <v>1852</v>
      </c>
      <c r="D1523" s="110">
        <f t="shared" si="46"/>
        <v>1256.0200200000002</v>
      </c>
      <c r="E1523" s="110"/>
      <c r="F1523" s="110">
        <v>1227.1360300000001</v>
      </c>
      <c r="G1523" s="110">
        <v>28.883989999999997</v>
      </c>
    </row>
    <row r="1524" spans="1:7" ht="15.75" thickTop="1" x14ac:dyDescent="0.25">
      <c r="A1524" s="47" t="str">
        <f t="shared" si="47"/>
        <v>A</v>
      </c>
      <c r="B1524" s="111" t="s">
        <v>412</v>
      </c>
      <c r="C1524" s="111" t="s">
        <v>19</v>
      </c>
      <c r="D1524" s="112">
        <f t="shared" si="46"/>
        <v>1254.46102</v>
      </c>
      <c r="E1524" s="112"/>
      <c r="F1524" s="112">
        <v>1225.5770299999999</v>
      </c>
      <c r="G1524" s="112">
        <v>28.883989999999997</v>
      </c>
    </row>
    <row r="1525" spans="1:7" x14ac:dyDescent="0.25">
      <c r="A1525" s="47" t="str">
        <f t="shared" si="47"/>
        <v>A</v>
      </c>
      <c r="B1525" s="113" t="s">
        <v>412</v>
      </c>
      <c r="C1525" s="113" t="s">
        <v>20</v>
      </c>
      <c r="D1525" s="114">
        <f t="shared" si="46"/>
        <v>126.31707</v>
      </c>
      <c r="E1525" s="114"/>
      <c r="F1525" s="114">
        <v>126.31707</v>
      </c>
      <c r="G1525" s="114">
        <v>0</v>
      </c>
    </row>
    <row r="1526" spans="1:7" x14ac:dyDescent="0.25">
      <c r="A1526" s="47" t="str">
        <f t="shared" si="47"/>
        <v>A</v>
      </c>
      <c r="B1526" s="113" t="s">
        <v>412</v>
      </c>
      <c r="C1526" s="113" t="s">
        <v>21</v>
      </c>
      <c r="D1526" s="114">
        <f t="shared" si="46"/>
        <v>1115.88399</v>
      </c>
      <c r="E1526" s="114"/>
      <c r="F1526" s="114">
        <v>1094</v>
      </c>
      <c r="G1526" s="114">
        <v>21.883989999999997</v>
      </c>
    </row>
    <row r="1527" spans="1:7" x14ac:dyDescent="0.25">
      <c r="A1527" s="47" t="str">
        <f t="shared" si="47"/>
        <v>A</v>
      </c>
      <c r="B1527" s="113" t="s">
        <v>412</v>
      </c>
      <c r="C1527" s="113" t="s">
        <v>34</v>
      </c>
      <c r="D1527" s="114">
        <f t="shared" si="46"/>
        <v>4.63971</v>
      </c>
      <c r="E1527" s="114"/>
      <c r="F1527" s="114">
        <v>4.63971</v>
      </c>
      <c r="G1527" s="114">
        <v>0</v>
      </c>
    </row>
    <row r="1528" spans="1:7" x14ac:dyDescent="0.25">
      <c r="A1528" s="47" t="str">
        <f t="shared" si="47"/>
        <v>A</v>
      </c>
      <c r="B1528" s="113" t="s">
        <v>412</v>
      </c>
      <c r="C1528" s="113" t="s">
        <v>35</v>
      </c>
      <c r="D1528" s="114">
        <f t="shared" si="46"/>
        <v>7.6202500000000004</v>
      </c>
      <c r="E1528" s="114"/>
      <c r="F1528" s="114">
        <v>0.62024999999999997</v>
      </c>
      <c r="G1528" s="114">
        <v>7</v>
      </c>
    </row>
    <row r="1529" spans="1:7" x14ac:dyDescent="0.25">
      <c r="A1529" s="47" t="str">
        <f t="shared" si="47"/>
        <v>A</v>
      </c>
      <c r="B1529" s="111" t="s">
        <v>412</v>
      </c>
      <c r="C1529" s="111" t="s">
        <v>36</v>
      </c>
      <c r="D1529" s="112">
        <f t="shared" si="46"/>
        <v>1.5589999999999999</v>
      </c>
      <c r="E1529" s="112"/>
      <c r="F1529" s="112">
        <v>1.5589999999999999</v>
      </c>
      <c r="G1529" s="112">
        <v>0</v>
      </c>
    </row>
    <row r="1530" spans="1:7" ht="15.75" thickBot="1" x14ac:dyDescent="0.3">
      <c r="A1530" s="47" t="str">
        <f t="shared" si="47"/>
        <v>A</v>
      </c>
      <c r="B1530" s="108" t="s">
        <v>1853</v>
      </c>
      <c r="C1530" s="109" t="s">
        <v>1854</v>
      </c>
      <c r="D1530" s="110">
        <f t="shared" si="46"/>
        <v>242354.77814000001</v>
      </c>
      <c r="E1530" s="110"/>
      <c r="F1530" s="110">
        <v>93276.391470000002</v>
      </c>
      <c r="G1530" s="110">
        <v>149078.38667000001</v>
      </c>
    </row>
    <row r="1531" spans="1:7" ht="15.75" thickTop="1" x14ac:dyDescent="0.25">
      <c r="A1531" s="47" t="str">
        <f t="shared" si="47"/>
        <v>A</v>
      </c>
      <c r="B1531" s="111" t="s">
        <v>412</v>
      </c>
      <c r="C1531" s="111" t="s">
        <v>19</v>
      </c>
      <c r="D1531" s="112">
        <f t="shared" si="46"/>
        <v>225016.20622000002</v>
      </c>
      <c r="E1531" s="112"/>
      <c r="F1531" s="112">
        <v>91471.230340000009</v>
      </c>
      <c r="G1531" s="112">
        <v>133544.97588000001</v>
      </c>
    </row>
    <row r="1532" spans="1:7" x14ac:dyDescent="0.25">
      <c r="A1532" s="47" t="str">
        <f t="shared" si="47"/>
        <v>A</v>
      </c>
      <c r="B1532" s="113" t="s">
        <v>412</v>
      </c>
      <c r="C1532" s="113" t="s">
        <v>20</v>
      </c>
      <c r="D1532" s="114">
        <f t="shared" si="46"/>
        <v>74810.264309999999</v>
      </c>
      <c r="E1532" s="114"/>
      <c r="F1532" s="114">
        <v>6968.5913999999993</v>
      </c>
      <c r="G1532" s="114">
        <v>67841.672909999994</v>
      </c>
    </row>
    <row r="1533" spans="1:7" x14ac:dyDescent="0.25">
      <c r="A1533" s="47" t="str">
        <f t="shared" si="47"/>
        <v>A</v>
      </c>
      <c r="B1533" s="113" t="s">
        <v>412</v>
      </c>
      <c r="C1533" s="113" t="s">
        <v>21</v>
      </c>
      <c r="D1533" s="114">
        <f t="shared" si="46"/>
        <v>60173.434949999995</v>
      </c>
      <c r="E1533" s="114"/>
      <c r="F1533" s="114">
        <v>3598.4493600000005</v>
      </c>
      <c r="G1533" s="114">
        <v>56574.985589999997</v>
      </c>
    </row>
    <row r="1534" spans="1:7" x14ac:dyDescent="0.25">
      <c r="A1534" s="47" t="str">
        <f t="shared" si="47"/>
        <v>A</v>
      </c>
      <c r="B1534" s="113" t="s">
        <v>412</v>
      </c>
      <c r="C1534" s="113" t="s">
        <v>33</v>
      </c>
      <c r="D1534" s="114">
        <f t="shared" si="46"/>
        <v>3134.7167800000002</v>
      </c>
      <c r="E1534" s="114"/>
      <c r="F1534" s="114">
        <v>3108.1067800000001</v>
      </c>
      <c r="G1534" s="114">
        <v>26.61</v>
      </c>
    </row>
    <row r="1535" spans="1:7" x14ac:dyDescent="0.25">
      <c r="A1535" s="47" t="str">
        <f t="shared" si="47"/>
        <v>A</v>
      </c>
      <c r="B1535" s="113" t="s">
        <v>412</v>
      </c>
      <c r="C1535" s="113" t="s">
        <v>4</v>
      </c>
      <c r="D1535" s="114">
        <f t="shared" si="46"/>
        <v>2016.80699</v>
      </c>
      <c r="E1535" s="114"/>
      <c r="F1535" s="114">
        <v>1445.2366199999999</v>
      </c>
      <c r="G1535" s="114">
        <v>571.57037000000003</v>
      </c>
    </row>
    <row r="1536" spans="1:7" x14ac:dyDescent="0.25">
      <c r="A1536" s="47" t="str">
        <f t="shared" si="47"/>
        <v>A</v>
      </c>
      <c r="B1536" s="113" t="s">
        <v>412</v>
      </c>
      <c r="C1536" s="113" t="s">
        <v>34</v>
      </c>
      <c r="D1536" s="114">
        <f t="shared" si="46"/>
        <v>427.11005000000006</v>
      </c>
      <c r="E1536" s="114"/>
      <c r="F1536" s="114">
        <v>3.5789499999999999</v>
      </c>
      <c r="G1536" s="114">
        <v>423.53110000000004</v>
      </c>
    </row>
    <row r="1537" spans="1:7" x14ac:dyDescent="0.25">
      <c r="A1537" s="47" t="str">
        <f t="shared" si="47"/>
        <v>A</v>
      </c>
      <c r="B1537" s="113" t="s">
        <v>412</v>
      </c>
      <c r="C1537" s="113" t="s">
        <v>35</v>
      </c>
      <c r="D1537" s="114">
        <f t="shared" si="46"/>
        <v>84453.873140000011</v>
      </c>
      <c r="E1537" s="114"/>
      <c r="F1537" s="114">
        <v>76347.267230000012</v>
      </c>
      <c r="G1537" s="114">
        <v>8106.6059100000002</v>
      </c>
    </row>
    <row r="1538" spans="1:7" x14ac:dyDescent="0.25">
      <c r="A1538" s="47" t="str">
        <f t="shared" si="47"/>
        <v>A</v>
      </c>
      <c r="B1538" s="111" t="s">
        <v>412</v>
      </c>
      <c r="C1538" s="111" t="s">
        <v>36</v>
      </c>
      <c r="D1538" s="112">
        <f t="shared" si="46"/>
        <v>17338.571919999998</v>
      </c>
      <c r="E1538" s="112"/>
      <c r="F1538" s="112">
        <v>1805.1611300000002</v>
      </c>
      <c r="G1538" s="112">
        <v>15533.41079</v>
      </c>
    </row>
    <row r="1539" spans="1:7" ht="15.75" thickBot="1" x14ac:dyDescent="0.3">
      <c r="A1539" s="47" t="str">
        <f t="shared" si="47"/>
        <v>A</v>
      </c>
      <c r="B1539" s="108" t="s">
        <v>1855</v>
      </c>
      <c r="C1539" s="109" t="s">
        <v>1856</v>
      </c>
      <c r="D1539" s="110">
        <f t="shared" ref="D1539:D1602" si="48">-E1539+F1539+G1539</f>
        <v>4481.8062300000001</v>
      </c>
      <c r="E1539" s="110"/>
      <c r="F1539" s="110">
        <v>4071.4826499999999</v>
      </c>
      <c r="G1539" s="110">
        <v>410.32357999999999</v>
      </c>
    </row>
    <row r="1540" spans="1:7" ht="15.75" thickTop="1" x14ac:dyDescent="0.25">
      <c r="A1540" s="47" t="str">
        <f t="shared" ref="A1540:A1603" si="49">IF(OR(D1540&lt;&gt;0,),"A","B")</f>
        <v>A</v>
      </c>
      <c r="B1540" s="111" t="s">
        <v>412</v>
      </c>
      <c r="C1540" s="111" t="s">
        <v>19</v>
      </c>
      <c r="D1540" s="112">
        <f t="shared" si="48"/>
        <v>4458.7045600000001</v>
      </c>
      <c r="E1540" s="112"/>
      <c r="F1540" s="112">
        <v>4070.5826499999998</v>
      </c>
      <c r="G1540" s="112">
        <v>388.12191000000001</v>
      </c>
    </row>
    <row r="1541" spans="1:7" x14ac:dyDescent="0.25">
      <c r="A1541" s="47" t="str">
        <f t="shared" si="49"/>
        <v>A</v>
      </c>
      <c r="B1541" s="113" t="s">
        <v>412</v>
      </c>
      <c r="C1541" s="113" t="s">
        <v>20</v>
      </c>
      <c r="D1541" s="114">
        <f t="shared" si="48"/>
        <v>2253.3090899999997</v>
      </c>
      <c r="E1541" s="114"/>
      <c r="F1541" s="114">
        <v>2243.9990899999998</v>
      </c>
      <c r="G1541" s="114">
        <v>9.31</v>
      </c>
    </row>
    <row r="1542" spans="1:7" x14ac:dyDescent="0.25">
      <c r="A1542" s="47" t="str">
        <f t="shared" si="49"/>
        <v>A</v>
      </c>
      <c r="B1542" s="113" t="s">
        <v>412</v>
      </c>
      <c r="C1542" s="113" t="s">
        <v>21</v>
      </c>
      <c r="D1542" s="114">
        <f t="shared" si="48"/>
        <v>1924.0310900000002</v>
      </c>
      <c r="E1542" s="114"/>
      <c r="F1542" s="114">
        <v>1820.5006000000001</v>
      </c>
      <c r="G1542" s="114">
        <v>103.53049</v>
      </c>
    </row>
    <row r="1543" spans="1:7" x14ac:dyDescent="0.25">
      <c r="A1543" s="47" t="str">
        <f t="shared" si="49"/>
        <v>A</v>
      </c>
      <c r="B1543" s="113" t="s">
        <v>412</v>
      </c>
      <c r="C1543" s="113" t="s">
        <v>4</v>
      </c>
      <c r="D1543" s="114">
        <f t="shared" si="48"/>
        <v>270</v>
      </c>
      <c r="E1543" s="114"/>
      <c r="F1543" s="114">
        <v>0</v>
      </c>
      <c r="G1543" s="114">
        <v>270</v>
      </c>
    </row>
    <row r="1544" spans="1:7" x14ac:dyDescent="0.25">
      <c r="A1544" s="47" t="str">
        <f t="shared" si="49"/>
        <v>A</v>
      </c>
      <c r="B1544" s="113" t="s">
        <v>412</v>
      </c>
      <c r="C1544" s="113" t="s">
        <v>35</v>
      </c>
      <c r="D1544" s="114">
        <f t="shared" si="48"/>
        <v>11.364380000000001</v>
      </c>
      <c r="E1544" s="114"/>
      <c r="F1544" s="114">
        <v>6.0829599999999999</v>
      </c>
      <c r="G1544" s="114">
        <v>5.2814199999999998</v>
      </c>
    </row>
    <row r="1545" spans="1:7" x14ac:dyDescent="0.25">
      <c r="A1545" s="47" t="str">
        <f t="shared" si="49"/>
        <v>A</v>
      </c>
      <c r="B1545" s="111" t="s">
        <v>412</v>
      </c>
      <c r="C1545" s="111" t="s">
        <v>36</v>
      </c>
      <c r="D1545" s="112">
        <f t="shared" si="48"/>
        <v>23.101669999999999</v>
      </c>
      <c r="E1545" s="112"/>
      <c r="F1545" s="112">
        <v>0.9</v>
      </c>
      <c r="G1545" s="112">
        <v>22.20167</v>
      </c>
    </row>
    <row r="1546" spans="1:7" ht="26.25" thickBot="1" x14ac:dyDescent="0.3">
      <c r="A1546" s="47" t="str">
        <f t="shared" si="49"/>
        <v>A</v>
      </c>
      <c r="B1546" s="108" t="s">
        <v>1861</v>
      </c>
      <c r="C1546" s="109" t="s">
        <v>1862</v>
      </c>
      <c r="D1546" s="110">
        <f t="shared" si="48"/>
        <v>74205.301449999999</v>
      </c>
      <c r="E1546" s="110"/>
      <c r="F1546" s="110">
        <v>74205.301449999999</v>
      </c>
      <c r="G1546" s="110">
        <v>0</v>
      </c>
    </row>
    <row r="1547" spans="1:7" ht="15.75" thickTop="1" x14ac:dyDescent="0.25">
      <c r="A1547" s="47" t="str">
        <f t="shared" si="49"/>
        <v>A</v>
      </c>
      <c r="B1547" s="111" t="s">
        <v>412</v>
      </c>
      <c r="C1547" s="111" t="s">
        <v>19</v>
      </c>
      <c r="D1547" s="112">
        <f t="shared" si="48"/>
        <v>74205.301449999999</v>
      </c>
      <c r="E1547" s="112"/>
      <c r="F1547" s="112">
        <v>74205.301449999999</v>
      </c>
      <c r="G1547" s="112">
        <v>0</v>
      </c>
    </row>
    <row r="1548" spans="1:7" x14ac:dyDescent="0.25">
      <c r="A1548" s="47" t="str">
        <f t="shared" si="49"/>
        <v>A</v>
      </c>
      <c r="B1548" s="113" t="s">
        <v>412</v>
      </c>
      <c r="C1548" s="113" t="s">
        <v>35</v>
      </c>
      <c r="D1548" s="114">
        <f t="shared" si="48"/>
        <v>74205.301449999999</v>
      </c>
      <c r="E1548" s="114"/>
      <c r="F1548" s="114">
        <v>74205.301449999999</v>
      </c>
      <c r="G1548" s="114">
        <v>0</v>
      </c>
    </row>
    <row r="1549" spans="1:7" ht="15.75" thickBot="1" x14ac:dyDescent="0.3">
      <c r="A1549" s="47" t="str">
        <f t="shared" si="49"/>
        <v>A</v>
      </c>
      <c r="B1549" s="108" t="s">
        <v>1909</v>
      </c>
      <c r="C1549" s="109" t="s">
        <v>1910</v>
      </c>
      <c r="D1549" s="110">
        <f t="shared" si="48"/>
        <v>83.710709999999992</v>
      </c>
      <c r="E1549" s="110"/>
      <c r="F1549" s="110">
        <v>83.710709999999992</v>
      </c>
      <c r="G1549" s="110">
        <v>0</v>
      </c>
    </row>
    <row r="1550" spans="1:7" ht="15.75" thickTop="1" x14ac:dyDescent="0.25">
      <c r="A1550" s="47" t="str">
        <f t="shared" si="49"/>
        <v>A</v>
      </c>
      <c r="B1550" s="111" t="s">
        <v>412</v>
      </c>
      <c r="C1550" s="111" t="s">
        <v>19</v>
      </c>
      <c r="D1550" s="112">
        <f t="shared" si="48"/>
        <v>83.710709999999992</v>
      </c>
      <c r="E1550" s="112"/>
      <c r="F1550" s="112">
        <v>83.710709999999992</v>
      </c>
      <c r="G1550" s="112">
        <v>0</v>
      </c>
    </row>
    <row r="1551" spans="1:7" x14ac:dyDescent="0.25">
      <c r="A1551" s="47" t="str">
        <f t="shared" si="49"/>
        <v>A</v>
      </c>
      <c r="B1551" s="113" t="s">
        <v>412</v>
      </c>
      <c r="C1551" s="113" t="s">
        <v>21</v>
      </c>
      <c r="D1551" s="114">
        <f t="shared" si="48"/>
        <v>83.710709999999992</v>
      </c>
      <c r="E1551" s="114"/>
      <c r="F1551" s="114">
        <v>83.710709999999992</v>
      </c>
      <c r="G1551" s="114">
        <v>0</v>
      </c>
    </row>
    <row r="1552" spans="1:7" ht="15.75" thickBot="1" x14ac:dyDescent="0.3">
      <c r="A1552" s="47" t="str">
        <f t="shared" si="49"/>
        <v>A</v>
      </c>
      <c r="B1552" s="108" t="s">
        <v>1913</v>
      </c>
      <c r="C1552" s="109" t="s">
        <v>1914</v>
      </c>
      <c r="D1552" s="110">
        <f t="shared" si="48"/>
        <v>918.89202</v>
      </c>
      <c r="E1552" s="110"/>
      <c r="F1552" s="110">
        <v>918.89202</v>
      </c>
      <c r="G1552" s="110">
        <v>0</v>
      </c>
    </row>
    <row r="1553" spans="1:7" ht="15.75" thickTop="1" x14ac:dyDescent="0.25">
      <c r="A1553" s="47" t="str">
        <f t="shared" si="49"/>
        <v>A</v>
      </c>
      <c r="B1553" s="111" t="s">
        <v>412</v>
      </c>
      <c r="C1553" s="111" t="s">
        <v>19</v>
      </c>
      <c r="D1553" s="112">
        <f t="shared" si="48"/>
        <v>918.89202</v>
      </c>
      <c r="E1553" s="112"/>
      <c r="F1553" s="112">
        <v>918.89202</v>
      </c>
      <c r="G1553" s="112">
        <v>0</v>
      </c>
    </row>
    <row r="1554" spans="1:7" x14ac:dyDescent="0.25">
      <c r="A1554" s="47" t="str">
        <f t="shared" si="49"/>
        <v>A</v>
      </c>
      <c r="B1554" s="113" t="s">
        <v>412</v>
      </c>
      <c r="C1554" s="113" t="s">
        <v>20</v>
      </c>
      <c r="D1554" s="114">
        <f t="shared" si="48"/>
        <v>109.8</v>
      </c>
      <c r="E1554" s="114"/>
      <c r="F1554" s="114">
        <v>109.8</v>
      </c>
      <c r="G1554" s="114">
        <v>0</v>
      </c>
    </row>
    <row r="1555" spans="1:7" x14ac:dyDescent="0.25">
      <c r="A1555" s="47" t="str">
        <f t="shared" si="49"/>
        <v>A</v>
      </c>
      <c r="B1555" s="113" t="s">
        <v>412</v>
      </c>
      <c r="C1555" s="113" t="s">
        <v>21</v>
      </c>
      <c r="D1555" s="114">
        <f t="shared" si="48"/>
        <v>222.04998999999998</v>
      </c>
      <c r="E1555" s="114"/>
      <c r="F1555" s="114">
        <v>222.04998999999998</v>
      </c>
      <c r="G1555" s="114">
        <v>0</v>
      </c>
    </row>
    <row r="1556" spans="1:7" x14ac:dyDescent="0.25">
      <c r="A1556" s="47" t="str">
        <f t="shared" si="49"/>
        <v>A</v>
      </c>
      <c r="B1556" s="113" t="s">
        <v>412</v>
      </c>
      <c r="C1556" s="113" t="s">
        <v>34</v>
      </c>
      <c r="D1556" s="114">
        <f t="shared" si="48"/>
        <v>7.8950000000000006E-2</v>
      </c>
      <c r="E1556" s="114"/>
      <c r="F1556" s="114">
        <v>7.8950000000000006E-2</v>
      </c>
      <c r="G1556" s="114">
        <v>0</v>
      </c>
    </row>
    <row r="1557" spans="1:7" x14ac:dyDescent="0.25">
      <c r="A1557" s="47" t="str">
        <f t="shared" si="49"/>
        <v>A</v>
      </c>
      <c r="B1557" s="113" t="s">
        <v>412</v>
      </c>
      <c r="C1557" s="113" t="s">
        <v>35</v>
      </c>
      <c r="D1557" s="114">
        <f t="shared" si="48"/>
        <v>586.96307999999999</v>
      </c>
      <c r="E1557" s="114"/>
      <c r="F1557" s="114">
        <v>586.96307999999999</v>
      </c>
      <c r="G1557" s="114">
        <v>0</v>
      </c>
    </row>
    <row r="1558" spans="1:7" ht="15.75" thickBot="1" x14ac:dyDescent="0.3">
      <c r="A1558" s="47" t="str">
        <f t="shared" si="49"/>
        <v>A</v>
      </c>
      <c r="B1558" s="108" t="s">
        <v>1915</v>
      </c>
      <c r="C1558" s="109" t="s">
        <v>1916</v>
      </c>
      <c r="D1558" s="110">
        <f t="shared" si="48"/>
        <v>162665.06773000004</v>
      </c>
      <c r="E1558" s="110"/>
      <c r="F1558" s="110">
        <v>13997.004640000001</v>
      </c>
      <c r="G1558" s="110">
        <v>148668.06309000004</v>
      </c>
    </row>
    <row r="1559" spans="1:7" ht="15.75" thickTop="1" x14ac:dyDescent="0.25">
      <c r="A1559" s="47" t="str">
        <f t="shared" si="49"/>
        <v>A</v>
      </c>
      <c r="B1559" s="111" t="s">
        <v>412</v>
      </c>
      <c r="C1559" s="111" t="s">
        <v>19</v>
      </c>
      <c r="D1559" s="112">
        <f t="shared" si="48"/>
        <v>145349.59748000003</v>
      </c>
      <c r="E1559" s="112"/>
      <c r="F1559" s="112">
        <v>12192.743510000002</v>
      </c>
      <c r="G1559" s="112">
        <v>133156.85397000003</v>
      </c>
    </row>
    <row r="1560" spans="1:7" x14ac:dyDescent="0.25">
      <c r="A1560" s="47" t="str">
        <f t="shared" si="49"/>
        <v>A</v>
      </c>
      <c r="B1560" s="113" t="s">
        <v>412</v>
      </c>
      <c r="C1560" s="113" t="s">
        <v>20</v>
      </c>
      <c r="D1560" s="114">
        <f t="shared" si="48"/>
        <v>72447.155220000001</v>
      </c>
      <c r="E1560" s="114"/>
      <c r="F1560" s="114">
        <v>4614.7923099999998</v>
      </c>
      <c r="G1560" s="114">
        <v>67832.362909999996</v>
      </c>
    </row>
    <row r="1561" spans="1:7" x14ac:dyDescent="0.25">
      <c r="A1561" s="47" t="str">
        <f t="shared" si="49"/>
        <v>A</v>
      </c>
      <c r="B1561" s="113" t="s">
        <v>412</v>
      </c>
      <c r="C1561" s="113" t="s">
        <v>21</v>
      </c>
      <c r="D1561" s="114">
        <f t="shared" si="48"/>
        <v>57943.643159999992</v>
      </c>
      <c r="E1561" s="114"/>
      <c r="F1561" s="114">
        <v>1472.18806</v>
      </c>
      <c r="G1561" s="114">
        <v>56471.455099999992</v>
      </c>
    </row>
    <row r="1562" spans="1:7" x14ac:dyDescent="0.25">
      <c r="A1562" s="47" t="str">
        <f t="shared" si="49"/>
        <v>A</v>
      </c>
      <c r="B1562" s="113" t="s">
        <v>412</v>
      </c>
      <c r="C1562" s="113" t="s">
        <v>33</v>
      </c>
      <c r="D1562" s="114">
        <f t="shared" si="48"/>
        <v>3134.7167800000002</v>
      </c>
      <c r="E1562" s="114"/>
      <c r="F1562" s="114">
        <v>3108.1067800000001</v>
      </c>
      <c r="G1562" s="114">
        <v>26.61</v>
      </c>
    </row>
    <row r="1563" spans="1:7" x14ac:dyDescent="0.25">
      <c r="A1563" s="47" t="str">
        <f t="shared" si="49"/>
        <v>A</v>
      </c>
      <c r="B1563" s="113" t="s">
        <v>412</v>
      </c>
      <c r="C1563" s="113" t="s">
        <v>4</v>
      </c>
      <c r="D1563" s="114">
        <f t="shared" si="48"/>
        <v>1746.8069899999998</v>
      </c>
      <c r="E1563" s="114"/>
      <c r="F1563" s="114">
        <v>1445.2366199999999</v>
      </c>
      <c r="G1563" s="114">
        <v>301.57036999999997</v>
      </c>
    </row>
    <row r="1564" spans="1:7" x14ac:dyDescent="0.25">
      <c r="A1564" s="47" t="str">
        <f t="shared" si="49"/>
        <v>A</v>
      </c>
      <c r="B1564" s="113" t="s">
        <v>412</v>
      </c>
      <c r="C1564" s="113" t="s">
        <v>34</v>
      </c>
      <c r="D1564" s="114">
        <f t="shared" si="48"/>
        <v>427.03110000000004</v>
      </c>
      <c r="E1564" s="114"/>
      <c r="F1564" s="114">
        <v>3.5</v>
      </c>
      <c r="G1564" s="114">
        <v>423.53110000000004</v>
      </c>
    </row>
    <row r="1565" spans="1:7" x14ac:dyDescent="0.25">
      <c r="A1565" s="47" t="str">
        <f t="shared" si="49"/>
        <v>A</v>
      </c>
      <c r="B1565" s="113" t="s">
        <v>412</v>
      </c>
      <c r="C1565" s="113" t="s">
        <v>35</v>
      </c>
      <c r="D1565" s="114">
        <f t="shared" si="48"/>
        <v>9650.2442300000002</v>
      </c>
      <c r="E1565" s="114"/>
      <c r="F1565" s="114">
        <v>1548.91974</v>
      </c>
      <c r="G1565" s="114">
        <v>8101.32449</v>
      </c>
    </row>
    <row r="1566" spans="1:7" x14ac:dyDescent="0.25">
      <c r="A1566" s="47" t="str">
        <f t="shared" si="49"/>
        <v>A</v>
      </c>
      <c r="B1566" s="111" t="s">
        <v>412</v>
      </c>
      <c r="C1566" s="111" t="s">
        <v>36</v>
      </c>
      <c r="D1566" s="112">
        <f t="shared" si="48"/>
        <v>17315.470249999998</v>
      </c>
      <c r="E1566" s="112"/>
      <c r="F1566" s="112">
        <v>1804.2611300000001</v>
      </c>
      <c r="G1566" s="112">
        <v>15511.20912</v>
      </c>
    </row>
    <row r="1567" spans="1:7" ht="15.75" thickBot="1" x14ac:dyDescent="0.3">
      <c r="A1567" s="47" t="str">
        <f t="shared" si="49"/>
        <v>A</v>
      </c>
      <c r="B1567" s="108" t="s">
        <v>1951</v>
      </c>
      <c r="C1567" s="109" t="s">
        <v>1952</v>
      </c>
      <c r="D1567" s="110">
        <f t="shared" si="48"/>
        <v>33186.930410000001</v>
      </c>
      <c r="E1567" s="110"/>
      <c r="F1567" s="110">
        <v>32267.909460000003</v>
      </c>
      <c r="G1567" s="110">
        <v>919.02094999999997</v>
      </c>
    </row>
    <row r="1568" spans="1:7" ht="15.75" thickTop="1" x14ac:dyDescent="0.25">
      <c r="A1568" s="47" t="str">
        <f t="shared" si="49"/>
        <v>A</v>
      </c>
      <c r="B1568" s="111" t="s">
        <v>412</v>
      </c>
      <c r="C1568" s="111" t="s">
        <v>19</v>
      </c>
      <c r="D1568" s="112">
        <f t="shared" si="48"/>
        <v>33102.075270000001</v>
      </c>
      <c r="E1568" s="112"/>
      <c r="F1568" s="112">
        <v>32232.583890000002</v>
      </c>
      <c r="G1568" s="112">
        <v>869.49138000000016</v>
      </c>
    </row>
    <row r="1569" spans="1:7" x14ac:dyDescent="0.25">
      <c r="A1569" s="47" t="str">
        <f t="shared" si="49"/>
        <v>A</v>
      </c>
      <c r="B1569" s="113" t="s">
        <v>412</v>
      </c>
      <c r="C1569" s="113" t="s">
        <v>20</v>
      </c>
      <c r="D1569" s="114">
        <f t="shared" si="48"/>
        <v>2897.0418499999996</v>
      </c>
      <c r="E1569" s="114"/>
      <c r="F1569" s="114">
        <v>2621.6957499999999</v>
      </c>
      <c r="G1569" s="114">
        <v>275.34609999999998</v>
      </c>
    </row>
    <row r="1570" spans="1:7" x14ac:dyDescent="0.25">
      <c r="A1570" s="47" t="str">
        <f t="shared" si="49"/>
        <v>A</v>
      </c>
      <c r="B1570" s="113" t="s">
        <v>412</v>
      </c>
      <c r="C1570" s="113" t="s">
        <v>21</v>
      </c>
      <c r="D1570" s="114">
        <f t="shared" si="48"/>
        <v>1816.3854800000001</v>
      </c>
      <c r="E1570" s="114"/>
      <c r="F1570" s="114">
        <v>1568.9970600000001</v>
      </c>
      <c r="G1570" s="114">
        <v>247.38842000000002</v>
      </c>
    </row>
    <row r="1571" spans="1:7" x14ac:dyDescent="0.25">
      <c r="A1571" s="47" t="str">
        <f t="shared" si="49"/>
        <v>A</v>
      </c>
      <c r="B1571" s="113" t="s">
        <v>412</v>
      </c>
      <c r="C1571" s="113" t="s">
        <v>33</v>
      </c>
      <c r="D1571" s="114">
        <f t="shared" si="48"/>
        <v>9066.6175899999998</v>
      </c>
      <c r="E1571" s="114"/>
      <c r="F1571" s="114">
        <v>9066.6175899999998</v>
      </c>
      <c r="G1571" s="114">
        <v>0</v>
      </c>
    </row>
    <row r="1572" spans="1:7" x14ac:dyDescent="0.25">
      <c r="A1572" s="47" t="str">
        <f t="shared" si="49"/>
        <v>A</v>
      </c>
      <c r="B1572" s="113" t="s">
        <v>412</v>
      </c>
      <c r="C1572" s="113" t="s">
        <v>4</v>
      </c>
      <c r="D1572" s="114">
        <f t="shared" si="48"/>
        <v>15071.854429999999</v>
      </c>
      <c r="E1572" s="114"/>
      <c r="F1572" s="114">
        <v>15071.614609999999</v>
      </c>
      <c r="G1572" s="114">
        <v>0.23982000000000001</v>
      </c>
    </row>
    <row r="1573" spans="1:7" x14ac:dyDescent="0.25">
      <c r="A1573" s="47" t="str">
        <f t="shared" si="49"/>
        <v>A</v>
      </c>
      <c r="B1573" s="113" t="s">
        <v>412</v>
      </c>
      <c r="C1573" s="113" t="s">
        <v>34</v>
      </c>
      <c r="D1573" s="114">
        <f t="shared" si="48"/>
        <v>10.94542</v>
      </c>
      <c r="E1573" s="114"/>
      <c r="F1573" s="114">
        <v>10.57042</v>
      </c>
      <c r="G1573" s="114">
        <v>0.375</v>
      </c>
    </row>
    <row r="1574" spans="1:7" x14ac:dyDescent="0.25">
      <c r="A1574" s="47" t="str">
        <f t="shared" si="49"/>
        <v>A</v>
      </c>
      <c r="B1574" s="113" t="s">
        <v>412</v>
      </c>
      <c r="C1574" s="113" t="s">
        <v>35</v>
      </c>
      <c r="D1574" s="114">
        <f t="shared" si="48"/>
        <v>4239.2304999999997</v>
      </c>
      <c r="E1574" s="114"/>
      <c r="F1574" s="114">
        <v>3893.0884599999999</v>
      </c>
      <c r="G1574" s="114">
        <v>346.14204000000007</v>
      </c>
    </row>
    <row r="1575" spans="1:7" x14ac:dyDescent="0.25">
      <c r="A1575" s="47" t="str">
        <f t="shared" si="49"/>
        <v>A</v>
      </c>
      <c r="B1575" s="111" t="s">
        <v>412</v>
      </c>
      <c r="C1575" s="111" t="s">
        <v>36</v>
      </c>
      <c r="D1575" s="112">
        <f t="shared" si="48"/>
        <v>84.855140000000006</v>
      </c>
      <c r="E1575" s="112"/>
      <c r="F1575" s="112">
        <v>35.325569999999999</v>
      </c>
      <c r="G1575" s="112">
        <v>49.52957</v>
      </c>
    </row>
    <row r="1576" spans="1:7" ht="26.25" thickBot="1" x14ac:dyDescent="0.3">
      <c r="A1576" s="47" t="str">
        <f t="shared" si="49"/>
        <v>A</v>
      </c>
      <c r="B1576" s="108" t="s">
        <v>1953</v>
      </c>
      <c r="C1576" s="109" t="s">
        <v>1954</v>
      </c>
      <c r="D1576" s="110">
        <f t="shared" si="48"/>
        <v>19782.145960000002</v>
      </c>
      <c r="E1576" s="110"/>
      <c r="F1576" s="110">
        <v>19782.12096</v>
      </c>
      <c r="G1576" s="110">
        <v>2.5000000000000001E-2</v>
      </c>
    </row>
    <row r="1577" spans="1:7" ht="15.75" thickTop="1" x14ac:dyDescent="0.25">
      <c r="A1577" s="47" t="str">
        <f t="shared" si="49"/>
        <v>A</v>
      </c>
      <c r="B1577" s="111" t="s">
        <v>412</v>
      </c>
      <c r="C1577" s="111" t="s">
        <v>19</v>
      </c>
      <c r="D1577" s="112">
        <f t="shared" si="48"/>
        <v>19781.186960000003</v>
      </c>
      <c r="E1577" s="112"/>
      <c r="F1577" s="112">
        <v>19781.161960000001</v>
      </c>
      <c r="G1577" s="112">
        <v>2.5000000000000001E-2</v>
      </c>
    </row>
    <row r="1578" spans="1:7" x14ac:dyDescent="0.25">
      <c r="A1578" s="47" t="str">
        <f t="shared" si="49"/>
        <v>A</v>
      </c>
      <c r="B1578" s="113" t="s">
        <v>412</v>
      </c>
      <c r="C1578" s="113" t="s">
        <v>20</v>
      </c>
      <c r="D1578" s="114">
        <f t="shared" si="48"/>
        <v>317.22000000000003</v>
      </c>
      <c r="E1578" s="114"/>
      <c r="F1578" s="114">
        <v>317.22000000000003</v>
      </c>
      <c r="G1578" s="114">
        <v>0</v>
      </c>
    </row>
    <row r="1579" spans="1:7" x14ac:dyDescent="0.25">
      <c r="A1579" s="47" t="str">
        <f t="shared" si="49"/>
        <v>A</v>
      </c>
      <c r="B1579" s="113" t="s">
        <v>412</v>
      </c>
      <c r="C1579" s="113" t="s">
        <v>21</v>
      </c>
      <c r="D1579" s="114">
        <f t="shared" si="48"/>
        <v>649.01520999999991</v>
      </c>
      <c r="E1579" s="114"/>
      <c r="F1579" s="114">
        <v>648.99020999999993</v>
      </c>
      <c r="G1579" s="114">
        <v>2.5000000000000001E-2</v>
      </c>
    </row>
    <row r="1580" spans="1:7" x14ac:dyDescent="0.25">
      <c r="A1580" s="47" t="str">
        <f t="shared" si="49"/>
        <v>A</v>
      </c>
      <c r="B1580" s="113" t="s">
        <v>412</v>
      </c>
      <c r="C1580" s="113" t="s">
        <v>4</v>
      </c>
      <c r="D1580" s="114">
        <f t="shared" si="48"/>
        <v>14995.58798</v>
      </c>
      <c r="E1580" s="114"/>
      <c r="F1580" s="114">
        <v>14995.58798</v>
      </c>
      <c r="G1580" s="114">
        <v>0</v>
      </c>
    </row>
    <row r="1581" spans="1:7" x14ac:dyDescent="0.25">
      <c r="A1581" s="47" t="str">
        <f t="shared" si="49"/>
        <v>A</v>
      </c>
      <c r="B1581" s="113" t="s">
        <v>412</v>
      </c>
      <c r="C1581" s="113" t="s">
        <v>34</v>
      </c>
      <c r="D1581" s="114">
        <f t="shared" si="48"/>
        <v>6.25</v>
      </c>
      <c r="E1581" s="114"/>
      <c r="F1581" s="114">
        <v>6.25</v>
      </c>
      <c r="G1581" s="114">
        <v>0</v>
      </c>
    </row>
    <row r="1582" spans="1:7" x14ac:dyDescent="0.25">
      <c r="A1582" s="47" t="str">
        <f t="shared" si="49"/>
        <v>A</v>
      </c>
      <c r="B1582" s="113" t="s">
        <v>412</v>
      </c>
      <c r="C1582" s="113" t="s">
        <v>35</v>
      </c>
      <c r="D1582" s="114">
        <f t="shared" si="48"/>
        <v>3813.1137700000004</v>
      </c>
      <c r="E1582" s="114"/>
      <c r="F1582" s="114">
        <v>3813.1137700000004</v>
      </c>
      <c r="G1582" s="114">
        <v>0</v>
      </c>
    </row>
    <row r="1583" spans="1:7" x14ac:dyDescent="0.25">
      <c r="A1583" s="47" t="str">
        <f t="shared" si="49"/>
        <v>A</v>
      </c>
      <c r="B1583" s="111" t="s">
        <v>412</v>
      </c>
      <c r="C1583" s="111" t="s">
        <v>36</v>
      </c>
      <c r="D1583" s="112">
        <f t="shared" si="48"/>
        <v>0.95899999999999996</v>
      </c>
      <c r="E1583" s="112"/>
      <c r="F1583" s="112">
        <v>0.95899999999999996</v>
      </c>
      <c r="G1583" s="112">
        <v>0</v>
      </c>
    </row>
    <row r="1584" spans="1:7" ht="15.75" thickBot="1" x14ac:dyDescent="0.3">
      <c r="A1584" s="47" t="str">
        <f t="shared" si="49"/>
        <v>A</v>
      </c>
      <c r="B1584" s="108" t="s">
        <v>1959</v>
      </c>
      <c r="C1584" s="109" t="s">
        <v>1960</v>
      </c>
      <c r="D1584" s="110">
        <f t="shared" si="48"/>
        <v>3709.4750499999996</v>
      </c>
      <c r="E1584" s="110"/>
      <c r="F1584" s="110">
        <v>2790.4790999999996</v>
      </c>
      <c r="G1584" s="110">
        <v>918.99594999999999</v>
      </c>
    </row>
    <row r="1585" spans="1:7" ht="15.75" thickTop="1" x14ac:dyDescent="0.25">
      <c r="A1585" s="47" t="str">
        <f t="shared" si="49"/>
        <v>A</v>
      </c>
      <c r="B1585" s="111" t="s">
        <v>412</v>
      </c>
      <c r="C1585" s="111" t="s">
        <v>19</v>
      </c>
      <c r="D1585" s="112">
        <f t="shared" si="48"/>
        <v>3634.8789099999995</v>
      </c>
      <c r="E1585" s="112"/>
      <c r="F1585" s="112">
        <v>2765.4125299999992</v>
      </c>
      <c r="G1585" s="112">
        <v>869.46638000000007</v>
      </c>
    </row>
    <row r="1586" spans="1:7" x14ac:dyDescent="0.25">
      <c r="A1586" s="47" t="str">
        <f t="shared" si="49"/>
        <v>A</v>
      </c>
      <c r="B1586" s="113" t="s">
        <v>412</v>
      </c>
      <c r="C1586" s="113" t="s">
        <v>20</v>
      </c>
      <c r="D1586" s="114">
        <f t="shared" si="48"/>
        <v>2160.4200799999999</v>
      </c>
      <c r="E1586" s="114"/>
      <c r="F1586" s="114">
        <v>1885.0739799999999</v>
      </c>
      <c r="G1586" s="114">
        <v>275.34609999999998</v>
      </c>
    </row>
    <row r="1587" spans="1:7" x14ac:dyDescent="0.25">
      <c r="A1587" s="47" t="str">
        <f t="shared" si="49"/>
        <v>A</v>
      </c>
      <c r="B1587" s="113" t="s">
        <v>412</v>
      </c>
      <c r="C1587" s="113" t="s">
        <v>21</v>
      </c>
      <c r="D1587" s="114">
        <f t="shared" si="48"/>
        <v>1106.1735000000001</v>
      </c>
      <c r="E1587" s="114"/>
      <c r="F1587" s="114">
        <v>858.81008000000008</v>
      </c>
      <c r="G1587" s="114">
        <v>247.36342000000002</v>
      </c>
    </row>
    <row r="1588" spans="1:7" x14ac:dyDescent="0.25">
      <c r="A1588" s="47" t="str">
        <f t="shared" si="49"/>
        <v>A</v>
      </c>
      <c r="B1588" s="113" t="s">
        <v>412</v>
      </c>
      <c r="C1588" s="113" t="s">
        <v>4</v>
      </c>
      <c r="D1588" s="114">
        <f t="shared" si="48"/>
        <v>1.03406</v>
      </c>
      <c r="E1588" s="114"/>
      <c r="F1588" s="114">
        <v>0.79424000000000006</v>
      </c>
      <c r="G1588" s="114">
        <v>0.23982000000000001</v>
      </c>
    </row>
    <row r="1589" spans="1:7" x14ac:dyDescent="0.25">
      <c r="A1589" s="47" t="str">
        <f t="shared" si="49"/>
        <v>A</v>
      </c>
      <c r="B1589" s="113" t="s">
        <v>412</v>
      </c>
      <c r="C1589" s="113" t="s">
        <v>34</v>
      </c>
      <c r="D1589" s="114">
        <f t="shared" si="48"/>
        <v>3.4817800000000001</v>
      </c>
      <c r="E1589" s="114"/>
      <c r="F1589" s="114">
        <v>3.1067800000000001</v>
      </c>
      <c r="G1589" s="114">
        <v>0.375</v>
      </c>
    </row>
    <row r="1590" spans="1:7" x14ac:dyDescent="0.25">
      <c r="A1590" s="47" t="str">
        <f t="shared" si="49"/>
        <v>A</v>
      </c>
      <c r="B1590" s="113" t="s">
        <v>412</v>
      </c>
      <c r="C1590" s="113" t="s">
        <v>35</v>
      </c>
      <c r="D1590" s="114">
        <f t="shared" si="48"/>
        <v>363.76949000000008</v>
      </c>
      <c r="E1590" s="114"/>
      <c r="F1590" s="114">
        <v>17.62745</v>
      </c>
      <c r="G1590" s="114">
        <v>346.14204000000007</v>
      </c>
    </row>
    <row r="1591" spans="1:7" x14ac:dyDescent="0.25">
      <c r="A1591" s="47" t="str">
        <f t="shared" si="49"/>
        <v>A</v>
      </c>
      <c r="B1591" s="111" t="s">
        <v>412</v>
      </c>
      <c r="C1591" s="111" t="s">
        <v>36</v>
      </c>
      <c r="D1591" s="112">
        <f t="shared" si="48"/>
        <v>74.596139999999991</v>
      </c>
      <c r="E1591" s="112"/>
      <c r="F1591" s="112">
        <v>25.066569999999999</v>
      </c>
      <c r="G1591" s="112">
        <v>49.52957</v>
      </c>
    </row>
    <row r="1592" spans="1:7" ht="26.25" thickBot="1" x14ac:dyDescent="0.3">
      <c r="A1592" s="47" t="str">
        <f t="shared" si="49"/>
        <v>A</v>
      </c>
      <c r="B1592" s="108" t="s">
        <v>1971</v>
      </c>
      <c r="C1592" s="109" t="s">
        <v>1972</v>
      </c>
      <c r="D1592" s="110">
        <f t="shared" si="48"/>
        <v>525.12606000000005</v>
      </c>
      <c r="E1592" s="110"/>
      <c r="F1592" s="110">
        <v>525.12606000000005</v>
      </c>
      <c r="G1592" s="110">
        <v>0</v>
      </c>
    </row>
    <row r="1593" spans="1:7" ht="15.75" thickTop="1" x14ac:dyDescent="0.25">
      <c r="A1593" s="47" t="str">
        <f t="shared" si="49"/>
        <v>A</v>
      </c>
      <c r="B1593" s="111" t="s">
        <v>412</v>
      </c>
      <c r="C1593" s="111" t="s">
        <v>19</v>
      </c>
      <c r="D1593" s="112">
        <f t="shared" si="48"/>
        <v>515.8260600000001</v>
      </c>
      <c r="E1593" s="112"/>
      <c r="F1593" s="112">
        <v>515.8260600000001</v>
      </c>
      <c r="G1593" s="112">
        <v>0</v>
      </c>
    </row>
    <row r="1594" spans="1:7" x14ac:dyDescent="0.25">
      <c r="A1594" s="47" t="str">
        <f t="shared" si="49"/>
        <v>A</v>
      </c>
      <c r="B1594" s="113" t="s">
        <v>412</v>
      </c>
      <c r="C1594" s="113" t="s">
        <v>20</v>
      </c>
      <c r="D1594" s="114">
        <f t="shared" si="48"/>
        <v>419.40177</v>
      </c>
      <c r="E1594" s="114"/>
      <c r="F1594" s="114">
        <v>419.40177</v>
      </c>
      <c r="G1594" s="114">
        <v>0</v>
      </c>
    </row>
    <row r="1595" spans="1:7" x14ac:dyDescent="0.25">
      <c r="A1595" s="47" t="str">
        <f t="shared" si="49"/>
        <v>A</v>
      </c>
      <c r="B1595" s="113" t="s">
        <v>412</v>
      </c>
      <c r="C1595" s="113" t="s">
        <v>21</v>
      </c>
      <c r="D1595" s="114">
        <f t="shared" si="48"/>
        <v>50.702770000000001</v>
      </c>
      <c r="E1595" s="114"/>
      <c r="F1595" s="114">
        <v>50.702770000000001</v>
      </c>
      <c r="G1595" s="114">
        <v>0</v>
      </c>
    </row>
    <row r="1596" spans="1:7" x14ac:dyDescent="0.25">
      <c r="A1596" s="47" t="str">
        <f t="shared" si="49"/>
        <v>A</v>
      </c>
      <c r="B1596" s="113" t="s">
        <v>412</v>
      </c>
      <c r="C1596" s="113" t="s">
        <v>4</v>
      </c>
      <c r="D1596" s="114">
        <f t="shared" si="48"/>
        <v>0.33035000000000003</v>
      </c>
      <c r="E1596" s="114"/>
      <c r="F1596" s="114">
        <v>0.33035000000000003</v>
      </c>
      <c r="G1596" s="114">
        <v>0</v>
      </c>
    </row>
    <row r="1597" spans="1:7" x14ac:dyDescent="0.25">
      <c r="A1597" s="47" t="str">
        <f t="shared" si="49"/>
        <v>A</v>
      </c>
      <c r="B1597" s="113" t="s">
        <v>412</v>
      </c>
      <c r="C1597" s="113" t="s">
        <v>34</v>
      </c>
      <c r="D1597" s="114">
        <f t="shared" si="48"/>
        <v>1.2136400000000001</v>
      </c>
      <c r="E1597" s="114"/>
      <c r="F1597" s="114">
        <v>1.2136400000000001</v>
      </c>
      <c r="G1597" s="114">
        <v>0</v>
      </c>
    </row>
    <row r="1598" spans="1:7" x14ac:dyDescent="0.25">
      <c r="A1598" s="47" t="str">
        <f t="shared" si="49"/>
        <v>A</v>
      </c>
      <c r="B1598" s="113" t="s">
        <v>412</v>
      </c>
      <c r="C1598" s="113" t="s">
        <v>35</v>
      </c>
      <c r="D1598" s="114">
        <f t="shared" si="48"/>
        <v>44.177529999999997</v>
      </c>
      <c r="E1598" s="114"/>
      <c r="F1598" s="114">
        <v>44.177529999999997</v>
      </c>
      <c r="G1598" s="114">
        <v>0</v>
      </c>
    </row>
    <row r="1599" spans="1:7" x14ac:dyDescent="0.25">
      <c r="A1599" s="47" t="str">
        <f t="shared" si="49"/>
        <v>A</v>
      </c>
      <c r="B1599" s="111" t="s">
        <v>412</v>
      </c>
      <c r="C1599" s="111" t="s">
        <v>36</v>
      </c>
      <c r="D1599" s="112">
        <f t="shared" si="48"/>
        <v>9.3000000000000007</v>
      </c>
      <c r="E1599" s="112"/>
      <c r="F1599" s="112">
        <v>9.3000000000000007</v>
      </c>
      <c r="G1599" s="112">
        <v>0</v>
      </c>
    </row>
    <row r="1600" spans="1:7" ht="15.75" thickBot="1" x14ac:dyDescent="0.3">
      <c r="A1600" s="47" t="str">
        <f t="shared" si="49"/>
        <v>A</v>
      </c>
      <c r="B1600" s="108" t="s">
        <v>1973</v>
      </c>
      <c r="C1600" s="109" t="s">
        <v>1974</v>
      </c>
      <c r="D1600" s="110">
        <f t="shared" si="48"/>
        <v>9084.7873</v>
      </c>
      <c r="E1600" s="110"/>
      <c r="F1600" s="110">
        <v>9084.7873</v>
      </c>
      <c r="G1600" s="110">
        <v>0</v>
      </c>
    </row>
    <row r="1601" spans="1:7" ht="15.75" thickTop="1" x14ac:dyDescent="0.25">
      <c r="A1601" s="47" t="str">
        <f t="shared" si="49"/>
        <v>A</v>
      </c>
      <c r="B1601" s="111" t="s">
        <v>412</v>
      </c>
      <c r="C1601" s="111" t="s">
        <v>19</v>
      </c>
      <c r="D1601" s="112">
        <f t="shared" si="48"/>
        <v>9084.7873</v>
      </c>
      <c r="E1601" s="112"/>
      <c r="F1601" s="112">
        <v>9084.7873</v>
      </c>
      <c r="G1601" s="112">
        <v>0</v>
      </c>
    </row>
    <row r="1602" spans="1:7" x14ac:dyDescent="0.25">
      <c r="A1602" s="47" t="str">
        <f t="shared" si="49"/>
        <v>A</v>
      </c>
      <c r="B1602" s="113" t="s">
        <v>412</v>
      </c>
      <c r="C1602" s="113" t="s">
        <v>33</v>
      </c>
      <c r="D1602" s="114">
        <f t="shared" si="48"/>
        <v>9066.6175899999998</v>
      </c>
      <c r="E1602" s="114"/>
      <c r="F1602" s="114">
        <v>9066.6175899999998</v>
      </c>
      <c r="G1602" s="114">
        <v>0</v>
      </c>
    </row>
    <row r="1603" spans="1:7" x14ac:dyDescent="0.25">
      <c r="A1603" s="47" t="str">
        <f t="shared" si="49"/>
        <v>A</v>
      </c>
      <c r="B1603" s="113" t="s">
        <v>412</v>
      </c>
      <c r="C1603" s="113" t="s">
        <v>35</v>
      </c>
      <c r="D1603" s="114">
        <f t="shared" ref="D1603:D1666" si="50">-E1603+F1603+G1603</f>
        <v>18.169709999999998</v>
      </c>
      <c r="E1603" s="114"/>
      <c r="F1603" s="114">
        <v>18.169709999999998</v>
      </c>
      <c r="G1603" s="114">
        <v>0</v>
      </c>
    </row>
    <row r="1604" spans="1:7" ht="15.75" thickBot="1" x14ac:dyDescent="0.3">
      <c r="A1604" s="47" t="str">
        <f t="shared" ref="A1604:A1667" si="51">IF(OR(D1604&lt;&gt;0,),"A","B")</f>
        <v>A</v>
      </c>
      <c r="B1604" s="108" t="s">
        <v>1981</v>
      </c>
      <c r="C1604" s="109" t="s">
        <v>1982</v>
      </c>
      <c r="D1604" s="110">
        <f t="shared" si="50"/>
        <v>85.396040000000013</v>
      </c>
      <c r="E1604" s="110"/>
      <c r="F1604" s="110">
        <v>85.396040000000013</v>
      </c>
      <c r="G1604" s="110">
        <v>0</v>
      </c>
    </row>
    <row r="1605" spans="1:7" ht="15.75" thickTop="1" x14ac:dyDescent="0.25">
      <c r="A1605" s="47" t="str">
        <f t="shared" si="51"/>
        <v>A</v>
      </c>
      <c r="B1605" s="111" t="s">
        <v>412</v>
      </c>
      <c r="C1605" s="111" t="s">
        <v>19</v>
      </c>
      <c r="D1605" s="112">
        <f t="shared" si="50"/>
        <v>85.396040000000013</v>
      </c>
      <c r="E1605" s="112"/>
      <c r="F1605" s="112">
        <v>85.396040000000013</v>
      </c>
      <c r="G1605" s="112">
        <v>0</v>
      </c>
    </row>
    <row r="1606" spans="1:7" x14ac:dyDescent="0.25">
      <c r="A1606" s="47" t="str">
        <f t="shared" si="51"/>
        <v>A</v>
      </c>
      <c r="B1606" s="113" t="s">
        <v>412</v>
      </c>
      <c r="C1606" s="113" t="s">
        <v>21</v>
      </c>
      <c r="D1606" s="114">
        <f t="shared" si="50"/>
        <v>10.494</v>
      </c>
      <c r="E1606" s="114"/>
      <c r="F1606" s="114">
        <v>10.494</v>
      </c>
      <c r="G1606" s="114">
        <v>0</v>
      </c>
    </row>
    <row r="1607" spans="1:7" x14ac:dyDescent="0.25">
      <c r="A1607" s="47" t="str">
        <f t="shared" si="51"/>
        <v>A</v>
      </c>
      <c r="B1607" s="113" t="s">
        <v>412</v>
      </c>
      <c r="C1607" s="113" t="s">
        <v>4</v>
      </c>
      <c r="D1607" s="114">
        <f t="shared" si="50"/>
        <v>74.902040000000014</v>
      </c>
      <c r="E1607" s="114"/>
      <c r="F1607" s="114">
        <v>74.902040000000014</v>
      </c>
      <c r="G1607" s="114">
        <v>0</v>
      </c>
    </row>
    <row r="1608" spans="1:7" ht="15.75" thickBot="1" x14ac:dyDescent="0.3">
      <c r="A1608" s="47" t="str">
        <f t="shared" si="51"/>
        <v>A</v>
      </c>
      <c r="B1608" s="108" t="s">
        <v>1983</v>
      </c>
      <c r="C1608" s="109" t="s">
        <v>1984</v>
      </c>
      <c r="D1608" s="110">
        <f t="shared" si="50"/>
        <v>11211.6032</v>
      </c>
      <c r="E1608" s="110"/>
      <c r="F1608" s="110">
        <v>11211.6032</v>
      </c>
      <c r="G1608" s="110">
        <v>0</v>
      </c>
    </row>
    <row r="1609" spans="1:7" ht="15.75" thickTop="1" x14ac:dyDescent="0.25">
      <c r="A1609" s="47" t="str">
        <f t="shared" si="51"/>
        <v>A</v>
      </c>
      <c r="B1609" s="111" t="s">
        <v>412</v>
      </c>
      <c r="C1609" s="111" t="s">
        <v>19</v>
      </c>
      <c r="D1609" s="112">
        <f t="shared" si="50"/>
        <v>11211.6032</v>
      </c>
      <c r="E1609" s="112"/>
      <c r="F1609" s="112">
        <v>11211.6032</v>
      </c>
      <c r="G1609" s="112">
        <v>0</v>
      </c>
    </row>
    <row r="1610" spans="1:7" x14ac:dyDescent="0.25">
      <c r="A1610" s="47" t="str">
        <f t="shared" si="51"/>
        <v>A</v>
      </c>
      <c r="B1610" s="113" t="s">
        <v>412</v>
      </c>
      <c r="C1610" s="113" t="s">
        <v>21</v>
      </c>
      <c r="D1610" s="114">
        <f t="shared" si="50"/>
        <v>708.16494999999998</v>
      </c>
      <c r="E1610" s="114"/>
      <c r="F1610" s="114">
        <v>708.16494999999998</v>
      </c>
      <c r="G1610" s="114">
        <v>0</v>
      </c>
    </row>
    <row r="1611" spans="1:7" x14ac:dyDescent="0.25">
      <c r="A1611" s="47" t="str">
        <f t="shared" si="51"/>
        <v>A</v>
      </c>
      <c r="B1611" s="113" t="s">
        <v>412</v>
      </c>
      <c r="C1611" s="113" t="s">
        <v>33</v>
      </c>
      <c r="D1611" s="114">
        <f t="shared" si="50"/>
        <v>1799.4336499999999</v>
      </c>
      <c r="E1611" s="114"/>
      <c r="F1611" s="114">
        <v>1799.4336499999999</v>
      </c>
      <c r="G1611" s="114">
        <v>0</v>
      </c>
    </row>
    <row r="1612" spans="1:7" x14ac:dyDescent="0.25">
      <c r="A1612" s="47" t="str">
        <f t="shared" si="51"/>
        <v>A</v>
      </c>
      <c r="B1612" s="113" t="s">
        <v>412</v>
      </c>
      <c r="C1612" s="113" t="s">
        <v>35</v>
      </c>
      <c r="D1612" s="114">
        <f t="shared" si="50"/>
        <v>8704.0046000000002</v>
      </c>
      <c r="E1612" s="114"/>
      <c r="F1612" s="114">
        <v>8704.0046000000002</v>
      </c>
      <c r="G1612" s="114">
        <v>0</v>
      </c>
    </row>
    <row r="1613" spans="1:7" ht="15.75" thickBot="1" x14ac:dyDescent="0.3">
      <c r="A1613" s="47" t="str">
        <f t="shared" si="51"/>
        <v>A</v>
      </c>
      <c r="B1613" s="108" t="s">
        <v>2011</v>
      </c>
      <c r="C1613" s="109" t="s">
        <v>1265</v>
      </c>
      <c r="D1613" s="110">
        <f t="shared" si="50"/>
        <v>58774.834280000003</v>
      </c>
      <c r="E1613" s="110"/>
      <c r="F1613" s="110">
        <v>58774.834280000003</v>
      </c>
      <c r="G1613" s="110">
        <v>0</v>
      </c>
    </row>
    <row r="1614" spans="1:7" ht="15.75" thickTop="1" x14ac:dyDescent="0.25">
      <c r="A1614" s="47" t="str">
        <f t="shared" si="51"/>
        <v>A</v>
      </c>
      <c r="B1614" s="111" t="s">
        <v>412</v>
      </c>
      <c r="C1614" s="111" t="s">
        <v>19</v>
      </c>
      <c r="D1614" s="112">
        <f t="shared" si="50"/>
        <v>41373.311110000002</v>
      </c>
      <c r="E1614" s="112"/>
      <c r="F1614" s="112">
        <v>41373.311110000002</v>
      </c>
      <c r="G1614" s="112">
        <v>0</v>
      </c>
    </row>
    <row r="1615" spans="1:7" x14ac:dyDescent="0.25">
      <c r="A1615" s="47" t="str">
        <f t="shared" si="51"/>
        <v>A</v>
      </c>
      <c r="B1615" s="113" t="s">
        <v>412</v>
      </c>
      <c r="C1615" s="113" t="s">
        <v>21</v>
      </c>
      <c r="D1615" s="114">
        <f t="shared" si="50"/>
        <v>3937.4334599999997</v>
      </c>
      <c r="E1615" s="114"/>
      <c r="F1615" s="114">
        <v>3937.4334599999997</v>
      </c>
      <c r="G1615" s="114">
        <v>0</v>
      </c>
    </row>
    <row r="1616" spans="1:7" x14ac:dyDescent="0.25">
      <c r="A1616" s="47" t="str">
        <f t="shared" si="51"/>
        <v>A</v>
      </c>
      <c r="B1616" s="113" t="s">
        <v>412</v>
      </c>
      <c r="C1616" s="113" t="s">
        <v>33</v>
      </c>
      <c r="D1616" s="114">
        <f t="shared" si="50"/>
        <v>73.954990000000009</v>
      </c>
      <c r="E1616" s="114"/>
      <c r="F1616" s="114">
        <v>73.954990000000009</v>
      </c>
      <c r="G1616" s="114">
        <v>0</v>
      </c>
    </row>
    <row r="1617" spans="1:7" x14ac:dyDescent="0.25">
      <c r="A1617" s="47" t="str">
        <f t="shared" si="51"/>
        <v>A</v>
      </c>
      <c r="B1617" s="113" t="s">
        <v>412</v>
      </c>
      <c r="C1617" s="113" t="s">
        <v>4</v>
      </c>
      <c r="D1617" s="114">
        <f t="shared" si="50"/>
        <v>5465.49154</v>
      </c>
      <c r="E1617" s="114"/>
      <c r="F1617" s="114">
        <v>5465.49154</v>
      </c>
      <c r="G1617" s="114">
        <v>0</v>
      </c>
    </row>
    <row r="1618" spans="1:7" x14ac:dyDescent="0.25">
      <c r="A1618" s="47" t="str">
        <f t="shared" si="51"/>
        <v>A</v>
      </c>
      <c r="B1618" s="113" t="s">
        <v>412</v>
      </c>
      <c r="C1618" s="113" t="s">
        <v>35</v>
      </c>
      <c r="D1618" s="114">
        <f t="shared" si="50"/>
        <v>31896.431119999997</v>
      </c>
      <c r="E1618" s="114"/>
      <c r="F1618" s="114">
        <v>31896.431119999997</v>
      </c>
      <c r="G1618" s="114">
        <v>0</v>
      </c>
    </row>
    <row r="1619" spans="1:7" x14ac:dyDescent="0.25">
      <c r="A1619" s="47" t="str">
        <f t="shared" si="51"/>
        <v>A</v>
      </c>
      <c r="B1619" s="111" t="s">
        <v>412</v>
      </c>
      <c r="C1619" s="111" t="s">
        <v>36</v>
      </c>
      <c r="D1619" s="112">
        <f t="shared" si="50"/>
        <v>17401.52317</v>
      </c>
      <c r="E1619" s="112"/>
      <c r="F1619" s="112">
        <v>17401.52317</v>
      </c>
      <c r="G1619" s="112">
        <v>0</v>
      </c>
    </row>
    <row r="1620" spans="1:7" ht="26.25" thickBot="1" x14ac:dyDescent="0.3">
      <c r="A1620" s="47" t="str">
        <f t="shared" si="51"/>
        <v>A</v>
      </c>
      <c r="B1620" s="108" t="s">
        <v>2012</v>
      </c>
      <c r="C1620" s="109" t="s">
        <v>2013</v>
      </c>
      <c r="D1620" s="110">
        <f t="shared" si="50"/>
        <v>11368.894539999999</v>
      </c>
      <c r="E1620" s="110"/>
      <c r="F1620" s="110">
        <v>11368.894539999999</v>
      </c>
      <c r="G1620" s="110">
        <v>0</v>
      </c>
    </row>
    <row r="1621" spans="1:7" ht="15.75" thickTop="1" x14ac:dyDescent="0.25">
      <c r="A1621" s="47" t="str">
        <f t="shared" si="51"/>
        <v>A</v>
      </c>
      <c r="B1621" s="111" t="s">
        <v>412</v>
      </c>
      <c r="C1621" s="111" t="s">
        <v>19</v>
      </c>
      <c r="D1621" s="112">
        <f t="shared" si="50"/>
        <v>2173.3948</v>
      </c>
      <c r="E1621" s="112"/>
      <c r="F1621" s="112">
        <v>2173.3948</v>
      </c>
      <c r="G1621" s="112">
        <v>0</v>
      </c>
    </row>
    <row r="1622" spans="1:7" x14ac:dyDescent="0.25">
      <c r="A1622" s="47" t="str">
        <f t="shared" si="51"/>
        <v>A</v>
      </c>
      <c r="B1622" s="113" t="s">
        <v>412</v>
      </c>
      <c r="C1622" s="113" t="s">
        <v>21</v>
      </c>
      <c r="D1622" s="114">
        <f t="shared" si="50"/>
        <v>1773.69166</v>
      </c>
      <c r="E1622" s="114"/>
      <c r="F1622" s="114">
        <v>1773.69166</v>
      </c>
      <c r="G1622" s="114">
        <v>0</v>
      </c>
    </row>
    <row r="1623" spans="1:7" x14ac:dyDescent="0.25">
      <c r="A1623" s="47" t="str">
        <f t="shared" si="51"/>
        <v>A</v>
      </c>
      <c r="B1623" s="113" t="s">
        <v>412</v>
      </c>
      <c r="C1623" s="113" t="s">
        <v>35</v>
      </c>
      <c r="D1623" s="114">
        <f t="shared" si="50"/>
        <v>399.70314000000002</v>
      </c>
      <c r="E1623" s="114"/>
      <c r="F1623" s="114">
        <v>399.70314000000002</v>
      </c>
      <c r="G1623" s="114">
        <v>0</v>
      </c>
    </row>
    <row r="1624" spans="1:7" x14ac:dyDescent="0.25">
      <c r="A1624" s="47" t="str">
        <f t="shared" si="51"/>
        <v>A</v>
      </c>
      <c r="B1624" s="111" t="s">
        <v>412</v>
      </c>
      <c r="C1624" s="111" t="s">
        <v>36</v>
      </c>
      <c r="D1624" s="112">
        <f t="shared" si="50"/>
        <v>9195.4997400000011</v>
      </c>
      <c r="E1624" s="112"/>
      <c r="F1624" s="112">
        <v>9195.4997400000011</v>
      </c>
      <c r="G1624" s="112">
        <v>0</v>
      </c>
    </row>
    <row r="1625" spans="1:7" ht="26.25" thickBot="1" x14ac:dyDescent="0.3">
      <c r="A1625" s="47" t="str">
        <f t="shared" si="51"/>
        <v>A</v>
      </c>
      <c r="B1625" s="108" t="s">
        <v>2014</v>
      </c>
      <c r="C1625" s="109" t="s">
        <v>2015</v>
      </c>
      <c r="D1625" s="110">
        <f t="shared" si="50"/>
        <v>8846.0221300000012</v>
      </c>
      <c r="E1625" s="110"/>
      <c r="F1625" s="110">
        <v>8846.0221300000012</v>
      </c>
      <c r="G1625" s="110">
        <v>0</v>
      </c>
    </row>
    <row r="1626" spans="1:7" ht="15.75" thickTop="1" x14ac:dyDescent="0.25">
      <c r="A1626" s="47" t="str">
        <f t="shared" si="51"/>
        <v>A</v>
      </c>
      <c r="B1626" s="111" t="s">
        <v>412</v>
      </c>
      <c r="C1626" s="111" t="s">
        <v>19</v>
      </c>
      <c r="D1626" s="112">
        <f t="shared" si="50"/>
        <v>1417.0221299999998</v>
      </c>
      <c r="E1626" s="112"/>
      <c r="F1626" s="112">
        <v>1417.0221299999998</v>
      </c>
      <c r="G1626" s="112">
        <v>0</v>
      </c>
    </row>
    <row r="1627" spans="1:7" x14ac:dyDescent="0.25">
      <c r="A1627" s="47" t="str">
        <f t="shared" si="51"/>
        <v>A</v>
      </c>
      <c r="B1627" s="113" t="s">
        <v>412</v>
      </c>
      <c r="C1627" s="113" t="s">
        <v>21</v>
      </c>
      <c r="D1627" s="114">
        <f t="shared" si="50"/>
        <v>119.87622</v>
      </c>
      <c r="E1627" s="114"/>
      <c r="F1627" s="114">
        <v>119.87622</v>
      </c>
      <c r="G1627" s="114">
        <v>0</v>
      </c>
    </row>
    <row r="1628" spans="1:7" x14ac:dyDescent="0.25">
      <c r="A1628" s="47" t="str">
        <f t="shared" si="51"/>
        <v>A</v>
      </c>
      <c r="B1628" s="113" t="s">
        <v>412</v>
      </c>
      <c r="C1628" s="113" t="s">
        <v>4</v>
      </c>
      <c r="D1628" s="114">
        <f t="shared" si="50"/>
        <v>1297.14591</v>
      </c>
      <c r="E1628" s="114"/>
      <c r="F1628" s="114">
        <v>1297.14591</v>
      </c>
      <c r="G1628" s="114">
        <v>0</v>
      </c>
    </row>
    <row r="1629" spans="1:7" x14ac:dyDescent="0.25">
      <c r="A1629" s="47" t="str">
        <f t="shared" si="51"/>
        <v>A</v>
      </c>
      <c r="B1629" s="111" t="s">
        <v>412</v>
      </c>
      <c r="C1629" s="111" t="s">
        <v>36</v>
      </c>
      <c r="D1629" s="112">
        <f t="shared" si="50"/>
        <v>7429</v>
      </c>
      <c r="E1629" s="112"/>
      <c r="F1629" s="112">
        <v>7429</v>
      </c>
      <c r="G1629" s="112">
        <v>0</v>
      </c>
    </row>
    <row r="1630" spans="1:7" ht="26.25" thickBot="1" x14ac:dyDescent="0.3">
      <c r="A1630" s="47" t="str">
        <f t="shared" si="51"/>
        <v>A</v>
      </c>
      <c r="B1630" s="108" t="s">
        <v>2016</v>
      </c>
      <c r="C1630" s="109" t="s">
        <v>2017</v>
      </c>
      <c r="D1630" s="110">
        <f t="shared" si="50"/>
        <v>4637.3690600000009</v>
      </c>
      <c r="E1630" s="110"/>
      <c r="F1630" s="110">
        <v>4637.3690600000009</v>
      </c>
      <c r="G1630" s="110">
        <v>0</v>
      </c>
    </row>
    <row r="1631" spans="1:7" ht="15.75" thickTop="1" x14ac:dyDescent="0.25">
      <c r="A1631" s="47" t="str">
        <f t="shared" si="51"/>
        <v>A</v>
      </c>
      <c r="B1631" s="111" t="s">
        <v>412</v>
      </c>
      <c r="C1631" s="111" t="s">
        <v>19</v>
      </c>
      <c r="D1631" s="112">
        <f t="shared" si="50"/>
        <v>4168.3456299999998</v>
      </c>
      <c r="E1631" s="112"/>
      <c r="F1631" s="112">
        <v>4168.3456299999998</v>
      </c>
      <c r="G1631" s="112">
        <v>0</v>
      </c>
    </row>
    <row r="1632" spans="1:7" x14ac:dyDescent="0.25">
      <c r="A1632" s="47" t="str">
        <f t="shared" si="51"/>
        <v>A</v>
      </c>
      <c r="B1632" s="113" t="s">
        <v>412</v>
      </c>
      <c r="C1632" s="113" t="s">
        <v>4</v>
      </c>
      <c r="D1632" s="114">
        <f t="shared" si="50"/>
        <v>4168.3456299999998</v>
      </c>
      <c r="E1632" s="114"/>
      <c r="F1632" s="114">
        <v>4168.3456299999998</v>
      </c>
      <c r="G1632" s="114">
        <v>0</v>
      </c>
    </row>
    <row r="1633" spans="1:7" x14ac:dyDescent="0.25">
      <c r="A1633" s="47" t="str">
        <f t="shared" si="51"/>
        <v>A</v>
      </c>
      <c r="B1633" s="111" t="s">
        <v>412</v>
      </c>
      <c r="C1633" s="111" t="s">
        <v>36</v>
      </c>
      <c r="D1633" s="112">
        <f t="shared" si="50"/>
        <v>469.02343000000002</v>
      </c>
      <c r="E1633" s="112"/>
      <c r="F1633" s="112">
        <v>469.02343000000002</v>
      </c>
      <c r="G1633" s="112">
        <v>0</v>
      </c>
    </row>
    <row r="1634" spans="1:7" ht="26.25" thickBot="1" x14ac:dyDescent="0.3">
      <c r="A1634" s="47" t="str">
        <f t="shared" si="51"/>
        <v>A</v>
      </c>
      <c r="B1634" s="108" t="s">
        <v>2018</v>
      </c>
      <c r="C1634" s="109" t="s">
        <v>2019</v>
      </c>
      <c r="D1634" s="110">
        <f t="shared" si="50"/>
        <v>2425.8205700000003</v>
      </c>
      <c r="E1634" s="110"/>
      <c r="F1634" s="110">
        <v>2425.8205700000003</v>
      </c>
      <c r="G1634" s="110">
        <v>0</v>
      </c>
    </row>
    <row r="1635" spans="1:7" ht="15.75" thickTop="1" x14ac:dyDescent="0.25">
      <c r="A1635" s="47" t="str">
        <f t="shared" si="51"/>
        <v>A</v>
      </c>
      <c r="B1635" s="111" t="s">
        <v>412</v>
      </c>
      <c r="C1635" s="111" t="s">
        <v>19</v>
      </c>
      <c r="D1635" s="112">
        <f t="shared" si="50"/>
        <v>2117.8205700000003</v>
      </c>
      <c r="E1635" s="112"/>
      <c r="F1635" s="112">
        <v>2117.8205700000003</v>
      </c>
      <c r="G1635" s="112">
        <v>0</v>
      </c>
    </row>
    <row r="1636" spans="1:7" x14ac:dyDescent="0.25">
      <c r="A1636" s="47" t="str">
        <f t="shared" si="51"/>
        <v>A</v>
      </c>
      <c r="B1636" s="113" t="s">
        <v>412</v>
      </c>
      <c r="C1636" s="113" t="s">
        <v>21</v>
      </c>
      <c r="D1636" s="114">
        <f t="shared" si="50"/>
        <v>2043.8655800000001</v>
      </c>
      <c r="E1636" s="114"/>
      <c r="F1636" s="114">
        <v>2043.8655800000001</v>
      </c>
      <c r="G1636" s="114">
        <v>0</v>
      </c>
    </row>
    <row r="1637" spans="1:7" x14ac:dyDescent="0.25">
      <c r="A1637" s="47" t="str">
        <f t="shared" si="51"/>
        <v>A</v>
      </c>
      <c r="B1637" s="113" t="s">
        <v>412</v>
      </c>
      <c r="C1637" s="113" t="s">
        <v>33</v>
      </c>
      <c r="D1637" s="114">
        <f t="shared" si="50"/>
        <v>73.954990000000009</v>
      </c>
      <c r="E1637" s="114"/>
      <c r="F1637" s="114">
        <v>73.954990000000009</v>
      </c>
      <c r="G1637" s="114">
        <v>0</v>
      </c>
    </row>
    <row r="1638" spans="1:7" x14ac:dyDescent="0.25">
      <c r="A1638" s="47" t="str">
        <f t="shared" si="51"/>
        <v>A</v>
      </c>
      <c r="B1638" s="111" t="s">
        <v>412</v>
      </c>
      <c r="C1638" s="111" t="s">
        <v>36</v>
      </c>
      <c r="D1638" s="112">
        <f t="shared" si="50"/>
        <v>308</v>
      </c>
      <c r="E1638" s="112"/>
      <c r="F1638" s="112">
        <v>308</v>
      </c>
      <c r="G1638" s="112">
        <v>0</v>
      </c>
    </row>
    <row r="1639" spans="1:7" ht="26.25" thickBot="1" x14ac:dyDescent="0.3">
      <c r="A1639" s="47" t="str">
        <f t="shared" si="51"/>
        <v>A</v>
      </c>
      <c r="B1639" s="108" t="s">
        <v>2024</v>
      </c>
      <c r="C1639" s="109" t="s">
        <v>2025</v>
      </c>
      <c r="D1639" s="110">
        <f t="shared" si="50"/>
        <v>31496.727979999996</v>
      </c>
      <c r="E1639" s="110"/>
      <c r="F1639" s="110">
        <v>31496.727979999996</v>
      </c>
      <c r="G1639" s="110">
        <v>0</v>
      </c>
    </row>
    <row r="1640" spans="1:7" ht="15.75" thickTop="1" x14ac:dyDescent="0.25">
      <c r="A1640" s="47" t="str">
        <f t="shared" si="51"/>
        <v>A</v>
      </c>
      <c r="B1640" s="111" t="s">
        <v>412</v>
      </c>
      <c r="C1640" s="111" t="s">
        <v>19</v>
      </c>
      <c r="D1640" s="112">
        <f t="shared" si="50"/>
        <v>31496.727979999996</v>
      </c>
      <c r="E1640" s="112"/>
      <c r="F1640" s="112">
        <v>31496.727979999996</v>
      </c>
      <c r="G1640" s="112">
        <v>0</v>
      </c>
    </row>
    <row r="1641" spans="1:7" x14ac:dyDescent="0.25">
      <c r="A1641" s="47" t="str">
        <f t="shared" si="51"/>
        <v>A</v>
      </c>
      <c r="B1641" s="113" t="s">
        <v>412</v>
      </c>
      <c r="C1641" s="113" t="s">
        <v>35</v>
      </c>
      <c r="D1641" s="114">
        <f t="shared" si="50"/>
        <v>31496.727979999996</v>
      </c>
      <c r="E1641" s="114"/>
      <c r="F1641" s="114">
        <v>31496.727979999996</v>
      </c>
      <c r="G1641" s="114">
        <v>0</v>
      </c>
    </row>
    <row r="1642" spans="1:7" ht="15.75" thickBot="1" x14ac:dyDescent="0.3">
      <c r="A1642" s="47" t="str">
        <f t="shared" si="51"/>
        <v>A</v>
      </c>
      <c r="B1642" s="108" t="s">
        <v>2030</v>
      </c>
      <c r="C1642" s="109" t="s">
        <v>2031</v>
      </c>
      <c r="D1642" s="110">
        <f t="shared" si="50"/>
        <v>2972.2344300000009</v>
      </c>
      <c r="E1642" s="110"/>
      <c r="F1642" s="110">
        <v>2816.9838000000009</v>
      </c>
      <c r="G1642" s="110">
        <v>155.25063</v>
      </c>
    </row>
    <row r="1643" spans="1:7" ht="15.75" thickTop="1" x14ac:dyDescent="0.25">
      <c r="A1643" s="47" t="str">
        <f t="shared" si="51"/>
        <v>A</v>
      </c>
      <c r="B1643" s="111" t="s">
        <v>412</v>
      </c>
      <c r="C1643" s="111" t="s">
        <v>19</v>
      </c>
      <c r="D1643" s="112">
        <f t="shared" si="50"/>
        <v>2967.7044300000007</v>
      </c>
      <c r="E1643" s="112"/>
      <c r="F1643" s="112">
        <v>2812.4538000000007</v>
      </c>
      <c r="G1643" s="112">
        <v>155.25063</v>
      </c>
    </row>
    <row r="1644" spans="1:7" x14ac:dyDescent="0.25">
      <c r="A1644" s="47" t="str">
        <f t="shared" si="51"/>
        <v>A</v>
      </c>
      <c r="B1644" s="113" t="s">
        <v>412</v>
      </c>
      <c r="C1644" s="113" t="s">
        <v>20</v>
      </c>
      <c r="D1644" s="114">
        <f t="shared" si="50"/>
        <v>2304.3049800000003</v>
      </c>
      <c r="E1644" s="114"/>
      <c r="F1644" s="114">
        <v>2170.5742500000001</v>
      </c>
      <c r="G1644" s="114">
        <v>133.73073000000002</v>
      </c>
    </row>
    <row r="1645" spans="1:7" x14ac:dyDescent="0.25">
      <c r="A1645" s="47" t="str">
        <f t="shared" si="51"/>
        <v>A</v>
      </c>
      <c r="B1645" s="113" t="s">
        <v>412</v>
      </c>
      <c r="C1645" s="113" t="s">
        <v>21</v>
      </c>
      <c r="D1645" s="114">
        <f t="shared" si="50"/>
        <v>610.07251000000008</v>
      </c>
      <c r="E1645" s="114"/>
      <c r="F1645" s="114">
        <v>597.19942000000003</v>
      </c>
      <c r="G1645" s="114">
        <v>12.873089999999999</v>
      </c>
    </row>
    <row r="1646" spans="1:7" x14ac:dyDescent="0.25">
      <c r="A1646" s="47" t="str">
        <f t="shared" si="51"/>
        <v>A</v>
      </c>
      <c r="B1646" s="113" t="s">
        <v>412</v>
      </c>
      <c r="C1646" s="113" t="s">
        <v>33</v>
      </c>
      <c r="D1646" s="114">
        <f t="shared" si="50"/>
        <v>40.006999999999998</v>
      </c>
      <c r="E1646" s="114"/>
      <c r="F1646" s="114">
        <v>40.006999999999998</v>
      </c>
      <c r="G1646" s="114">
        <v>0</v>
      </c>
    </row>
    <row r="1647" spans="1:7" x14ac:dyDescent="0.25">
      <c r="A1647" s="47" t="str">
        <f t="shared" si="51"/>
        <v>A</v>
      </c>
      <c r="B1647" s="113" t="s">
        <v>412</v>
      </c>
      <c r="C1647" s="113" t="s">
        <v>34</v>
      </c>
      <c r="D1647" s="114">
        <f t="shared" si="50"/>
        <v>0.89544000000000001</v>
      </c>
      <c r="E1647" s="114"/>
      <c r="F1647" s="114">
        <v>0.73472000000000004</v>
      </c>
      <c r="G1647" s="114">
        <v>0.16072</v>
      </c>
    </row>
    <row r="1648" spans="1:7" x14ac:dyDescent="0.25">
      <c r="A1648" s="47" t="str">
        <f t="shared" si="51"/>
        <v>A</v>
      </c>
      <c r="B1648" s="113" t="s">
        <v>412</v>
      </c>
      <c r="C1648" s="113" t="s">
        <v>35</v>
      </c>
      <c r="D1648" s="114">
        <f t="shared" si="50"/>
        <v>12.4245</v>
      </c>
      <c r="E1648" s="114"/>
      <c r="F1648" s="114">
        <v>3.9384099999999997</v>
      </c>
      <c r="G1648" s="114">
        <v>8.4860900000000008</v>
      </c>
    </row>
    <row r="1649" spans="1:7" x14ac:dyDescent="0.25">
      <c r="A1649" s="47" t="str">
        <f t="shared" si="51"/>
        <v>A</v>
      </c>
      <c r="B1649" s="111" t="s">
        <v>412</v>
      </c>
      <c r="C1649" s="111" t="s">
        <v>36</v>
      </c>
      <c r="D1649" s="112">
        <f t="shared" si="50"/>
        <v>4.53</v>
      </c>
      <c r="E1649" s="112"/>
      <c r="F1649" s="112">
        <v>4.53</v>
      </c>
      <c r="G1649" s="112">
        <v>0</v>
      </c>
    </row>
    <row r="1650" spans="1:7" ht="15.75" thickBot="1" x14ac:dyDescent="0.3">
      <c r="A1650" s="47" t="str">
        <f t="shared" si="51"/>
        <v>A</v>
      </c>
      <c r="B1650" s="108" t="s">
        <v>2058</v>
      </c>
      <c r="C1650" s="109" t="s">
        <v>2059</v>
      </c>
      <c r="D1650" s="110">
        <f t="shared" si="50"/>
        <v>33157.22310000001</v>
      </c>
      <c r="E1650" s="110"/>
      <c r="F1650" s="110">
        <v>29000.568290000007</v>
      </c>
      <c r="G1650" s="110">
        <v>4156.6548100000009</v>
      </c>
    </row>
    <row r="1651" spans="1:7" ht="15.75" thickTop="1" x14ac:dyDescent="0.25">
      <c r="A1651" s="47" t="str">
        <f t="shared" si="51"/>
        <v>A</v>
      </c>
      <c r="B1651" s="111" t="s">
        <v>412</v>
      </c>
      <c r="C1651" s="111" t="s">
        <v>19</v>
      </c>
      <c r="D1651" s="112">
        <f t="shared" si="50"/>
        <v>29222.274360000003</v>
      </c>
      <c r="E1651" s="112"/>
      <c r="F1651" s="112">
        <v>25532.429690000004</v>
      </c>
      <c r="G1651" s="112">
        <v>3689.8446700000004</v>
      </c>
    </row>
    <row r="1652" spans="1:7" x14ac:dyDescent="0.25">
      <c r="A1652" s="47" t="str">
        <f t="shared" si="51"/>
        <v>A</v>
      </c>
      <c r="B1652" s="113" t="s">
        <v>412</v>
      </c>
      <c r="C1652" s="113" t="s">
        <v>20</v>
      </c>
      <c r="D1652" s="114">
        <f t="shared" si="50"/>
        <v>17614.308540000002</v>
      </c>
      <c r="E1652" s="114"/>
      <c r="F1652" s="114">
        <v>17342.919420000002</v>
      </c>
      <c r="G1652" s="114">
        <v>271.38911999999999</v>
      </c>
    </row>
    <row r="1653" spans="1:7" x14ac:dyDescent="0.25">
      <c r="A1653" s="47" t="str">
        <f t="shared" si="51"/>
        <v>A</v>
      </c>
      <c r="B1653" s="113" t="s">
        <v>412</v>
      </c>
      <c r="C1653" s="113" t="s">
        <v>21</v>
      </c>
      <c r="D1653" s="114">
        <f t="shared" si="50"/>
        <v>9349.7358199999999</v>
      </c>
      <c r="E1653" s="114"/>
      <c r="F1653" s="114">
        <v>6114.3976899999998</v>
      </c>
      <c r="G1653" s="114">
        <v>3235.3381300000001</v>
      </c>
    </row>
    <row r="1654" spans="1:7" x14ac:dyDescent="0.25">
      <c r="A1654" s="47" t="str">
        <f t="shared" si="51"/>
        <v>A</v>
      </c>
      <c r="B1654" s="113" t="s">
        <v>412</v>
      </c>
      <c r="C1654" s="113" t="s">
        <v>32</v>
      </c>
      <c r="D1654" s="114">
        <f t="shared" si="50"/>
        <v>40.898209999999999</v>
      </c>
      <c r="E1654" s="114"/>
      <c r="F1654" s="114">
        <v>0</v>
      </c>
      <c r="G1654" s="114">
        <v>40.898209999999999</v>
      </c>
    </row>
    <row r="1655" spans="1:7" x14ac:dyDescent="0.25">
      <c r="A1655" s="47" t="str">
        <f t="shared" si="51"/>
        <v>A</v>
      </c>
      <c r="B1655" s="113" t="s">
        <v>412</v>
      </c>
      <c r="C1655" s="113" t="s">
        <v>33</v>
      </c>
      <c r="D1655" s="114">
        <f t="shared" si="50"/>
        <v>818.02965999999992</v>
      </c>
      <c r="E1655" s="114"/>
      <c r="F1655" s="114">
        <v>818.02965999999992</v>
      </c>
      <c r="G1655" s="114">
        <v>0</v>
      </c>
    </row>
    <row r="1656" spans="1:7" x14ac:dyDescent="0.25">
      <c r="A1656" s="47" t="str">
        <f t="shared" si="51"/>
        <v>A</v>
      </c>
      <c r="B1656" s="113" t="s">
        <v>412</v>
      </c>
      <c r="C1656" s="113" t="s">
        <v>4</v>
      </c>
      <c r="D1656" s="114">
        <f t="shared" si="50"/>
        <v>559.91054999999994</v>
      </c>
      <c r="E1656" s="114"/>
      <c r="F1656" s="114">
        <v>559.00271999999995</v>
      </c>
      <c r="G1656" s="114">
        <v>0.90782999999999991</v>
      </c>
    </row>
    <row r="1657" spans="1:7" x14ac:dyDescent="0.25">
      <c r="A1657" s="47" t="str">
        <f t="shared" si="51"/>
        <v>A</v>
      </c>
      <c r="B1657" s="113" t="s">
        <v>412</v>
      </c>
      <c r="C1657" s="113" t="s">
        <v>34</v>
      </c>
      <c r="D1657" s="114">
        <f t="shared" si="50"/>
        <v>47.70393</v>
      </c>
      <c r="E1657" s="114"/>
      <c r="F1657" s="114">
        <v>41.129440000000002</v>
      </c>
      <c r="G1657" s="114">
        <v>6.5744899999999999</v>
      </c>
    </row>
    <row r="1658" spans="1:7" x14ac:dyDescent="0.25">
      <c r="A1658" s="47" t="str">
        <f t="shared" si="51"/>
        <v>A</v>
      </c>
      <c r="B1658" s="113" t="s">
        <v>412</v>
      </c>
      <c r="C1658" s="113" t="s">
        <v>35</v>
      </c>
      <c r="D1658" s="114">
        <f t="shared" si="50"/>
        <v>791.68765000000008</v>
      </c>
      <c r="E1658" s="114"/>
      <c r="F1658" s="114">
        <v>656.95076000000006</v>
      </c>
      <c r="G1658" s="114">
        <v>134.73689000000002</v>
      </c>
    </row>
    <row r="1659" spans="1:7" x14ac:dyDescent="0.25">
      <c r="A1659" s="47" t="str">
        <f t="shared" si="51"/>
        <v>A</v>
      </c>
      <c r="B1659" s="111" t="s">
        <v>412</v>
      </c>
      <c r="C1659" s="111" t="s">
        <v>36</v>
      </c>
      <c r="D1659" s="112">
        <f t="shared" si="50"/>
        <v>737.10874000000001</v>
      </c>
      <c r="E1659" s="112"/>
      <c r="F1659" s="112">
        <v>270.29860000000002</v>
      </c>
      <c r="G1659" s="112">
        <v>466.81013999999999</v>
      </c>
    </row>
    <row r="1660" spans="1:7" x14ac:dyDescent="0.25">
      <c r="A1660" s="47" t="str">
        <f t="shared" si="51"/>
        <v>A</v>
      </c>
      <c r="B1660" s="111" t="s">
        <v>412</v>
      </c>
      <c r="C1660" s="111" t="s">
        <v>41</v>
      </c>
      <c r="D1660" s="112">
        <f t="shared" si="50"/>
        <v>3197.84</v>
      </c>
      <c r="E1660" s="112"/>
      <c r="F1660" s="112">
        <v>3197.84</v>
      </c>
      <c r="G1660" s="112">
        <v>0</v>
      </c>
    </row>
    <row r="1661" spans="1:7" ht="26.25" thickBot="1" x14ac:dyDescent="0.3">
      <c r="A1661" s="47" t="str">
        <f t="shared" si="51"/>
        <v>A</v>
      </c>
      <c r="B1661" s="108" t="s">
        <v>2154</v>
      </c>
      <c r="C1661" s="109" t="s">
        <v>2155</v>
      </c>
      <c r="D1661" s="110">
        <f t="shared" si="50"/>
        <v>11131.972389999999</v>
      </c>
      <c r="E1661" s="110"/>
      <c r="F1661" s="110">
        <v>9524.9803599999996</v>
      </c>
      <c r="G1661" s="110">
        <v>1606.9920299999999</v>
      </c>
    </row>
    <row r="1662" spans="1:7" ht="15.75" thickTop="1" x14ac:dyDescent="0.25">
      <c r="A1662" s="47" t="str">
        <f t="shared" si="51"/>
        <v>A</v>
      </c>
      <c r="B1662" s="111" t="s">
        <v>412</v>
      </c>
      <c r="C1662" s="111" t="s">
        <v>19</v>
      </c>
      <c r="D1662" s="112">
        <f t="shared" si="50"/>
        <v>10148.107839999999</v>
      </c>
      <c r="E1662" s="112"/>
      <c r="F1662" s="112">
        <v>8569.7649699999984</v>
      </c>
      <c r="G1662" s="112">
        <v>1578.3428700000002</v>
      </c>
    </row>
    <row r="1663" spans="1:7" x14ac:dyDescent="0.25">
      <c r="A1663" s="47" t="str">
        <f t="shared" si="51"/>
        <v>A</v>
      </c>
      <c r="B1663" s="113" t="s">
        <v>412</v>
      </c>
      <c r="C1663" s="113" t="s">
        <v>20</v>
      </c>
      <c r="D1663" s="114">
        <f t="shared" si="50"/>
        <v>5792.1179700000002</v>
      </c>
      <c r="E1663" s="114"/>
      <c r="F1663" s="114">
        <v>5417.3014600000006</v>
      </c>
      <c r="G1663" s="114">
        <v>374.81650999999999</v>
      </c>
    </row>
    <row r="1664" spans="1:7" x14ac:dyDescent="0.25">
      <c r="A1664" s="47" t="str">
        <f t="shared" si="51"/>
        <v>A</v>
      </c>
      <c r="B1664" s="113" t="s">
        <v>412</v>
      </c>
      <c r="C1664" s="113" t="s">
        <v>21</v>
      </c>
      <c r="D1664" s="114">
        <f t="shared" si="50"/>
        <v>3975.8825100000004</v>
      </c>
      <c r="E1664" s="114"/>
      <c r="F1664" s="114">
        <v>3085.1097400000003</v>
      </c>
      <c r="G1664" s="114">
        <v>890.77277000000004</v>
      </c>
    </row>
    <row r="1665" spans="1:7" x14ac:dyDescent="0.25">
      <c r="A1665" s="47" t="str">
        <f t="shared" si="51"/>
        <v>A</v>
      </c>
      <c r="B1665" s="113" t="s">
        <v>412</v>
      </c>
      <c r="C1665" s="113" t="s">
        <v>4</v>
      </c>
      <c r="D1665" s="114">
        <f t="shared" si="50"/>
        <v>12.178470000000001</v>
      </c>
      <c r="E1665" s="114"/>
      <c r="F1665" s="114">
        <v>9.3870100000000001</v>
      </c>
      <c r="G1665" s="114">
        <v>2.7914599999999998</v>
      </c>
    </row>
    <row r="1666" spans="1:7" x14ac:dyDescent="0.25">
      <c r="A1666" s="47" t="str">
        <f t="shared" si="51"/>
        <v>A</v>
      </c>
      <c r="B1666" s="113" t="s">
        <v>412</v>
      </c>
      <c r="C1666" s="113" t="s">
        <v>34</v>
      </c>
      <c r="D1666" s="114">
        <f t="shared" si="50"/>
        <v>68.217470000000006</v>
      </c>
      <c r="E1666" s="114"/>
      <c r="F1666" s="114">
        <v>44.864930000000001</v>
      </c>
      <c r="G1666" s="114">
        <v>23.352540000000001</v>
      </c>
    </row>
    <row r="1667" spans="1:7" x14ac:dyDescent="0.25">
      <c r="A1667" s="47" t="str">
        <f t="shared" si="51"/>
        <v>A</v>
      </c>
      <c r="B1667" s="113" t="s">
        <v>412</v>
      </c>
      <c r="C1667" s="113" t="s">
        <v>35</v>
      </c>
      <c r="D1667" s="114">
        <f t="shared" ref="D1667:D1730" si="52">-E1667+F1667+G1667</f>
        <v>299.71141999999998</v>
      </c>
      <c r="E1667" s="114"/>
      <c r="F1667" s="114">
        <v>13.10183</v>
      </c>
      <c r="G1667" s="114">
        <v>286.60958999999997</v>
      </c>
    </row>
    <row r="1668" spans="1:7" x14ac:dyDescent="0.25">
      <c r="A1668" s="47" t="str">
        <f t="shared" ref="A1668:A1731" si="53">IF(OR(D1668&lt;&gt;0,),"A","B")</f>
        <v>A</v>
      </c>
      <c r="B1668" s="111" t="s">
        <v>412</v>
      </c>
      <c r="C1668" s="111" t="s">
        <v>36</v>
      </c>
      <c r="D1668" s="112">
        <f t="shared" si="52"/>
        <v>983.86455000000012</v>
      </c>
      <c r="E1668" s="112"/>
      <c r="F1668" s="112">
        <v>955.21539000000007</v>
      </c>
      <c r="G1668" s="112">
        <v>28.649159999999998</v>
      </c>
    </row>
    <row r="1669" spans="1:7" ht="26.25" thickBot="1" x14ac:dyDescent="0.3">
      <c r="A1669" s="47" t="str">
        <f t="shared" si="53"/>
        <v>A</v>
      </c>
      <c r="B1669" s="108" t="s">
        <v>2209</v>
      </c>
      <c r="C1669" s="109" t="s">
        <v>2210</v>
      </c>
      <c r="D1669" s="110">
        <f t="shared" si="52"/>
        <v>68536.41687999999</v>
      </c>
      <c r="E1669" s="110"/>
      <c r="F1669" s="110">
        <v>68536.41687999999</v>
      </c>
      <c r="G1669" s="110">
        <v>0</v>
      </c>
    </row>
    <row r="1670" spans="1:7" ht="15.75" thickTop="1" x14ac:dyDescent="0.25">
      <c r="A1670" s="47" t="str">
        <f t="shared" si="53"/>
        <v>A</v>
      </c>
      <c r="B1670" s="111" t="s">
        <v>412</v>
      </c>
      <c r="C1670" s="111" t="s">
        <v>19</v>
      </c>
      <c r="D1670" s="112">
        <f t="shared" si="52"/>
        <v>68535.686879999994</v>
      </c>
      <c r="E1670" s="112"/>
      <c r="F1670" s="112">
        <v>68535.686879999994</v>
      </c>
      <c r="G1670" s="112">
        <v>0</v>
      </c>
    </row>
    <row r="1671" spans="1:7" x14ac:dyDescent="0.25">
      <c r="A1671" s="47" t="str">
        <f t="shared" si="53"/>
        <v>A</v>
      </c>
      <c r="B1671" s="113" t="s">
        <v>412</v>
      </c>
      <c r="C1671" s="113" t="s">
        <v>20</v>
      </c>
      <c r="D1671" s="114">
        <f t="shared" si="52"/>
        <v>78.45</v>
      </c>
      <c r="E1671" s="114"/>
      <c r="F1671" s="114">
        <v>78.45</v>
      </c>
      <c r="G1671" s="114">
        <v>0</v>
      </c>
    </row>
    <row r="1672" spans="1:7" x14ac:dyDescent="0.25">
      <c r="A1672" s="47" t="str">
        <f t="shared" si="53"/>
        <v>A</v>
      </c>
      <c r="B1672" s="113" t="s">
        <v>412</v>
      </c>
      <c r="C1672" s="113" t="s">
        <v>21</v>
      </c>
      <c r="D1672" s="114">
        <f t="shared" si="52"/>
        <v>87.409019999999984</v>
      </c>
      <c r="E1672" s="114"/>
      <c r="F1672" s="114">
        <v>87.409019999999984</v>
      </c>
      <c r="G1672" s="114">
        <v>0</v>
      </c>
    </row>
    <row r="1673" spans="1:7" x14ac:dyDescent="0.25">
      <c r="A1673" s="47" t="str">
        <f t="shared" si="53"/>
        <v>A</v>
      </c>
      <c r="B1673" s="113" t="s">
        <v>412</v>
      </c>
      <c r="C1673" s="113" t="s">
        <v>33</v>
      </c>
      <c r="D1673" s="114">
        <f t="shared" si="52"/>
        <v>66101.930909999995</v>
      </c>
      <c r="E1673" s="114"/>
      <c r="F1673" s="114">
        <v>66101.930909999995</v>
      </c>
      <c r="G1673" s="114">
        <v>0</v>
      </c>
    </row>
    <row r="1674" spans="1:7" x14ac:dyDescent="0.25">
      <c r="A1674" s="47" t="str">
        <f t="shared" si="53"/>
        <v>A</v>
      </c>
      <c r="B1674" s="113" t="s">
        <v>412</v>
      </c>
      <c r="C1674" s="113" t="s">
        <v>4</v>
      </c>
      <c r="D1674" s="114">
        <f t="shared" si="52"/>
        <v>1318.95823</v>
      </c>
      <c r="E1674" s="114"/>
      <c r="F1674" s="114">
        <v>1318.95823</v>
      </c>
      <c r="G1674" s="114">
        <v>0</v>
      </c>
    </row>
    <row r="1675" spans="1:7" x14ac:dyDescent="0.25">
      <c r="A1675" s="47" t="str">
        <f t="shared" si="53"/>
        <v>A</v>
      </c>
      <c r="B1675" s="113" t="s">
        <v>412</v>
      </c>
      <c r="C1675" s="113" t="s">
        <v>35</v>
      </c>
      <c r="D1675" s="114">
        <f t="shared" si="52"/>
        <v>948.93871999999999</v>
      </c>
      <c r="E1675" s="114"/>
      <c r="F1675" s="114">
        <v>948.93871999999999</v>
      </c>
      <c r="G1675" s="114">
        <v>0</v>
      </c>
    </row>
    <row r="1676" spans="1:7" x14ac:dyDescent="0.25">
      <c r="A1676" s="47" t="str">
        <f t="shared" si="53"/>
        <v>A</v>
      </c>
      <c r="B1676" s="111" t="s">
        <v>412</v>
      </c>
      <c r="C1676" s="111" t="s">
        <v>36</v>
      </c>
      <c r="D1676" s="112">
        <f t="shared" si="52"/>
        <v>0.73</v>
      </c>
      <c r="E1676" s="112"/>
      <c r="F1676" s="112">
        <v>0.73</v>
      </c>
      <c r="G1676" s="112">
        <v>0</v>
      </c>
    </row>
    <row r="1677" spans="1:7" ht="26.25" thickBot="1" x14ac:dyDescent="0.3">
      <c r="A1677" s="47" t="str">
        <f t="shared" si="53"/>
        <v>A</v>
      </c>
      <c r="B1677" s="108" t="s">
        <v>2320</v>
      </c>
      <c r="C1677" s="109" t="s">
        <v>2321</v>
      </c>
      <c r="D1677" s="110">
        <f t="shared" si="52"/>
        <v>7279.9</v>
      </c>
      <c r="E1677" s="110"/>
      <c r="F1677" s="110">
        <v>7279.9</v>
      </c>
      <c r="G1677" s="110">
        <v>0</v>
      </c>
    </row>
    <row r="1678" spans="1:7" ht="15.75" thickTop="1" x14ac:dyDescent="0.25">
      <c r="A1678" s="47" t="str">
        <f t="shared" si="53"/>
        <v>A</v>
      </c>
      <c r="B1678" s="111" t="s">
        <v>412</v>
      </c>
      <c r="C1678" s="111" t="s">
        <v>19</v>
      </c>
      <c r="D1678" s="112">
        <f t="shared" si="52"/>
        <v>7279.9</v>
      </c>
      <c r="E1678" s="112"/>
      <c r="F1678" s="112">
        <v>7279.9</v>
      </c>
      <c r="G1678" s="112">
        <v>0</v>
      </c>
    </row>
    <row r="1679" spans="1:7" x14ac:dyDescent="0.25">
      <c r="A1679" s="47" t="str">
        <f t="shared" si="53"/>
        <v>A</v>
      </c>
      <c r="B1679" s="113" t="s">
        <v>412</v>
      </c>
      <c r="C1679" s="113" t="s">
        <v>34</v>
      </c>
      <c r="D1679" s="114">
        <f t="shared" si="52"/>
        <v>426.81</v>
      </c>
      <c r="E1679" s="114"/>
      <c r="F1679" s="114">
        <v>426.81</v>
      </c>
      <c r="G1679" s="114">
        <v>0</v>
      </c>
    </row>
    <row r="1680" spans="1:7" x14ac:dyDescent="0.25">
      <c r="A1680" s="47" t="str">
        <f t="shared" si="53"/>
        <v>A</v>
      </c>
      <c r="B1680" s="113" t="s">
        <v>412</v>
      </c>
      <c r="C1680" s="113" t="s">
        <v>35</v>
      </c>
      <c r="D1680" s="114">
        <f t="shared" si="52"/>
        <v>6853.09</v>
      </c>
      <c r="E1680" s="114"/>
      <c r="F1680" s="114">
        <v>6853.09</v>
      </c>
      <c r="G1680" s="114">
        <v>0</v>
      </c>
    </row>
    <row r="1681" spans="1:7" ht="26.25" thickBot="1" x14ac:dyDescent="0.3">
      <c r="A1681" s="47" t="str">
        <f t="shared" si="53"/>
        <v>A</v>
      </c>
      <c r="B1681" s="108" t="s">
        <v>2352</v>
      </c>
      <c r="C1681" s="109" t="s">
        <v>2353</v>
      </c>
      <c r="D1681" s="110">
        <f t="shared" si="52"/>
        <v>10490.05507</v>
      </c>
      <c r="E1681" s="110"/>
      <c r="F1681" s="110">
        <v>10490.05507</v>
      </c>
      <c r="G1681" s="110">
        <v>0</v>
      </c>
    </row>
    <row r="1682" spans="1:7" ht="15.75" thickTop="1" x14ac:dyDescent="0.25">
      <c r="A1682" s="47" t="str">
        <f t="shared" si="53"/>
        <v>A</v>
      </c>
      <c r="B1682" s="111" t="s">
        <v>412</v>
      </c>
      <c r="C1682" s="111" t="s">
        <v>19</v>
      </c>
      <c r="D1682" s="112">
        <f t="shared" si="52"/>
        <v>2918.02007</v>
      </c>
      <c r="E1682" s="112"/>
      <c r="F1682" s="112">
        <v>2918.02007</v>
      </c>
      <c r="G1682" s="112">
        <v>0</v>
      </c>
    </row>
    <row r="1683" spans="1:7" x14ac:dyDescent="0.25">
      <c r="A1683" s="47" t="str">
        <f t="shared" si="53"/>
        <v>A</v>
      </c>
      <c r="B1683" s="113" t="s">
        <v>412</v>
      </c>
      <c r="C1683" s="113" t="s">
        <v>21</v>
      </c>
      <c r="D1683" s="114">
        <f t="shared" si="52"/>
        <v>952.17557000000011</v>
      </c>
      <c r="E1683" s="114"/>
      <c r="F1683" s="114">
        <v>952.17557000000011</v>
      </c>
      <c r="G1683" s="114">
        <v>0</v>
      </c>
    </row>
    <row r="1684" spans="1:7" x14ac:dyDescent="0.25">
      <c r="A1684" s="47" t="str">
        <f t="shared" si="53"/>
        <v>A</v>
      </c>
      <c r="B1684" s="113" t="s">
        <v>412</v>
      </c>
      <c r="C1684" s="113" t="s">
        <v>4</v>
      </c>
      <c r="D1684" s="114">
        <f t="shared" si="52"/>
        <v>1965.8444999999999</v>
      </c>
      <c r="E1684" s="114"/>
      <c r="F1684" s="114">
        <v>1965.8444999999999</v>
      </c>
      <c r="G1684" s="114">
        <v>0</v>
      </c>
    </row>
    <row r="1685" spans="1:7" x14ac:dyDescent="0.25">
      <c r="A1685" s="47" t="str">
        <f t="shared" si="53"/>
        <v>A</v>
      </c>
      <c r="B1685" s="111" t="s">
        <v>412</v>
      </c>
      <c r="C1685" s="111" t="s">
        <v>36</v>
      </c>
      <c r="D1685" s="112">
        <f t="shared" si="52"/>
        <v>7572.0349999999999</v>
      </c>
      <c r="E1685" s="112"/>
      <c r="F1685" s="112">
        <v>7572.0349999999999</v>
      </c>
      <c r="G1685" s="112">
        <v>0</v>
      </c>
    </row>
    <row r="1686" spans="1:7" ht="15.75" thickBot="1" x14ac:dyDescent="0.3">
      <c r="A1686" s="47" t="str">
        <f t="shared" si="53"/>
        <v>A</v>
      </c>
      <c r="B1686" s="108" t="s">
        <v>2354</v>
      </c>
      <c r="C1686" s="109" t="s">
        <v>2355</v>
      </c>
      <c r="D1686" s="110">
        <f t="shared" si="52"/>
        <v>217.08964</v>
      </c>
      <c r="E1686" s="110"/>
      <c r="F1686" s="110">
        <v>217.08964</v>
      </c>
      <c r="G1686" s="110">
        <v>0</v>
      </c>
    </row>
    <row r="1687" spans="1:7" ht="15.75" thickTop="1" x14ac:dyDescent="0.25">
      <c r="A1687" s="47" t="str">
        <f t="shared" si="53"/>
        <v>A</v>
      </c>
      <c r="B1687" s="111" t="s">
        <v>412</v>
      </c>
      <c r="C1687" s="111" t="s">
        <v>19</v>
      </c>
      <c r="D1687" s="112">
        <f t="shared" si="52"/>
        <v>217.08964</v>
      </c>
      <c r="E1687" s="112"/>
      <c r="F1687" s="112">
        <v>217.08964</v>
      </c>
      <c r="G1687" s="112">
        <v>0</v>
      </c>
    </row>
    <row r="1688" spans="1:7" x14ac:dyDescent="0.25">
      <c r="A1688" s="47" t="str">
        <f t="shared" si="53"/>
        <v>A</v>
      </c>
      <c r="B1688" s="113" t="s">
        <v>412</v>
      </c>
      <c r="C1688" s="113" t="s">
        <v>21</v>
      </c>
      <c r="D1688" s="114">
        <f t="shared" si="52"/>
        <v>198.16072</v>
      </c>
      <c r="E1688" s="114"/>
      <c r="F1688" s="114">
        <v>198.16072</v>
      </c>
      <c r="G1688" s="114">
        <v>0</v>
      </c>
    </row>
    <row r="1689" spans="1:7" x14ac:dyDescent="0.25">
      <c r="A1689" s="47" t="str">
        <f t="shared" si="53"/>
        <v>A</v>
      </c>
      <c r="B1689" s="113" t="s">
        <v>412</v>
      </c>
      <c r="C1689" s="113" t="s">
        <v>34</v>
      </c>
      <c r="D1689" s="114">
        <f t="shared" si="52"/>
        <v>18.928920000000002</v>
      </c>
      <c r="E1689" s="114"/>
      <c r="F1689" s="114">
        <v>18.928920000000002</v>
      </c>
      <c r="G1689" s="114">
        <v>0</v>
      </c>
    </row>
    <row r="1690" spans="1:7" ht="15.75" thickBot="1" x14ac:dyDescent="0.3">
      <c r="A1690" s="47" t="str">
        <f t="shared" si="53"/>
        <v>A</v>
      </c>
      <c r="B1690" s="108" t="s">
        <v>2356</v>
      </c>
      <c r="C1690" s="109" t="s">
        <v>2357</v>
      </c>
      <c r="D1690" s="110">
        <f t="shared" si="52"/>
        <v>3028.9920000000002</v>
      </c>
      <c r="E1690" s="110"/>
      <c r="F1690" s="110">
        <v>3028.9920000000002</v>
      </c>
      <c r="G1690" s="110">
        <v>0</v>
      </c>
    </row>
    <row r="1691" spans="1:7" ht="15.75" thickTop="1" x14ac:dyDescent="0.25">
      <c r="A1691" s="47" t="str">
        <f t="shared" si="53"/>
        <v>A</v>
      </c>
      <c r="B1691" s="111" t="s">
        <v>412</v>
      </c>
      <c r="C1691" s="111" t="s">
        <v>19</v>
      </c>
      <c r="D1691" s="112">
        <f t="shared" si="52"/>
        <v>3028.9920000000002</v>
      </c>
      <c r="E1691" s="112"/>
      <c r="F1691" s="112">
        <v>3028.9920000000002</v>
      </c>
      <c r="G1691" s="112">
        <v>0</v>
      </c>
    </row>
    <row r="1692" spans="1:7" x14ac:dyDescent="0.25">
      <c r="A1692" s="47" t="str">
        <f t="shared" si="53"/>
        <v>A</v>
      </c>
      <c r="B1692" s="113" t="s">
        <v>412</v>
      </c>
      <c r="C1692" s="113" t="s">
        <v>33</v>
      </c>
      <c r="D1692" s="114">
        <f t="shared" si="52"/>
        <v>3028.9920000000002</v>
      </c>
      <c r="E1692" s="114"/>
      <c r="F1692" s="114">
        <v>3028.9920000000002</v>
      </c>
      <c r="G1692" s="114">
        <v>0</v>
      </c>
    </row>
    <row r="1693" spans="1:7" ht="26.25" thickBot="1" x14ac:dyDescent="0.3">
      <c r="A1693" s="47" t="str">
        <f t="shared" si="53"/>
        <v>A</v>
      </c>
      <c r="B1693" s="108" t="s">
        <v>2358</v>
      </c>
      <c r="C1693" s="109" t="s">
        <v>2359</v>
      </c>
      <c r="D1693" s="110">
        <f t="shared" si="52"/>
        <v>54.275089999999999</v>
      </c>
      <c r="E1693" s="110"/>
      <c r="F1693" s="110">
        <v>54.275089999999999</v>
      </c>
      <c r="G1693" s="110">
        <v>0</v>
      </c>
    </row>
    <row r="1694" spans="1:7" ht="15.75" thickTop="1" x14ac:dyDescent="0.25">
      <c r="A1694" s="47" t="str">
        <f t="shared" si="53"/>
        <v>A</v>
      </c>
      <c r="B1694" s="111" t="s">
        <v>412</v>
      </c>
      <c r="C1694" s="111" t="s">
        <v>19</v>
      </c>
      <c r="D1694" s="112">
        <f t="shared" si="52"/>
        <v>54.275089999999999</v>
      </c>
      <c r="E1694" s="112"/>
      <c r="F1694" s="112">
        <v>54.275089999999999</v>
      </c>
      <c r="G1694" s="112">
        <v>0</v>
      </c>
    </row>
    <row r="1695" spans="1:7" x14ac:dyDescent="0.25">
      <c r="A1695" s="47" t="str">
        <f t="shared" si="53"/>
        <v>A</v>
      </c>
      <c r="B1695" s="113" t="s">
        <v>412</v>
      </c>
      <c r="C1695" s="113" t="s">
        <v>21</v>
      </c>
      <c r="D1695" s="114">
        <f t="shared" si="52"/>
        <v>34.560019999999994</v>
      </c>
      <c r="E1695" s="114"/>
      <c r="F1695" s="114">
        <v>34.560019999999994</v>
      </c>
      <c r="G1695" s="114">
        <v>0</v>
      </c>
    </row>
    <row r="1696" spans="1:7" x14ac:dyDescent="0.25">
      <c r="A1696" s="47" t="str">
        <f t="shared" si="53"/>
        <v>A</v>
      </c>
      <c r="B1696" s="113" t="s">
        <v>412</v>
      </c>
      <c r="C1696" s="113" t="s">
        <v>33</v>
      </c>
      <c r="D1696" s="114">
        <f t="shared" si="52"/>
        <v>19.715070000000001</v>
      </c>
      <c r="E1696" s="114"/>
      <c r="F1696" s="114">
        <v>19.715070000000001</v>
      </c>
      <c r="G1696" s="114">
        <v>0</v>
      </c>
    </row>
    <row r="1697" spans="1:7" ht="15.75" thickBot="1" x14ac:dyDescent="0.3">
      <c r="A1697" s="47" t="str">
        <f t="shared" si="53"/>
        <v>A</v>
      </c>
      <c r="B1697" s="108" t="s">
        <v>2360</v>
      </c>
      <c r="C1697" s="109" t="s">
        <v>2361</v>
      </c>
      <c r="D1697" s="110">
        <f t="shared" si="52"/>
        <v>19667.462130000004</v>
      </c>
      <c r="E1697" s="110"/>
      <c r="F1697" s="110">
        <v>19667.462130000004</v>
      </c>
      <c r="G1697" s="110">
        <v>0</v>
      </c>
    </row>
    <row r="1698" spans="1:7" ht="15.75" thickTop="1" x14ac:dyDescent="0.25">
      <c r="A1698" s="47" t="str">
        <f t="shared" si="53"/>
        <v>A</v>
      </c>
      <c r="B1698" s="111" t="s">
        <v>412</v>
      </c>
      <c r="C1698" s="111" t="s">
        <v>19</v>
      </c>
      <c r="D1698" s="112">
        <f t="shared" si="52"/>
        <v>17928.09892</v>
      </c>
      <c r="E1698" s="112"/>
      <c r="F1698" s="112">
        <v>17928.09892</v>
      </c>
      <c r="G1698" s="112">
        <v>0</v>
      </c>
    </row>
    <row r="1699" spans="1:7" x14ac:dyDescent="0.25">
      <c r="A1699" s="47" t="str">
        <f t="shared" si="53"/>
        <v>A</v>
      </c>
      <c r="B1699" s="113" t="s">
        <v>412</v>
      </c>
      <c r="C1699" s="113" t="s">
        <v>20</v>
      </c>
      <c r="D1699" s="114">
        <f t="shared" si="52"/>
        <v>13582.341179999999</v>
      </c>
      <c r="E1699" s="114"/>
      <c r="F1699" s="114">
        <v>13582.341179999999</v>
      </c>
      <c r="G1699" s="114">
        <v>0</v>
      </c>
    </row>
    <row r="1700" spans="1:7" x14ac:dyDescent="0.25">
      <c r="A1700" s="47" t="str">
        <f t="shared" si="53"/>
        <v>A</v>
      </c>
      <c r="B1700" s="113" t="s">
        <v>412</v>
      </c>
      <c r="C1700" s="113" t="s">
        <v>21</v>
      </c>
      <c r="D1700" s="114">
        <f t="shared" si="52"/>
        <v>3765.3488600000001</v>
      </c>
      <c r="E1700" s="114"/>
      <c r="F1700" s="114">
        <v>3765.3488600000001</v>
      </c>
      <c r="G1700" s="114">
        <v>0</v>
      </c>
    </row>
    <row r="1701" spans="1:7" x14ac:dyDescent="0.25">
      <c r="A1701" s="47" t="str">
        <f t="shared" si="53"/>
        <v>A</v>
      </c>
      <c r="B1701" s="113" t="s">
        <v>412</v>
      </c>
      <c r="C1701" s="113" t="s">
        <v>4</v>
      </c>
      <c r="D1701" s="114">
        <f t="shared" si="52"/>
        <v>7.9823999999999993</v>
      </c>
      <c r="E1701" s="114"/>
      <c r="F1701" s="114">
        <v>7.9823999999999993</v>
      </c>
      <c r="G1701" s="114">
        <v>0</v>
      </c>
    </row>
    <row r="1702" spans="1:7" x14ac:dyDescent="0.25">
      <c r="A1702" s="47" t="str">
        <f t="shared" si="53"/>
        <v>A</v>
      </c>
      <c r="B1702" s="113" t="s">
        <v>412</v>
      </c>
      <c r="C1702" s="113" t="s">
        <v>34</v>
      </c>
      <c r="D1702" s="114">
        <f t="shared" si="52"/>
        <v>109.15489000000001</v>
      </c>
      <c r="E1702" s="114"/>
      <c r="F1702" s="114">
        <v>109.15489000000001</v>
      </c>
      <c r="G1702" s="114">
        <v>0</v>
      </c>
    </row>
    <row r="1703" spans="1:7" x14ac:dyDescent="0.25">
      <c r="A1703" s="47" t="str">
        <f t="shared" si="53"/>
        <v>A</v>
      </c>
      <c r="B1703" s="113" t="s">
        <v>412</v>
      </c>
      <c r="C1703" s="113" t="s">
        <v>35</v>
      </c>
      <c r="D1703" s="114">
        <f t="shared" si="52"/>
        <v>463.27158999999995</v>
      </c>
      <c r="E1703" s="114"/>
      <c r="F1703" s="114">
        <v>463.27158999999995</v>
      </c>
      <c r="G1703" s="114">
        <v>0</v>
      </c>
    </row>
    <row r="1704" spans="1:7" x14ac:dyDescent="0.25">
      <c r="A1704" s="47" t="str">
        <f t="shared" si="53"/>
        <v>A</v>
      </c>
      <c r="B1704" s="111" t="s">
        <v>412</v>
      </c>
      <c r="C1704" s="111" t="s">
        <v>36</v>
      </c>
      <c r="D1704" s="112">
        <f t="shared" si="52"/>
        <v>1739.36321</v>
      </c>
      <c r="E1704" s="112"/>
      <c r="F1704" s="112">
        <v>1739.36321</v>
      </c>
      <c r="G1704" s="112">
        <v>0</v>
      </c>
    </row>
    <row r="1705" spans="1:7" ht="15.75" thickBot="1" x14ac:dyDescent="0.3">
      <c r="A1705" s="47" t="str">
        <f t="shared" si="53"/>
        <v>A</v>
      </c>
      <c r="B1705" s="108" t="s">
        <v>2366</v>
      </c>
      <c r="C1705" s="109" t="s">
        <v>2367</v>
      </c>
      <c r="D1705" s="110">
        <f t="shared" si="52"/>
        <v>6731.6448200000004</v>
      </c>
      <c r="E1705" s="110"/>
      <c r="F1705" s="110">
        <v>6731.6448200000004</v>
      </c>
      <c r="G1705" s="110">
        <v>0</v>
      </c>
    </row>
    <row r="1706" spans="1:7" ht="15.75" thickTop="1" x14ac:dyDescent="0.25">
      <c r="A1706" s="47" t="str">
        <f t="shared" si="53"/>
        <v>A</v>
      </c>
      <c r="B1706" s="111" t="s">
        <v>412</v>
      </c>
      <c r="C1706" s="111" t="s">
        <v>19</v>
      </c>
      <c r="D1706" s="112">
        <f t="shared" si="52"/>
        <v>6731.6448200000004</v>
      </c>
      <c r="E1706" s="112"/>
      <c r="F1706" s="112">
        <v>6731.6448200000004</v>
      </c>
      <c r="G1706" s="112">
        <v>0</v>
      </c>
    </row>
    <row r="1707" spans="1:7" x14ac:dyDescent="0.25">
      <c r="A1707" s="47" t="str">
        <f t="shared" si="53"/>
        <v>A</v>
      </c>
      <c r="B1707" s="113" t="s">
        <v>412</v>
      </c>
      <c r="C1707" s="113" t="s">
        <v>21</v>
      </c>
      <c r="D1707" s="114">
        <f t="shared" si="52"/>
        <v>6731.6448200000004</v>
      </c>
      <c r="E1707" s="114"/>
      <c r="F1707" s="114">
        <v>6731.6448200000004</v>
      </c>
      <c r="G1707" s="114">
        <v>0</v>
      </c>
    </row>
    <row r="1708" spans="1:7" ht="15.75" thickBot="1" x14ac:dyDescent="0.3">
      <c r="A1708" s="47" t="str">
        <f t="shared" si="53"/>
        <v>A</v>
      </c>
      <c r="B1708" s="108" t="s">
        <v>2368</v>
      </c>
      <c r="C1708" s="109" t="s">
        <v>288</v>
      </c>
      <c r="D1708" s="110">
        <f t="shared" si="52"/>
        <v>972.98933000000011</v>
      </c>
      <c r="E1708" s="110"/>
      <c r="F1708" s="110">
        <v>972.98933000000011</v>
      </c>
      <c r="G1708" s="110">
        <v>0</v>
      </c>
    </row>
    <row r="1709" spans="1:7" ht="15.75" thickTop="1" x14ac:dyDescent="0.25">
      <c r="A1709" s="47" t="str">
        <f t="shared" si="53"/>
        <v>A</v>
      </c>
      <c r="B1709" s="111" t="s">
        <v>412</v>
      </c>
      <c r="C1709" s="111" t="s">
        <v>19</v>
      </c>
      <c r="D1709" s="112">
        <f t="shared" si="52"/>
        <v>972.98933000000011</v>
      </c>
      <c r="E1709" s="112"/>
      <c r="F1709" s="112">
        <v>972.98933000000011</v>
      </c>
      <c r="G1709" s="112">
        <v>0</v>
      </c>
    </row>
    <row r="1710" spans="1:7" x14ac:dyDescent="0.25">
      <c r="A1710" s="47" t="str">
        <f t="shared" si="53"/>
        <v>A</v>
      </c>
      <c r="B1710" s="113" t="s">
        <v>412</v>
      </c>
      <c r="C1710" s="113" t="s">
        <v>20</v>
      </c>
      <c r="D1710" s="114">
        <f t="shared" si="52"/>
        <v>479.90591000000001</v>
      </c>
      <c r="E1710" s="114"/>
      <c r="F1710" s="114">
        <v>479.90591000000001</v>
      </c>
      <c r="G1710" s="114">
        <v>0</v>
      </c>
    </row>
    <row r="1711" spans="1:7" x14ac:dyDescent="0.25">
      <c r="A1711" s="47" t="str">
        <f t="shared" si="53"/>
        <v>A</v>
      </c>
      <c r="B1711" s="113" t="s">
        <v>412</v>
      </c>
      <c r="C1711" s="113" t="s">
        <v>21</v>
      </c>
      <c r="D1711" s="114">
        <f t="shared" si="52"/>
        <v>485.80239</v>
      </c>
      <c r="E1711" s="114"/>
      <c r="F1711" s="114">
        <v>485.80239</v>
      </c>
      <c r="G1711" s="114">
        <v>0</v>
      </c>
    </row>
    <row r="1712" spans="1:7" x14ac:dyDescent="0.25">
      <c r="A1712" s="47" t="str">
        <f t="shared" si="53"/>
        <v>A</v>
      </c>
      <c r="B1712" s="113" t="s">
        <v>412</v>
      </c>
      <c r="C1712" s="113" t="s">
        <v>34</v>
      </c>
      <c r="D1712" s="114">
        <f t="shared" si="52"/>
        <v>6.5363100000000003</v>
      </c>
      <c r="E1712" s="114"/>
      <c r="F1712" s="114">
        <v>6.5363100000000003</v>
      </c>
      <c r="G1712" s="114">
        <v>0</v>
      </c>
    </row>
    <row r="1713" spans="1:7" x14ac:dyDescent="0.25">
      <c r="A1713" s="47" t="str">
        <f t="shared" si="53"/>
        <v>A</v>
      </c>
      <c r="B1713" s="113" t="s">
        <v>412</v>
      </c>
      <c r="C1713" s="113" t="s">
        <v>35</v>
      </c>
      <c r="D1713" s="114">
        <f t="shared" si="52"/>
        <v>0.74471999999999994</v>
      </c>
      <c r="E1713" s="114"/>
      <c r="F1713" s="114">
        <v>0.74471999999999994</v>
      </c>
      <c r="G1713" s="114">
        <v>0</v>
      </c>
    </row>
    <row r="1714" spans="1:7" ht="15.75" thickBot="1" x14ac:dyDescent="0.3">
      <c r="A1714" s="47" t="str">
        <f t="shared" si="53"/>
        <v>A</v>
      </c>
      <c r="B1714" s="108" t="s">
        <v>2369</v>
      </c>
      <c r="C1714" s="109" t="s">
        <v>289</v>
      </c>
      <c r="D1714" s="110">
        <f t="shared" si="52"/>
        <v>3320.8676799999998</v>
      </c>
      <c r="E1714" s="110"/>
      <c r="F1714" s="110">
        <v>3320.8676799999998</v>
      </c>
      <c r="G1714" s="110">
        <v>0</v>
      </c>
    </row>
    <row r="1715" spans="1:7" ht="15.75" thickTop="1" x14ac:dyDescent="0.25">
      <c r="A1715" s="47" t="str">
        <f t="shared" si="53"/>
        <v>A</v>
      </c>
      <c r="B1715" s="111" t="s">
        <v>412</v>
      </c>
      <c r="C1715" s="111" t="s">
        <v>19</v>
      </c>
      <c r="D1715" s="112">
        <f t="shared" si="52"/>
        <v>3310.1980199999994</v>
      </c>
      <c r="E1715" s="112"/>
      <c r="F1715" s="112">
        <v>3310.1980199999994</v>
      </c>
      <c r="G1715" s="112">
        <v>0</v>
      </c>
    </row>
    <row r="1716" spans="1:7" x14ac:dyDescent="0.25">
      <c r="A1716" s="47" t="str">
        <f t="shared" si="53"/>
        <v>A</v>
      </c>
      <c r="B1716" s="113" t="s">
        <v>412</v>
      </c>
      <c r="C1716" s="113" t="s">
        <v>20</v>
      </c>
      <c r="D1716" s="114">
        <f t="shared" si="52"/>
        <v>2145.4486900000002</v>
      </c>
      <c r="E1716" s="114"/>
      <c r="F1716" s="114">
        <v>2145.4486900000002</v>
      </c>
      <c r="G1716" s="114">
        <v>0</v>
      </c>
    </row>
    <row r="1717" spans="1:7" x14ac:dyDescent="0.25">
      <c r="A1717" s="47" t="str">
        <f t="shared" si="53"/>
        <v>A</v>
      </c>
      <c r="B1717" s="113" t="s">
        <v>412</v>
      </c>
      <c r="C1717" s="113" t="s">
        <v>21</v>
      </c>
      <c r="D1717" s="114">
        <f t="shared" si="52"/>
        <v>1129.3587799999998</v>
      </c>
      <c r="E1717" s="114"/>
      <c r="F1717" s="114">
        <v>1129.3587799999998</v>
      </c>
      <c r="G1717" s="114">
        <v>0</v>
      </c>
    </row>
    <row r="1718" spans="1:7" x14ac:dyDescent="0.25">
      <c r="A1718" s="47" t="str">
        <f t="shared" si="53"/>
        <v>A</v>
      </c>
      <c r="B1718" s="113" t="s">
        <v>412</v>
      </c>
      <c r="C1718" s="113" t="s">
        <v>4</v>
      </c>
      <c r="D1718" s="114">
        <f t="shared" si="52"/>
        <v>3.0000000000000001E-3</v>
      </c>
      <c r="E1718" s="114"/>
      <c r="F1718" s="114">
        <v>3.0000000000000001E-3</v>
      </c>
      <c r="G1718" s="114">
        <v>0</v>
      </c>
    </row>
    <row r="1719" spans="1:7" x14ac:dyDescent="0.25">
      <c r="A1719" s="47" t="str">
        <f t="shared" si="53"/>
        <v>A</v>
      </c>
      <c r="B1719" s="113" t="s">
        <v>412</v>
      </c>
      <c r="C1719" s="113" t="s">
        <v>34</v>
      </c>
      <c r="D1719" s="114">
        <f t="shared" si="52"/>
        <v>30.560200000000002</v>
      </c>
      <c r="E1719" s="114"/>
      <c r="F1719" s="114">
        <v>30.560200000000002</v>
      </c>
      <c r="G1719" s="114">
        <v>0</v>
      </c>
    </row>
    <row r="1720" spans="1:7" x14ac:dyDescent="0.25">
      <c r="A1720" s="47" t="str">
        <f t="shared" si="53"/>
        <v>A</v>
      </c>
      <c r="B1720" s="113" t="s">
        <v>412</v>
      </c>
      <c r="C1720" s="113" t="s">
        <v>35</v>
      </c>
      <c r="D1720" s="114">
        <f t="shared" si="52"/>
        <v>4.82735</v>
      </c>
      <c r="E1720" s="114"/>
      <c r="F1720" s="114">
        <v>4.82735</v>
      </c>
      <c r="G1720" s="114">
        <v>0</v>
      </c>
    </row>
    <row r="1721" spans="1:7" x14ac:dyDescent="0.25">
      <c r="A1721" s="47" t="str">
        <f t="shared" si="53"/>
        <v>A</v>
      </c>
      <c r="B1721" s="111" t="s">
        <v>412</v>
      </c>
      <c r="C1721" s="111" t="s">
        <v>36</v>
      </c>
      <c r="D1721" s="112">
        <f t="shared" si="52"/>
        <v>10.66966</v>
      </c>
      <c r="E1721" s="112"/>
      <c r="F1721" s="112">
        <v>10.66966</v>
      </c>
      <c r="G1721" s="112">
        <v>0</v>
      </c>
    </row>
    <row r="1722" spans="1:7" ht="15.75" thickBot="1" x14ac:dyDescent="0.3">
      <c r="A1722" s="47" t="str">
        <f t="shared" si="53"/>
        <v>A</v>
      </c>
      <c r="B1722" s="108" t="s">
        <v>2370</v>
      </c>
      <c r="C1722" s="109" t="s">
        <v>290</v>
      </c>
      <c r="D1722" s="110">
        <f t="shared" si="52"/>
        <v>3677.2943099999998</v>
      </c>
      <c r="E1722" s="110"/>
      <c r="F1722" s="110">
        <v>3645.0793099999996</v>
      </c>
      <c r="G1722" s="110">
        <v>32.215000000000003</v>
      </c>
    </row>
    <row r="1723" spans="1:7" ht="15.75" thickTop="1" x14ac:dyDescent="0.25">
      <c r="A1723" s="47" t="str">
        <f t="shared" si="53"/>
        <v>A</v>
      </c>
      <c r="B1723" s="111" t="s">
        <v>412</v>
      </c>
      <c r="C1723" s="111" t="s">
        <v>19</v>
      </c>
      <c r="D1723" s="112">
        <f t="shared" si="52"/>
        <v>3673.7943099999998</v>
      </c>
      <c r="E1723" s="112"/>
      <c r="F1723" s="112">
        <v>3641.5793099999996</v>
      </c>
      <c r="G1723" s="112">
        <v>32.215000000000003</v>
      </c>
    </row>
    <row r="1724" spans="1:7" x14ac:dyDescent="0.25">
      <c r="A1724" s="47" t="str">
        <f t="shared" si="53"/>
        <v>A</v>
      </c>
      <c r="B1724" s="113" t="s">
        <v>412</v>
      </c>
      <c r="C1724" s="113" t="s">
        <v>20</v>
      </c>
      <c r="D1724" s="114">
        <f t="shared" si="52"/>
        <v>937.43892999999991</v>
      </c>
      <c r="E1724" s="114"/>
      <c r="F1724" s="114">
        <v>937.43892999999991</v>
      </c>
      <c r="G1724" s="114">
        <v>0</v>
      </c>
    </row>
    <row r="1725" spans="1:7" x14ac:dyDescent="0.25">
      <c r="A1725" s="47" t="str">
        <f t="shared" si="53"/>
        <v>A</v>
      </c>
      <c r="B1725" s="113" t="s">
        <v>412</v>
      </c>
      <c r="C1725" s="113" t="s">
        <v>21</v>
      </c>
      <c r="D1725" s="114">
        <f t="shared" si="52"/>
        <v>1387.1475600000001</v>
      </c>
      <c r="E1725" s="114"/>
      <c r="F1725" s="114">
        <v>1357.1475600000001</v>
      </c>
      <c r="G1725" s="114">
        <v>30</v>
      </c>
    </row>
    <row r="1726" spans="1:7" x14ac:dyDescent="0.25">
      <c r="A1726" s="47" t="str">
        <f t="shared" si="53"/>
        <v>A</v>
      </c>
      <c r="B1726" s="113" t="s">
        <v>412</v>
      </c>
      <c r="C1726" s="113" t="s">
        <v>33</v>
      </c>
      <c r="D1726" s="114">
        <f t="shared" si="52"/>
        <v>302.5</v>
      </c>
      <c r="E1726" s="114"/>
      <c r="F1726" s="114">
        <v>302.5</v>
      </c>
      <c r="G1726" s="114">
        <v>0</v>
      </c>
    </row>
    <row r="1727" spans="1:7" x14ac:dyDescent="0.25">
      <c r="A1727" s="47" t="str">
        <f t="shared" si="53"/>
        <v>A</v>
      </c>
      <c r="B1727" s="113" t="s">
        <v>412</v>
      </c>
      <c r="C1727" s="113" t="s">
        <v>34</v>
      </c>
      <c r="D1727" s="114">
        <f t="shared" si="52"/>
        <v>49.92671</v>
      </c>
      <c r="E1727" s="114"/>
      <c r="F1727" s="114">
        <v>49.92671</v>
      </c>
      <c r="G1727" s="114">
        <v>0</v>
      </c>
    </row>
    <row r="1728" spans="1:7" x14ac:dyDescent="0.25">
      <c r="A1728" s="47" t="str">
        <f t="shared" si="53"/>
        <v>A</v>
      </c>
      <c r="B1728" s="113" t="s">
        <v>412</v>
      </c>
      <c r="C1728" s="113" t="s">
        <v>35</v>
      </c>
      <c r="D1728" s="114">
        <f t="shared" si="52"/>
        <v>996.78111000000001</v>
      </c>
      <c r="E1728" s="114"/>
      <c r="F1728" s="114">
        <v>994.56610999999998</v>
      </c>
      <c r="G1728" s="114">
        <v>2.2149999999999999</v>
      </c>
    </row>
    <row r="1729" spans="1:7" x14ac:dyDescent="0.25">
      <c r="A1729" s="47" t="str">
        <f t="shared" si="53"/>
        <v>A</v>
      </c>
      <c r="B1729" s="111" t="s">
        <v>412</v>
      </c>
      <c r="C1729" s="111" t="s">
        <v>36</v>
      </c>
      <c r="D1729" s="112">
        <f t="shared" si="52"/>
        <v>3.5</v>
      </c>
      <c r="E1729" s="112"/>
      <c r="F1729" s="112">
        <v>3.5</v>
      </c>
      <c r="G1729" s="112">
        <v>0</v>
      </c>
    </row>
    <row r="1730" spans="1:7" ht="15.75" thickBot="1" x14ac:dyDescent="0.3">
      <c r="A1730" s="47" t="str">
        <f t="shared" si="53"/>
        <v>A</v>
      </c>
      <c r="B1730" s="108" t="s">
        <v>2374</v>
      </c>
      <c r="C1730" s="109" t="s">
        <v>292</v>
      </c>
      <c r="D1730" s="110">
        <f t="shared" si="52"/>
        <v>1117.86961</v>
      </c>
      <c r="E1730" s="110"/>
      <c r="F1730" s="110">
        <v>1117.86961</v>
      </c>
      <c r="G1730" s="110">
        <v>0</v>
      </c>
    </row>
    <row r="1731" spans="1:7" ht="15.75" thickTop="1" x14ac:dyDescent="0.25">
      <c r="A1731" s="47" t="str">
        <f t="shared" si="53"/>
        <v>A</v>
      </c>
      <c r="B1731" s="111" t="s">
        <v>412</v>
      </c>
      <c r="C1731" s="111" t="s">
        <v>19</v>
      </c>
      <c r="D1731" s="112">
        <f t="shared" ref="D1731:D1794" si="54">-E1731+F1731+G1731</f>
        <v>1117.86961</v>
      </c>
      <c r="E1731" s="112"/>
      <c r="F1731" s="112">
        <v>1117.86961</v>
      </c>
      <c r="G1731" s="112">
        <v>0</v>
      </c>
    </row>
    <row r="1732" spans="1:7" x14ac:dyDescent="0.25">
      <c r="A1732" s="47" t="str">
        <f t="shared" ref="A1732:A1795" si="55">IF(OR(D1732&lt;&gt;0,),"A","B")</f>
        <v>A</v>
      </c>
      <c r="B1732" s="113" t="s">
        <v>412</v>
      </c>
      <c r="C1732" s="113" t="s">
        <v>20</v>
      </c>
      <c r="D1732" s="114">
        <f t="shared" si="54"/>
        <v>685.44362999999998</v>
      </c>
      <c r="E1732" s="114"/>
      <c r="F1732" s="114">
        <v>685.44362999999998</v>
      </c>
      <c r="G1732" s="114">
        <v>0</v>
      </c>
    </row>
    <row r="1733" spans="1:7" x14ac:dyDescent="0.25">
      <c r="A1733" s="47" t="str">
        <f t="shared" si="55"/>
        <v>A</v>
      </c>
      <c r="B1733" s="113" t="s">
        <v>412</v>
      </c>
      <c r="C1733" s="113" t="s">
        <v>21</v>
      </c>
      <c r="D1733" s="114">
        <f t="shared" si="54"/>
        <v>404.58706000000001</v>
      </c>
      <c r="E1733" s="114"/>
      <c r="F1733" s="114">
        <v>404.58706000000001</v>
      </c>
      <c r="G1733" s="114">
        <v>0</v>
      </c>
    </row>
    <row r="1734" spans="1:7" x14ac:dyDescent="0.25">
      <c r="A1734" s="47" t="str">
        <f t="shared" si="55"/>
        <v>A</v>
      </c>
      <c r="B1734" s="113" t="s">
        <v>412</v>
      </c>
      <c r="C1734" s="113" t="s">
        <v>4</v>
      </c>
      <c r="D1734" s="114">
        <f t="shared" si="54"/>
        <v>14.576309999999999</v>
      </c>
      <c r="E1734" s="114"/>
      <c r="F1734" s="114">
        <v>14.576309999999999</v>
      </c>
      <c r="G1734" s="114">
        <v>0</v>
      </c>
    </row>
    <row r="1735" spans="1:7" x14ac:dyDescent="0.25">
      <c r="A1735" s="47" t="str">
        <f t="shared" si="55"/>
        <v>A</v>
      </c>
      <c r="B1735" s="113" t="s">
        <v>412</v>
      </c>
      <c r="C1735" s="113" t="s">
        <v>35</v>
      </c>
      <c r="D1735" s="114">
        <f t="shared" si="54"/>
        <v>13.26261</v>
      </c>
      <c r="E1735" s="114"/>
      <c r="F1735" s="114">
        <v>13.26261</v>
      </c>
      <c r="G1735" s="114">
        <v>0</v>
      </c>
    </row>
    <row r="1736" spans="1:7" ht="15.75" thickBot="1" x14ac:dyDescent="0.3">
      <c r="A1736" s="47" t="str">
        <f t="shared" si="55"/>
        <v>A</v>
      </c>
      <c r="B1736" s="108" t="s">
        <v>2375</v>
      </c>
      <c r="C1736" s="109" t="s">
        <v>293</v>
      </c>
      <c r="D1736" s="110">
        <f t="shared" si="54"/>
        <v>1472.7049299999999</v>
      </c>
      <c r="E1736" s="110"/>
      <c r="F1736" s="110">
        <v>129.64155</v>
      </c>
      <c r="G1736" s="110">
        <v>1343.0633799999998</v>
      </c>
    </row>
    <row r="1737" spans="1:7" ht="15.75" thickTop="1" x14ac:dyDescent="0.25">
      <c r="A1737" s="47" t="str">
        <f t="shared" si="55"/>
        <v>A</v>
      </c>
      <c r="B1737" s="111" t="s">
        <v>412</v>
      </c>
      <c r="C1737" s="111" t="s">
        <v>19</v>
      </c>
      <c r="D1737" s="112">
        <f t="shared" si="54"/>
        <v>1472.7049299999999</v>
      </c>
      <c r="E1737" s="112"/>
      <c r="F1737" s="112">
        <v>129.64155</v>
      </c>
      <c r="G1737" s="112">
        <v>1343.0633799999998</v>
      </c>
    </row>
    <row r="1738" spans="1:7" x14ac:dyDescent="0.25">
      <c r="A1738" s="47" t="str">
        <f t="shared" si="55"/>
        <v>A</v>
      </c>
      <c r="B1738" s="113" t="s">
        <v>412</v>
      </c>
      <c r="C1738" s="113" t="s">
        <v>20</v>
      </c>
      <c r="D1738" s="114">
        <f t="shared" si="54"/>
        <v>85.702110000000005</v>
      </c>
      <c r="E1738" s="114"/>
      <c r="F1738" s="114">
        <v>85.702110000000005</v>
      </c>
      <c r="G1738" s="114">
        <v>0</v>
      </c>
    </row>
    <row r="1739" spans="1:7" x14ac:dyDescent="0.25">
      <c r="A1739" s="47" t="str">
        <f t="shared" si="55"/>
        <v>A</v>
      </c>
      <c r="B1739" s="113" t="s">
        <v>412</v>
      </c>
      <c r="C1739" s="113" t="s">
        <v>21</v>
      </c>
      <c r="D1739" s="114">
        <f t="shared" si="54"/>
        <v>39.368340000000003</v>
      </c>
      <c r="E1739" s="114"/>
      <c r="F1739" s="114">
        <v>39.151890000000002</v>
      </c>
      <c r="G1739" s="114">
        <v>0.21644999999999998</v>
      </c>
    </row>
    <row r="1740" spans="1:7" x14ac:dyDescent="0.25">
      <c r="A1740" s="47" t="str">
        <f t="shared" si="55"/>
        <v>A</v>
      </c>
      <c r="B1740" s="113" t="s">
        <v>412</v>
      </c>
      <c r="C1740" s="113" t="s">
        <v>34</v>
      </c>
      <c r="D1740" s="114">
        <f t="shared" si="54"/>
        <v>1347.6344799999999</v>
      </c>
      <c r="E1740" s="114"/>
      <c r="F1740" s="114">
        <v>4.7875500000000004</v>
      </c>
      <c r="G1740" s="114">
        <v>1342.8469299999999</v>
      </c>
    </row>
    <row r="1741" spans="1:7" ht="15.75" thickBot="1" x14ac:dyDescent="0.3">
      <c r="A1741" s="47" t="str">
        <f t="shared" si="55"/>
        <v>A</v>
      </c>
      <c r="B1741" s="108" t="s">
        <v>2376</v>
      </c>
      <c r="C1741" s="109" t="s">
        <v>2377</v>
      </c>
      <c r="D1741" s="110">
        <f t="shared" si="54"/>
        <v>29706.137209999997</v>
      </c>
      <c r="E1741" s="110"/>
      <c r="F1741" s="110">
        <v>29204.246309999999</v>
      </c>
      <c r="G1741" s="110">
        <v>501.89090000000004</v>
      </c>
    </row>
    <row r="1742" spans="1:7" ht="15.75" thickTop="1" x14ac:dyDescent="0.25">
      <c r="A1742" s="47" t="str">
        <f t="shared" si="55"/>
        <v>A</v>
      </c>
      <c r="B1742" s="111" t="s">
        <v>412</v>
      </c>
      <c r="C1742" s="111" t="s">
        <v>19</v>
      </c>
      <c r="D1742" s="112">
        <f t="shared" si="54"/>
        <v>27969.908370000001</v>
      </c>
      <c r="E1742" s="112"/>
      <c r="F1742" s="112">
        <v>27499.526809999999</v>
      </c>
      <c r="G1742" s="112">
        <v>470.38156000000004</v>
      </c>
    </row>
    <row r="1743" spans="1:7" x14ac:dyDescent="0.25">
      <c r="A1743" s="47" t="str">
        <f t="shared" si="55"/>
        <v>A</v>
      </c>
      <c r="B1743" s="113" t="s">
        <v>412</v>
      </c>
      <c r="C1743" s="113" t="s">
        <v>20</v>
      </c>
      <c r="D1743" s="114">
        <f t="shared" si="54"/>
        <v>21660.63175</v>
      </c>
      <c r="E1743" s="114"/>
      <c r="F1743" s="114">
        <v>21373.180410000001</v>
      </c>
      <c r="G1743" s="114">
        <v>287.45133999999996</v>
      </c>
    </row>
    <row r="1744" spans="1:7" x14ac:dyDescent="0.25">
      <c r="A1744" s="47" t="str">
        <f t="shared" si="55"/>
        <v>A</v>
      </c>
      <c r="B1744" s="113" t="s">
        <v>412</v>
      </c>
      <c r="C1744" s="113" t="s">
        <v>21</v>
      </c>
      <c r="D1744" s="114">
        <f t="shared" si="54"/>
        <v>5448.8965699999999</v>
      </c>
      <c r="E1744" s="114"/>
      <c r="F1744" s="114">
        <v>5367.6292899999999</v>
      </c>
      <c r="G1744" s="114">
        <v>81.26728</v>
      </c>
    </row>
    <row r="1745" spans="1:7" x14ac:dyDescent="0.25">
      <c r="A1745" s="47" t="str">
        <f t="shared" si="55"/>
        <v>A</v>
      </c>
      <c r="B1745" s="113" t="s">
        <v>412</v>
      </c>
      <c r="C1745" s="113" t="s">
        <v>34</v>
      </c>
      <c r="D1745" s="114">
        <f t="shared" si="54"/>
        <v>231.23750000000001</v>
      </c>
      <c r="E1745" s="114"/>
      <c r="F1745" s="114">
        <v>227.42750000000001</v>
      </c>
      <c r="G1745" s="114">
        <v>3.81</v>
      </c>
    </row>
    <row r="1746" spans="1:7" x14ac:dyDescent="0.25">
      <c r="A1746" s="47" t="str">
        <f t="shared" si="55"/>
        <v>A</v>
      </c>
      <c r="B1746" s="113" t="s">
        <v>412</v>
      </c>
      <c r="C1746" s="113" t="s">
        <v>35</v>
      </c>
      <c r="D1746" s="114">
        <f t="shared" si="54"/>
        <v>629.14255000000003</v>
      </c>
      <c r="E1746" s="114"/>
      <c r="F1746" s="114">
        <v>531.28961000000004</v>
      </c>
      <c r="G1746" s="114">
        <v>97.852940000000004</v>
      </c>
    </row>
    <row r="1747" spans="1:7" x14ac:dyDescent="0.25">
      <c r="A1747" s="47" t="str">
        <f t="shared" si="55"/>
        <v>A</v>
      </c>
      <c r="B1747" s="111" t="s">
        <v>412</v>
      </c>
      <c r="C1747" s="111" t="s">
        <v>36</v>
      </c>
      <c r="D1747" s="112">
        <f t="shared" si="54"/>
        <v>1736.22884</v>
      </c>
      <c r="E1747" s="112"/>
      <c r="F1747" s="112">
        <v>1704.7194999999999</v>
      </c>
      <c r="G1747" s="112">
        <v>31.509340000000002</v>
      </c>
    </row>
    <row r="1748" spans="1:7" ht="15.75" thickBot="1" x14ac:dyDescent="0.3">
      <c r="A1748" s="47" t="str">
        <f t="shared" si="55"/>
        <v>A</v>
      </c>
      <c r="B1748" s="108" t="s">
        <v>2378</v>
      </c>
      <c r="C1748" s="109" t="s">
        <v>2379</v>
      </c>
      <c r="D1748" s="110">
        <f t="shared" si="54"/>
        <v>25392.566529999996</v>
      </c>
      <c r="E1748" s="110"/>
      <c r="F1748" s="110">
        <v>25392.566529999996</v>
      </c>
      <c r="G1748" s="110">
        <v>0</v>
      </c>
    </row>
    <row r="1749" spans="1:7" ht="15.75" thickTop="1" x14ac:dyDescent="0.25">
      <c r="A1749" s="47" t="str">
        <f t="shared" si="55"/>
        <v>A</v>
      </c>
      <c r="B1749" s="111" t="s">
        <v>412</v>
      </c>
      <c r="C1749" s="111" t="s">
        <v>19</v>
      </c>
      <c r="D1749" s="112">
        <f t="shared" si="54"/>
        <v>23881.851029999998</v>
      </c>
      <c r="E1749" s="112"/>
      <c r="F1749" s="112">
        <v>23881.851029999998</v>
      </c>
      <c r="G1749" s="112">
        <v>0</v>
      </c>
    </row>
    <row r="1750" spans="1:7" x14ac:dyDescent="0.25">
      <c r="A1750" s="47" t="str">
        <f t="shared" si="55"/>
        <v>A</v>
      </c>
      <c r="B1750" s="113" t="s">
        <v>412</v>
      </c>
      <c r="C1750" s="113" t="s">
        <v>20</v>
      </c>
      <c r="D1750" s="114">
        <f t="shared" si="54"/>
        <v>20802.004479999996</v>
      </c>
      <c r="E1750" s="114"/>
      <c r="F1750" s="114">
        <v>20802.004479999996</v>
      </c>
      <c r="G1750" s="114">
        <v>0</v>
      </c>
    </row>
    <row r="1751" spans="1:7" x14ac:dyDescent="0.25">
      <c r="A1751" s="47" t="str">
        <f t="shared" si="55"/>
        <v>A</v>
      </c>
      <c r="B1751" s="113" t="s">
        <v>412</v>
      </c>
      <c r="C1751" s="113" t="s">
        <v>21</v>
      </c>
      <c r="D1751" s="114">
        <f t="shared" si="54"/>
        <v>2473.56421</v>
      </c>
      <c r="E1751" s="114"/>
      <c r="F1751" s="114">
        <v>2473.56421</v>
      </c>
      <c r="G1751" s="114">
        <v>0</v>
      </c>
    </row>
    <row r="1752" spans="1:7" x14ac:dyDescent="0.25">
      <c r="A1752" s="47" t="str">
        <f t="shared" si="55"/>
        <v>A</v>
      </c>
      <c r="B1752" s="113" t="s">
        <v>412</v>
      </c>
      <c r="C1752" s="113" t="s">
        <v>34</v>
      </c>
      <c r="D1752" s="114">
        <f t="shared" si="54"/>
        <v>219.56</v>
      </c>
      <c r="E1752" s="114"/>
      <c r="F1752" s="114">
        <v>219.56</v>
      </c>
      <c r="G1752" s="114">
        <v>0</v>
      </c>
    </row>
    <row r="1753" spans="1:7" x14ac:dyDescent="0.25">
      <c r="A1753" s="47" t="str">
        <f t="shared" si="55"/>
        <v>A</v>
      </c>
      <c r="B1753" s="113" t="s">
        <v>412</v>
      </c>
      <c r="C1753" s="113" t="s">
        <v>35</v>
      </c>
      <c r="D1753" s="114">
        <f t="shared" si="54"/>
        <v>386.72233999999997</v>
      </c>
      <c r="E1753" s="114"/>
      <c r="F1753" s="114">
        <v>386.72233999999997</v>
      </c>
      <c r="G1753" s="114">
        <v>0</v>
      </c>
    </row>
    <row r="1754" spans="1:7" x14ac:dyDescent="0.25">
      <c r="A1754" s="47" t="str">
        <f t="shared" si="55"/>
        <v>A</v>
      </c>
      <c r="B1754" s="111" t="s">
        <v>412</v>
      </c>
      <c r="C1754" s="111" t="s">
        <v>36</v>
      </c>
      <c r="D1754" s="112">
        <f t="shared" si="54"/>
        <v>1510.7155</v>
      </c>
      <c r="E1754" s="112"/>
      <c r="F1754" s="112">
        <v>1510.7155</v>
      </c>
      <c r="G1754" s="112">
        <v>0</v>
      </c>
    </row>
    <row r="1755" spans="1:7" ht="15.75" thickBot="1" x14ac:dyDescent="0.3">
      <c r="A1755" s="47" t="str">
        <f t="shared" si="55"/>
        <v>A</v>
      </c>
      <c r="B1755" s="108" t="s">
        <v>2380</v>
      </c>
      <c r="C1755" s="109" t="s">
        <v>2381</v>
      </c>
      <c r="D1755" s="110">
        <f t="shared" si="54"/>
        <v>3805.6945700000001</v>
      </c>
      <c r="E1755" s="110"/>
      <c r="F1755" s="110">
        <v>3805.6945700000001</v>
      </c>
      <c r="G1755" s="110">
        <v>0</v>
      </c>
    </row>
    <row r="1756" spans="1:7" ht="15.75" thickTop="1" x14ac:dyDescent="0.25">
      <c r="A1756" s="47" t="str">
        <f t="shared" si="55"/>
        <v>A</v>
      </c>
      <c r="B1756" s="111" t="s">
        <v>412</v>
      </c>
      <c r="C1756" s="111" t="s">
        <v>19</v>
      </c>
      <c r="D1756" s="112">
        <f t="shared" si="54"/>
        <v>3611.6905700000002</v>
      </c>
      <c r="E1756" s="112"/>
      <c r="F1756" s="112">
        <v>3611.6905700000002</v>
      </c>
      <c r="G1756" s="112">
        <v>0</v>
      </c>
    </row>
    <row r="1757" spans="1:7" x14ac:dyDescent="0.25">
      <c r="A1757" s="47" t="str">
        <f t="shared" si="55"/>
        <v>A</v>
      </c>
      <c r="B1757" s="113" t="s">
        <v>412</v>
      </c>
      <c r="C1757" s="113" t="s">
        <v>20</v>
      </c>
      <c r="D1757" s="114">
        <f t="shared" si="54"/>
        <v>571.17592999999988</v>
      </c>
      <c r="E1757" s="114"/>
      <c r="F1757" s="114">
        <v>571.17592999999988</v>
      </c>
      <c r="G1757" s="114">
        <v>0</v>
      </c>
    </row>
    <row r="1758" spans="1:7" x14ac:dyDescent="0.25">
      <c r="A1758" s="47" t="str">
        <f t="shared" si="55"/>
        <v>A</v>
      </c>
      <c r="B1758" s="113" t="s">
        <v>412</v>
      </c>
      <c r="C1758" s="113" t="s">
        <v>21</v>
      </c>
      <c r="D1758" s="114">
        <f t="shared" si="54"/>
        <v>2888.07987</v>
      </c>
      <c r="E1758" s="114"/>
      <c r="F1758" s="114">
        <v>2888.07987</v>
      </c>
      <c r="G1758" s="114">
        <v>0</v>
      </c>
    </row>
    <row r="1759" spans="1:7" x14ac:dyDescent="0.25">
      <c r="A1759" s="47" t="str">
        <f t="shared" si="55"/>
        <v>A</v>
      </c>
      <c r="B1759" s="113" t="s">
        <v>412</v>
      </c>
      <c r="C1759" s="113" t="s">
        <v>34</v>
      </c>
      <c r="D1759" s="114">
        <f t="shared" si="54"/>
        <v>7.8674999999999997</v>
      </c>
      <c r="E1759" s="114"/>
      <c r="F1759" s="114">
        <v>7.8674999999999997</v>
      </c>
      <c r="G1759" s="114">
        <v>0</v>
      </c>
    </row>
    <row r="1760" spans="1:7" x14ac:dyDescent="0.25">
      <c r="A1760" s="47" t="str">
        <f t="shared" si="55"/>
        <v>A</v>
      </c>
      <c r="B1760" s="113" t="s">
        <v>412</v>
      </c>
      <c r="C1760" s="113" t="s">
        <v>35</v>
      </c>
      <c r="D1760" s="114">
        <f t="shared" si="54"/>
        <v>144.56727000000001</v>
      </c>
      <c r="E1760" s="114"/>
      <c r="F1760" s="114">
        <v>144.56727000000001</v>
      </c>
      <c r="G1760" s="114">
        <v>0</v>
      </c>
    </row>
    <row r="1761" spans="1:7" x14ac:dyDescent="0.25">
      <c r="A1761" s="47" t="str">
        <f t="shared" si="55"/>
        <v>A</v>
      </c>
      <c r="B1761" s="111" t="s">
        <v>412</v>
      </c>
      <c r="C1761" s="111" t="s">
        <v>36</v>
      </c>
      <c r="D1761" s="112">
        <f t="shared" si="54"/>
        <v>194.00399999999999</v>
      </c>
      <c r="E1761" s="112"/>
      <c r="F1761" s="112">
        <v>194.00399999999999</v>
      </c>
      <c r="G1761" s="112">
        <v>0</v>
      </c>
    </row>
    <row r="1762" spans="1:7" ht="26.25" thickBot="1" x14ac:dyDescent="0.3">
      <c r="A1762" s="47" t="str">
        <f t="shared" si="55"/>
        <v>A</v>
      </c>
      <c r="B1762" s="108" t="s">
        <v>2382</v>
      </c>
      <c r="C1762" s="109" t="s">
        <v>2383</v>
      </c>
      <c r="D1762" s="110">
        <f t="shared" si="54"/>
        <v>507.87611000000004</v>
      </c>
      <c r="E1762" s="110"/>
      <c r="F1762" s="110">
        <v>5.9852100000000004</v>
      </c>
      <c r="G1762" s="110">
        <v>501.89090000000004</v>
      </c>
    </row>
    <row r="1763" spans="1:7" ht="15.75" thickTop="1" x14ac:dyDescent="0.25">
      <c r="A1763" s="47" t="str">
        <f t="shared" si="55"/>
        <v>A</v>
      </c>
      <c r="B1763" s="111" t="s">
        <v>412</v>
      </c>
      <c r="C1763" s="111" t="s">
        <v>19</v>
      </c>
      <c r="D1763" s="112">
        <f t="shared" si="54"/>
        <v>476.36677000000003</v>
      </c>
      <c r="E1763" s="112"/>
      <c r="F1763" s="112">
        <v>5.9852100000000004</v>
      </c>
      <c r="G1763" s="112">
        <v>470.38156000000004</v>
      </c>
    </row>
    <row r="1764" spans="1:7" x14ac:dyDescent="0.25">
      <c r="A1764" s="47" t="str">
        <f t="shared" si="55"/>
        <v>A</v>
      </c>
      <c r="B1764" s="113" t="s">
        <v>412</v>
      </c>
      <c r="C1764" s="113" t="s">
        <v>20</v>
      </c>
      <c r="D1764" s="114">
        <f t="shared" si="54"/>
        <v>287.45133999999996</v>
      </c>
      <c r="E1764" s="114"/>
      <c r="F1764" s="114">
        <v>0</v>
      </c>
      <c r="G1764" s="114">
        <v>287.45133999999996</v>
      </c>
    </row>
    <row r="1765" spans="1:7" x14ac:dyDescent="0.25">
      <c r="A1765" s="47" t="str">
        <f t="shared" si="55"/>
        <v>A</v>
      </c>
      <c r="B1765" s="113" t="s">
        <v>412</v>
      </c>
      <c r="C1765" s="113" t="s">
        <v>21</v>
      </c>
      <c r="D1765" s="114">
        <f t="shared" si="54"/>
        <v>87.252489999999995</v>
      </c>
      <c r="E1765" s="114"/>
      <c r="F1765" s="114">
        <v>5.9852100000000004</v>
      </c>
      <c r="G1765" s="114">
        <v>81.26728</v>
      </c>
    </row>
    <row r="1766" spans="1:7" x14ac:dyDescent="0.25">
      <c r="A1766" s="47" t="str">
        <f t="shared" si="55"/>
        <v>A</v>
      </c>
      <c r="B1766" s="113" t="s">
        <v>412</v>
      </c>
      <c r="C1766" s="113" t="s">
        <v>34</v>
      </c>
      <c r="D1766" s="114">
        <f t="shared" si="54"/>
        <v>3.81</v>
      </c>
      <c r="E1766" s="114"/>
      <c r="F1766" s="114">
        <v>0</v>
      </c>
      <c r="G1766" s="114">
        <v>3.81</v>
      </c>
    </row>
    <row r="1767" spans="1:7" x14ac:dyDescent="0.25">
      <c r="A1767" s="47" t="str">
        <f t="shared" si="55"/>
        <v>A</v>
      </c>
      <c r="B1767" s="113" t="s">
        <v>412</v>
      </c>
      <c r="C1767" s="113" t="s">
        <v>35</v>
      </c>
      <c r="D1767" s="114">
        <f t="shared" si="54"/>
        <v>97.852940000000004</v>
      </c>
      <c r="E1767" s="114"/>
      <c r="F1767" s="114">
        <v>0</v>
      </c>
      <c r="G1767" s="114">
        <v>97.852940000000004</v>
      </c>
    </row>
    <row r="1768" spans="1:7" x14ac:dyDescent="0.25">
      <c r="A1768" s="47" t="str">
        <f t="shared" si="55"/>
        <v>A</v>
      </c>
      <c r="B1768" s="111" t="s">
        <v>412</v>
      </c>
      <c r="C1768" s="111" t="s">
        <v>36</v>
      </c>
      <c r="D1768" s="112">
        <f t="shared" si="54"/>
        <v>31.509340000000002</v>
      </c>
      <c r="E1768" s="112"/>
      <c r="F1768" s="112">
        <v>0</v>
      </c>
      <c r="G1768" s="112">
        <v>31.509340000000002</v>
      </c>
    </row>
    <row r="1769" spans="1:7" ht="15.75" thickBot="1" x14ac:dyDescent="0.3">
      <c r="A1769" s="47" t="str">
        <f t="shared" si="55"/>
        <v>A</v>
      </c>
      <c r="B1769" s="108" t="s">
        <v>2384</v>
      </c>
      <c r="C1769" s="109" t="s">
        <v>2385</v>
      </c>
      <c r="D1769" s="110">
        <f t="shared" si="54"/>
        <v>2693.6783300000006</v>
      </c>
      <c r="E1769" s="110"/>
      <c r="F1769" s="110">
        <v>2693.6783300000006</v>
      </c>
      <c r="G1769" s="110">
        <v>0</v>
      </c>
    </row>
    <row r="1770" spans="1:7" ht="15.75" thickTop="1" x14ac:dyDescent="0.25">
      <c r="A1770" s="47" t="str">
        <f t="shared" si="55"/>
        <v>A</v>
      </c>
      <c r="B1770" s="111" t="s">
        <v>412</v>
      </c>
      <c r="C1770" s="111" t="s">
        <v>19</v>
      </c>
      <c r="D1770" s="112">
        <f t="shared" si="54"/>
        <v>2463.4368200000004</v>
      </c>
      <c r="E1770" s="112"/>
      <c r="F1770" s="112">
        <v>2463.4368200000004</v>
      </c>
      <c r="G1770" s="112">
        <v>0</v>
      </c>
    </row>
    <row r="1771" spans="1:7" x14ac:dyDescent="0.25">
      <c r="A1771" s="47" t="str">
        <f t="shared" si="55"/>
        <v>A</v>
      </c>
      <c r="B1771" s="113" t="s">
        <v>412</v>
      </c>
      <c r="C1771" s="113" t="s">
        <v>20</v>
      </c>
      <c r="D1771" s="114">
        <f t="shared" si="54"/>
        <v>1495.6347800000001</v>
      </c>
      <c r="E1771" s="114"/>
      <c r="F1771" s="114">
        <v>1495.6347800000001</v>
      </c>
      <c r="G1771" s="114">
        <v>0</v>
      </c>
    </row>
    <row r="1772" spans="1:7" x14ac:dyDescent="0.25">
      <c r="A1772" s="47" t="str">
        <f t="shared" si="55"/>
        <v>A</v>
      </c>
      <c r="B1772" s="113" t="s">
        <v>412</v>
      </c>
      <c r="C1772" s="113" t="s">
        <v>21</v>
      </c>
      <c r="D1772" s="114">
        <f t="shared" si="54"/>
        <v>796.85106999999994</v>
      </c>
      <c r="E1772" s="114"/>
      <c r="F1772" s="114">
        <v>796.85106999999994</v>
      </c>
      <c r="G1772" s="114">
        <v>0</v>
      </c>
    </row>
    <row r="1773" spans="1:7" x14ac:dyDescent="0.25">
      <c r="A1773" s="47" t="str">
        <f t="shared" si="55"/>
        <v>A</v>
      </c>
      <c r="B1773" s="113" t="s">
        <v>412</v>
      </c>
      <c r="C1773" s="113" t="s">
        <v>4</v>
      </c>
      <c r="D1773" s="114">
        <f t="shared" si="54"/>
        <v>71.598880000000008</v>
      </c>
      <c r="E1773" s="114"/>
      <c r="F1773" s="114">
        <v>71.598880000000008</v>
      </c>
      <c r="G1773" s="114">
        <v>0</v>
      </c>
    </row>
    <row r="1774" spans="1:7" x14ac:dyDescent="0.25">
      <c r="A1774" s="47" t="str">
        <f t="shared" si="55"/>
        <v>A</v>
      </c>
      <c r="B1774" s="113" t="s">
        <v>412</v>
      </c>
      <c r="C1774" s="113" t="s">
        <v>34</v>
      </c>
      <c r="D1774" s="114">
        <f t="shared" si="54"/>
        <v>53.021440000000005</v>
      </c>
      <c r="E1774" s="114"/>
      <c r="F1774" s="114">
        <v>53.021440000000005</v>
      </c>
      <c r="G1774" s="114">
        <v>0</v>
      </c>
    </row>
    <row r="1775" spans="1:7" x14ac:dyDescent="0.25">
      <c r="A1775" s="47" t="str">
        <f t="shared" si="55"/>
        <v>A</v>
      </c>
      <c r="B1775" s="113" t="s">
        <v>412</v>
      </c>
      <c r="C1775" s="113" t="s">
        <v>35</v>
      </c>
      <c r="D1775" s="114">
        <f t="shared" si="54"/>
        <v>46.330649999999999</v>
      </c>
      <c r="E1775" s="114"/>
      <c r="F1775" s="114">
        <v>46.330649999999999</v>
      </c>
      <c r="G1775" s="114">
        <v>0</v>
      </c>
    </row>
    <row r="1776" spans="1:7" x14ac:dyDescent="0.25">
      <c r="A1776" s="47" t="str">
        <f t="shared" si="55"/>
        <v>A</v>
      </c>
      <c r="B1776" s="111" t="s">
        <v>412</v>
      </c>
      <c r="C1776" s="111" t="s">
        <v>36</v>
      </c>
      <c r="D1776" s="112">
        <f t="shared" si="54"/>
        <v>230.24151000000001</v>
      </c>
      <c r="E1776" s="112"/>
      <c r="F1776" s="112">
        <v>230.24151000000001</v>
      </c>
      <c r="G1776" s="112">
        <v>0</v>
      </c>
    </row>
    <row r="1777" spans="1:7" ht="15.75" thickBot="1" x14ac:dyDescent="0.3">
      <c r="A1777" s="47" t="str">
        <f t="shared" si="55"/>
        <v>A</v>
      </c>
      <c r="B1777" s="108" t="s">
        <v>2388</v>
      </c>
      <c r="C1777" s="109" t="s">
        <v>2389</v>
      </c>
      <c r="D1777" s="110">
        <f t="shared" si="54"/>
        <v>78302.889850000007</v>
      </c>
      <c r="E1777" s="110"/>
      <c r="F1777" s="110">
        <v>34804.967799999999</v>
      </c>
      <c r="G1777" s="110">
        <v>43497.922050000001</v>
      </c>
    </row>
    <row r="1778" spans="1:7" ht="15.75" thickTop="1" x14ac:dyDescent="0.25">
      <c r="A1778" s="47" t="str">
        <f t="shared" si="55"/>
        <v>A</v>
      </c>
      <c r="B1778" s="111" t="s">
        <v>412</v>
      </c>
      <c r="C1778" s="111" t="s">
        <v>19</v>
      </c>
      <c r="D1778" s="112">
        <f t="shared" si="54"/>
        <v>68396.448949999991</v>
      </c>
      <c r="E1778" s="112"/>
      <c r="F1778" s="112">
        <v>34684.5196</v>
      </c>
      <c r="G1778" s="112">
        <v>33711.929349999999</v>
      </c>
    </row>
    <row r="1779" spans="1:7" x14ac:dyDescent="0.25">
      <c r="A1779" s="47" t="str">
        <f t="shared" si="55"/>
        <v>A</v>
      </c>
      <c r="B1779" s="113" t="s">
        <v>412</v>
      </c>
      <c r="C1779" s="113" t="s">
        <v>20</v>
      </c>
      <c r="D1779" s="114">
        <f t="shared" si="54"/>
        <v>1274.7884099999999</v>
      </c>
      <c r="E1779" s="114"/>
      <c r="F1779" s="114">
        <v>0</v>
      </c>
      <c r="G1779" s="114">
        <v>1274.7884099999999</v>
      </c>
    </row>
    <row r="1780" spans="1:7" x14ac:dyDescent="0.25">
      <c r="A1780" s="47" t="str">
        <f t="shared" si="55"/>
        <v>A</v>
      </c>
      <c r="B1780" s="113" t="s">
        <v>412</v>
      </c>
      <c r="C1780" s="113" t="s">
        <v>21</v>
      </c>
      <c r="D1780" s="114">
        <f t="shared" si="54"/>
        <v>28848.473560000002</v>
      </c>
      <c r="E1780" s="114"/>
      <c r="F1780" s="114">
        <v>76.400000000000006</v>
      </c>
      <c r="G1780" s="114">
        <v>28772.073560000001</v>
      </c>
    </row>
    <row r="1781" spans="1:7" x14ac:dyDescent="0.25">
      <c r="A1781" s="47" t="str">
        <f t="shared" si="55"/>
        <v>A</v>
      </c>
      <c r="B1781" s="113" t="s">
        <v>412</v>
      </c>
      <c r="C1781" s="113" t="s">
        <v>32</v>
      </c>
      <c r="D1781" s="114">
        <f t="shared" si="54"/>
        <v>2017.8004599999999</v>
      </c>
      <c r="E1781" s="114"/>
      <c r="F1781" s="114">
        <v>0</v>
      </c>
      <c r="G1781" s="114">
        <v>2017.8004599999999</v>
      </c>
    </row>
    <row r="1782" spans="1:7" x14ac:dyDescent="0.25">
      <c r="A1782" s="47" t="str">
        <f t="shared" si="55"/>
        <v>A</v>
      </c>
      <c r="B1782" s="113" t="s">
        <v>412</v>
      </c>
      <c r="C1782" s="113" t="s">
        <v>4</v>
      </c>
      <c r="D1782" s="114">
        <f t="shared" si="54"/>
        <v>34608.119599999998</v>
      </c>
      <c r="E1782" s="114"/>
      <c r="F1782" s="114">
        <v>34608.119599999998</v>
      </c>
      <c r="G1782" s="114">
        <v>0</v>
      </c>
    </row>
    <row r="1783" spans="1:7" x14ac:dyDescent="0.25">
      <c r="A1783" s="47" t="str">
        <f t="shared" si="55"/>
        <v>A</v>
      </c>
      <c r="B1783" s="113" t="s">
        <v>412</v>
      </c>
      <c r="C1783" s="113" t="s">
        <v>34</v>
      </c>
      <c r="D1783" s="114">
        <f t="shared" si="54"/>
        <v>171.69884999999996</v>
      </c>
      <c r="E1783" s="114"/>
      <c r="F1783" s="114">
        <v>0</v>
      </c>
      <c r="G1783" s="114">
        <v>171.69884999999996</v>
      </c>
    </row>
    <row r="1784" spans="1:7" x14ac:dyDescent="0.25">
      <c r="A1784" s="47" t="str">
        <f t="shared" si="55"/>
        <v>A</v>
      </c>
      <c r="B1784" s="113" t="s">
        <v>412</v>
      </c>
      <c r="C1784" s="113" t="s">
        <v>35</v>
      </c>
      <c r="D1784" s="114">
        <f t="shared" si="54"/>
        <v>1475.5680699999998</v>
      </c>
      <c r="E1784" s="114"/>
      <c r="F1784" s="114">
        <v>0</v>
      </c>
      <c r="G1784" s="114">
        <v>1475.5680699999998</v>
      </c>
    </row>
    <row r="1785" spans="1:7" x14ac:dyDescent="0.25">
      <c r="A1785" s="47" t="str">
        <f t="shared" si="55"/>
        <v>A</v>
      </c>
      <c r="B1785" s="111" t="s">
        <v>412</v>
      </c>
      <c r="C1785" s="111" t="s">
        <v>36</v>
      </c>
      <c r="D1785" s="112">
        <f t="shared" si="54"/>
        <v>9199.7806400000009</v>
      </c>
      <c r="E1785" s="112"/>
      <c r="F1785" s="112">
        <v>120.4482</v>
      </c>
      <c r="G1785" s="112">
        <v>9079.3324400000001</v>
      </c>
    </row>
    <row r="1786" spans="1:7" x14ac:dyDescent="0.25">
      <c r="A1786" s="47" t="str">
        <f t="shared" si="55"/>
        <v>A</v>
      </c>
      <c r="B1786" s="111" t="s">
        <v>412</v>
      </c>
      <c r="C1786" s="111" t="s">
        <v>41</v>
      </c>
      <c r="D1786" s="112">
        <f t="shared" si="54"/>
        <v>706.66025999999999</v>
      </c>
      <c r="E1786" s="112"/>
      <c r="F1786" s="112">
        <v>0</v>
      </c>
      <c r="G1786" s="112">
        <v>706.66025999999999</v>
      </c>
    </row>
    <row r="1787" spans="1:7" ht="15.75" thickBot="1" x14ac:dyDescent="0.3">
      <c r="A1787" s="47" t="str">
        <f t="shared" si="55"/>
        <v>A</v>
      </c>
      <c r="B1787" s="108" t="s">
        <v>2394</v>
      </c>
      <c r="C1787" s="109" t="s">
        <v>298</v>
      </c>
      <c r="D1787" s="110">
        <f t="shared" si="54"/>
        <v>1265.2322800000002</v>
      </c>
      <c r="E1787" s="110"/>
      <c r="F1787" s="110">
        <v>1014.0062800000001</v>
      </c>
      <c r="G1787" s="110">
        <v>251.226</v>
      </c>
    </row>
    <row r="1788" spans="1:7" ht="15.75" thickTop="1" x14ac:dyDescent="0.25">
      <c r="A1788" s="47" t="str">
        <f t="shared" si="55"/>
        <v>A</v>
      </c>
      <c r="B1788" s="111" t="s">
        <v>412</v>
      </c>
      <c r="C1788" s="111" t="s">
        <v>19</v>
      </c>
      <c r="D1788" s="112">
        <f t="shared" si="54"/>
        <v>1263.7732799999999</v>
      </c>
      <c r="E1788" s="112"/>
      <c r="F1788" s="112">
        <v>1013.22628</v>
      </c>
      <c r="G1788" s="112">
        <v>250.547</v>
      </c>
    </row>
    <row r="1789" spans="1:7" x14ac:dyDescent="0.25">
      <c r="A1789" s="47" t="str">
        <f t="shared" si="55"/>
        <v>A</v>
      </c>
      <c r="B1789" s="113" t="s">
        <v>412</v>
      </c>
      <c r="C1789" s="113" t="s">
        <v>20</v>
      </c>
      <c r="D1789" s="114">
        <f t="shared" si="54"/>
        <v>922.43547999999998</v>
      </c>
      <c r="E1789" s="114"/>
      <c r="F1789" s="114">
        <v>694.18547999999998</v>
      </c>
      <c r="G1789" s="114">
        <v>228.25</v>
      </c>
    </row>
    <row r="1790" spans="1:7" x14ac:dyDescent="0.25">
      <c r="A1790" s="47" t="str">
        <f t="shared" si="55"/>
        <v>A</v>
      </c>
      <c r="B1790" s="113" t="s">
        <v>412</v>
      </c>
      <c r="C1790" s="113" t="s">
        <v>21</v>
      </c>
      <c r="D1790" s="114">
        <f t="shared" si="54"/>
        <v>317.62873000000002</v>
      </c>
      <c r="E1790" s="114"/>
      <c r="F1790" s="114">
        <v>295.33172999999999</v>
      </c>
      <c r="G1790" s="114">
        <v>22.297000000000001</v>
      </c>
    </row>
    <row r="1791" spans="1:7" x14ac:dyDescent="0.25">
      <c r="A1791" s="47" t="str">
        <f t="shared" si="55"/>
        <v>A</v>
      </c>
      <c r="B1791" s="113" t="s">
        <v>412</v>
      </c>
      <c r="C1791" s="113" t="s">
        <v>34</v>
      </c>
      <c r="D1791" s="114">
        <f t="shared" si="54"/>
        <v>23.254560000000001</v>
      </c>
      <c r="E1791" s="114"/>
      <c r="F1791" s="114">
        <v>23.254560000000001</v>
      </c>
      <c r="G1791" s="114">
        <v>0</v>
      </c>
    </row>
    <row r="1792" spans="1:7" x14ac:dyDescent="0.25">
      <c r="A1792" s="47" t="str">
        <f t="shared" si="55"/>
        <v>A</v>
      </c>
      <c r="B1792" s="113" t="s">
        <v>412</v>
      </c>
      <c r="C1792" s="113" t="s">
        <v>35</v>
      </c>
      <c r="D1792" s="114">
        <f t="shared" si="54"/>
        <v>0.45450999999999997</v>
      </c>
      <c r="E1792" s="114"/>
      <c r="F1792" s="114">
        <v>0.45450999999999997</v>
      </c>
      <c r="G1792" s="114">
        <v>0</v>
      </c>
    </row>
    <row r="1793" spans="1:7" x14ac:dyDescent="0.25">
      <c r="A1793" s="47" t="str">
        <f t="shared" si="55"/>
        <v>A</v>
      </c>
      <c r="B1793" s="111" t="s">
        <v>412</v>
      </c>
      <c r="C1793" s="111" t="s">
        <v>36</v>
      </c>
      <c r="D1793" s="112">
        <f t="shared" si="54"/>
        <v>1.4590000000000001</v>
      </c>
      <c r="E1793" s="112"/>
      <c r="F1793" s="112">
        <v>0.78</v>
      </c>
      <c r="G1793" s="112">
        <v>0.67900000000000005</v>
      </c>
    </row>
    <row r="1794" spans="1:7" ht="39" thickBot="1" x14ac:dyDescent="0.3">
      <c r="A1794" s="47" t="str">
        <f t="shared" si="55"/>
        <v>A</v>
      </c>
      <c r="B1794" s="108" t="s">
        <v>2395</v>
      </c>
      <c r="C1794" s="109" t="s">
        <v>2396</v>
      </c>
      <c r="D1794" s="110">
        <f t="shared" si="54"/>
        <v>1218.46568</v>
      </c>
      <c r="E1794" s="110"/>
      <c r="F1794" s="110">
        <v>1218.46568</v>
      </c>
      <c r="G1794" s="110">
        <v>0</v>
      </c>
    </row>
    <row r="1795" spans="1:7" ht="15.75" thickTop="1" x14ac:dyDescent="0.25">
      <c r="A1795" s="47" t="str">
        <f t="shared" si="55"/>
        <v>A</v>
      </c>
      <c r="B1795" s="111" t="s">
        <v>412</v>
      </c>
      <c r="C1795" s="111" t="s">
        <v>19</v>
      </c>
      <c r="D1795" s="112">
        <f t="shared" ref="D1795:D1858" si="56">-E1795+F1795+G1795</f>
        <v>1206.8656799999999</v>
      </c>
      <c r="E1795" s="112"/>
      <c r="F1795" s="112">
        <v>1206.8656799999999</v>
      </c>
      <c r="G1795" s="112">
        <v>0</v>
      </c>
    </row>
    <row r="1796" spans="1:7" x14ac:dyDescent="0.25">
      <c r="A1796" s="47" t="str">
        <f t="shared" ref="A1796:A1859" si="57">IF(OR(D1796&lt;&gt;0,),"A","B")</f>
        <v>A</v>
      </c>
      <c r="B1796" s="113" t="s">
        <v>412</v>
      </c>
      <c r="C1796" s="113" t="s">
        <v>20</v>
      </c>
      <c r="D1796" s="114">
        <f t="shared" si="56"/>
        <v>678.22364000000005</v>
      </c>
      <c r="E1796" s="114"/>
      <c r="F1796" s="114">
        <v>678.22364000000005</v>
      </c>
      <c r="G1796" s="114">
        <v>0</v>
      </c>
    </row>
    <row r="1797" spans="1:7" x14ac:dyDescent="0.25">
      <c r="A1797" s="47" t="str">
        <f t="shared" si="57"/>
        <v>A</v>
      </c>
      <c r="B1797" s="113" t="s">
        <v>412</v>
      </c>
      <c r="C1797" s="113" t="s">
        <v>21</v>
      </c>
      <c r="D1797" s="114">
        <f t="shared" si="56"/>
        <v>172.0779</v>
      </c>
      <c r="E1797" s="114"/>
      <c r="F1797" s="114">
        <v>172.0779</v>
      </c>
      <c r="G1797" s="114">
        <v>0</v>
      </c>
    </row>
    <row r="1798" spans="1:7" x14ac:dyDescent="0.25">
      <c r="A1798" s="47" t="str">
        <f t="shared" si="57"/>
        <v>A</v>
      </c>
      <c r="B1798" s="113" t="s">
        <v>412</v>
      </c>
      <c r="C1798" s="113" t="s">
        <v>33</v>
      </c>
      <c r="D1798" s="114">
        <f t="shared" si="56"/>
        <v>191.27500000000001</v>
      </c>
      <c r="E1798" s="114"/>
      <c r="F1798" s="114">
        <v>191.27500000000001</v>
      </c>
      <c r="G1798" s="114">
        <v>0</v>
      </c>
    </row>
    <row r="1799" spans="1:7" x14ac:dyDescent="0.25">
      <c r="A1799" s="47" t="str">
        <f t="shared" si="57"/>
        <v>A</v>
      </c>
      <c r="B1799" s="113" t="s">
        <v>412</v>
      </c>
      <c r="C1799" s="113" t="s">
        <v>34</v>
      </c>
      <c r="D1799" s="114">
        <f t="shared" si="56"/>
        <v>125.27887</v>
      </c>
      <c r="E1799" s="114"/>
      <c r="F1799" s="114">
        <v>125.27887</v>
      </c>
      <c r="G1799" s="114">
        <v>0</v>
      </c>
    </row>
    <row r="1800" spans="1:7" x14ac:dyDescent="0.25">
      <c r="A1800" s="47" t="str">
        <f t="shared" si="57"/>
        <v>A</v>
      </c>
      <c r="B1800" s="113" t="s">
        <v>412</v>
      </c>
      <c r="C1800" s="113" t="s">
        <v>35</v>
      </c>
      <c r="D1800" s="114">
        <f t="shared" si="56"/>
        <v>40.010270000000006</v>
      </c>
      <c r="E1800" s="114"/>
      <c r="F1800" s="114">
        <v>40.010270000000006</v>
      </c>
      <c r="G1800" s="114">
        <v>0</v>
      </c>
    </row>
    <row r="1801" spans="1:7" x14ac:dyDescent="0.25">
      <c r="A1801" s="47" t="str">
        <f t="shared" si="57"/>
        <v>A</v>
      </c>
      <c r="B1801" s="111" t="s">
        <v>412</v>
      </c>
      <c r="C1801" s="111" t="s">
        <v>36</v>
      </c>
      <c r="D1801" s="112">
        <f t="shared" si="56"/>
        <v>11.6</v>
      </c>
      <c r="E1801" s="112"/>
      <c r="F1801" s="112">
        <v>11.6</v>
      </c>
      <c r="G1801" s="112">
        <v>0</v>
      </c>
    </row>
    <row r="1802" spans="1:7" ht="15.75" thickBot="1" x14ac:dyDescent="0.3">
      <c r="A1802" s="47" t="str">
        <f t="shared" si="57"/>
        <v>A</v>
      </c>
      <c r="B1802" s="108" t="s">
        <v>2399</v>
      </c>
      <c r="C1802" s="109" t="s">
        <v>2400</v>
      </c>
      <c r="D1802" s="110">
        <f t="shared" si="56"/>
        <v>13488.824119999999</v>
      </c>
      <c r="E1802" s="110"/>
      <c r="F1802" s="110">
        <v>13488.824119999999</v>
      </c>
      <c r="G1802" s="110">
        <v>0</v>
      </c>
    </row>
    <row r="1803" spans="1:7" ht="15.75" thickTop="1" x14ac:dyDescent="0.25">
      <c r="A1803" s="47" t="str">
        <f t="shared" si="57"/>
        <v>A</v>
      </c>
      <c r="B1803" s="111" t="s">
        <v>412</v>
      </c>
      <c r="C1803" s="111" t="s">
        <v>19</v>
      </c>
      <c r="D1803" s="112">
        <f t="shared" si="56"/>
        <v>13011.656149999999</v>
      </c>
      <c r="E1803" s="112"/>
      <c r="F1803" s="112">
        <v>13011.656149999999</v>
      </c>
      <c r="G1803" s="112">
        <v>0</v>
      </c>
    </row>
    <row r="1804" spans="1:7" x14ac:dyDescent="0.25">
      <c r="A1804" s="47" t="str">
        <f t="shared" si="57"/>
        <v>A</v>
      </c>
      <c r="B1804" s="113" t="s">
        <v>412</v>
      </c>
      <c r="C1804" s="113" t="s">
        <v>32</v>
      </c>
      <c r="D1804" s="114">
        <f t="shared" si="56"/>
        <v>45</v>
      </c>
      <c r="E1804" s="114"/>
      <c r="F1804" s="114">
        <v>45</v>
      </c>
      <c r="G1804" s="114">
        <v>0</v>
      </c>
    </row>
    <row r="1805" spans="1:7" x14ac:dyDescent="0.25">
      <c r="A1805" s="47" t="str">
        <f t="shared" si="57"/>
        <v>A</v>
      </c>
      <c r="B1805" s="113" t="s">
        <v>412</v>
      </c>
      <c r="C1805" s="113" t="s">
        <v>33</v>
      </c>
      <c r="D1805" s="114">
        <f t="shared" si="56"/>
        <v>12966.656149999999</v>
      </c>
      <c r="E1805" s="114"/>
      <c r="F1805" s="114">
        <v>12966.656149999999</v>
      </c>
      <c r="G1805" s="114">
        <v>0</v>
      </c>
    </row>
    <row r="1806" spans="1:7" x14ac:dyDescent="0.25">
      <c r="A1806" s="47" t="str">
        <f t="shared" si="57"/>
        <v>A</v>
      </c>
      <c r="B1806" s="111" t="s">
        <v>412</v>
      </c>
      <c r="C1806" s="111" t="s">
        <v>36</v>
      </c>
      <c r="D1806" s="112">
        <f t="shared" si="56"/>
        <v>442.16796999999997</v>
      </c>
      <c r="E1806" s="112"/>
      <c r="F1806" s="112">
        <v>442.16796999999997</v>
      </c>
      <c r="G1806" s="112">
        <v>0</v>
      </c>
    </row>
    <row r="1807" spans="1:7" x14ac:dyDescent="0.25">
      <c r="A1807" s="47" t="str">
        <f t="shared" si="57"/>
        <v>A</v>
      </c>
      <c r="B1807" s="111" t="s">
        <v>412</v>
      </c>
      <c r="C1807" s="111" t="s">
        <v>41</v>
      </c>
      <c r="D1807" s="112">
        <f t="shared" si="56"/>
        <v>35</v>
      </c>
      <c r="E1807" s="112"/>
      <c r="F1807" s="112">
        <v>35</v>
      </c>
      <c r="G1807" s="112">
        <v>0</v>
      </c>
    </row>
    <row r="1808" spans="1:7" ht="15.75" thickBot="1" x14ac:dyDescent="0.3">
      <c r="A1808" s="47" t="str">
        <f t="shared" si="57"/>
        <v>A</v>
      </c>
      <c r="B1808" s="108" t="s">
        <v>2401</v>
      </c>
      <c r="C1808" s="109" t="s">
        <v>2402</v>
      </c>
      <c r="D1808" s="110">
        <f t="shared" si="56"/>
        <v>7080.6199299999998</v>
      </c>
      <c r="E1808" s="110"/>
      <c r="F1808" s="110">
        <v>7080.6199299999998</v>
      </c>
      <c r="G1808" s="110">
        <v>0</v>
      </c>
    </row>
    <row r="1809" spans="1:7" ht="15.75" thickTop="1" x14ac:dyDescent="0.25">
      <c r="A1809" s="47" t="str">
        <f t="shared" si="57"/>
        <v>A</v>
      </c>
      <c r="B1809" s="111" t="s">
        <v>412</v>
      </c>
      <c r="C1809" s="111" t="s">
        <v>19</v>
      </c>
      <c r="D1809" s="112">
        <f t="shared" si="56"/>
        <v>7017.5206799999996</v>
      </c>
      <c r="E1809" s="112"/>
      <c r="F1809" s="112">
        <v>7017.5206799999996</v>
      </c>
      <c r="G1809" s="112">
        <v>0</v>
      </c>
    </row>
    <row r="1810" spans="1:7" x14ac:dyDescent="0.25">
      <c r="A1810" s="47" t="str">
        <f t="shared" si="57"/>
        <v>A</v>
      </c>
      <c r="B1810" s="113" t="s">
        <v>412</v>
      </c>
      <c r="C1810" s="113" t="s">
        <v>33</v>
      </c>
      <c r="D1810" s="114">
        <f t="shared" si="56"/>
        <v>7017.5206799999996</v>
      </c>
      <c r="E1810" s="114"/>
      <c r="F1810" s="114">
        <v>7017.5206799999996</v>
      </c>
      <c r="G1810" s="114">
        <v>0</v>
      </c>
    </row>
    <row r="1811" spans="1:7" x14ac:dyDescent="0.25">
      <c r="A1811" s="47" t="str">
        <f t="shared" si="57"/>
        <v>A</v>
      </c>
      <c r="B1811" s="111" t="s">
        <v>412</v>
      </c>
      <c r="C1811" s="111" t="s">
        <v>36</v>
      </c>
      <c r="D1811" s="112">
        <f t="shared" si="56"/>
        <v>63.099249999999998</v>
      </c>
      <c r="E1811" s="112"/>
      <c r="F1811" s="112">
        <v>63.099249999999998</v>
      </c>
      <c r="G1811" s="112">
        <v>0</v>
      </c>
    </row>
    <row r="1812" spans="1:7" ht="26.25" thickBot="1" x14ac:dyDescent="0.3">
      <c r="A1812" s="47" t="str">
        <f t="shared" si="57"/>
        <v>A</v>
      </c>
      <c r="B1812" s="108" t="s">
        <v>2519</v>
      </c>
      <c r="C1812" s="109" t="s">
        <v>2520</v>
      </c>
      <c r="D1812" s="110">
        <f t="shared" si="56"/>
        <v>379.63878000000005</v>
      </c>
      <c r="E1812" s="110"/>
      <c r="F1812" s="110">
        <v>379.63878000000005</v>
      </c>
      <c r="G1812" s="110">
        <v>0</v>
      </c>
    </row>
    <row r="1813" spans="1:7" ht="15.75" thickTop="1" x14ac:dyDescent="0.25">
      <c r="A1813" s="47" t="str">
        <f t="shared" si="57"/>
        <v>A</v>
      </c>
      <c r="B1813" s="111" t="s">
        <v>412</v>
      </c>
      <c r="C1813" s="111" t="s">
        <v>19</v>
      </c>
      <c r="D1813" s="112">
        <f t="shared" si="56"/>
        <v>379.63878000000005</v>
      </c>
      <c r="E1813" s="112"/>
      <c r="F1813" s="112">
        <v>379.63878000000005</v>
      </c>
      <c r="G1813" s="112">
        <v>0</v>
      </c>
    </row>
    <row r="1814" spans="1:7" x14ac:dyDescent="0.25">
      <c r="A1814" s="47" t="str">
        <f t="shared" si="57"/>
        <v>A</v>
      </c>
      <c r="B1814" s="113" t="s">
        <v>412</v>
      </c>
      <c r="C1814" s="113" t="s">
        <v>33</v>
      </c>
      <c r="D1814" s="114">
        <f t="shared" si="56"/>
        <v>379.63878000000005</v>
      </c>
      <c r="E1814" s="114"/>
      <c r="F1814" s="114">
        <v>379.63878000000005</v>
      </c>
      <c r="G1814" s="114">
        <v>0</v>
      </c>
    </row>
    <row r="1815" spans="1:7" ht="26.25" thickBot="1" x14ac:dyDescent="0.3">
      <c r="A1815" s="47" t="str">
        <f t="shared" si="57"/>
        <v>A</v>
      </c>
      <c r="B1815" s="108" t="s">
        <v>2521</v>
      </c>
      <c r="C1815" s="109" t="s">
        <v>2522</v>
      </c>
      <c r="D1815" s="110">
        <f t="shared" si="56"/>
        <v>943.12701000000004</v>
      </c>
      <c r="E1815" s="110"/>
      <c r="F1815" s="110">
        <v>943.12701000000004</v>
      </c>
      <c r="G1815" s="110">
        <v>0</v>
      </c>
    </row>
    <row r="1816" spans="1:7" ht="15.75" thickTop="1" x14ac:dyDescent="0.25">
      <c r="A1816" s="47" t="str">
        <f t="shared" si="57"/>
        <v>A</v>
      </c>
      <c r="B1816" s="111" t="s">
        <v>412</v>
      </c>
      <c r="C1816" s="111" t="s">
        <v>19</v>
      </c>
      <c r="D1816" s="112">
        <f t="shared" si="56"/>
        <v>766.93229000000008</v>
      </c>
      <c r="E1816" s="112"/>
      <c r="F1816" s="112">
        <v>766.93229000000008</v>
      </c>
      <c r="G1816" s="112">
        <v>0</v>
      </c>
    </row>
    <row r="1817" spans="1:7" x14ac:dyDescent="0.25">
      <c r="A1817" s="47" t="str">
        <f t="shared" si="57"/>
        <v>A</v>
      </c>
      <c r="B1817" s="113" t="s">
        <v>412</v>
      </c>
      <c r="C1817" s="113" t="s">
        <v>33</v>
      </c>
      <c r="D1817" s="114">
        <f t="shared" si="56"/>
        <v>766.93229000000008</v>
      </c>
      <c r="E1817" s="114"/>
      <c r="F1817" s="114">
        <v>766.93229000000008</v>
      </c>
      <c r="G1817" s="114">
        <v>0</v>
      </c>
    </row>
    <row r="1818" spans="1:7" x14ac:dyDescent="0.25">
      <c r="A1818" s="47" t="str">
        <f t="shared" si="57"/>
        <v>A</v>
      </c>
      <c r="B1818" s="111" t="s">
        <v>412</v>
      </c>
      <c r="C1818" s="111" t="s">
        <v>36</v>
      </c>
      <c r="D1818" s="112">
        <f t="shared" si="56"/>
        <v>176.19471999999999</v>
      </c>
      <c r="E1818" s="112"/>
      <c r="F1818" s="112">
        <v>176.19471999999999</v>
      </c>
      <c r="G1818" s="112">
        <v>0</v>
      </c>
    </row>
    <row r="1819" spans="1:7" ht="26.25" thickBot="1" x14ac:dyDescent="0.3">
      <c r="A1819" s="47" t="str">
        <f t="shared" si="57"/>
        <v>A</v>
      </c>
      <c r="B1819" s="108" t="s">
        <v>2523</v>
      </c>
      <c r="C1819" s="109" t="s">
        <v>2524</v>
      </c>
      <c r="D1819" s="110">
        <f t="shared" si="56"/>
        <v>418.74690999999996</v>
      </c>
      <c r="E1819" s="110"/>
      <c r="F1819" s="110">
        <v>418.74690999999996</v>
      </c>
      <c r="G1819" s="110">
        <v>0</v>
      </c>
    </row>
    <row r="1820" spans="1:7" ht="15.75" thickTop="1" x14ac:dyDescent="0.25">
      <c r="A1820" s="47" t="str">
        <f t="shared" si="57"/>
        <v>A</v>
      </c>
      <c r="B1820" s="111" t="s">
        <v>412</v>
      </c>
      <c r="C1820" s="111" t="s">
        <v>19</v>
      </c>
      <c r="D1820" s="112">
        <f t="shared" si="56"/>
        <v>348.74691000000001</v>
      </c>
      <c r="E1820" s="112"/>
      <c r="F1820" s="112">
        <v>348.74691000000001</v>
      </c>
      <c r="G1820" s="112">
        <v>0</v>
      </c>
    </row>
    <row r="1821" spans="1:7" x14ac:dyDescent="0.25">
      <c r="A1821" s="47" t="str">
        <f t="shared" si="57"/>
        <v>A</v>
      </c>
      <c r="B1821" s="113" t="s">
        <v>412</v>
      </c>
      <c r="C1821" s="113" t="s">
        <v>33</v>
      </c>
      <c r="D1821" s="114">
        <f t="shared" si="56"/>
        <v>348.74691000000001</v>
      </c>
      <c r="E1821" s="114"/>
      <c r="F1821" s="114">
        <v>348.74691000000001</v>
      </c>
      <c r="G1821" s="114">
        <v>0</v>
      </c>
    </row>
    <row r="1822" spans="1:7" x14ac:dyDescent="0.25">
      <c r="A1822" s="47" t="str">
        <f t="shared" si="57"/>
        <v>A</v>
      </c>
      <c r="B1822" s="111" t="s">
        <v>412</v>
      </c>
      <c r="C1822" s="111" t="s">
        <v>36</v>
      </c>
      <c r="D1822" s="112">
        <f t="shared" si="56"/>
        <v>70</v>
      </c>
      <c r="E1822" s="112"/>
      <c r="F1822" s="112">
        <v>70</v>
      </c>
      <c r="G1822" s="112">
        <v>0</v>
      </c>
    </row>
    <row r="1823" spans="1:7" ht="26.25" thickBot="1" x14ac:dyDescent="0.3">
      <c r="A1823" s="47" t="str">
        <f t="shared" si="57"/>
        <v>A</v>
      </c>
      <c r="B1823" s="108" t="s">
        <v>2525</v>
      </c>
      <c r="C1823" s="109" t="s">
        <v>2526</v>
      </c>
      <c r="D1823" s="110">
        <f t="shared" si="56"/>
        <v>132.25</v>
      </c>
      <c r="E1823" s="110"/>
      <c r="F1823" s="110">
        <v>132.25</v>
      </c>
      <c r="G1823" s="110">
        <v>0</v>
      </c>
    </row>
    <row r="1824" spans="1:7" ht="15.75" thickTop="1" x14ac:dyDescent="0.25">
      <c r="A1824" s="47" t="str">
        <f t="shared" si="57"/>
        <v>A</v>
      </c>
      <c r="B1824" s="111" t="s">
        <v>412</v>
      </c>
      <c r="C1824" s="111" t="s">
        <v>19</v>
      </c>
      <c r="D1824" s="112">
        <f t="shared" si="56"/>
        <v>125.93</v>
      </c>
      <c r="E1824" s="112"/>
      <c r="F1824" s="112">
        <v>125.93</v>
      </c>
      <c r="G1824" s="112">
        <v>0</v>
      </c>
    </row>
    <row r="1825" spans="1:7" x14ac:dyDescent="0.25">
      <c r="A1825" s="47" t="str">
        <f t="shared" si="57"/>
        <v>A</v>
      </c>
      <c r="B1825" s="113" t="s">
        <v>412</v>
      </c>
      <c r="C1825" s="113" t="s">
        <v>33</v>
      </c>
      <c r="D1825" s="114">
        <f t="shared" si="56"/>
        <v>125.93</v>
      </c>
      <c r="E1825" s="114"/>
      <c r="F1825" s="114">
        <v>125.93</v>
      </c>
      <c r="G1825" s="114">
        <v>0</v>
      </c>
    </row>
    <row r="1826" spans="1:7" x14ac:dyDescent="0.25">
      <c r="A1826" s="47" t="str">
        <f t="shared" si="57"/>
        <v>A</v>
      </c>
      <c r="B1826" s="111" t="s">
        <v>412</v>
      </c>
      <c r="C1826" s="111" t="s">
        <v>36</v>
      </c>
      <c r="D1826" s="112">
        <f t="shared" si="56"/>
        <v>6.32</v>
      </c>
      <c r="E1826" s="112"/>
      <c r="F1826" s="112">
        <v>6.32</v>
      </c>
      <c r="G1826" s="112">
        <v>0</v>
      </c>
    </row>
    <row r="1827" spans="1:7" ht="26.25" thickBot="1" x14ac:dyDescent="0.3">
      <c r="A1827" s="47" t="str">
        <f t="shared" si="57"/>
        <v>A</v>
      </c>
      <c r="B1827" s="108" t="s">
        <v>2527</v>
      </c>
      <c r="C1827" s="109" t="s">
        <v>2528</v>
      </c>
      <c r="D1827" s="110">
        <f t="shared" si="56"/>
        <v>434.99995999999999</v>
      </c>
      <c r="E1827" s="110"/>
      <c r="F1827" s="110">
        <v>434.99995999999999</v>
      </c>
      <c r="G1827" s="110">
        <v>0</v>
      </c>
    </row>
    <row r="1828" spans="1:7" ht="15.75" thickTop="1" x14ac:dyDescent="0.25">
      <c r="A1828" s="47" t="str">
        <f t="shared" si="57"/>
        <v>A</v>
      </c>
      <c r="B1828" s="111" t="s">
        <v>412</v>
      </c>
      <c r="C1828" s="111" t="s">
        <v>19</v>
      </c>
      <c r="D1828" s="112">
        <f t="shared" si="56"/>
        <v>434.99995999999999</v>
      </c>
      <c r="E1828" s="112"/>
      <c r="F1828" s="112">
        <v>434.99995999999999</v>
      </c>
      <c r="G1828" s="112">
        <v>0</v>
      </c>
    </row>
    <row r="1829" spans="1:7" x14ac:dyDescent="0.25">
      <c r="A1829" s="47" t="str">
        <f t="shared" si="57"/>
        <v>A</v>
      </c>
      <c r="B1829" s="113" t="s">
        <v>412</v>
      </c>
      <c r="C1829" s="113" t="s">
        <v>33</v>
      </c>
      <c r="D1829" s="114">
        <f t="shared" si="56"/>
        <v>434.99995999999999</v>
      </c>
      <c r="E1829" s="114"/>
      <c r="F1829" s="114">
        <v>434.99995999999999</v>
      </c>
      <c r="G1829" s="114">
        <v>0</v>
      </c>
    </row>
    <row r="1830" spans="1:7" ht="26.25" thickBot="1" x14ac:dyDescent="0.3">
      <c r="A1830" s="47" t="str">
        <f t="shared" si="57"/>
        <v>A</v>
      </c>
      <c r="B1830" s="108" t="s">
        <v>2529</v>
      </c>
      <c r="C1830" s="109" t="s">
        <v>2530</v>
      </c>
      <c r="D1830" s="110">
        <f t="shared" si="56"/>
        <v>110.46460999999998</v>
      </c>
      <c r="E1830" s="110"/>
      <c r="F1830" s="110">
        <v>110.46460999999998</v>
      </c>
      <c r="G1830" s="110">
        <v>0</v>
      </c>
    </row>
    <row r="1831" spans="1:7" ht="15.75" thickTop="1" x14ac:dyDescent="0.25">
      <c r="A1831" s="47" t="str">
        <f t="shared" si="57"/>
        <v>A</v>
      </c>
      <c r="B1831" s="111" t="s">
        <v>412</v>
      </c>
      <c r="C1831" s="111" t="s">
        <v>19</v>
      </c>
      <c r="D1831" s="112">
        <f t="shared" si="56"/>
        <v>110.46460999999998</v>
      </c>
      <c r="E1831" s="112"/>
      <c r="F1831" s="112">
        <v>110.46460999999998</v>
      </c>
      <c r="G1831" s="112">
        <v>0</v>
      </c>
    </row>
    <row r="1832" spans="1:7" x14ac:dyDescent="0.25">
      <c r="A1832" s="47" t="str">
        <f t="shared" si="57"/>
        <v>A</v>
      </c>
      <c r="B1832" s="113" t="s">
        <v>412</v>
      </c>
      <c r="C1832" s="113" t="s">
        <v>33</v>
      </c>
      <c r="D1832" s="114">
        <f t="shared" si="56"/>
        <v>110.46460999999998</v>
      </c>
      <c r="E1832" s="114"/>
      <c r="F1832" s="114">
        <v>110.46460999999998</v>
      </c>
      <c r="G1832" s="114">
        <v>0</v>
      </c>
    </row>
    <row r="1833" spans="1:7" ht="39" thickBot="1" x14ac:dyDescent="0.3">
      <c r="A1833" s="47" t="str">
        <f t="shared" si="57"/>
        <v>A</v>
      </c>
      <c r="B1833" s="108" t="s">
        <v>2531</v>
      </c>
      <c r="C1833" s="109" t="s">
        <v>2532</v>
      </c>
      <c r="D1833" s="110">
        <f t="shared" si="56"/>
        <v>1099.93858</v>
      </c>
      <c r="E1833" s="110"/>
      <c r="F1833" s="110">
        <v>1099.93858</v>
      </c>
      <c r="G1833" s="110">
        <v>0</v>
      </c>
    </row>
    <row r="1834" spans="1:7" ht="15.75" thickTop="1" x14ac:dyDescent="0.25">
      <c r="A1834" s="47" t="str">
        <f t="shared" si="57"/>
        <v>A</v>
      </c>
      <c r="B1834" s="111" t="s">
        <v>412</v>
      </c>
      <c r="C1834" s="111" t="s">
        <v>19</v>
      </c>
      <c r="D1834" s="112">
        <f t="shared" si="56"/>
        <v>1099.93858</v>
      </c>
      <c r="E1834" s="112"/>
      <c r="F1834" s="112">
        <v>1099.93858</v>
      </c>
      <c r="G1834" s="112">
        <v>0</v>
      </c>
    </row>
    <row r="1835" spans="1:7" x14ac:dyDescent="0.25">
      <c r="A1835" s="47" t="str">
        <f t="shared" si="57"/>
        <v>A</v>
      </c>
      <c r="B1835" s="113" t="s">
        <v>412</v>
      </c>
      <c r="C1835" s="113" t="s">
        <v>33</v>
      </c>
      <c r="D1835" s="114">
        <f t="shared" si="56"/>
        <v>1099.93858</v>
      </c>
      <c r="E1835" s="114"/>
      <c r="F1835" s="114">
        <v>1099.93858</v>
      </c>
      <c r="G1835" s="114">
        <v>0</v>
      </c>
    </row>
    <row r="1836" spans="1:7" ht="39" thickBot="1" x14ac:dyDescent="0.3">
      <c r="A1836" s="47" t="str">
        <f t="shared" si="57"/>
        <v>A</v>
      </c>
      <c r="B1836" s="108" t="s">
        <v>2533</v>
      </c>
      <c r="C1836" s="109" t="s">
        <v>2534</v>
      </c>
      <c r="D1836" s="110">
        <f t="shared" si="56"/>
        <v>1074.4976200000001</v>
      </c>
      <c r="E1836" s="110"/>
      <c r="F1836" s="110">
        <v>1074.4976200000001</v>
      </c>
      <c r="G1836" s="110">
        <v>0</v>
      </c>
    </row>
    <row r="1837" spans="1:7" ht="15.75" thickTop="1" x14ac:dyDescent="0.25">
      <c r="A1837" s="47" t="str">
        <f t="shared" si="57"/>
        <v>A</v>
      </c>
      <c r="B1837" s="111" t="s">
        <v>412</v>
      </c>
      <c r="C1837" s="111" t="s">
        <v>19</v>
      </c>
      <c r="D1837" s="112">
        <f t="shared" si="56"/>
        <v>1044.4976200000001</v>
      </c>
      <c r="E1837" s="112"/>
      <c r="F1837" s="112">
        <v>1044.4976200000001</v>
      </c>
      <c r="G1837" s="112">
        <v>0</v>
      </c>
    </row>
    <row r="1838" spans="1:7" x14ac:dyDescent="0.25">
      <c r="A1838" s="47" t="str">
        <f t="shared" si="57"/>
        <v>A</v>
      </c>
      <c r="B1838" s="113" t="s">
        <v>412</v>
      </c>
      <c r="C1838" s="113" t="s">
        <v>33</v>
      </c>
      <c r="D1838" s="114">
        <f t="shared" si="56"/>
        <v>1044.4976200000001</v>
      </c>
      <c r="E1838" s="114"/>
      <c r="F1838" s="114">
        <v>1044.4976200000001</v>
      </c>
      <c r="G1838" s="114">
        <v>0</v>
      </c>
    </row>
    <row r="1839" spans="1:7" x14ac:dyDescent="0.25">
      <c r="A1839" s="47" t="str">
        <f t="shared" si="57"/>
        <v>A</v>
      </c>
      <c r="B1839" s="111" t="s">
        <v>412</v>
      </c>
      <c r="C1839" s="111" t="s">
        <v>36</v>
      </c>
      <c r="D1839" s="112">
        <f t="shared" si="56"/>
        <v>30</v>
      </c>
      <c r="E1839" s="112"/>
      <c r="F1839" s="112">
        <v>30</v>
      </c>
      <c r="G1839" s="112">
        <v>0</v>
      </c>
    </row>
    <row r="1840" spans="1:7" ht="26.25" thickBot="1" x14ac:dyDescent="0.3">
      <c r="A1840" s="47" t="str">
        <f t="shared" si="57"/>
        <v>A</v>
      </c>
      <c r="B1840" s="108" t="s">
        <v>2535</v>
      </c>
      <c r="C1840" s="109" t="s">
        <v>2536</v>
      </c>
      <c r="D1840" s="110">
        <f t="shared" si="56"/>
        <v>60</v>
      </c>
      <c r="E1840" s="110"/>
      <c r="F1840" s="110">
        <v>60</v>
      </c>
      <c r="G1840" s="110">
        <v>0</v>
      </c>
    </row>
    <row r="1841" spans="1:7" ht="15.75" thickTop="1" x14ac:dyDescent="0.25">
      <c r="A1841" s="47" t="str">
        <f t="shared" si="57"/>
        <v>A</v>
      </c>
      <c r="B1841" s="111" t="s">
        <v>412</v>
      </c>
      <c r="C1841" s="111" t="s">
        <v>19</v>
      </c>
      <c r="D1841" s="112">
        <f t="shared" si="56"/>
        <v>60</v>
      </c>
      <c r="E1841" s="112"/>
      <c r="F1841" s="112">
        <v>60</v>
      </c>
      <c r="G1841" s="112">
        <v>0</v>
      </c>
    </row>
    <row r="1842" spans="1:7" x14ac:dyDescent="0.25">
      <c r="A1842" s="47" t="str">
        <f t="shared" si="57"/>
        <v>A</v>
      </c>
      <c r="B1842" s="113" t="s">
        <v>412</v>
      </c>
      <c r="C1842" s="113" t="s">
        <v>33</v>
      </c>
      <c r="D1842" s="114">
        <f t="shared" si="56"/>
        <v>60</v>
      </c>
      <c r="E1842" s="114"/>
      <c r="F1842" s="114">
        <v>60</v>
      </c>
      <c r="G1842" s="114">
        <v>0</v>
      </c>
    </row>
    <row r="1843" spans="1:7" ht="26.25" thickBot="1" x14ac:dyDescent="0.3">
      <c r="A1843" s="47" t="str">
        <f t="shared" si="57"/>
        <v>A</v>
      </c>
      <c r="B1843" s="108" t="s">
        <v>2537</v>
      </c>
      <c r="C1843" s="109" t="s">
        <v>2538</v>
      </c>
      <c r="D1843" s="110">
        <f t="shared" si="56"/>
        <v>800</v>
      </c>
      <c r="E1843" s="110"/>
      <c r="F1843" s="110">
        <v>800</v>
      </c>
      <c r="G1843" s="110">
        <v>0</v>
      </c>
    </row>
    <row r="1844" spans="1:7" ht="15.75" thickTop="1" x14ac:dyDescent="0.25">
      <c r="A1844" s="47" t="str">
        <f t="shared" si="57"/>
        <v>A</v>
      </c>
      <c r="B1844" s="111" t="s">
        <v>412</v>
      </c>
      <c r="C1844" s="111" t="s">
        <v>19</v>
      </c>
      <c r="D1844" s="112">
        <f t="shared" si="56"/>
        <v>800</v>
      </c>
      <c r="E1844" s="112"/>
      <c r="F1844" s="112">
        <v>800</v>
      </c>
      <c r="G1844" s="112">
        <v>0</v>
      </c>
    </row>
    <row r="1845" spans="1:7" x14ac:dyDescent="0.25">
      <c r="A1845" s="47" t="str">
        <f t="shared" si="57"/>
        <v>A</v>
      </c>
      <c r="B1845" s="113" t="s">
        <v>412</v>
      </c>
      <c r="C1845" s="113" t="s">
        <v>33</v>
      </c>
      <c r="D1845" s="114">
        <f t="shared" si="56"/>
        <v>800</v>
      </c>
      <c r="E1845" s="114"/>
      <c r="F1845" s="114">
        <v>800</v>
      </c>
      <c r="G1845" s="114">
        <v>0</v>
      </c>
    </row>
    <row r="1846" spans="1:7" ht="26.25" thickBot="1" x14ac:dyDescent="0.3">
      <c r="A1846" s="47" t="str">
        <f t="shared" si="57"/>
        <v>A</v>
      </c>
      <c r="B1846" s="108" t="s">
        <v>2539</v>
      </c>
      <c r="C1846" s="109" t="s">
        <v>2540</v>
      </c>
      <c r="D1846" s="110">
        <f t="shared" si="56"/>
        <v>405.54071999999996</v>
      </c>
      <c r="E1846" s="110"/>
      <c r="F1846" s="110">
        <v>405.54071999999996</v>
      </c>
      <c r="G1846" s="110">
        <v>0</v>
      </c>
    </row>
    <row r="1847" spans="1:7" ht="15.75" thickTop="1" x14ac:dyDescent="0.25">
      <c r="A1847" s="47" t="str">
        <f t="shared" si="57"/>
        <v>A</v>
      </c>
      <c r="B1847" s="111" t="s">
        <v>412</v>
      </c>
      <c r="C1847" s="111" t="s">
        <v>19</v>
      </c>
      <c r="D1847" s="112">
        <f t="shared" si="56"/>
        <v>273.98671999999999</v>
      </c>
      <c r="E1847" s="112"/>
      <c r="F1847" s="112">
        <v>273.98671999999999</v>
      </c>
      <c r="G1847" s="112">
        <v>0</v>
      </c>
    </row>
    <row r="1848" spans="1:7" x14ac:dyDescent="0.25">
      <c r="A1848" s="47" t="str">
        <f t="shared" si="57"/>
        <v>A</v>
      </c>
      <c r="B1848" s="113" t="s">
        <v>412</v>
      </c>
      <c r="C1848" s="113" t="s">
        <v>32</v>
      </c>
      <c r="D1848" s="114">
        <f t="shared" si="56"/>
        <v>45</v>
      </c>
      <c r="E1848" s="114"/>
      <c r="F1848" s="114">
        <v>45</v>
      </c>
      <c r="G1848" s="114">
        <v>0</v>
      </c>
    </row>
    <row r="1849" spans="1:7" x14ac:dyDescent="0.25">
      <c r="A1849" s="47" t="str">
        <f t="shared" si="57"/>
        <v>A</v>
      </c>
      <c r="B1849" s="113" t="s">
        <v>412</v>
      </c>
      <c r="C1849" s="113" t="s">
        <v>33</v>
      </c>
      <c r="D1849" s="114">
        <f t="shared" si="56"/>
        <v>228.98671999999999</v>
      </c>
      <c r="E1849" s="114"/>
      <c r="F1849" s="114">
        <v>228.98671999999999</v>
      </c>
      <c r="G1849" s="114">
        <v>0</v>
      </c>
    </row>
    <row r="1850" spans="1:7" x14ac:dyDescent="0.25">
      <c r="A1850" s="47" t="str">
        <f t="shared" si="57"/>
        <v>A</v>
      </c>
      <c r="B1850" s="111" t="s">
        <v>412</v>
      </c>
      <c r="C1850" s="111" t="s">
        <v>36</v>
      </c>
      <c r="D1850" s="112">
        <f t="shared" si="56"/>
        <v>96.554000000000002</v>
      </c>
      <c r="E1850" s="112"/>
      <c r="F1850" s="112">
        <v>96.554000000000002</v>
      </c>
      <c r="G1850" s="112">
        <v>0</v>
      </c>
    </row>
    <row r="1851" spans="1:7" x14ac:dyDescent="0.25">
      <c r="A1851" s="47" t="str">
        <f t="shared" si="57"/>
        <v>A</v>
      </c>
      <c r="B1851" s="111" t="s">
        <v>412</v>
      </c>
      <c r="C1851" s="111" t="s">
        <v>41</v>
      </c>
      <c r="D1851" s="112">
        <f t="shared" si="56"/>
        <v>35</v>
      </c>
      <c r="E1851" s="112"/>
      <c r="F1851" s="112">
        <v>35</v>
      </c>
      <c r="G1851" s="112">
        <v>0</v>
      </c>
    </row>
    <row r="1852" spans="1:7" ht="26.25" thickBot="1" x14ac:dyDescent="0.3">
      <c r="A1852" s="47" t="str">
        <f t="shared" si="57"/>
        <v>A</v>
      </c>
      <c r="B1852" s="108" t="s">
        <v>2541</v>
      </c>
      <c r="C1852" s="109" t="s">
        <v>2542</v>
      </c>
      <c r="D1852" s="110">
        <f t="shared" si="56"/>
        <v>549</v>
      </c>
      <c r="E1852" s="110"/>
      <c r="F1852" s="110">
        <v>549</v>
      </c>
      <c r="G1852" s="110">
        <v>0</v>
      </c>
    </row>
    <row r="1853" spans="1:7" ht="15.75" thickTop="1" x14ac:dyDescent="0.25">
      <c r="A1853" s="47" t="str">
        <f t="shared" si="57"/>
        <v>A</v>
      </c>
      <c r="B1853" s="111" t="s">
        <v>412</v>
      </c>
      <c r="C1853" s="111" t="s">
        <v>19</v>
      </c>
      <c r="D1853" s="112">
        <f t="shared" si="56"/>
        <v>549</v>
      </c>
      <c r="E1853" s="112"/>
      <c r="F1853" s="112">
        <v>549</v>
      </c>
      <c r="G1853" s="112">
        <v>0</v>
      </c>
    </row>
    <row r="1854" spans="1:7" x14ac:dyDescent="0.25">
      <c r="A1854" s="47" t="str">
        <f t="shared" si="57"/>
        <v>A</v>
      </c>
      <c r="B1854" s="113" t="s">
        <v>412</v>
      </c>
      <c r="C1854" s="113" t="s">
        <v>33</v>
      </c>
      <c r="D1854" s="114">
        <f t="shared" si="56"/>
        <v>549</v>
      </c>
      <c r="E1854" s="114"/>
      <c r="F1854" s="114">
        <v>549</v>
      </c>
      <c r="G1854" s="114">
        <v>0</v>
      </c>
    </row>
    <row r="1855" spans="1:7" ht="26.25" thickBot="1" x14ac:dyDescent="0.3">
      <c r="A1855" s="47" t="str">
        <f t="shared" si="57"/>
        <v>A</v>
      </c>
      <c r="B1855" s="108" t="s">
        <v>2543</v>
      </c>
      <c r="C1855" s="109" t="s">
        <v>2544</v>
      </c>
      <c r="D1855" s="110">
        <f t="shared" si="56"/>
        <v>9734.5233499999995</v>
      </c>
      <c r="E1855" s="110"/>
      <c r="F1855" s="110">
        <v>2599.2568200000005</v>
      </c>
      <c r="G1855" s="110">
        <v>7135.266529999999</v>
      </c>
    </row>
    <row r="1856" spans="1:7" ht="15.75" thickTop="1" x14ac:dyDescent="0.25">
      <c r="A1856" s="47" t="str">
        <f t="shared" si="57"/>
        <v>A</v>
      </c>
      <c r="B1856" s="111" t="s">
        <v>412</v>
      </c>
      <c r="C1856" s="111" t="s">
        <v>19</v>
      </c>
      <c r="D1856" s="112">
        <f t="shared" si="56"/>
        <v>9671.5698699999994</v>
      </c>
      <c r="E1856" s="112"/>
      <c r="F1856" s="112">
        <v>2563.0080400000002</v>
      </c>
      <c r="G1856" s="112">
        <v>7108.5618299999996</v>
      </c>
    </row>
    <row r="1857" spans="1:7" x14ac:dyDescent="0.25">
      <c r="A1857" s="47" t="str">
        <f t="shared" si="57"/>
        <v>A</v>
      </c>
      <c r="B1857" s="113" t="s">
        <v>412</v>
      </c>
      <c r="C1857" s="113" t="s">
        <v>20</v>
      </c>
      <c r="D1857" s="114">
        <f t="shared" si="56"/>
        <v>5130.0193399999998</v>
      </c>
      <c r="E1857" s="114"/>
      <c r="F1857" s="114">
        <v>0</v>
      </c>
      <c r="G1857" s="114">
        <v>5130.0193399999998</v>
      </c>
    </row>
    <row r="1858" spans="1:7" x14ac:dyDescent="0.25">
      <c r="A1858" s="47" t="str">
        <f t="shared" si="57"/>
        <v>A</v>
      </c>
      <c r="B1858" s="113" t="s">
        <v>412</v>
      </c>
      <c r="C1858" s="113" t="s">
        <v>21</v>
      </c>
      <c r="D1858" s="114">
        <f t="shared" si="56"/>
        <v>3921.4562700000001</v>
      </c>
      <c r="E1858" s="114"/>
      <c r="F1858" s="114">
        <v>2563.0080400000002</v>
      </c>
      <c r="G1858" s="114">
        <v>1358.44823</v>
      </c>
    </row>
    <row r="1859" spans="1:7" x14ac:dyDescent="0.25">
      <c r="A1859" s="47" t="str">
        <f t="shared" si="57"/>
        <v>A</v>
      </c>
      <c r="B1859" s="113" t="s">
        <v>412</v>
      </c>
      <c r="C1859" s="113" t="s">
        <v>4</v>
      </c>
      <c r="D1859" s="114">
        <f t="shared" ref="D1859:D1922" si="58">-E1859+F1859+G1859</f>
        <v>20.839590000000001</v>
      </c>
      <c r="E1859" s="114"/>
      <c r="F1859" s="114">
        <v>0</v>
      </c>
      <c r="G1859" s="114">
        <v>20.839590000000001</v>
      </c>
    </row>
    <row r="1860" spans="1:7" x14ac:dyDescent="0.25">
      <c r="A1860" s="47" t="str">
        <f t="shared" ref="A1860:A1923" si="59">IF(OR(D1860&lt;&gt;0,),"A","B")</f>
        <v>A</v>
      </c>
      <c r="B1860" s="113" t="s">
        <v>412</v>
      </c>
      <c r="C1860" s="113" t="s">
        <v>34</v>
      </c>
      <c r="D1860" s="114">
        <f t="shared" si="58"/>
        <v>53.505400000000002</v>
      </c>
      <c r="E1860" s="114"/>
      <c r="F1860" s="114">
        <v>0</v>
      </c>
      <c r="G1860" s="114">
        <v>53.505400000000002</v>
      </c>
    </row>
    <row r="1861" spans="1:7" x14ac:dyDescent="0.25">
      <c r="A1861" s="47" t="str">
        <f t="shared" si="59"/>
        <v>A</v>
      </c>
      <c r="B1861" s="113" t="s">
        <v>412</v>
      </c>
      <c r="C1861" s="113" t="s">
        <v>35</v>
      </c>
      <c r="D1861" s="114">
        <f t="shared" si="58"/>
        <v>545.74927000000002</v>
      </c>
      <c r="E1861" s="114"/>
      <c r="F1861" s="114">
        <v>0</v>
      </c>
      <c r="G1861" s="114">
        <v>545.74927000000002</v>
      </c>
    </row>
    <row r="1862" spans="1:7" x14ac:dyDescent="0.25">
      <c r="A1862" s="47" t="str">
        <f t="shared" si="59"/>
        <v>A</v>
      </c>
      <c r="B1862" s="111" t="s">
        <v>412</v>
      </c>
      <c r="C1862" s="111" t="s">
        <v>36</v>
      </c>
      <c r="D1862" s="112">
        <f t="shared" si="58"/>
        <v>62.953479999999999</v>
      </c>
      <c r="E1862" s="112"/>
      <c r="F1862" s="112">
        <v>36.248779999999996</v>
      </c>
      <c r="G1862" s="112">
        <v>26.704699999999999</v>
      </c>
    </row>
    <row r="1863" spans="1:7" ht="26.25" thickBot="1" x14ac:dyDescent="0.3">
      <c r="A1863" s="47" t="str">
        <f t="shared" si="59"/>
        <v>A</v>
      </c>
      <c r="B1863" s="108" t="s">
        <v>2545</v>
      </c>
      <c r="C1863" s="109" t="s">
        <v>2546</v>
      </c>
      <c r="D1863" s="110">
        <f t="shared" si="58"/>
        <v>4786.52855</v>
      </c>
      <c r="E1863" s="110"/>
      <c r="F1863" s="110">
        <v>4779.5474199999999</v>
      </c>
      <c r="G1863" s="110">
        <v>6.9811300000000012</v>
      </c>
    </row>
    <row r="1864" spans="1:7" ht="15.75" thickTop="1" x14ac:dyDescent="0.25">
      <c r="A1864" s="47" t="str">
        <f t="shared" si="59"/>
        <v>A</v>
      </c>
      <c r="B1864" s="111" t="s">
        <v>412</v>
      </c>
      <c r="C1864" s="111" t="s">
        <v>19</v>
      </c>
      <c r="D1864" s="112">
        <f t="shared" si="58"/>
        <v>4773.8785500000004</v>
      </c>
      <c r="E1864" s="112"/>
      <c r="F1864" s="112">
        <v>4766.8974200000002</v>
      </c>
      <c r="G1864" s="112">
        <v>6.9811300000000012</v>
      </c>
    </row>
    <row r="1865" spans="1:7" x14ac:dyDescent="0.25">
      <c r="A1865" s="47" t="str">
        <f t="shared" si="59"/>
        <v>A</v>
      </c>
      <c r="B1865" s="113" t="s">
        <v>412</v>
      </c>
      <c r="C1865" s="113" t="s">
        <v>20</v>
      </c>
      <c r="D1865" s="114">
        <f t="shared" si="58"/>
        <v>2104.8991900000001</v>
      </c>
      <c r="E1865" s="114"/>
      <c r="F1865" s="114">
        <v>2104.8991900000001</v>
      </c>
      <c r="G1865" s="114">
        <v>0</v>
      </c>
    </row>
    <row r="1866" spans="1:7" x14ac:dyDescent="0.25">
      <c r="A1866" s="47" t="str">
        <f t="shared" si="59"/>
        <v>A</v>
      </c>
      <c r="B1866" s="113" t="s">
        <v>412</v>
      </c>
      <c r="C1866" s="113" t="s">
        <v>21</v>
      </c>
      <c r="D1866" s="114">
        <f t="shared" si="58"/>
        <v>2630.9780000000001</v>
      </c>
      <c r="E1866" s="114"/>
      <c r="F1866" s="114">
        <v>2626.5830599999999</v>
      </c>
      <c r="G1866" s="114">
        <v>4.3949400000000001</v>
      </c>
    </row>
    <row r="1867" spans="1:7" x14ac:dyDescent="0.25">
      <c r="A1867" s="47" t="str">
        <f t="shared" si="59"/>
        <v>A</v>
      </c>
      <c r="B1867" s="113" t="s">
        <v>412</v>
      </c>
      <c r="C1867" s="113" t="s">
        <v>4</v>
      </c>
      <c r="D1867" s="114">
        <f t="shared" si="58"/>
        <v>2.41</v>
      </c>
      <c r="E1867" s="114"/>
      <c r="F1867" s="114">
        <v>2.41</v>
      </c>
      <c r="G1867" s="114">
        <v>0</v>
      </c>
    </row>
    <row r="1868" spans="1:7" x14ac:dyDescent="0.25">
      <c r="A1868" s="47" t="str">
        <f t="shared" si="59"/>
        <v>A</v>
      </c>
      <c r="B1868" s="113" t="s">
        <v>412</v>
      </c>
      <c r="C1868" s="113" t="s">
        <v>34</v>
      </c>
      <c r="D1868" s="114">
        <f t="shared" si="58"/>
        <v>29.55096</v>
      </c>
      <c r="E1868" s="114"/>
      <c r="F1868" s="114">
        <v>29.55096</v>
      </c>
      <c r="G1868" s="114">
        <v>0</v>
      </c>
    </row>
    <row r="1869" spans="1:7" x14ac:dyDescent="0.25">
      <c r="A1869" s="47" t="str">
        <f t="shared" si="59"/>
        <v>A</v>
      </c>
      <c r="B1869" s="113" t="s">
        <v>412</v>
      </c>
      <c r="C1869" s="113" t="s">
        <v>35</v>
      </c>
      <c r="D1869" s="114">
        <f t="shared" si="58"/>
        <v>6.0404</v>
      </c>
      <c r="E1869" s="114"/>
      <c r="F1869" s="114">
        <v>3.4542100000000002</v>
      </c>
      <c r="G1869" s="114">
        <v>2.5861900000000002</v>
      </c>
    </row>
    <row r="1870" spans="1:7" x14ac:dyDescent="0.25">
      <c r="A1870" s="47" t="str">
        <f t="shared" si="59"/>
        <v>A</v>
      </c>
      <c r="B1870" s="111" t="s">
        <v>412</v>
      </c>
      <c r="C1870" s="111" t="s">
        <v>36</v>
      </c>
      <c r="D1870" s="112">
        <f t="shared" si="58"/>
        <v>12.65</v>
      </c>
      <c r="E1870" s="112"/>
      <c r="F1870" s="112">
        <v>12.65</v>
      </c>
      <c r="G1870" s="112">
        <v>0</v>
      </c>
    </row>
    <row r="1871" spans="1:7" ht="15.75" thickBot="1" x14ac:dyDescent="0.3">
      <c r="A1871" s="47" t="str">
        <f t="shared" si="59"/>
        <v>A</v>
      </c>
      <c r="B1871" s="108" t="s">
        <v>2547</v>
      </c>
      <c r="C1871" s="109" t="s">
        <v>2548</v>
      </c>
      <c r="D1871" s="110">
        <f t="shared" si="58"/>
        <v>2542.3227700000002</v>
      </c>
      <c r="E1871" s="110"/>
      <c r="F1871" s="110">
        <v>2535.3416400000001</v>
      </c>
      <c r="G1871" s="110">
        <v>6.9811300000000012</v>
      </c>
    </row>
    <row r="1872" spans="1:7" ht="15.75" thickTop="1" x14ac:dyDescent="0.25">
      <c r="A1872" s="47" t="str">
        <f t="shared" si="59"/>
        <v>A</v>
      </c>
      <c r="B1872" s="111" t="s">
        <v>412</v>
      </c>
      <c r="C1872" s="111" t="s">
        <v>19</v>
      </c>
      <c r="D1872" s="112">
        <f t="shared" si="58"/>
        <v>2542.1727700000001</v>
      </c>
      <c r="E1872" s="112"/>
      <c r="F1872" s="112">
        <v>2535.19164</v>
      </c>
      <c r="G1872" s="112">
        <v>6.9811300000000012</v>
      </c>
    </row>
    <row r="1873" spans="1:7" x14ac:dyDescent="0.25">
      <c r="A1873" s="47" t="str">
        <f t="shared" si="59"/>
        <v>A</v>
      </c>
      <c r="B1873" s="113" t="s">
        <v>412</v>
      </c>
      <c r="C1873" s="113" t="s">
        <v>20</v>
      </c>
      <c r="D1873" s="114">
        <f t="shared" si="58"/>
        <v>2104.8991900000001</v>
      </c>
      <c r="E1873" s="114"/>
      <c r="F1873" s="114">
        <v>2104.8991900000001</v>
      </c>
      <c r="G1873" s="114">
        <v>0</v>
      </c>
    </row>
    <row r="1874" spans="1:7" x14ac:dyDescent="0.25">
      <c r="A1874" s="47" t="str">
        <f t="shared" si="59"/>
        <v>A</v>
      </c>
      <c r="B1874" s="113" t="s">
        <v>412</v>
      </c>
      <c r="C1874" s="113" t="s">
        <v>21</v>
      </c>
      <c r="D1874" s="114">
        <f t="shared" si="58"/>
        <v>406.28555</v>
      </c>
      <c r="E1874" s="114"/>
      <c r="F1874" s="114">
        <v>401.89060999999998</v>
      </c>
      <c r="G1874" s="114">
        <v>4.3949400000000001</v>
      </c>
    </row>
    <row r="1875" spans="1:7" x14ac:dyDescent="0.25">
      <c r="A1875" s="47" t="str">
        <f t="shared" si="59"/>
        <v>A</v>
      </c>
      <c r="B1875" s="113" t="s">
        <v>412</v>
      </c>
      <c r="C1875" s="113" t="s">
        <v>34</v>
      </c>
      <c r="D1875" s="114">
        <f t="shared" si="58"/>
        <v>24.947629999999997</v>
      </c>
      <c r="E1875" s="114"/>
      <c r="F1875" s="114">
        <v>24.947629999999997</v>
      </c>
      <c r="G1875" s="114">
        <v>0</v>
      </c>
    </row>
    <row r="1876" spans="1:7" x14ac:dyDescent="0.25">
      <c r="A1876" s="47" t="str">
        <f t="shared" si="59"/>
        <v>A</v>
      </c>
      <c r="B1876" s="113" t="s">
        <v>412</v>
      </c>
      <c r="C1876" s="113" t="s">
        <v>35</v>
      </c>
      <c r="D1876" s="114">
        <f t="shared" si="58"/>
        <v>6.0404</v>
      </c>
      <c r="E1876" s="114"/>
      <c r="F1876" s="114">
        <v>3.4542100000000002</v>
      </c>
      <c r="G1876" s="114">
        <v>2.5861900000000002</v>
      </c>
    </row>
    <row r="1877" spans="1:7" x14ac:dyDescent="0.25">
      <c r="A1877" s="47" t="str">
        <f t="shared" si="59"/>
        <v>A</v>
      </c>
      <c r="B1877" s="111" t="s">
        <v>412</v>
      </c>
      <c r="C1877" s="111" t="s">
        <v>36</v>
      </c>
      <c r="D1877" s="112">
        <f t="shared" si="58"/>
        <v>0.15</v>
      </c>
      <c r="E1877" s="112"/>
      <c r="F1877" s="112">
        <v>0.15</v>
      </c>
      <c r="G1877" s="112">
        <v>0</v>
      </c>
    </row>
    <row r="1878" spans="1:7" ht="15.75" thickBot="1" x14ac:dyDescent="0.3">
      <c r="A1878" s="47" t="str">
        <f t="shared" si="59"/>
        <v>A</v>
      </c>
      <c r="B1878" s="108" t="s">
        <v>2549</v>
      </c>
      <c r="C1878" s="109" t="s">
        <v>2550</v>
      </c>
      <c r="D1878" s="110">
        <f t="shared" si="58"/>
        <v>2148.4057799999996</v>
      </c>
      <c r="E1878" s="110"/>
      <c r="F1878" s="110">
        <v>2148.4057799999996</v>
      </c>
      <c r="G1878" s="110">
        <v>0</v>
      </c>
    </row>
    <row r="1879" spans="1:7" ht="15.75" thickTop="1" x14ac:dyDescent="0.25">
      <c r="A1879" s="47" t="str">
        <f t="shared" si="59"/>
        <v>A</v>
      </c>
      <c r="B1879" s="111" t="s">
        <v>412</v>
      </c>
      <c r="C1879" s="111" t="s">
        <v>19</v>
      </c>
      <c r="D1879" s="112">
        <f t="shared" si="58"/>
        <v>2135.9057799999996</v>
      </c>
      <c r="E1879" s="112"/>
      <c r="F1879" s="112">
        <v>2135.9057799999996</v>
      </c>
      <c r="G1879" s="112">
        <v>0</v>
      </c>
    </row>
    <row r="1880" spans="1:7" x14ac:dyDescent="0.25">
      <c r="A1880" s="47" t="str">
        <f t="shared" si="59"/>
        <v>A</v>
      </c>
      <c r="B1880" s="113" t="s">
        <v>412</v>
      </c>
      <c r="C1880" s="113" t="s">
        <v>21</v>
      </c>
      <c r="D1880" s="114">
        <f t="shared" si="58"/>
        <v>2129.3257799999997</v>
      </c>
      <c r="E1880" s="114"/>
      <c r="F1880" s="114">
        <v>2129.3257799999997</v>
      </c>
      <c r="G1880" s="114">
        <v>0</v>
      </c>
    </row>
    <row r="1881" spans="1:7" x14ac:dyDescent="0.25">
      <c r="A1881" s="47" t="str">
        <f t="shared" si="59"/>
        <v>A</v>
      </c>
      <c r="B1881" s="113" t="s">
        <v>412</v>
      </c>
      <c r="C1881" s="113" t="s">
        <v>4</v>
      </c>
      <c r="D1881" s="114">
        <f t="shared" si="58"/>
        <v>2.41</v>
      </c>
      <c r="E1881" s="114"/>
      <c r="F1881" s="114">
        <v>2.41</v>
      </c>
      <c r="G1881" s="114">
        <v>0</v>
      </c>
    </row>
    <row r="1882" spans="1:7" x14ac:dyDescent="0.25">
      <c r="A1882" s="47" t="str">
        <f t="shared" si="59"/>
        <v>A</v>
      </c>
      <c r="B1882" s="113" t="s">
        <v>412</v>
      </c>
      <c r="C1882" s="113" t="s">
        <v>34</v>
      </c>
      <c r="D1882" s="114">
        <f t="shared" si="58"/>
        <v>4.17</v>
      </c>
      <c r="E1882" s="114"/>
      <c r="F1882" s="114">
        <v>4.17</v>
      </c>
      <c r="G1882" s="114">
        <v>0</v>
      </c>
    </row>
    <row r="1883" spans="1:7" x14ac:dyDescent="0.25">
      <c r="A1883" s="47" t="str">
        <f t="shared" si="59"/>
        <v>A</v>
      </c>
      <c r="B1883" s="111" t="s">
        <v>412</v>
      </c>
      <c r="C1883" s="111" t="s">
        <v>36</v>
      </c>
      <c r="D1883" s="112">
        <f t="shared" si="58"/>
        <v>12.5</v>
      </c>
      <c r="E1883" s="112"/>
      <c r="F1883" s="112">
        <v>12.5</v>
      </c>
      <c r="G1883" s="112">
        <v>0</v>
      </c>
    </row>
    <row r="1884" spans="1:7" ht="15.75" thickBot="1" x14ac:dyDescent="0.3">
      <c r="A1884" s="47" t="str">
        <f t="shared" si="59"/>
        <v>A</v>
      </c>
      <c r="B1884" s="108" t="s">
        <v>2551</v>
      </c>
      <c r="C1884" s="109" t="s">
        <v>2552</v>
      </c>
      <c r="D1884" s="110">
        <f t="shared" si="58"/>
        <v>95.8</v>
      </c>
      <c r="E1884" s="110"/>
      <c r="F1884" s="110">
        <v>95.8</v>
      </c>
      <c r="G1884" s="110">
        <v>0</v>
      </c>
    </row>
    <row r="1885" spans="1:7" ht="15.75" thickTop="1" x14ac:dyDescent="0.25">
      <c r="A1885" s="47" t="str">
        <f t="shared" si="59"/>
        <v>A</v>
      </c>
      <c r="B1885" s="111" t="s">
        <v>412</v>
      </c>
      <c r="C1885" s="111" t="s">
        <v>19</v>
      </c>
      <c r="D1885" s="112">
        <f t="shared" si="58"/>
        <v>95.8</v>
      </c>
      <c r="E1885" s="112"/>
      <c r="F1885" s="112">
        <v>95.8</v>
      </c>
      <c r="G1885" s="112">
        <v>0</v>
      </c>
    </row>
    <row r="1886" spans="1:7" x14ac:dyDescent="0.25">
      <c r="A1886" s="47" t="str">
        <f t="shared" si="59"/>
        <v>A</v>
      </c>
      <c r="B1886" s="113" t="s">
        <v>412</v>
      </c>
      <c r="C1886" s="113" t="s">
        <v>21</v>
      </c>
      <c r="D1886" s="114">
        <f t="shared" si="58"/>
        <v>95.366669999999999</v>
      </c>
      <c r="E1886" s="114"/>
      <c r="F1886" s="114">
        <v>95.366669999999999</v>
      </c>
      <c r="G1886" s="114">
        <v>0</v>
      </c>
    </row>
    <row r="1887" spans="1:7" x14ac:dyDescent="0.25">
      <c r="A1887" s="47" t="str">
        <f t="shared" si="59"/>
        <v>A</v>
      </c>
      <c r="B1887" s="113" t="s">
        <v>412</v>
      </c>
      <c r="C1887" s="113" t="s">
        <v>34</v>
      </c>
      <c r="D1887" s="114">
        <f t="shared" si="58"/>
        <v>0.43332999999999999</v>
      </c>
      <c r="E1887" s="114"/>
      <c r="F1887" s="114">
        <v>0.43332999999999999</v>
      </c>
      <c r="G1887" s="114">
        <v>0</v>
      </c>
    </row>
    <row r="1888" spans="1:7" ht="15.75" thickBot="1" x14ac:dyDescent="0.3">
      <c r="A1888" s="47" t="str">
        <f t="shared" si="59"/>
        <v>A</v>
      </c>
      <c r="B1888" s="108" t="s">
        <v>2553</v>
      </c>
      <c r="C1888" s="109" t="s">
        <v>303</v>
      </c>
      <c r="D1888" s="110">
        <f t="shared" si="58"/>
        <v>2110.2874400000001</v>
      </c>
      <c r="E1888" s="110"/>
      <c r="F1888" s="110">
        <v>2018.9582000000003</v>
      </c>
      <c r="G1888" s="110">
        <v>91.329239999999999</v>
      </c>
    </row>
    <row r="1889" spans="1:7" ht="15.75" thickTop="1" x14ac:dyDescent="0.25">
      <c r="A1889" s="47" t="str">
        <f t="shared" si="59"/>
        <v>A</v>
      </c>
      <c r="B1889" s="111" t="s">
        <v>412</v>
      </c>
      <c r="C1889" s="111" t="s">
        <v>19</v>
      </c>
      <c r="D1889" s="112">
        <f t="shared" si="58"/>
        <v>2104.7194400000003</v>
      </c>
      <c r="E1889" s="112"/>
      <c r="F1889" s="112">
        <v>2018.9582000000003</v>
      </c>
      <c r="G1889" s="112">
        <v>85.761240000000001</v>
      </c>
    </row>
    <row r="1890" spans="1:7" x14ac:dyDescent="0.25">
      <c r="A1890" s="47" t="str">
        <f t="shared" si="59"/>
        <v>A</v>
      </c>
      <c r="B1890" s="113" t="s">
        <v>412</v>
      </c>
      <c r="C1890" s="113" t="s">
        <v>20</v>
      </c>
      <c r="D1890" s="114">
        <f t="shared" si="58"/>
        <v>918.95494999999994</v>
      </c>
      <c r="E1890" s="114"/>
      <c r="F1890" s="114">
        <v>916.72494999999992</v>
      </c>
      <c r="G1890" s="114">
        <v>2.23</v>
      </c>
    </row>
    <row r="1891" spans="1:7" x14ac:dyDescent="0.25">
      <c r="A1891" s="47" t="str">
        <f t="shared" si="59"/>
        <v>A</v>
      </c>
      <c r="B1891" s="113" t="s">
        <v>412</v>
      </c>
      <c r="C1891" s="113" t="s">
        <v>21</v>
      </c>
      <c r="D1891" s="114">
        <f t="shared" si="58"/>
        <v>219.32012</v>
      </c>
      <c r="E1891" s="114"/>
      <c r="F1891" s="114">
        <v>184.79069000000001</v>
      </c>
      <c r="G1891" s="114">
        <v>34.529429999999998</v>
      </c>
    </row>
    <row r="1892" spans="1:7" x14ac:dyDescent="0.25">
      <c r="A1892" s="47" t="str">
        <f t="shared" si="59"/>
        <v>A</v>
      </c>
      <c r="B1892" s="113" t="s">
        <v>412</v>
      </c>
      <c r="C1892" s="113" t="s">
        <v>4</v>
      </c>
      <c r="D1892" s="114">
        <f t="shared" si="58"/>
        <v>9.3634599999999999</v>
      </c>
      <c r="E1892" s="114"/>
      <c r="F1892" s="114">
        <v>0</v>
      </c>
      <c r="G1892" s="114">
        <v>9.3634599999999999</v>
      </c>
    </row>
    <row r="1893" spans="1:7" x14ac:dyDescent="0.25">
      <c r="A1893" s="47" t="str">
        <f t="shared" si="59"/>
        <v>A</v>
      </c>
      <c r="B1893" s="113" t="s">
        <v>412</v>
      </c>
      <c r="C1893" s="113" t="s">
        <v>34</v>
      </c>
      <c r="D1893" s="114">
        <f t="shared" si="58"/>
        <v>1.7399800000000001</v>
      </c>
      <c r="E1893" s="114"/>
      <c r="F1893" s="114">
        <v>0</v>
      </c>
      <c r="G1893" s="114">
        <v>1.7399800000000001</v>
      </c>
    </row>
    <row r="1894" spans="1:7" x14ac:dyDescent="0.25">
      <c r="A1894" s="47" t="str">
        <f t="shared" si="59"/>
        <v>A</v>
      </c>
      <c r="B1894" s="113" t="s">
        <v>412</v>
      </c>
      <c r="C1894" s="113" t="s">
        <v>35</v>
      </c>
      <c r="D1894" s="114">
        <f t="shared" si="58"/>
        <v>955.34093000000007</v>
      </c>
      <c r="E1894" s="114"/>
      <c r="F1894" s="114">
        <v>917.44256000000007</v>
      </c>
      <c r="G1894" s="114">
        <v>37.898369999999993</v>
      </c>
    </row>
    <row r="1895" spans="1:7" x14ac:dyDescent="0.25">
      <c r="A1895" s="47" t="str">
        <f t="shared" si="59"/>
        <v>A</v>
      </c>
      <c r="B1895" s="111" t="s">
        <v>412</v>
      </c>
      <c r="C1895" s="111" t="s">
        <v>36</v>
      </c>
      <c r="D1895" s="112">
        <f t="shared" si="58"/>
        <v>5.5679999999999996</v>
      </c>
      <c r="E1895" s="112"/>
      <c r="F1895" s="112">
        <v>0</v>
      </c>
      <c r="G1895" s="112">
        <v>5.5679999999999996</v>
      </c>
    </row>
    <row r="1896" spans="1:7" ht="15.75" thickBot="1" x14ac:dyDescent="0.3">
      <c r="A1896" s="47" t="str">
        <f t="shared" si="59"/>
        <v>A</v>
      </c>
      <c r="B1896" s="108" t="s">
        <v>2554</v>
      </c>
      <c r="C1896" s="109" t="s">
        <v>2555</v>
      </c>
      <c r="D1896" s="110">
        <f t="shared" si="58"/>
        <v>858.49193999999989</v>
      </c>
      <c r="E1896" s="110"/>
      <c r="F1896" s="110">
        <v>581.41387999999995</v>
      </c>
      <c r="G1896" s="110">
        <v>277.07805999999999</v>
      </c>
    </row>
    <row r="1897" spans="1:7" ht="15.75" thickTop="1" x14ac:dyDescent="0.25">
      <c r="A1897" s="47" t="str">
        <f t="shared" si="59"/>
        <v>A</v>
      </c>
      <c r="B1897" s="111" t="s">
        <v>412</v>
      </c>
      <c r="C1897" s="111" t="s">
        <v>19</v>
      </c>
      <c r="D1897" s="112">
        <f t="shared" si="58"/>
        <v>858.49193999999989</v>
      </c>
      <c r="E1897" s="112"/>
      <c r="F1897" s="112">
        <v>581.41387999999995</v>
      </c>
      <c r="G1897" s="112">
        <v>277.07805999999999</v>
      </c>
    </row>
    <row r="1898" spans="1:7" x14ac:dyDescent="0.25">
      <c r="A1898" s="47" t="str">
        <f t="shared" si="59"/>
        <v>A</v>
      </c>
      <c r="B1898" s="113" t="s">
        <v>412</v>
      </c>
      <c r="C1898" s="113" t="s">
        <v>20</v>
      </c>
      <c r="D1898" s="114">
        <f t="shared" si="58"/>
        <v>403.41401999999999</v>
      </c>
      <c r="E1898" s="114"/>
      <c r="F1898" s="114">
        <v>360.01402000000002</v>
      </c>
      <c r="G1898" s="114">
        <v>43.4</v>
      </c>
    </row>
    <row r="1899" spans="1:7" x14ac:dyDescent="0.25">
      <c r="A1899" s="47" t="str">
        <f t="shared" si="59"/>
        <v>A</v>
      </c>
      <c r="B1899" s="113" t="s">
        <v>412</v>
      </c>
      <c r="C1899" s="113" t="s">
        <v>21</v>
      </c>
      <c r="D1899" s="114">
        <f t="shared" si="58"/>
        <v>310.14920000000001</v>
      </c>
      <c r="E1899" s="114"/>
      <c r="F1899" s="114">
        <v>189.63385</v>
      </c>
      <c r="G1899" s="114">
        <v>120.51535</v>
      </c>
    </row>
    <row r="1900" spans="1:7" x14ac:dyDescent="0.25">
      <c r="A1900" s="47" t="str">
        <f t="shared" si="59"/>
        <v>A</v>
      </c>
      <c r="B1900" s="113" t="s">
        <v>412</v>
      </c>
      <c r="C1900" s="113" t="s">
        <v>4</v>
      </c>
      <c r="D1900" s="114">
        <f t="shared" si="58"/>
        <v>27.106660000000002</v>
      </c>
      <c r="E1900" s="114"/>
      <c r="F1900" s="114">
        <v>24.998360000000002</v>
      </c>
      <c r="G1900" s="114">
        <v>2.1083000000000003</v>
      </c>
    </row>
    <row r="1901" spans="1:7" x14ac:dyDescent="0.25">
      <c r="A1901" s="47" t="str">
        <f t="shared" si="59"/>
        <v>A</v>
      </c>
      <c r="B1901" s="113" t="s">
        <v>412</v>
      </c>
      <c r="C1901" s="113" t="s">
        <v>34</v>
      </c>
      <c r="D1901" s="114">
        <f t="shared" si="58"/>
        <v>1.3495200000000001</v>
      </c>
      <c r="E1901" s="114"/>
      <c r="F1901" s="114">
        <v>1.3495200000000001</v>
      </c>
      <c r="G1901" s="114">
        <v>0</v>
      </c>
    </row>
    <row r="1902" spans="1:7" x14ac:dyDescent="0.25">
      <c r="A1902" s="47" t="str">
        <f t="shared" si="59"/>
        <v>A</v>
      </c>
      <c r="B1902" s="113" t="s">
        <v>412</v>
      </c>
      <c r="C1902" s="113" t="s">
        <v>35</v>
      </c>
      <c r="D1902" s="114">
        <f t="shared" si="58"/>
        <v>116.47254000000001</v>
      </c>
      <c r="E1902" s="114"/>
      <c r="F1902" s="114">
        <v>5.4181299999999997</v>
      </c>
      <c r="G1902" s="114">
        <v>111.05441</v>
      </c>
    </row>
    <row r="1903" spans="1:7" ht="15.75" thickBot="1" x14ac:dyDescent="0.3">
      <c r="A1903" s="47" t="str">
        <f t="shared" si="59"/>
        <v>A</v>
      </c>
      <c r="B1903" s="108" t="s">
        <v>2559</v>
      </c>
      <c r="C1903" s="109" t="s">
        <v>307</v>
      </c>
      <c r="D1903" s="110">
        <f t="shared" si="58"/>
        <v>2703.5046500000003</v>
      </c>
      <c r="E1903" s="110"/>
      <c r="F1903" s="110">
        <v>2703.5046500000003</v>
      </c>
      <c r="G1903" s="110">
        <v>0</v>
      </c>
    </row>
    <row r="1904" spans="1:7" ht="15.75" thickTop="1" x14ac:dyDescent="0.25">
      <c r="A1904" s="47" t="str">
        <f t="shared" si="59"/>
        <v>A</v>
      </c>
      <c r="B1904" s="111" t="s">
        <v>412</v>
      </c>
      <c r="C1904" s="111" t="s">
        <v>19</v>
      </c>
      <c r="D1904" s="112">
        <f t="shared" si="58"/>
        <v>2703.5046500000003</v>
      </c>
      <c r="E1904" s="112"/>
      <c r="F1904" s="112">
        <v>2703.5046500000003</v>
      </c>
      <c r="G1904" s="112">
        <v>0</v>
      </c>
    </row>
    <row r="1905" spans="1:7" x14ac:dyDescent="0.25">
      <c r="A1905" s="47" t="str">
        <f t="shared" si="59"/>
        <v>A</v>
      </c>
      <c r="B1905" s="113" t="s">
        <v>412</v>
      </c>
      <c r="C1905" s="113" t="s">
        <v>20</v>
      </c>
      <c r="D1905" s="114">
        <f t="shared" si="58"/>
        <v>279.25</v>
      </c>
      <c r="E1905" s="114"/>
      <c r="F1905" s="114">
        <v>279.25</v>
      </c>
      <c r="G1905" s="114">
        <v>0</v>
      </c>
    </row>
    <row r="1906" spans="1:7" x14ac:dyDescent="0.25">
      <c r="A1906" s="47" t="str">
        <f t="shared" si="59"/>
        <v>A</v>
      </c>
      <c r="B1906" s="113" t="s">
        <v>412</v>
      </c>
      <c r="C1906" s="113" t="s">
        <v>21</v>
      </c>
      <c r="D1906" s="114">
        <f t="shared" si="58"/>
        <v>124.0534</v>
      </c>
      <c r="E1906" s="114"/>
      <c r="F1906" s="114">
        <v>124.0534</v>
      </c>
      <c r="G1906" s="114">
        <v>0</v>
      </c>
    </row>
    <row r="1907" spans="1:7" x14ac:dyDescent="0.25">
      <c r="A1907" s="47" t="str">
        <f t="shared" si="59"/>
        <v>A</v>
      </c>
      <c r="B1907" s="113" t="s">
        <v>412</v>
      </c>
      <c r="C1907" s="113" t="s">
        <v>33</v>
      </c>
      <c r="D1907" s="114">
        <f t="shared" si="58"/>
        <v>2300</v>
      </c>
      <c r="E1907" s="114"/>
      <c r="F1907" s="114">
        <v>2300</v>
      </c>
      <c r="G1907" s="114">
        <v>0</v>
      </c>
    </row>
    <row r="1908" spans="1:7" x14ac:dyDescent="0.25">
      <c r="A1908" s="47" t="str">
        <f t="shared" si="59"/>
        <v>A</v>
      </c>
      <c r="B1908" s="113" t="s">
        <v>412</v>
      </c>
      <c r="C1908" s="113" t="s">
        <v>35</v>
      </c>
      <c r="D1908" s="114">
        <f t="shared" si="58"/>
        <v>0.20125000000000001</v>
      </c>
      <c r="E1908" s="114"/>
      <c r="F1908" s="114">
        <v>0.20125000000000001</v>
      </c>
      <c r="G1908" s="114">
        <v>0</v>
      </c>
    </row>
    <row r="1909" spans="1:7" ht="15.75" thickBot="1" x14ac:dyDescent="0.3">
      <c r="A1909" s="47" t="str">
        <f t="shared" si="59"/>
        <v>A</v>
      </c>
      <c r="B1909" s="108" t="s">
        <v>2564</v>
      </c>
      <c r="C1909" s="109" t="s">
        <v>2565</v>
      </c>
      <c r="D1909" s="110">
        <f t="shared" si="58"/>
        <v>3569.6806999999999</v>
      </c>
      <c r="E1909" s="110"/>
      <c r="F1909" s="110">
        <v>3569.6806999999999</v>
      </c>
      <c r="G1909" s="110">
        <v>0</v>
      </c>
    </row>
    <row r="1910" spans="1:7" ht="15.75" thickTop="1" x14ac:dyDescent="0.25">
      <c r="A1910" s="47" t="str">
        <f t="shared" si="59"/>
        <v>A</v>
      </c>
      <c r="B1910" s="111" t="s">
        <v>412</v>
      </c>
      <c r="C1910" s="111" t="s">
        <v>19</v>
      </c>
      <c r="D1910" s="112">
        <f t="shared" si="58"/>
        <v>2865.1265599999997</v>
      </c>
      <c r="E1910" s="112"/>
      <c r="F1910" s="112">
        <v>2865.1265599999997</v>
      </c>
      <c r="G1910" s="112">
        <v>0</v>
      </c>
    </row>
    <row r="1911" spans="1:7" x14ac:dyDescent="0.25">
      <c r="A1911" s="47" t="str">
        <f t="shared" si="59"/>
        <v>A</v>
      </c>
      <c r="B1911" s="113" t="s">
        <v>412</v>
      </c>
      <c r="C1911" s="113" t="s">
        <v>20</v>
      </c>
      <c r="D1911" s="114">
        <f t="shared" si="58"/>
        <v>1922.1720800000001</v>
      </c>
      <c r="E1911" s="114"/>
      <c r="F1911" s="114">
        <v>1922.1720800000001</v>
      </c>
      <c r="G1911" s="114">
        <v>0</v>
      </c>
    </row>
    <row r="1912" spans="1:7" x14ac:dyDescent="0.25">
      <c r="A1912" s="47" t="str">
        <f t="shared" si="59"/>
        <v>A</v>
      </c>
      <c r="B1912" s="113" t="s">
        <v>412</v>
      </c>
      <c r="C1912" s="113" t="s">
        <v>21</v>
      </c>
      <c r="D1912" s="114">
        <f t="shared" si="58"/>
        <v>863.74950999999999</v>
      </c>
      <c r="E1912" s="114"/>
      <c r="F1912" s="114">
        <v>863.74950999999999</v>
      </c>
      <c r="G1912" s="114">
        <v>0</v>
      </c>
    </row>
    <row r="1913" spans="1:7" x14ac:dyDescent="0.25">
      <c r="A1913" s="47" t="str">
        <f t="shared" si="59"/>
        <v>A</v>
      </c>
      <c r="B1913" s="113" t="s">
        <v>412</v>
      </c>
      <c r="C1913" s="113" t="s">
        <v>34</v>
      </c>
      <c r="D1913" s="114">
        <f t="shared" si="58"/>
        <v>55.975550000000005</v>
      </c>
      <c r="E1913" s="114"/>
      <c r="F1913" s="114">
        <v>55.975550000000005</v>
      </c>
      <c r="G1913" s="114">
        <v>0</v>
      </c>
    </row>
    <row r="1914" spans="1:7" x14ac:dyDescent="0.25">
      <c r="A1914" s="47" t="str">
        <f t="shared" si="59"/>
        <v>A</v>
      </c>
      <c r="B1914" s="113" t="s">
        <v>412</v>
      </c>
      <c r="C1914" s="113" t="s">
        <v>35</v>
      </c>
      <c r="D1914" s="114">
        <f t="shared" si="58"/>
        <v>23.229420000000001</v>
      </c>
      <c r="E1914" s="114"/>
      <c r="F1914" s="114">
        <v>23.229420000000001</v>
      </c>
      <c r="G1914" s="114">
        <v>0</v>
      </c>
    </row>
    <row r="1915" spans="1:7" x14ac:dyDescent="0.25">
      <c r="A1915" s="47" t="str">
        <f t="shared" si="59"/>
        <v>A</v>
      </c>
      <c r="B1915" s="111" t="s">
        <v>412</v>
      </c>
      <c r="C1915" s="111" t="s">
        <v>36</v>
      </c>
      <c r="D1915" s="112">
        <f t="shared" si="58"/>
        <v>704.55413999999996</v>
      </c>
      <c r="E1915" s="112"/>
      <c r="F1915" s="112">
        <v>704.55413999999996</v>
      </c>
      <c r="G1915" s="112">
        <v>0</v>
      </c>
    </row>
    <row r="1916" spans="1:7" ht="15.75" thickBot="1" x14ac:dyDescent="0.3">
      <c r="A1916" s="47" t="str">
        <f t="shared" si="59"/>
        <v>A</v>
      </c>
      <c r="B1916" s="108" t="s">
        <v>2566</v>
      </c>
      <c r="C1916" s="109" t="s">
        <v>308</v>
      </c>
      <c r="D1916" s="110">
        <f t="shared" si="58"/>
        <v>220.27790999999996</v>
      </c>
      <c r="E1916" s="110"/>
      <c r="F1916" s="110">
        <v>220.27790999999996</v>
      </c>
      <c r="G1916" s="110">
        <v>0</v>
      </c>
    </row>
    <row r="1917" spans="1:7" ht="15.75" thickTop="1" x14ac:dyDescent="0.25">
      <c r="A1917" s="47" t="str">
        <f t="shared" si="59"/>
        <v>A</v>
      </c>
      <c r="B1917" s="111" t="s">
        <v>412</v>
      </c>
      <c r="C1917" s="111" t="s">
        <v>19</v>
      </c>
      <c r="D1917" s="112">
        <f t="shared" si="58"/>
        <v>220.27790999999996</v>
      </c>
      <c r="E1917" s="112"/>
      <c r="F1917" s="112">
        <v>220.27790999999996</v>
      </c>
      <c r="G1917" s="112">
        <v>0</v>
      </c>
    </row>
    <row r="1918" spans="1:7" x14ac:dyDescent="0.25">
      <c r="A1918" s="47" t="str">
        <f t="shared" si="59"/>
        <v>A</v>
      </c>
      <c r="B1918" s="113" t="s">
        <v>412</v>
      </c>
      <c r="C1918" s="113" t="s">
        <v>20</v>
      </c>
      <c r="D1918" s="114">
        <f t="shared" si="58"/>
        <v>194.86</v>
      </c>
      <c r="E1918" s="114"/>
      <c r="F1918" s="114">
        <v>194.86</v>
      </c>
      <c r="G1918" s="114">
        <v>0</v>
      </c>
    </row>
    <row r="1919" spans="1:7" x14ac:dyDescent="0.25">
      <c r="A1919" s="47" t="str">
        <f t="shared" si="59"/>
        <v>A</v>
      </c>
      <c r="B1919" s="113" t="s">
        <v>412</v>
      </c>
      <c r="C1919" s="113" t="s">
        <v>21</v>
      </c>
      <c r="D1919" s="114">
        <f t="shared" si="58"/>
        <v>25.343900000000001</v>
      </c>
      <c r="E1919" s="114"/>
      <c r="F1919" s="114">
        <v>25.343900000000001</v>
      </c>
      <c r="G1919" s="114">
        <v>0</v>
      </c>
    </row>
    <row r="1920" spans="1:7" x14ac:dyDescent="0.25">
      <c r="A1920" s="47" t="str">
        <f t="shared" si="59"/>
        <v>A</v>
      </c>
      <c r="B1920" s="113" t="s">
        <v>412</v>
      </c>
      <c r="C1920" s="113" t="s">
        <v>35</v>
      </c>
      <c r="D1920" s="114">
        <f t="shared" si="58"/>
        <v>7.4009999999999992E-2</v>
      </c>
      <c r="E1920" s="114"/>
      <c r="F1920" s="114">
        <v>7.4009999999999992E-2</v>
      </c>
      <c r="G1920" s="114">
        <v>0</v>
      </c>
    </row>
    <row r="1921" spans="1:7" ht="15.75" thickBot="1" x14ac:dyDescent="0.3">
      <c r="A1921" s="47" t="str">
        <f t="shared" si="59"/>
        <v>A</v>
      </c>
      <c r="B1921" s="108" t="s">
        <v>2567</v>
      </c>
      <c r="C1921" s="109" t="s">
        <v>2568</v>
      </c>
      <c r="D1921" s="110">
        <f t="shared" si="58"/>
        <v>112.11767999999999</v>
      </c>
      <c r="E1921" s="110"/>
      <c r="F1921" s="110">
        <v>112.11767999999999</v>
      </c>
      <c r="G1921" s="110">
        <v>0</v>
      </c>
    </row>
    <row r="1922" spans="1:7" ht="15.75" thickTop="1" x14ac:dyDescent="0.25">
      <c r="A1922" s="47" t="str">
        <f t="shared" si="59"/>
        <v>A</v>
      </c>
      <c r="B1922" s="111" t="s">
        <v>412</v>
      </c>
      <c r="C1922" s="111" t="s">
        <v>19</v>
      </c>
      <c r="D1922" s="112">
        <f t="shared" si="58"/>
        <v>112.11767999999999</v>
      </c>
      <c r="E1922" s="112"/>
      <c r="F1922" s="112">
        <v>112.11767999999999</v>
      </c>
      <c r="G1922" s="112">
        <v>0</v>
      </c>
    </row>
    <row r="1923" spans="1:7" x14ac:dyDescent="0.25">
      <c r="A1923" s="47" t="str">
        <f t="shared" si="59"/>
        <v>A</v>
      </c>
      <c r="B1923" s="113" t="s">
        <v>412</v>
      </c>
      <c r="C1923" s="113" t="s">
        <v>20</v>
      </c>
      <c r="D1923" s="114">
        <f t="shared" ref="D1923:D1986" si="60">-E1923+F1923+G1923</f>
        <v>73.8</v>
      </c>
      <c r="E1923" s="114"/>
      <c r="F1923" s="114">
        <v>73.8</v>
      </c>
      <c r="G1923" s="114">
        <v>0</v>
      </c>
    </row>
    <row r="1924" spans="1:7" x14ac:dyDescent="0.25">
      <c r="A1924" s="47" t="str">
        <f t="shared" ref="A1924:A1987" si="61">IF(OR(D1924&lt;&gt;0,),"A","B")</f>
        <v>A</v>
      </c>
      <c r="B1924" s="113" t="s">
        <v>412</v>
      </c>
      <c r="C1924" s="113" t="s">
        <v>21</v>
      </c>
      <c r="D1924" s="114">
        <f t="shared" si="60"/>
        <v>38.317680000000003</v>
      </c>
      <c r="E1924" s="114"/>
      <c r="F1924" s="114">
        <v>38.317680000000003</v>
      </c>
      <c r="G1924" s="114">
        <v>0</v>
      </c>
    </row>
    <row r="1925" spans="1:7" ht="15.75" thickBot="1" x14ac:dyDescent="0.3">
      <c r="A1925" s="47" t="str">
        <f t="shared" si="61"/>
        <v>A</v>
      </c>
      <c r="B1925" s="108" t="s">
        <v>2569</v>
      </c>
      <c r="C1925" s="109" t="s">
        <v>310</v>
      </c>
      <c r="D1925" s="110">
        <f t="shared" si="60"/>
        <v>1292.6362899999999</v>
      </c>
      <c r="E1925" s="110"/>
      <c r="F1925" s="110">
        <v>1290.75037</v>
      </c>
      <c r="G1925" s="110">
        <v>1.88592</v>
      </c>
    </row>
    <row r="1926" spans="1:7" ht="15.75" thickTop="1" x14ac:dyDescent="0.25">
      <c r="A1926" s="47" t="str">
        <f t="shared" si="61"/>
        <v>A</v>
      </c>
      <c r="B1926" s="111" t="s">
        <v>412</v>
      </c>
      <c r="C1926" s="111" t="s">
        <v>19</v>
      </c>
      <c r="D1926" s="112">
        <f t="shared" si="60"/>
        <v>1284.7787399999997</v>
      </c>
      <c r="E1926" s="112"/>
      <c r="F1926" s="112">
        <v>1282.8928199999998</v>
      </c>
      <c r="G1926" s="112">
        <v>1.88592</v>
      </c>
    </row>
    <row r="1927" spans="1:7" x14ac:dyDescent="0.25">
      <c r="A1927" s="47" t="str">
        <f t="shared" si="61"/>
        <v>A</v>
      </c>
      <c r="B1927" s="113" t="s">
        <v>412</v>
      </c>
      <c r="C1927" s="113" t="s">
        <v>20</v>
      </c>
      <c r="D1927" s="114">
        <f t="shared" si="60"/>
        <v>420.18095</v>
      </c>
      <c r="E1927" s="114"/>
      <c r="F1927" s="114">
        <v>420.18095</v>
      </c>
      <c r="G1927" s="114">
        <v>0</v>
      </c>
    </row>
    <row r="1928" spans="1:7" x14ac:dyDescent="0.25">
      <c r="A1928" s="47" t="str">
        <f t="shared" si="61"/>
        <v>A</v>
      </c>
      <c r="B1928" s="113" t="s">
        <v>412</v>
      </c>
      <c r="C1928" s="113" t="s">
        <v>21</v>
      </c>
      <c r="D1928" s="114">
        <f t="shared" si="60"/>
        <v>233.11895000000001</v>
      </c>
      <c r="E1928" s="114"/>
      <c r="F1928" s="114">
        <v>232.27895000000001</v>
      </c>
      <c r="G1928" s="114">
        <v>0.84</v>
      </c>
    </row>
    <row r="1929" spans="1:7" x14ac:dyDescent="0.25">
      <c r="A1929" s="47" t="str">
        <f t="shared" si="61"/>
        <v>A</v>
      </c>
      <c r="B1929" s="113" t="s">
        <v>412</v>
      </c>
      <c r="C1929" s="113" t="s">
        <v>33</v>
      </c>
      <c r="D1929" s="114">
        <f t="shared" si="60"/>
        <v>565.02737999999999</v>
      </c>
      <c r="E1929" s="114"/>
      <c r="F1929" s="114">
        <v>565.02737999999999</v>
      </c>
      <c r="G1929" s="114">
        <v>0</v>
      </c>
    </row>
    <row r="1930" spans="1:7" x14ac:dyDescent="0.25">
      <c r="A1930" s="47" t="str">
        <f t="shared" si="61"/>
        <v>A</v>
      </c>
      <c r="B1930" s="113" t="s">
        <v>412</v>
      </c>
      <c r="C1930" s="113" t="s">
        <v>34</v>
      </c>
      <c r="D1930" s="114">
        <f t="shared" si="60"/>
        <v>1.08572</v>
      </c>
      <c r="E1930" s="114"/>
      <c r="F1930" s="114">
        <v>1.08572</v>
      </c>
      <c r="G1930" s="114">
        <v>0</v>
      </c>
    </row>
    <row r="1931" spans="1:7" x14ac:dyDescent="0.25">
      <c r="A1931" s="47" t="str">
        <f t="shared" si="61"/>
        <v>A</v>
      </c>
      <c r="B1931" s="113" t="s">
        <v>412</v>
      </c>
      <c r="C1931" s="113" t="s">
        <v>35</v>
      </c>
      <c r="D1931" s="114">
        <f t="shared" si="60"/>
        <v>65.365739999999988</v>
      </c>
      <c r="E1931" s="114"/>
      <c r="F1931" s="114">
        <v>64.319819999999993</v>
      </c>
      <c r="G1931" s="114">
        <v>1.0459200000000002</v>
      </c>
    </row>
    <row r="1932" spans="1:7" x14ac:dyDescent="0.25">
      <c r="A1932" s="47" t="str">
        <f t="shared" si="61"/>
        <v>A</v>
      </c>
      <c r="B1932" s="111" t="s">
        <v>412</v>
      </c>
      <c r="C1932" s="111" t="s">
        <v>36</v>
      </c>
      <c r="D1932" s="112">
        <f t="shared" si="60"/>
        <v>7.8575499999999998</v>
      </c>
      <c r="E1932" s="112"/>
      <c r="F1932" s="112">
        <v>7.8575499999999998</v>
      </c>
      <c r="G1932" s="112">
        <v>0</v>
      </c>
    </row>
    <row r="1933" spans="1:7" ht="15.75" thickBot="1" x14ac:dyDescent="0.3">
      <c r="A1933" s="47" t="str">
        <f t="shared" si="61"/>
        <v>A</v>
      </c>
      <c r="B1933" s="108" t="s">
        <v>2574</v>
      </c>
      <c r="C1933" s="109" t="s">
        <v>2575</v>
      </c>
      <c r="D1933" s="110">
        <f t="shared" si="60"/>
        <v>1093.36465</v>
      </c>
      <c r="E1933" s="110"/>
      <c r="F1933" s="110">
        <v>1093.36465</v>
      </c>
      <c r="G1933" s="110">
        <v>0</v>
      </c>
    </row>
    <row r="1934" spans="1:7" ht="15.75" thickTop="1" x14ac:dyDescent="0.25">
      <c r="A1934" s="47" t="str">
        <f t="shared" si="61"/>
        <v>A</v>
      </c>
      <c r="B1934" s="111" t="s">
        <v>412</v>
      </c>
      <c r="C1934" s="111" t="s">
        <v>19</v>
      </c>
      <c r="D1934" s="112">
        <f t="shared" si="60"/>
        <v>1019.2276499999999</v>
      </c>
      <c r="E1934" s="112"/>
      <c r="F1934" s="112">
        <v>1019.2276499999999</v>
      </c>
      <c r="G1934" s="112">
        <v>0</v>
      </c>
    </row>
    <row r="1935" spans="1:7" x14ac:dyDescent="0.25">
      <c r="A1935" s="47" t="str">
        <f t="shared" si="61"/>
        <v>A</v>
      </c>
      <c r="B1935" s="113" t="s">
        <v>412</v>
      </c>
      <c r="C1935" s="113" t="s">
        <v>20</v>
      </c>
      <c r="D1935" s="114">
        <f t="shared" si="60"/>
        <v>686.69947999999999</v>
      </c>
      <c r="E1935" s="114"/>
      <c r="F1935" s="114">
        <v>686.69947999999999</v>
      </c>
      <c r="G1935" s="114">
        <v>0</v>
      </c>
    </row>
    <row r="1936" spans="1:7" x14ac:dyDescent="0.25">
      <c r="A1936" s="47" t="str">
        <f t="shared" si="61"/>
        <v>A</v>
      </c>
      <c r="B1936" s="113" t="s">
        <v>412</v>
      </c>
      <c r="C1936" s="113" t="s">
        <v>21</v>
      </c>
      <c r="D1936" s="114">
        <f t="shared" si="60"/>
        <v>296.49090000000001</v>
      </c>
      <c r="E1936" s="114"/>
      <c r="F1936" s="114">
        <v>296.49090000000001</v>
      </c>
      <c r="G1936" s="114">
        <v>0</v>
      </c>
    </row>
    <row r="1937" spans="1:7" x14ac:dyDescent="0.25">
      <c r="A1937" s="47" t="str">
        <f t="shared" si="61"/>
        <v>A</v>
      </c>
      <c r="B1937" s="113" t="s">
        <v>412</v>
      </c>
      <c r="C1937" s="113" t="s">
        <v>34</v>
      </c>
      <c r="D1937" s="114">
        <f t="shared" si="60"/>
        <v>25.72889</v>
      </c>
      <c r="E1937" s="114"/>
      <c r="F1937" s="114">
        <v>25.72889</v>
      </c>
      <c r="G1937" s="114">
        <v>0</v>
      </c>
    </row>
    <row r="1938" spans="1:7" x14ac:dyDescent="0.25">
      <c r="A1938" s="47" t="str">
        <f t="shared" si="61"/>
        <v>A</v>
      </c>
      <c r="B1938" s="113" t="s">
        <v>412</v>
      </c>
      <c r="C1938" s="113" t="s">
        <v>35</v>
      </c>
      <c r="D1938" s="114">
        <f t="shared" si="60"/>
        <v>10.30838</v>
      </c>
      <c r="E1938" s="114"/>
      <c r="F1938" s="114">
        <v>10.30838</v>
      </c>
      <c r="G1938" s="114">
        <v>0</v>
      </c>
    </row>
    <row r="1939" spans="1:7" x14ac:dyDescent="0.25">
      <c r="A1939" s="47" t="str">
        <f t="shared" si="61"/>
        <v>A</v>
      </c>
      <c r="B1939" s="111" t="s">
        <v>412</v>
      </c>
      <c r="C1939" s="111" t="s">
        <v>36</v>
      </c>
      <c r="D1939" s="112">
        <f t="shared" si="60"/>
        <v>74.137</v>
      </c>
      <c r="E1939" s="112"/>
      <c r="F1939" s="112">
        <v>74.137</v>
      </c>
      <c r="G1939" s="112">
        <v>0</v>
      </c>
    </row>
    <row r="1940" spans="1:7" ht="15.75" thickBot="1" x14ac:dyDescent="0.3">
      <c r="A1940" s="47" t="str">
        <f t="shared" si="61"/>
        <v>A</v>
      </c>
      <c r="B1940" s="108" t="s">
        <v>2576</v>
      </c>
      <c r="C1940" s="109" t="s">
        <v>2577</v>
      </c>
      <c r="D1940" s="110">
        <f t="shared" si="60"/>
        <v>3075590.9641000004</v>
      </c>
      <c r="E1940" s="110"/>
      <c r="F1940" s="110">
        <v>3075590.9641000004</v>
      </c>
      <c r="G1940" s="110">
        <v>0</v>
      </c>
    </row>
    <row r="1941" spans="1:7" ht="15.75" thickTop="1" x14ac:dyDescent="0.25">
      <c r="A1941" s="47" t="str">
        <f t="shared" si="61"/>
        <v>A</v>
      </c>
      <c r="B1941" s="111" t="s">
        <v>412</v>
      </c>
      <c r="C1941" s="111" t="s">
        <v>19</v>
      </c>
      <c r="D1941" s="112">
        <f t="shared" si="60"/>
        <v>736083.73534999986</v>
      </c>
      <c r="E1941" s="112"/>
      <c r="F1941" s="112">
        <v>736083.73534999986</v>
      </c>
      <c r="G1941" s="112">
        <v>0</v>
      </c>
    </row>
    <row r="1942" spans="1:7" x14ac:dyDescent="0.25">
      <c r="A1942" s="47" t="str">
        <f t="shared" si="61"/>
        <v>A</v>
      </c>
      <c r="B1942" s="113" t="s">
        <v>412</v>
      </c>
      <c r="C1942" s="113" t="s">
        <v>32</v>
      </c>
      <c r="D1942" s="114">
        <f t="shared" si="60"/>
        <v>418065.38218999997</v>
      </c>
      <c r="E1942" s="114"/>
      <c r="F1942" s="114">
        <v>418065.38218999997</v>
      </c>
      <c r="G1942" s="114">
        <v>0</v>
      </c>
    </row>
    <row r="1943" spans="1:7" x14ac:dyDescent="0.25">
      <c r="A1943" s="47" t="str">
        <f t="shared" si="61"/>
        <v>A</v>
      </c>
      <c r="B1943" s="113" t="s">
        <v>412</v>
      </c>
      <c r="C1943" s="113" t="s">
        <v>33</v>
      </c>
      <c r="D1943" s="114">
        <f t="shared" si="60"/>
        <v>2836.7071099999998</v>
      </c>
      <c r="E1943" s="114"/>
      <c r="F1943" s="114">
        <v>2836.7071099999998</v>
      </c>
      <c r="G1943" s="114">
        <v>0</v>
      </c>
    </row>
    <row r="1944" spans="1:7" x14ac:dyDescent="0.25">
      <c r="A1944" s="47" t="str">
        <f t="shared" si="61"/>
        <v>A</v>
      </c>
      <c r="B1944" s="113" t="s">
        <v>412</v>
      </c>
      <c r="C1944" s="113" t="s">
        <v>4</v>
      </c>
      <c r="D1944" s="114">
        <f t="shared" si="60"/>
        <v>192849.22068999999</v>
      </c>
      <c r="E1944" s="114"/>
      <c r="F1944" s="114">
        <v>192849.22068999999</v>
      </c>
      <c r="G1944" s="114">
        <v>0</v>
      </c>
    </row>
    <row r="1945" spans="1:7" x14ac:dyDescent="0.25">
      <c r="A1945" s="47" t="str">
        <f t="shared" si="61"/>
        <v>A</v>
      </c>
      <c r="B1945" s="113" t="s">
        <v>412</v>
      </c>
      <c r="C1945" s="113" t="s">
        <v>34</v>
      </c>
      <c r="D1945" s="114">
        <f t="shared" si="60"/>
        <v>118000</v>
      </c>
      <c r="E1945" s="114"/>
      <c r="F1945" s="114">
        <v>118000</v>
      </c>
      <c r="G1945" s="114">
        <v>0</v>
      </c>
    </row>
    <row r="1946" spans="1:7" x14ac:dyDescent="0.25">
      <c r="A1946" s="47" t="str">
        <f t="shared" si="61"/>
        <v>A</v>
      </c>
      <c r="B1946" s="113" t="s">
        <v>412</v>
      </c>
      <c r="C1946" s="113" t="s">
        <v>35</v>
      </c>
      <c r="D1946" s="114">
        <f t="shared" si="60"/>
        <v>4332.4253600000002</v>
      </c>
      <c r="E1946" s="114"/>
      <c r="F1946" s="114">
        <v>4332.4253600000002</v>
      </c>
      <c r="G1946" s="114">
        <v>0</v>
      </c>
    </row>
    <row r="1947" spans="1:7" x14ac:dyDescent="0.25">
      <c r="A1947" s="47" t="str">
        <f t="shared" si="61"/>
        <v>A</v>
      </c>
      <c r="B1947" s="111" t="s">
        <v>412</v>
      </c>
      <c r="C1947" s="111" t="s">
        <v>37</v>
      </c>
      <c r="D1947" s="112">
        <f t="shared" si="60"/>
        <v>122687.80906999999</v>
      </c>
      <c r="E1947" s="112"/>
      <c r="F1947" s="112">
        <v>122687.80906999999</v>
      </c>
      <c r="G1947" s="112">
        <v>0</v>
      </c>
    </row>
    <row r="1948" spans="1:7" x14ac:dyDescent="0.25">
      <c r="A1948" s="47" t="str">
        <f t="shared" si="61"/>
        <v>A</v>
      </c>
      <c r="B1948" s="111" t="s">
        <v>412</v>
      </c>
      <c r="C1948" s="111" t="s">
        <v>41</v>
      </c>
      <c r="D1948" s="112">
        <f t="shared" si="60"/>
        <v>2216819.4196799998</v>
      </c>
      <c r="E1948" s="112"/>
      <c r="F1948" s="112">
        <v>2216819.4196799998</v>
      </c>
      <c r="G1948" s="112">
        <v>0</v>
      </c>
    </row>
    <row r="1949" spans="1:7" ht="26.25" thickBot="1" x14ac:dyDescent="0.3">
      <c r="A1949" s="47" t="str">
        <f t="shared" si="61"/>
        <v>A</v>
      </c>
      <c r="B1949" s="108" t="s">
        <v>2578</v>
      </c>
      <c r="C1949" s="109" t="s">
        <v>2579</v>
      </c>
      <c r="D1949" s="110">
        <f t="shared" si="60"/>
        <v>2357633.4912700001</v>
      </c>
      <c r="E1949" s="110"/>
      <c r="F1949" s="110">
        <v>2357633.4912700001</v>
      </c>
      <c r="G1949" s="110">
        <v>0</v>
      </c>
    </row>
    <row r="1950" spans="1:7" ht="15.75" thickTop="1" x14ac:dyDescent="0.25">
      <c r="A1950" s="47" t="str">
        <f t="shared" si="61"/>
        <v>A</v>
      </c>
      <c r="B1950" s="111" t="s">
        <v>412</v>
      </c>
      <c r="C1950" s="111" t="s">
        <v>19</v>
      </c>
      <c r="D1950" s="112">
        <f t="shared" si="60"/>
        <v>162814.07159000001</v>
      </c>
      <c r="E1950" s="112"/>
      <c r="F1950" s="112">
        <v>162814.07159000001</v>
      </c>
      <c r="G1950" s="112">
        <v>0</v>
      </c>
    </row>
    <row r="1951" spans="1:7" x14ac:dyDescent="0.25">
      <c r="A1951" s="47" t="str">
        <f t="shared" si="61"/>
        <v>A</v>
      </c>
      <c r="B1951" s="113" t="s">
        <v>412</v>
      </c>
      <c r="C1951" s="113" t="s">
        <v>32</v>
      </c>
      <c r="D1951" s="114">
        <f t="shared" si="60"/>
        <v>162814.07159000001</v>
      </c>
      <c r="E1951" s="114"/>
      <c r="F1951" s="114">
        <v>162814.07159000001</v>
      </c>
      <c r="G1951" s="114">
        <v>0</v>
      </c>
    </row>
    <row r="1952" spans="1:7" x14ac:dyDescent="0.25">
      <c r="A1952" s="47" t="str">
        <f t="shared" si="61"/>
        <v>A</v>
      </c>
      <c r="B1952" s="111" t="s">
        <v>412</v>
      </c>
      <c r="C1952" s="111" t="s">
        <v>41</v>
      </c>
      <c r="D1952" s="112">
        <f t="shared" si="60"/>
        <v>2194819.4196799998</v>
      </c>
      <c r="E1952" s="112"/>
      <c r="F1952" s="112">
        <v>2194819.4196799998</v>
      </c>
      <c r="G1952" s="112">
        <v>0</v>
      </c>
    </row>
    <row r="1953" spans="1:7" ht="26.25" thickBot="1" x14ac:dyDescent="0.3">
      <c r="A1953" s="47" t="str">
        <f t="shared" si="61"/>
        <v>A</v>
      </c>
      <c r="B1953" s="108" t="s">
        <v>2580</v>
      </c>
      <c r="C1953" s="109" t="s">
        <v>2581</v>
      </c>
      <c r="D1953" s="110">
        <f t="shared" si="60"/>
        <v>277251.31060000003</v>
      </c>
      <c r="E1953" s="110"/>
      <c r="F1953" s="110">
        <v>277251.31060000003</v>
      </c>
      <c r="G1953" s="110">
        <v>0</v>
      </c>
    </row>
    <row r="1954" spans="1:7" ht="15.75" thickTop="1" x14ac:dyDescent="0.25">
      <c r="A1954" s="47" t="str">
        <f t="shared" si="61"/>
        <v>A</v>
      </c>
      <c r="B1954" s="111" t="s">
        <v>412</v>
      </c>
      <c r="C1954" s="111" t="s">
        <v>19</v>
      </c>
      <c r="D1954" s="112">
        <f t="shared" si="60"/>
        <v>255251.31060000003</v>
      </c>
      <c r="E1954" s="112"/>
      <c r="F1954" s="112">
        <v>255251.31060000003</v>
      </c>
      <c r="G1954" s="112">
        <v>0</v>
      </c>
    </row>
    <row r="1955" spans="1:7" x14ac:dyDescent="0.25">
      <c r="A1955" s="47" t="str">
        <f t="shared" si="61"/>
        <v>A</v>
      </c>
      <c r="B1955" s="113" t="s">
        <v>412</v>
      </c>
      <c r="C1955" s="113" t="s">
        <v>32</v>
      </c>
      <c r="D1955" s="114">
        <f t="shared" si="60"/>
        <v>255251.31060000003</v>
      </c>
      <c r="E1955" s="114"/>
      <c r="F1955" s="114">
        <v>255251.31060000003</v>
      </c>
      <c r="G1955" s="114">
        <v>0</v>
      </c>
    </row>
    <row r="1956" spans="1:7" x14ac:dyDescent="0.25">
      <c r="A1956" s="47" t="str">
        <f t="shared" si="61"/>
        <v>A</v>
      </c>
      <c r="B1956" s="111" t="s">
        <v>412</v>
      </c>
      <c r="C1956" s="111" t="s">
        <v>41</v>
      </c>
      <c r="D1956" s="112">
        <f t="shared" si="60"/>
        <v>22000</v>
      </c>
      <c r="E1956" s="112"/>
      <c r="F1956" s="112">
        <v>22000</v>
      </c>
      <c r="G1956" s="112">
        <v>0</v>
      </c>
    </row>
    <row r="1957" spans="1:7" ht="26.25" thickBot="1" x14ac:dyDescent="0.3">
      <c r="A1957" s="47" t="str">
        <f t="shared" si="61"/>
        <v>A</v>
      </c>
      <c r="B1957" s="108" t="s">
        <v>2582</v>
      </c>
      <c r="C1957" s="109" t="s">
        <v>2583</v>
      </c>
      <c r="D1957" s="110">
        <f t="shared" si="60"/>
        <v>305.52485999999999</v>
      </c>
      <c r="E1957" s="110"/>
      <c r="F1957" s="110">
        <v>305.52485999999999</v>
      </c>
      <c r="G1957" s="110">
        <v>0</v>
      </c>
    </row>
    <row r="1958" spans="1:7" ht="15.75" thickTop="1" x14ac:dyDescent="0.25">
      <c r="A1958" s="47" t="str">
        <f t="shared" si="61"/>
        <v>A</v>
      </c>
      <c r="B1958" s="111" t="s">
        <v>412</v>
      </c>
      <c r="C1958" s="111" t="s">
        <v>19</v>
      </c>
      <c r="D1958" s="112">
        <f t="shared" si="60"/>
        <v>305.52485999999999</v>
      </c>
      <c r="E1958" s="112"/>
      <c r="F1958" s="112">
        <v>305.52485999999999</v>
      </c>
      <c r="G1958" s="112">
        <v>0</v>
      </c>
    </row>
    <row r="1959" spans="1:7" x14ac:dyDescent="0.25">
      <c r="A1959" s="47" t="str">
        <f t="shared" si="61"/>
        <v>A</v>
      </c>
      <c r="B1959" s="113" t="s">
        <v>412</v>
      </c>
      <c r="C1959" s="113" t="s">
        <v>4</v>
      </c>
      <c r="D1959" s="114">
        <f t="shared" si="60"/>
        <v>305.52485999999999</v>
      </c>
      <c r="E1959" s="114"/>
      <c r="F1959" s="114">
        <v>305.52485999999999</v>
      </c>
      <c r="G1959" s="114">
        <v>0</v>
      </c>
    </row>
    <row r="1960" spans="1:7" ht="26.25" thickBot="1" x14ac:dyDescent="0.3">
      <c r="A1960" s="47" t="str">
        <f t="shared" si="61"/>
        <v>A</v>
      </c>
      <c r="B1960" s="108" t="s">
        <v>2584</v>
      </c>
      <c r="C1960" s="109" t="s">
        <v>2585</v>
      </c>
      <c r="D1960" s="110">
        <f t="shared" si="60"/>
        <v>169302.14475000001</v>
      </c>
      <c r="E1960" s="110"/>
      <c r="F1960" s="110">
        <v>169302.14475000001</v>
      </c>
      <c r="G1960" s="110">
        <v>0</v>
      </c>
    </row>
    <row r="1961" spans="1:7" ht="15.75" thickTop="1" x14ac:dyDescent="0.25">
      <c r="A1961" s="47" t="str">
        <f t="shared" si="61"/>
        <v>A</v>
      </c>
      <c r="B1961" s="111" t="s">
        <v>412</v>
      </c>
      <c r="C1961" s="111" t="s">
        <v>19</v>
      </c>
      <c r="D1961" s="112">
        <f t="shared" si="60"/>
        <v>169302.14475000001</v>
      </c>
      <c r="E1961" s="112"/>
      <c r="F1961" s="112">
        <v>169302.14475000001</v>
      </c>
      <c r="G1961" s="112">
        <v>0</v>
      </c>
    </row>
    <row r="1962" spans="1:7" x14ac:dyDescent="0.25">
      <c r="A1962" s="47" t="str">
        <f t="shared" si="61"/>
        <v>A</v>
      </c>
      <c r="B1962" s="113" t="s">
        <v>412</v>
      </c>
      <c r="C1962" s="113" t="s">
        <v>4</v>
      </c>
      <c r="D1962" s="114">
        <f t="shared" si="60"/>
        <v>169302.14475000001</v>
      </c>
      <c r="E1962" s="114"/>
      <c r="F1962" s="114">
        <v>169302.14475000001</v>
      </c>
      <c r="G1962" s="114">
        <v>0</v>
      </c>
    </row>
    <row r="1963" spans="1:7" ht="15.75" thickBot="1" x14ac:dyDescent="0.3">
      <c r="A1963" s="47" t="str">
        <f t="shared" si="61"/>
        <v>A</v>
      </c>
      <c r="B1963" s="108" t="s">
        <v>2586</v>
      </c>
      <c r="C1963" s="109" t="s">
        <v>2587</v>
      </c>
      <c r="D1963" s="110">
        <f t="shared" si="60"/>
        <v>4500</v>
      </c>
      <c r="E1963" s="110"/>
      <c r="F1963" s="110">
        <v>4500</v>
      </c>
      <c r="G1963" s="110">
        <v>0</v>
      </c>
    </row>
    <row r="1964" spans="1:7" ht="15.75" thickTop="1" x14ac:dyDescent="0.25">
      <c r="A1964" s="47" t="str">
        <f t="shared" si="61"/>
        <v>A</v>
      </c>
      <c r="B1964" s="111" t="s">
        <v>412</v>
      </c>
      <c r="C1964" s="111" t="s">
        <v>19</v>
      </c>
      <c r="D1964" s="112">
        <f t="shared" si="60"/>
        <v>4500</v>
      </c>
      <c r="E1964" s="112"/>
      <c r="F1964" s="112">
        <v>4500</v>
      </c>
      <c r="G1964" s="112">
        <v>0</v>
      </c>
    </row>
    <row r="1965" spans="1:7" x14ac:dyDescent="0.25">
      <c r="A1965" s="47" t="str">
        <f t="shared" si="61"/>
        <v>A</v>
      </c>
      <c r="B1965" s="113" t="s">
        <v>412</v>
      </c>
      <c r="C1965" s="113" t="s">
        <v>4</v>
      </c>
      <c r="D1965" s="114">
        <f t="shared" si="60"/>
        <v>4500</v>
      </c>
      <c r="E1965" s="114"/>
      <c r="F1965" s="114">
        <v>4500</v>
      </c>
      <c r="G1965" s="114">
        <v>0</v>
      </c>
    </row>
    <row r="1966" spans="1:7" ht="15.75" thickBot="1" x14ac:dyDescent="0.3">
      <c r="A1966" s="47" t="str">
        <f t="shared" si="61"/>
        <v>A</v>
      </c>
      <c r="B1966" s="108" t="s">
        <v>2590</v>
      </c>
      <c r="C1966" s="109" t="s">
        <v>2591</v>
      </c>
      <c r="D1966" s="110">
        <f t="shared" si="60"/>
        <v>164802.14475000001</v>
      </c>
      <c r="E1966" s="110"/>
      <c r="F1966" s="110">
        <v>164802.14475000001</v>
      </c>
      <c r="G1966" s="110">
        <v>0</v>
      </c>
    </row>
    <row r="1967" spans="1:7" ht="15.75" thickTop="1" x14ac:dyDescent="0.25">
      <c r="A1967" s="47" t="str">
        <f t="shared" si="61"/>
        <v>A</v>
      </c>
      <c r="B1967" s="111" t="s">
        <v>412</v>
      </c>
      <c r="C1967" s="111" t="s">
        <v>19</v>
      </c>
      <c r="D1967" s="112">
        <f t="shared" si="60"/>
        <v>164802.14475000001</v>
      </c>
      <c r="E1967" s="112"/>
      <c r="F1967" s="112">
        <v>164802.14475000001</v>
      </c>
      <c r="G1967" s="112">
        <v>0</v>
      </c>
    </row>
    <row r="1968" spans="1:7" x14ac:dyDescent="0.25">
      <c r="A1968" s="47" t="str">
        <f t="shared" si="61"/>
        <v>A</v>
      </c>
      <c r="B1968" s="113" t="s">
        <v>412</v>
      </c>
      <c r="C1968" s="113" t="s">
        <v>4</v>
      </c>
      <c r="D1968" s="114">
        <f t="shared" si="60"/>
        <v>164802.14475000001</v>
      </c>
      <c r="E1968" s="114"/>
      <c r="F1968" s="114">
        <v>164802.14475000001</v>
      </c>
      <c r="G1968" s="114">
        <v>0</v>
      </c>
    </row>
    <row r="1969" spans="1:7" ht="26.25" thickBot="1" x14ac:dyDescent="0.3">
      <c r="A1969" s="47" t="str">
        <f t="shared" si="61"/>
        <v>A</v>
      </c>
      <c r="B1969" s="108" t="s">
        <v>2594</v>
      </c>
      <c r="C1969" s="109" t="s">
        <v>2595</v>
      </c>
      <c r="D1969" s="110">
        <f t="shared" si="60"/>
        <v>3402.5075500000003</v>
      </c>
      <c r="E1969" s="110"/>
      <c r="F1969" s="110">
        <v>3402.5075500000003</v>
      </c>
      <c r="G1969" s="110">
        <v>0</v>
      </c>
    </row>
    <row r="1970" spans="1:7" ht="15.75" thickTop="1" x14ac:dyDescent="0.25">
      <c r="A1970" s="47" t="str">
        <f t="shared" si="61"/>
        <v>A</v>
      </c>
      <c r="B1970" s="111" t="s">
        <v>412</v>
      </c>
      <c r="C1970" s="111" t="s">
        <v>19</v>
      </c>
      <c r="D1970" s="112">
        <f t="shared" si="60"/>
        <v>3402.5075500000003</v>
      </c>
      <c r="E1970" s="112"/>
      <c r="F1970" s="112">
        <v>3402.5075500000003</v>
      </c>
      <c r="G1970" s="112">
        <v>0</v>
      </c>
    </row>
    <row r="1971" spans="1:7" x14ac:dyDescent="0.25">
      <c r="A1971" s="47" t="str">
        <f t="shared" si="61"/>
        <v>A</v>
      </c>
      <c r="B1971" s="113" t="s">
        <v>412</v>
      </c>
      <c r="C1971" s="113" t="s">
        <v>35</v>
      </c>
      <c r="D1971" s="114">
        <f t="shared" si="60"/>
        <v>3402.5075500000003</v>
      </c>
      <c r="E1971" s="114"/>
      <c r="F1971" s="114">
        <v>3402.5075500000003</v>
      </c>
      <c r="G1971" s="114">
        <v>0</v>
      </c>
    </row>
    <row r="1972" spans="1:7" ht="39" thickBot="1" x14ac:dyDescent="0.3">
      <c r="A1972" s="47" t="str">
        <f t="shared" si="61"/>
        <v>A</v>
      </c>
      <c r="B1972" s="108" t="s">
        <v>2599</v>
      </c>
      <c r="C1972" s="109" t="s">
        <v>2600</v>
      </c>
      <c r="D1972" s="110">
        <f t="shared" si="60"/>
        <v>74.333320000000001</v>
      </c>
      <c r="E1972" s="110"/>
      <c r="F1972" s="110">
        <v>74.333320000000001</v>
      </c>
      <c r="G1972" s="110">
        <v>0</v>
      </c>
    </row>
    <row r="1973" spans="1:7" ht="15.75" thickTop="1" x14ac:dyDescent="0.25">
      <c r="A1973" s="47" t="str">
        <f t="shared" si="61"/>
        <v>A</v>
      </c>
      <c r="B1973" s="111" t="s">
        <v>412</v>
      </c>
      <c r="C1973" s="111" t="s">
        <v>19</v>
      </c>
      <c r="D1973" s="112">
        <f t="shared" si="60"/>
        <v>74.333320000000001</v>
      </c>
      <c r="E1973" s="112"/>
      <c r="F1973" s="112">
        <v>74.333320000000001</v>
      </c>
      <c r="G1973" s="112">
        <v>0</v>
      </c>
    </row>
    <row r="1974" spans="1:7" x14ac:dyDescent="0.25">
      <c r="A1974" s="47" t="str">
        <f t="shared" si="61"/>
        <v>A</v>
      </c>
      <c r="B1974" s="113" t="s">
        <v>412</v>
      </c>
      <c r="C1974" s="113" t="s">
        <v>35</v>
      </c>
      <c r="D1974" s="114">
        <f t="shared" si="60"/>
        <v>74.333320000000001</v>
      </c>
      <c r="E1974" s="114"/>
      <c r="F1974" s="114">
        <v>74.333320000000001</v>
      </c>
      <c r="G1974" s="114">
        <v>0</v>
      </c>
    </row>
    <row r="1975" spans="1:7" ht="39" thickBot="1" x14ac:dyDescent="0.3">
      <c r="A1975" s="47" t="str">
        <f t="shared" si="61"/>
        <v>A</v>
      </c>
      <c r="B1975" s="108" t="s">
        <v>2601</v>
      </c>
      <c r="C1975" s="109" t="s">
        <v>2602</v>
      </c>
      <c r="D1975" s="110">
        <f t="shared" si="60"/>
        <v>715.65553</v>
      </c>
      <c r="E1975" s="110"/>
      <c r="F1975" s="110">
        <v>715.65553</v>
      </c>
      <c r="G1975" s="110">
        <v>0</v>
      </c>
    </row>
    <row r="1976" spans="1:7" ht="15.75" thickTop="1" x14ac:dyDescent="0.25">
      <c r="A1976" s="47" t="str">
        <f t="shared" si="61"/>
        <v>A</v>
      </c>
      <c r="B1976" s="111" t="s">
        <v>412</v>
      </c>
      <c r="C1976" s="111" t="s">
        <v>19</v>
      </c>
      <c r="D1976" s="112">
        <f t="shared" si="60"/>
        <v>715.65553</v>
      </c>
      <c r="E1976" s="112"/>
      <c r="F1976" s="112">
        <v>715.65553</v>
      </c>
      <c r="G1976" s="112">
        <v>0</v>
      </c>
    </row>
    <row r="1977" spans="1:7" x14ac:dyDescent="0.25">
      <c r="A1977" s="47" t="str">
        <f t="shared" si="61"/>
        <v>A</v>
      </c>
      <c r="B1977" s="113" t="s">
        <v>412</v>
      </c>
      <c r="C1977" s="113" t="s">
        <v>35</v>
      </c>
      <c r="D1977" s="114">
        <f t="shared" si="60"/>
        <v>715.65553</v>
      </c>
      <c r="E1977" s="114"/>
      <c r="F1977" s="114">
        <v>715.65553</v>
      </c>
      <c r="G1977" s="114">
        <v>0</v>
      </c>
    </row>
    <row r="1978" spans="1:7" ht="15.75" thickBot="1" x14ac:dyDescent="0.3">
      <c r="A1978" s="47" t="str">
        <f t="shared" si="61"/>
        <v>A</v>
      </c>
      <c r="B1978" s="108" t="s">
        <v>2603</v>
      </c>
      <c r="C1978" s="109" t="s">
        <v>2604</v>
      </c>
      <c r="D1978" s="110">
        <f t="shared" si="60"/>
        <v>118000</v>
      </c>
      <c r="E1978" s="110"/>
      <c r="F1978" s="110">
        <v>118000</v>
      </c>
      <c r="G1978" s="110">
        <v>0</v>
      </c>
    </row>
    <row r="1979" spans="1:7" ht="15.75" thickTop="1" x14ac:dyDescent="0.25">
      <c r="A1979" s="47" t="str">
        <f t="shared" si="61"/>
        <v>A</v>
      </c>
      <c r="B1979" s="111" t="s">
        <v>412</v>
      </c>
      <c r="C1979" s="111" t="s">
        <v>19</v>
      </c>
      <c r="D1979" s="112">
        <f t="shared" si="60"/>
        <v>118000</v>
      </c>
      <c r="E1979" s="112"/>
      <c r="F1979" s="112">
        <v>118000</v>
      </c>
      <c r="G1979" s="112">
        <v>0</v>
      </c>
    </row>
    <row r="1980" spans="1:7" x14ac:dyDescent="0.25">
      <c r="A1980" s="47" t="str">
        <f t="shared" si="61"/>
        <v>A</v>
      </c>
      <c r="B1980" s="113" t="s">
        <v>412</v>
      </c>
      <c r="C1980" s="113" t="s">
        <v>34</v>
      </c>
      <c r="D1980" s="114">
        <f t="shared" si="60"/>
        <v>118000</v>
      </c>
      <c r="E1980" s="114"/>
      <c r="F1980" s="114">
        <v>118000</v>
      </c>
      <c r="G1980" s="114">
        <v>0</v>
      </c>
    </row>
    <row r="1981" spans="1:7" ht="26.25" thickBot="1" x14ac:dyDescent="0.3">
      <c r="A1981" s="47" t="str">
        <f t="shared" si="61"/>
        <v>A</v>
      </c>
      <c r="B1981" s="108" t="s">
        <v>2605</v>
      </c>
      <c r="C1981" s="109" t="s">
        <v>2606</v>
      </c>
      <c r="D1981" s="110">
        <f t="shared" si="60"/>
        <v>148905.99621999997</v>
      </c>
      <c r="E1981" s="110"/>
      <c r="F1981" s="110">
        <v>148905.99621999997</v>
      </c>
      <c r="G1981" s="110">
        <v>0</v>
      </c>
    </row>
    <row r="1982" spans="1:7" ht="15.75" thickTop="1" x14ac:dyDescent="0.25">
      <c r="A1982" s="47" t="str">
        <f t="shared" si="61"/>
        <v>A</v>
      </c>
      <c r="B1982" s="111" t="s">
        <v>412</v>
      </c>
      <c r="C1982" s="111" t="s">
        <v>19</v>
      </c>
      <c r="D1982" s="112">
        <f t="shared" si="60"/>
        <v>26218.187150000002</v>
      </c>
      <c r="E1982" s="112"/>
      <c r="F1982" s="112">
        <v>26218.187150000002</v>
      </c>
      <c r="G1982" s="112">
        <v>0</v>
      </c>
    </row>
    <row r="1983" spans="1:7" x14ac:dyDescent="0.25">
      <c r="A1983" s="47" t="str">
        <f t="shared" si="61"/>
        <v>A</v>
      </c>
      <c r="B1983" s="113" t="s">
        <v>412</v>
      </c>
      <c r="C1983" s="113" t="s">
        <v>33</v>
      </c>
      <c r="D1983" s="114">
        <f t="shared" si="60"/>
        <v>2836.7071099999998</v>
      </c>
      <c r="E1983" s="114"/>
      <c r="F1983" s="114">
        <v>2836.7071099999998</v>
      </c>
      <c r="G1983" s="114">
        <v>0</v>
      </c>
    </row>
    <row r="1984" spans="1:7" x14ac:dyDescent="0.25">
      <c r="A1984" s="47" t="str">
        <f t="shared" si="61"/>
        <v>A</v>
      </c>
      <c r="B1984" s="113" t="s">
        <v>412</v>
      </c>
      <c r="C1984" s="113" t="s">
        <v>4</v>
      </c>
      <c r="D1984" s="114">
        <f t="shared" si="60"/>
        <v>23241.551080000001</v>
      </c>
      <c r="E1984" s="114"/>
      <c r="F1984" s="114">
        <v>23241.551080000001</v>
      </c>
      <c r="G1984" s="114">
        <v>0</v>
      </c>
    </row>
    <row r="1985" spans="1:7" x14ac:dyDescent="0.25">
      <c r="A1985" s="47" t="str">
        <f t="shared" si="61"/>
        <v>A</v>
      </c>
      <c r="B1985" s="113" t="s">
        <v>412</v>
      </c>
      <c r="C1985" s="113" t="s">
        <v>35</v>
      </c>
      <c r="D1985" s="114">
        <f t="shared" si="60"/>
        <v>139.92895999999999</v>
      </c>
      <c r="E1985" s="114"/>
      <c r="F1985" s="114">
        <v>139.92895999999999</v>
      </c>
      <c r="G1985" s="114">
        <v>0</v>
      </c>
    </row>
    <row r="1986" spans="1:7" x14ac:dyDescent="0.25">
      <c r="A1986" s="47" t="str">
        <f t="shared" si="61"/>
        <v>A</v>
      </c>
      <c r="B1986" s="111" t="s">
        <v>412</v>
      </c>
      <c r="C1986" s="111" t="s">
        <v>37</v>
      </c>
      <c r="D1986" s="112">
        <f t="shared" si="60"/>
        <v>122687.80906999999</v>
      </c>
      <c r="E1986" s="112"/>
      <c r="F1986" s="112">
        <v>122687.80906999999</v>
      </c>
      <c r="G1986" s="112">
        <v>0</v>
      </c>
    </row>
    <row r="1987" spans="1:7" ht="26.25" thickBot="1" x14ac:dyDescent="0.3">
      <c r="A1987" s="47" t="str">
        <f t="shared" si="61"/>
        <v>A</v>
      </c>
      <c r="B1987" s="108" t="s">
        <v>2607</v>
      </c>
      <c r="C1987" s="109" t="s">
        <v>2608</v>
      </c>
      <c r="D1987" s="110">
        <f t="shared" ref="D1987:D2050" si="62">-E1987+F1987+G1987</f>
        <v>12659.49613</v>
      </c>
      <c r="E1987" s="110"/>
      <c r="F1987" s="110">
        <v>12659.49613</v>
      </c>
      <c r="G1987" s="110">
        <v>0</v>
      </c>
    </row>
    <row r="1988" spans="1:7" ht="15.75" thickTop="1" x14ac:dyDescent="0.25">
      <c r="A1988" s="47" t="str">
        <f t="shared" ref="A1988:A2050" si="63">IF(OR(D1988&lt;&gt;0,),"A","B")</f>
        <v>A</v>
      </c>
      <c r="B1988" s="111" t="s">
        <v>412</v>
      </c>
      <c r="C1988" s="111" t="s">
        <v>19</v>
      </c>
      <c r="D1988" s="112">
        <f t="shared" si="62"/>
        <v>868.80499999999995</v>
      </c>
      <c r="E1988" s="112"/>
      <c r="F1988" s="112">
        <v>868.80499999999995</v>
      </c>
      <c r="G1988" s="112">
        <v>0</v>
      </c>
    </row>
    <row r="1989" spans="1:7" x14ac:dyDescent="0.25">
      <c r="A1989" s="47" t="str">
        <f t="shared" si="63"/>
        <v>A</v>
      </c>
      <c r="B1989" s="113" t="s">
        <v>412</v>
      </c>
      <c r="C1989" s="113" t="s">
        <v>4</v>
      </c>
      <c r="D1989" s="114">
        <f t="shared" si="62"/>
        <v>868.80499999999995</v>
      </c>
      <c r="E1989" s="114"/>
      <c r="F1989" s="114">
        <v>868.80499999999995</v>
      </c>
      <c r="G1989" s="114">
        <v>0</v>
      </c>
    </row>
    <row r="1990" spans="1:7" x14ac:dyDescent="0.25">
      <c r="A1990" s="47" t="str">
        <f t="shared" si="63"/>
        <v>A</v>
      </c>
      <c r="B1990" s="111" t="s">
        <v>412</v>
      </c>
      <c r="C1990" s="111" t="s">
        <v>37</v>
      </c>
      <c r="D1990" s="112">
        <f t="shared" si="62"/>
        <v>11790.691129999999</v>
      </c>
      <c r="E1990" s="112"/>
      <c r="F1990" s="112">
        <v>11790.691129999999</v>
      </c>
      <c r="G1990" s="112">
        <v>0</v>
      </c>
    </row>
    <row r="1991" spans="1:7" ht="15.75" thickBot="1" x14ac:dyDescent="0.3">
      <c r="A1991" s="47" t="str">
        <f t="shared" si="63"/>
        <v>A</v>
      </c>
      <c r="B1991" s="108" t="s">
        <v>2609</v>
      </c>
      <c r="C1991" s="109" t="s">
        <v>2610</v>
      </c>
      <c r="D1991" s="110">
        <f t="shared" si="62"/>
        <v>3985.6394399999999</v>
      </c>
      <c r="E1991" s="110"/>
      <c r="F1991" s="110">
        <v>3985.6394399999999</v>
      </c>
      <c r="G1991" s="110">
        <v>0</v>
      </c>
    </row>
    <row r="1992" spans="1:7" ht="15.75" thickTop="1" x14ac:dyDescent="0.25">
      <c r="A1992" s="47" t="str">
        <f t="shared" si="63"/>
        <v>A</v>
      </c>
      <c r="B1992" s="111" t="s">
        <v>412</v>
      </c>
      <c r="C1992" s="111" t="s">
        <v>19</v>
      </c>
      <c r="D1992" s="112">
        <f t="shared" si="62"/>
        <v>2836.7071099999998</v>
      </c>
      <c r="E1992" s="112"/>
      <c r="F1992" s="112">
        <v>2836.7071099999998</v>
      </c>
      <c r="G1992" s="112">
        <v>0</v>
      </c>
    </row>
    <row r="1993" spans="1:7" x14ac:dyDescent="0.25">
      <c r="A1993" s="47" t="str">
        <f t="shared" si="63"/>
        <v>A</v>
      </c>
      <c r="B1993" s="113" t="s">
        <v>412</v>
      </c>
      <c r="C1993" s="113" t="s">
        <v>33</v>
      </c>
      <c r="D1993" s="114">
        <f t="shared" si="62"/>
        <v>2836.7071099999998</v>
      </c>
      <c r="E1993" s="114"/>
      <c r="F1993" s="114">
        <v>2836.7071099999998</v>
      </c>
      <c r="G1993" s="114">
        <v>0</v>
      </c>
    </row>
    <row r="1994" spans="1:7" x14ac:dyDescent="0.25">
      <c r="A1994" s="47" t="str">
        <f t="shared" si="63"/>
        <v>A</v>
      </c>
      <c r="B1994" s="111" t="s">
        <v>412</v>
      </c>
      <c r="C1994" s="111" t="s">
        <v>37</v>
      </c>
      <c r="D1994" s="112">
        <f t="shared" si="62"/>
        <v>1148.9323300000001</v>
      </c>
      <c r="E1994" s="112"/>
      <c r="F1994" s="112">
        <v>1148.9323300000001</v>
      </c>
      <c r="G1994" s="112">
        <v>0</v>
      </c>
    </row>
    <row r="1995" spans="1:7" ht="26.25" thickBot="1" x14ac:dyDescent="0.3">
      <c r="A1995" s="47" t="str">
        <f t="shared" si="63"/>
        <v>A</v>
      </c>
      <c r="B1995" s="108" t="s">
        <v>2613</v>
      </c>
      <c r="C1995" s="109" t="s">
        <v>2614</v>
      </c>
      <c r="D1995" s="110">
        <f t="shared" si="62"/>
        <v>2464.4523799999997</v>
      </c>
      <c r="E1995" s="110"/>
      <c r="F1995" s="110">
        <v>2464.4523799999997</v>
      </c>
      <c r="G1995" s="110">
        <v>0</v>
      </c>
    </row>
    <row r="1996" spans="1:7" ht="15.75" thickTop="1" x14ac:dyDescent="0.25">
      <c r="A1996" s="47" t="str">
        <f t="shared" si="63"/>
        <v>A</v>
      </c>
      <c r="B1996" s="111" t="s">
        <v>412</v>
      </c>
      <c r="C1996" s="111" t="s">
        <v>19</v>
      </c>
      <c r="D1996" s="112">
        <f t="shared" si="62"/>
        <v>1508.3316399999999</v>
      </c>
      <c r="E1996" s="112"/>
      <c r="F1996" s="112">
        <v>1508.3316399999999</v>
      </c>
      <c r="G1996" s="112">
        <v>0</v>
      </c>
    </row>
    <row r="1997" spans="1:7" x14ac:dyDescent="0.25">
      <c r="A1997" s="47" t="str">
        <f t="shared" si="63"/>
        <v>A</v>
      </c>
      <c r="B1997" s="113" t="s">
        <v>412</v>
      </c>
      <c r="C1997" s="113" t="s">
        <v>4</v>
      </c>
      <c r="D1997" s="114">
        <f t="shared" si="62"/>
        <v>1508.3316399999999</v>
      </c>
      <c r="E1997" s="114"/>
      <c r="F1997" s="114">
        <v>1508.3316399999999</v>
      </c>
      <c r="G1997" s="114">
        <v>0</v>
      </c>
    </row>
    <row r="1998" spans="1:7" x14ac:dyDescent="0.25">
      <c r="A1998" s="47" t="str">
        <f t="shared" si="63"/>
        <v>A</v>
      </c>
      <c r="B1998" s="111" t="s">
        <v>412</v>
      </c>
      <c r="C1998" s="111" t="s">
        <v>37</v>
      </c>
      <c r="D1998" s="112">
        <f t="shared" si="62"/>
        <v>956.12073999999996</v>
      </c>
      <c r="E1998" s="112"/>
      <c r="F1998" s="112">
        <v>956.12073999999996</v>
      </c>
      <c r="G1998" s="112">
        <v>0</v>
      </c>
    </row>
    <row r="1999" spans="1:7" ht="15.75" thickBot="1" x14ac:dyDescent="0.3">
      <c r="A1999" s="47" t="str">
        <f t="shared" si="63"/>
        <v>A</v>
      </c>
      <c r="B1999" s="108" t="s">
        <v>2615</v>
      </c>
      <c r="C1999" s="109" t="s">
        <v>2616</v>
      </c>
      <c r="D1999" s="110">
        <f t="shared" si="62"/>
        <v>124962.16662</v>
      </c>
      <c r="E1999" s="110"/>
      <c r="F1999" s="110">
        <v>124962.16662</v>
      </c>
      <c r="G1999" s="110">
        <v>0</v>
      </c>
    </row>
    <row r="2000" spans="1:7" ht="15.75" thickTop="1" x14ac:dyDescent="0.25">
      <c r="A2000" s="47" t="str">
        <f t="shared" si="63"/>
        <v>A</v>
      </c>
      <c r="B2000" s="111" t="s">
        <v>412</v>
      </c>
      <c r="C2000" s="111" t="s">
        <v>19</v>
      </c>
      <c r="D2000" s="112">
        <f t="shared" si="62"/>
        <v>19249.099999999999</v>
      </c>
      <c r="E2000" s="112"/>
      <c r="F2000" s="112">
        <v>19249.099999999999</v>
      </c>
      <c r="G2000" s="112">
        <v>0</v>
      </c>
    </row>
    <row r="2001" spans="1:7" x14ac:dyDescent="0.25">
      <c r="A2001" s="47" t="str">
        <f t="shared" si="63"/>
        <v>A</v>
      </c>
      <c r="B2001" s="113" t="s">
        <v>412</v>
      </c>
      <c r="C2001" s="113" t="s">
        <v>4</v>
      </c>
      <c r="D2001" s="114">
        <f t="shared" si="62"/>
        <v>19249.099999999999</v>
      </c>
      <c r="E2001" s="114"/>
      <c r="F2001" s="114">
        <v>19249.099999999999</v>
      </c>
      <c r="G2001" s="114">
        <v>0</v>
      </c>
    </row>
    <row r="2002" spans="1:7" x14ac:dyDescent="0.25">
      <c r="A2002" s="47" t="str">
        <f t="shared" si="63"/>
        <v>A</v>
      </c>
      <c r="B2002" s="111" t="s">
        <v>412</v>
      </c>
      <c r="C2002" s="111" t="s">
        <v>37</v>
      </c>
      <c r="D2002" s="112">
        <f t="shared" si="62"/>
        <v>105713.06662</v>
      </c>
      <c r="E2002" s="112"/>
      <c r="F2002" s="112">
        <v>105713.06662</v>
      </c>
      <c r="G2002" s="112">
        <v>0</v>
      </c>
    </row>
    <row r="2003" spans="1:7" ht="26.25" thickBot="1" x14ac:dyDescent="0.3">
      <c r="A2003" s="47" t="str">
        <f t="shared" si="63"/>
        <v>A</v>
      </c>
      <c r="B2003" s="108" t="s">
        <v>2617</v>
      </c>
      <c r="C2003" s="109" t="s">
        <v>2618</v>
      </c>
      <c r="D2003" s="110">
        <f t="shared" si="62"/>
        <v>3541.60221</v>
      </c>
      <c r="E2003" s="110"/>
      <c r="F2003" s="110">
        <v>3541.60221</v>
      </c>
      <c r="G2003" s="110">
        <v>0</v>
      </c>
    </row>
    <row r="2004" spans="1:7" ht="15.75" thickTop="1" x14ac:dyDescent="0.25">
      <c r="A2004" s="47" t="str">
        <f t="shared" si="63"/>
        <v>A</v>
      </c>
      <c r="B2004" s="111" t="s">
        <v>412</v>
      </c>
      <c r="C2004" s="111" t="s">
        <v>19</v>
      </c>
      <c r="D2004" s="112">
        <f t="shared" si="62"/>
        <v>462.60395999999997</v>
      </c>
      <c r="E2004" s="112"/>
      <c r="F2004" s="112">
        <v>462.60395999999997</v>
      </c>
      <c r="G2004" s="112">
        <v>0</v>
      </c>
    </row>
    <row r="2005" spans="1:7" x14ac:dyDescent="0.25">
      <c r="A2005" s="47" t="str">
        <f t="shared" si="63"/>
        <v>A</v>
      </c>
      <c r="B2005" s="113" t="s">
        <v>412</v>
      </c>
      <c r="C2005" s="113" t="s">
        <v>4</v>
      </c>
      <c r="D2005" s="114">
        <f t="shared" si="62"/>
        <v>322.67500000000001</v>
      </c>
      <c r="E2005" s="114"/>
      <c r="F2005" s="114">
        <v>322.67500000000001</v>
      </c>
      <c r="G2005" s="114">
        <v>0</v>
      </c>
    </row>
    <row r="2006" spans="1:7" x14ac:dyDescent="0.25">
      <c r="A2006" s="47" t="str">
        <f t="shared" si="63"/>
        <v>A</v>
      </c>
      <c r="B2006" s="113" t="s">
        <v>412</v>
      </c>
      <c r="C2006" s="113" t="s">
        <v>35</v>
      </c>
      <c r="D2006" s="114">
        <f t="shared" si="62"/>
        <v>139.92895999999999</v>
      </c>
      <c r="E2006" s="114"/>
      <c r="F2006" s="114">
        <v>139.92895999999999</v>
      </c>
      <c r="G2006" s="114">
        <v>0</v>
      </c>
    </row>
    <row r="2007" spans="1:7" x14ac:dyDescent="0.25">
      <c r="A2007" s="47" t="str">
        <f t="shared" si="63"/>
        <v>A</v>
      </c>
      <c r="B2007" s="111" t="s">
        <v>412</v>
      </c>
      <c r="C2007" s="111" t="s">
        <v>37</v>
      </c>
      <c r="D2007" s="112">
        <f t="shared" si="62"/>
        <v>3078.9982500000001</v>
      </c>
      <c r="E2007" s="112"/>
      <c r="F2007" s="112">
        <v>3078.9982500000001</v>
      </c>
      <c r="G2007" s="112">
        <v>0</v>
      </c>
    </row>
    <row r="2008" spans="1:7" ht="26.25" thickBot="1" x14ac:dyDescent="0.3">
      <c r="A2008" s="47" t="str">
        <f t="shared" si="63"/>
        <v>A</v>
      </c>
      <c r="B2008" s="108" t="s">
        <v>2619</v>
      </c>
      <c r="C2008" s="109" t="s">
        <v>2620</v>
      </c>
      <c r="D2008" s="110">
        <f t="shared" si="62"/>
        <v>1292.6394399999999</v>
      </c>
      <c r="E2008" s="110"/>
      <c r="F2008" s="110">
        <v>1292.6394399999999</v>
      </c>
      <c r="G2008" s="110">
        <v>0</v>
      </c>
    </row>
    <row r="2009" spans="1:7" ht="15.75" thickTop="1" x14ac:dyDescent="0.25">
      <c r="A2009" s="47" t="str">
        <f t="shared" si="63"/>
        <v>A</v>
      </c>
      <c r="B2009" s="111" t="s">
        <v>412</v>
      </c>
      <c r="C2009" s="111" t="s">
        <v>19</v>
      </c>
      <c r="D2009" s="112">
        <f t="shared" si="62"/>
        <v>1292.6394399999999</v>
      </c>
      <c r="E2009" s="112"/>
      <c r="F2009" s="112">
        <v>1292.6394399999999</v>
      </c>
      <c r="G2009" s="112">
        <v>0</v>
      </c>
    </row>
    <row r="2010" spans="1:7" x14ac:dyDescent="0.25">
      <c r="A2010" s="47" t="str">
        <f t="shared" si="63"/>
        <v>A</v>
      </c>
      <c r="B2010" s="113" t="s">
        <v>412</v>
      </c>
      <c r="C2010" s="113" t="s">
        <v>4</v>
      </c>
      <c r="D2010" s="114">
        <f t="shared" si="62"/>
        <v>1292.6394399999999</v>
      </c>
      <c r="E2010" s="114"/>
      <c r="F2010" s="114">
        <v>1292.6394399999999</v>
      </c>
      <c r="G2010" s="114">
        <v>0</v>
      </c>
    </row>
    <row r="2011" spans="1:7" ht="15.75" thickBot="1" x14ac:dyDescent="0.3">
      <c r="A2011" s="47" t="str">
        <f t="shared" si="63"/>
        <v>A</v>
      </c>
      <c r="B2011" s="108" t="s">
        <v>2621</v>
      </c>
      <c r="C2011" s="109" t="s">
        <v>311</v>
      </c>
      <c r="D2011" s="110">
        <f t="shared" si="62"/>
        <v>2462.3420300000002</v>
      </c>
      <c r="E2011" s="110"/>
      <c r="F2011" s="110">
        <v>764.09659000000011</v>
      </c>
      <c r="G2011" s="110">
        <v>1698.2454400000001</v>
      </c>
    </row>
    <row r="2012" spans="1:7" ht="15.75" thickTop="1" x14ac:dyDescent="0.25">
      <c r="A2012" s="47" t="str">
        <f t="shared" si="63"/>
        <v>A</v>
      </c>
      <c r="B2012" s="111" t="s">
        <v>412</v>
      </c>
      <c r="C2012" s="111" t="s">
        <v>19</v>
      </c>
      <c r="D2012" s="112">
        <f t="shared" si="62"/>
        <v>2462.3420300000002</v>
      </c>
      <c r="E2012" s="112"/>
      <c r="F2012" s="112">
        <v>764.09659000000011</v>
      </c>
      <c r="G2012" s="112">
        <v>1698.2454400000001</v>
      </c>
    </row>
    <row r="2013" spans="1:7" x14ac:dyDescent="0.25">
      <c r="A2013" s="47" t="str">
        <f t="shared" si="63"/>
        <v>A</v>
      </c>
      <c r="B2013" s="113" t="s">
        <v>412</v>
      </c>
      <c r="C2013" s="113" t="s">
        <v>20</v>
      </c>
      <c r="D2013" s="114">
        <f t="shared" si="62"/>
        <v>920.77784000000008</v>
      </c>
      <c r="E2013" s="114"/>
      <c r="F2013" s="114">
        <v>764.09659000000011</v>
      </c>
      <c r="G2013" s="114">
        <v>156.68125000000001</v>
      </c>
    </row>
    <row r="2014" spans="1:7" x14ac:dyDescent="0.25">
      <c r="A2014" s="47" t="str">
        <f t="shared" si="63"/>
        <v>A</v>
      </c>
      <c r="B2014" s="113" t="s">
        <v>412</v>
      </c>
      <c r="C2014" s="113" t="s">
        <v>21</v>
      </c>
      <c r="D2014" s="114">
        <f t="shared" si="62"/>
        <v>1150.0666200000001</v>
      </c>
      <c r="E2014" s="114"/>
      <c r="F2014" s="114">
        <v>0</v>
      </c>
      <c r="G2014" s="114">
        <v>1150.0666200000001</v>
      </c>
    </row>
    <row r="2015" spans="1:7" x14ac:dyDescent="0.25">
      <c r="A2015" s="47" t="str">
        <f t="shared" si="63"/>
        <v>A</v>
      </c>
      <c r="B2015" s="113" t="s">
        <v>412</v>
      </c>
      <c r="C2015" s="113" t="s">
        <v>35</v>
      </c>
      <c r="D2015" s="114">
        <f t="shared" si="62"/>
        <v>391.49757</v>
      </c>
      <c r="E2015" s="114"/>
      <c r="F2015" s="114">
        <v>0</v>
      </c>
      <c r="G2015" s="114">
        <v>391.49757</v>
      </c>
    </row>
    <row r="2016" spans="1:7" ht="26.25" thickBot="1" x14ac:dyDescent="0.3">
      <c r="A2016" s="47" t="str">
        <f t="shared" si="63"/>
        <v>A</v>
      </c>
      <c r="B2016" s="108" t="s">
        <v>2651</v>
      </c>
      <c r="C2016" s="109" t="s">
        <v>312</v>
      </c>
      <c r="D2016" s="110">
        <f t="shared" si="62"/>
        <v>1685.69544</v>
      </c>
      <c r="E2016" s="110"/>
      <c r="F2016" s="110">
        <v>0</v>
      </c>
      <c r="G2016" s="110">
        <v>1685.69544</v>
      </c>
    </row>
    <row r="2017" spans="1:7" ht="15.75" thickTop="1" x14ac:dyDescent="0.25">
      <c r="A2017" s="47" t="str">
        <f t="shared" si="63"/>
        <v>A</v>
      </c>
      <c r="B2017" s="111" t="s">
        <v>412</v>
      </c>
      <c r="C2017" s="111" t="s">
        <v>19</v>
      </c>
      <c r="D2017" s="112">
        <f t="shared" si="62"/>
        <v>1674.15744</v>
      </c>
      <c r="E2017" s="112"/>
      <c r="F2017" s="112">
        <v>0</v>
      </c>
      <c r="G2017" s="112">
        <v>1674.15744</v>
      </c>
    </row>
    <row r="2018" spans="1:7" x14ac:dyDescent="0.25">
      <c r="A2018" s="47" t="str">
        <f t="shared" si="63"/>
        <v>A</v>
      </c>
      <c r="B2018" s="113" t="s">
        <v>412</v>
      </c>
      <c r="C2018" s="113" t="s">
        <v>20</v>
      </c>
      <c r="D2018" s="114">
        <f t="shared" si="62"/>
        <v>925.49104</v>
      </c>
      <c r="E2018" s="114"/>
      <c r="F2018" s="114">
        <v>0</v>
      </c>
      <c r="G2018" s="114">
        <v>925.49104</v>
      </c>
    </row>
    <row r="2019" spans="1:7" x14ac:dyDescent="0.25">
      <c r="A2019" s="47" t="str">
        <f t="shared" si="63"/>
        <v>A</v>
      </c>
      <c r="B2019" s="113" t="s">
        <v>412</v>
      </c>
      <c r="C2019" s="113" t="s">
        <v>21</v>
      </c>
      <c r="D2019" s="114">
        <f t="shared" si="62"/>
        <v>254.40651</v>
      </c>
      <c r="E2019" s="114"/>
      <c r="F2019" s="114">
        <v>0</v>
      </c>
      <c r="G2019" s="114">
        <v>254.40651</v>
      </c>
    </row>
    <row r="2020" spans="1:7" x14ac:dyDescent="0.25">
      <c r="A2020" s="47" t="str">
        <f t="shared" si="63"/>
        <v>A</v>
      </c>
      <c r="B2020" s="113" t="s">
        <v>412</v>
      </c>
      <c r="C2020" s="113" t="s">
        <v>4</v>
      </c>
      <c r="D2020" s="114">
        <f t="shared" si="62"/>
        <v>409.26850000000002</v>
      </c>
      <c r="E2020" s="114"/>
      <c r="F2020" s="114">
        <v>0</v>
      </c>
      <c r="G2020" s="114">
        <v>409.26850000000002</v>
      </c>
    </row>
    <row r="2021" spans="1:7" x14ac:dyDescent="0.25">
      <c r="A2021" s="47" t="str">
        <f t="shared" si="63"/>
        <v>A</v>
      </c>
      <c r="B2021" s="113" t="s">
        <v>412</v>
      </c>
      <c r="C2021" s="113" t="s">
        <v>34</v>
      </c>
      <c r="D2021" s="114">
        <f t="shared" si="62"/>
        <v>4.9909099999999995</v>
      </c>
      <c r="E2021" s="114"/>
      <c r="F2021" s="114">
        <v>0</v>
      </c>
      <c r="G2021" s="114">
        <v>4.9909099999999995</v>
      </c>
    </row>
    <row r="2022" spans="1:7" x14ac:dyDescent="0.25">
      <c r="A2022" s="47" t="str">
        <f t="shared" si="63"/>
        <v>A</v>
      </c>
      <c r="B2022" s="113" t="s">
        <v>412</v>
      </c>
      <c r="C2022" s="113" t="s">
        <v>35</v>
      </c>
      <c r="D2022" s="114">
        <f t="shared" si="62"/>
        <v>80.000479999999996</v>
      </c>
      <c r="E2022" s="114"/>
      <c r="F2022" s="114">
        <v>0</v>
      </c>
      <c r="G2022" s="114">
        <v>80.000479999999996</v>
      </c>
    </row>
    <row r="2023" spans="1:7" x14ac:dyDescent="0.25">
      <c r="A2023" s="47" t="str">
        <f t="shared" si="63"/>
        <v>A</v>
      </c>
      <c r="B2023" s="111" t="s">
        <v>412</v>
      </c>
      <c r="C2023" s="111" t="s">
        <v>36</v>
      </c>
      <c r="D2023" s="112">
        <f t="shared" si="62"/>
        <v>11.538</v>
      </c>
      <c r="E2023" s="112"/>
      <c r="F2023" s="112">
        <v>0</v>
      </c>
      <c r="G2023" s="112">
        <v>11.538</v>
      </c>
    </row>
    <row r="2024" spans="1:7" ht="15.75" thickBot="1" x14ac:dyDescent="0.3">
      <c r="A2024" s="47" t="str">
        <f t="shared" si="63"/>
        <v>A</v>
      </c>
      <c r="B2024" s="108" t="s">
        <v>2622</v>
      </c>
      <c r="C2024" s="109" t="s">
        <v>313</v>
      </c>
      <c r="D2024" s="110">
        <f t="shared" si="62"/>
        <v>1073.8702599999999</v>
      </c>
      <c r="E2024" s="110"/>
      <c r="F2024" s="110">
        <v>46.35</v>
      </c>
      <c r="G2024" s="110">
        <v>1027.52026</v>
      </c>
    </row>
    <row r="2025" spans="1:7" ht="15.75" thickTop="1" x14ac:dyDescent="0.25">
      <c r="A2025" s="47" t="str">
        <f t="shared" si="63"/>
        <v>A</v>
      </c>
      <c r="B2025" s="111" t="s">
        <v>412</v>
      </c>
      <c r="C2025" s="111" t="s">
        <v>19</v>
      </c>
      <c r="D2025" s="112">
        <f t="shared" si="62"/>
        <v>1073.8702599999999</v>
      </c>
      <c r="E2025" s="112"/>
      <c r="F2025" s="112">
        <v>46.35</v>
      </c>
      <c r="G2025" s="112">
        <v>1027.52026</v>
      </c>
    </row>
    <row r="2026" spans="1:7" x14ac:dyDescent="0.25">
      <c r="A2026" s="47" t="str">
        <f t="shared" si="63"/>
        <v>A</v>
      </c>
      <c r="B2026" s="113" t="s">
        <v>412</v>
      </c>
      <c r="C2026" s="113" t="s">
        <v>20</v>
      </c>
      <c r="D2026" s="114">
        <f t="shared" si="62"/>
        <v>953.55315000000007</v>
      </c>
      <c r="E2026" s="114"/>
      <c r="F2026" s="114">
        <v>0</v>
      </c>
      <c r="G2026" s="114">
        <v>953.55315000000007</v>
      </c>
    </row>
    <row r="2027" spans="1:7" x14ac:dyDescent="0.25">
      <c r="A2027" s="47" t="str">
        <f t="shared" si="63"/>
        <v>A</v>
      </c>
      <c r="B2027" s="113" t="s">
        <v>412</v>
      </c>
      <c r="C2027" s="113" t="s">
        <v>21</v>
      </c>
      <c r="D2027" s="114">
        <f t="shared" si="62"/>
        <v>87.460350000000005</v>
      </c>
      <c r="E2027" s="114"/>
      <c r="F2027" s="114">
        <v>46.35</v>
      </c>
      <c r="G2027" s="114">
        <v>41.110349999999997</v>
      </c>
    </row>
    <row r="2028" spans="1:7" x14ac:dyDescent="0.25">
      <c r="A2028" s="47" t="str">
        <f t="shared" si="63"/>
        <v>A</v>
      </c>
      <c r="B2028" s="113" t="s">
        <v>412</v>
      </c>
      <c r="C2028" s="113" t="s">
        <v>35</v>
      </c>
      <c r="D2028" s="114">
        <f t="shared" si="62"/>
        <v>32.856760000000001</v>
      </c>
      <c r="E2028" s="114"/>
      <c r="F2028" s="114">
        <v>0</v>
      </c>
      <c r="G2028" s="114">
        <v>32.856760000000001</v>
      </c>
    </row>
    <row r="2029" spans="1:7" ht="26.25" thickBot="1" x14ac:dyDescent="0.3">
      <c r="A2029" s="47" t="str">
        <f t="shared" si="63"/>
        <v>A</v>
      </c>
      <c r="B2029" s="108" t="s">
        <v>2652</v>
      </c>
      <c r="C2029" s="109" t="s">
        <v>2653</v>
      </c>
      <c r="D2029" s="110">
        <f t="shared" si="62"/>
        <v>3528.2454500000003</v>
      </c>
      <c r="E2029" s="110"/>
      <c r="F2029" s="110">
        <v>0</v>
      </c>
      <c r="G2029" s="110">
        <v>3528.2454500000003</v>
      </c>
    </row>
    <row r="2030" spans="1:7" ht="15.75" thickTop="1" x14ac:dyDescent="0.25">
      <c r="A2030" s="47" t="str">
        <f t="shared" si="63"/>
        <v>A</v>
      </c>
      <c r="B2030" s="111" t="s">
        <v>412</v>
      </c>
      <c r="C2030" s="111" t="s">
        <v>19</v>
      </c>
      <c r="D2030" s="112">
        <f t="shared" si="62"/>
        <v>3356.9469800000006</v>
      </c>
      <c r="E2030" s="112"/>
      <c r="F2030" s="112">
        <v>0</v>
      </c>
      <c r="G2030" s="112">
        <v>3356.9469800000006</v>
      </c>
    </row>
    <row r="2031" spans="1:7" x14ac:dyDescent="0.25">
      <c r="A2031" s="47" t="str">
        <f t="shared" si="63"/>
        <v>A</v>
      </c>
      <c r="B2031" s="113" t="s">
        <v>412</v>
      </c>
      <c r="C2031" s="113" t="s">
        <v>20</v>
      </c>
      <c r="D2031" s="114">
        <f t="shared" si="62"/>
        <v>1972.3528200000001</v>
      </c>
      <c r="E2031" s="114"/>
      <c r="F2031" s="114">
        <v>0</v>
      </c>
      <c r="G2031" s="114">
        <v>1972.3528200000001</v>
      </c>
    </row>
    <row r="2032" spans="1:7" x14ac:dyDescent="0.25">
      <c r="A2032" s="47" t="str">
        <f t="shared" si="63"/>
        <v>A</v>
      </c>
      <c r="B2032" s="113" t="s">
        <v>412</v>
      </c>
      <c r="C2032" s="113" t="s">
        <v>21</v>
      </c>
      <c r="D2032" s="114">
        <f t="shared" si="62"/>
        <v>882.63832000000002</v>
      </c>
      <c r="E2032" s="114"/>
      <c r="F2032" s="114">
        <v>0</v>
      </c>
      <c r="G2032" s="114">
        <v>882.63832000000002</v>
      </c>
    </row>
    <row r="2033" spans="1:7" x14ac:dyDescent="0.25">
      <c r="A2033" s="47" t="str">
        <f t="shared" si="63"/>
        <v>A</v>
      </c>
      <c r="B2033" s="113" t="s">
        <v>412</v>
      </c>
      <c r="C2033" s="113" t="s">
        <v>33</v>
      </c>
      <c r="D2033" s="114">
        <f t="shared" si="62"/>
        <v>12</v>
      </c>
      <c r="E2033" s="114"/>
      <c r="F2033" s="114">
        <v>0</v>
      </c>
      <c r="G2033" s="114">
        <v>12</v>
      </c>
    </row>
    <row r="2034" spans="1:7" x14ac:dyDescent="0.25">
      <c r="A2034" s="47" t="str">
        <f t="shared" si="63"/>
        <v>A</v>
      </c>
      <c r="B2034" s="113" t="s">
        <v>412</v>
      </c>
      <c r="C2034" s="113" t="s">
        <v>4</v>
      </c>
      <c r="D2034" s="114">
        <f t="shared" si="62"/>
        <v>154.76664000000002</v>
      </c>
      <c r="E2034" s="114"/>
      <c r="F2034" s="114">
        <v>0</v>
      </c>
      <c r="G2034" s="114">
        <v>154.76664000000002</v>
      </c>
    </row>
    <row r="2035" spans="1:7" x14ac:dyDescent="0.25">
      <c r="A2035" s="47" t="str">
        <f t="shared" si="63"/>
        <v>A</v>
      </c>
      <c r="B2035" s="113" t="s">
        <v>412</v>
      </c>
      <c r="C2035" s="113" t="s">
        <v>34</v>
      </c>
      <c r="D2035" s="114">
        <f t="shared" si="62"/>
        <v>61.82058</v>
      </c>
      <c r="E2035" s="114"/>
      <c r="F2035" s="114">
        <v>0</v>
      </c>
      <c r="G2035" s="114">
        <v>61.82058</v>
      </c>
    </row>
    <row r="2036" spans="1:7" x14ac:dyDescent="0.25">
      <c r="A2036" s="47" t="str">
        <f t="shared" si="63"/>
        <v>A</v>
      </c>
      <c r="B2036" s="113" t="s">
        <v>412</v>
      </c>
      <c r="C2036" s="113" t="s">
        <v>35</v>
      </c>
      <c r="D2036" s="114">
        <f t="shared" si="62"/>
        <v>273.36862000000002</v>
      </c>
      <c r="E2036" s="114"/>
      <c r="F2036" s="114">
        <v>0</v>
      </c>
      <c r="G2036" s="114">
        <v>273.36862000000002</v>
      </c>
    </row>
    <row r="2037" spans="1:7" x14ac:dyDescent="0.25">
      <c r="A2037" s="47" t="str">
        <f t="shared" si="63"/>
        <v>A</v>
      </c>
      <c r="B2037" s="111" t="s">
        <v>412</v>
      </c>
      <c r="C2037" s="111" t="s">
        <v>36</v>
      </c>
      <c r="D2037" s="112">
        <f t="shared" si="62"/>
        <v>171.29847000000001</v>
      </c>
      <c r="E2037" s="112"/>
      <c r="F2037" s="112">
        <v>0</v>
      </c>
      <c r="G2037" s="112">
        <v>171.29847000000001</v>
      </c>
    </row>
    <row r="2038" spans="1:7" ht="15.75" thickBot="1" x14ac:dyDescent="0.3">
      <c r="A2038" s="47" t="str">
        <f t="shared" si="63"/>
        <v>A</v>
      </c>
      <c r="B2038" s="108" t="s">
        <v>2654</v>
      </c>
      <c r="C2038" s="109" t="s">
        <v>317</v>
      </c>
      <c r="D2038" s="110">
        <f t="shared" si="62"/>
        <v>288.66744</v>
      </c>
      <c r="E2038" s="110"/>
      <c r="F2038" s="110">
        <v>0</v>
      </c>
      <c r="G2038" s="110">
        <v>288.66744</v>
      </c>
    </row>
    <row r="2039" spans="1:7" ht="15.75" thickTop="1" x14ac:dyDescent="0.25">
      <c r="A2039" s="47" t="str">
        <f t="shared" si="63"/>
        <v>A</v>
      </c>
      <c r="B2039" s="111" t="s">
        <v>412</v>
      </c>
      <c r="C2039" s="111" t="s">
        <v>19</v>
      </c>
      <c r="D2039" s="112">
        <f t="shared" si="62"/>
        <v>287.70744000000002</v>
      </c>
      <c r="E2039" s="112"/>
      <c r="F2039" s="112">
        <v>0</v>
      </c>
      <c r="G2039" s="112">
        <v>287.70744000000002</v>
      </c>
    </row>
    <row r="2040" spans="1:7" x14ac:dyDescent="0.25">
      <c r="A2040" s="47" t="str">
        <f t="shared" si="63"/>
        <v>A</v>
      </c>
      <c r="B2040" s="113" t="s">
        <v>412</v>
      </c>
      <c r="C2040" s="113" t="s">
        <v>20</v>
      </c>
      <c r="D2040" s="114">
        <f t="shared" si="62"/>
        <v>157.59523999999999</v>
      </c>
      <c r="E2040" s="114"/>
      <c r="F2040" s="114">
        <v>0</v>
      </c>
      <c r="G2040" s="114">
        <v>157.59523999999999</v>
      </c>
    </row>
    <row r="2041" spans="1:7" x14ac:dyDescent="0.25">
      <c r="A2041" s="47" t="str">
        <f t="shared" si="63"/>
        <v>A</v>
      </c>
      <c r="B2041" s="113" t="s">
        <v>412</v>
      </c>
      <c r="C2041" s="113" t="s">
        <v>21</v>
      </c>
      <c r="D2041" s="114">
        <f t="shared" si="62"/>
        <v>128.01255</v>
      </c>
      <c r="E2041" s="114"/>
      <c r="F2041" s="114">
        <v>0</v>
      </c>
      <c r="G2041" s="114">
        <v>128.01255</v>
      </c>
    </row>
    <row r="2042" spans="1:7" x14ac:dyDescent="0.25">
      <c r="A2042" s="47" t="str">
        <f t="shared" si="63"/>
        <v>A</v>
      </c>
      <c r="B2042" s="113" t="s">
        <v>412</v>
      </c>
      <c r="C2042" s="113" t="s">
        <v>34</v>
      </c>
      <c r="D2042" s="114">
        <f t="shared" si="62"/>
        <v>2</v>
      </c>
      <c r="E2042" s="114"/>
      <c r="F2042" s="114">
        <v>0</v>
      </c>
      <c r="G2042" s="114">
        <v>2</v>
      </c>
    </row>
    <row r="2043" spans="1:7" x14ac:dyDescent="0.25">
      <c r="A2043" s="47" t="str">
        <f t="shared" si="63"/>
        <v>A</v>
      </c>
      <c r="B2043" s="113" t="s">
        <v>412</v>
      </c>
      <c r="C2043" s="113" t="s">
        <v>35</v>
      </c>
      <c r="D2043" s="114">
        <f t="shared" si="62"/>
        <v>9.9650000000000002E-2</v>
      </c>
      <c r="E2043" s="114"/>
      <c r="F2043" s="114">
        <v>0</v>
      </c>
      <c r="G2043" s="114">
        <v>9.9650000000000002E-2</v>
      </c>
    </row>
    <row r="2044" spans="1:7" x14ac:dyDescent="0.25">
      <c r="A2044" s="47" t="str">
        <f t="shared" si="63"/>
        <v>A</v>
      </c>
      <c r="B2044" s="111" t="s">
        <v>412</v>
      </c>
      <c r="C2044" s="111" t="s">
        <v>36</v>
      </c>
      <c r="D2044" s="112">
        <f t="shared" si="62"/>
        <v>0.96</v>
      </c>
      <c r="E2044" s="112"/>
      <c r="F2044" s="112">
        <v>0</v>
      </c>
      <c r="G2044" s="112">
        <v>0.96</v>
      </c>
    </row>
    <row r="2045" spans="1:7" ht="15.75" thickBot="1" x14ac:dyDescent="0.3">
      <c r="A2045" s="47" t="str">
        <f t="shared" si="63"/>
        <v>A</v>
      </c>
      <c r="B2045" s="108" t="s">
        <v>2655</v>
      </c>
      <c r="C2045" s="109" t="s">
        <v>318</v>
      </c>
      <c r="D2045" s="110">
        <f t="shared" si="62"/>
        <v>313.60590999999999</v>
      </c>
      <c r="E2045" s="110"/>
      <c r="F2045" s="110">
        <v>0</v>
      </c>
      <c r="G2045" s="110">
        <v>313.60590999999999</v>
      </c>
    </row>
    <row r="2046" spans="1:7" ht="15.75" thickTop="1" x14ac:dyDescent="0.25">
      <c r="A2046" s="47" t="str">
        <f t="shared" si="63"/>
        <v>A</v>
      </c>
      <c r="B2046" s="111" t="s">
        <v>412</v>
      </c>
      <c r="C2046" s="111" t="s">
        <v>19</v>
      </c>
      <c r="D2046" s="112">
        <f t="shared" si="62"/>
        <v>307.58724000000001</v>
      </c>
      <c r="E2046" s="112"/>
      <c r="F2046" s="112">
        <v>0</v>
      </c>
      <c r="G2046" s="112">
        <v>307.58724000000001</v>
      </c>
    </row>
    <row r="2047" spans="1:7" x14ac:dyDescent="0.25">
      <c r="A2047" s="47" t="str">
        <f t="shared" si="63"/>
        <v>A</v>
      </c>
      <c r="B2047" s="113" t="s">
        <v>412</v>
      </c>
      <c r="C2047" s="113" t="s">
        <v>20</v>
      </c>
      <c r="D2047" s="114">
        <f t="shared" si="62"/>
        <v>84</v>
      </c>
      <c r="E2047" s="114"/>
      <c r="F2047" s="114">
        <v>0</v>
      </c>
      <c r="G2047" s="114">
        <v>84</v>
      </c>
    </row>
    <row r="2048" spans="1:7" x14ac:dyDescent="0.25">
      <c r="A2048" s="47" t="str">
        <f t="shared" si="63"/>
        <v>A</v>
      </c>
      <c r="B2048" s="113" t="s">
        <v>412</v>
      </c>
      <c r="C2048" s="113" t="s">
        <v>21</v>
      </c>
      <c r="D2048" s="114">
        <f t="shared" si="62"/>
        <v>7.0826399999999996</v>
      </c>
      <c r="E2048" s="114"/>
      <c r="F2048" s="114">
        <v>0</v>
      </c>
      <c r="G2048" s="114">
        <v>7.0826399999999996</v>
      </c>
    </row>
    <row r="2049" spans="1:7" x14ac:dyDescent="0.25">
      <c r="A2049" s="47" t="str">
        <f t="shared" si="63"/>
        <v>A</v>
      </c>
      <c r="B2049" s="113" t="s">
        <v>412</v>
      </c>
      <c r="C2049" s="113" t="s">
        <v>35</v>
      </c>
      <c r="D2049" s="114">
        <f t="shared" si="62"/>
        <v>216.50460000000001</v>
      </c>
      <c r="E2049" s="114"/>
      <c r="F2049" s="114">
        <v>0</v>
      </c>
      <c r="G2049" s="114">
        <v>216.50460000000001</v>
      </c>
    </row>
    <row r="2050" spans="1:7" x14ac:dyDescent="0.25">
      <c r="A2050" s="47" t="str">
        <f t="shared" si="63"/>
        <v>A</v>
      </c>
      <c r="B2050" s="111" t="s">
        <v>412</v>
      </c>
      <c r="C2050" s="111" t="s">
        <v>36</v>
      </c>
      <c r="D2050" s="112">
        <f t="shared" si="62"/>
        <v>6.0186700000000002</v>
      </c>
      <c r="E2050" s="112"/>
      <c r="F2050" s="112">
        <v>0</v>
      </c>
      <c r="G2050" s="112">
        <v>6.0186700000000002</v>
      </c>
    </row>
  </sheetData>
  <autoFilter ref="A2:G2050"/>
  <pageMargins left="1" right="1" top="1" bottom="1" header="1" footer="1"/>
  <pageSetup scale="1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C26648"/>
  <sheetViews>
    <sheetView showGridLines="0" view="pageBreakPreview" zoomScaleNormal="100" zoomScaleSheetLayoutView="100" workbookViewId="0">
      <pane xSplit="2" ySplit="3" topLeftCell="C897" activePane="bottomRight" state="frozen"/>
      <selection pane="topRight" activeCell="C1" sqref="C1"/>
      <selection pane="bottomLeft" activeCell="A8" sqref="A8"/>
      <selection pane="bottomRight" activeCell="K45" sqref="K45"/>
    </sheetView>
  </sheetViews>
  <sheetFormatPr defaultColWidth="9.140625" defaultRowHeight="12.75" x14ac:dyDescent="0.2"/>
  <cols>
    <col min="1" max="1" width="11.5703125" style="1" bestFit="1" customWidth="1"/>
    <col min="2" max="2" width="87.28515625" style="1" customWidth="1"/>
    <col min="3" max="3" width="29.42578125" style="25" customWidth="1"/>
    <col min="4" max="4" width="0" style="1" hidden="1" customWidth="1"/>
    <col min="5" max="16384" width="9.140625" style="1"/>
  </cols>
  <sheetData>
    <row r="1" spans="1:3" ht="4.3499999999999996" customHeight="1" x14ac:dyDescent="0.2">
      <c r="A1" s="13"/>
    </row>
    <row r="2" spans="1:3" ht="39.75" customHeight="1" x14ac:dyDescent="0.2">
      <c r="A2" s="13"/>
      <c r="B2" s="123" t="s">
        <v>51</v>
      </c>
      <c r="C2" s="123"/>
    </row>
    <row r="3" spans="1:3" ht="45.75" customHeight="1" x14ac:dyDescent="0.2">
      <c r="A3" s="13"/>
      <c r="B3" s="42" t="s">
        <v>320</v>
      </c>
      <c r="C3" s="27" t="s">
        <v>52</v>
      </c>
    </row>
    <row r="4" spans="1:3" ht="18" hidden="1" customHeight="1" x14ac:dyDescent="0.2">
      <c r="A4" s="13">
        <f t="shared" ref="A1:A60" si="0">SUM(C4)</f>
        <v>0</v>
      </c>
      <c r="B4" s="41" t="s">
        <v>0</v>
      </c>
      <c r="C4" s="26"/>
    </row>
    <row r="5" spans="1:3" ht="15" x14ac:dyDescent="0.2">
      <c r="A5" s="13"/>
      <c r="B5" s="2" t="s">
        <v>1</v>
      </c>
      <c r="C5" s="43">
        <v>1076255.8691199995</v>
      </c>
    </row>
    <row r="6" spans="1:3" ht="15" hidden="1" x14ac:dyDescent="0.2">
      <c r="A6" s="13">
        <f t="shared" si="0"/>
        <v>0</v>
      </c>
      <c r="B6" s="3" t="s">
        <v>2</v>
      </c>
      <c r="C6" s="28">
        <v>0</v>
      </c>
    </row>
    <row r="7" spans="1:3" ht="15" hidden="1" x14ac:dyDescent="0.2">
      <c r="A7" s="13">
        <f t="shared" si="0"/>
        <v>0</v>
      </c>
      <c r="B7" s="3" t="s">
        <v>3</v>
      </c>
      <c r="C7" s="28">
        <v>0</v>
      </c>
    </row>
    <row r="8" spans="1:3" ht="15" x14ac:dyDescent="0.2">
      <c r="A8" s="13"/>
      <c r="B8" s="3" t="s">
        <v>4</v>
      </c>
      <c r="C8" s="28">
        <v>75137.86847999999</v>
      </c>
    </row>
    <row r="9" spans="1:3" ht="15" x14ac:dyDescent="0.2">
      <c r="A9" s="13"/>
      <c r="B9" s="3" t="s">
        <v>5</v>
      </c>
      <c r="C9" s="28">
        <v>1001118.0006399995</v>
      </c>
    </row>
    <row r="10" spans="1:3" ht="15" hidden="1" x14ac:dyDescent="0.2">
      <c r="A10" s="13">
        <f t="shared" si="0"/>
        <v>0</v>
      </c>
      <c r="B10" s="2" t="s">
        <v>6</v>
      </c>
      <c r="C10" s="28">
        <v>0</v>
      </c>
    </row>
    <row r="11" spans="1:3" ht="15" x14ac:dyDescent="0.2">
      <c r="A11" s="13"/>
      <c r="B11" s="2" t="s">
        <v>7</v>
      </c>
      <c r="C11" s="43">
        <v>4080.6221799999998</v>
      </c>
    </row>
    <row r="12" spans="1:3" ht="15" hidden="1" x14ac:dyDescent="0.2">
      <c r="A12" s="13">
        <v>0</v>
      </c>
      <c r="B12" s="3" t="s">
        <v>8</v>
      </c>
      <c r="C12" s="28">
        <v>4080.6221799999998</v>
      </c>
    </row>
    <row r="13" spans="1:3" ht="15" hidden="1" x14ac:dyDescent="0.2">
      <c r="A13" s="13">
        <f t="shared" si="0"/>
        <v>0</v>
      </c>
      <c r="B13" s="4" t="s">
        <v>9</v>
      </c>
      <c r="C13" s="28">
        <v>0</v>
      </c>
    </row>
    <row r="14" spans="1:3" ht="15" hidden="1" x14ac:dyDescent="0.2">
      <c r="A14" s="13">
        <v>0</v>
      </c>
      <c r="B14" s="4" t="s">
        <v>10</v>
      </c>
      <c r="C14" s="28">
        <v>4080.6221799999998</v>
      </c>
    </row>
    <row r="15" spans="1:3" ht="15" hidden="1" x14ac:dyDescent="0.2">
      <c r="A15" s="13">
        <f t="shared" si="0"/>
        <v>0</v>
      </c>
      <c r="B15" s="4" t="s">
        <v>11</v>
      </c>
      <c r="C15" s="28">
        <v>0</v>
      </c>
    </row>
    <row r="16" spans="1:3" ht="15" hidden="1" x14ac:dyDescent="0.2">
      <c r="A16" s="13">
        <f t="shared" si="0"/>
        <v>0</v>
      </c>
      <c r="B16" s="4" t="s">
        <v>12</v>
      </c>
      <c r="C16" s="28">
        <v>0</v>
      </c>
    </row>
    <row r="17" spans="1:3" ht="15" x14ac:dyDescent="0.2">
      <c r="A17" s="13"/>
      <c r="B17" s="2" t="s">
        <v>13</v>
      </c>
      <c r="C17" s="43">
        <v>6771.3209999999999</v>
      </c>
    </row>
    <row r="18" spans="1:3" ht="15" hidden="1" x14ac:dyDescent="0.2">
      <c r="A18" s="13">
        <v>0</v>
      </c>
      <c r="B18" s="3" t="s">
        <v>14</v>
      </c>
      <c r="C18" s="28">
        <v>6771.3209999999999</v>
      </c>
    </row>
    <row r="19" spans="1:3" ht="15" hidden="1" x14ac:dyDescent="0.2">
      <c r="A19" s="13">
        <v>0</v>
      </c>
      <c r="B19" s="4" t="s">
        <v>15</v>
      </c>
      <c r="C19" s="28">
        <v>6771.3209999999999</v>
      </c>
    </row>
    <row r="20" spans="1:3" ht="15" hidden="1" x14ac:dyDescent="0.2">
      <c r="A20" s="13">
        <v>0</v>
      </c>
      <c r="B20" s="4" t="s">
        <v>10</v>
      </c>
      <c r="C20" s="28">
        <v>0</v>
      </c>
    </row>
    <row r="21" spans="1:3" ht="15" hidden="1" x14ac:dyDescent="0.2">
      <c r="A21" s="13">
        <f t="shared" si="0"/>
        <v>0</v>
      </c>
      <c r="B21" s="4" t="s">
        <v>16</v>
      </c>
      <c r="C21" s="28">
        <v>0</v>
      </c>
    </row>
    <row r="22" spans="1:3" ht="15" hidden="1" x14ac:dyDescent="0.2">
      <c r="A22" s="13">
        <f t="shared" si="0"/>
        <v>0</v>
      </c>
      <c r="B22" s="3" t="s">
        <v>17</v>
      </c>
      <c r="C22" s="28">
        <v>0</v>
      </c>
    </row>
    <row r="23" spans="1:3" ht="15" hidden="1" x14ac:dyDescent="0.2">
      <c r="A23" s="13">
        <f t="shared" si="0"/>
        <v>0</v>
      </c>
      <c r="B23" s="4" t="s">
        <v>18</v>
      </c>
      <c r="C23" s="28">
        <v>0</v>
      </c>
    </row>
    <row r="24" spans="1:3" ht="18" hidden="1" customHeight="1" x14ac:dyDescent="0.2">
      <c r="A24" s="13">
        <f t="shared" si="0"/>
        <v>0</v>
      </c>
      <c r="B24" s="19" t="s">
        <v>319</v>
      </c>
      <c r="C24" s="29"/>
    </row>
    <row r="25" spans="1:3" ht="15" x14ac:dyDescent="0.2">
      <c r="A25" s="13"/>
      <c r="B25" s="5" t="s">
        <v>53</v>
      </c>
      <c r="C25" s="30">
        <v>158871</v>
      </c>
    </row>
    <row r="26" spans="1:3" ht="15" x14ac:dyDescent="0.2">
      <c r="A26" s="13"/>
      <c r="B26" s="6" t="s">
        <v>54</v>
      </c>
      <c r="C26" s="28">
        <v>111497</v>
      </c>
    </row>
    <row r="27" spans="1:3" ht="15" x14ac:dyDescent="0.2">
      <c r="A27" s="13"/>
      <c r="B27" s="6" t="s">
        <v>55</v>
      </c>
      <c r="C27" s="28">
        <v>47374</v>
      </c>
    </row>
    <row r="28" spans="1:3" ht="18" hidden="1" customHeight="1" x14ac:dyDescent="0.2">
      <c r="A28" s="13">
        <f t="shared" si="0"/>
        <v>0</v>
      </c>
      <c r="B28" s="18" t="s">
        <v>56</v>
      </c>
      <c r="C28" s="29"/>
    </row>
    <row r="29" spans="1:3" ht="15" x14ac:dyDescent="0.2">
      <c r="A29" s="13"/>
      <c r="B29" s="6" t="s">
        <v>19</v>
      </c>
      <c r="C29" s="28">
        <v>943284.89651999995</v>
      </c>
    </row>
    <row r="30" spans="1:3" ht="15" x14ac:dyDescent="0.2">
      <c r="A30" s="13"/>
      <c r="B30" s="12" t="s">
        <v>20</v>
      </c>
      <c r="C30" s="31">
        <v>587902.84899999993</v>
      </c>
    </row>
    <row r="31" spans="1:3" ht="15" x14ac:dyDescent="0.2">
      <c r="A31" s="13"/>
      <c r="B31" s="12" t="s">
        <v>21</v>
      </c>
      <c r="C31" s="31">
        <v>251138.50038000001</v>
      </c>
    </row>
    <row r="32" spans="1:3" ht="15" hidden="1" x14ac:dyDescent="0.2">
      <c r="A32" s="13">
        <v>0</v>
      </c>
      <c r="B32" s="8" t="s">
        <v>22</v>
      </c>
      <c r="C32" s="32">
        <v>109961.31513000003</v>
      </c>
    </row>
    <row r="33" spans="1:3" ht="15" hidden="1" x14ac:dyDescent="0.2">
      <c r="A33" s="13">
        <v>0</v>
      </c>
      <c r="B33" s="8" t="s">
        <v>23</v>
      </c>
      <c r="C33" s="32">
        <v>1606.7799500000001</v>
      </c>
    </row>
    <row r="34" spans="1:3" ht="15" hidden="1" x14ac:dyDescent="0.2">
      <c r="A34" s="13">
        <v>0</v>
      </c>
      <c r="B34" s="8" t="s">
        <v>24</v>
      </c>
      <c r="C34" s="32">
        <v>42774.185559999998</v>
      </c>
    </row>
    <row r="35" spans="1:3" ht="15" hidden="1" x14ac:dyDescent="0.2">
      <c r="A35" s="13">
        <v>0</v>
      </c>
      <c r="B35" s="8" t="s">
        <v>25</v>
      </c>
      <c r="C35" s="32">
        <v>437.23806999999999</v>
      </c>
    </row>
    <row r="36" spans="1:3" ht="15" hidden="1" x14ac:dyDescent="0.2">
      <c r="A36" s="13">
        <v>0</v>
      </c>
      <c r="B36" s="8" t="s">
        <v>26</v>
      </c>
      <c r="C36" s="32">
        <v>470.51554000000004</v>
      </c>
    </row>
    <row r="37" spans="1:3" ht="15" hidden="1" x14ac:dyDescent="0.2">
      <c r="A37" s="13">
        <v>0</v>
      </c>
      <c r="B37" s="8" t="s">
        <v>27</v>
      </c>
      <c r="C37" s="32">
        <v>7089.0832500000006</v>
      </c>
    </row>
    <row r="38" spans="1:3" ht="30" hidden="1" x14ac:dyDescent="0.2">
      <c r="A38" s="13">
        <v>0</v>
      </c>
      <c r="B38" s="8" t="s">
        <v>28</v>
      </c>
      <c r="C38" s="32">
        <v>3538.1131799999994</v>
      </c>
    </row>
    <row r="39" spans="1:3" ht="30" hidden="1" x14ac:dyDescent="0.2">
      <c r="A39" s="13">
        <v>0</v>
      </c>
      <c r="B39" s="8" t="s">
        <v>29</v>
      </c>
      <c r="C39" s="32">
        <v>25266.607920000006</v>
      </c>
    </row>
    <row r="40" spans="1:3" ht="15" hidden="1" x14ac:dyDescent="0.2">
      <c r="A40" s="13">
        <v>0</v>
      </c>
      <c r="B40" s="8" t="s">
        <v>30</v>
      </c>
      <c r="C40" s="32">
        <v>0</v>
      </c>
    </row>
    <row r="41" spans="1:3" ht="15" hidden="1" x14ac:dyDescent="0.2">
      <c r="A41" s="13">
        <v>0</v>
      </c>
      <c r="B41" s="8" t="s">
        <v>31</v>
      </c>
      <c r="C41" s="32">
        <v>59994.661780000024</v>
      </c>
    </row>
    <row r="42" spans="1:3" ht="15" x14ac:dyDescent="0.2">
      <c r="A42" s="13"/>
      <c r="B42" s="12" t="s">
        <v>32</v>
      </c>
      <c r="C42" s="31">
        <v>3003.6322899999996</v>
      </c>
    </row>
    <row r="43" spans="1:3" ht="15" x14ac:dyDescent="0.2">
      <c r="A43" s="13"/>
      <c r="B43" s="12" t="s">
        <v>33</v>
      </c>
      <c r="C43" s="28">
        <v>8039.2754999999997</v>
      </c>
    </row>
    <row r="44" spans="1:3" ht="15" x14ac:dyDescent="0.2">
      <c r="A44" s="13"/>
      <c r="B44" s="12" t="s">
        <v>4</v>
      </c>
      <c r="C44" s="31">
        <v>36278.02545999999</v>
      </c>
    </row>
    <row r="45" spans="1:3" ht="15" x14ac:dyDescent="0.2">
      <c r="A45" s="13"/>
      <c r="B45" s="12" t="s">
        <v>34</v>
      </c>
      <c r="C45" s="31">
        <v>9287.4411999999993</v>
      </c>
    </row>
    <row r="46" spans="1:3" ht="15" x14ac:dyDescent="0.2">
      <c r="A46" s="13"/>
      <c r="B46" s="12" t="s">
        <v>35</v>
      </c>
      <c r="C46" s="31">
        <v>47635.172690000014</v>
      </c>
    </row>
    <row r="47" spans="1:3" ht="15" x14ac:dyDescent="0.2">
      <c r="A47" s="13"/>
      <c r="B47" s="2" t="s">
        <v>36</v>
      </c>
      <c r="C47" s="43">
        <v>62343.097390000003</v>
      </c>
    </row>
    <row r="48" spans="1:3" ht="15" x14ac:dyDescent="0.2">
      <c r="A48" s="13"/>
      <c r="B48" s="2" t="s">
        <v>37</v>
      </c>
      <c r="C48" s="43">
        <v>8047.723</v>
      </c>
    </row>
    <row r="49" spans="1:3" ht="15" hidden="1" x14ac:dyDescent="0.2">
      <c r="A49" s="13">
        <v>0</v>
      </c>
      <c r="B49" s="9" t="s">
        <v>8</v>
      </c>
      <c r="C49" s="33">
        <v>8047.723</v>
      </c>
    </row>
    <row r="50" spans="1:3" ht="15" hidden="1" x14ac:dyDescent="0.2">
      <c r="A50" s="13">
        <v>0</v>
      </c>
      <c r="B50" s="8" t="s">
        <v>9</v>
      </c>
      <c r="C50" s="32">
        <v>0</v>
      </c>
    </row>
    <row r="51" spans="1:3" ht="15" hidden="1" x14ac:dyDescent="0.2">
      <c r="A51" s="13">
        <v>0</v>
      </c>
      <c r="B51" s="8" t="s">
        <v>38</v>
      </c>
      <c r="C51" s="32">
        <v>8047.723</v>
      </c>
    </row>
    <row r="52" spans="1:3" ht="15" hidden="1" x14ac:dyDescent="0.2">
      <c r="A52" s="13">
        <f t="shared" si="0"/>
        <v>0</v>
      </c>
      <c r="B52" s="10" t="s">
        <v>39</v>
      </c>
      <c r="C52" s="31">
        <v>0</v>
      </c>
    </row>
    <row r="53" spans="1:3" ht="15" hidden="1" x14ac:dyDescent="0.2">
      <c r="A53" s="13">
        <f t="shared" si="0"/>
        <v>0</v>
      </c>
      <c r="B53" s="11" t="s">
        <v>40</v>
      </c>
      <c r="C53" s="28">
        <v>0</v>
      </c>
    </row>
    <row r="54" spans="1:3" ht="15" x14ac:dyDescent="0.2">
      <c r="A54" s="13"/>
      <c r="B54" s="2" t="s">
        <v>41</v>
      </c>
      <c r="C54" s="43">
        <v>2710.6984000000002</v>
      </c>
    </row>
    <row r="55" spans="1:3" ht="15" hidden="1" x14ac:dyDescent="0.2">
      <c r="A55" s="13">
        <v>0</v>
      </c>
      <c r="B55" s="9" t="s">
        <v>14</v>
      </c>
      <c r="C55" s="33">
        <v>2710.6984000000002</v>
      </c>
    </row>
    <row r="56" spans="1:3" ht="15" hidden="1" x14ac:dyDescent="0.2">
      <c r="A56" s="13">
        <v>0</v>
      </c>
      <c r="B56" s="8" t="s">
        <v>9</v>
      </c>
      <c r="C56" s="32">
        <v>0</v>
      </c>
    </row>
    <row r="57" spans="1:3" ht="15" hidden="1" x14ac:dyDescent="0.2">
      <c r="A57" s="13">
        <v>0</v>
      </c>
      <c r="B57" s="8" t="s">
        <v>10</v>
      </c>
      <c r="C57" s="32">
        <v>2710.6984000000002</v>
      </c>
    </row>
    <row r="58" spans="1:3" ht="30" hidden="1" x14ac:dyDescent="0.2">
      <c r="A58" s="13">
        <f t="shared" si="0"/>
        <v>0</v>
      </c>
      <c r="B58" s="10" t="s">
        <v>42</v>
      </c>
      <c r="C58" s="31">
        <v>0</v>
      </c>
    </row>
    <row r="59" spans="1:3" ht="15" hidden="1" x14ac:dyDescent="0.2">
      <c r="A59" s="13">
        <f t="shared" si="0"/>
        <v>0</v>
      </c>
      <c r="B59" s="11" t="s">
        <v>16</v>
      </c>
      <c r="C59" s="28">
        <v>0</v>
      </c>
    </row>
    <row r="60" spans="1:3" ht="15" hidden="1" x14ac:dyDescent="0.2">
      <c r="A60" s="13">
        <f t="shared" si="0"/>
        <v>0</v>
      </c>
      <c r="B60" s="9" t="s">
        <v>17</v>
      </c>
      <c r="C60" s="33">
        <v>0</v>
      </c>
    </row>
    <row r="61" spans="1:3" ht="15" hidden="1" x14ac:dyDescent="0.2">
      <c r="A61" s="13">
        <v>0</v>
      </c>
      <c r="B61" s="8" t="s">
        <v>43</v>
      </c>
      <c r="C61" s="32">
        <v>0</v>
      </c>
    </row>
    <row r="62" spans="1:3" ht="15" hidden="1" x14ac:dyDescent="0.2">
      <c r="A62" s="13">
        <v>0</v>
      </c>
      <c r="B62" s="8" t="s">
        <v>15</v>
      </c>
      <c r="C62" s="32">
        <v>0</v>
      </c>
    </row>
    <row r="63" spans="1:3" ht="15" hidden="1" x14ac:dyDescent="0.2">
      <c r="A63" s="13">
        <v>0</v>
      </c>
      <c r="B63" s="8" t="s">
        <v>10</v>
      </c>
      <c r="C63" s="32">
        <v>0</v>
      </c>
    </row>
    <row r="64" spans="1:3" ht="15" hidden="1" x14ac:dyDescent="0.2">
      <c r="A64" s="13">
        <f t="shared" ref="A64:A89" si="1">SUM(C64)</f>
        <v>0</v>
      </c>
      <c r="B64" s="10" t="s">
        <v>39</v>
      </c>
      <c r="C64" s="31">
        <v>0</v>
      </c>
    </row>
    <row r="65" spans="1:3" ht="15" hidden="1" x14ac:dyDescent="0.2">
      <c r="A65" s="13">
        <f t="shared" si="1"/>
        <v>0</v>
      </c>
      <c r="B65" s="11" t="s">
        <v>16</v>
      </c>
      <c r="C65" s="28">
        <v>0</v>
      </c>
    </row>
    <row r="66" spans="1:3" ht="16.5" hidden="1" customHeight="1" x14ac:dyDescent="0.2">
      <c r="A66" s="13">
        <f t="shared" si="1"/>
        <v>0</v>
      </c>
      <c r="B66" s="18" t="s">
        <v>57</v>
      </c>
      <c r="C66" s="29"/>
    </row>
    <row r="67" spans="1:3" ht="15" x14ac:dyDescent="0.2">
      <c r="A67" s="13"/>
      <c r="B67" s="7" t="s">
        <v>44</v>
      </c>
      <c r="C67" s="30">
        <v>1087107.8122999999</v>
      </c>
    </row>
    <row r="68" spans="1:3" ht="15" x14ac:dyDescent="0.2">
      <c r="A68" s="13"/>
      <c r="B68" s="14" t="s">
        <v>1</v>
      </c>
      <c r="C68" s="31">
        <v>1076255.8691199999</v>
      </c>
    </row>
    <row r="69" spans="1:3" ht="15" hidden="1" x14ac:dyDescent="0.2">
      <c r="A69" s="13">
        <f t="shared" si="1"/>
        <v>0</v>
      </c>
      <c r="B69" s="14" t="s">
        <v>6</v>
      </c>
      <c r="C69" s="31">
        <v>0</v>
      </c>
    </row>
    <row r="70" spans="1:3" ht="15" x14ac:dyDescent="0.2">
      <c r="A70" s="13"/>
      <c r="B70" s="14" t="s">
        <v>45</v>
      </c>
      <c r="C70" s="31">
        <v>4080.6221799999994</v>
      </c>
    </row>
    <row r="71" spans="1:3" ht="15" x14ac:dyDescent="0.2">
      <c r="A71" s="13"/>
      <c r="B71" s="14" t="s">
        <v>13</v>
      </c>
      <c r="C71" s="31">
        <v>6771.3209999999999</v>
      </c>
    </row>
    <row r="72" spans="1:3" ht="15" x14ac:dyDescent="0.2">
      <c r="A72" s="13"/>
      <c r="B72" s="7" t="s">
        <v>46</v>
      </c>
      <c r="C72" s="30">
        <v>1016386.4153099998</v>
      </c>
    </row>
    <row r="73" spans="1:3" ht="15" x14ac:dyDescent="0.2">
      <c r="A73" s="13"/>
      <c r="B73" s="14" t="s">
        <v>19</v>
      </c>
      <c r="C73" s="31">
        <v>943284.89651999983</v>
      </c>
    </row>
    <row r="74" spans="1:3" ht="15" x14ac:dyDescent="0.2">
      <c r="A74" s="13"/>
      <c r="B74" s="14" t="s">
        <v>36</v>
      </c>
      <c r="C74" s="31">
        <v>62343.097390000003</v>
      </c>
    </row>
    <row r="75" spans="1:3" ht="15" x14ac:dyDescent="0.2">
      <c r="A75" s="13"/>
      <c r="B75" s="14" t="s">
        <v>47</v>
      </c>
      <c r="C75" s="31">
        <v>8047.723</v>
      </c>
    </row>
    <row r="76" spans="1:3" ht="15" x14ac:dyDescent="0.2">
      <c r="A76" s="13"/>
      <c r="B76" s="14" t="s">
        <v>41</v>
      </c>
      <c r="C76" s="31">
        <v>2710.6984000000002</v>
      </c>
    </row>
    <row r="77" spans="1:3" ht="15" x14ac:dyDescent="0.2">
      <c r="A77" s="13"/>
      <c r="B77" s="39" t="s">
        <v>48</v>
      </c>
      <c r="C77" s="40">
        <v>70721.396990000023</v>
      </c>
    </row>
    <row r="78" spans="1:3" ht="15" x14ac:dyDescent="0.2">
      <c r="A78" s="13"/>
      <c r="B78" s="39" t="s">
        <v>49</v>
      </c>
      <c r="C78" s="40">
        <v>610941.47018999991</v>
      </c>
    </row>
    <row r="79" spans="1:3" ht="15" x14ac:dyDescent="0.2">
      <c r="A79" s="13"/>
      <c r="B79" s="39" t="s">
        <v>50</v>
      </c>
      <c r="C79" s="40">
        <v>681662.86719999975</v>
      </c>
    </row>
    <row r="80" spans="1:3" ht="30" hidden="1" x14ac:dyDescent="0.2">
      <c r="A80" s="13">
        <f t="shared" si="1"/>
        <v>0</v>
      </c>
      <c r="B80" s="20" t="s">
        <v>58</v>
      </c>
      <c r="C80" s="34"/>
    </row>
    <row r="81" spans="1:3" hidden="1" x14ac:dyDescent="0.2">
      <c r="A81" s="13">
        <f t="shared" si="1"/>
        <v>0</v>
      </c>
      <c r="B81" s="21"/>
      <c r="C81" s="35"/>
    </row>
    <row r="82" spans="1:3" ht="15" hidden="1" x14ac:dyDescent="0.2">
      <c r="A82" s="13">
        <f t="shared" si="1"/>
        <v>0</v>
      </c>
      <c r="B82" s="22" t="s">
        <v>59</v>
      </c>
      <c r="C82" s="29"/>
    </row>
    <row r="83" spans="1:3" ht="15" hidden="1" x14ac:dyDescent="0.2">
      <c r="A83" s="13">
        <f t="shared" si="1"/>
        <v>0</v>
      </c>
      <c r="B83" s="2" t="s">
        <v>1</v>
      </c>
      <c r="C83" s="28">
        <v>0</v>
      </c>
    </row>
    <row r="84" spans="1:3" ht="15" hidden="1" x14ac:dyDescent="0.2">
      <c r="A84" s="13">
        <f t="shared" si="1"/>
        <v>0</v>
      </c>
      <c r="B84" s="3" t="s">
        <v>2</v>
      </c>
      <c r="C84" s="28"/>
    </row>
    <row r="85" spans="1:3" ht="15" hidden="1" x14ac:dyDescent="0.2">
      <c r="A85" s="13">
        <f t="shared" si="1"/>
        <v>0</v>
      </c>
      <c r="B85" s="3" t="s">
        <v>3</v>
      </c>
      <c r="C85" s="28"/>
    </row>
    <row r="86" spans="1:3" ht="15" hidden="1" x14ac:dyDescent="0.2">
      <c r="A86" s="13">
        <f t="shared" si="1"/>
        <v>0</v>
      </c>
      <c r="B86" s="3" t="s">
        <v>4</v>
      </c>
      <c r="C86" s="28">
        <v>0</v>
      </c>
    </row>
    <row r="87" spans="1:3" ht="15" hidden="1" x14ac:dyDescent="0.2">
      <c r="A87" s="13">
        <f t="shared" si="1"/>
        <v>0</v>
      </c>
      <c r="B87" s="3" t="s">
        <v>5</v>
      </c>
      <c r="C87" s="28">
        <v>0</v>
      </c>
    </row>
    <row r="88" spans="1:3" ht="15" hidden="1" x14ac:dyDescent="0.2">
      <c r="A88" s="13">
        <f t="shared" si="1"/>
        <v>0</v>
      </c>
      <c r="B88" s="2" t="s">
        <v>6</v>
      </c>
      <c r="C88" s="28">
        <v>0</v>
      </c>
    </row>
    <row r="89" spans="1:3" ht="15" hidden="1" x14ac:dyDescent="0.2">
      <c r="A89" s="13">
        <f t="shared" si="1"/>
        <v>0</v>
      </c>
      <c r="B89" s="2" t="s">
        <v>7</v>
      </c>
      <c r="C89" s="28">
        <v>0</v>
      </c>
    </row>
    <row r="90" spans="1:3" ht="15" hidden="1" x14ac:dyDescent="0.2">
      <c r="A90" s="13">
        <v>0</v>
      </c>
      <c r="B90" s="3" t="s">
        <v>8</v>
      </c>
      <c r="C90" s="28">
        <v>0</v>
      </c>
    </row>
    <row r="91" spans="1:3" ht="15" hidden="1" x14ac:dyDescent="0.2">
      <c r="A91" s="13">
        <f>SUM(C91)</f>
        <v>0</v>
      </c>
      <c r="B91" s="4" t="s">
        <v>9</v>
      </c>
      <c r="C91" s="28">
        <v>0</v>
      </c>
    </row>
    <row r="92" spans="1:3" ht="15" hidden="1" x14ac:dyDescent="0.2">
      <c r="A92" s="13">
        <v>0</v>
      </c>
      <c r="B92" s="4" t="s">
        <v>10</v>
      </c>
      <c r="C92" s="28">
        <v>0</v>
      </c>
    </row>
    <row r="93" spans="1:3" ht="15" hidden="1" x14ac:dyDescent="0.2">
      <c r="A93" s="13">
        <f>SUM(C93)</f>
        <v>0</v>
      </c>
      <c r="B93" s="4" t="s">
        <v>11</v>
      </c>
      <c r="C93" s="28">
        <v>0</v>
      </c>
    </row>
    <row r="94" spans="1:3" ht="15" hidden="1" x14ac:dyDescent="0.2">
      <c r="A94" s="13">
        <f>SUM(C94)</f>
        <v>0</v>
      </c>
      <c r="B94" s="4" t="s">
        <v>12</v>
      </c>
      <c r="C94" s="28">
        <v>0</v>
      </c>
    </row>
    <row r="95" spans="1:3" ht="15" hidden="1" x14ac:dyDescent="0.2">
      <c r="A95" s="13">
        <f>SUM(C95)</f>
        <v>0</v>
      </c>
      <c r="B95" s="2" t="s">
        <v>13</v>
      </c>
      <c r="C95" s="28">
        <v>0</v>
      </c>
    </row>
    <row r="96" spans="1:3" ht="15" hidden="1" x14ac:dyDescent="0.2">
      <c r="A96" s="13">
        <v>0</v>
      </c>
      <c r="B96" s="3" t="s">
        <v>14</v>
      </c>
      <c r="C96" s="28">
        <v>0</v>
      </c>
    </row>
    <row r="97" spans="1:3" ht="15" hidden="1" x14ac:dyDescent="0.2">
      <c r="A97" s="13">
        <v>0</v>
      </c>
      <c r="B97" s="4" t="s">
        <v>15</v>
      </c>
      <c r="C97" s="28">
        <v>0</v>
      </c>
    </row>
    <row r="98" spans="1:3" ht="15" hidden="1" x14ac:dyDescent="0.2">
      <c r="A98" s="13">
        <v>0</v>
      </c>
      <c r="B98" s="4" t="s">
        <v>10</v>
      </c>
      <c r="C98" s="28">
        <v>0</v>
      </c>
    </row>
    <row r="99" spans="1:3" ht="15" hidden="1" x14ac:dyDescent="0.2">
      <c r="A99" s="13">
        <f t="shared" ref="A99:A105" si="2">SUM(C99)</f>
        <v>0</v>
      </c>
      <c r="B99" s="4" t="s">
        <v>16</v>
      </c>
      <c r="C99" s="28">
        <v>0</v>
      </c>
    </row>
    <row r="100" spans="1:3" ht="15" hidden="1" x14ac:dyDescent="0.2">
      <c r="A100" s="13">
        <f t="shared" si="2"/>
        <v>0</v>
      </c>
      <c r="B100" s="3" t="s">
        <v>17</v>
      </c>
      <c r="C100" s="28">
        <v>0</v>
      </c>
    </row>
    <row r="101" spans="1:3" ht="15" hidden="1" x14ac:dyDescent="0.2">
      <c r="A101" s="13">
        <f t="shared" si="2"/>
        <v>0</v>
      </c>
      <c r="B101" s="4" t="s">
        <v>18</v>
      </c>
      <c r="C101" s="28">
        <v>0</v>
      </c>
    </row>
    <row r="102" spans="1:3" hidden="1" x14ac:dyDescent="0.2">
      <c r="A102" s="13">
        <f t="shared" si="2"/>
        <v>0</v>
      </c>
      <c r="B102" s="21"/>
      <c r="C102" s="35"/>
    </row>
    <row r="103" spans="1:3" ht="15" hidden="1" x14ac:dyDescent="0.2">
      <c r="A103" s="13">
        <f t="shared" si="2"/>
        <v>0</v>
      </c>
      <c r="B103" s="2" t="s">
        <v>19</v>
      </c>
      <c r="C103" s="28">
        <v>0</v>
      </c>
    </row>
    <row r="104" spans="1:3" ht="15" hidden="1" x14ac:dyDescent="0.2">
      <c r="A104" s="13">
        <f t="shared" si="2"/>
        <v>0</v>
      </c>
      <c r="B104" s="12" t="s">
        <v>20</v>
      </c>
      <c r="C104" s="31">
        <v>0</v>
      </c>
    </row>
    <row r="105" spans="1:3" ht="15" hidden="1" x14ac:dyDescent="0.2">
      <c r="A105" s="13">
        <f t="shared" si="2"/>
        <v>0</v>
      </c>
      <c r="B105" s="12" t="s">
        <v>21</v>
      </c>
      <c r="C105" s="31">
        <v>0</v>
      </c>
    </row>
    <row r="106" spans="1:3" ht="15" hidden="1" x14ac:dyDescent="0.2">
      <c r="A106" s="13">
        <v>0</v>
      </c>
      <c r="B106" s="15" t="s">
        <v>22</v>
      </c>
      <c r="C106" s="32">
        <v>0</v>
      </c>
    </row>
    <row r="107" spans="1:3" ht="15" hidden="1" x14ac:dyDescent="0.2">
      <c r="A107" s="13">
        <v>0</v>
      </c>
      <c r="B107" s="15" t="s">
        <v>23</v>
      </c>
      <c r="C107" s="32">
        <v>0</v>
      </c>
    </row>
    <row r="108" spans="1:3" ht="15" hidden="1" x14ac:dyDescent="0.2">
      <c r="A108" s="13">
        <v>0</v>
      </c>
      <c r="B108" s="15" t="s">
        <v>24</v>
      </c>
      <c r="C108" s="32">
        <v>0</v>
      </c>
    </row>
    <row r="109" spans="1:3" ht="15" hidden="1" x14ac:dyDescent="0.2">
      <c r="A109" s="13">
        <v>0</v>
      </c>
      <c r="B109" s="15" t="s">
        <v>25</v>
      </c>
      <c r="C109" s="32">
        <v>0</v>
      </c>
    </row>
    <row r="110" spans="1:3" ht="15" hidden="1" x14ac:dyDescent="0.2">
      <c r="A110" s="13">
        <v>0</v>
      </c>
      <c r="B110" s="15" t="s">
        <v>26</v>
      </c>
      <c r="C110" s="32">
        <v>0</v>
      </c>
    </row>
    <row r="111" spans="1:3" ht="15" hidden="1" x14ac:dyDescent="0.2">
      <c r="A111" s="13">
        <v>0</v>
      </c>
      <c r="B111" s="15" t="s">
        <v>27</v>
      </c>
      <c r="C111" s="32">
        <v>0</v>
      </c>
    </row>
    <row r="112" spans="1:3" ht="30" hidden="1" x14ac:dyDescent="0.2">
      <c r="A112" s="13">
        <v>0</v>
      </c>
      <c r="B112" s="15" t="s">
        <v>28</v>
      </c>
      <c r="C112" s="32">
        <v>0</v>
      </c>
    </row>
    <row r="113" spans="1:3" ht="15" hidden="1" x14ac:dyDescent="0.2">
      <c r="A113" s="13">
        <v>0</v>
      </c>
      <c r="B113" s="15" t="s">
        <v>29</v>
      </c>
      <c r="C113" s="32">
        <v>0</v>
      </c>
    </row>
    <row r="114" spans="1:3" ht="15" hidden="1" x14ac:dyDescent="0.2">
      <c r="A114" s="13">
        <v>0</v>
      </c>
      <c r="B114" s="15" t="s">
        <v>30</v>
      </c>
      <c r="C114" s="32">
        <v>0</v>
      </c>
    </row>
    <row r="115" spans="1:3" ht="15" hidden="1" x14ac:dyDescent="0.2">
      <c r="A115" s="13">
        <v>0</v>
      </c>
      <c r="B115" s="15" t="s">
        <v>31</v>
      </c>
      <c r="C115" s="32">
        <v>0</v>
      </c>
    </row>
    <row r="116" spans="1:3" ht="15" hidden="1" x14ac:dyDescent="0.2">
      <c r="A116" s="13">
        <f t="shared" ref="A116:A122" si="3">SUM(C116)</f>
        <v>0</v>
      </c>
      <c r="B116" s="12" t="s">
        <v>32</v>
      </c>
      <c r="C116" s="31">
        <v>0</v>
      </c>
    </row>
    <row r="117" spans="1:3" ht="15" hidden="1" x14ac:dyDescent="0.2">
      <c r="A117" s="13">
        <f t="shared" si="3"/>
        <v>0</v>
      </c>
      <c r="B117" s="3" t="s">
        <v>33</v>
      </c>
      <c r="C117" s="28">
        <v>0</v>
      </c>
    </row>
    <row r="118" spans="1:3" ht="15" hidden="1" x14ac:dyDescent="0.2">
      <c r="A118" s="13">
        <f t="shared" si="3"/>
        <v>0</v>
      </c>
      <c r="B118" s="12" t="s">
        <v>4</v>
      </c>
      <c r="C118" s="31">
        <v>0</v>
      </c>
    </row>
    <row r="119" spans="1:3" ht="15" hidden="1" x14ac:dyDescent="0.2">
      <c r="A119" s="13">
        <f t="shared" si="3"/>
        <v>0</v>
      </c>
      <c r="B119" s="12" t="s">
        <v>34</v>
      </c>
      <c r="C119" s="31">
        <v>0</v>
      </c>
    </row>
    <row r="120" spans="1:3" ht="15" hidden="1" x14ac:dyDescent="0.2">
      <c r="A120" s="13">
        <f t="shared" si="3"/>
        <v>0</v>
      </c>
      <c r="B120" s="12" t="s">
        <v>35</v>
      </c>
      <c r="C120" s="31">
        <v>0</v>
      </c>
    </row>
    <row r="121" spans="1:3" ht="15" hidden="1" x14ac:dyDescent="0.2">
      <c r="A121" s="13">
        <f t="shared" si="3"/>
        <v>0</v>
      </c>
      <c r="B121" s="2" t="s">
        <v>36</v>
      </c>
      <c r="C121" s="28">
        <v>0</v>
      </c>
    </row>
    <row r="122" spans="1:3" ht="15" hidden="1" x14ac:dyDescent="0.2">
      <c r="A122" s="13">
        <f t="shared" si="3"/>
        <v>0</v>
      </c>
      <c r="B122" s="2" t="s">
        <v>37</v>
      </c>
      <c r="C122" s="28">
        <v>0</v>
      </c>
    </row>
    <row r="123" spans="1:3" ht="15" hidden="1" x14ac:dyDescent="0.2">
      <c r="A123" s="13">
        <v>0</v>
      </c>
      <c r="B123" s="16" t="s">
        <v>8</v>
      </c>
      <c r="C123" s="33">
        <v>0</v>
      </c>
    </row>
    <row r="124" spans="1:3" ht="15" hidden="1" x14ac:dyDescent="0.2">
      <c r="A124" s="13">
        <v>0</v>
      </c>
      <c r="B124" s="15" t="s">
        <v>9</v>
      </c>
      <c r="C124" s="32">
        <v>0</v>
      </c>
    </row>
    <row r="125" spans="1:3" ht="15" hidden="1" x14ac:dyDescent="0.2">
      <c r="A125" s="13">
        <v>0</v>
      </c>
      <c r="B125" s="15" t="s">
        <v>38</v>
      </c>
      <c r="C125" s="32">
        <v>0</v>
      </c>
    </row>
    <row r="126" spans="1:3" ht="15" hidden="1" x14ac:dyDescent="0.2">
      <c r="A126" s="13">
        <f>SUM(C126)</f>
        <v>0</v>
      </c>
      <c r="B126" s="14" t="s">
        <v>39</v>
      </c>
      <c r="C126" s="31">
        <v>0</v>
      </c>
    </row>
    <row r="127" spans="1:3" ht="15" hidden="1" x14ac:dyDescent="0.2">
      <c r="A127" s="13">
        <f>SUM(C127)</f>
        <v>0</v>
      </c>
      <c r="B127" s="4" t="s">
        <v>40</v>
      </c>
      <c r="C127" s="28">
        <v>0</v>
      </c>
    </row>
    <row r="128" spans="1:3" ht="15" hidden="1" x14ac:dyDescent="0.2">
      <c r="A128" s="13">
        <f>SUM(C128)</f>
        <v>0</v>
      </c>
      <c r="B128" s="2" t="s">
        <v>41</v>
      </c>
      <c r="C128" s="28">
        <v>0</v>
      </c>
    </row>
    <row r="129" spans="1:3" ht="15" hidden="1" x14ac:dyDescent="0.2">
      <c r="A129" s="13">
        <v>0</v>
      </c>
      <c r="B129" s="16" t="s">
        <v>14</v>
      </c>
      <c r="C129" s="33">
        <v>0</v>
      </c>
    </row>
    <row r="130" spans="1:3" ht="15" hidden="1" x14ac:dyDescent="0.2">
      <c r="A130" s="13">
        <v>0</v>
      </c>
      <c r="B130" s="15" t="s">
        <v>9</v>
      </c>
      <c r="C130" s="32">
        <v>0</v>
      </c>
    </row>
    <row r="131" spans="1:3" ht="15" hidden="1" x14ac:dyDescent="0.2">
      <c r="A131" s="13">
        <v>0</v>
      </c>
      <c r="B131" s="15" t="s">
        <v>10</v>
      </c>
      <c r="C131" s="32">
        <v>0</v>
      </c>
    </row>
    <row r="132" spans="1:3" ht="15" hidden="1" x14ac:dyDescent="0.2">
      <c r="A132" s="13">
        <f>SUM(C132)</f>
        <v>0</v>
      </c>
      <c r="B132" s="14" t="s">
        <v>42</v>
      </c>
      <c r="C132" s="31">
        <v>0</v>
      </c>
    </row>
    <row r="133" spans="1:3" ht="15" hidden="1" x14ac:dyDescent="0.2">
      <c r="A133" s="13">
        <f>SUM(C133)</f>
        <v>0</v>
      </c>
      <c r="B133" s="4" t="s">
        <v>16</v>
      </c>
      <c r="C133" s="28">
        <v>0</v>
      </c>
    </row>
    <row r="134" spans="1:3" ht="15" hidden="1" x14ac:dyDescent="0.2">
      <c r="A134" s="13">
        <f>SUM(C134)</f>
        <v>0</v>
      </c>
      <c r="B134" s="16" t="s">
        <v>17</v>
      </c>
      <c r="C134" s="33">
        <v>0</v>
      </c>
    </row>
    <row r="135" spans="1:3" ht="15" hidden="1" x14ac:dyDescent="0.2">
      <c r="A135" s="13">
        <v>0</v>
      </c>
      <c r="B135" s="15" t="s">
        <v>43</v>
      </c>
      <c r="C135" s="32">
        <v>0</v>
      </c>
    </row>
    <row r="136" spans="1:3" ht="15" hidden="1" x14ac:dyDescent="0.2">
      <c r="A136" s="13">
        <v>0</v>
      </c>
      <c r="B136" s="15" t="s">
        <v>15</v>
      </c>
      <c r="C136" s="32">
        <v>0</v>
      </c>
    </row>
    <row r="137" spans="1:3" ht="15" hidden="1" x14ac:dyDescent="0.2">
      <c r="A137" s="13">
        <v>0</v>
      </c>
      <c r="B137" s="15" t="s">
        <v>10</v>
      </c>
      <c r="C137" s="32">
        <v>0</v>
      </c>
    </row>
    <row r="138" spans="1:3" ht="15" hidden="1" x14ac:dyDescent="0.2">
      <c r="A138" s="13">
        <f t="shared" ref="A138:A160" si="4">SUM(C138)</f>
        <v>0</v>
      </c>
      <c r="B138" s="14" t="s">
        <v>39</v>
      </c>
      <c r="C138" s="31">
        <v>0</v>
      </c>
    </row>
    <row r="139" spans="1:3" ht="15" hidden="1" x14ac:dyDescent="0.2">
      <c r="A139" s="13">
        <f t="shared" si="4"/>
        <v>0</v>
      </c>
      <c r="B139" s="4" t="s">
        <v>16</v>
      </c>
      <c r="C139" s="28">
        <v>0</v>
      </c>
    </row>
    <row r="140" spans="1:3" hidden="1" x14ac:dyDescent="0.2">
      <c r="A140" s="13">
        <f t="shared" si="4"/>
        <v>0</v>
      </c>
      <c r="B140" s="21"/>
      <c r="C140" s="35"/>
    </row>
    <row r="141" spans="1:3" ht="15" hidden="1" x14ac:dyDescent="0.2">
      <c r="A141" s="13">
        <f t="shared" si="4"/>
        <v>0</v>
      </c>
      <c r="B141" s="22" t="s">
        <v>60</v>
      </c>
      <c r="C141" s="29"/>
    </row>
    <row r="142" spans="1:3" ht="15" hidden="1" x14ac:dyDescent="0.2">
      <c r="A142" s="13">
        <f t="shared" si="4"/>
        <v>0</v>
      </c>
      <c r="B142" s="17" t="s">
        <v>44</v>
      </c>
      <c r="C142" s="31">
        <v>0</v>
      </c>
    </row>
    <row r="143" spans="1:3" ht="15" hidden="1" x14ac:dyDescent="0.2">
      <c r="A143" s="13">
        <f t="shared" si="4"/>
        <v>0</v>
      </c>
      <c r="B143" s="12" t="s">
        <v>1</v>
      </c>
      <c r="C143" s="31">
        <v>0</v>
      </c>
    </row>
    <row r="144" spans="1:3" ht="15" hidden="1" x14ac:dyDescent="0.2">
      <c r="A144" s="13">
        <f t="shared" si="4"/>
        <v>0</v>
      </c>
      <c r="B144" s="12" t="s">
        <v>6</v>
      </c>
      <c r="C144" s="31">
        <v>0</v>
      </c>
    </row>
    <row r="145" spans="1:3" ht="15" hidden="1" x14ac:dyDescent="0.2">
      <c r="A145" s="13">
        <f t="shared" si="4"/>
        <v>0</v>
      </c>
      <c r="B145" s="12" t="s">
        <v>45</v>
      </c>
      <c r="C145" s="31">
        <v>0</v>
      </c>
    </row>
    <row r="146" spans="1:3" ht="15" hidden="1" x14ac:dyDescent="0.2">
      <c r="A146" s="13">
        <f t="shared" si="4"/>
        <v>0</v>
      </c>
      <c r="B146" s="12" t="s">
        <v>13</v>
      </c>
      <c r="C146" s="31">
        <v>0</v>
      </c>
    </row>
    <row r="147" spans="1:3" ht="15" hidden="1" x14ac:dyDescent="0.2">
      <c r="A147" s="13">
        <f t="shared" si="4"/>
        <v>0</v>
      </c>
      <c r="B147" s="17" t="s">
        <v>46</v>
      </c>
      <c r="C147" s="31">
        <v>0</v>
      </c>
    </row>
    <row r="148" spans="1:3" ht="15" hidden="1" x14ac:dyDescent="0.2">
      <c r="A148" s="13">
        <f t="shared" si="4"/>
        <v>0</v>
      </c>
      <c r="B148" s="12" t="s">
        <v>19</v>
      </c>
      <c r="C148" s="31">
        <v>0</v>
      </c>
    </row>
    <row r="149" spans="1:3" ht="15" hidden="1" x14ac:dyDescent="0.2">
      <c r="A149" s="13">
        <f t="shared" si="4"/>
        <v>0</v>
      </c>
      <c r="B149" s="12" t="s">
        <v>36</v>
      </c>
      <c r="C149" s="31">
        <v>0</v>
      </c>
    </row>
    <row r="150" spans="1:3" ht="15" hidden="1" x14ac:dyDescent="0.2">
      <c r="A150" s="13">
        <f t="shared" si="4"/>
        <v>0</v>
      </c>
      <c r="B150" s="12" t="s">
        <v>47</v>
      </c>
      <c r="C150" s="31">
        <v>0</v>
      </c>
    </row>
    <row r="151" spans="1:3" ht="15" hidden="1" x14ac:dyDescent="0.2">
      <c r="A151" s="13">
        <f t="shared" si="4"/>
        <v>0</v>
      </c>
      <c r="B151" s="12" t="s">
        <v>41</v>
      </c>
      <c r="C151" s="31">
        <v>0</v>
      </c>
    </row>
    <row r="152" spans="1:3" ht="15" hidden="1" x14ac:dyDescent="0.2">
      <c r="A152" s="13">
        <f t="shared" si="4"/>
        <v>0</v>
      </c>
      <c r="B152" s="39" t="s">
        <v>48</v>
      </c>
      <c r="C152" s="40">
        <v>0</v>
      </c>
    </row>
    <row r="153" spans="1:3" ht="15" hidden="1" x14ac:dyDescent="0.2">
      <c r="A153" s="13">
        <f t="shared" si="4"/>
        <v>0</v>
      </c>
      <c r="B153" s="39" t="s">
        <v>49</v>
      </c>
      <c r="C153" s="40">
        <v>0</v>
      </c>
    </row>
    <row r="154" spans="1:3" ht="15" hidden="1" x14ac:dyDescent="0.2">
      <c r="A154" s="13">
        <f t="shared" si="4"/>
        <v>0</v>
      </c>
      <c r="B154" s="39" t="s">
        <v>50</v>
      </c>
      <c r="C154" s="40">
        <v>0</v>
      </c>
    </row>
    <row r="155" spans="1:3" ht="15" hidden="1" x14ac:dyDescent="0.2">
      <c r="A155" s="13">
        <f t="shared" si="4"/>
        <v>0</v>
      </c>
      <c r="B155" s="23"/>
      <c r="C155" s="34"/>
    </row>
    <row r="156" spans="1:3" hidden="1" x14ac:dyDescent="0.2">
      <c r="A156" s="13">
        <f t="shared" si="4"/>
        <v>0</v>
      </c>
      <c r="B156" s="18" t="s">
        <v>319</v>
      </c>
      <c r="C156" s="29"/>
    </row>
    <row r="157" spans="1:3" ht="15" x14ac:dyDescent="0.2">
      <c r="A157" s="13"/>
      <c r="B157" s="5" t="s">
        <v>53</v>
      </c>
      <c r="C157" s="36">
        <v>20</v>
      </c>
    </row>
    <row r="158" spans="1:3" ht="15" x14ac:dyDescent="0.2">
      <c r="A158" s="13"/>
      <c r="B158" s="6" t="s">
        <v>54</v>
      </c>
      <c r="C158" s="36">
        <v>13</v>
      </c>
    </row>
    <row r="159" spans="1:3" ht="15" x14ac:dyDescent="0.2">
      <c r="A159" s="13"/>
      <c r="B159" s="6" t="s">
        <v>55</v>
      </c>
      <c r="C159" s="36">
        <v>7</v>
      </c>
    </row>
    <row r="160" spans="1:3" ht="15" hidden="1" x14ac:dyDescent="0.2">
      <c r="A160" s="13">
        <f t="shared" si="4"/>
        <v>0</v>
      </c>
      <c r="B160" s="24"/>
      <c r="C160" s="34"/>
    </row>
    <row r="161" spans="1:3" ht="15" x14ac:dyDescent="0.2">
      <c r="A161" s="13"/>
      <c r="B161" s="121" t="s">
        <v>61</v>
      </c>
      <c r="C161" s="122"/>
    </row>
    <row r="162" spans="1:3" hidden="1" x14ac:dyDescent="0.2">
      <c r="A162" s="13">
        <f t="shared" ref="A162:A170" si="5">SUM(C162)</f>
        <v>0</v>
      </c>
      <c r="B162" s="37"/>
      <c r="C162" s="38"/>
    </row>
    <row r="163" spans="1:3" ht="15" hidden="1" x14ac:dyDescent="0.2">
      <c r="A163" s="13">
        <f t="shared" si="5"/>
        <v>0</v>
      </c>
      <c r="B163" s="22" t="s">
        <v>59</v>
      </c>
      <c r="C163" s="29"/>
    </row>
    <row r="164" spans="1:3" ht="15" x14ac:dyDescent="0.2">
      <c r="A164" s="13"/>
      <c r="B164" s="2" t="s">
        <v>1</v>
      </c>
      <c r="C164" s="28">
        <v>205.32938999999999</v>
      </c>
    </row>
    <row r="165" spans="1:3" ht="15" hidden="1" x14ac:dyDescent="0.2">
      <c r="A165" s="13">
        <f t="shared" si="5"/>
        <v>0</v>
      </c>
      <c r="B165" s="3" t="s">
        <v>2</v>
      </c>
      <c r="C165" s="28"/>
    </row>
    <row r="166" spans="1:3" ht="15" hidden="1" x14ac:dyDescent="0.2">
      <c r="A166" s="13">
        <f t="shared" si="5"/>
        <v>0</v>
      </c>
      <c r="B166" s="3" t="s">
        <v>3</v>
      </c>
      <c r="C166" s="28"/>
    </row>
    <row r="167" spans="1:3" ht="15" hidden="1" x14ac:dyDescent="0.2">
      <c r="A167" s="13">
        <f t="shared" si="5"/>
        <v>0</v>
      </c>
      <c r="B167" s="3" t="s">
        <v>4</v>
      </c>
      <c r="C167" s="28">
        <v>0</v>
      </c>
    </row>
    <row r="168" spans="1:3" ht="15" x14ac:dyDescent="0.2">
      <c r="A168" s="13"/>
      <c r="B168" s="3" t="s">
        <v>5</v>
      </c>
      <c r="C168" s="28">
        <v>205.32938999999999</v>
      </c>
    </row>
    <row r="169" spans="1:3" ht="15" hidden="1" x14ac:dyDescent="0.2">
      <c r="A169" s="13">
        <f t="shared" si="5"/>
        <v>0</v>
      </c>
      <c r="B169" s="2" t="s">
        <v>6</v>
      </c>
      <c r="C169" s="28">
        <v>0</v>
      </c>
    </row>
    <row r="170" spans="1:3" ht="15" hidden="1" x14ac:dyDescent="0.2">
      <c r="A170" s="13">
        <f t="shared" si="5"/>
        <v>0</v>
      </c>
      <c r="B170" s="2" t="s">
        <v>7</v>
      </c>
      <c r="C170" s="28">
        <v>0</v>
      </c>
    </row>
    <row r="171" spans="1:3" ht="15" hidden="1" x14ac:dyDescent="0.2">
      <c r="A171" s="13">
        <v>0</v>
      </c>
      <c r="B171" s="3" t="s">
        <v>8</v>
      </c>
      <c r="C171" s="28">
        <v>0</v>
      </c>
    </row>
    <row r="172" spans="1:3" ht="15" hidden="1" x14ac:dyDescent="0.2">
      <c r="A172" s="13">
        <f>SUM(C172)</f>
        <v>0</v>
      </c>
      <c r="B172" s="4" t="s">
        <v>9</v>
      </c>
      <c r="C172" s="28">
        <v>0</v>
      </c>
    </row>
    <row r="173" spans="1:3" ht="15" hidden="1" x14ac:dyDescent="0.2">
      <c r="A173" s="13">
        <v>0</v>
      </c>
      <c r="B173" s="4" t="s">
        <v>10</v>
      </c>
      <c r="C173" s="28">
        <v>0</v>
      </c>
    </row>
    <row r="174" spans="1:3" ht="15" hidden="1" x14ac:dyDescent="0.2">
      <c r="A174" s="13">
        <f>SUM(C174)</f>
        <v>0</v>
      </c>
      <c r="B174" s="4" t="s">
        <v>11</v>
      </c>
      <c r="C174" s="28">
        <v>0</v>
      </c>
    </row>
    <row r="175" spans="1:3" ht="15" hidden="1" x14ac:dyDescent="0.2">
      <c r="A175" s="13">
        <f>SUM(C175)</f>
        <v>0</v>
      </c>
      <c r="B175" s="4" t="s">
        <v>12</v>
      </c>
      <c r="C175" s="28">
        <v>0</v>
      </c>
    </row>
    <row r="176" spans="1:3" ht="15" hidden="1" x14ac:dyDescent="0.2">
      <c r="A176" s="13">
        <f>SUM(C176)</f>
        <v>0</v>
      </c>
      <c r="B176" s="2" t="s">
        <v>13</v>
      </c>
      <c r="C176" s="28">
        <v>0</v>
      </c>
    </row>
    <row r="177" spans="1:3" ht="15" hidden="1" x14ac:dyDescent="0.2">
      <c r="A177" s="13">
        <v>0</v>
      </c>
      <c r="B177" s="3" t="s">
        <v>14</v>
      </c>
      <c r="C177" s="28">
        <v>0</v>
      </c>
    </row>
    <row r="178" spans="1:3" ht="15" hidden="1" x14ac:dyDescent="0.2">
      <c r="A178" s="13">
        <v>0</v>
      </c>
      <c r="B178" s="4" t="s">
        <v>15</v>
      </c>
      <c r="C178" s="28">
        <v>0</v>
      </c>
    </row>
    <row r="179" spans="1:3" ht="15" hidden="1" x14ac:dyDescent="0.2">
      <c r="A179" s="13">
        <v>0</v>
      </c>
      <c r="B179" s="4" t="s">
        <v>10</v>
      </c>
      <c r="C179" s="28">
        <v>0</v>
      </c>
    </row>
    <row r="180" spans="1:3" ht="15" hidden="1" x14ac:dyDescent="0.2">
      <c r="A180" s="13">
        <f t="shared" ref="A180:A186" si="6">SUM(C180)</f>
        <v>0</v>
      </c>
      <c r="B180" s="4" t="s">
        <v>16</v>
      </c>
      <c r="C180" s="28">
        <v>0</v>
      </c>
    </row>
    <row r="181" spans="1:3" ht="15" hidden="1" x14ac:dyDescent="0.2">
      <c r="A181" s="13">
        <f t="shared" si="6"/>
        <v>0</v>
      </c>
      <c r="B181" s="3" t="s">
        <v>17</v>
      </c>
      <c r="C181" s="28">
        <v>0</v>
      </c>
    </row>
    <row r="182" spans="1:3" ht="15" hidden="1" x14ac:dyDescent="0.2">
      <c r="A182" s="13">
        <f t="shared" si="6"/>
        <v>0</v>
      </c>
      <c r="B182" s="4" t="s">
        <v>18</v>
      </c>
      <c r="C182" s="28">
        <v>0</v>
      </c>
    </row>
    <row r="183" spans="1:3" hidden="1" x14ac:dyDescent="0.2">
      <c r="A183" s="13">
        <f t="shared" si="6"/>
        <v>0</v>
      </c>
      <c r="B183" s="21"/>
      <c r="C183" s="35"/>
    </row>
    <row r="184" spans="1:3" ht="15" x14ac:dyDescent="0.2">
      <c r="A184" s="13"/>
      <c r="B184" s="2" t="s">
        <v>19</v>
      </c>
      <c r="C184" s="28">
        <v>129.41128</v>
      </c>
    </row>
    <row r="185" spans="1:3" ht="15" x14ac:dyDescent="0.2">
      <c r="A185" s="13"/>
      <c r="B185" s="12" t="s">
        <v>20</v>
      </c>
      <c r="C185" s="31">
        <v>73.849999999999994</v>
      </c>
    </row>
    <row r="186" spans="1:3" ht="15" x14ac:dyDescent="0.2">
      <c r="A186" s="13"/>
      <c r="B186" s="12" t="s">
        <v>21</v>
      </c>
      <c r="C186" s="31">
        <v>28.77946</v>
      </c>
    </row>
    <row r="187" spans="1:3" ht="15" hidden="1" x14ac:dyDescent="0.2">
      <c r="A187" s="13">
        <v>0</v>
      </c>
      <c r="B187" s="15" t="s">
        <v>22</v>
      </c>
      <c r="C187" s="32">
        <v>23.716000000000001</v>
      </c>
    </row>
    <row r="188" spans="1:3" ht="15" hidden="1" x14ac:dyDescent="0.2">
      <c r="A188" s="13">
        <v>0</v>
      </c>
      <c r="B188" s="15" t="s">
        <v>23</v>
      </c>
      <c r="C188" s="32">
        <v>0</v>
      </c>
    </row>
    <row r="189" spans="1:3" ht="15" hidden="1" x14ac:dyDescent="0.2">
      <c r="A189" s="13">
        <v>0</v>
      </c>
      <c r="B189" s="15" t="s">
        <v>24</v>
      </c>
      <c r="C189" s="32">
        <v>8.5879999999999998E-2</v>
      </c>
    </row>
    <row r="190" spans="1:3" ht="15" hidden="1" x14ac:dyDescent="0.2">
      <c r="A190" s="13">
        <v>0</v>
      </c>
      <c r="B190" s="15" t="s">
        <v>25</v>
      </c>
      <c r="C190" s="32">
        <v>0.64258000000000004</v>
      </c>
    </row>
    <row r="191" spans="1:3" ht="15" hidden="1" x14ac:dyDescent="0.2">
      <c r="A191" s="13">
        <v>0</v>
      </c>
      <c r="B191" s="15" t="s">
        <v>26</v>
      </c>
      <c r="C191" s="32">
        <v>0</v>
      </c>
    </row>
    <row r="192" spans="1:3" ht="15" hidden="1" x14ac:dyDescent="0.2">
      <c r="A192" s="13">
        <v>0</v>
      </c>
      <c r="B192" s="15" t="s">
        <v>27</v>
      </c>
      <c r="C192" s="32">
        <v>0</v>
      </c>
    </row>
    <row r="193" spans="1:3" ht="30" hidden="1" x14ac:dyDescent="0.2">
      <c r="A193" s="13">
        <v>0</v>
      </c>
      <c r="B193" s="15" t="s">
        <v>28</v>
      </c>
      <c r="C193" s="32">
        <v>0</v>
      </c>
    </row>
    <row r="194" spans="1:3" ht="15" hidden="1" x14ac:dyDescent="0.2">
      <c r="A194" s="13">
        <v>0</v>
      </c>
      <c r="B194" s="15" t="s">
        <v>29</v>
      </c>
      <c r="C194" s="32">
        <v>0.50800000000000001</v>
      </c>
    </row>
    <row r="195" spans="1:3" ht="15" hidden="1" x14ac:dyDescent="0.2">
      <c r="A195" s="13">
        <v>0</v>
      </c>
      <c r="B195" s="15" t="s">
        <v>30</v>
      </c>
      <c r="C195" s="32">
        <v>0</v>
      </c>
    </row>
    <row r="196" spans="1:3" ht="15" hidden="1" x14ac:dyDescent="0.2">
      <c r="A196" s="13">
        <v>0</v>
      </c>
      <c r="B196" s="15" t="s">
        <v>31</v>
      </c>
      <c r="C196" s="32">
        <v>3.827</v>
      </c>
    </row>
    <row r="197" spans="1:3" ht="15" hidden="1" x14ac:dyDescent="0.2">
      <c r="A197" s="13">
        <f t="shared" ref="A197:A257" si="7">SUM(C197)</f>
        <v>0</v>
      </c>
      <c r="B197" s="12" t="s">
        <v>32</v>
      </c>
      <c r="C197" s="31">
        <v>0</v>
      </c>
    </row>
    <row r="198" spans="1:3" ht="15" hidden="1" x14ac:dyDescent="0.2">
      <c r="A198" s="13">
        <f t="shared" si="7"/>
        <v>0</v>
      </c>
      <c r="B198" s="3" t="s">
        <v>33</v>
      </c>
      <c r="C198" s="28">
        <v>0</v>
      </c>
    </row>
    <row r="199" spans="1:3" ht="15" hidden="1" x14ac:dyDescent="0.2">
      <c r="A199" s="13">
        <f t="shared" si="7"/>
        <v>0</v>
      </c>
      <c r="B199" s="12" t="s">
        <v>4</v>
      </c>
      <c r="C199" s="31">
        <v>0</v>
      </c>
    </row>
    <row r="200" spans="1:3" ht="15" hidden="1" x14ac:dyDescent="0.2">
      <c r="A200" s="13">
        <f t="shared" si="7"/>
        <v>0</v>
      </c>
      <c r="B200" s="12" t="s">
        <v>34</v>
      </c>
      <c r="C200" s="31">
        <v>0</v>
      </c>
    </row>
    <row r="201" spans="1:3" ht="15" x14ac:dyDescent="0.2">
      <c r="A201" s="13"/>
      <c r="B201" s="12" t="s">
        <v>35</v>
      </c>
      <c r="C201" s="31">
        <v>26.78182</v>
      </c>
    </row>
    <row r="202" spans="1:3" ht="15" hidden="1" x14ac:dyDescent="0.2">
      <c r="A202" s="13">
        <f t="shared" si="7"/>
        <v>0</v>
      </c>
      <c r="B202" s="2" t="s">
        <v>36</v>
      </c>
      <c r="C202" s="28">
        <v>0</v>
      </c>
    </row>
    <row r="203" spans="1:3" ht="15" hidden="1" x14ac:dyDescent="0.2">
      <c r="A203" s="13">
        <f t="shared" si="7"/>
        <v>0</v>
      </c>
      <c r="B203" s="2" t="s">
        <v>37</v>
      </c>
      <c r="C203" s="28">
        <v>0</v>
      </c>
    </row>
    <row r="204" spans="1:3" ht="15" hidden="1" x14ac:dyDescent="0.2">
      <c r="A204" s="13">
        <v>0</v>
      </c>
      <c r="B204" s="16" t="s">
        <v>8</v>
      </c>
      <c r="C204" s="33">
        <v>0</v>
      </c>
    </row>
    <row r="205" spans="1:3" ht="15" hidden="1" x14ac:dyDescent="0.2">
      <c r="A205" s="13">
        <v>0</v>
      </c>
      <c r="B205" s="15" t="s">
        <v>9</v>
      </c>
      <c r="C205" s="32">
        <v>0</v>
      </c>
    </row>
    <row r="206" spans="1:3" ht="15" hidden="1" x14ac:dyDescent="0.2">
      <c r="A206" s="13">
        <v>0</v>
      </c>
      <c r="B206" s="15" t="s">
        <v>38</v>
      </c>
      <c r="C206" s="32">
        <v>0</v>
      </c>
    </row>
    <row r="207" spans="1:3" ht="15" hidden="1" x14ac:dyDescent="0.2">
      <c r="A207" s="13">
        <f t="shared" si="7"/>
        <v>0</v>
      </c>
      <c r="B207" s="14" t="s">
        <v>39</v>
      </c>
      <c r="C207" s="31">
        <v>0</v>
      </c>
    </row>
    <row r="208" spans="1:3" ht="15" hidden="1" x14ac:dyDescent="0.2">
      <c r="A208" s="13">
        <f t="shared" si="7"/>
        <v>0</v>
      </c>
      <c r="B208" s="4" t="s">
        <v>40</v>
      </c>
      <c r="C208" s="28">
        <v>0</v>
      </c>
    </row>
    <row r="209" spans="1:3" ht="15" hidden="1" x14ac:dyDescent="0.2">
      <c r="A209" s="13">
        <f t="shared" si="7"/>
        <v>0</v>
      </c>
      <c r="B209" s="2" t="s">
        <v>41</v>
      </c>
      <c r="C209" s="28">
        <v>0</v>
      </c>
    </row>
    <row r="210" spans="1:3" ht="15" hidden="1" x14ac:dyDescent="0.2">
      <c r="A210" s="13">
        <v>0</v>
      </c>
      <c r="B210" s="16" t="s">
        <v>14</v>
      </c>
      <c r="C210" s="33">
        <v>0</v>
      </c>
    </row>
    <row r="211" spans="1:3" ht="15" hidden="1" x14ac:dyDescent="0.2">
      <c r="A211" s="13">
        <v>0</v>
      </c>
      <c r="B211" s="15" t="s">
        <v>9</v>
      </c>
      <c r="C211" s="32">
        <v>0</v>
      </c>
    </row>
    <row r="212" spans="1:3" ht="15" hidden="1" x14ac:dyDescent="0.2">
      <c r="A212" s="13">
        <v>0</v>
      </c>
      <c r="B212" s="15" t="s">
        <v>10</v>
      </c>
      <c r="C212" s="32">
        <v>0</v>
      </c>
    </row>
    <row r="213" spans="1:3" ht="15" hidden="1" x14ac:dyDescent="0.2">
      <c r="A213" s="13">
        <f t="shared" si="7"/>
        <v>0</v>
      </c>
      <c r="B213" s="14" t="s">
        <v>42</v>
      </c>
      <c r="C213" s="31">
        <v>0</v>
      </c>
    </row>
    <row r="214" spans="1:3" ht="15" hidden="1" x14ac:dyDescent="0.2">
      <c r="A214" s="13">
        <f t="shared" si="7"/>
        <v>0</v>
      </c>
      <c r="B214" s="4" t="s">
        <v>16</v>
      </c>
      <c r="C214" s="28">
        <v>0</v>
      </c>
    </row>
    <row r="215" spans="1:3" ht="15" hidden="1" x14ac:dyDescent="0.2">
      <c r="A215" s="13">
        <f t="shared" si="7"/>
        <v>0</v>
      </c>
      <c r="B215" s="16" t="s">
        <v>17</v>
      </c>
      <c r="C215" s="33">
        <v>0</v>
      </c>
    </row>
    <row r="216" spans="1:3" ht="15" hidden="1" x14ac:dyDescent="0.2">
      <c r="A216" s="13">
        <v>0</v>
      </c>
      <c r="B216" s="15" t="s">
        <v>43</v>
      </c>
      <c r="C216" s="32">
        <v>0</v>
      </c>
    </row>
    <row r="217" spans="1:3" ht="15" hidden="1" x14ac:dyDescent="0.2">
      <c r="A217" s="13">
        <v>0</v>
      </c>
      <c r="B217" s="15" t="s">
        <v>15</v>
      </c>
      <c r="C217" s="32">
        <v>0</v>
      </c>
    </row>
    <row r="218" spans="1:3" ht="15" hidden="1" x14ac:dyDescent="0.2">
      <c r="A218" s="13">
        <v>0</v>
      </c>
      <c r="B218" s="15" t="s">
        <v>10</v>
      </c>
      <c r="C218" s="32">
        <v>0</v>
      </c>
    </row>
    <row r="219" spans="1:3" ht="15" hidden="1" x14ac:dyDescent="0.2">
      <c r="A219" s="13">
        <f t="shared" si="7"/>
        <v>0</v>
      </c>
      <c r="B219" s="14" t="s">
        <v>39</v>
      </c>
      <c r="C219" s="31">
        <v>0</v>
      </c>
    </row>
    <row r="220" spans="1:3" ht="15" hidden="1" x14ac:dyDescent="0.2">
      <c r="A220" s="13">
        <f t="shared" si="7"/>
        <v>0</v>
      </c>
      <c r="B220" s="4" t="s">
        <v>16</v>
      </c>
      <c r="C220" s="28">
        <v>0</v>
      </c>
    </row>
    <row r="221" spans="1:3" hidden="1" x14ac:dyDescent="0.2">
      <c r="A221" s="13">
        <f t="shared" si="7"/>
        <v>0</v>
      </c>
      <c r="B221" s="21"/>
      <c r="C221" s="35"/>
    </row>
    <row r="222" spans="1:3" ht="15" hidden="1" x14ac:dyDescent="0.2">
      <c r="A222" s="13">
        <f t="shared" si="7"/>
        <v>0</v>
      </c>
      <c r="B222" s="22" t="s">
        <v>60</v>
      </c>
      <c r="C222" s="29"/>
    </row>
    <row r="223" spans="1:3" ht="15" x14ac:dyDescent="0.2">
      <c r="A223" s="13"/>
      <c r="B223" s="17" t="s">
        <v>44</v>
      </c>
      <c r="C223" s="31">
        <v>205.32938999999999</v>
      </c>
    </row>
    <row r="224" spans="1:3" ht="15" x14ac:dyDescent="0.2">
      <c r="A224" s="13"/>
      <c r="B224" s="12" t="s">
        <v>1</v>
      </c>
      <c r="C224" s="31">
        <v>205.32938999999999</v>
      </c>
    </row>
    <row r="225" spans="1:3" ht="15" hidden="1" x14ac:dyDescent="0.2">
      <c r="A225" s="13">
        <f t="shared" si="7"/>
        <v>0</v>
      </c>
      <c r="B225" s="12" t="s">
        <v>6</v>
      </c>
      <c r="C225" s="31">
        <v>0</v>
      </c>
    </row>
    <row r="226" spans="1:3" ht="15" hidden="1" x14ac:dyDescent="0.2">
      <c r="A226" s="13">
        <f t="shared" si="7"/>
        <v>0</v>
      </c>
      <c r="B226" s="12" t="s">
        <v>45</v>
      </c>
      <c r="C226" s="31">
        <v>0</v>
      </c>
    </row>
    <row r="227" spans="1:3" ht="15" hidden="1" x14ac:dyDescent="0.2">
      <c r="A227" s="13">
        <f t="shared" si="7"/>
        <v>0</v>
      </c>
      <c r="B227" s="12" t="s">
        <v>13</v>
      </c>
      <c r="C227" s="31">
        <v>0</v>
      </c>
    </row>
    <row r="228" spans="1:3" ht="15" x14ac:dyDescent="0.2">
      <c r="A228" s="13"/>
      <c r="B228" s="17" t="s">
        <v>46</v>
      </c>
      <c r="C228" s="31">
        <v>129.41128</v>
      </c>
    </row>
    <row r="229" spans="1:3" ht="15" x14ac:dyDescent="0.2">
      <c r="A229" s="13"/>
      <c r="B229" s="12" t="s">
        <v>19</v>
      </c>
      <c r="C229" s="31">
        <v>129.41128</v>
      </c>
    </row>
    <row r="230" spans="1:3" ht="15" hidden="1" x14ac:dyDescent="0.2">
      <c r="A230" s="13">
        <f t="shared" si="7"/>
        <v>0</v>
      </c>
      <c r="B230" s="12" t="s">
        <v>36</v>
      </c>
      <c r="C230" s="31">
        <v>0</v>
      </c>
    </row>
    <row r="231" spans="1:3" ht="15" hidden="1" x14ac:dyDescent="0.2">
      <c r="A231" s="13">
        <f t="shared" si="7"/>
        <v>0</v>
      </c>
      <c r="B231" s="12" t="s">
        <v>47</v>
      </c>
      <c r="C231" s="31">
        <v>0</v>
      </c>
    </row>
    <row r="232" spans="1:3" ht="15" hidden="1" x14ac:dyDescent="0.2">
      <c r="A232" s="13">
        <f t="shared" si="7"/>
        <v>0</v>
      </c>
      <c r="B232" s="12" t="s">
        <v>41</v>
      </c>
      <c r="C232" s="31">
        <v>0</v>
      </c>
    </row>
    <row r="233" spans="1:3" ht="15" x14ac:dyDescent="0.2">
      <c r="A233" s="13"/>
      <c r="B233" s="39" t="s">
        <v>48</v>
      </c>
      <c r="C233" s="40">
        <v>75.918109999999999</v>
      </c>
    </row>
    <row r="234" spans="1:3" ht="15" x14ac:dyDescent="0.2">
      <c r="A234" s="13"/>
      <c r="B234" s="39" t="s">
        <v>49</v>
      </c>
      <c r="C234" s="40">
        <v>284.83001000000002</v>
      </c>
    </row>
    <row r="235" spans="1:3" ht="15" x14ac:dyDescent="0.2">
      <c r="A235" s="13"/>
      <c r="B235" s="39" t="s">
        <v>50</v>
      </c>
      <c r="C235" s="40">
        <v>360.74811999999997</v>
      </c>
    </row>
    <row r="236" spans="1:3" ht="15" hidden="1" x14ac:dyDescent="0.2">
      <c r="A236" s="13">
        <f t="shared" si="7"/>
        <v>0</v>
      </c>
      <c r="B236" s="23"/>
      <c r="C236" s="34"/>
    </row>
    <row r="237" spans="1:3" hidden="1" x14ac:dyDescent="0.2">
      <c r="A237" s="13">
        <f t="shared" si="7"/>
        <v>0</v>
      </c>
      <c r="B237" s="18" t="s">
        <v>319</v>
      </c>
      <c r="C237" s="29"/>
    </row>
    <row r="238" spans="1:3" ht="15" x14ac:dyDescent="0.2">
      <c r="A238" s="13"/>
      <c r="B238" s="5" t="s">
        <v>53</v>
      </c>
      <c r="C238" s="36">
        <v>34</v>
      </c>
    </row>
    <row r="239" spans="1:3" ht="15" x14ac:dyDescent="0.2">
      <c r="A239" s="13"/>
      <c r="B239" s="6" t="s">
        <v>54</v>
      </c>
      <c r="C239" s="36">
        <v>9</v>
      </c>
    </row>
    <row r="240" spans="1:3" ht="15" x14ac:dyDescent="0.2">
      <c r="A240" s="13"/>
      <c r="B240" s="6" t="s">
        <v>55</v>
      </c>
      <c r="C240" s="36">
        <v>25</v>
      </c>
    </row>
    <row r="241" spans="1:3" ht="15" hidden="1" x14ac:dyDescent="0.2">
      <c r="A241" s="13">
        <f t="shared" si="7"/>
        <v>0</v>
      </c>
      <c r="B241" s="24"/>
      <c r="C241" s="34"/>
    </row>
    <row r="242" spans="1:3" ht="15" x14ac:dyDescent="0.2">
      <c r="A242" s="13"/>
      <c r="B242" s="126" t="s">
        <v>62</v>
      </c>
      <c r="C242" s="127"/>
    </row>
    <row r="243" spans="1:3" hidden="1" x14ac:dyDescent="0.2">
      <c r="A243" s="13">
        <f t="shared" si="7"/>
        <v>0</v>
      </c>
      <c r="B243" s="21"/>
      <c r="C243" s="35"/>
    </row>
    <row r="244" spans="1:3" ht="15" hidden="1" x14ac:dyDescent="0.2">
      <c r="A244" s="13">
        <f t="shared" si="7"/>
        <v>0</v>
      </c>
      <c r="B244" s="22" t="s">
        <v>59</v>
      </c>
      <c r="C244" s="29"/>
    </row>
    <row r="245" spans="1:3" ht="15" hidden="1" x14ac:dyDescent="0.2">
      <c r="A245" s="13">
        <f t="shared" si="7"/>
        <v>0</v>
      </c>
      <c r="B245" s="2" t="s">
        <v>1</v>
      </c>
      <c r="C245" s="28">
        <v>0</v>
      </c>
    </row>
    <row r="246" spans="1:3" ht="15" hidden="1" x14ac:dyDescent="0.2">
      <c r="A246" s="13">
        <f t="shared" si="7"/>
        <v>0</v>
      </c>
      <c r="B246" s="3" t="s">
        <v>2</v>
      </c>
      <c r="C246" s="28"/>
    </row>
    <row r="247" spans="1:3" ht="15" hidden="1" x14ac:dyDescent="0.2">
      <c r="A247" s="13">
        <f t="shared" si="7"/>
        <v>0</v>
      </c>
      <c r="B247" s="3" t="s">
        <v>3</v>
      </c>
      <c r="C247" s="28"/>
    </row>
    <row r="248" spans="1:3" ht="15" hidden="1" x14ac:dyDescent="0.2">
      <c r="A248" s="13">
        <f t="shared" si="7"/>
        <v>0</v>
      </c>
      <c r="B248" s="3" t="s">
        <v>4</v>
      </c>
      <c r="C248" s="28">
        <v>0</v>
      </c>
    </row>
    <row r="249" spans="1:3" ht="15" hidden="1" x14ac:dyDescent="0.2">
      <c r="A249" s="13">
        <f t="shared" si="7"/>
        <v>0</v>
      </c>
      <c r="B249" s="3" t="s">
        <v>5</v>
      </c>
      <c r="C249" s="28">
        <v>0</v>
      </c>
    </row>
    <row r="250" spans="1:3" ht="15" hidden="1" x14ac:dyDescent="0.2">
      <c r="A250" s="13">
        <f t="shared" si="7"/>
        <v>0</v>
      </c>
      <c r="B250" s="2" t="s">
        <v>6</v>
      </c>
      <c r="C250" s="28">
        <v>0</v>
      </c>
    </row>
    <row r="251" spans="1:3" ht="15" hidden="1" x14ac:dyDescent="0.2">
      <c r="A251" s="13">
        <f t="shared" si="7"/>
        <v>0</v>
      </c>
      <c r="B251" s="2" t="s">
        <v>7</v>
      </c>
      <c r="C251" s="28">
        <v>0</v>
      </c>
    </row>
    <row r="252" spans="1:3" ht="15" hidden="1" x14ac:dyDescent="0.2">
      <c r="A252" s="13">
        <v>0</v>
      </c>
      <c r="B252" s="3" t="s">
        <v>8</v>
      </c>
      <c r="C252" s="28">
        <v>0</v>
      </c>
    </row>
    <row r="253" spans="1:3" ht="15" hidden="1" x14ac:dyDescent="0.2">
      <c r="A253" s="13">
        <f t="shared" si="7"/>
        <v>0</v>
      </c>
      <c r="B253" s="4" t="s">
        <v>9</v>
      </c>
      <c r="C253" s="28">
        <v>0</v>
      </c>
    </row>
    <row r="254" spans="1:3" ht="15" hidden="1" x14ac:dyDescent="0.2">
      <c r="A254" s="13">
        <v>0</v>
      </c>
      <c r="B254" s="4" t="s">
        <v>10</v>
      </c>
      <c r="C254" s="28">
        <v>0</v>
      </c>
    </row>
    <row r="255" spans="1:3" ht="15" hidden="1" x14ac:dyDescent="0.2">
      <c r="A255" s="13">
        <f t="shared" si="7"/>
        <v>0</v>
      </c>
      <c r="B255" s="4" t="s">
        <v>11</v>
      </c>
      <c r="C255" s="28">
        <v>0</v>
      </c>
    </row>
    <row r="256" spans="1:3" ht="15" hidden="1" x14ac:dyDescent="0.2">
      <c r="A256" s="13">
        <f t="shared" si="7"/>
        <v>0</v>
      </c>
      <c r="B256" s="4" t="s">
        <v>12</v>
      </c>
      <c r="C256" s="28">
        <v>0</v>
      </c>
    </row>
    <row r="257" spans="1:3" ht="15" hidden="1" x14ac:dyDescent="0.2">
      <c r="A257" s="13">
        <f t="shared" si="7"/>
        <v>0</v>
      </c>
      <c r="B257" s="2" t="s">
        <v>13</v>
      </c>
      <c r="C257" s="28">
        <v>0</v>
      </c>
    </row>
    <row r="258" spans="1:3" ht="15" hidden="1" x14ac:dyDescent="0.2">
      <c r="A258" s="13">
        <v>0</v>
      </c>
      <c r="B258" s="3" t="s">
        <v>14</v>
      </c>
      <c r="C258" s="28">
        <v>0</v>
      </c>
    </row>
    <row r="259" spans="1:3" ht="15" hidden="1" x14ac:dyDescent="0.2">
      <c r="A259" s="13">
        <v>0</v>
      </c>
      <c r="B259" s="4" t="s">
        <v>15</v>
      </c>
      <c r="C259" s="28">
        <v>0</v>
      </c>
    </row>
    <row r="260" spans="1:3" ht="15" hidden="1" x14ac:dyDescent="0.2">
      <c r="A260" s="13">
        <v>0</v>
      </c>
      <c r="B260" s="4" t="s">
        <v>10</v>
      </c>
      <c r="C260" s="28">
        <v>0</v>
      </c>
    </row>
    <row r="261" spans="1:3" ht="15" hidden="1" x14ac:dyDescent="0.2">
      <c r="A261" s="13">
        <f t="shared" ref="A261:A267" si="8">SUM(C261)</f>
        <v>0</v>
      </c>
      <c r="B261" s="4" t="s">
        <v>16</v>
      </c>
      <c r="C261" s="28">
        <v>0</v>
      </c>
    </row>
    <row r="262" spans="1:3" ht="15" hidden="1" x14ac:dyDescent="0.2">
      <c r="A262" s="13">
        <f t="shared" si="8"/>
        <v>0</v>
      </c>
      <c r="B262" s="3" t="s">
        <v>17</v>
      </c>
      <c r="C262" s="28">
        <v>0</v>
      </c>
    </row>
    <row r="263" spans="1:3" ht="15" hidden="1" x14ac:dyDescent="0.2">
      <c r="A263" s="13">
        <f t="shared" si="8"/>
        <v>0</v>
      </c>
      <c r="B263" s="4" t="s">
        <v>18</v>
      </c>
      <c r="C263" s="28">
        <v>0</v>
      </c>
    </row>
    <row r="264" spans="1:3" hidden="1" x14ac:dyDescent="0.2">
      <c r="A264" s="13">
        <f t="shared" si="8"/>
        <v>0</v>
      </c>
      <c r="B264" s="21"/>
      <c r="C264" s="35"/>
    </row>
    <row r="265" spans="1:3" ht="15" hidden="1" x14ac:dyDescent="0.2">
      <c r="A265" s="13">
        <f t="shared" si="8"/>
        <v>0</v>
      </c>
      <c r="B265" s="2" t="s">
        <v>19</v>
      </c>
      <c r="C265" s="28">
        <v>0</v>
      </c>
    </row>
    <row r="266" spans="1:3" ht="15" hidden="1" x14ac:dyDescent="0.2">
      <c r="A266" s="13">
        <f t="shared" si="8"/>
        <v>0</v>
      </c>
      <c r="B266" s="12" t="s">
        <v>20</v>
      </c>
      <c r="C266" s="31">
        <v>0</v>
      </c>
    </row>
    <row r="267" spans="1:3" ht="15" hidden="1" x14ac:dyDescent="0.2">
      <c r="A267" s="13">
        <f t="shared" si="8"/>
        <v>0</v>
      </c>
      <c r="B267" s="12" t="s">
        <v>21</v>
      </c>
      <c r="C267" s="31">
        <v>0</v>
      </c>
    </row>
    <row r="268" spans="1:3" ht="15" hidden="1" x14ac:dyDescent="0.2">
      <c r="A268" s="13">
        <v>0</v>
      </c>
      <c r="B268" s="15" t="s">
        <v>22</v>
      </c>
      <c r="C268" s="32">
        <v>0</v>
      </c>
    </row>
    <row r="269" spans="1:3" ht="15" hidden="1" x14ac:dyDescent="0.2">
      <c r="A269" s="13">
        <v>0</v>
      </c>
      <c r="B269" s="15" t="s">
        <v>23</v>
      </c>
      <c r="C269" s="32">
        <v>0</v>
      </c>
    </row>
    <row r="270" spans="1:3" ht="15" hidden="1" x14ac:dyDescent="0.2">
      <c r="A270" s="13">
        <v>0</v>
      </c>
      <c r="B270" s="15" t="s">
        <v>24</v>
      </c>
      <c r="C270" s="32">
        <v>0</v>
      </c>
    </row>
    <row r="271" spans="1:3" ht="15" hidden="1" x14ac:dyDescent="0.2">
      <c r="A271" s="13">
        <v>0</v>
      </c>
      <c r="B271" s="15" t="s">
        <v>25</v>
      </c>
      <c r="C271" s="32">
        <v>0</v>
      </c>
    </row>
    <row r="272" spans="1:3" ht="15" hidden="1" x14ac:dyDescent="0.2">
      <c r="A272" s="13">
        <v>0</v>
      </c>
      <c r="B272" s="15" t="s">
        <v>26</v>
      </c>
      <c r="C272" s="32">
        <v>0</v>
      </c>
    </row>
    <row r="273" spans="1:3" ht="15" hidden="1" x14ac:dyDescent="0.2">
      <c r="A273" s="13">
        <v>0</v>
      </c>
      <c r="B273" s="15" t="s">
        <v>27</v>
      </c>
      <c r="C273" s="32">
        <v>0</v>
      </c>
    </row>
    <row r="274" spans="1:3" ht="30" hidden="1" x14ac:dyDescent="0.2">
      <c r="A274" s="13">
        <v>0</v>
      </c>
      <c r="B274" s="15" t="s">
        <v>28</v>
      </c>
      <c r="C274" s="32">
        <v>0</v>
      </c>
    </row>
    <row r="275" spans="1:3" ht="15" hidden="1" x14ac:dyDescent="0.2">
      <c r="A275" s="13">
        <v>0</v>
      </c>
      <c r="B275" s="15" t="s">
        <v>29</v>
      </c>
      <c r="C275" s="32">
        <v>0</v>
      </c>
    </row>
    <row r="276" spans="1:3" ht="15" hidden="1" x14ac:dyDescent="0.2">
      <c r="A276" s="13">
        <v>0</v>
      </c>
      <c r="B276" s="15" t="s">
        <v>30</v>
      </c>
      <c r="C276" s="32">
        <v>0</v>
      </c>
    </row>
    <row r="277" spans="1:3" ht="15" hidden="1" x14ac:dyDescent="0.2">
      <c r="A277" s="13">
        <v>0</v>
      </c>
      <c r="B277" s="15" t="s">
        <v>31</v>
      </c>
      <c r="C277" s="32">
        <v>0</v>
      </c>
    </row>
    <row r="278" spans="1:3" ht="15" hidden="1" x14ac:dyDescent="0.2">
      <c r="A278" s="13">
        <f t="shared" ref="A278:A284" si="9">SUM(C278)</f>
        <v>0</v>
      </c>
      <c r="B278" s="12" t="s">
        <v>32</v>
      </c>
      <c r="C278" s="31">
        <v>0</v>
      </c>
    </row>
    <row r="279" spans="1:3" ht="15" hidden="1" x14ac:dyDescent="0.2">
      <c r="A279" s="13">
        <f t="shared" si="9"/>
        <v>0</v>
      </c>
      <c r="B279" s="3" t="s">
        <v>33</v>
      </c>
      <c r="C279" s="28">
        <v>0</v>
      </c>
    </row>
    <row r="280" spans="1:3" ht="15" hidden="1" x14ac:dyDescent="0.2">
      <c r="A280" s="13">
        <f t="shared" si="9"/>
        <v>0</v>
      </c>
      <c r="B280" s="12" t="s">
        <v>4</v>
      </c>
      <c r="C280" s="31">
        <v>0</v>
      </c>
    </row>
    <row r="281" spans="1:3" ht="15" hidden="1" x14ac:dyDescent="0.2">
      <c r="A281" s="13">
        <f t="shared" si="9"/>
        <v>0</v>
      </c>
      <c r="B281" s="12" t="s">
        <v>34</v>
      </c>
      <c r="C281" s="31">
        <v>0</v>
      </c>
    </row>
    <row r="282" spans="1:3" ht="15" hidden="1" x14ac:dyDescent="0.2">
      <c r="A282" s="13">
        <f t="shared" si="9"/>
        <v>0</v>
      </c>
      <c r="B282" s="12" t="s">
        <v>35</v>
      </c>
      <c r="C282" s="31">
        <v>0</v>
      </c>
    </row>
    <row r="283" spans="1:3" ht="15" hidden="1" x14ac:dyDescent="0.2">
      <c r="A283" s="13">
        <f t="shared" si="9"/>
        <v>0</v>
      </c>
      <c r="B283" s="2" t="s">
        <v>36</v>
      </c>
      <c r="C283" s="28">
        <v>0</v>
      </c>
    </row>
    <row r="284" spans="1:3" ht="15" hidden="1" x14ac:dyDescent="0.2">
      <c r="A284" s="13">
        <f t="shared" si="9"/>
        <v>0</v>
      </c>
      <c r="B284" s="2" t="s">
        <v>37</v>
      </c>
      <c r="C284" s="28">
        <v>0</v>
      </c>
    </row>
    <row r="285" spans="1:3" ht="15" hidden="1" x14ac:dyDescent="0.2">
      <c r="A285" s="13">
        <v>0</v>
      </c>
      <c r="B285" s="16" t="s">
        <v>8</v>
      </c>
      <c r="C285" s="33">
        <v>0</v>
      </c>
    </row>
    <row r="286" spans="1:3" ht="15" hidden="1" x14ac:dyDescent="0.2">
      <c r="A286" s="13">
        <v>0</v>
      </c>
      <c r="B286" s="15" t="s">
        <v>9</v>
      </c>
      <c r="C286" s="32">
        <v>0</v>
      </c>
    </row>
    <row r="287" spans="1:3" ht="15" hidden="1" x14ac:dyDescent="0.2">
      <c r="A287" s="13">
        <v>0</v>
      </c>
      <c r="B287" s="15" t="s">
        <v>38</v>
      </c>
      <c r="C287" s="32">
        <v>0</v>
      </c>
    </row>
    <row r="288" spans="1:3" ht="15" hidden="1" x14ac:dyDescent="0.2">
      <c r="A288" s="13">
        <f>SUM(C288)</f>
        <v>0</v>
      </c>
      <c r="B288" s="14" t="s">
        <v>39</v>
      </c>
      <c r="C288" s="31">
        <v>0</v>
      </c>
    </row>
    <row r="289" spans="1:3" ht="15" hidden="1" x14ac:dyDescent="0.2">
      <c r="A289" s="13">
        <f>SUM(C289)</f>
        <v>0</v>
      </c>
      <c r="B289" s="4" t="s">
        <v>40</v>
      </c>
      <c r="C289" s="28">
        <v>0</v>
      </c>
    </row>
    <row r="290" spans="1:3" ht="15" hidden="1" x14ac:dyDescent="0.2">
      <c r="A290" s="13">
        <f>SUM(C290)</f>
        <v>0</v>
      </c>
      <c r="B290" s="2" t="s">
        <v>41</v>
      </c>
      <c r="C290" s="28">
        <v>0</v>
      </c>
    </row>
    <row r="291" spans="1:3" ht="15" hidden="1" x14ac:dyDescent="0.2">
      <c r="A291" s="13">
        <v>0</v>
      </c>
      <c r="B291" s="16" t="s">
        <v>14</v>
      </c>
      <c r="C291" s="33">
        <v>0</v>
      </c>
    </row>
    <row r="292" spans="1:3" ht="15" hidden="1" x14ac:dyDescent="0.2">
      <c r="A292" s="13">
        <v>0</v>
      </c>
      <c r="B292" s="15" t="s">
        <v>9</v>
      </c>
      <c r="C292" s="32">
        <v>0</v>
      </c>
    </row>
    <row r="293" spans="1:3" ht="15" hidden="1" x14ac:dyDescent="0.2">
      <c r="A293" s="13">
        <v>0</v>
      </c>
      <c r="B293" s="15" t="s">
        <v>10</v>
      </c>
      <c r="C293" s="32">
        <v>0</v>
      </c>
    </row>
    <row r="294" spans="1:3" ht="15" hidden="1" x14ac:dyDescent="0.2">
      <c r="A294" s="13">
        <f>SUM(C294)</f>
        <v>0</v>
      </c>
      <c r="B294" s="14" t="s">
        <v>42</v>
      </c>
      <c r="C294" s="31">
        <v>0</v>
      </c>
    </row>
    <row r="295" spans="1:3" ht="15" hidden="1" x14ac:dyDescent="0.2">
      <c r="A295" s="13">
        <f>SUM(C295)</f>
        <v>0</v>
      </c>
      <c r="B295" s="4" t="s">
        <v>16</v>
      </c>
      <c r="C295" s="28">
        <v>0</v>
      </c>
    </row>
    <row r="296" spans="1:3" ht="15" hidden="1" x14ac:dyDescent="0.2">
      <c r="A296" s="13">
        <f>SUM(C296)</f>
        <v>0</v>
      </c>
      <c r="B296" s="16" t="s">
        <v>17</v>
      </c>
      <c r="C296" s="33">
        <v>0</v>
      </c>
    </row>
    <row r="297" spans="1:3" ht="15" hidden="1" x14ac:dyDescent="0.2">
      <c r="A297" s="13">
        <v>0</v>
      </c>
      <c r="B297" s="15" t="s">
        <v>43</v>
      </c>
      <c r="C297" s="32">
        <v>0</v>
      </c>
    </row>
    <row r="298" spans="1:3" ht="15" hidden="1" x14ac:dyDescent="0.2">
      <c r="A298" s="13">
        <v>0</v>
      </c>
      <c r="B298" s="15" t="s">
        <v>15</v>
      </c>
      <c r="C298" s="32">
        <v>0</v>
      </c>
    </row>
    <row r="299" spans="1:3" ht="15" hidden="1" x14ac:dyDescent="0.2">
      <c r="A299" s="13">
        <v>0</v>
      </c>
      <c r="B299" s="15" t="s">
        <v>10</v>
      </c>
      <c r="C299" s="32">
        <v>0</v>
      </c>
    </row>
    <row r="300" spans="1:3" ht="15" hidden="1" x14ac:dyDescent="0.2">
      <c r="A300" s="13">
        <f t="shared" ref="A300:A322" si="10">SUM(C300)</f>
        <v>0</v>
      </c>
      <c r="B300" s="14" t="s">
        <v>39</v>
      </c>
      <c r="C300" s="31">
        <v>0</v>
      </c>
    </row>
    <row r="301" spans="1:3" ht="15" hidden="1" x14ac:dyDescent="0.2">
      <c r="A301" s="13">
        <f t="shared" si="10"/>
        <v>0</v>
      </c>
      <c r="B301" s="4" t="s">
        <v>16</v>
      </c>
      <c r="C301" s="28">
        <v>0</v>
      </c>
    </row>
    <row r="302" spans="1:3" hidden="1" x14ac:dyDescent="0.2">
      <c r="A302" s="13">
        <f t="shared" si="10"/>
        <v>0</v>
      </c>
      <c r="B302" s="21"/>
      <c r="C302" s="35"/>
    </row>
    <row r="303" spans="1:3" ht="15" hidden="1" x14ac:dyDescent="0.2">
      <c r="A303" s="13">
        <f t="shared" si="10"/>
        <v>0</v>
      </c>
      <c r="B303" s="22" t="s">
        <v>60</v>
      </c>
      <c r="C303" s="29"/>
    </row>
    <row r="304" spans="1:3" ht="15" hidden="1" x14ac:dyDescent="0.2">
      <c r="A304" s="13">
        <f t="shared" si="10"/>
        <v>0</v>
      </c>
      <c r="B304" s="17" t="s">
        <v>44</v>
      </c>
      <c r="C304" s="31">
        <v>0</v>
      </c>
    </row>
    <row r="305" spans="1:3" ht="15" hidden="1" x14ac:dyDescent="0.2">
      <c r="A305" s="13">
        <f t="shared" si="10"/>
        <v>0</v>
      </c>
      <c r="B305" s="12" t="s">
        <v>1</v>
      </c>
      <c r="C305" s="31">
        <v>0</v>
      </c>
    </row>
    <row r="306" spans="1:3" ht="15" hidden="1" x14ac:dyDescent="0.2">
      <c r="A306" s="13">
        <f t="shared" si="10"/>
        <v>0</v>
      </c>
      <c r="B306" s="12" t="s">
        <v>6</v>
      </c>
      <c r="C306" s="31">
        <v>0</v>
      </c>
    </row>
    <row r="307" spans="1:3" ht="15" hidden="1" x14ac:dyDescent="0.2">
      <c r="A307" s="13">
        <f t="shared" si="10"/>
        <v>0</v>
      </c>
      <c r="B307" s="12" t="s">
        <v>45</v>
      </c>
      <c r="C307" s="31">
        <v>0</v>
      </c>
    </row>
    <row r="308" spans="1:3" ht="15" hidden="1" x14ac:dyDescent="0.2">
      <c r="A308" s="13">
        <f t="shared" si="10"/>
        <v>0</v>
      </c>
      <c r="B308" s="12" t="s">
        <v>13</v>
      </c>
      <c r="C308" s="31">
        <v>0</v>
      </c>
    </row>
    <row r="309" spans="1:3" ht="15" hidden="1" x14ac:dyDescent="0.2">
      <c r="A309" s="13">
        <f t="shared" si="10"/>
        <v>0</v>
      </c>
      <c r="B309" s="17" t="s">
        <v>46</v>
      </c>
      <c r="C309" s="31">
        <v>0</v>
      </c>
    </row>
    <row r="310" spans="1:3" ht="15" hidden="1" x14ac:dyDescent="0.2">
      <c r="A310" s="13">
        <f t="shared" si="10"/>
        <v>0</v>
      </c>
      <c r="B310" s="12" t="s">
        <v>19</v>
      </c>
      <c r="C310" s="31">
        <v>0</v>
      </c>
    </row>
    <row r="311" spans="1:3" ht="15" hidden="1" x14ac:dyDescent="0.2">
      <c r="A311" s="13">
        <f t="shared" si="10"/>
        <v>0</v>
      </c>
      <c r="B311" s="12" t="s">
        <v>36</v>
      </c>
      <c r="C311" s="31">
        <v>0</v>
      </c>
    </row>
    <row r="312" spans="1:3" ht="15" hidden="1" x14ac:dyDescent="0.2">
      <c r="A312" s="13">
        <f t="shared" si="10"/>
        <v>0</v>
      </c>
      <c r="B312" s="12" t="s">
        <v>47</v>
      </c>
      <c r="C312" s="31">
        <v>0</v>
      </c>
    </row>
    <row r="313" spans="1:3" ht="15" hidden="1" x14ac:dyDescent="0.2">
      <c r="A313" s="13">
        <f t="shared" si="10"/>
        <v>0</v>
      </c>
      <c r="B313" s="12" t="s">
        <v>41</v>
      </c>
      <c r="C313" s="31">
        <v>0</v>
      </c>
    </row>
    <row r="314" spans="1:3" ht="15" hidden="1" x14ac:dyDescent="0.2">
      <c r="A314" s="13">
        <f t="shared" si="10"/>
        <v>0</v>
      </c>
      <c r="B314" s="39" t="s">
        <v>48</v>
      </c>
      <c r="C314" s="40">
        <v>0</v>
      </c>
    </row>
    <row r="315" spans="1:3" ht="15" x14ac:dyDescent="0.2">
      <c r="A315" s="13"/>
      <c r="B315" s="39" t="s">
        <v>49</v>
      </c>
      <c r="C315" s="40">
        <v>0.23477000000000001</v>
      </c>
    </row>
    <row r="316" spans="1:3" ht="15" x14ac:dyDescent="0.2">
      <c r="A316" s="13"/>
      <c r="B316" s="39" t="s">
        <v>50</v>
      </c>
      <c r="C316" s="40">
        <v>0.23477000000000001</v>
      </c>
    </row>
    <row r="317" spans="1:3" ht="15" hidden="1" x14ac:dyDescent="0.2">
      <c r="A317" s="13">
        <f t="shared" si="10"/>
        <v>0</v>
      </c>
      <c r="B317" s="23"/>
      <c r="C317" s="34"/>
    </row>
    <row r="318" spans="1:3" hidden="1" x14ac:dyDescent="0.2">
      <c r="A318" s="13">
        <f t="shared" si="10"/>
        <v>0</v>
      </c>
      <c r="B318" s="18" t="s">
        <v>319</v>
      </c>
      <c r="C318" s="29"/>
    </row>
    <row r="319" spans="1:3" ht="15" x14ac:dyDescent="0.2">
      <c r="A319" s="13"/>
      <c r="B319" s="5" t="s">
        <v>53</v>
      </c>
      <c r="C319" s="36">
        <v>30</v>
      </c>
    </row>
    <row r="320" spans="1:3" ht="15" x14ac:dyDescent="0.2">
      <c r="A320" s="13"/>
      <c r="B320" s="6" t="s">
        <v>54</v>
      </c>
      <c r="C320" s="36">
        <v>22</v>
      </c>
    </row>
    <row r="321" spans="1:3" ht="15" x14ac:dyDescent="0.2">
      <c r="A321" s="13"/>
      <c r="B321" s="6" t="s">
        <v>55</v>
      </c>
      <c r="C321" s="36">
        <v>8</v>
      </c>
    </row>
    <row r="322" spans="1:3" ht="15" hidden="1" x14ac:dyDescent="0.2">
      <c r="A322" s="13">
        <f t="shared" si="10"/>
        <v>0</v>
      </c>
      <c r="B322" s="24"/>
      <c r="C322" s="34"/>
    </row>
    <row r="323" spans="1:3" ht="15" x14ac:dyDescent="0.2">
      <c r="A323" s="13"/>
      <c r="B323" s="121" t="s">
        <v>63</v>
      </c>
      <c r="C323" s="122"/>
    </row>
    <row r="324" spans="1:3" hidden="1" x14ac:dyDescent="0.2">
      <c r="A324" s="13">
        <f t="shared" ref="A324:A332" si="11">SUM(C324)</f>
        <v>0</v>
      </c>
      <c r="B324" s="21"/>
      <c r="C324" s="35"/>
    </row>
    <row r="325" spans="1:3" ht="15" hidden="1" x14ac:dyDescent="0.2">
      <c r="A325" s="13">
        <f t="shared" si="11"/>
        <v>0</v>
      </c>
      <c r="B325" s="22" t="s">
        <v>59</v>
      </c>
      <c r="C325" s="29"/>
    </row>
    <row r="326" spans="1:3" ht="15" x14ac:dyDescent="0.2">
      <c r="A326" s="13"/>
      <c r="B326" s="2" t="s">
        <v>1</v>
      </c>
      <c r="C326" s="28">
        <v>209.22083000000001</v>
      </c>
    </row>
    <row r="327" spans="1:3" ht="15" hidden="1" x14ac:dyDescent="0.2">
      <c r="A327" s="13">
        <f t="shared" si="11"/>
        <v>0</v>
      </c>
      <c r="B327" s="3" t="s">
        <v>2</v>
      </c>
      <c r="C327" s="28"/>
    </row>
    <row r="328" spans="1:3" ht="15" hidden="1" x14ac:dyDescent="0.2">
      <c r="A328" s="13">
        <f t="shared" si="11"/>
        <v>0</v>
      </c>
      <c r="B328" s="3" t="s">
        <v>3</v>
      </c>
      <c r="C328" s="28"/>
    </row>
    <row r="329" spans="1:3" ht="15" hidden="1" x14ac:dyDescent="0.2">
      <c r="A329" s="13">
        <f t="shared" si="11"/>
        <v>0</v>
      </c>
      <c r="B329" s="3" t="s">
        <v>4</v>
      </c>
      <c r="C329" s="28">
        <v>0</v>
      </c>
    </row>
    <row r="330" spans="1:3" ht="15" x14ac:dyDescent="0.2">
      <c r="A330" s="13"/>
      <c r="B330" s="3" t="s">
        <v>5</v>
      </c>
      <c r="C330" s="28">
        <v>209.22083000000001</v>
      </c>
    </row>
    <row r="331" spans="1:3" ht="15" hidden="1" x14ac:dyDescent="0.2">
      <c r="A331" s="13">
        <f t="shared" si="11"/>
        <v>0</v>
      </c>
      <c r="B331" s="2" t="s">
        <v>6</v>
      </c>
      <c r="C331" s="28">
        <v>0</v>
      </c>
    </row>
    <row r="332" spans="1:3" ht="15" hidden="1" x14ac:dyDescent="0.2">
      <c r="A332" s="13">
        <f t="shared" si="11"/>
        <v>0</v>
      </c>
      <c r="B332" s="2" t="s">
        <v>7</v>
      </c>
      <c r="C332" s="28">
        <v>0</v>
      </c>
    </row>
    <row r="333" spans="1:3" ht="15" hidden="1" x14ac:dyDescent="0.2">
      <c r="A333" s="13">
        <v>0</v>
      </c>
      <c r="B333" s="3" t="s">
        <v>8</v>
      </c>
      <c r="C333" s="28">
        <v>0</v>
      </c>
    </row>
    <row r="334" spans="1:3" ht="15" hidden="1" x14ac:dyDescent="0.2">
      <c r="A334" s="13">
        <f>SUM(C334)</f>
        <v>0</v>
      </c>
      <c r="B334" s="4" t="s">
        <v>9</v>
      </c>
      <c r="C334" s="28">
        <v>0</v>
      </c>
    </row>
    <row r="335" spans="1:3" ht="15" hidden="1" x14ac:dyDescent="0.2">
      <c r="A335" s="13">
        <v>0</v>
      </c>
      <c r="B335" s="4" t="s">
        <v>10</v>
      </c>
      <c r="C335" s="28">
        <v>0</v>
      </c>
    </row>
    <row r="336" spans="1:3" ht="15" hidden="1" x14ac:dyDescent="0.2">
      <c r="A336" s="13">
        <f>SUM(C336)</f>
        <v>0</v>
      </c>
      <c r="B336" s="4" t="s">
        <v>11</v>
      </c>
      <c r="C336" s="28">
        <v>0</v>
      </c>
    </row>
    <row r="337" spans="1:3" ht="15" hidden="1" x14ac:dyDescent="0.2">
      <c r="A337" s="13">
        <f>SUM(C337)</f>
        <v>0</v>
      </c>
      <c r="B337" s="4" t="s">
        <v>12</v>
      </c>
      <c r="C337" s="28">
        <v>0</v>
      </c>
    </row>
    <row r="338" spans="1:3" ht="15" hidden="1" x14ac:dyDescent="0.2">
      <c r="A338" s="13">
        <f>SUM(C338)</f>
        <v>0</v>
      </c>
      <c r="B338" s="2" t="s">
        <v>13</v>
      </c>
      <c r="C338" s="28">
        <v>0</v>
      </c>
    </row>
    <row r="339" spans="1:3" ht="15" hidden="1" x14ac:dyDescent="0.2">
      <c r="A339" s="13">
        <v>0</v>
      </c>
      <c r="B339" s="3" t="s">
        <v>14</v>
      </c>
      <c r="C339" s="28">
        <v>0</v>
      </c>
    </row>
    <row r="340" spans="1:3" ht="15" hidden="1" x14ac:dyDescent="0.2">
      <c r="A340" s="13">
        <v>0</v>
      </c>
      <c r="B340" s="4" t="s">
        <v>15</v>
      </c>
      <c r="C340" s="28">
        <v>0</v>
      </c>
    </row>
    <row r="341" spans="1:3" ht="15" hidden="1" x14ac:dyDescent="0.2">
      <c r="A341" s="13">
        <v>0</v>
      </c>
      <c r="B341" s="4" t="s">
        <v>10</v>
      </c>
      <c r="C341" s="28">
        <v>0</v>
      </c>
    </row>
    <row r="342" spans="1:3" ht="15" hidden="1" x14ac:dyDescent="0.2">
      <c r="A342" s="13">
        <f t="shared" ref="A342:A348" si="12">SUM(C342)</f>
        <v>0</v>
      </c>
      <c r="B342" s="4" t="s">
        <v>16</v>
      </c>
      <c r="C342" s="28">
        <v>0</v>
      </c>
    </row>
    <row r="343" spans="1:3" ht="15" hidden="1" x14ac:dyDescent="0.2">
      <c r="A343" s="13">
        <f t="shared" si="12"/>
        <v>0</v>
      </c>
      <c r="B343" s="3" t="s">
        <v>17</v>
      </c>
      <c r="C343" s="28">
        <v>0</v>
      </c>
    </row>
    <row r="344" spans="1:3" ht="15" hidden="1" x14ac:dyDescent="0.2">
      <c r="A344" s="13">
        <f t="shared" si="12"/>
        <v>0</v>
      </c>
      <c r="B344" s="4" t="s">
        <v>18</v>
      </c>
      <c r="C344" s="28">
        <v>0</v>
      </c>
    </row>
    <row r="345" spans="1:3" hidden="1" x14ac:dyDescent="0.2">
      <c r="A345" s="13">
        <f t="shared" si="12"/>
        <v>0</v>
      </c>
      <c r="B345" s="21"/>
      <c r="C345" s="35"/>
    </row>
    <row r="346" spans="1:3" ht="15" x14ac:dyDescent="0.2">
      <c r="A346" s="13"/>
      <c r="B346" s="2" t="s">
        <v>19</v>
      </c>
      <c r="C346" s="28">
        <v>20.067980000000002</v>
      </c>
    </row>
    <row r="347" spans="1:3" ht="15" hidden="1" x14ac:dyDescent="0.2">
      <c r="A347" s="13">
        <f t="shared" si="12"/>
        <v>0</v>
      </c>
      <c r="B347" s="12" t="s">
        <v>20</v>
      </c>
      <c r="C347" s="31">
        <v>0</v>
      </c>
    </row>
    <row r="348" spans="1:3" ht="15" x14ac:dyDescent="0.2">
      <c r="A348" s="13"/>
      <c r="B348" s="12" t="s">
        <v>21</v>
      </c>
      <c r="C348" s="31">
        <v>19.701980000000002</v>
      </c>
    </row>
    <row r="349" spans="1:3" ht="15" hidden="1" x14ac:dyDescent="0.2">
      <c r="A349" s="13">
        <v>0</v>
      </c>
      <c r="B349" s="15" t="s">
        <v>22</v>
      </c>
      <c r="C349" s="32">
        <v>0</v>
      </c>
    </row>
    <row r="350" spans="1:3" ht="15" hidden="1" x14ac:dyDescent="0.2">
      <c r="A350" s="13">
        <v>0</v>
      </c>
      <c r="B350" s="15" t="s">
        <v>23</v>
      </c>
      <c r="C350" s="32">
        <v>0</v>
      </c>
    </row>
    <row r="351" spans="1:3" ht="15" hidden="1" x14ac:dyDescent="0.2">
      <c r="A351" s="13">
        <v>0</v>
      </c>
      <c r="B351" s="15" t="s">
        <v>24</v>
      </c>
      <c r="C351" s="32">
        <v>17.479230000000001</v>
      </c>
    </row>
    <row r="352" spans="1:3" ht="15" hidden="1" x14ac:dyDescent="0.2">
      <c r="A352" s="13">
        <v>0</v>
      </c>
      <c r="B352" s="15" t="s">
        <v>25</v>
      </c>
      <c r="C352" s="32">
        <v>0</v>
      </c>
    </row>
    <row r="353" spans="1:3" ht="15" hidden="1" x14ac:dyDescent="0.2">
      <c r="A353" s="13">
        <v>0</v>
      </c>
      <c r="B353" s="15" t="s">
        <v>26</v>
      </c>
      <c r="C353" s="32">
        <v>0</v>
      </c>
    </row>
    <row r="354" spans="1:3" ht="15" hidden="1" x14ac:dyDescent="0.2">
      <c r="A354" s="13">
        <v>0</v>
      </c>
      <c r="B354" s="15" t="s">
        <v>27</v>
      </c>
      <c r="C354" s="32">
        <v>0.48075000000000001</v>
      </c>
    </row>
    <row r="355" spans="1:3" ht="30" hidden="1" x14ac:dyDescent="0.2">
      <c r="A355" s="13">
        <v>0</v>
      </c>
      <c r="B355" s="15" t="s">
        <v>28</v>
      </c>
      <c r="C355" s="32">
        <v>1.2</v>
      </c>
    </row>
    <row r="356" spans="1:3" ht="15" hidden="1" x14ac:dyDescent="0.2">
      <c r="A356" s="13">
        <v>0</v>
      </c>
      <c r="B356" s="15" t="s">
        <v>29</v>
      </c>
      <c r="C356" s="32">
        <v>0</v>
      </c>
    </row>
    <row r="357" spans="1:3" ht="15" hidden="1" x14ac:dyDescent="0.2">
      <c r="A357" s="13">
        <v>0</v>
      </c>
      <c r="B357" s="15" t="s">
        <v>30</v>
      </c>
      <c r="C357" s="32">
        <v>0</v>
      </c>
    </row>
    <row r="358" spans="1:3" ht="15" hidden="1" x14ac:dyDescent="0.2">
      <c r="A358" s="13">
        <v>0</v>
      </c>
      <c r="B358" s="15" t="s">
        <v>31</v>
      </c>
      <c r="C358" s="32">
        <v>0.54200000000000004</v>
      </c>
    </row>
    <row r="359" spans="1:3" ht="15" hidden="1" x14ac:dyDescent="0.2">
      <c r="A359" s="13">
        <f t="shared" ref="A359:A365" si="13">SUM(C359)</f>
        <v>0</v>
      </c>
      <c r="B359" s="12" t="s">
        <v>32</v>
      </c>
      <c r="C359" s="31">
        <v>0</v>
      </c>
    </row>
    <row r="360" spans="1:3" ht="15" hidden="1" x14ac:dyDescent="0.2">
      <c r="A360" s="13">
        <f t="shared" si="13"/>
        <v>0</v>
      </c>
      <c r="B360" s="3" t="s">
        <v>33</v>
      </c>
      <c r="C360" s="28">
        <v>0</v>
      </c>
    </row>
    <row r="361" spans="1:3" ht="15" hidden="1" x14ac:dyDescent="0.2">
      <c r="A361" s="13">
        <f t="shared" si="13"/>
        <v>0</v>
      </c>
      <c r="B361" s="12" t="s">
        <v>4</v>
      </c>
      <c r="C361" s="31">
        <v>0</v>
      </c>
    </row>
    <row r="362" spans="1:3" ht="15" hidden="1" x14ac:dyDescent="0.2">
      <c r="A362" s="13">
        <f t="shared" si="13"/>
        <v>0</v>
      </c>
      <c r="B362" s="12" t="s">
        <v>34</v>
      </c>
      <c r="C362" s="31">
        <v>0</v>
      </c>
    </row>
    <row r="363" spans="1:3" ht="15" x14ac:dyDescent="0.2">
      <c r="A363" s="13"/>
      <c r="B363" s="12" t="s">
        <v>35</v>
      </c>
      <c r="C363" s="31">
        <v>0.36599999999999999</v>
      </c>
    </row>
    <row r="364" spans="1:3" ht="15" x14ac:dyDescent="0.2">
      <c r="A364" s="13"/>
      <c r="B364" s="2" t="s">
        <v>36</v>
      </c>
      <c r="C364" s="28">
        <v>7.1994600000000002</v>
      </c>
    </row>
    <row r="365" spans="1:3" ht="15" hidden="1" x14ac:dyDescent="0.2">
      <c r="A365" s="13">
        <f t="shared" si="13"/>
        <v>0</v>
      </c>
      <c r="B365" s="2" t="s">
        <v>37</v>
      </c>
      <c r="C365" s="28">
        <v>0</v>
      </c>
    </row>
    <row r="366" spans="1:3" ht="15" hidden="1" x14ac:dyDescent="0.2">
      <c r="A366" s="13">
        <v>0</v>
      </c>
      <c r="B366" s="16" t="s">
        <v>8</v>
      </c>
      <c r="C366" s="33">
        <v>0</v>
      </c>
    </row>
    <row r="367" spans="1:3" ht="15" hidden="1" x14ac:dyDescent="0.2">
      <c r="A367" s="13">
        <v>0</v>
      </c>
      <c r="B367" s="15" t="s">
        <v>9</v>
      </c>
      <c r="C367" s="32">
        <v>0</v>
      </c>
    </row>
    <row r="368" spans="1:3" ht="15" hidden="1" x14ac:dyDescent="0.2">
      <c r="A368" s="13">
        <v>0</v>
      </c>
      <c r="B368" s="15" t="s">
        <v>38</v>
      </c>
      <c r="C368" s="32">
        <v>0</v>
      </c>
    </row>
    <row r="369" spans="1:3" ht="15" hidden="1" x14ac:dyDescent="0.2">
      <c r="A369" s="13">
        <f>SUM(C369)</f>
        <v>0</v>
      </c>
      <c r="B369" s="14" t="s">
        <v>39</v>
      </c>
      <c r="C369" s="31">
        <v>0</v>
      </c>
    </row>
    <row r="370" spans="1:3" ht="15" hidden="1" x14ac:dyDescent="0.2">
      <c r="A370" s="13">
        <f>SUM(C370)</f>
        <v>0</v>
      </c>
      <c r="B370" s="4" t="s">
        <v>40</v>
      </c>
      <c r="C370" s="28">
        <v>0</v>
      </c>
    </row>
    <row r="371" spans="1:3" ht="15" hidden="1" x14ac:dyDescent="0.2">
      <c r="A371" s="13">
        <f>SUM(C371)</f>
        <v>0</v>
      </c>
      <c r="B371" s="2" t="s">
        <v>41</v>
      </c>
      <c r="C371" s="28">
        <v>0</v>
      </c>
    </row>
    <row r="372" spans="1:3" ht="15" hidden="1" x14ac:dyDescent="0.2">
      <c r="A372" s="13">
        <v>0</v>
      </c>
      <c r="B372" s="16" t="s">
        <v>14</v>
      </c>
      <c r="C372" s="33">
        <v>0</v>
      </c>
    </row>
    <row r="373" spans="1:3" ht="15" hidden="1" x14ac:dyDescent="0.2">
      <c r="A373" s="13">
        <v>0</v>
      </c>
      <c r="B373" s="15" t="s">
        <v>9</v>
      </c>
      <c r="C373" s="32">
        <v>0</v>
      </c>
    </row>
    <row r="374" spans="1:3" ht="15" hidden="1" x14ac:dyDescent="0.2">
      <c r="A374" s="13">
        <v>0</v>
      </c>
      <c r="B374" s="15" t="s">
        <v>10</v>
      </c>
      <c r="C374" s="32">
        <v>0</v>
      </c>
    </row>
    <row r="375" spans="1:3" ht="15" hidden="1" x14ac:dyDescent="0.2">
      <c r="A375" s="13">
        <f>SUM(C375)</f>
        <v>0</v>
      </c>
      <c r="B375" s="14" t="s">
        <v>42</v>
      </c>
      <c r="C375" s="31">
        <v>0</v>
      </c>
    </row>
    <row r="376" spans="1:3" ht="15" hidden="1" x14ac:dyDescent="0.2">
      <c r="A376" s="13">
        <f>SUM(C376)</f>
        <v>0</v>
      </c>
      <c r="B376" s="4" t="s">
        <v>16</v>
      </c>
      <c r="C376" s="28">
        <v>0</v>
      </c>
    </row>
    <row r="377" spans="1:3" ht="15" hidden="1" x14ac:dyDescent="0.2">
      <c r="A377" s="13">
        <f>SUM(C377)</f>
        <v>0</v>
      </c>
      <c r="B377" s="16" t="s">
        <v>17</v>
      </c>
      <c r="C377" s="33">
        <v>0</v>
      </c>
    </row>
    <row r="378" spans="1:3" ht="15" hidden="1" x14ac:dyDescent="0.2">
      <c r="A378" s="13">
        <v>0</v>
      </c>
      <c r="B378" s="15" t="s">
        <v>43</v>
      </c>
      <c r="C378" s="32">
        <v>0</v>
      </c>
    </row>
    <row r="379" spans="1:3" ht="15" hidden="1" x14ac:dyDescent="0.2">
      <c r="A379" s="13">
        <v>0</v>
      </c>
      <c r="B379" s="15" t="s">
        <v>15</v>
      </c>
      <c r="C379" s="32">
        <v>0</v>
      </c>
    </row>
    <row r="380" spans="1:3" ht="15" hidden="1" x14ac:dyDescent="0.2">
      <c r="A380" s="13">
        <v>0</v>
      </c>
      <c r="B380" s="15" t="s">
        <v>10</v>
      </c>
      <c r="C380" s="32">
        <v>0</v>
      </c>
    </row>
    <row r="381" spans="1:3" ht="15" hidden="1" x14ac:dyDescent="0.2">
      <c r="A381" s="13">
        <f t="shared" ref="A381:A403" si="14">SUM(C381)</f>
        <v>0</v>
      </c>
      <c r="B381" s="14" t="s">
        <v>39</v>
      </c>
      <c r="C381" s="31">
        <v>0</v>
      </c>
    </row>
    <row r="382" spans="1:3" ht="15" hidden="1" x14ac:dyDescent="0.2">
      <c r="A382" s="13">
        <f t="shared" si="14"/>
        <v>0</v>
      </c>
      <c r="B382" s="4" t="s">
        <v>16</v>
      </c>
      <c r="C382" s="28">
        <v>0</v>
      </c>
    </row>
    <row r="383" spans="1:3" hidden="1" x14ac:dyDescent="0.2">
      <c r="A383" s="13">
        <f t="shared" si="14"/>
        <v>0</v>
      </c>
      <c r="B383" s="21"/>
      <c r="C383" s="35"/>
    </row>
    <row r="384" spans="1:3" ht="15" hidden="1" x14ac:dyDescent="0.2">
      <c r="A384" s="13">
        <f t="shared" si="14"/>
        <v>0</v>
      </c>
      <c r="B384" s="22" t="s">
        <v>60</v>
      </c>
      <c r="C384" s="29"/>
    </row>
    <row r="385" spans="1:3" ht="15" x14ac:dyDescent="0.2">
      <c r="A385" s="13"/>
      <c r="B385" s="17" t="s">
        <v>44</v>
      </c>
      <c r="C385" s="31">
        <v>209.22083000000001</v>
      </c>
    </row>
    <row r="386" spans="1:3" ht="15" x14ac:dyDescent="0.2">
      <c r="A386" s="13"/>
      <c r="B386" s="12" t="s">
        <v>1</v>
      </c>
      <c r="C386" s="31">
        <v>209.22083000000001</v>
      </c>
    </row>
    <row r="387" spans="1:3" ht="15" hidden="1" x14ac:dyDescent="0.2">
      <c r="A387" s="13">
        <f t="shared" si="14"/>
        <v>0</v>
      </c>
      <c r="B387" s="12" t="s">
        <v>6</v>
      </c>
      <c r="C387" s="31">
        <v>0</v>
      </c>
    </row>
    <row r="388" spans="1:3" ht="15" hidden="1" x14ac:dyDescent="0.2">
      <c r="A388" s="13">
        <f t="shared" si="14"/>
        <v>0</v>
      </c>
      <c r="B388" s="12" t="s">
        <v>45</v>
      </c>
      <c r="C388" s="31">
        <v>0</v>
      </c>
    </row>
    <row r="389" spans="1:3" ht="15" hidden="1" x14ac:dyDescent="0.2">
      <c r="A389" s="13">
        <f t="shared" si="14"/>
        <v>0</v>
      </c>
      <c r="B389" s="12" t="s">
        <v>13</v>
      </c>
      <c r="C389" s="31">
        <v>0</v>
      </c>
    </row>
    <row r="390" spans="1:3" ht="15" x14ac:dyDescent="0.2">
      <c r="A390" s="13"/>
      <c r="B390" s="17" t="s">
        <v>46</v>
      </c>
      <c r="C390" s="31">
        <v>27.267440000000001</v>
      </c>
    </row>
    <row r="391" spans="1:3" ht="15" x14ac:dyDescent="0.2">
      <c r="A391" s="13"/>
      <c r="B391" s="12" t="s">
        <v>19</v>
      </c>
      <c r="C391" s="31">
        <v>20.067979999999999</v>
      </c>
    </row>
    <row r="392" spans="1:3" ht="15" x14ac:dyDescent="0.2">
      <c r="A392" s="13"/>
      <c r="B392" s="12" t="s">
        <v>36</v>
      </c>
      <c r="C392" s="31">
        <v>7.1994600000000002</v>
      </c>
    </row>
    <row r="393" spans="1:3" ht="15" hidden="1" x14ac:dyDescent="0.2">
      <c r="A393" s="13">
        <f t="shared" si="14"/>
        <v>0</v>
      </c>
      <c r="B393" s="12" t="s">
        <v>47</v>
      </c>
      <c r="C393" s="31">
        <v>0</v>
      </c>
    </row>
    <row r="394" spans="1:3" ht="15" hidden="1" x14ac:dyDescent="0.2">
      <c r="A394" s="13">
        <f t="shared" si="14"/>
        <v>0</v>
      </c>
      <c r="B394" s="12" t="s">
        <v>41</v>
      </c>
      <c r="C394" s="31">
        <v>0</v>
      </c>
    </row>
    <row r="395" spans="1:3" ht="15" x14ac:dyDescent="0.2">
      <c r="A395" s="13"/>
      <c r="B395" s="39" t="s">
        <v>48</v>
      </c>
      <c r="C395" s="40">
        <v>181.95339000000001</v>
      </c>
    </row>
    <row r="396" spans="1:3" ht="15" x14ac:dyDescent="0.2">
      <c r="A396" s="13"/>
      <c r="B396" s="39" t="s">
        <v>49</v>
      </c>
      <c r="C396" s="40">
        <v>563.10592999999994</v>
      </c>
    </row>
    <row r="397" spans="1:3" ht="15" x14ac:dyDescent="0.2">
      <c r="A397" s="13"/>
      <c r="B397" s="39" t="s">
        <v>50</v>
      </c>
      <c r="C397" s="40">
        <v>745.05931999999996</v>
      </c>
    </row>
    <row r="398" spans="1:3" ht="15" hidden="1" x14ac:dyDescent="0.2">
      <c r="A398" s="13">
        <f t="shared" si="14"/>
        <v>0</v>
      </c>
      <c r="B398" s="23"/>
      <c r="C398" s="34"/>
    </row>
    <row r="399" spans="1:3" hidden="1" x14ac:dyDescent="0.2">
      <c r="A399" s="13">
        <f t="shared" si="14"/>
        <v>0</v>
      </c>
      <c r="B399" s="18" t="s">
        <v>319</v>
      </c>
      <c r="C399" s="29"/>
    </row>
    <row r="400" spans="1:3" ht="15" x14ac:dyDescent="0.2">
      <c r="A400" s="13"/>
      <c r="B400" s="5" t="s">
        <v>53</v>
      </c>
      <c r="C400" s="36">
        <v>83</v>
      </c>
    </row>
    <row r="401" spans="1:3" ht="15" x14ac:dyDescent="0.2">
      <c r="A401" s="13"/>
      <c r="B401" s="6" t="s">
        <v>54</v>
      </c>
      <c r="C401" s="36">
        <v>62</v>
      </c>
    </row>
    <row r="402" spans="1:3" ht="15" x14ac:dyDescent="0.2">
      <c r="A402" s="13"/>
      <c r="B402" s="6" t="s">
        <v>55</v>
      </c>
      <c r="C402" s="36">
        <v>21</v>
      </c>
    </row>
    <row r="403" spans="1:3" ht="15" hidden="1" x14ac:dyDescent="0.2">
      <c r="A403" s="13">
        <f t="shared" si="14"/>
        <v>0</v>
      </c>
      <c r="B403" s="24"/>
      <c r="C403" s="34"/>
    </row>
    <row r="404" spans="1:3" ht="15" x14ac:dyDescent="0.2">
      <c r="A404" s="13"/>
      <c r="B404" s="121" t="s">
        <v>64</v>
      </c>
      <c r="C404" s="122"/>
    </row>
    <row r="405" spans="1:3" hidden="1" x14ac:dyDescent="0.2">
      <c r="A405" s="13">
        <f t="shared" ref="A405:A413" si="15">SUM(C405)</f>
        <v>0</v>
      </c>
      <c r="B405" s="21"/>
      <c r="C405" s="35"/>
    </row>
    <row r="406" spans="1:3" ht="15" hidden="1" x14ac:dyDescent="0.2">
      <c r="A406" s="13">
        <f t="shared" si="15"/>
        <v>0</v>
      </c>
      <c r="B406" s="22" t="s">
        <v>59</v>
      </c>
      <c r="C406" s="29"/>
    </row>
    <row r="407" spans="1:3" ht="15" hidden="1" x14ac:dyDescent="0.2">
      <c r="A407" s="13">
        <f t="shared" si="15"/>
        <v>0</v>
      </c>
      <c r="B407" s="2" t="s">
        <v>1</v>
      </c>
      <c r="C407" s="28">
        <v>0</v>
      </c>
    </row>
    <row r="408" spans="1:3" ht="15" hidden="1" x14ac:dyDescent="0.2">
      <c r="A408" s="13">
        <f t="shared" si="15"/>
        <v>0</v>
      </c>
      <c r="B408" s="3" t="s">
        <v>2</v>
      </c>
      <c r="C408" s="28"/>
    </row>
    <row r="409" spans="1:3" ht="15" hidden="1" x14ac:dyDescent="0.2">
      <c r="A409" s="13">
        <f t="shared" si="15"/>
        <v>0</v>
      </c>
      <c r="B409" s="3" t="s">
        <v>3</v>
      </c>
      <c r="C409" s="28"/>
    </row>
    <row r="410" spans="1:3" ht="15" hidden="1" x14ac:dyDescent="0.2">
      <c r="A410" s="13">
        <f t="shared" si="15"/>
        <v>0</v>
      </c>
      <c r="B410" s="3" t="s">
        <v>4</v>
      </c>
      <c r="C410" s="28">
        <v>0</v>
      </c>
    </row>
    <row r="411" spans="1:3" ht="15" hidden="1" x14ac:dyDescent="0.2">
      <c r="A411" s="13">
        <f t="shared" si="15"/>
        <v>0</v>
      </c>
      <c r="B411" s="3" t="s">
        <v>5</v>
      </c>
      <c r="C411" s="28">
        <v>0</v>
      </c>
    </row>
    <row r="412" spans="1:3" ht="15" hidden="1" x14ac:dyDescent="0.2">
      <c r="A412" s="13">
        <f t="shared" si="15"/>
        <v>0</v>
      </c>
      <c r="B412" s="2" t="s">
        <v>6</v>
      </c>
      <c r="C412" s="28">
        <v>0</v>
      </c>
    </row>
    <row r="413" spans="1:3" ht="15" hidden="1" x14ac:dyDescent="0.2">
      <c r="A413" s="13">
        <f t="shared" si="15"/>
        <v>0</v>
      </c>
      <c r="B413" s="2" t="s">
        <v>7</v>
      </c>
      <c r="C413" s="28">
        <v>0</v>
      </c>
    </row>
    <row r="414" spans="1:3" ht="15" hidden="1" x14ac:dyDescent="0.2">
      <c r="A414" s="13">
        <v>0</v>
      </c>
      <c r="B414" s="3" t="s">
        <v>8</v>
      </c>
      <c r="C414" s="28">
        <v>0</v>
      </c>
    </row>
    <row r="415" spans="1:3" ht="15" hidden="1" x14ac:dyDescent="0.2">
      <c r="A415" s="13">
        <f>SUM(C415)</f>
        <v>0</v>
      </c>
      <c r="B415" s="4" t="s">
        <v>9</v>
      </c>
      <c r="C415" s="28">
        <v>0</v>
      </c>
    </row>
    <row r="416" spans="1:3" ht="15" hidden="1" x14ac:dyDescent="0.2">
      <c r="A416" s="13">
        <v>0</v>
      </c>
      <c r="B416" s="4" t="s">
        <v>10</v>
      </c>
      <c r="C416" s="28">
        <v>0</v>
      </c>
    </row>
    <row r="417" spans="1:3" ht="15" hidden="1" x14ac:dyDescent="0.2">
      <c r="A417" s="13">
        <f>SUM(C417)</f>
        <v>0</v>
      </c>
      <c r="B417" s="4" t="s">
        <v>11</v>
      </c>
      <c r="C417" s="28">
        <v>0</v>
      </c>
    </row>
    <row r="418" spans="1:3" ht="15" hidden="1" x14ac:dyDescent="0.2">
      <c r="A418" s="13">
        <f>SUM(C418)</f>
        <v>0</v>
      </c>
      <c r="B418" s="4" t="s">
        <v>12</v>
      </c>
      <c r="C418" s="28">
        <v>0</v>
      </c>
    </row>
    <row r="419" spans="1:3" ht="15" hidden="1" x14ac:dyDescent="0.2">
      <c r="A419" s="13">
        <f>SUM(C419)</f>
        <v>0</v>
      </c>
      <c r="B419" s="2" t="s">
        <v>13</v>
      </c>
      <c r="C419" s="28">
        <v>0</v>
      </c>
    </row>
    <row r="420" spans="1:3" ht="15" hidden="1" x14ac:dyDescent="0.2">
      <c r="A420" s="13">
        <v>0</v>
      </c>
      <c r="B420" s="3" t="s">
        <v>14</v>
      </c>
      <c r="C420" s="28">
        <v>0</v>
      </c>
    </row>
    <row r="421" spans="1:3" ht="15" hidden="1" x14ac:dyDescent="0.2">
      <c r="A421" s="13">
        <v>0</v>
      </c>
      <c r="B421" s="4" t="s">
        <v>15</v>
      </c>
      <c r="C421" s="28">
        <v>0</v>
      </c>
    </row>
    <row r="422" spans="1:3" ht="15" hidden="1" x14ac:dyDescent="0.2">
      <c r="A422" s="13">
        <v>0</v>
      </c>
      <c r="B422" s="4" t="s">
        <v>10</v>
      </c>
      <c r="C422" s="28">
        <v>0</v>
      </c>
    </row>
    <row r="423" spans="1:3" ht="15" hidden="1" x14ac:dyDescent="0.2">
      <c r="A423" s="13">
        <f t="shared" ref="A423:A429" si="16">SUM(C423)</f>
        <v>0</v>
      </c>
      <c r="B423" s="4" t="s">
        <v>16</v>
      </c>
      <c r="C423" s="28">
        <v>0</v>
      </c>
    </row>
    <row r="424" spans="1:3" ht="15" hidden="1" x14ac:dyDescent="0.2">
      <c r="A424" s="13">
        <f t="shared" si="16"/>
        <v>0</v>
      </c>
      <c r="B424" s="3" t="s">
        <v>17</v>
      </c>
      <c r="C424" s="28">
        <v>0</v>
      </c>
    </row>
    <row r="425" spans="1:3" ht="15" hidden="1" x14ac:dyDescent="0.2">
      <c r="A425" s="13">
        <f t="shared" si="16"/>
        <v>0</v>
      </c>
      <c r="B425" s="4" t="s">
        <v>18</v>
      </c>
      <c r="C425" s="28">
        <v>0</v>
      </c>
    </row>
    <row r="426" spans="1:3" hidden="1" x14ac:dyDescent="0.2">
      <c r="A426" s="13">
        <f t="shared" si="16"/>
        <v>0</v>
      </c>
      <c r="B426" s="21"/>
      <c r="C426" s="35"/>
    </row>
    <row r="427" spans="1:3" ht="15" x14ac:dyDescent="0.2">
      <c r="A427" s="13"/>
      <c r="B427" s="2" t="s">
        <v>19</v>
      </c>
      <c r="C427" s="28">
        <v>23.57</v>
      </c>
    </row>
    <row r="428" spans="1:3" ht="15" x14ac:dyDescent="0.2">
      <c r="A428" s="13"/>
      <c r="B428" s="12" t="s">
        <v>20</v>
      </c>
      <c r="C428" s="31">
        <v>23.54</v>
      </c>
    </row>
    <row r="429" spans="1:3" ht="15" x14ac:dyDescent="0.2">
      <c r="A429" s="13"/>
      <c r="B429" s="12" t="s">
        <v>21</v>
      </c>
      <c r="C429" s="31">
        <v>0.03</v>
      </c>
    </row>
    <row r="430" spans="1:3" ht="15" hidden="1" x14ac:dyDescent="0.2">
      <c r="A430" s="13">
        <v>0</v>
      </c>
      <c r="B430" s="15" t="s">
        <v>22</v>
      </c>
      <c r="C430" s="32">
        <v>0</v>
      </c>
    </row>
    <row r="431" spans="1:3" ht="15" hidden="1" x14ac:dyDescent="0.2">
      <c r="A431" s="13">
        <v>0</v>
      </c>
      <c r="B431" s="15" t="s">
        <v>23</v>
      </c>
      <c r="C431" s="32">
        <v>0</v>
      </c>
    </row>
    <row r="432" spans="1:3" ht="15" hidden="1" x14ac:dyDescent="0.2">
      <c r="A432" s="13">
        <v>0</v>
      </c>
      <c r="B432" s="15" t="s">
        <v>24</v>
      </c>
      <c r="C432" s="32">
        <v>0.03</v>
      </c>
    </row>
    <row r="433" spans="1:3" ht="15" hidden="1" x14ac:dyDescent="0.2">
      <c r="A433" s="13">
        <v>0</v>
      </c>
      <c r="B433" s="15" t="s">
        <v>25</v>
      </c>
      <c r="C433" s="32">
        <v>0</v>
      </c>
    </row>
    <row r="434" spans="1:3" ht="15" hidden="1" x14ac:dyDescent="0.2">
      <c r="A434" s="13">
        <v>0</v>
      </c>
      <c r="B434" s="15" t="s">
        <v>26</v>
      </c>
      <c r="C434" s="32">
        <v>0</v>
      </c>
    </row>
    <row r="435" spans="1:3" ht="15" hidden="1" x14ac:dyDescent="0.2">
      <c r="A435" s="13">
        <v>0</v>
      </c>
      <c r="B435" s="15" t="s">
        <v>27</v>
      </c>
      <c r="C435" s="32">
        <v>0</v>
      </c>
    </row>
    <row r="436" spans="1:3" ht="30" hidden="1" x14ac:dyDescent="0.2">
      <c r="A436" s="13">
        <v>0</v>
      </c>
      <c r="B436" s="15" t="s">
        <v>28</v>
      </c>
      <c r="C436" s="32">
        <v>0</v>
      </c>
    </row>
    <row r="437" spans="1:3" ht="15" hidden="1" x14ac:dyDescent="0.2">
      <c r="A437" s="13">
        <v>0</v>
      </c>
      <c r="B437" s="15" t="s">
        <v>29</v>
      </c>
      <c r="C437" s="32">
        <v>0</v>
      </c>
    </row>
    <row r="438" spans="1:3" ht="15" hidden="1" x14ac:dyDescent="0.2">
      <c r="A438" s="13">
        <v>0</v>
      </c>
      <c r="B438" s="15" t="s">
        <v>30</v>
      </c>
      <c r="C438" s="32">
        <v>0</v>
      </c>
    </row>
    <row r="439" spans="1:3" ht="15" hidden="1" x14ac:dyDescent="0.2">
      <c r="A439" s="13">
        <v>0</v>
      </c>
      <c r="B439" s="15" t="s">
        <v>31</v>
      </c>
      <c r="C439" s="32">
        <v>0</v>
      </c>
    </row>
    <row r="440" spans="1:3" ht="15" hidden="1" x14ac:dyDescent="0.2">
      <c r="A440" s="13">
        <f t="shared" ref="A440:A500" si="17">SUM(C440)</f>
        <v>0</v>
      </c>
      <c r="B440" s="12" t="s">
        <v>32</v>
      </c>
      <c r="C440" s="31">
        <v>0</v>
      </c>
    </row>
    <row r="441" spans="1:3" ht="15" hidden="1" x14ac:dyDescent="0.2">
      <c r="A441" s="13">
        <f t="shared" si="17"/>
        <v>0</v>
      </c>
      <c r="B441" s="3" t="s">
        <v>33</v>
      </c>
      <c r="C441" s="28">
        <v>0</v>
      </c>
    </row>
    <row r="442" spans="1:3" ht="15" hidden="1" x14ac:dyDescent="0.2">
      <c r="A442" s="13">
        <f t="shared" si="17"/>
        <v>0</v>
      </c>
      <c r="B442" s="12" t="s">
        <v>4</v>
      </c>
      <c r="C442" s="31">
        <v>0</v>
      </c>
    </row>
    <row r="443" spans="1:3" ht="15" hidden="1" x14ac:dyDescent="0.2">
      <c r="A443" s="13">
        <f t="shared" si="17"/>
        <v>0</v>
      </c>
      <c r="B443" s="12" t="s">
        <v>34</v>
      </c>
      <c r="C443" s="31">
        <v>0</v>
      </c>
    </row>
    <row r="444" spans="1:3" ht="15" hidden="1" x14ac:dyDescent="0.2">
      <c r="A444" s="13">
        <f t="shared" si="17"/>
        <v>0</v>
      </c>
      <c r="B444" s="12" t="s">
        <v>35</v>
      </c>
      <c r="C444" s="31">
        <v>0</v>
      </c>
    </row>
    <row r="445" spans="1:3" ht="15" hidden="1" x14ac:dyDescent="0.2">
      <c r="A445" s="13">
        <f t="shared" si="17"/>
        <v>0</v>
      </c>
      <c r="B445" s="2" t="s">
        <v>36</v>
      </c>
      <c r="C445" s="28">
        <v>0</v>
      </c>
    </row>
    <row r="446" spans="1:3" ht="15" hidden="1" x14ac:dyDescent="0.2">
      <c r="A446" s="13">
        <f t="shared" si="17"/>
        <v>0</v>
      </c>
      <c r="B446" s="2" t="s">
        <v>37</v>
      </c>
      <c r="C446" s="28">
        <v>0</v>
      </c>
    </row>
    <row r="447" spans="1:3" ht="15" hidden="1" x14ac:dyDescent="0.2">
      <c r="A447" s="13">
        <v>0</v>
      </c>
      <c r="B447" s="16" t="s">
        <v>8</v>
      </c>
      <c r="C447" s="33">
        <v>0</v>
      </c>
    </row>
    <row r="448" spans="1:3" ht="15" hidden="1" x14ac:dyDescent="0.2">
      <c r="A448" s="13">
        <v>0</v>
      </c>
      <c r="B448" s="15" t="s">
        <v>9</v>
      </c>
      <c r="C448" s="32">
        <v>0</v>
      </c>
    </row>
    <row r="449" spans="1:3" ht="15" hidden="1" x14ac:dyDescent="0.2">
      <c r="A449" s="13">
        <v>0</v>
      </c>
      <c r="B449" s="15" t="s">
        <v>38</v>
      </c>
      <c r="C449" s="32">
        <v>0</v>
      </c>
    </row>
    <row r="450" spans="1:3" ht="15" hidden="1" x14ac:dyDescent="0.2">
      <c r="A450" s="13">
        <f t="shared" si="17"/>
        <v>0</v>
      </c>
      <c r="B450" s="14" t="s">
        <v>39</v>
      </c>
      <c r="C450" s="31">
        <v>0</v>
      </c>
    </row>
    <row r="451" spans="1:3" ht="15" hidden="1" x14ac:dyDescent="0.2">
      <c r="A451" s="13">
        <f t="shared" si="17"/>
        <v>0</v>
      </c>
      <c r="B451" s="4" t="s">
        <v>40</v>
      </c>
      <c r="C451" s="28">
        <v>0</v>
      </c>
    </row>
    <row r="452" spans="1:3" ht="15" hidden="1" x14ac:dyDescent="0.2">
      <c r="A452" s="13">
        <f t="shared" si="17"/>
        <v>0</v>
      </c>
      <c r="B452" s="2" t="s">
        <v>41</v>
      </c>
      <c r="C452" s="28">
        <v>0</v>
      </c>
    </row>
    <row r="453" spans="1:3" ht="15" hidden="1" x14ac:dyDescent="0.2">
      <c r="A453" s="13">
        <v>0</v>
      </c>
      <c r="B453" s="16" t="s">
        <v>14</v>
      </c>
      <c r="C453" s="33">
        <v>0</v>
      </c>
    </row>
    <row r="454" spans="1:3" ht="15" hidden="1" x14ac:dyDescent="0.2">
      <c r="A454" s="13">
        <v>0</v>
      </c>
      <c r="B454" s="15" t="s">
        <v>9</v>
      </c>
      <c r="C454" s="32">
        <v>0</v>
      </c>
    </row>
    <row r="455" spans="1:3" ht="15" hidden="1" x14ac:dyDescent="0.2">
      <c r="A455" s="13">
        <v>0</v>
      </c>
      <c r="B455" s="15" t="s">
        <v>10</v>
      </c>
      <c r="C455" s="32">
        <v>0</v>
      </c>
    </row>
    <row r="456" spans="1:3" ht="15" hidden="1" x14ac:dyDescent="0.2">
      <c r="A456" s="13">
        <f t="shared" si="17"/>
        <v>0</v>
      </c>
      <c r="B456" s="14" t="s">
        <v>42</v>
      </c>
      <c r="C456" s="31">
        <v>0</v>
      </c>
    </row>
    <row r="457" spans="1:3" ht="15" hidden="1" x14ac:dyDescent="0.2">
      <c r="A457" s="13">
        <f t="shared" si="17"/>
        <v>0</v>
      </c>
      <c r="B457" s="4" t="s">
        <v>16</v>
      </c>
      <c r="C457" s="28">
        <v>0</v>
      </c>
    </row>
    <row r="458" spans="1:3" ht="15" hidden="1" x14ac:dyDescent="0.2">
      <c r="A458" s="13">
        <f t="shared" si="17"/>
        <v>0</v>
      </c>
      <c r="B458" s="16" t="s">
        <v>17</v>
      </c>
      <c r="C458" s="33">
        <v>0</v>
      </c>
    </row>
    <row r="459" spans="1:3" ht="15" hidden="1" x14ac:dyDescent="0.2">
      <c r="A459" s="13">
        <v>0</v>
      </c>
      <c r="B459" s="15" t="s">
        <v>43</v>
      </c>
      <c r="C459" s="32">
        <v>0</v>
      </c>
    </row>
    <row r="460" spans="1:3" ht="15" hidden="1" x14ac:dyDescent="0.2">
      <c r="A460" s="13">
        <v>0</v>
      </c>
      <c r="B460" s="15" t="s">
        <v>15</v>
      </c>
      <c r="C460" s="32">
        <v>0</v>
      </c>
    </row>
    <row r="461" spans="1:3" ht="15" hidden="1" x14ac:dyDescent="0.2">
      <c r="A461" s="13">
        <v>0</v>
      </c>
      <c r="B461" s="15" t="s">
        <v>10</v>
      </c>
      <c r="C461" s="32">
        <v>0</v>
      </c>
    </row>
    <row r="462" spans="1:3" ht="15" hidden="1" x14ac:dyDescent="0.2">
      <c r="A462" s="13">
        <f t="shared" si="17"/>
        <v>0</v>
      </c>
      <c r="B462" s="14" t="s">
        <v>39</v>
      </c>
      <c r="C462" s="31">
        <v>0</v>
      </c>
    </row>
    <row r="463" spans="1:3" ht="15" hidden="1" x14ac:dyDescent="0.2">
      <c r="A463" s="13">
        <f t="shared" si="17"/>
        <v>0</v>
      </c>
      <c r="B463" s="4" t="s">
        <v>16</v>
      </c>
      <c r="C463" s="28">
        <v>0</v>
      </c>
    </row>
    <row r="464" spans="1:3" hidden="1" x14ac:dyDescent="0.2">
      <c r="A464" s="13">
        <f t="shared" si="17"/>
        <v>0</v>
      </c>
      <c r="B464" s="21"/>
      <c r="C464" s="35"/>
    </row>
    <row r="465" spans="1:3" ht="15" hidden="1" x14ac:dyDescent="0.2">
      <c r="A465" s="13">
        <f t="shared" si="17"/>
        <v>0</v>
      </c>
      <c r="B465" s="22" t="s">
        <v>60</v>
      </c>
      <c r="C465" s="29"/>
    </row>
    <row r="466" spans="1:3" ht="15" hidden="1" x14ac:dyDescent="0.2">
      <c r="A466" s="13">
        <f t="shared" si="17"/>
        <v>0</v>
      </c>
      <c r="B466" s="17" t="s">
        <v>44</v>
      </c>
      <c r="C466" s="31">
        <v>0</v>
      </c>
    </row>
    <row r="467" spans="1:3" ht="15" hidden="1" x14ac:dyDescent="0.2">
      <c r="A467" s="13">
        <f t="shared" si="17"/>
        <v>0</v>
      </c>
      <c r="B467" s="12" t="s">
        <v>1</v>
      </c>
      <c r="C467" s="31">
        <v>0</v>
      </c>
    </row>
    <row r="468" spans="1:3" ht="15" hidden="1" x14ac:dyDescent="0.2">
      <c r="A468" s="13">
        <f t="shared" si="17"/>
        <v>0</v>
      </c>
      <c r="B468" s="12" t="s">
        <v>6</v>
      </c>
      <c r="C468" s="31">
        <v>0</v>
      </c>
    </row>
    <row r="469" spans="1:3" ht="15" hidden="1" x14ac:dyDescent="0.2">
      <c r="A469" s="13">
        <f t="shared" si="17"/>
        <v>0</v>
      </c>
      <c r="B469" s="12" t="s">
        <v>45</v>
      </c>
      <c r="C469" s="31">
        <v>0</v>
      </c>
    </row>
    <row r="470" spans="1:3" ht="15" hidden="1" x14ac:dyDescent="0.2">
      <c r="A470" s="13">
        <f t="shared" si="17"/>
        <v>0</v>
      </c>
      <c r="B470" s="12" t="s">
        <v>13</v>
      </c>
      <c r="C470" s="31">
        <v>0</v>
      </c>
    </row>
    <row r="471" spans="1:3" ht="15" x14ac:dyDescent="0.2">
      <c r="A471" s="13"/>
      <c r="B471" s="17" t="s">
        <v>46</v>
      </c>
      <c r="C471" s="31">
        <v>23.57</v>
      </c>
    </row>
    <row r="472" spans="1:3" ht="15" x14ac:dyDescent="0.2">
      <c r="A472" s="13"/>
      <c r="B472" s="12" t="s">
        <v>19</v>
      </c>
      <c r="C472" s="31">
        <v>23.57</v>
      </c>
    </row>
    <row r="473" spans="1:3" ht="15" hidden="1" x14ac:dyDescent="0.2">
      <c r="A473" s="13">
        <f t="shared" si="17"/>
        <v>0</v>
      </c>
      <c r="B473" s="12" t="s">
        <v>36</v>
      </c>
      <c r="C473" s="31">
        <v>0</v>
      </c>
    </row>
    <row r="474" spans="1:3" ht="15" hidden="1" x14ac:dyDescent="0.2">
      <c r="A474" s="13">
        <f t="shared" si="17"/>
        <v>0</v>
      </c>
      <c r="B474" s="12" t="s">
        <v>47</v>
      </c>
      <c r="C474" s="31">
        <v>0</v>
      </c>
    </row>
    <row r="475" spans="1:3" ht="15" hidden="1" x14ac:dyDescent="0.2">
      <c r="A475" s="13">
        <f t="shared" si="17"/>
        <v>0</v>
      </c>
      <c r="B475" s="12" t="s">
        <v>41</v>
      </c>
      <c r="C475" s="31">
        <v>0</v>
      </c>
    </row>
    <row r="476" spans="1:3" ht="15" x14ac:dyDescent="0.2">
      <c r="A476" s="13"/>
      <c r="B476" s="39" t="s">
        <v>48</v>
      </c>
      <c r="C476" s="40">
        <v>-23.57</v>
      </c>
    </row>
    <row r="477" spans="1:3" ht="15" x14ac:dyDescent="0.2">
      <c r="A477" s="13"/>
      <c r="B477" s="39" t="s">
        <v>49</v>
      </c>
      <c r="C477" s="40">
        <v>31.07835</v>
      </c>
    </row>
    <row r="478" spans="1:3" ht="15" x14ac:dyDescent="0.2">
      <c r="A478" s="13"/>
      <c r="B478" s="39" t="s">
        <v>50</v>
      </c>
      <c r="C478" s="40">
        <v>7.5083500000000001</v>
      </c>
    </row>
    <row r="479" spans="1:3" ht="15" hidden="1" x14ac:dyDescent="0.2">
      <c r="A479" s="13">
        <f t="shared" si="17"/>
        <v>0</v>
      </c>
      <c r="B479" s="23"/>
      <c r="C479" s="34"/>
    </row>
    <row r="480" spans="1:3" hidden="1" x14ac:dyDescent="0.2">
      <c r="A480" s="13">
        <f t="shared" si="17"/>
        <v>0</v>
      </c>
      <c r="B480" s="18" t="s">
        <v>319</v>
      </c>
      <c r="C480" s="29"/>
    </row>
    <row r="481" spans="1:3" ht="15" x14ac:dyDescent="0.2">
      <c r="A481" s="13"/>
      <c r="B481" s="5" t="s">
        <v>53</v>
      </c>
      <c r="C481" s="36">
        <v>42</v>
      </c>
    </row>
    <row r="482" spans="1:3" ht="15" x14ac:dyDescent="0.2">
      <c r="A482" s="13"/>
      <c r="B482" s="6" t="s">
        <v>54</v>
      </c>
      <c r="C482" s="36">
        <v>32</v>
      </c>
    </row>
    <row r="483" spans="1:3" ht="15" x14ac:dyDescent="0.2">
      <c r="A483" s="13"/>
      <c r="B483" s="6" t="s">
        <v>55</v>
      </c>
      <c r="C483" s="36">
        <v>10</v>
      </c>
    </row>
    <row r="484" spans="1:3" ht="15" hidden="1" x14ac:dyDescent="0.2">
      <c r="A484" s="13">
        <f t="shared" si="17"/>
        <v>0</v>
      </c>
      <c r="B484" s="24"/>
      <c r="C484" s="34"/>
    </row>
    <row r="485" spans="1:3" ht="15" x14ac:dyDescent="0.2">
      <c r="A485" s="13"/>
      <c r="B485" s="121" t="s">
        <v>65</v>
      </c>
      <c r="C485" s="122"/>
    </row>
    <row r="486" spans="1:3" hidden="1" x14ac:dyDescent="0.2">
      <c r="A486" s="13">
        <f t="shared" si="17"/>
        <v>0</v>
      </c>
      <c r="B486" s="21"/>
      <c r="C486" s="35"/>
    </row>
    <row r="487" spans="1:3" ht="15" hidden="1" x14ac:dyDescent="0.2">
      <c r="A487" s="13">
        <f t="shared" si="17"/>
        <v>0</v>
      </c>
      <c r="B487" s="22" t="s">
        <v>59</v>
      </c>
      <c r="C487" s="29"/>
    </row>
    <row r="488" spans="1:3" ht="15" x14ac:dyDescent="0.2">
      <c r="A488" s="13"/>
      <c r="B488" s="2" t="s">
        <v>1</v>
      </c>
      <c r="C488" s="28">
        <v>179.46155999999999</v>
      </c>
    </row>
    <row r="489" spans="1:3" ht="15" hidden="1" x14ac:dyDescent="0.2">
      <c r="A489" s="13">
        <f t="shared" si="17"/>
        <v>0</v>
      </c>
      <c r="B489" s="3" t="s">
        <v>2</v>
      </c>
      <c r="C489" s="28"/>
    </row>
    <row r="490" spans="1:3" ht="15" hidden="1" x14ac:dyDescent="0.2">
      <c r="A490" s="13">
        <f t="shared" si="17"/>
        <v>0</v>
      </c>
      <c r="B490" s="3" t="s">
        <v>3</v>
      </c>
      <c r="C490" s="28"/>
    </row>
    <row r="491" spans="1:3" ht="15" hidden="1" x14ac:dyDescent="0.2">
      <c r="A491" s="13">
        <f t="shared" si="17"/>
        <v>0</v>
      </c>
      <c r="B491" s="3" t="s">
        <v>4</v>
      </c>
      <c r="C491" s="28">
        <v>0</v>
      </c>
    </row>
    <row r="492" spans="1:3" ht="15" x14ac:dyDescent="0.2">
      <c r="A492" s="13"/>
      <c r="B492" s="3" t="s">
        <v>5</v>
      </c>
      <c r="C492" s="28">
        <v>179.46155999999999</v>
      </c>
    </row>
    <row r="493" spans="1:3" ht="15" hidden="1" x14ac:dyDescent="0.2">
      <c r="A493" s="13">
        <f t="shared" si="17"/>
        <v>0</v>
      </c>
      <c r="B493" s="2" t="s">
        <v>6</v>
      </c>
      <c r="C493" s="28">
        <v>0</v>
      </c>
    </row>
    <row r="494" spans="1:3" ht="15" hidden="1" x14ac:dyDescent="0.2">
      <c r="A494" s="13">
        <f t="shared" si="17"/>
        <v>0</v>
      </c>
      <c r="B494" s="2" t="s">
        <v>7</v>
      </c>
      <c r="C494" s="28">
        <v>0</v>
      </c>
    </row>
    <row r="495" spans="1:3" ht="15" hidden="1" x14ac:dyDescent="0.2">
      <c r="A495" s="13">
        <v>0</v>
      </c>
      <c r="B495" s="3" t="s">
        <v>8</v>
      </c>
      <c r="C495" s="28">
        <v>0</v>
      </c>
    </row>
    <row r="496" spans="1:3" ht="15" hidden="1" x14ac:dyDescent="0.2">
      <c r="A496" s="13">
        <f t="shared" si="17"/>
        <v>0</v>
      </c>
      <c r="B496" s="4" t="s">
        <v>9</v>
      </c>
      <c r="C496" s="28">
        <v>0</v>
      </c>
    </row>
    <row r="497" spans="1:3" ht="15" hidden="1" x14ac:dyDescent="0.2">
      <c r="A497" s="13">
        <v>0</v>
      </c>
      <c r="B497" s="4" t="s">
        <v>10</v>
      </c>
      <c r="C497" s="28">
        <v>0</v>
      </c>
    </row>
    <row r="498" spans="1:3" ht="15" hidden="1" x14ac:dyDescent="0.2">
      <c r="A498" s="13">
        <f t="shared" si="17"/>
        <v>0</v>
      </c>
      <c r="B498" s="4" t="s">
        <v>11</v>
      </c>
      <c r="C498" s="28">
        <v>0</v>
      </c>
    </row>
    <row r="499" spans="1:3" ht="15" hidden="1" x14ac:dyDescent="0.2">
      <c r="A499" s="13">
        <f t="shared" si="17"/>
        <v>0</v>
      </c>
      <c r="B499" s="4" t="s">
        <v>12</v>
      </c>
      <c r="C499" s="28">
        <v>0</v>
      </c>
    </row>
    <row r="500" spans="1:3" ht="15" hidden="1" x14ac:dyDescent="0.2">
      <c r="A500" s="13">
        <f t="shared" si="17"/>
        <v>0</v>
      </c>
      <c r="B500" s="2" t="s">
        <v>13</v>
      </c>
      <c r="C500" s="28">
        <v>0</v>
      </c>
    </row>
    <row r="501" spans="1:3" ht="15" hidden="1" x14ac:dyDescent="0.2">
      <c r="A501" s="13">
        <v>0</v>
      </c>
      <c r="B501" s="3" t="s">
        <v>14</v>
      </c>
      <c r="C501" s="28">
        <v>0</v>
      </c>
    </row>
    <row r="502" spans="1:3" ht="15" hidden="1" x14ac:dyDescent="0.2">
      <c r="A502" s="13">
        <v>0</v>
      </c>
      <c r="B502" s="4" t="s">
        <v>15</v>
      </c>
      <c r="C502" s="28">
        <v>0</v>
      </c>
    </row>
    <row r="503" spans="1:3" ht="15" hidden="1" x14ac:dyDescent="0.2">
      <c r="A503" s="13">
        <v>0</v>
      </c>
      <c r="B503" s="4" t="s">
        <v>10</v>
      </c>
      <c r="C503" s="28">
        <v>0</v>
      </c>
    </row>
    <row r="504" spans="1:3" ht="15" hidden="1" x14ac:dyDescent="0.2">
      <c r="A504" s="13">
        <f t="shared" ref="A504:A510" si="18">SUM(C504)</f>
        <v>0</v>
      </c>
      <c r="B504" s="4" t="s">
        <v>16</v>
      </c>
      <c r="C504" s="28">
        <v>0</v>
      </c>
    </row>
    <row r="505" spans="1:3" ht="15" hidden="1" x14ac:dyDescent="0.2">
      <c r="A505" s="13">
        <f t="shared" si="18"/>
        <v>0</v>
      </c>
      <c r="B505" s="3" t="s">
        <v>17</v>
      </c>
      <c r="C505" s="28">
        <v>0</v>
      </c>
    </row>
    <row r="506" spans="1:3" ht="15" hidden="1" x14ac:dyDescent="0.2">
      <c r="A506" s="13">
        <f t="shared" si="18"/>
        <v>0</v>
      </c>
      <c r="B506" s="4" t="s">
        <v>18</v>
      </c>
      <c r="C506" s="28">
        <v>0</v>
      </c>
    </row>
    <row r="507" spans="1:3" hidden="1" x14ac:dyDescent="0.2">
      <c r="A507" s="13">
        <f t="shared" si="18"/>
        <v>0</v>
      </c>
      <c r="B507" s="21"/>
      <c r="C507" s="35"/>
    </row>
    <row r="508" spans="1:3" ht="15" hidden="1" x14ac:dyDescent="0.2">
      <c r="A508" s="13">
        <f t="shared" si="18"/>
        <v>0</v>
      </c>
      <c r="B508" s="2" t="s">
        <v>19</v>
      </c>
      <c r="C508" s="28">
        <v>0</v>
      </c>
    </row>
    <row r="509" spans="1:3" ht="15" hidden="1" x14ac:dyDescent="0.2">
      <c r="A509" s="13">
        <f t="shared" si="18"/>
        <v>0</v>
      </c>
      <c r="B509" s="12" t="s">
        <v>20</v>
      </c>
      <c r="C509" s="31">
        <v>0</v>
      </c>
    </row>
    <row r="510" spans="1:3" ht="15" hidden="1" x14ac:dyDescent="0.2">
      <c r="A510" s="13">
        <f t="shared" si="18"/>
        <v>0</v>
      </c>
      <c r="B510" s="12" t="s">
        <v>21</v>
      </c>
      <c r="C510" s="31">
        <v>0</v>
      </c>
    </row>
    <row r="511" spans="1:3" ht="15" hidden="1" x14ac:dyDescent="0.2">
      <c r="A511" s="13">
        <v>0</v>
      </c>
      <c r="B511" s="15" t="s">
        <v>22</v>
      </c>
      <c r="C511" s="32">
        <v>0</v>
      </c>
    </row>
    <row r="512" spans="1:3" ht="15" hidden="1" x14ac:dyDescent="0.2">
      <c r="A512" s="13">
        <v>0</v>
      </c>
      <c r="B512" s="15" t="s">
        <v>23</v>
      </c>
      <c r="C512" s="32">
        <v>0</v>
      </c>
    </row>
    <row r="513" spans="1:3" ht="15" hidden="1" x14ac:dyDescent="0.2">
      <c r="A513" s="13">
        <v>0</v>
      </c>
      <c r="B513" s="15" t="s">
        <v>24</v>
      </c>
      <c r="C513" s="32">
        <v>0</v>
      </c>
    </row>
    <row r="514" spans="1:3" ht="15" hidden="1" x14ac:dyDescent="0.2">
      <c r="A514" s="13">
        <v>0</v>
      </c>
      <c r="B514" s="15" t="s">
        <v>25</v>
      </c>
      <c r="C514" s="32">
        <v>0</v>
      </c>
    </row>
    <row r="515" spans="1:3" ht="15" hidden="1" x14ac:dyDescent="0.2">
      <c r="A515" s="13">
        <v>0</v>
      </c>
      <c r="B515" s="15" t="s">
        <v>26</v>
      </c>
      <c r="C515" s="32">
        <v>0</v>
      </c>
    </row>
    <row r="516" spans="1:3" ht="15" hidden="1" x14ac:dyDescent="0.2">
      <c r="A516" s="13">
        <v>0</v>
      </c>
      <c r="B516" s="15" t="s">
        <v>27</v>
      </c>
      <c r="C516" s="32">
        <v>0</v>
      </c>
    </row>
    <row r="517" spans="1:3" ht="30" hidden="1" x14ac:dyDescent="0.2">
      <c r="A517" s="13">
        <v>0</v>
      </c>
      <c r="B517" s="15" t="s">
        <v>28</v>
      </c>
      <c r="C517" s="32">
        <v>0</v>
      </c>
    </row>
    <row r="518" spans="1:3" ht="15" hidden="1" x14ac:dyDescent="0.2">
      <c r="A518" s="13">
        <v>0</v>
      </c>
      <c r="B518" s="15" t="s">
        <v>29</v>
      </c>
      <c r="C518" s="32">
        <v>0</v>
      </c>
    </row>
    <row r="519" spans="1:3" ht="15" hidden="1" x14ac:dyDescent="0.2">
      <c r="A519" s="13">
        <v>0</v>
      </c>
      <c r="B519" s="15" t="s">
        <v>30</v>
      </c>
      <c r="C519" s="32">
        <v>0</v>
      </c>
    </row>
    <row r="520" spans="1:3" ht="15" hidden="1" x14ac:dyDescent="0.2">
      <c r="A520" s="13">
        <v>0</v>
      </c>
      <c r="B520" s="15" t="s">
        <v>31</v>
      </c>
      <c r="C520" s="32">
        <v>0</v>
      </c>
    </row>
    <row r="521" spans="1:3" ht="15" hidden="1" x14ac:dyDescent="0.2">
      <c r="A521" s="13">
        <f t="shared" ref="A521:A527" si="19">SUM(C521)</f>
        <v>0</v>
      </c>
      <c r="B521" s="12" t="s">
        <v>32</v>
      </c>
      <c r="C521" s="31">
        <v>0</v>
      </c>
    </row>
    <row r="522" spans="1:3" ht="15" hidden="1" x14ac:dyDescent="0.2">
      <c r="A522" s="13">
        <f t="shared" si="19"/>
        <v>0</v>
      </c>
      <c r="B522" s="3" t="s">
        <v>33</v>
      </c>
      <c r="C522" s="28">
        <v>0</v>
      </c>
    </row>
    <row r="523" spans="1:3" ht="15" hidden="1" x14ac:dyDescent="0.2">
      <c r="A523" s="13">
        <f t="shared" si="19"/>
        <v>0</v>
      </c>
      <c r="B523" s="12" t="s">
        <v>4</v>
      </c>
      <c r="C523" s="31">
        <v>0</v>
      </c>
    </row>
    <row r="524" spans="1:3" ht="15" hidden="1" x14ac:dyDescent="0.2">
      <c r="A524" s="13">
        <f t="shared" si="19"/>
        <v>0</v>
      </c>
      <c r="B524" s="12" t="s">
        <v>34</v>
      </c>
      <c r="C524" s="31">
        <v>0</v>
      </c>
    </row>
    <row r="525" spans="1:3" ht="15" hidden="1" x14ac:dyDescent="0.2">
      <c r="A525" s="13">
        <f t="shared" si="19"/>
        <v>0</v>
      </c>
      <c r="B525" s="12" t="s">
        <v>35</v>
      </c>
      <c r="C525" s="31">
        <v>0</v>
      </c>
    </row>
    <row r="526" spans="1:3" ht="15" hidden="1" x14ac:dyDescent="0.2">
      <c r="A526" s="13">
        <f t="shared" si="19"/>
        <v>0</v>
      </c>
      <c r="B526" s="2" t="s">
        <v>36</v>
      </c>
      <c r="C526" s="28">
        <v>0</v>
      </c>
    </row>
    <row r="527" spans="1:3" ht="15" hidden="1" x14ac:dyDescent="0.2">
      <c r="A527" s="13">
        <f t="shared" si="19"/>
        <v>0</v>
      </c>
      <c r="B527" s="2" t="s">
        <v>37</v>
      </c>
      <c r="C527" s="28">
        <v>0</v>
      </c>
    </row>
    <row r="528" spans="1:3" ht="15" hidden="1" x14ac:dyDescent="0.2">
      <c r="A528" s="13">
        <v>0</v>
      </c>
      <c r="B528" s="16" t="s">
        <v>8</v>
      </c>
      <c r="C528" s="33">
        <v>0</v>
      </c>
    </row>
    <row r="529" spans="1:3" ht="15" hidden="1" x14ac:dyDescent="0.2">
      <c r="A529" s="13">
        <v>0</v>
      </c>
      <c r="B529" s="15" t="s">
        <v>9</v>
      </c>
      <c r="C529" s="32">
        <v>0</v>
      </c>
    </row>
    <row r="530" spans="1:3" ht="15" hidden="1" x14ac:dyDescent="0.2">
      <c r="A530" s="13">
        <v>0</v>
      </c>
      <c r="B530" s="15" t="s">
        <v>38</v>
      </c>
      <c r="C530" s="32">
        <v>0</v>
      </c>
    </row>
    <row r="531" spans="1:3" ht="15" hidden="1" x14ac:dyDescent="0.2">
      <c r="A531" s="13">
        <f>SUM(C531)</f>
        <v>0</v>
      </c>
      <c r="B531" s="14" t="s">
        <v>39</v>
      </c>
      <c r="C531" s="31">
        <v>0</v>
      </c>
    </row>
    <row r="532" spans="1:3" ht="15" hidden="1" x14ac:dyDescent="0.2">
      <c r="A532" s="13">
        <f>SUM(C532)</f>
        <v>0</v>
      </c>
      <c r="B532" s="4" t="s">
        <v>40</v>
      </c>
      <c r="C532" s="28">
        <v>0</v>
      </c>
    </row>
    <row r="533" spans="1:3" ht="15" hidden="1" x14ac:dyDescent="0.2">
      <c r="A533" s="13">
        <f>SUM(C533)</f>
        <v>0</v>
      </c>
      <c r="B533" s="2" t="s">
        <v>41</v>
      </c>
      <c r="C533" s="28">
        <v>0</v>
      </c>
    </row>
    <row r="534" spans="1:3" ht="15" hidden="1" x14ac:dyDescent="0.2">
      <c r="A534" s="13">
        <v>0</v>
      </c>
      <c r="B534" s="16" t="s">
        <v>14</v>
      </c>
      <c r="C534" s="33">
        <v>0</v>
      </c>
    </row>
    <row r="535" spans="1:3" ht="15" hidden="1" x14ac:dyDescent="0.2">
      <c r="A535" s="13">
        <v>0</v>
      </c>
      <c r="B535" s="15" t="s">
        <v>9</v>
      </c>
      <c r="C535" s="32">
        <v>0</v>
      </c>
    </row>
    <row r="536" spans="1:3" ht="15" hidden="1" x14ac:dyDescent="0.2">
      <c r="A536" s="13">
        <v>0</v>
      </c>
      <c r="B536" s="15" t="s">
        <v>10</v>
      </c>
      <c r="C536" s="32">
        <v>0</v>
      </c>
    </row>
    <row r="537" spans="1:3" ht="15" hidden="1" x14ac:dyDescent="0.2">
      <c r="A537" s="13">
        <f>SUM(C537)</f>
        <v>0</v>
      </c>
      <c r="B537" s="14" t="s">
        <v>42</v>
      </c>
      <c r="C537" s="31">
        <v>0</v>
      </c>
    </row>
    <row r="538" spans="1:3" ht="15" hidden="1" x14ac:dyDescent="0.2">
      <c r="A538" s="13">
        <f>SUM(C538)</f>
        <v>0</v>
      </c>
      <c r="B538" s="4" t="s">
        <v>16</v>
      </c>
      <c r="C538" s="28">
        <v>0</v>
      </c>
    </row>
    <row r="539" spans="1:3" ht="15" hidden="1" x14ac:dyDescent="0.2">
      <c r="A539" s="13">
        <f>SUM(C539)</f>
        <v>0</v>
      </c>
      <c r="B539" s="16" t="s">
        <v>17</v>
      </c>
      <c r="C539" s="33">
        <v>0</v>
      </c>
    </row>
    <row r="540" spans="1:3" ht="15" hidden="1" x14ac:dyDescent="0.2">
      <c r="A540" s="13">
        <v>0</v>
      </c>
      <c r="B540" s="15" t="s">
        <v>43</v>
      </c>
      <c r="C540" s="32">
        <v>0</v>
      </c>
    </row>
    <row r="541" spans="1:3" ht="15" hidden="1" x14ac:dyDescent="0.2">
      <c r="A541" s="13">
        <v>0</v>
      </c>
      <c r="B541" s="15" t="s">
        <v>15</v>
      </c>
      <c r="C541" s="32">
        <v>0</v>
      </c>
    </row>
    <row r="542" spans="1:3" ht="15" hidden="1" x14ac:dyDescent="0.2">
      <c r="A542" s="13">
        <v>0</v>
      </c>
      <c r="B542" s="15" t="s">
        <v>10</v>
      </c>
      <c r="C542" s="32">
        <v>0</v>
      </c>
    </row>
    <row r="543" spans="1:3" ht="15" hidden="1" x14ac:dyDescent="0.2">
      <c r="A543" s="13">
        <f t="shared" ref="A543:A575" si="20">SUM(C543)</f>
        <v>0</v>
      </c>
      <c r="B543" s="14" t="s">
        <v>39</v>
      </c>
      <c r="C543" s="31">
        <v>0</v>
      </c>
    </row>
    <row r="544" spans="1:3" ht="15" hidden="1" x14ac:dyDescent="0.2">
      <c r="A544" s="13">
        <f t="shared" si="20"/>
        <v>0</v>
      </c>
      <c r="B544" s="4" t="s">
        <v>16</v>
      </c>
      <c r="C544" s="28">
        <v>0</v>
      </c>
    </row>
    <row r="545" spans="1:3" hidden="1" x14ac:dyDescent="0.2">
      <c r="A545" s="13">
        <f t="shared" si="20"/>
        <v>0</v>
      </c>
      <c r="B545" s="21"/>
      <c r="C545" s="35"/>
    </row>
    <row r="546" spans="1:3" ht="15" hidden="1" x14ac:dyDescent="0.2">
      <c r="A546" s="13">
        <f t="shared" si="20"/>
        <v>0</v>
      </c>
      <c r="B546" s="22" t="s">
        <v>60</v>
      </c>
      <c r="C546" s="29"/>
    </row>
    <row r="547" spans="1:3" ht="15" x14ac:dyDescent="0.2">
      <c r="A547" s="13"/>
      <c r="B547" s="17" t="s">
        <v>44</v>
      </c>
      <c r="C547" s="31">
        <v>179.46155999999999</v>
      </c>
    </row>
    <row r="548" spans="1:3" ht="15" x14ac:dyDescent="0.2">
      <c r="A548" s="13"/>
      <c r="B548" s="12" t="s">
        <v>1</v>
      </c>
      <c r="C548" s="31">
        <v>179.46155999999999</v>
      </c>
    </row>
    <row r="549" spans="1:3" ht="15" hidden="1" x14ac:dyDescent="0.2">
      <c r="A549" s="13">
        <f t="shared" si="20"/>
        <v>0</v>
      </c>
      <c r="B549" s="12" t="s">
        <v>6</v>
      </c>
      <c r="C549" s="31">
        <v>0</v>
      </c>
    </row>
    <row r="550" spans="1:3" ht="15" hidden="1" x14ac:dyDescent="0.2">
      <c r="A550" s="13">
        <f t="shared" si="20"/>
        <v>0</v>
      </c>
      <c r="B550" s="12" t="s">
        <v>45</v>
      </c>
      <c r="C550" s="31">
        <v>0</v>
      </c>
    </row>
    <row r="551" spans="1:3" ht="15" hidden="1" x14ac:dyDescent="0.2">
      <c r="A551" s="13">
        <f t="shared" si="20"/>
        <v>0</v>
      </c>
      <c r="B551" s="12" t="s">
        <v>13</v>
      </c>
      <c r="C551" s="31">
        <v>0</v>
      </c>
    </row>
    <row r="552" spans="1:3" ht="15" hidden="1" x14ac:dyDescent="0.2">
      <c r="A552" s="13">
        <f t="shared" si="20"/>
        <v>0</v>
      </c>
      <c r="B552" s="17" t="s">
        <v>46</v>
      </c>
      <c r="C552" s="31">
        <v>0</v>
      </c>
    </row>
    <row r="553" spans="1:3" ht="15" hidden="1" x14ac:dyDescent="0.2">
      <c r="A553" s="13">
        <f t="shared" si="20"/>
        <v>0</v>
      </c>
      <c r="B553" s="12" t="s">
        <v>19</v>
      </c>
      <c r="C553" s="31">
        <v>0</v>
      </c>
    </row>
    <row r="554" spans="1:3" ht="15" hidden="1" x14ac:dyDescent="0.2">
      <c r="A554" s="13">
        <f t="shared" si="20"/>
        <v>0</v>
      </c>
      <c r="B554" s="12" t="s">
        <v>36</v>
      </c>
      <c r="C554" s="31">
        <v>0</v>
      </c>
    </row>
    <row r="555" spans="1:3" ht="15" hidden="1" x14ac:dyDescent="0.2">
      <c r="A555" s="13">
        <f t="shared" si="20"/>
        <v>0</v>
      </c>
      <c r="B555" s="12" t="s">
        <v>47</v>
      </c>
      <c r="C555" s="31">
        <v>0</v>
      </c>
    </row>
    <row r="556" spans="1:3" ht="15" hidden="1" x14ac:dyDescent="0.2">
      <c r="A556" s="13">
        <f t="shared" si="20"/>
        <v>0</v>
      </c>
      <c r="B556" s="12" t="s">
        <v>41</v>
      </c>
      <c r="C556" s="31">
        <v>0</v>
      </c>
    </row>
    <row r="557" spans="1:3" ht="15" x14ac:dyDescent="0.2">
      <c r="A557" s="13"/>
      <c r="B557" s="39" t="s">
        <v>48</v>
      </c>
      <c r="C557" s="40">
        <v>179.46155999999999</v>
      </c>
    </row>
    <row r="558" spans="1:3" ht="15" x14ac:dyDescent="0.2">
      <c r="A558" s="13"/>
      <c r="B558" s="39" t="s">
        <v>49</v>
      </c>
      <c r="C558" s="40">
        <v>231.44120000000001</v>
      </c>
    </row>
    <row r="559" spans="1:3" ht="15" x14ac:dyDescent="0.2">
      <c r="A559" s="13"/>
      <c r="B559" s="39" t="s">
        <v>50</v>
      </c>
      <c r="C559" s="40">
        <v>410.90276</v>
      </c>
    </row>
    <row r="560" spans="1:3" ht="15" hidden="1" x14ac:dyDescent="0.2">
      <c r="A560" s="13">
        <f t="shared" si="20"/>
        <v>0</v>
      </c>
      <c r="B560" s="23"/>
      <c r="C560" s="34"/>
    </row>
    <row r="561" spans="1:3" hidden="1" x14ac:dyDescent="0.2">
      <c r="A561" s="13">
        <f t="shared" si="20"/>
        <v>0</v>
      </c>
      <c r="B561" s="18" t="s">
        <v>319</v>
      </c>
      <c r="C561" s="29"/>
    </row>
    <row r="562" spans="1:3" ht="15" x14ac:dyDescent="0.2">
      <c r="A562" s="13"/>
      <c r="B562" s="5" t="s">
        <v>53</v>
      </c>
      <c r="C562" s="36">
        <v>445</v>
      </c>
    </row>
    <row r="563" spans="1:3" ht="15" x14ac:dyDescent="0.2">
      <c r="A563" s="13"/>
      <c r="B563" s="6" t="s">
        <v>54</v>
      </c>
      <c r="C563" s="36">
        <v>328</v>
      </c>
    </row>
    <row r="564" spans="1:3" ht="15" x14ac:dyDescent="0.2">
      <c r="A564" s="13"/>
      <c r="B564" s="6" t="s">
        <v>55</v>
      </c>
      <c r="C564" s="36">
        <v>117</v>
      </c>
    </row>
    <row r="565" spans="1:3" ht="15" hidden="1" x14ac:dyDescent="0.2">
      <c r="A565" s="13">
        <f t="shared" si="20"/>
        <v>0</v>
      </c>
      <c r="B565" s="24"/>
      <c r="C565" s="34"/>
    </row>
    <row r="566" spans="1:3" ht="15" hidden="1" x14ac:dyDescent="0.2">
      <c r="A566" s="13">
        <f t="shared" si="20"/>
        <v>0</v>
      </c>
      <c r="B566" s="20" t="s">
        <v>66</v>
      </c>
      <c r="C566" s="34"/>
    </row>
    <row r="567" spans="1:3" hidden="1" x14ac:dyDescent="0.2">
      <c r="A567" s="13">
        <f t="shared" si="20"/>
        <v>0</v>
      </c>
      <c r="B567" s="21"/>
      <c r="C567" s="35"/>
    </row>
    <row r="568" spans="1:3" ht="15" hidden="1" x14ac:dyDescent="0.2">
      <c r="A568" s="13">
        <f t="shared" si="20"/>
        <v>0</v>
      </c>
      <c r="B568" s="22" t="s">
        <v>59</v>
      </c>
      <c r="C568" s="29"/>
    </row>
    <row r="569" spans="1:3" ht="15" hidden="1" x14ac:dyDescent="0.2">
      <c r="A569" s="13">
        <f t="shared" si="20"/>
        <v>0</v>
      </c>
      <c r="B569" s="2" t="s">
        <v>1</v>
      </c>
      <c r="C569" s="28">
        <v>0</v>
      </c>
    </row>
    <row r="570" spans="1:3" ht="15" hidden="1" x14ac:dyDescent="0.2">
      <c r="A570" s="13">
        <f t="shared" si="20"/>
        <v>0</v>
      </c>
      <c r="B570" s="3" t="s">
        <v>2</v>
      </c>
      <c r="C570" s="28"/>
    </row>
    <row r="571" spans="1:3" ht="15" hidden="1" x14ac:dyDescent="0.2">
      <c r="A571" s="13">
        <f t="shared" si="20"/>
        <v>0</v>
      </c>
      <c r="B571" s="3" t="s">
        <v>3</v>
      </c>
      <c r="C571" s="28"/>
    </row>
    <row r="572" spans="1:3" ht="15" hidden="1" x14ac:dyDescent="0.2">
      <c r="A572" s="13">
        <f t="shared" si="20"/>
        <v>0</v>
      </c>
      <c r="B572" s="3" t="s">
        <v>4</v>
      </c>
      <c r="C572" s="28">
        <v>0</v>
      </c>
    </row>
    <row r="573" spans="1:3" ht="15" hidden="1" x14ac:dyDescent="0.2">
      <c r="A573" s="13">
        <f t="shared" si="20"/>
        <v>0</v>
      </c>
      <c r="B573" s="3" t="s">
        <v>5</v>
      </c>
      <c r="C573" s="28">
        <v>0</v>
      </c>
    </row>
    <row r="574" spans="1:3" ht="15" hidden="1" x14ac:dyDescent="0.2">
      <c r="A574" s="13">
        <f t="shared" si="20"/>
        <v>0</v>
      </c>
      <c r="B574" s="2" t="s">
        <v>6</v>
      </c>
      <c r="C574" s="28">
        <v>0</v>
      </c>
    </row>
    <row r="575" spans="1:3" ht="15" hidden="1" x14ac:dyDescent="0.2">
      <c r="A575" s="13">
        <f t="shared" si="20"/>
        <v>0</v>
      </c>
      <c r="B575" s="2" t="s">
        <v>7</v>
      </c>
      <c r="C575" s="28">
        <v>0</v>
      </c>
    </row>
    <row r="576" spans="1:3" ht="15" hidden="1" x14ac:dyDescent="0.2">
      <c r="A576" s="13">
        <v>0</v>
      </c>
      <c r="B576" s="3" t="s">
        <v>8</v>
      </c>
      <c r="C576" s="28">
        <v>0</v>
      </c>
    </row>
    <row r="577" spans="1:3" ht="15" hidden="1" x14ac:dyDescent="0.2">
      <c r="A577" s="13">
        <f>SUM(C577)</f>
        <v>0</v>
      </c>
      <c r="B577" s="4" t="s">
        <v>9</v>
      </c>
      <c r="C577" s="28">
        <v>0</v>
      </c>
    </row>
    <row r="578" spans="1:3" ht="15" hidden="1" x14ac:dyDescent="0.2">
      <c r="A578" s="13">
        <v>0</v>
      </c>
      <c r="B578" s="4" t="s">
        <v>10</v>
      </c>
      <c r="C578" s="28">
        <v>0</v>
      </c>
    </row>
    <row r="579" spans="1:3" ht="15" hidden="1" x14ac:dyDescent="0.2">
      <c r="A579" s="13">
        <f>SUM(C579)</f>
        <v>0</v>
      </c>
      <c r="B579" s="4" t="s">
        <v>11</v>
      </c>
      <c r="C579" s="28">
        <v>0</v>
      </c>
    </row>
    <row r="580" spans="1:3" ht="15" hidden="1" x14ac:dyDescent="0.2">
      <c r="A580" s="13">
        <f>SUM(C580)</f>
        <v>0</v>
      </c>
      <c r="B580" s="4" t="s">
        <v>12</v>
      </c>
      <c r="C580" s="28">
        <v>0</v>
      </c>
    </row>
    <row r="581" spans="1:3" ht="15" hidden="1" x14ac:dyDescent="0.2">
      <c r="A581" s="13">
        <f>SUM(C581)</f>
        <v>0</v>
      </c>
      <c r="B581" s="2" t="s">
        <v>13</v>
      </c>
      <c r="C581" s="28">
        <v>0</v>
      </c>
    </row>
    <row r="582" spans="1:3" ht="15" hidden="1" x14ac:dyDescent="0.2">
      <c r="A582" s="13">
        <v>0</v>
      </c>
      <c r="B582" s="3" t="s">
        <v>14</v>
      </c>
      <c r="C582" s="28">
        <v>0</v>
      </c>
    </row>
    <row r="583" spans="1:3" ht="15" hidden="1" x14ac:dyDescent="0.2">
      <c r="A583" s="13">
        <v>0</v>
      </c>
      <c r="B583" s="4" t="s">
        <v>15</v>
      </c>
      <c r="C583" s="28">
        <v>0</v>
      </c>
    </row>
    <row r="584" spans="1:3" ht="15" hidden="1" x14ac:dyDescent="0.2">
      <c r="A584" s="13">
        <v>0</v>
      </c>
      <c r="B584" s="4" t="s">
        <v>10</v>
      </c>
      <c r="C584" s="28">
        <v>0</v>
      </c>
    </row>
    <row r="585" spans="1:3" ht="15" hidden="1" x14ac:dyDescent="0.2">
      <c r="A585" s="13">
        <f t="shared" ref="A585:A591" si="21">SUM(C585)</f>
        <v>0</v>
      </c>
      <c r="B585" s="4" t="s">
        <v>16</v>
      </c>
      <c r="C585" s="28">
        <v>0</v>
      </c>
    </row>
    <row r="586" spans="1:3" ht="15" hidden="1" x14ac:dyDescent="0.2">
      <c r="A586" s="13">
        <f t="shared" si="21"/>
        <v>0</v>
      </c>
      <c r="B586" s="3" t="s">
        <v>17</v>
      </c>
      <c r="C586" s="28">
        <v>0</v>
      </c>
    </row>
    <row r="587" spans="1:3" ht="15" hidden="1" x14ac:dyDescent="0.2">
      <c r="A587" s="13">
        <f t="shared" si="21"/>
        <v>0</v>
      </c>
      <c r="B587" s="4" t="s">
        <v>18</v>
      </c>
      <c r="C587" s="28">
        <v>0</v>
      </c>
    </row>
    <row r="588" spans="1:3" hidden="1" x14ac:dyDescent="0.2">
      <c r="A588" s="13">
        <f t="shared" si="21"/>
        <v>0</v>
      </c>
      <c r="B588" s="21"/>
      <c r="C588" s="35"/>
    </row>
    <row r="589" spans="1:3" ht="15" hidden="1" x14ac:dyDescent="0.2">
      <c r="A589" s="13">
        <f t="shared" si="21"/>
        <v>0</v>
      </c>
      <c r="B589" s="2" t="s">
        <v>19</v>
      </c>
      <c r="C589" s="28">
        <v>0</v>
      </c>
    </row>
    <row r="590" spans="1:3" ht="15" hidden="1" x14ac:dyDescent="0.2">
      <c r="A590" s="13">
        <f t="shared" si="21"/>
        <v>0</v>
      </c>
      <c r="B590" s="12" t="s">
        <v>20</v>
      </c>
      <c r="C590" s="31">
        <v>0</v>
      </c>
    </row>
    <row r="591" spans="1:3" ht="15" hidden="1" x14ac:dyDescent="0.2">
      <c r="A591" s="13">
        <f t="shared" si="21"/>
        <v>0</v>
      </c>
      <c r="B591" s="12" t="s">
        <v>21</v>
      </c>
      <c r="C591" s="31">
        <v>0</v>
      </c>
    </row>
    <row r="592" spans="1:3" ht="15" hidden="1" x14ac:dyDescent="0.2">
      <c r="A592" s="13">
        <v>0</v>
      </c>
      <c r="B592" s="15" t="s">
        <v>22</v>
      </c>
      <c r="C592" s="32">
        <v>0</v>
      </c>
    </row>
    <row r="593" spans="1:3" ht="15" hidden="1" x14ac:dyDescent="0.2">
      <c r="A593" s="13">
        <v>0</v>
      </c>
      <c r="B593" s="15" t="s">
        <v>23</v>
      </c>
      <c r="C593" s="32">
        <v>0</v>
      </c>
    </row>
    <row r="594" spans="1:3" ht="15" hidden="1" x14ac:dyDescent="0.2">
      <c r="A594" s="13">
        <v>0</v>
      </c>
      <c r="B594" s="15" t="s">
        <v>24</v>
      </c>
      <c r="C594" s="32">
        <v>0</v>
      </c>
    </row>
    <row r="595" spans="1:3" ht="15" hidden="1" x14ac:dyDescent="0.2">
      <c r="A595" s="13">
        <v>0</v>
      </c>
      <c r="B595" s="15" t="s">
        <v>25</v>
      </c>
      <c r="C595" s="32">
        <v>0</v>
      </c>
    </row>
    <row r="596" spans="1:3" ht="15" hidden="1" x14ac:dyDescent="0.2">
      <c r="A596" s="13">
        <v>0</v>
      </c>
      <c r="B596" s="15" t="s">
        <v>26</v>
      </c>
      <c r="C596" s="32">
        <v>0</v>
      </c>
    </row>
    <row r="597" spans="1:3" ht="15" hidden="1" x14ac:dyDescent="0.2">
      <c r="A597" s="13">
        <v>0</v>
      </c>
      <c r="B597" s="15" t="s">
        <v>27</v>
      </c>
      <c r="C597" s="32">
        <v>0</v>
      </c>
    </row>
    <row r="598" spans="1:3" ht="30" hidden="1" x14ac:dyDescent="0.2">
      <c r="A598" s="13">
        <v>0</v>
      </c>
      <c r="B598" s="15" t="s">
        <v>28</v>
      </c>
      <c r="C598" s="32">
        <v>0</v>
      </c>
    </row>
    <row r="599" spans="1:3" ht="15" hidden="1" x14ac:dyDescent="0.2">
      <c r="A599" s="13">
        <v>0</v>
      </c>
      <c r="B599" s="15" t="s">
        <v>29</v>
      </c>
      <c r="C599" s="32">
        <v>0</v>
      </c>
    </row>
    <row r="600" spans="1:3" ht="15" hidden="1" x14ac:dyDescent="0.2">
      <c r="A600" s="13">
        <v>0</v>
      </c>
      <c r="B600" s="15" t="s">
        <v>30</v>
      </c>
      <c r="C600" s="32">
        <v>0</v>
      </c>
    </row>
    <row r="601" spans="1:3" ht="15" hidden="1" x14ac:dyDescent="0.2">
      <c r="A601" s="13">
        <v>0</v>
      </c>
      <c r="B601" s="15" t="s">
        <v>31</v>
      </c>
      <c r="C601" s="32">
        <v>0</v>
      </c>
    </row>
    <row r="602" spans="1:3" ht="15" hidden="1" x14ac:dyDescent="0.2">
      <c r="A602" s="13">
        <f t="shared" ref="A602:A608" si="22">SUM(C602)</f>
        <v>0</v>
      </c>
      <c r="B602" s="12" t="s">
        <v>32</v>
      </c>
      <c r="C602" s="31">
        <v>0</v>
      </c>
    </row>
    <row r="603" spans="1:3" ht="15" hidden="1" x14ac:dyDescent="0.2">
      <c r="A603" s="13">
        <f t="shared" si="22"/>
        <v>0</v>
      </c>
      <c r="B603" s="3" t="s">
        <v>33</v>
      </c>
      <c r="C603" s="28">
        <v>0</v>
      </c>
    </row>
    <row r="604" spans="1:3" ht="15" hidden="1" x14ac:dyDescent="0.2">
      <c r="A604" s="13">
        <f t="shared" si="22"/>
        <v>0</v>
      </c>
      <c r="B604" s="12" t="s">
        <v>4</v>
      </c>
      <c r="C604" s="31">
        <v>0</v>
      </c>
    </row>
    <row r="605" spans="1:3" ht="15" hidden="1" x14ac:dyDescent="0.2">
      <c r="A605" s="13">
        <f t="shared" si="22"/>
        <v>0</v>
      </c>
      <c r="B605" s="12" t="s">
        <v>34</v>
      </c>
      <c r="C605" s="31">
        <v>0</v>
      </c>
    </row>
    <row r="606" spans="1:3" ht="15" hidden="1" x14ac:dyDescent="0.2">
      <c r="A606" s="13">
        <f t="shared" si="22"/>
        <v>0</v>
      </c>
      <c r="B606" s="12" t="s">
        <v>35</v>
      </c>
      <c r="C606" s="31">
        <v>0</v>
      </c>
    </row>
    <row r="607" spans="1:3" ht="15" hidden="1" x14ac:dyDescent="0.2">
      <c r="A607" s="13">
        <f t="shared" si="22"/>
        <v>0</v>
      </c>
      <c r="B607" s="2" t="s">
        <v>36</v>
      </c>
      <c r="C607" s="28">
        <v>0</v>
      </c>
    </row>
    <row r="608" spans="1:3" ht="15" hidden="1" x14ac:dyDescent="0.2">
      <c r="A608" s="13">
        <f t="shared" si="22"/>
        <v>0</v>
      </c>
      <c r="B608" s="2" t="s">
        <v>37</v>
      </c>
      <c r="C608" s="28">
        <v>0</v>
      </c>
    </row>
    <row r="609" spans="1:3" ht="15" hidden="1" x14ac:dyDescent="0.2">
      <c r="A609" s="13">
        <v>0</v>
      </c>
      <c r="B609" s="16" t="s">
        <v>8</v>
      </c>
      <c r="C609" s="33">
        <v>0</v>
      </c>
    </row>
    <row r="610" spans="1:3" ht="15" hidden="1" x14ac:dyDescent="0.2">
      <c r="A610" s="13">
        <v>0</v>
      </c>
      <c r="B610" s="15" t="s">
        <v>9</v>
      </c>
      <c r="C610" s="32">
        <v>0</v>
      </c>
    </row>
    <row r="611" spans="1:3" ht="15" hidden="1" x14ac:dyDescent="0.2">
      <c r="A611" s="13">
        <v>0</v>
      </c>
      <c r="B611" s="15" t="s">
        <v>38</v>
      </c>
      <c r="C611" s="32">
        <v>0</v>
      </c>
    </row>
    <row r="612" spans="1:3" ht="15" hidden="1" x14ac:dyDescent="0.2">
      <c r="A612" s="13">
        <f>SUM(C612)</f>
        <v>0</v>
      </c>
      <c r="B612" s="14" t="s">
        <v>39</v>
      </c>
      <c r="C612" s="31">
        <v>0</v>
      </c>
    </row>
    <row r="613" spans="1:3" ht="15" hidden="1" x14ac:dyDescent="0.2">
      <c r="A613" s="13">
        <f>SUM(C613)</f>
        <v>0</v>
      </c>
      <c r="B613" s="4" t="s">
        <v>40</v>
      </c>
      <c r="C613" s="28">
        <v>0</v>
      </c>
    </row>
    <row r="614" spans="1:3" ht="15" hidden="1" x14ac:dyDescent="0.2">
      <c r="A614" s="13">
        <f>SUM(C614)</f>
        <v>0</v>
      </c>
      <c r="B614" s="2" t="s">
        <v>41</v>
      </c>
      <c r="C614" s="28">
        <v>0</v>
      </c>
    </row>
    <row r="615" spans="1:3" ht="15" hidden="1" x14ac:dyDescent="0.2">
      <c r="A615" s="13">
        <v>0</v>
      </c>
      <c r="B615" s="16" t="s">
        <v>14</v>
      </c>
      <c r="C615" s="33">
        <v>0</v>
      </c>
    </row>
    <row r="616" spans="1:3" ht="15" hidden="1" x14ac:dyDescent="0.2">
      <c r="A616" s="13">
        <v>0</v>
      </c>
      <c r="B616" s="15" t="s">
        <v>9</v>
      </c>
      <c r="C616" s="32">
        <v>0</v>
      </c>
    </row>
    <row r="617" spans="1:3" ht="15" hidden="1" x14ac:dyDescent="0.2">
      <c r="A617" s="13">
        <v>0</v>
      </c>
      <c r="B617" s="15" t="s">
        <v>10</v>
      </c>
      <c r="C617" s="32">
        <v>0</v>
      </c>
    </row>
    <row r="618" spans="1:3" ht="15" hidden="1" x14ac:dyDescent="0.2">
      <c r="A618" s="13">
        <f>SUM(C618)</f>
        <v>0</v>
      </c>
      <c r="B618" s="14" t="s">
        <v>42</v>
      </c>
      <c r="C618" s="31">
        <v>0</v>
      </c>
    </row>
    <row r="619" spans="1:3" ht="15" hidden="1" x14ac:dyDescent="0.2">
      <c r="A619" s="13">
        <f>SUM(C619)</f>
        <v>0</v>
      </c>
      <c r="B619" s="4" t="s">
        <v>16</v>
      </c>
      <c r="C619" s="28">
        <v>0</v>
      </c>
    </row>
    <row r="620" spans="1:3" ht="15" hidden="1" x14ac:dyDescent="0.2">
      <c r="A620" s="13">
        <f>SUM(C620)</f>
        <v>0</v>
      </c>
      <c r="B620" s="16" t="s">
        <v>17</v>
      </c>
      <c r="C620" s="33">
        <v>0</v>
      </c>
    </row>
    <row r="621" spans="1:3" ht="15" hidden="1" x14ac:dyDescent="0.2">
      <c r="A621" s="13">
        <v>0</v>
      </c>
      <c r="B621" s="15" t="s">
        <v>43</v>
      </c>
      <c r="C621" s="32">
        <v>0</v>
      </c>
    </row>
    <row r="622" spans="1:3" ht="15" hidden="1" x14ac:dyDescent="0.2">
      <c r="A622" s="13">
        <v>0</v>
      </c>
      <c r="B622" s="15" t="s">
        <v>15</v>
      </c>
      <c r="C622" s="32">
        <v>0</v>
      </c>
    </row>
    <row r="623" spans="1:3" ht="15" hidden="1" x14ac:dyDescent="0.2">
      <c r="A623" s="13">
        <v>0</v>
      </c>
      <c r="B623" s="15" t="s">
        <v>10</v>
      </c>
      <c r="C623" s="32">
        <v>0</v>
      </c>
    </row>
    <row r="624" spans="1:3" ht="15" hidden="1" x14ac:dyDescent="0.2">
      <c r="A624" s="13">
        <f t="shared" ref="A624:A646" si="23">SUM(C624)</f>
        <v>0</v>
      </c>
      <c r="B624" s="14" t="s">
        <v>39</v>
      </c>
      <c r="C624" s="31">
        <v>0</v>
      </c>
    </row>
    <row r="625" spans="1:3" ht="15" hidden="1" x14ac:dyDescent="0.2">
      <c r="A625" s="13">
        <f t="shared" si="23"/>
        <v>0</v>
      </c>
      <c r="B625" s="4" t="s">
        <v>16</v>
      </c>
      <c r="C625" s="28">
        <v>0</v>
      </c>
    </row>
    <row r="626" spans="1:3" hidden="1" x14ac:dyDescent="0.2">
      <c r="A626" s="13">
        <f t="shared" si="23"/>
        <v>0</v>
      </c>
      <c r="B626" s="21"/>
      <c r="C626" s="35"/>
    </row>
    <row r="627" spans="1:3" ht="15" hidden="1" x14ac:dyDescent="0.2">
      <c r="A627" s="13">
        <f t="shared" si="23"/>
        <v>0</v>
      </c>
      <c r="B627" s="22" t="s">
        <v>60</v>
      </c>
      <c r="C627" s="29"/>
    </row>
    <row r="628" spans="1:3" ht="15" hidden="1" x14ac:dyDescent="0.2">
      <c r="A628" s="13">
        <f t="shared" si="23"/>
        <v>0</v>
      </c>
      <c r="B628" s="17" t="s">
        <v>44</v>
      </c>
      <c r="C628" s="31">
        <v>0</v>
      </c>
    </row>
    <row r="629" spans="1:3" ht="15" hidden="1" x14ac:dyDescent="0.2">
      <c r="A629" s="13">
        <f t="shared" si="23"/>
        <v>0</v>
      </c>
      <c r="B629" s="12" t="s">
        <v>1</v>
      </c>
      <c r="C629" s="31">
        <v>0</v>
      </c>
    </row>
    <row r="630" spans="1:3" ht="15" hidden="1" x14ac:dyDescent="0.2">
      <c r="A630" s="13">
        <f t="shared" si="23"/>
        <v>0</v>
      </c>
      <c r="B630" s="12" t="s">
        <v>6</v>
      </c>
      <c r="C630" s="31">
        <v>0</v>
      </c>
    </row>
    <row r="631" spans="1:3" ht="15" hidden="1" x14ac:dyDescent="0.2">
      <c r="A631" s="13">
        <f t="shared" si="23"/>
        <v>0</v>
      </c>
      <c r="B631" s="12" t="s">
        <v>45</v>
      </c>
      <c r="C631" s="31">
        <v>0</v>
      </c>
    </row>
    <row r="632" spans="1:3" ht="15" hidden="1" x14ac:dyDescent="0.2">
      <c r="A632" s="13">
        <f t="shared" si="23"/>
        <v>0</v>
      </c>
      <c r="B632" s="12" t="s">
        <v>13</v>
      </c>
      <c r="C632" s="31">
        <v>0</v>
      </c>
    </row>
    <row r="633" spans="1:3" ht="15" hidden="1" x14ac:dyDescent="0.2">
      <c r="A633" s="13">
        <f t="shared" si="23"/>
        <v>0</v>
      </c>
      <c r="B633" s="17" t="s">
        <v>46</v>
      </c>
      <c r="C633" s="31">
        <v>0</v>
      </c>
    </row>
    <row r="634" spans="1:3" ht="15" hidden="1" x14ac:dyDescent="0.2">
      <c r="A634" s="13">
        <f t="shared" si="23"/>
        <v>0</v>
      </c>
      <c r="B634" s="12" t="s">
        <v>19</v>
      </c>
      <c r="C634" s="31">
        <v>0</v>
      </c>
    </row>
    <row r="635" spans="1:3" ht="15" hidden="1" x14ac:dyDescent="0.2">
      <c r="A635" s="13">
        <f t="shared" si="23"/>
        <v>0</v>
      </c>
      <c r="B635" s="12" t="s">
        <v>36</v>
      </c>
      <c r="C635" s="31">
        <v>0</v>
      </c>
    </row>
    <row r="636" spans="1:3" ht="15" hidden="1" x14ac:dyDescent="0.2">
      <c r="A636" s="13">
        <f t="shared" si="23"/>
        <v>0</v>
      </c>
      <c r="B636" s="12" t="s">
        <v>47</v>
      </c>
      <c r="C636" s="31">
        <v>0</v>
      </c>
    </row>
    <row r="637" spans="1:3" ht="15" hidden="1" x14ac:dyDescent="0.2">
      <c r="A637" s="13">
        <f t="shared" si="23"/>
        <v>0</v>
      </c>
      <c r="B637" s="12" t="s">
        <v>41</v>
      </c>
      <c r="C637" s="31">
        <v>0</v>
      </c>
    </row>
    <row r="638" spans="1:3" ht="15" hidden="1" x14ac:dyDescent="0.2">
      <c r="A638" s="13">
        <f t="shared" si="23"/>
        <v>0</v>
      </c>
      <c r="B638" s="39" t="s">
        <v>48</v>
      </c>
      <c r="C638" s="40">
        <v>0</v>
      </c>
    </row>
    <row r="639" spans="1:3" ht="15" hidden="1" x14ac:dyDescent="0.2">
      <c r="A639" s="13">
        <f t="shared" si="23"/>
        <v>0</v>
      </c>
      <c r="B639" s="39" t="s">
        <v>49</v>
      </c>
      <c r="C639" s="40">
        <v>0</v>
      </c>
    </row>
    <row r="640" spans="1:3" ht="15" hidden="1" x14ac:dyDescent="0.2">
      <c r="A640" s="13">
        <f t="shared" si="23"/>
        <v>0</v>
      </c>
      <c r="B640" s="39" t="s">
        <v>50</v>
      </c>
      <c r="C640" s="40">
        <v>0</v>
      </c>
    </row>
    <row r="641" spans="1:3" ht="15" hidden="1" x14ac:dyDescent="0.2">
      <c r="A641" s="13">
        <f t="shared" si="23"/>
        <v>0</v>
      </c>
      <c r="B641" s="23"/>
      <c r="C641" s="34"/>
    </row>
    <row r="642" spans="1:3" hidden="1" x14ac:dyDescent="0.2">
      <c r="A642" s="13">
        <f t="shared" si="23"/>
        <v>0</v>
      </c>
      <c r="B642" s="18" t="s">
        <v>319</v>
      </c>
      <c r="C642" s="29"/>
    </row>
    <row r="643" spans="1:3" ht="15" x14ac:dyDescent="0.2">
      <c r="A643" s="13"/>
      <c r="B643" s="5" t="s">
        <v>53</v>
      </c>
      <c r="C643" s="36">
        <v>20</v>
      </c>
    </row>
    <row r="644" spans="1:3" ht="15" x14ac:dyDescent="0.2">
      <c r="A644" s="13"/>
      <c r="B644" s="6" t="s">
        <v>54</v>
      </c>
      <c r="C644" s="36">
        <v>10</v>
      </c>
    </row>
    <row r="645" spans="1:3" ht="15" x14ac:dyDescent="0.2">
      <c r="A645" s="13"/>
      <c r="B645" s="6" t="s">
        <v>55</v>
      </c>
      <c r="C645" s="36">
        <v>10</v>
      </c>
    </row>
    <row r="646" spans="1:3" ht="15" hidden="1" x14ac:dyDescent="0.2">
      <c r="A646" s="13">
        <f t="shared" si="23"/>
        <v>0</v>
      </c>
      <c r="B646" s="24"/>
      <c r="C646" s="34"/>
    </row>
    <row r="647" spans="1:3" ht="15" x14ac:dyDescent="0.2">
      <c r="A647" s="13"/>
      <c r="B647" s="126" t="s">
        <v>67</v>
      </c>
      <c r="C647" s="127"/>
    </row>
    <row r="648" spans="1:3" hidden="1" x14ac:dyDescent="0.2">
      <c r="A648" s="13">
        <f t="shared" ref="A648:A656" si="24">SUM(C648)</f>
        <v>0</v>
      </c>
      <c r="B648" s="21"/>
      <c r="C648" s="35"/>
    </row>
    <row r="649" spans="1:3" ht="15" hidden="1" x14ac:dyDescent="0.2">
      <c r="A649" s="13">
        <f t="shared" si="24"/>
        <v>0</v>
      </c>
      <c r="B649" s="22" t="s">
        <v>59</v>
      </c>
      <c r="C649" s="29"/>
    </row>
    <row r="650" spans="1:3" ht="15" hidden="1" x14ac:dyDescent="0.2">
      <c r="A650" s="13">
        <f t="shared" si="24"/>
        <v>0</v>
      </c>
      <c r="B650" s="2" t="s">
        <v>1</v>
      </c>
      <c r="C650" s="28">
        <v>0</v>
      </c>
    </row>
    <row r="651" spans="1:3" ht="15" hidden="1" x14ac:dyDescent="0.2">
      <c r="A651" s="13">
        <f t="shared" si="24"/>
        <v>0</v>
      </c>
      <c r="B651" s="3" t="s">
        <v>2</v>
      </c>
      <c r="C651" s="28"/>
    </row>
    <row r="652" spans="1:3" ht="15" hidden="1" x14ac:dyDescent="0.2">
      <c r="A652" s="13">
        <f t="shared" si="24"/>
        <v>0</v>
      </c>
      <c r="B652" s="3" t="s">
        <v>3</v>
      </c>
      <c r="C652" s="28"/>
    </row>
    <row r="653" spans="1:3" ht="15" hidden="1" x14ac:dyDescent="0.2">
      <c r="A653" s="13">
        <f t="shared" si="24"/>
        <v>0</v>
      </c>
      <c r="B653" s="3" t="s">
        <v>4</v>
      </c>
      <c r="C653" s="28">
        <v>0</v>
      </c>
    </row>
    <row r="654" spans="1:3" ht="15" hidden="1" x14ac:dyDescent="0.2">
      <c r="A654" s="13">
        <f t="shared" si="24"/>
        <v>0</v>
      </c>
      <c r="B654" s="3" t="s">
        <v>5</v>
      </c>
      <c r="C654" s="28">
        <v>0</v>
      </c>
    </row>
    <row r="655" spans="1:3" ht="15" hidden="1" x14ac:dyDescent="0.2">
      <c r="A655" s="13">
        <f t="shared" si="24"/>
        <v>0</v>
      </c>
      <c r="B655" s="2" t="s">
        <v>6</v>
      </c>
      <c r="C655" s="28">
        <v>0</v>
      </c>
    </row>
    <row r="656" spans="1:3" ht="15" hidden="1" x14ac:dyDescent="0.2">
      <c r="A656" s="13">
        <f t="shared" si="24"/>
        <v>0</v>
      </c>
      <c r="B656" s="2" t="s">
        <v>7</v>
      </c>
      <c r="C656" s="28">
        <v>0</v>
      </c>
    </row>
    <row r="657" spans="1:3" ht="15" hidden="1" x14ac:dyDescent="0.2">
      <c r="A657" s="13">
        <v>0</v>
      </c>
      <c r="B657" s="3" t="s">
        <v>8</v>
      </c>
      <c r="C657" s="28">
        <v>0</v>
      </c>
    </row>
    <row r="658" spans="1:3" ht="15" hidden="1" x14ac:dyDescent="0.2">
      <c r="A658" s="13">
        <f>SUM(C658)</f>
        <v>0</v>
      </c>
      <c r="B658" s="4" t="s">
        <v>9</v>
      </c>
      <c r="C658" s="28">
        <v>0</v>
      </c>
    </row>
    <row r="659" spans="1:3" ht="15" hidden="1" x14ac:dyDescent="0.2">
      <c r="A659" s="13">
        <v>0</v>
      </c>
      <c r="B659" s="4" t="s">
        <v>10</v>
      </c>
      <c r="C659" s="28">
        <v>0</v>
      </c>
    </row>
    <row r="660" spans="1:3" ht="15" hidden="1" x14ac:dyDescent="0.2">
      <c r="A660" s="13">
        <f>SUM(C660)</f>
        <v>0</v>
      </c>
      <c r="B660" s="4" t="s">
        <v>11</v>
      </c>
      <c r="C660" s="28">
        <v>0</v>
      </c>
    </row>
    <row r="661" spans="1:3" ht="15" hidden="1" x14ac:dyDescent="0.2">
      <c r="A661" s="13">
        <f>SUM(C661)</f>
        <v>0</v>
      </c>
      <c r="B661" s="4" t="s">
        <v>12</v>
      </c>
      <c r="C661" s="28">
        <v>0</v>
      </c>
    </row>
    <row r="662" spans="1:3" ht="15" hidden="1" x14ac:dyDescent="0.2">
      <c r="A662" s="13">
        <f>SUM(C662)</f>
        <v>0</v>
      </c>
      <c r="B662" s="2" t="s">
        <v>13</v>
      </c>
      <c r="C662" s="28">
        <v>0</v>
      </c>
    </row>
    <row r="663" spans="1:3" ht="15" hidden="1" x14ac:dyDescent="0.2">
      <c r="A663" s="13">
        <v>0</v>
      </c>
      <c r="B663" s="3" t="s">
        <v>14</v>
      </c>
      <c r="C663" s="28">
        <v>0</v>
      </c>
    </row>
    <row r="664" spans="1:3" ht="15" hidden="1" x14ac:dyDescent="0.2">
      <c r="A664" s="13">
        <v>0</v>
      </c>
      <c r="B664" s="4" t="s">
        <v>15</v>
      </c>
      <c r="C664" s="28">
        <v>0</v>
      </c>
    </row>
    <row r="665" spans="1:3" ht="15" hidden="1" x14ac:dyDescent="0.2">
      <c r="A665" s="13">
        <v>0</v>
      </c>
      <c r="B665" s="4" t="s">
        <v>10</v>
      </c>
      <c r="C665" s="28">
        <v>0</v>
      </c>
    </row>
    <row r="666" spans="1:3" ht="15" hidden="1" x14ac:dyDescent="0.2">
      <c r="A666" s="13">
        <f t="shared" ref="A666:A672" si="25">SUM(C666)</f>
        <v>0</v>
      </c>
      <c r="B666" s="4" t="s">
        <v>16</v>
      </c>
      <c r="C666" s="28">
        <v>0</v>
      </c>
    </row>
    <row r="667" spans="1:3" ht="15" hidden="1" x14ac:dyDescent="0.2">
      <c r="A667" s="13">
        <f t="shared" si="25"/>
        <v>0</v>
      </c>
      <c r="B667" s="3" t="s">
        <v>17</v>
      </c>
      <c r="C667" s="28">
        <v>0</v>
      </c>
    </row>
    <row r="668" spans="1:3" ht="15" hidden="1" x14ac:dyDescent="0.2">
      <c r="A668" s="13">
        <f t="shared" si="25"/>
        <v>0</v>
      </c>
      <c r="B668" s="4" t="s">
        <v>18</v>
      </c>
      <c r="C668" s="28">
        <v>0</v>
      </c>
    </row>
    <row r="669" spans="1:3" hidden="1" x14ac:dyDescent="0.2">
      <c r="A669" s="13">
        <f t="shared" si="25"/>
        <v>0</v>
      </c>
      <c r="B669" s="21"/>
      <c r="C669" s="35"/>
    </row>
    <row r="670" spans="1:3" ht="15" hidden="1" x14ac:dyDescent="0.2">
      <c r="A670" s="13">
        <f t="shared" si="25"/>
        <v>0</v>
      </c>
      <c r="B670" s="2" t="s">
        <v>19</v>
      </c>
      <c r="C670" s="28">
        <v>0</v>
      </c>
    </row>
    <row r="671" spans="1:3" ht="15" hidden="1" x14ac:dyDescent="0.2">
      <c r="A671" s="13">
        <f t="shared" si="25"/>
        <v>0</v>
      </c>
      <c r="B671" s="12" t="s">
        <v>20</v>
      </c>
      <c r="C671" s="31">
        <v>0</v>
      </c>
    </row>
    <row r="672" spans="1:3" ht="15" hidden="1" x14ac:dyDescent="0.2">
      <c r="A672" s="13">
        <f t="shared" si="25"/>
        <v>0</v>
      </c>
      <c r="B672" s="12" t="s">
        <v>21</v>
      </c>
      <c r="C672" s="31">
        <v>0</v>
      </c>
    </row>
    <row r="673" spans="1:3" ht="15" hidden="1" x14ac:dyDescent="0.2">
      <c r="A673" s="13">
        <v>0</v>
      </c>
      <c r="B673" s="15" t="s">
        <v>22</v>
      </c>
      <c r="C673" s="32">
        <v>0</v>
      </c>
    </row>
    <row r="674" spans="1:3" ht="15" hidden="1" x14ac:dyDescent="0.2">
      <c r="A674" s="13">
        <v>0</v>
      </c>
      <c r="B674" s="15" t="s">
        <v>23</v>
      </c>
      <c r="C674" s="32">
        <v>0</v>
      </c>
    </row>
    <row r="675" spans="1:3" ht="15" hidden="1" x14ac:dyDescent="0.2">
      <c r="A675" s="13">
        <v>0</v>
      </c>
      <c r="B675" s="15" t="s">
        <v>24</v>
      </c>
      <c r="C675" s="32">
        <v>0</v>
      </c>
    </row>
    <row r="676" spans="1:3" ht="15" hidden="1" x14ac:dyDescent="0.2">
      <c r="A676" s="13">
        <v>0</v>
      </c>
      <c r="B676" s="15" t="s">
        <v>25</v>
      </c>
      <c r="C676" s="32">
        <v>0</v>
      </c>
    </row>
    <row r="677" spans="1:3" ht="15" hidden="1" x14ac:dyDescent="0.2">
      <c r="A677" s="13">
        <v>0</v>
      </c>
      <c r="B677" s="15" t="s">
        <v>26</v>
      </c>
      <c r="C677" s="32">
        <v>0</v>
      </c>
    </row>
    <row r="678" spans="1:3" ht="15" hidden="1" x14ac:dyDescent="0.2">
      <c r="A678" s="13">
        <v>0</v>
      </c>
      <c r="B678" s="15" t="s">
        <v>27</v>
      </c>
      <c r="C678" s="32">
        <v>0</v>
      </c>
    </row>
    <row r="679" spans="1:3" ht="30" hidden="1" x14ac:dyDescent="0.2">
      <c r="A679" s="13">
        <v>0</v>
      </c>
      <c r="B679" s="15" t="s">
        <v>28</v>
      </c>
      <c r="C679" s="32">
        <v>0</v>
      </c>
    </row>
    <row r="680" spans="1:3" ht="15" hidden="1" x14ac:dyDescent="0.2">
      <c r="A680" s="13">
        <v>0</v>
      </c>
      <c r="B680" s="15" t="s">
        <v>29</v>
      </c>
      <c r="C680" s="32">
        <v>0</v>
      </c>
    </row>
    <row r="681" spans="1:3" ht="15" hidden="1" x14ac:dyDescent="0.2">
      <c r="A681" s="13">
        <v>0</v>
      </c>
      <c r="B681" s="15" t="s">
        <v>30</v>
      </c>
      <c r="C681" s="32">
        <v>0</v>
      </c>
    </row>
    <row r="682" spans="1:3" ht="15" hidden="1" x14ac:dyDescent="0.2">
      <c r="A682" s="13">
        <v>0</v>
      </c>
      <c r="B682" s="15" t="s">
        <v>31</v>
      </c>
      <c r="C682" s="32">
        <v>0</v>
      </c>
    </row>
    <row r="683" spans="1:3" ht="15" hidden="1" x14ac:dyDescent="0.2">
      <c r="A683" s="13">
        <f t="shared" ref="A683:A689" si="26">SUM(C683)</f>
        <v>0</v>
      </c>
      <c r="B683" s="12" t="s">
        <v>32</v>
      </c>
      <c r="C683" s="31">
        <v>0</v>
      </c>
    </row>
    <row r="684" spans="1:3" ht="15" hidden="1" x14ac:dyDescent="0.2">
      <c r="A684" s="13">
        <f t="shared" si="26"/>
        <v>0</v>
      </c>
      <c r="B684" s="3" t="s">
        <v>33</v>
      </c>
      <c r="C684" s="28">
        <v>0</v>
      </c>
    </row>
    <row r="685" spans="1:3" ht="15" hidden="1" x14ac:dyDescent="0.2">
      <c r="A685" s="13">
        <f t="shared" si="26"/>
        <v>0</v>
      </c>
      <c r="B685" s="12" t="s">
        <v>4</v>
      </c>
      <c r="C685" s="31">
        <v>0</v>
      </c>
    </row>
    <row r="686" spans="1:3" ht="15" hidden="1" x14ac:dyDescent="0.2">
      <c r="A686" s="13">
        <f t="shared" si="26"/>
        <v>0</v>
      </c>
      <c r="B686" s="12" t="s">
        <v>34</v>
      </c>
      <c r="C686" s="31">
        <v>0</v>
      </c>
    </row>
    <row r="687" spans="1:3" ht="15" hidden="1" x14ac:dyDescent="0.2">
      <c r="A687" s="13">
        <f t="shared" si="26"/>
        <v>0</v>
      </c>
      <c r="B687" s="12" t="s">
        <v>35</v>
      </c>
      <c r="C687" s="31">
        <v>0</v>
      </c>
    </row>
    <row r="688" spans="1:3" ht="15" hidden="1" x14ac:dyDescent="0.2">
      <c r="A688" s="13">
        <f t="shared" si="26"/>
        <v>0</v>
      </c>
      <c r="B688" s="2" t="s">
        <v>36</v>
      </c>
      <c r="C688" s="28">
        <v>0</v>
      </c>
    </row>
    <row r="689" spans="1:3" ht="15" hidden="1" x14ac:dyDescent="0.2">
      <c r="A689" s="13">
        <f t="shared" si="26"/>
        <v>0</v>
      </c>
      <c r="B689" s="2" t="s">
        <v>37</v>
      </c>
      <c r="C689" s="28">
        <v>0</v>
      </c>
    </row>
    <row r="690" spans="1:3" ht="15" hidden="1" x14ac:dyDescent="0.2">
      <c r="A690" s="13">
        <v>0</v>
      </c>
      <c r="B690" s="16" t="s">
        <v>8</v>
      </c>
      <c r="C690" s="33">
        <v>0</v>
      </c>
    </row>
    <row r="691" spans="1:3" ht="15" hidden="1" x14ac:dyDescent="0.2">
      <c r="A691" s="13">
        <v>0</v>
      </c>
      <c r="B691" s="15" t="s">
        <v>9</v>
      </c>
      <c r="C691" s="32">
        <v>0</v>
      </c>
    </row>
    <row r="692" spans="1:3" ht="15" hidden="1" x14ac:dyDescent="0.2">
      <c r="A692" s="13">
        <v>0</v>
      </c>
      <c r="B692" s="15" t="s">
        <v>38</v>
      </c>
      <c r="C692" s="32">
        <v>0</v>
      </c>
    </row>
    <row r="693" spans="1:3" ht="15" hidden="1" x14ac:dyDescent="0.2">
      <c r="A693" s="13">
        <f>SUM(C693)</f>
        <v>0</v>
      </c>
      <c r="B693" s="14" t="s">
        <v>39</v>
      </c>
      <c r="C693" s="31">
        <v>0</v>
      </c>
    </row>
    <row r="694" spans="1:3" ht="15" hidden="1" x14ac:dyDescent="0.2">
      <c r="A694" s="13">
        <f>SUM(C694)</f>
        <v>0</v>
      </c>
      <c r="B694" s="4" t="s">
        <v>40</v>
      </c>
      <c r="C694" s="28">
        <v>0</v>
      </c>
    </row>
    <row r="695" spans="1:3" ht="15" hidden="1" x14ac:dyDescent="0.2">
      <c r="A695" s="13">
        <f>SUM(C695)</f>
        <v>0</v>
      </c>
      <c r="B695" s="2" t="s">
        <v>41</v>
      </c>
      <c r="C695" s="28">
        <v>0</v>
      </c>
    </row>
    <row r="696" spans="1:3" ht="15" hidden="1" x14ac:dyDescent="0.2">
      <c r="A696" s="13">
        <v>0</v>
      </c>
      <c r="B696" s="16" t="s">
        <v>14</v>
      </c>
      <c r="C696" s="33">
        <v>0</v>
      </c>
    </row>
    <row r="697" spans="1:3" ht="15" hidden="1" x14ac:dyDescent="0.2">
      <c r="A697" s="13">
        <v>0</v>
      </c>
      <c r="B697" s="15" t="s">
        <v>9</v>
      </c>
      <c r="C697" s="32">
        <v>0</v>
      </c>
    </row>
    <row r="698" spans="1:3" ht="15" hidden="1" x14ac:dyDescent="0.2">
      <c r="A698" s="13">
        <v>0</v>
      </c>
      <c r="B698" s="15" t="s">
        <v>10</v>
      </c>
      <c r="C698" s="32">
        <v>0</v>
      </c>
    </row>
    <row r="699" spans="1:3" ht="15" hidden="1" x14ac:dyDescent="0.2">
      <c r="A699" s="13">
        <f>SUM(C699)</f>
        <v>0</v>
      </c>
      <c r="B699" s="14" t="s">
        <v>42</v>
      </c>
      <c r="C699" s="31">
        <v>0</v>
      </c>
    </row>
    <row r="700" spans="1:3" ht="15" hidden="1" x14ac:dyDescent="0.2">
      <c r="A700" s="13">
        <f>SUM(C700)</f>
        <v>0</v>
      </c>
      <c r="B700" s="4" t="s">
        <v>16</v>
      </c>
      <c r="C700" s="28">
        <v>0</v>
      </c>
    </row>
    <row r="701" spans="1:3" ht="15" hidden="1" x14ac:dyDescent="0.2">
      <c r="A701" s="13">
        <f>SUM(C701)</f>
        <v>0</v>
      </c>
      <c r="B701" s="16" t="s">
        <v>17</v>
      </c>
      <c r="C701" s="33">
        <v>0</v>
      </c>
    </row>
    <row r="702" spans="1:3" ht="15" hidden="1" x14ac:dyDescent="0.2">
      <c r="A702" s="13">
        <v>0</v>
      </c>
      <c r="B702" s="15" t="s">
        <v>43</v>
      </c>
      <c r="C702" s="32">
        <v>0</v>
      </c>
    </row>
    <row r="703" spans="1:3" ht="15" hidden="1" x14ac:dyDescent="0.2">
      <c r="A703" s="13">
        <v>0</v>
      </c>
      <c r="B703" s="15" t="s">
        <v>15</v>
      </c>
      <c r="C703" s="32">
        <v>0</v>
      </c>
    </row>
    <row r="704" spans="1:3" ht="15" hidden="1" x14ac:dyDescent="0.2">
      <c r="A704" s="13">
        <v>0</v>
      </c>
      <c r="B704" s="15" t="s">
        <v>10</v>
      </c>
      <c r="C704" s="32">
        <v>0</v>
      </c>
    </row>
    <row r="705" spans="1:3" ht="15" hidden="1" x14ac:dyDescent="0.2">
      <c r="A705" s="13">
        <f t="shared" ref="A705:A727" si="27">SUM(C705)</f>
        <v>0</v>
      </c>
      <c r="B705" s="14" t="s">
        <v>39</v>
      </c>
      <c r="C705" s="31">
        <v>0</v>
      </c>
    </row>
    <row r="706" spans="1:3" ht="15" hidden="1" x14ac:dyDescent="0.2">
      <c r="A706" s="13">
        <f t="shared" si="27"/>
        <v>0</v>
      </c>
      <c r="B706" s="4" t="s">
        <v>16</v>
      </c>
      <c r="C706" s="28">
        <v>0</v>
      </c>
    </row>
    <row r="707" spans="1:3" hidden="1" x14ac:dyDescent="0.2">
      <c r="A707" s="13">
        <f t="shared" si="27"/>
        <v>0</v>
      </c>
      <c r="B707" s="21"/>
      <c r="C707" s="35"/>
    </row>
    <row r="708" spans="1:3" ht="15" hidden="1" x14ac:dyDescent="0.2">
      <c r="A708" s="13">
        <f t="shared" si="27"/>
        <v>0</v>
      </c>
      <c r="B708" s="22" t="s">
        <v>60</v>
      </c>
      <c r="C708" s="29"/>
    </row>
    <row r="709" spans="1:3" ht="15" hidden="1" x14ac:dyDescent="0.2">
      <c r="A709" s="13">
        <f t="shared" si="27"/>
        <v>0</v>
      </c>
      <c r="B709" s="17" t="s">
        <v>44</v>
      </c>
      <c r="C709" s="31">
        <v>0</v>
      </c>
    </row>
    <row r="710" spans="1:3" ht="15" hidden="1" x14ac:dyDescent="0.2">
      <c r="A710" s="13">
        <f t="shared" si="27"/>
        <v>0</v>
      </c>
      <c r="B710" s="12" t="s">
        <v>1</v>
      </c>
      <c r="C710" s="31">
        <v>0</v>
      </c>
    </row>
    <row r="711" spans="1:3" ht="15" hidden="1" x14ac:dyDescent="0.2">
      <c r="A711" s="13">
        <f t="shared" si="27"/>
        <v>0</v>
      </c>
      <c r="B711" s="12" t="s">
        <v>6</v>
      </c>
      <c r="C711" s="31">
        <v>0</v>
      </c>
    </row>
    <row r="712" spans="1:3" ht="15" hidden="1" x14ac:dyDescent="0.2">
      <c r="A712" s="13">
        <f t="shared" si="27"/>
        <v>0</v>
      </c>
      <c r="B712" s="12" t="s">
        <v>45</v>
      </c>
      <c r="C712" s="31">
        <v>0</v>
      </c>
    </row>
    <row r="713" spans="1:3" ht="15" hidden="1" x14ac:dyDescent="0.2">
      <c r="A713" s="13">
        <f t="shared" si="27"/>
        <v>0</v>
      </c>
      <c r="B713" s="12" t="s">
        <v>13</v>
      </c>
      <c r="C713" s="31">
        <v>0</v>
      </c>
    </row>
    <row r="714" spans="1:3" ht="15" hidden="1" x14ac:dyDescent="0.2">
      <c r="A714" s="13">
        <f t="shared" si="27"/>
        <v>0</v>
      </c>
      <c r="B714" s="17" t="s">
        <v>46</v>
      </c>
      <c r="C714" s="31">
        <v>0</v>
      </c>
    </row>
    <row r="715" spans="1:3" ht="15" hidden="1" x14ac:dyDescent="0.2">
      <c r="A715" s="13">
        <f t="shared" si="27"/>
        <v>0</v>
      </c>
      <c r="B715" s="12" t="s">
        <v>19</v>
      </c>
      <c r="C715" s="31">
        <v>0</v>
      </c>
    </row>
    <row r="716" spans="1:3" ht="15" hidden="1" x14ac:dyDescent="0.2">
      <c r="A716" s="13">
        <f t="shared" si="27"/>
        <v>0</v>
      </c>
      <c r="B716" s="12" t="s">
        <v>36</v>
      </c>
      <c r="C716" s="31">
        <v>0</v>
      </c>
    </row>
    <row r="717" spans="1:3" ht="15" hidden="1" x14ac:dyDescent="0.2">
      <c r="A717" s="13">
        <f t="shared" si="27"/>
        <v>0</v>
      </c>
      <c r="B717" s="12" t="s">
        <v>47</v>
      </c>
      <c r="C717" s="31">
        <v>0</v>
      </c>
    </row>
    <row r="718" spans="1:3" ht="15" hidden="1" x14ac:dyDescent="0.2">
      <c r="A718" s="13">
        <f t="shared" si="27"/>
        <v>0</v>
      </c>
      <c r="B718" s="12" t="s">
        <v>41</v>
      </c>
      <c r="C718" s="31">
        <v>0</v>
      </c>
    </row>
    <row r="719" spans="1:3" ht="15" hidden="1" x14ac:dyDescent="0.2">
      <c r="A719" s="13">
        <f t="shared" si="27"/>
        <v>0</v>
      </c>
      <c r="B719" s="39" t="s">
        <v>48</v>
      </c>
      <c r="C719" s="40">
        <v>0</v>
      </c>
    </row>
    <row r="720" spans="1:3" ht="15" x14ac:dyDescent="0.2">
      <c r="A720" s="13"/>
      <c r="B720" s="39" t="s">
        <v>49</v>
      </c>
      <c r="C720" s="40">
        <v>0.22489999999999999</v>
      </c>
    </row>
    <row r="721" spans="1:3" ht="15" x14ac:dyDescent="0.2">
      <c r="A721" s="13"/>
      <c r="B721" s="39" t="s">
        <v>50</v>
      </c>
      <c r="C721" s="40">
        <v>0.22489999999999999</v>
      </c>
    </row>
    <row r="722" spans="1:3" ht="15" hidden="1" x14ac:dyDescent="0.2">
      <c r="A722" s="13">
        <f t="shared" si="27"/>
        <v>0</v>
      </c>
      <c r="B722" s="23"/>
      <c r="C722" s="34"/>
    </row>
    <row r="723" spans="1:3" hidden="1" x14ac:dyDescent="0.2">
      <c r="A723" s="13">
        <f t="shared" si="27"/>
        <v>0</v>
      </c>
      <c r="B723" s="18" t="s">
        <v>319</v>
      </c>
      <c r="C723" s="29"/>
    </row>
    <row r="724" spans="1:3" ht="15" x14ac:dyDescent="0.2">
      <c r="A724" s="13"/>
      <c r="B724" s="5" t="s">
        <v>53</v>
      </c>
      <c r="C724" s="36">
        <v>70</v>
      </c>
    </row>
    <row r="725" spans="1:3" ht="15" x14ac:dyDescent="0.2">
      <c r="A725" s="13"/>
      <c r="B725" s="6" t="s">
        <v>54</v>
      </c>
      <c r="C725" s="36">
        <v>62</v>
      </c>
    </row>
    <row r="726" spans="1:3" ht="15" x14ac:dyDescent="0.2">
      <c r="A726" s="13"/>
      <c r="B726" s="6" t="s">
        <v>55</v>
      </c>
      <c r="C726" s="36">
        <v>8</v>
      </c>
    </row>
    <row r="727" spans="1:3" ht="15" hidden="1" x14ac:dyDescent="0.2">
      <c r="A727" s="13">
        <f t="shared" si="27"/>
        <v>0</v>
      </c>
      <c r="B727" s="24"/>
      <c r="C727" s="34"/>
    </row>
    <row r="728" spans="1:3" ht="15" x14ac:dyDescent="0.2">
      <c r="A728" s="13"/>
      <c r="B728" s="121" t="s">
        <v>68</v>
      </c>
      <c r="C728" s="122"/>
    </row>
    <row r="729" spans="1:3" hidden="1" x14ac:dyDescent="0.2">
      <c r="A729" s="13">
        <f t="shared" ref="A729:A737" si="28">SUM(C729)</f>
        <v>0</v>
      </c>
      <c r="B729" s="21"/>
      <c r="C729" s="35"/>
    </row>
    <row r="730" spans="1:3" ht="15" hidden="1" x14ac:dyDescent="0.2">
      <c r="A730" s="13">
        <f t="shared" si="28"/>
        <v>0</v>
      </c>
      <c r="B730" s="22" t="s">
        <v>59</v>
      </c>
      <c r="C730" s="29"/>
    </row>
    <row r="731" spans="1:3" ht="15" x14ac:dyDescent="0.2">
      <c r="A731" s="13"/>
      <c r="B731" s="2" t="s">
        <v>1</v>
      </c>
      <c r="C731" s="28">
        <v>1937.62301</v>
      </c>
    </row>
    <row r="732" spans="1:3" ht="15" hidden="1" x14ac:dyDescent="0.2">
      <c r="A732" s="13">
        <f t="shared" si="28"/>
        <v>0</v>
      </c>
      <c r="B732" s="3" t="s">
        <v>2</v>
      </c>
      <c r="C732" s="28"/>
    </row>
    <row r="733" spans="1:3" ht="15" hidden="1" x14ac:dyDescent="0.2">
      <c r="A733" s="13">
        <f t="shared" si="28"/>
        <v>0</v>
      </c>
      <c r="B733" s="3" t="s">
        <v>3</v>
      </c>
      <c r="C733" s="28"/>
    </row>
    <row r="734" spans="1:3" ht="15" hidden="1" x14ac:dyDescent="0.2">
      <c r="A734" s="13">
        <f t="shared" si="28"/>
        <v>0</v>
      </c>
      <c r="B734" s="3" t="s">
        <v>4</v>
      </c>
      <c r="C734" s="28">
        <v>0</v>
      </c>
    </row>
    <row r="735" spans="1:3" ht="15" x14ac:dyDescent="0.2">
      <c r="A735" s="13"/>
      <c r="B735" s="3" t="s">
        <v>5</v>
      </c>
      <c r="C735" s="28">
        <v>1937.62301</v>
      </c>
    </row>
    <row r="736" spans="1:3" ht="15" hidden="1" x14ac:dyDescent="0.2">
      <c r="A736" s="13">
        <f t="shared" si="28"/>
        <v>0</v>
      </c>
      <c r="B736" s="2" t="s">
        <v>6</v>
      </c>
      <c r="C736" s="28">
        <v>0</v>
      </c>
    </row>
    <row r="737" spans="1:3" ht="15" hidden="1" x14ac:dyDescent="0.2">
      <c r="A737" s="13">
        <f t="shared" si="28"/>
        <v>0</v>
      </c>
      <c r="B737" s="2" t="s">
        <v>7</v>
      </c>
      <c r="C737" s="28">
        <v>0</v>
      </c>
    </row>
    <row r="738" spans="1:3" ht="15" hidden="1" x14ac:dyDescent="0.2">
      <c r="A738" s="13">
        <v>0</v>
      </c>
      <c r="B738" s="3" t="s">
        <v>8</v>
      </c>
      <c r="C738" s="28">
        <v>0</v>
      </c>
    </row>
    <row r="739" spans="1:3" ht="15" hidden="1" x14ac:dyDescent="0.2">
      <c r="A739" s="13">
        <f>SUM(C739)</f>
        <v>0</v>
      </c>
      <c r="B739" s="4" t="s">
        <v>9</v>
      </c>
      <c r="C739" s="28">
        <v>0</v>
      </c>
    </row>
    <row r="740" spans="1:3" ht="15" hidden="1" x14ac:dyDescent="0.2">
      <c r="A740" s="13">
        <v>0</v>
      </c>
      <c r="B740" s="4" t="s">
        <v>10</v>
      </c>
      <c r="C740" s="28">
        <v>0</v>
      </c>
    </row>
    <row r="741" spans="1:3" ht="15" hidden="1" x14ac:dyDescent="0.2">
      <c r="A741" s="13">
        <f>SUM(C741)</f>
        <v>0</v>
      </c>
      <c r="B741" s="4" t="s">
        <v>11</v>
      </c>
      <c r="C741" s="28">
        <v>0</v>
      </c>
    </row>
    <row r="742" spans="1:3" ht="15" hidden="1" x14ac:dyDescent="0.2">
      <c r="A742" s="13">
        <f>SUM(C742)</f>
        <v>0</v>
      </c>
      <c r="B742" s="4" t="s">
        <v>12</v>
      </c>
      <c r="C742" s="28">
        <v>0</v>
      </c>
    </row>
    <row r="743" spans="1:3" ht="15" hidden="1" x14ac:dyDescent="0.2">
      <c r="A743" s="13">
        <f>SUM(C743)</f>
        <v>0</v>
      </c>
      <c r="B743" s="2" t="s">
        <v>13</v>
      </c>
      <c r="C743" s="28">
        <v>0</v>
      </c>
    </row>
    <row r="744" spans="1:3" ht="15" hidden="1" x14ac:dyDescent="0.2">
      <c r="A744" s="13">
        <v>0</v>
      </c>
      <c r="B744" s="3" t="s">
        <v>14</v>
      </c>
      <c r="C744" s="28">
        <v>0</v>
      </c>
    </row>
    <row r="745" spans="1:3" ht="15" hidden="1" x14ac:dyDescent="0.2">
      <c r="A745" s="13">
        <v>0</v>
      </c>
      <c r="B745" s="4" t="s">
        <v>15</v>
      </c>
      <c r="C745" s="28">
        <v>0</v>
      </c>
    </row>
    <row r="746" spans="1:3" ht="15" hidden="1" x14ac:dyDescent="0.2">
      <c r="A746" s="13">
        <v>0</v>
      </c>
      <c r="B746" s="4" t="s">
        <v>10</v>
      </c>
      <c r="C746" s="28">
        <v>0</v>
      </c>
    </row>
    <row r="747" spans="1:3" ht="15" hidden="1" x14ac:dyDescent="0.2">
      <c r="A747" s="13">
        <f t="shared" ref="A747:A753" si="29">SUM(C747)</f>
        <v>0</v>
      </c>
      <c r="B747" s="4" t="s">
        <v>16</v>
      </c>
      <c r="C747" s="28">
        <v>0</v>
      </c>
    </row>
    <row r="748" spans="1:3" ht="15" hidden="1" x14ac:dyDescent="0.2">
      <c r="A748" s="13">
        <f t="shared" si="29"/>
        <v>0</v>
      </c>
      <c r="B748" s="3" t="s">
        <v>17</v>
      </c>
      <c r="C748" s="28">
        <v>0</v>
      </c>
    </row>
    <row r="749" spans="1:3" ht="15" hidden="1" x14ac:dyDescent="0.2">
      <c r="A749" s="13">
        <f t="shared" si="29"/>
        <v>0</v>
      </c>
      <c r="B749" s="4" t="s">
        <v>18</v>
      </c>
      <c r="C749" s="28">
        <v>0</v>
      </c>
    </row>
    <row r="750" spans="1:3" hidden="1" x14ac:dyDescent="0.2">
      <c r="A750" s="13">
        <f t="shared" si="29"/>
        <v>0</v>
      </c>
      <c r="B750" s="21"/>
      <c r="C750" s="35"/>
    </row>
    <row r="751" spans="1:3" ht="15" x14ac:dyDescent="0.2">
      <c r="A751" s="13"/>
      <c r="B751" s="2" t="s">
        <v>19</v>
      </c>
      <c r="C751" s="28">
        <v>535.28978000000006</v>
      </c>
    </row>
    <row r="752" spans="1:3" ht="15" hidden="1" x14ac:dyDescent="0.2">
      <c r="A752" s="13">
        <f t="shared" si="29"/>
        <v>0</v>
      </c>
      <c r="B752" s="12" t="s">
        <v>20</v>
      </c>
      <c r="C752" s="31">
        <v>0</v>
      </c>
    </row>
    <row r="753" spans="1:3" ht="15" x14ac:dyDescent="0.2">
      <c r="A753" s="13"/>
      <c r="B753" s="12" t="s">
        <v>21</v>
      </c>
      <c r="C753" s="31">
        <v>1.3049999999999999</v>
      </c>
    </row>
    <row r="754" spans="1:3" ht="15" hidden="1" x14ac:dyDescent="0.2">
      <c r="A754" s="13">
        <v>0</v>
      </c>
      <c r="B754" s="15" t="s">
        <v>22</v>
      </c>
      <c r="C754" s="32">
        <v>0</v>
      </c>
    </row>
    <row r="755" spans="1:3" ht="15" hidden="1" x14ac:dyDescent="0.2">
      <c r="A755" s="13">
        <v>0</v>
      </c>
      <c r="B755" s="15" t="s">
        <v>23</v>
      </c>
      <c r="C755" s="32">
        <v>0</v>
      </c>
    </row>
    <row r="756" spans="1:3" ht="15" hidden="1" x14ac:dyDescent="0.2">
      <c r="A756" s="13">
        <v>0</v>
      </c>
      <c r="B756" s="15" t="s">
        <v>24</v>
      </c>
      <c r="C756" s="32">
        <v>0</v>
      </c>
    </row>
    <row r="757" spans="1:3" ht="15" hidden="1" x14ac:dyDescent="0.2">
      <c r="A757" s="13">
        <v>0</v>
      </c>
      <c r="B757" s="15" t="s">
        <v>25</v>
      </c>
      <c r="C757" s="32">
        <v>0</v>
      </c>
    </row>
    <row r="758" spans="1:3" ht="15" hidden="1" x14ac:dyDescent="0.2">
      <c r="A758" s="13">
        <v>0</v>
      </c>
      <c r="B758" s="15" t="s">
        <v>26</v>
      </c>
      <c r="C758" s="32">
        <v>0</v>
      </c>
    </row>
    <row r="759" spans="1:3" ht="15" hidden="1" x14ac:dyDescent="0.2">
      <c r="A759" s="13">
        <v>0</v>
      </c>
      <c r="B759" s="15" t="s">
        <v>27</v>
      </c>
      <c r="C759" s="32">
        <v>0</v>
      </c>
    </row>
    <row r="760" spans="1:3" ht="30" hidden="1" x14ac:dyDescent="0.2">
      <c r="A760" s="13">
        <v>0</v>
      </c>
      <c r="B760" s="15" t="s">
        <v>28</v>
      </c>
      <c r="C760" s="32">
        <v>0</v>
      </c>
    </row>
    <row r="761" spans="1:3" ht="15" hidden="1" x14ac:dyDescent="0.2">
      <c r="A761" s="13">
        <v>0</v>
      </c>
      <c r="B761" s="15" t="s">
        <v>29</v>
      </c>
      <c r="C761" s="32">
        <v>1.3049999999999999</v>
      </c>
    </row>
    <row r="762" spans="1:3" ht="15" hidden="1" x14ac:dyDescent="0.2">
      <c r="A762" s="13">
        <v>0</v>
      </c>
      <c r="B762" s="15" t="s">
        <v>30</v>
      </c>
      <c r="C762" s="32">
        <v>0</v>
      </c>
    </row>
    <row r="763" spans="1:3" ht="15" hidden="1" x14ac:dyDescent="0.2">
      <c r="A763" s="13">
        <v>0</v>
      </c>
      <c r="B763" s="15" t="s">
        <v>31</v>
      </c>
      <c r="C763" s="32">
        <v>0</v>
      </c>
    </row>
    <row r="764" spans="1:3" ht="15" hidden="1" x14ac:dyDescent="0.2">
      <c r="A764" s="13">
        <f t="shared" ref="A764:A824" si="30">SUM(C764)</f>
        <v>0</v>
      </c>
      <c r="B764" s="12" t="s">
        <v>32</v>
      </c>
      <c r="C764" s="31">
        <v>0</v>
      </c>
    </row>
    <row r="765" spans="1:3" ht="15" hidden="1" x14ac:dyDescent="0.2">
      <c r="A765" s="13">
        <f t="shared" si="30"/>
        <v>0</v>
      </c>
      <c r="B765" s="3" t="s">
        <v>33</v>
      </c>
      <c r="C765" s="28">
        <v>0</v>
      </c>
    </row>
    <row r="766" spans="1:3" ht="15" x14ac:dyDescent="0.2">
      <c r="A766" s="13"/>
      <c r="B766" s="12" t="s">
        <v>4</v>
      </c>
      <c r="C766" s="31">
        <v>200</v>
      </c>
    </row>
    <row r="767" spans="1:3" ht="15" hidden="1" x14ac:dyDescent="0.2">
      <c r="A767" s="13">
        <f t="shared" si="30"/>
        <v>0</v>
      </c>
      <c r="B767" s="12" t="s">
        <v>34</v>
      </c>
      <c r="C767" s="31">
        <v>0</v>
      </c>
    </row>
    <row r="768" spans="1:3" ht="15" x14ac:dyDescent="0.2">
      <c r="A768" s="13"/>
      <c r="B768" s="12" t="s">
        <v>35</v>
      </c>
      <c r="C768" s="31">
        <v>333.98478</v>
      </c>
    </row>
    <row r="769" spans="1:3" ht="15" hidden="1" x14ac:dyDescent="0.2">
      <c r="A769" s="13">
        <f t="shared" si="30"/>
        <v>0</v>
      </c>
      <c r="B769" s="2" t="s">
        <v>36</v>
      </c>
      <c r="C769" s="28">
        <v>0</v>
      </c>
    </row>
    <row r="770" spans="1:3" ht="15" hidden="1" x14ac:dyDescent="0.2">
      <c r="A770" s="13">
        <f t="shared" si="30"/>
        <v>0</v>
      </c>
      <c r="B770" s="2" t="s">
        <v>37</v>
      </c>
      <c r="C770" s="28">
        <v>0</v>
      </c>
    </row>
    <row r="771" spans="1:3" ht="15" hidden="1" x14ac:dyDescent="0.2">
      <c r="A771" s="13">
        <v>0</v>
      </c>
      <c r="B771" s="16" t="s">
        <v>8</v>
      </c>
      <c r="C771" s="33">
        <v>0</v>
      </c>
    </row>
    <row r="772" spans="1:3" ht="15" hidden="1" x14ac:dyDescent="0.2">
      <c r="A772" s="13">
        <v>0</v>
      </c>
      <c r="B772" s="15" t="s">
        <v>9</v>
      </c>
      <c r="C772" s="32">
        <v>0</v>
      </c>
    </row>
    <row r="773" spans="1:3" ht="15" hidden="1" x14ac:dyDescent="0.2">
      <c r="A773" s="13">
        <v>0</v>
      </c>
      <c r="B773" s="15" t="s">
        <v>38</v>
      </c>
      <c r="C773" s="32">
        <v>0</v>
      </c>
    </row>
    <row r="774" spans="1:3" ht="15" hidden="1" x14ac:dyDescent="0.2">
      <c r="A774" s="13">
        <f t="shared" si="30"/>
        <v>0</v>
      </c>
      <c r="B774" s="14" t="s">
        <v>39</v>
      </c>
      <c r="C774" s="31">
        <v>0</v>
      </c>
    </row>
    <row r="775" spans="1:3" ht="15" hidden="1" x14ac:dyDescent="0.2">
      <c r="A775" s="13">
        <f t="shared" si="30"/>
        <v>0</v>
      </c>
      <c r="B775" s="4" t="s">
        <v>40</v>
      </c>
      <c r="C775" s="28">
        <v>0</v>
      </c>
    </row>
    <row r="776" spans="1:3" ht="15" hidden="1" x14ac:dyDescent="0.2">
      <c r="A776" s="13">
        <f t="shared" si="30"/>
        <v>0</v>
      </c>
      <c r="B776" s="2" t="s">
        <v>41</v>
      </c>
      <c r="C776" s="28">
        <v>0</v>
      </c>
    </row>
    <row r="777" spans="1:3" ht="15" hidden="1" x14ac:dyDescent="0.2">
      <c r="A777" s="13">
        <v>0</v>
      </c>
      <c r="B777" s="16" t="s">
        <v>14</v>
      </c>
      <c r="C777" s="33">
        <v>0</v>
      </c>
    </row>
    <row r="778" spans="1:3" ht="15" hidden="1" x14ac:dyDescent="0.2">
      <c r="A778" s="13">
        <v>0</v>
      </c>
      <c r="B778" s="15" t="s">
        <v>9</v>
      </c>
      <c r="C778" s="32">
        <v>0</v>
      </c>
    </row>
    <row r="779" spans="1:3" ht="15" hidden="1" x14ac:dyDescent="0.2">
      <c r="A779" s="13">
        <v>0</v>
      </c>
      <c r="B779" s="15" t="s">
        <v>10</v>
      </c>
      <c r="C779" s="32">
        <v>0</v>
      </c>
    </row>
    <row r="780" spans="1:3" ht="15" hidden="1" x14ac:dyDescent="0.2">
      <c r="A780" s="13">
        <f t="shared" si="30"/>
        <v>0</v>
      </c>
      <c r="B780" s="14" t="s">
        <v>42</v>
      </c>
      <c r="C780" s="31">
        <v>0</v>
      </c>
    </row>
    <row r="781" spans="1:3" ht="15" hidden="1" x14ac:dyDescent="0.2">
      <c r="A781" s="13">
        <f t="shared" si="30"/>
        <v>0</v>
      </c>
      <c r="B781" s="4" t="s">
        <v>16</v>
      </c>
      <c r="C781" s="28">
        <v>0</v>
      </c>
    </row>
    <row r="782" spans="1:3" ht="15" hidden="1" x14ac:dyDescent="0.2">
      <c r="A782" s="13">
        <f t="shared" si="30"/>
        <v>0</v>
      </c>
      <c r="B782" s="16" t="s">
        <v>17</v>
      </c>
      <c r="C782" s="33">
        <v>0</v>
      </c>
    </row>
    <row r="783" spans="1:3" ht="15" hidden="1" x14ac:dyDescent="0.2">
      <c r="A783" s="13">
        <v>0</v>
      </c>
      <c r="B783" s="15" t="s">
        <v>43</v>
      </c>
      <c r="C783" s="32">
        <v>0</v>
      </c>
    </row>
    <row r="784" spans="1:3" ht="15" hidden="1" x14ac:dyDescent="0.2">
      <c r="A784" s="13">
        <v>0</v>
      </c>
      <c r="B784" s="15" t="s">
        <v>15</v>
      </c>
      <c r="C784" s="32">
        <v>0</v>
      </c>
    </row>
    <row r="785" spans="1:3" ht="15" hidden="1" x14ac:dyDescent="0.2">
      <c r="A785" s="13">
        <v>0</v>
      </c>
      <c r="B785" s="15" t="s">
        <v>10</v>
      </c>
      <c r="C785" s="32">
        <v>0</v>
      </c>
    </row>
    <row r="786" spans="1:3" ht="15" hidden="1" x14ac:dyDescent="0.2">
      <c r="A786" s="13">
        <f t="shared" si="30"/>
        <v>0</v>
      </c>
      <c r="B786" s="14" t="s">
        <v>39</v>
      </c>
      <c r="C786" s="31">
        <v>0</v>
      </c>
    </row>
    <row r="787" spans="1:3" ht="15" hidden="1" x14ac:dyDescent="0.2">
      <c r="A787" s="13">
        <f t="shared" si="30"/>
        <v>0</v>
      </c>
      <c r="B787" s="4" t="s">
        <v>16</v>
      </c>
      <c r="C787" s="28">
        <v>0</v>
      </c>
    </row>
    <row r="788" spans="1:3" hidden="1" x14ac:dyDescent="0.2">
      <c r="A788" s="13">
        <f t="shared" si="30"/>
        <v>0</v>
      </c>
      <c r="B788" s="21"/>
      <c r="C788" s="35"/>
    </row>
    <row r="789" spans="1:3" ht="15" hidden="1" x14ac:dyDescent="0.2">
      <c r="A789" s="13">
        <f t="shared" si="30"/>
        <v>0</v>
      </c>
      <c r="B789" s="22" t="s">
        <v>60</v>
      </c>
      <c r="C789" s="29"/>
    </row>
    <row r="790" spans="1:3" ht="15" x14ac:dyDescent="0.2">
      <c r="A790" s="13"/>
      <c r="B790" s="17" t="s">
        <v>44</v>
      </c>
      <c r="C790" s="31">
        <v>1937.62301</v>
      </c>
    </row>
    <row r="791" spans="1:3" ht="15" x14ac:dyDescent="0.2">
      <c r="A791" s="13"/>
      <c r="B791" s="12" t="s">
        <v>1</v>
      </c>
      <c r="C791" s="31">
        <v>1937.62301</v>
      </c>
    </row>
    <row r="792" spans="1:3" ht="15" hidden="1" x14ac:dyDescent="0.2">
      <c r="A792" s="13">
        <f t="shared" si="30"/>
        <v>0</v>
      </c>
      <c r="B792" s="12" t="s">
        <v>6</v>
      </c>
      <c r="C792" s="31">
        <v>0</v>
      </c>
    </row>
    <row r="793" spans="1:3" ht="15" hidden="1" x14ac:dyDescent="0.2">
      <c r="A793" s="13">
        <f t="shared" si="30"/>
        <v>0</v>
      </c>
      <c r="B793" s="12" t="s">
        <v>45</v>
      </c>
      <c r="C793" s="31">
        <v>0</v>
      </c>
    </row>
    <row r="794" spans="1:3" ht="15" hidden="1" x14ac:dyDescent="0.2">
      <c r="A794" s="13">
        <f t="shared" si="30"/>
        <v>0</v>
      </c>
      <c r="B794" s="12" t="s">
        <v>13</v>
      </c>
      <c r="C794" s="31">
        <v>0</v>
      </c>
    </row>
    <row r="795" spans="1:3" ht="15" x14ac:dyDescent="0.2">
      <c r="A795" s="13"/>
      <c r="B795" s="17" t="s">
        <v>46</v>
      </c>
      <c r="C795" s="31">
        <v>535.28977999999995</v>
      </c>
    </row>
    <row r="796" spans="1:3" ht="15" x14ac:dyDescent="0.2">
      <c r="A796" s="13"/>
      <c r="B796" s="12" t="s">
        <v>19</v>
      </c>
      <c r="C796" s="31">
        <v>535.28977999999995</v>
      </c>
    </row>
    <row r="797" spans="1:3" ht="15" hidden="1" x14ac:dyDescent="0.2">
      <c r="A797" s="13">
        <f t="shared" si="30"/>
        <v>0</v>
      </c>
      <c r="B797" s="12" t="s">
        <v>36</v>
      </c>
      <c r="C797" s="31">
        <v>0</v>
      </c>
    </row>
    <row r="798" spans="1:3" ht="15" hidden="1" x14ac:dyDescent="0.2">
      <c r="A798" s="13">
        <f t="shared" si="30"/>
        <v>0</v>
      </c>
      <c r="B798" s="12" t="s">
        <v>47</v>
      </c>
      <c r="C798" s="31">
        <v>0</v>
      </c>
    </row>
    <row r="799" spans="1:3" ht="15" hidden="1" x14ac:dyDescent="0.2">
      <c r="A799" s="13">
        <f t="shared" si="30"/>
        <v>0</v>
      </c>
      <c r="B799" s="12" t="s">
        <v>41</v>
      </c>
      <c r="C799" s="31">
        <v>0</v>
      </c>
    </row>
    <row r="800" spans="1:3" ht="15" x14ac:dyDescent="0.2">
      <c r="A800" s="13"/>
      <c r="B800" s="39" t="s">
        <v>48</v>
      </c>
      <c r="C800" s="40">
        <v>1402.33323</v>
      </c>
    </row>
    <row r="801" spans="1:3" ht="15" x14ac:dyDescent="0.2">
      <c r="A801" s="13"/>
      <c r="B801" s="39" t="s">
        <v>49</v>
      </c>
      <c r="C801" s="40">
        <v>8114.2802300000003</v>
      </c>
    </row>
    <row r="802" spans="1:3" ht="15" x14ac:dyDescent="0.2">
      <c r="A802" s="13"/>
      <c r="B802" s="39" t="s">
        <v>50</v>
      </c>
      <c r="C802" s="40">
        <v>9516.6134600000005</v>
      </c>
    </row>
    <row r="803" spans="1:3" ht="15" hidden="1" x14ac:dyDescent="0.2">
      <c r="A803" s="13">
        <f t="shared" si="30"/>
        <v>0</v>
      </c>
      <c r="B803" s="23"/>
      <c r="C803" s="34"/>
    </row>
    <row r="804" spans="1:3" hidden="1" x14ac:dyDescent="0.2">
      <c r="A804" s="13">
        <f t="shared" si="30"/>
        <v>0</v>
      </c>
      <c r="B804" s="18" t="s">
        <v>319</v>
      </c>
      <c r="C804" s="29"/>
    </row>
    <row r="805" spans="1:3" ht="15" x14ac:dyDescent="0.2">
      <c r="A805" s="13"/>
      <c r="B805" s="5" t="s">
        <v>53</v>
      </c>
      <c r="C805" s="36">
        <v>97</v>
      </c>
    </row>
    <row r="806" spans="1:3" ht="15" x14ac:dyDescent="0.2">
      <c r="A806" s="13"/>
      <c r="B806" s="6" t="s">
        <v>54</v>
      </c>
      <c r="C806" s="36">
        <v>68</v>
      </c>
    </row>
    <row r="807" spans="1:3" ht="15" x14ac:dyDescent="0.2">
      <c r="A807" s="13"/>
      <c r="B807" s="6" t="s">
        <v>55</v>
      </c>
      <c r="C807" s="36">
        <v>29</v>
      </c>
    </row>
    <row r="808" spans="1:3" ht="15" hidden="1" x14ac:dyDescent="0.2">
      <c r="A808" s="13">
        <f t="shared" si="30"/>
        <v>0</v>
      </c>
      <c r="B808" s="24"/>
      <c r="C808" s="34"/>
    </row>
    <row r="809" spans="1:3" ht="15" x14ac:dyDescent="0.2">
      <c r="A809" s="13"/>
      <c r="B809" s="121" t="s">
        <v>69</v>
      </c>
      <c r="C809" s="122"/>
    </row>
    <row r="810" spans="1:3" hidden="1" x14ac:dyDescent="0.2">
      <c r="A810" s="13">
        <f t="shared" si="30"/>
        <v>0</v>
      </c>
      <c r="B810" s="21"/>
      <c r="C810" s="35"/>
    </row>
    <row r="811" spans="1:3" ht="15" hidden="1" x14ac:dyDescent="0.2">
      <c r="A811" s="13">
        <f t="shared" si="30"/>
        <v>0</v>
      </c>
      <c r="B811" s="22" t="s">
        <v>59</v>
      </c>
      <c r="C811" s="29"/>
    </row>
    <row r="812" spans="1:3" ht="15" x14ac:dyDescent="0.2">
      <c r="A812" s="13"/>
      <c r="B812" s="2" t="s">
        <v>1</v>
      </c>
      <c r="C812" s="28">
        <v>56803.278509999996</v>
      </c>
    </row>
    <row r="813" spans="1:3" ht="15" hidden="1" x14ac:dyDescent="0.2">
      <c r="A813" s="13">
        <f t="shared" si="30"/>
        <v>0</v>
      </c>
      <c r="B813" s="3" t="s">
        <v>2</v>
      </c>
      <c r="C813" s="28"/>
    </row>
    <row r="814" spans="1:3" ht="15" hidden="1" x14ac:dyDescent="0.2">
      <c r="A814" s="13">
        <f t="shared" si="30"/>
        <v>0</v>
      </c>
      <c r="B814" s="3" t="s">
        <v>3</v>
      </c>
      <c r="C814" s="28"/>
    </row>
    <row r="815" spans="1:3" ht="15" hidden="1" x14ac:dyDescent="0.2">
      <c r="A815" s="13">
        <f t="shared" si="30"/>
        <v>0</v>
      </c>
      <c r="B815" s="3" t="s">
        <v>4</v>
      </c>
      <c r="C815" s="28">
        <v>0</v>
      </c>
    </row>
    <row r="816" spans="1:3" ht="15" x14ac:dyDescent="0.2">
      <c r="A816" s="13"/>
      <c r="B816" s="3" t="s">
        <v>5</v>
      </c>
      <c r="C816" s="28">
        <v>56803.278509999996</v>
      </c>
    </row>
    <row r="817" spans="1:3" ht="15" hidden="1" x14ac:dyDescent="0.2">
      <c r="A817" s="13">
        <f t="shared" si="30"/>
        <v>0</v>
      </c>
      <c r="B817" s="2" t="s">
        <v>6</v>
      </c>
      <c r="C817" s="28">
        <v>0</v>
      </c>
    </row>
    <row r="818" spans="1:3" ht="15" hidden="1" x14ac:dyDescent="0.2">
      <c r="A818" s="13">
        <f t="shared" si="30"/>
        <v>0</v>
      </c>
      <c r="B818" s="2" t="s">
        <v>7</v>
      </c>
      <c r="C818" s="28">
        <v>0</v>
      </c>
    </row>
    <row r="819" spans="1:3" ht="15" hidden="1" x14ac:dyDescent="0.2">
      <c r="A819" s="13">
        <v>0</v>
      </c>
      <c r="B819" s="3" t="s">
        <v>8</v>
      </c>
      <c r="C819" s="28">
        <v>0</v>
      </c>
    </row>
    <row r="820" spans="1:3" ht="15" hidden="1" x14ac:dyDescent="0.2">
      <c r="A820" s="13">
        <f t="shared" si="30"/>
        <v>0</v>
      </c>
      <c r="B820" s="4" t="s">
        <v>9</v>
      </c>
      <c r="C820" s="28">
        <v>0</v>
      </c>
    </row>
    <row r="821" spans="1:3" ht="15" hidden="1" x14ac:dyDescent="0.2">
      <c r="A821" s="13">
        <v>0</v>
      </c>
      <c r="B821" s="4" t="s">
        <v>10</v>
      </c>
      <c r="C821" s="28">
        <v>0</v>
      </c>
    </row>
    <row r="822" spans="1:3" ht="15" hidden="1" x14ac:dyDescent="0.2">
      <c r="A822" s="13">
        <f t="shared" si="30"/>
        <v>0</v>
      </c>
      <c r="B822" s="4" t="s">
        <v>11</v>
      </c>
      <c r="C822" s="28">
        <v>0</v>
      </c>
    </row>
    <row r="823" spans="1:3" ht="15" hidden="1" x14ac:dyDescent="0.2">
      <c r="A823" s="13">
        <f t="shared" si="30"/>
        <v>0</v>
      </c>
      <c r="B823" s="4" t="s">
        <v>12</v>
      </c>
      <c r="C823" s="28">
        <v>0</v>
      </c>
    </row>
    <row r="824" spans="1:3" ht="15" hidden="1" x14ac:dyDescent="0.2">
      <c r="A824" s="13">
        <f t="shared" si="30"/>
        <v>0</v>
      </c>
      <c r="B824" s="2" t="s">
        <v>13</v>
      </c>
      <c r="C824" s="28">
        <v>0</v>
      </c>
    </row>
    <row r="825" spans="1:3" ht="15" hidden="1" x14ac:dyDescent="0.2">
      <c r="A825" s="13">
        <v>0</v>
      </c>
      <c r="B825" s="3" t="s">
        <v>14</v>
      </c>
      <c r="C825" s="28">
        <v>0</v>
      </c>
    </row>
    <row r="826" spans="1:3" ht="15" hidden="1" x14ac:dyDescent="0.2">
      <c r="A826" s="13">
        <v>0</v>
      </c>
      <c r="B826" s="4" t="s">
        <v>15</v>
      </c>
      <c r="C826" s="28">
        <v>0</v>
      </c>
    </row>
    <row r="827" spans="1:3" ht="15" hidden="1" x14ac:dyDescent="0.2">
      <c r="A827" s="13">
        <v>0</v>
      </c>
      <c r="B827" s="4" t="s">
        <v>10</v>
      </c>
      <c r="C827" s="28">
        <v>0</v>
      </c>
    </row>
    <row r="828" spans="1:3" ht="15" hidden="1" x14ac:dyDescent="0.2">
      <c r="A828" s="13">
        <f t="shared" ref="A828:A834" si="31">SUM(C828)</f>
        <v>0</v>
      </c>
      <c r="B828" s="4" t="s">
        <v>16</v>
      </c>
      <c r="C828" s="28">
        <v>0</v>
      </c>
    </row>
    <row r="829" spans="1:3" ht="15" hidden="1" x14ac:dyDescent="0.2">
      <c r="A829" s="13">
        <f t="shared" si="31"/>
        <v>0</v>
      </c>
      <c r="B829" s="3" t="s">
        <v>17</v>
      </c>
      <c r="C829" s="28">
        <v>0</v>
      </c>
    </row>
    <row r="830" spans="1:3" ht="15" hidden="1" x14ac:dyDescent="0.2">
      <c r="A830" s="13">
        <f t="shared" si="31"/>
        <v>0</v>
      </c>
      <c r="B830" s="4" t="s">
        <v>18</v>
      </c>
      <c r="C830" s="28">
        <v>0</v>
      </c>
    </row>
    <row r="831" spans="1:3" hidden="1" x14ac:dyDescent="0.2">
      <c r="A831" s="13">
        <f t="shared" si="31"/>
        <v>0</v>
      </c>
      <c r="B831" s="21"/>
      <c r="C831" s="35"/>
    </row>
    <row r="832" spans="1:3" ht="15" x14ac:dyDescent="0.2">
      <c r="A832" s="13"/>
      <c r="B832" s="2" t="s">
        <v>19</v>
      </c>
      <c r="C832" s="28">
        <v>52193.819960000001</v>
      </c>
    </row>
    <row r="833" spans="1:3" ht="15" x14ac:dyDescent="0.2">
      <c r="A833" s="13"/>
      <c r="B833" s="12" t="s">
        <v>20</v>
      </c>
      <c r="C833" s="31">
        <v>25001.179329999999</v>
      </c>
    </row>
    <row r="834" spans="1:3" ht="15" x14ac:dyDescent="0.2">
      <c r="A834" s="13"/>
      <c r="B834" s="12" t="s">
        <v>21</v>
      </c>
      <c r="C834" s="31">
        <v>13859.013719999999</v>
      </c>
    </row>
    <row r="835" spans="1:3" ht="15" hidden="1" x14ac:dyDescent="0.2">
      <c r="A835" s="13">
        <v>0</v>
      </c>
      <c r="B835" s="15" t="s">
        <v>22</v>
      </c>
      <c r="C835" s="32">
        <v>14.868</v>
      </c>
    </row>
    <row r="836" spans="1:3" ht="15" hidden="1" x14ac:dyDescent="0.2">
      <c r="A836" s="13">
        <v>0</v>
      </c>
      <c r="B836" s="15" t="s">
        <v>23</v>
      </c>
      <c r="C836" s="32">
        <v>0</v>
      </c>
    </row>
    <row r="837" spans="1:3" ht="15" hidden="1" x14ac:dyDescent="0.2">
      <c r="A837" s="13">
        <v>0</v>
      </c>
      <c r="B837" s="15" t="s">
        <v>24</v>
      </c>
      <c r="C837" s="32">
        <v>6696.1571800000002</v>
      </c>
    </row>
    <row r="838" spans="1:3" ht="15" hidden="1" x14ac:dyDescent="0.2">
      <c r="A838" s="13">
        <v>0</v>
      </c>
      <c r="B838" s="15" t="s">
        <v>25</v>
      </c>
      <c r="C838" s="32">
        <v>10.423439999999999</v>
      </c>
    </row>
    <row r="839" spans="1:3" ht="15" hidden="1" x14ac:dyDescent="0.2">
      <c r="A839" s="13">
        <v>0</v>
      </c>
      <c r="B839" s="15" t="s">
        <v>26</v>
      </c>
      <c r="C839" s="32">
        <v>59.390999999999998</v>
      </c>
    </row>
    <row r="840" spans="1:3" ht="15" hidden="1" x14ac:dyDescent="0.2">
      <c r="A840" s="13">
        <v>0</v>
      </c>
      <c r="B840" s="15" t="s">
        <v>27</v>
      </c>
      <c r="C840" s="32">
        <v>0.88800000000000001</v>
      </c>
    </row>
    <row r="841" spans="1:3" ht="30" hidden="1" x14ac:dyDescent="0.2">
      <c r="A841" s="13">
        <v>0</v>
      </c>
      <c r="B841" s="15" t="s">
        <v>28</v>
      </c>
      <c r="C841" s="32">
        <v>1900.5950600000001</v>
      </c>
    </row>
    <row r="842" spans="1:3" ht="15" hidden="1" x14ac:dyDescent="0.2">
      <c r="A842" s="13">
        <v>0</v>
      </c>
      <c r="B842" s="15" t="s">
        <v>29</v>
      </c>
      <c r="C842" s="32">
        <v>1928.10679</v>
      </c>
    </row>
    <row r="843" spans="1:3" ht="15" hidden="1" x14ac:dyDescent="0.2">
      <c r="A843" s="13">
        <v>0</v>
      </c>
      <c r="B843" s="15" t="s">
        <v>30</v>
      </c>
      <c r="C843" s="32">
        <v>0</v>
      </c>
    </row>
    <row r="844" spans="1:3" ht="15" hidden="1" x14ac:dyDescent="0.2">
      <c r="A844" s="13">
        <v>0</v>
      </c>
      <c r="B844" s="15" t="s">
        <v>31</v>
      </c>
      <c r="C844" s="32">
        <v>3248.5842499999999</v>
      </c>
    </row>
    <row r="845" spans="1:3" ht="15" hidden="1" x14ac:dyDescent="0.2">
      <c r="A845" s="13">
        <f t="shared" ref="A845:A851" si="32">SUM(C845)</f>
        <v>0</v>
      </c>
      <c r="B845" s="12" t="s">
        <v>32</v>
      </c>
      <c r="C845" s="31">
        <v>0</v>
      </c>
    </row>
    <row r="846" spans="1:3" ht="15" hidden="1" x14ac:dyDescent="0.2">
      <c r="A846" s="13">
        <f t="shared" si="32"/>
        <v>0</v>
      </c>
      <c r="B846" s="3" t="s">
        <v>33</v>
      </c>
      <c r="C846" s="28">
        <v>0</v>
      </c>
    </row>
    <row r="847" spans="1:3" ht="15" x14ac:dyDescent="0.2">
      <c r="A847" s="13"/>
      <c r="B847" s="12" t="s">
        <v>4</v>
      </c>
      <c r="C847" s="31">
        <v>8801.0702299999994</v>
      </c>
    </row>
    <row r="848" spans="1:3" ht="15" x14ac:dyDescent="0.2">
      <c r="A848" s="13"/>
      <c r="B848" s="12" t="s">
        <v>34</v>
      </c>
      <c r="C848" s="31">
        <v>1199.7575899999999</v>
      </c>
    </row>
    <row r="849" spans="1:3" ht="15" x14ac:dyDescent="0.2">
      <c r="A849" s="13"/>
      <c r="B849" s="12" t="s">
        <v>35</v>
      </c>
      <c r="C849" s="31">
        <v>3332.79909</v>
      </c>
    </row>
    <row r="850" spans="1:3" ht="15" x14ac:dyDescent="0.2">
      <c r="A850" s="13"/>
      <c r="B850" s="2" t="s">
        <v>36</v>
      </c>
      <c r="C850" s="28">
        <v>441.13152000000002</v>
      </c>
    </row>
    <row r="851" spans="1:3" ht="15" hidden="1" x14ac:dyDescent="0.2">
      <c r="A851" s="13">
        <f t="shared" si="32"/>
        <v>0</v>
      </c>
      <c r="B851" s="2" t="s">
        <v>37</v>
      </c>
      <c r="C851" s="28">
        <v>0</v>
      </c>
    </row>
    <row r="852" spans="1:3" ht="15" hidden="1" x14ac:dyDescent="0.2">
      <c r="A852" s="13">
        <v>0</v>
      </c>
      <c r="B852" s="16" t="s">
        <v>8</v>
      </c>
      <c r="C852" s="33">
        <v>0</v>
      </c>
    </row>
    <row r="853" spans="1:3" ht="15" hidden="1" x14ac:dyDescent="0.2">
      <c r="A853" s="13">
        <v>0</v>
      </c>
      <c r="B853" s="15" t="s">
        <v>9</v>
      </c>
      <c r="C853" s="32">
        <v>0</v>
      </c>
    </row>
    <row r="854" spans="1:3" ht="15" hidden="1" x14ac:dyDescent="0.2">
      <c r="A854" s="13">
        <v>0</v>
      </c>
      <c r="B854" s="15" t="s">
        <v>38</v>
      </c>
      <c r="C854" s="32">
        <v>0</v>
      </c>
    </row>
    <row r="855" spans="1:3" ht="15" hidden="1" x14ac:dyDescent="0.2">
      <c r="A855" s="13">
        <f>SUM(C855)</f>
        <v>0</v>
      </c>
      <c r="B855" s="14" t="s">
        <v>39</v>
      </c>
      <c r="C855" s="31">
        <v>0</v>
      </c>
    </row>
    <row r="856" spans="1:3" ht="15" hidden="1" x14ac:dyDescent="0.2">
      <c r="A856" s="13">
        <f>SUM(C856)</f>
        <v>0</v>
      </c>
      <c r="B856" s="4" t="s">
        <v>40</v>
      </c>
      <c r="C856" s="28">
        <v>0</v>
      </c>
    </row>
    <row r="857" spans="1:3" ht="15" hidden="1" x14ac:dyDescent="0.2">
      <c r="A857" s="13">
        <f>SUM(C857)</f>
        <v>0</v>
      </c>
      <c r="B857" s="2" t="s">
        <v>41</v>
      </c>
      <c r="C857" s="28">
        <v>0</v>
      </c>
    </row>
    <row r="858" spans="1:3" ht="15" hidden="1" x14ac:dyDescent="0.2">
      <c r="A858" s="13">
        <v>0</v>
      </c>
      <c r="B858" s="16" t="s">
        <v>14</v>
      </c>
      <c r="C858" s="33">
        <v>0</v>
      </c>
    </row>
    <row r="859" spans="1:3" ht="15" hidden="1" x14ac:dyDescent="0.2">
      <c r="A859" s="13">
        <v>0</v>
      </c>
      <c r="B859" s="15" t="s">
        <v>9</v>
      </c>
      <c r="C859" s="32">
        <v>0</v>
      </c>
    </row>
    <row r="860" spans="1:3" ht="15" hidden="1" x14ac:dyDescent="0.2">
      <c r="A860" s="13">
        <v>0</v>
      </c>
      <c r="B860" s="15" t="s">
        <v>10</v>
      </c>
      <c r="C860" s="32">
        <v>0</v>
      </c>
    </row>
    <row r="861" spans="1:3" ht="15" hidden="1" x14ac:dyDescent="0.2">
      <c r="A861" s="13">
        <f>SUM(C861)</f>
        <v>0</v>
      </c>
      <c r="B861" s="14" t="s">
        <v>42</v>
      </c>
      <c r="C861" s="31">
        <v>0</v>
      </c>
    </row>
    <row r="862" spans="1:3" ht="15" hidden="1" x14ac:dyDescent="0.2">
      <c r="A862" s="13">
        <f>SUM(C862)</f>
        <v>0</v>
      </c>
      <c r="B862" s="4" t="s">
        <v>16</v>
      </c>
      <c r="C862" s="28">
        <v>0</v>
      </c>
    </row>
    <row r="863" spans="1:3" ht="15" hidden="1" x14ac:dyDescent="0.2">
      <c r="A863" s="13">
        <f>SUM(C863)</f>
        <v>0</v>
      </c>
      <c r="B863" s="16" t="s">
        <v>17</v>
      </c>
      <c r="C863" s="33">
        <v>0</v>
      </c>
    </row>
    <row r="864" spans="1:3" ht="15" hidden="1" x14ac:dyDescent="0.2">
      <c r="A864" s="13">
        <v>0</v>
      </c>
      <c r="B864" s="15" t="s">
        <v>43</v>
      </c>
      <c r="C864" s="32">
        <v>0</v>
      </c>
    </row>
    <row r="865" spans="1:3" ht="15" hidden="1" x14ac:dyDescent="0.2">
      <c r="A865" s="13">
        <v>0</v>
      </c>
      <c r="B865" s="15" t="s">
        <v>15</v>
      </c>
      <c r="C865" s="32">
        <v>0</v>
      </c>
    </row>
    <row r="866" spans="1:3" ht="15" hidden="1" x14ac:dyDescent="0.2">
      <c r="A866" s="13">
        <v>0</v>
      </c>
      <c r="B866" s="15" t="s">
        <v>10</v>
      </c>
      <c r="C866" s="32">
        <v>0</v>
      </c>
    </row>
    <row r="867" spans="1:3" ht="15" hidden="1" x14ac:dyDescent="0.2">
      <c r="A867" s="13">
        <f t="shared" ref="A867:A889" si="33">SUM(C867)</f>
        <v>0</v>
      </c>
      <c r="B867" s="14" t="s">
        <v>39</v>
      </c>
      <c r="C867" s="31">
        <v>0</v>
      </c>
    </row>
    <row r="868" spans="1:3" ht="15" hidden="1" x14ac:dyDescent="0.2">
      <c r="A868" s="13">
        <f t="shared" si="33"/>
        <v>0</v>
      </c>
      <c r="B868" s="4" t="s">
        <v>16</v>
      </c>
      <c r="C868" s="28">
        <v>0</v>
      </c>
    </row>
    <row r="869" spans="1:3" hidden="1" x14ac:dyDescent="0.2">
      <c r="A869" s="13">
        <f t="shared" si="33"/>
        <v>0</v>
      </c>
      <c r="B869" s="21"/>
      <c r="C869" s="35"/>
    </row>
    <row r="870" spans="1:3" ht="15" hidden="1" x14ac:dyDescent="0.2">
      <c r="A870" s="13">
        <f t="shared" si="33"/>
        <v>0</v>
      </c>
      <c r="B870" s="22" t="s">
        <v>60</v>
      </c>
      <c r="C870" s="29"/>
    </row>
    <row r="871" spans="1:3" ht="15" x14ac:dyDescent="0.2">
      <c r="A871" s="13"/>
      <c r="B871" s="17" t="s">
        <v>44</v>
      </c>
      <c r="C871" s="31">
        <v>56803.278509999996</v>
      </c>
    </row>
    <row r="872" spans="1:3" ht="15" x14ac:dyDescent="0.2">
      <c r="A872" s="13"/>
      <c r="B872" s="12" t="s">
        <v>1</v>
      </c>
      <c r="C872" s="31">
        <v>56803.278509999996</v>
      </c>
    </row>
    <row r="873" spans="1:3" ht="15" hidden="1" x14ac:dyDescent="0.2">
      <c r="A873" s="13">
        <f t="shared" si="33"/>
        <v>0</v>
      </c>
      <c r="B873" s="12" t="s">
        <v>6</v>
      </c>
      <c r="C873" s="31">
        <v>0</v>
      </c>
    </row>
    <row r="874" spans="1:3" ht="15" hidden="1" x14ac:dyDescent="0.2">
      <c r="A874" s="13">
        <f t="shared" si="33"/>
        <v>0</v>
      </c>
      <c r="B874" s="12" t="s">
        <v>45</v>
      </c>
      <c r="C874" s="31">
        <v>0</v>
      </c>
    </row>
    <row r="875" spans="1:3" ht="15" hidden="1" x14ac:dyDescent="0.2">
      <c r="A875" s="13">
        <f t="shared" si="33"/>
        <v>0</v>
      </c>
      <c r="B875" s="12" t="s">
        <v>13</v>
      </c>
      <c r="C875" s="31">
        <v>0</v>
      </c>
    </row>
    <row r="876" spans="1:3" ht="15" x14ac:dyDescent="0.2">
      <c r="A876" s="13"/>
      <c r="B876" s="17" t="s">
        <v>46</v>
      </c>
      <c r="C876" s="31">
        <v>52634.951480000003</v>
      </c>
    </row>
    <row r="877" spans="1:3" ht="15" x14ac:dyDescent="0.2">
      <c r="A877" s="13"/>
      <c r="B877" s="12" t="s">
        <v>19</v>
      </c>
      <c r="C877" s="31">
        <v>52193.819960000001</v>
      </c>
    </row>
    <row r="878" spans="1:3" ht="15" x14ac:dyDescent="0.2">
      <c r="A878" s="13"/>
      <c r="B878" s="12" t="s">
        <v>36</v>
      </c>
      <c r="C878" s="31">
        <v>441.13152000000002</v>
      </c>
    </row>
    <row r="879" spans="1:3" ht="15" hidden="1" x14ac:dyDescent="0.2">
      <c r="A879" s="13">
        <f t="shared" si="33"/>
        <v>0</v>
      </c>
      <c r="B879" s="12" t="s">
        <v>47</v>
      </c>
      <c r="C879" s="31">
        <v>0</v>
      </c>
    </row>
    <row r="880" spans="1:3" ht="15" hidden="1" x14ac:dyDescent="0.2">
      <c r="A880" s="13">
        <f t="shared" si="33"/>
        <v>0</v>
      </c>
      <c r="B880" s="12" t="s">
        <v>41</v>
      </c>
      <c r="C880" s="31">
        <v>0</v>
      </c>
    </row>
    <row r="881" spans="1:3" ht="15" x14ac:dyDescent="0.2">
      <c r="A881" s="13"/>
      <c r="B881" s="39" t="s">
        <v>48</v>
      </c>
      <c r="C881" s="40">
        <v>4168.3270300000004</v>
      </c>
    </row>
    <row r="882" spans="1:3" ht="15" x14ac:dyDescent="0.2">
      <c r="A882" s="13"/>
      <c r="B882" s="39" t="s">
        <v>49</v>
      </c>
      <c r="C882" s="40">
        <v>1496.99164</v>
      </c>
    </row>
    <row r="883" spans="1:3" ht="15" x14ac:dyDescent="0.2">
      <c r="A883" s="13"/>
      <c r="B883" s="39" t="s">
        <v>50</v>
      </c>
      <c r="C883" s="40">
        <v>5665.3186699999997</v>
      </c>
    </row>
    <row r="884" spans="1:3" ht="15" hidden="1" x14ac:dyDescent="0.2">
      <c r="A884" s="13">
        <f t="shared" si="33"/>
        <v>0</v>
      </c>
      <c r="B884" s="23"/>
      <c r="C884" s="34"/>
    </row>
    <row r="885" spans="1:3" hidden="1" x14ac:dyDescent="0.2">
      <c r="A885" s="13">
        <f t="shared" si="33"/>
        <v>0</v>
      </c>
      <c r="B885" s="18" t="s">
        <v>319</v>
      </c>
      <c r="C885" s="29"/>
    </row>
    <row r="886" spans="1:3" ht="15" x14ac:dyDescent="0.2">
      <c r="A886" s="13"/>
      <c r="B886" s="5" t="s">
        <v>53</v>
      </c>
      <c r="C886" s="36">
        <v>4038</v>
      </c>
    </row>
    <row r="887" spans="1:3" ht="15" x14ac:dyDescent="0.2">
      <c r="A887" s="13"/>
      <c r="B887" s="6" t="s">
        <v>54</v>
      </c>
      <c r="C887" s="36">
        <v>3703</v>
      </c>
    </row>
    <row r="888" spans="1:3" ht="15" x14ac:dyDescent="0.2">
      <c r="A888" s="13"/>
      <c r="B888" s="6" t="s">
        <v>55</v>
      </c>
      <c r="C888" s="36">
        <v>335</v>
      </c>
    </row>
    <row r="889" spans="1:3" ht="15" hidden="1" x14ac:dyDescent="0.2">
      <c r="A889" s="13">
        <f t="shared" si="33"/>
        <v>0</v>
      </c>
      <c r="B889" s="24"/>
      <c r="C889" s="34"/>
    </row>
    <row r="890" spans="1:3" ht="15" x14ac:dyDescent="0.2">
      <c r="A890" s="13"/>
      <c r="B890" s="121" t="s">
        <v>70</v>
      </c>
      <c r="C890" s="122"/>
    </row>
    <row r="891" spans="1:3" hidden="1" x14ac:dyDescent="0.2">
      <c r="A891" s="13">
        <f t="shared" ref="A891:A899" si="34">SUM(C891)</f>
        <v>0</v>
      </c>
      <c r="B891" s="21"/>
      <c r="C891" s="35"/>
    </row>
    <row r="892" spans="1:3" ht="15" hidden="1" x14ac:dyDescent="0.2">
      <c r="A892" s="13">
        <f t="shared" si="34"/>
        <v>0</v>
      </c>
      <c r="B892" s="22" t="s">
        <v>59</v>
      </c>
      <c r="C892" s="29"/>
    </row>
    <row r="893" spans="1:3" ht="15" x14ac:dyDescent="0.2">
      <c r="A893" s="13"/>
      <c r="B893" s="2" t="s">
        <v>1</v>
      </c>
      <c r="C893" s="28">
        <v>402.83170999999999</v>
      </c>
    </row>
    <row r="894" spans="1:3" ht="15" hidden="1" x14ac:dyDescent="0.2">
      <c r="A894" s="13">
        <f t="shared" si="34"/>
        <v>0</v>
      </c>
      <c r="B894" s="3" t="s">
        <v>2</v>
      </c>
      <c r="C894" s="28"/>
    </row>
    <row r="895" spans="1:3" ht="15" hidden="1" x14ac:dyDescent="0.2">
      <c r="A895" s="13">
        <f t="shared" si="34"/>
        <v>0</v>
      </c>
      <c r="B895" s="3" t="s">
        <v>3</v>
      </c>
      <c r="C895" s="28"/>
    </row>
    <row r="896" spans="1:3" ht="15" hidden="1" x14ac:dyDescent="0.2">
      <c r="A896" s="13">
        <f t="shared" si="34"/>
        <v>0</v>
      </c>
      <c r="B896" s="3" t="s">
        <v>4</v>
      </c>
      <c r="C896" s="28">
        <v>0</v>
      </c>
    </row>
    <row r="897" spans="1:3" ht="15" x14ac:dyDescent="0.2">
      <c r="A897" s="13"/>
      <c r="B897" s="3" t="s">
        <v>5</v>
      </c>
      <c r="C897" s="28">
        <v>402.83170999999999</v>
      </c>
    </row>
    <row r="898" spans="1:3" ht="15" hidden="1" x14ac:dyDescent="0.2">
      <c r="A898" s="13">
        <f t="shared" si="34"/>
        <v>0</v>
      </c>
      <c r="B898" s="2" t="s">
        <v>6</v>
      </c>
      <c r="C898" s="28">
        <v>0</v>
      </c>
    </row>
    <row r="899" spans="1:3" ht="15" hidden="1" x14ac:dyDescent="0.2">
      <c r="A899" s="13">
        <f t="shared" si="34"/>
        <v>0</v>
      </c>
      <c r="B899" s="2" t="s">
        <v>7</v>
      </c>
      <c r="C899" s="28">
        <v>0</v>
      </c>
    </row>
    <row r="900" spans="1:3" ht="15" hidden="1" x14ac:dyDescent="0.2">
      <c r="A900" s="13">
        <v>0</v>
      </c>
      <c r="B900" s="3" t="s">
        <v>8</v>
      </c>
      <c r="C900" s="28">
        <v>0</v>
      </c>
    </row>
    <row r="901" spans="1:3" ht="15" hidden="1" x14ac:dyDescent="0.2">
      <c r="A901" s="13">
        <f>SUM(C901)</f>
        <v>0</v>
      </c>
      <c r="B901" s="4" t="s">
        <v>9</v>
      </c>
      <c r="C901" s="28">
        <v>0</v>
      </c>
    </row>
    <row r="902" spans="1:3" ht="15" hidden="1" x14ac:dyDescent="0.2">
      <c r="A902" s="13">
        <v>0</v>
      </c>
      <c r="B902" s="4" t="s">
        <v>10</v>
      </c>
      <c r="C902" s="28">
        <v>0</v>
      </c>
    </row>
    <row r="903" spans="1:3" ht="15" hidden="1" x14ac:dyDescent="0.2">
      <c r="A903" s="13">
        <f>SUM(C903)</f>
        <v>0</v>
      </c>
      <c r="B903" s="4" t="s">
        <v>11</v>
      </c>
      <c r="C903" s="28">
        <v>0</v>
      </c>
    </row>
    <row r="904" spans="1:3" ht="15" hidden="1" x14ac:dyDescent="0.2">
      <c r="A904" s="13">
        <f>SUM(C904)</f>
        <v>0</v>
      </c>
      <c r="B904" s="4" t="s">
        <v>12</v>
      </c>
      <c r="C904" s="28">
        <v>0</v>
      </c>
    </row>
    <row r="905" spans="1:3" ht="15" hidden="1" x14ac:dyDescent="0.2">
      <c r="A905" s="13">
        <f>SUM(C905)</f>
        <v>0</v>
      </c>
      <c r="B905" s="2" t="s">
        <v>13</v>
      </c>
      <c r="C905" s="28">
        <v>0</v>
      </c>
    </row>
    <row r="906" spans="1:3" ht="15" hidden="1" x14ac:dyDescent="0.2">
      <c r="A906" s="13">
        <v>0</v>
      </c>
      <c r="B906" s="3" t="s">
        <v>14</v>
      </c>
      <c r="C906" s="28">
        <v>0</v>
      </c>
    </row>
    <row r="907" spans="1:3" ht="15" hidden="1" x14ac:dyDescent="0.2">
      <c r="A907" s="13">
        <v>0</v>
      </c>
      <c r="B907" s="4" t="s">
        <v>15</v>
      </c>
      <c r="C907" s="28">
        <v>0</v>
      </c>
    </row>
    <row r="908" spans="1:3" ht="15" hidden="1" x14ac:dyDescent="0.2">
      <c r="A908" s="13">
        <v>0</v>
      </c>
      <c r="B908" s="4" t="s">
        <v>10</v>
      </c>
      <c r="C908" s="28">
        <v>0</v>
      </c>
    </row>
    <row r="909" spans="1:3" ht="15" hidden="1" x14ac:dyDescent="0.2">
      <c r="A909" s="13">
        <f t="shared" ref="A909:A915" si="35">SUM(C909)</f>
        <v>0</v>
      </c>
      <c r="B909" s="4" t="s">
        <v>16</v>
      </c>
      <c r="C909" s="28">
        <v>0</v>
      </c>
    </row>
    <row r="910" spans="1:3" ht="15" hidden="1" x14ac:dyDescent="0.2">
      <c r="A910" s="13">
        <f t="shared" si="35"/>
        <v>0</v>
      </c>
      <c r="B910" s="3" t="s">
        <v>17</v>
      </c>
      <c r="C910" s="28">
        <v>0</v>
      </c>
    </row>
    <row r="911" spans="1:3" ht="15" hidden="1" x14ac:dyDescent="0.2">
      <c r="A911" s="13">
        <f t="shared" si="35"/>
        <v>0</v>
      </c>
      <c r="B911" s="4" t="s">
        <v>18</v>
      </c>
      <c r="C911" s="28">
        <v>0</v>
      </c>
    </row>
    <row r="912" spans="1:3" hidden="1" x14ac:dyDescent="0.2">
      <c r="A912" s="13">
        <f t="shared" si="35"/>
        <v>0</v>
      </c>
      <c r="B912" s="21"/>
      <c r="C912" s="35"/>
    </row>
    <row r="913" spans="1:3" ht="15" x14ac:dyDescent="0.2">
      <c r="A913" s="13"/>
      <c r="B913" s="2" t="s">
        <v>19</v>
      </c>
      <c r="C913" s="28">
        <v>137.26049</v>
      </c>
    </row>
    <row r="914" spans="1:3" ht="15" hidden="1" x14ac:dyDescent="0.2">
      <c r="A914" s="13">
        <f t="shared" si="35"/>
        <v>0</v>
      </c>
      <c r="B914" s="12" t="s">
        <v>20</v>
      </c>
      <c r="C914" s="31">
        <v>0</v>
      </c>
    </row>
    <row r="915" spans="1:3" ht="15" x14ac:dyDescent="0.2">
      <c r="A915" s="13"/>
      <c r="B915" s="12" t="s">
        <v>21</v>
      </c>
      <c r="C915" s="31">
        <v>74.367019999999997</v>
      </c>
    </row>
    <row r="916" spans="1:3" ht="15" hidden="1" x14ac:dyDescent="0.2">
      <c r="A916" s="13">
        <v>0</v>
      </c>
      <c r="B916" s="15" t="s">
        <v>22</v>
      </c>
      <c r="C916" s="32">
        <v>50.034570000000002</v>
      </c>
    </row>
    <row r="917" spans="1:3" ht="15" hidden="1" x14ac:dyDescent="0.2">
      <c r="A917" s="13">
        <v>0</v>
      </c>
      <c r="B917" s="15" t="s">
        <v>23</v>
      </c>
      <c r="C917" s="32">
        <v>2.7037399999999998</v>
      </c>
    </row>
    <row r="918" spans="1:3" ht="15" hidden="1" x14ac:dyDescent="0.2">
      <c r="A918" s="13">
        <v>0</v>
      </c>
      <c r="B918" s="15" t="s">
        <v>24</v>
      </c>
      <c r="C918" s="32">
        <v>12.18174</v>
      </c>
    </row>
    <row r="919" spans="1:3" ht="15" hidden="1" x14ac:dyDescent="0.2">
      <c r="A919" s="13">
        <v>0</v>
      </c>
      <c r="B919" s="15" t="s">
        <v>25</v>
      </c>
      <c r="C919" s="32">
        <v>0</v>
      </c>
    </row>
    <row r="920" spans="1:3" ht="15" hidden="1" x14ac:dyDescent="0.2">
      <c r="A920" s="13">
        <v>0</v>
      </c>
      <c r="B920" s="15" t="s">
        <v>26</v>
      </c>
      <c r="C920" s="32">
        <v>0</v>
      </c>
    </row>
    <row r="921" spans="1:3" ht="15" hidden="1" x14ac:dyDescent="0.2">
      <c r="A921" s="13">
        <v>0</v>
      </c>
      <c r="B921" s="15" t="s">
        <v>27</v>
      </c>
      <c r="C921" s="32">
        <v>0</v>
      </c>
    </row>
    <row r="922" spans="1:3" ht="30" hidden="1" x14ac:dyDescent="0.2">
      <c r="A922" s="13">
        <v>0</v>
      </c>
      <c r="B922" s="15" t="s">
        <v>28</v>
      </c>
      <c r="C922" s="32">
        <v>0</v>
      </c>
    </row>
    <row r="923" spans="1:3" ht="15" hidden="1" x14ac:dyDescent="0.2">
      <c r="A923" s="13">
        <v>0</v>
      </c>
      <c r="B923" s="15" t="s">
        <v>29</v>
      </c>
      <c r="C923" s="32">
        <v>0.1</v>
      </c>
    </row>
    <row r="924" spans="1:3" ht="15" hidden="1" x14ac:dyDescent="0.2">
      <c r="A924" s="13">
        <v>0</v>
      </c>
      <c r="B924" s="15" t="s">
        <v>30</v>
      </c>
      <c r="C924" s="32">
        <v>0</v>
      </c>
    </row>
    <row r="925" spans="1:3" ht="15" hidden="1" x14ac:dyDescent="0.2">
      <c r="A925" s="13">
        <v>0</v>
      </c>
      <c r="B925" s="15" t="s">
        <v>31</v>
      </c>
      <c r="C925" s="32">
        <v>9.3469700000000007</v>
      </c>
    </row>
    <row r="926" spans="1:3" ht="15" hidden="1" x14ac:dyDescent="0.2">
      <c r="A926" s="13">
        <f t="shared" ref="A926:A932" si="36">SUM(C926)</f>
        <v>0</v>
      </c>
      <c r="B926" s="12" t="s">
        <v>32</v>
      </c>
      <c r="C926" s="31">
        <v>0</v>
      </c>
    </row>
    <row r="927" spans="1:3" ht="15" hidden="1" x14ac:dyDescent="0.2">
      <c r="A927" s="13">
        <f t="shared" si="36"/>
        <v>0</v>
      </c>
      <c r="B927" s="3" t="s">
        <v>33</v>
      </c>
      <c r="C927" s="28">
        <v>0</v>
      </c>
    </row>
    <row r="928" spans="1:3" ht="15" hidden="1" x14ac:dyDescent="0.2">
      <c r="A928" s="13">
        <f t="shared" si="36"/>
        <v>0</v>
      </c>
      <c r="B928" s="12" t="s">
        <v>4</v>
      </c>
      <c r="C928" s="31">
        <v>0</v>
      </c>
    </row>
    <row r="929" spans="1:3" ht="15" hidden="1" x14ac:dyDescent="0.2">
      <c r="A929" s="13">
        <f t="shared" si="36"/>
        <v>0</v>
      </c>
      <c r="B929" s="12" t="s">
        <v>34</v>
      </c>
      <c r="C929" s="31">
        <v>0</v>
      </c>
    </row>
    <row r="930" spans="1:3" ht="15" x14ac:dyDescent="0.2">
      <c r="A930" s="13"/>
      <c r="B930" s="12" t="s">
        <v>35</v>
      </c>
      <c r="C930" s="31">
        <v>62.893470000000001</v>
      </c>
    </row>
    <row r="931" spans="1:3" ht="15" hidden="1" x14ac:dyDescent="0.2">
      <c r="A931" s="13">
        <f t="shared" si="36"/>
        <v>0</v>
      </c>
      <c r="B931" s="2" t="s">
        <v>36</v>
      </c>
      <c r="C931" s="28">
        <v>0</v>
      </c>
    </row>
    <row r="932" spans="1:3" ht="15" hidden="1" x14ac:dyDescent="0.2">
      <c r="A932" s="13">
        <f t="shared" si="36"/>
        <v>0</v>
      </c>
      <c r="B932" s="2" t="s">
        <v>37</v>
      </c>
      <c r="C932" s="28">
        <v>0</v>
      </c>
    </row>
    <row r="933" spans="1:3" ht="15" hidden="1" x14ac:dyDescent="0.2">
      <c r="A933" s="13">
        <v>0</v>
      </c>
      <c r="B933" s="16" t="s">
        <v>8</v>
      </c>
      <c r="C933" s="33">
        <v>0</v>
      </c>
    </row>
    <row r="934" spans="1:3" ht="15" hidden="1" x14ac:dyDescent="0.2">
      <c r="A934" s="13">
        <v>0</v>
      </c>
      <c r="B934" s="15" t="s">
        <v>9</v>
      </c>
      <c r="C934" s="32">
        <v>0</v>
      </c>
    </row>
    <row r="935" spans="1:3" ht="15" hidden="1" x14ac:dyDescent="0.2">
      <c r="A935" s="13">
        <v>0</v>
      </c>
      <c r="B935" s="15" t="s">
        <v>38</v>
      </c>
      <c r="C935" s="32">
        <v>0</v>
      </c>
    </row>
    <row r="936" spans="1:3" ht="15" hidden="1" x14ac:dyDescent="0.2">
      <c r="A936" s="13">
        <f>SUM(C936)</f>
        <v>0</v>
      </c>
      <c r="B936" s="14" t="s">
        <v>39</v>
      </c>
      <c r="C936" s="31">
        <v>0</v>
      </c>
    </row>
    <row r="937" spans="1:3" ht="15" hidden="1" x14ac:dyDescent="0.2">
      <c r="A937" s="13">
        <f>SUM(C937)</f>
        <v>0</v>
      </c>
      <c r="B937" s="4" t="s">
        <v>40</v>
      </c>
      <c r="C937" s="28">
        <v>0</v>
      </c>
    </row>
    <row r="938" spans="1:3" ht="15" hidden="1" x14ac:dyDescent="0.2">
      <c r="A938" s="13">
        <f>SUM(C938)</f>
        <v>0</v>
      </c>
      <c r="B938" s="2" t="s">
        <v>41</v>
      </c>
      <c r="C938" s="28">
        <v>0</v>
      </c>
    </row>
    <row r="939" spans="1:3" ht="15" hidden="1" x14ac:dyDescent="0.2">
      <c r="A939" s="13">
        <v>0</v>
      </c>
      <c r="B939" s="16" t="s">
        <v>14</v>
      </c>
      <c r="C939" s="33">
        <v>0</v>
      </c>
    </row>
    <row r="940" spans="1:3" ht="15" hidden="1" x14ac:dyDescent="0.2">
      <c r="A940" s="13">
        <v>0</v>
      </c>
      <c r="B940" s="15" t="s">
        <v>9</v>
      </c>
      <c r="C940" s="32">
        <v>0</v>
      </c>
    </row>
    <row r="941" spans="1:3" ht="15" hidden="1" x14ac:dyDescent="0.2">
      <c r="A941" s="13">
        <v>0</v>
      </c>
      <c r="B941" s="15" t="s">
        <v>10</v>
      </c>
      <c r="C941" s="32">
        <v>0</v>
      </c>
    </row>
    <row r="942" spans="1:3" ht="15" hidden="1" x14ac:dyDescent="0.2">
      <c r="A942" s="13">
        <f>SUM(C942)</f>
        <v>0</v>
      </c>
      <c r="B942" s="14" t="s">
        <v>42</v>
      </c>
      <c r="C942" s="31">
        <v>0</v>
      </c>
    </row>
    <row r="943" spans="1:3" ht="15" hidden="1" x14ac:dyDescent="0.2">
      <c r="A943" s="13">
        <f>SUM(C943)</f>
        <v>0</v>
      </c>
      <c r="B943" s="4" t="s">
        <v>16</v>
      </c>
      <c r="C943" s="28">
        <v>0</v>
      </c>
    </row>
    <row r="944" spans="1:3" ht="15" hidden="1" x14ac:dyDescent="0.2">
      <c r="A944" s="13">
        <f>SUM(C944)</f>
        <v>0</v>
      </c>
      <c r="B944" s="16" t="s">
        <v>17</v>
      </c>
      <c r="C944" s="33">
        <v>0</v>
      </c>
    </row>
    <row r="945" spans="1:3" ht="15" hidden="1" x14ac:dyDescent="0.2">
      <c r="A945" s="13">
        <v>0</v>
      </c>
      <c r="B945" s="15" t="s">
        <v>43</v>
      </c>
      <c r="C945" s="32">
        <v>0</v>
      </c>
    </row>
    <row r="946" spans="1:3" ht="15" hidden="1" x14ac:dyDescent="0.2">
      <c r="A946" s="13">
        <v>0</v>
      </c>
      <c r="B946" s="15" t="s">
        <v>15</v>
      </c>
      <c r="C946" s="32">
        <v>0</v>
      </c>
    </row>
    <row r="947" spans="1:3" ht="15" hidden="1" x14ac:dyDescent="0.2">
      <c r="A947" s="13">
        <v>0</v>
      </c>
      <c r="B947" s="15" t="s">
        <v>10</v>
      </c>
      <c r="C947" s="32">
        <v>0</v>
      </c>
    </row>
    <row r="948" spans="1:3" ht="15" hidden="1" x14ac:dyDescent="0.2">
      <c r="A948" s="13">
        <f t="shared" ref="A948:A980" si="37">SUM(C948)</f>
        <v>0</v>
      </c>
      <c r="B948" s="14" t="s">
        <v>39</v>
      </c>
      <c r="C948" s="31">
        <v>0</v>
      </c>
    </row>
    <row r="949" spans="1:3" ht="15" hidden="1" x14ac:dyDescent="0.2">
      <c r="A949" s="13">
        <f t="shared" si="37"/>
        <v>0</v>
      </c>
      <c r="B949" s="4" t="s">
        <v>16</v>
      </c>
      <c r="C949" s="28">
        <v>0</v>
      </c>
    </row>
    <row r="950" spans="1:3" hidden="1" x14ac:dyDescent="0.2">
      <c r="A950" s="13">
        <f t="shared" si="37"/>
        <v>0</v>
      </c>
      <c r="B950" s="21"/>
      <c r="C950" s="35"/>
    </row>
    <row r="951" spans="1:3" ht="15" hidden="1" x14ac:dyDescent="0.2">
      <c r="A951" s="13">
        <f t="shared" si="37"/>
        <v>0</v>
      </c>
      <c r="B951" s="22" t="s">
        <v>60</v>
      </c>
      <c r="C951" s="29"/>
    </row>
    <row r="952" spans="1:3" ht="15" x14ac:dyDescent="0.2">
      <c r="A952" s="13"/>
      <c r="B952" s="17" t="s">
        <v>44</v>
      </c>
      <c r="C952" s="31">
        <v>402.83170999999999</v>
      </c>
    </row>
    <row r="953" spans="1:3" ht="15" x14ac:dyDescent="0.2">
      <c r="A953" s="13"/>
      <c r="B953" s="12" t="s">
        <v>1</v>
      </c>
      <c r="C953" s="31">
        <v>402.83170999999999</v>
      </c>
    </row>
    <row r="954" spans="1:3" ht="15" hidden="1" x14ac:dyDescent="0.2">
      <c r="A954" s="13">
        <f t="shared" si="37"/>
        <v>0</v>
      </c>
      <c r="B954" s="12" t="s">
        <v>6</v>
      </c>
      <c r="C954" s="31">
        <v>0</v>
      </c>
    </row>
    <row r="955" spans="1:3" ht="15" hidden="1" x14ac:dyDescent="0.2">
      <c r="A955" s="13">
        <f t="shared" si="37"/>
        <v>0</v>
      </c>
      <c r="B955" s="12" t="s">
        <v>45</v>
      </c>
      <c r="C955" s="31">
        <v>0</v>
      </c>
    </row>
    <row r="956" spans="1:3" ht="15" hidden="1" x14ac:dyDescent="0.2">
      <c r="A956" s="13">
        <f t="shared" si="37"/>
        <v>0</v>
      </c>
      <c r="B956" s="12" t="s">
        <v>13</v>
      </c>
      <c r="C956" s="31">
        <v>0</v>
      </c>
    </row>
    <row r="957" spans="1:3" ht="15" x14ac:dyDescent="0.2">
      <c r="A957" s="13"/>
      <c r="B957" s="17" t="s">
        <v>46</v>
      </c>
      <c r="C957" s="31">
        <v>137.26049</v>
      </c>
    </row>
    <row r="958" spans="1:3" ht="15" x14ac:dyDescent="0.2">
      <c r="A958" s="13"/>
      <c r="B958" s="12" t="s">
        <v>19</v>
      </c>
      <c r="C958" s="31">
        <v>137.26049</v>
      </c>
    </row>
    <row r="959" spans="1:3" ht="15" hidden="1" x14ac:dyDescent="0.2">
      <c r="A959" s="13">
        <f t="shared" si="37"/>
        <v>0</v>
      </c>
      <c r="B959" s="12" t="s">
        <v>36</v>
      </c>
      <c r="C959" s="31">
        <v>0</v>
      </c>
    </row>
    <row r="960" spans="1:3" ht="15" hidden="1" x14ac:dyDescent="0.2">
      <c r="A960" s="13">
        <f t="shared" si="37"/>
        <v>0</v>
      </c>
      <c r="B960" s="12" t="s">
        <v>47</v>
      </c>
      <c r="C960" s="31">
        <v>0</v>
      </c>
    </row>
    <row r="961" spans="1:3" ht="15" hidden="1" x14ac:dyDescent="0.2">
      <c r="A961" s="13">
        <f t="shared" si="37"/>
        <v>0</v>
      </c>
      <c r="B961" s="12" t="s">
        <v>41</v>
      </c>
      <c r="C961" s="31">
        <v>0</v>
      </c>
    </row>
    <row r="962" spans="1:3" ht="15" x14ac:dyDescent="0.2">
      <c r="A962" s="13"/>
      <c r="B962" s="39" t="s">
        <v>48</v>
      </c>
      <c r="C962" s="40">
        <v>265.57121999999998</v>
      </c>
    </row>
    <row r="963" spans="1:3" ht="15" x14ac:dyDescent="0.2">
      <c r="A963" s="13"/>
      <c r="B963" s="39" t="s">
        <v>49</v>
      </c>
      <c r="C963" s="40">
        <v>503.34527000000003</v>
      </c>
    </row>
    <row r="964" spans="1:3" ht="15" x14ac:dyDescent="0.2">
      <c r="A964" s="13"/>
      <c r="B964" s="39" t="s">
        <v>50</v>
      </c>
      <c r="C964" s="40">
        <v>768.91648999999995</v>
      </c>
    </row>
    <row r="965" spans="1:3" ht="15" hidden="1" x14ac:dyDescent="0.2">
      <c r="A965" s="13">
        <f t="shared" si="37"/>
        <v>0</v>
      </c>
      <c r="B965" s="23"/>
      <c r="C965" s="34"/>
    </row>
    <row r="966" spans="1:3" hidden="1" x14ac:dyDescent="0.2">
      <c r="A966" s="13">
        <f t="shared" si="37"/>
        <v>0</v>
      </c>
      <c r="B966" s="18" t="s">
        <v>319</v>
      </c>
      <c r="C966" s="29"/>
    </row>
    <row r="967" spans="1:3" ht="15" x14ac:dyDescent="0.2">
      <c r="A967" s="13"/>
      <c r="B967" s="5" t="s">
        <v>53</v>
      </c>
      <c r="C967" s="36">
        <v>80</v>
      </c>
    </row>
    <row r="968" spans="1:3" ht="15" x14ac:dyDescent="0.2">
      <c r="A968" s="13"/>
      <c r="B968" s="6" t="s">
        <v>54</v>
      </c>
      <c r="C968" s="36">
        <v>22</v>
      </c>
    </row>
    <row r="969" spans="1:3" ht="15" x14ac:dyDescent="0.2">
      <c r="A969" s="13"/>
      <c r="B969" s="6" t="s">
        <v>55</v>
      </c>
      <c r="C969" s="36">
        <v>58</v>
      </c>
    </row>
    <row r="970" spans="1:3" ht="15" hidden="1" x14ac:dyDescent="0.2">
      <c r="A970" s="13">
        <f t="shared" si="37"/>
        <v>0</v>
      </c>
      <c r="B970" s="24"/>
      <c r="C970" s="34"/>
    </row>
    <row r="971" spans="1:3" ht="15" hidden="1" x14ac:dyDescent="0.2">
      <c r="A971" s="13">
        <f t="shared" si="37"/>
        <v>0</v>
      </c>
      <c r="B971" s="20" t="s">
        <v>76</v>
      </c>
      <c r="C971" s="34"/>
    </row>
    <row r="972" spans="1:3" hidden="1" x14ac:dyDescent="0.2">
      <c r="A972" s="13">
        <f t="shared" si="37"/>
        <v>0</v>
      </c>
      <c r="B972" s="21"/>
      <c r="C972" s="35"/>
    </row>
    <row r="973" spans="1:3" ht="15" hidden="1" x14ac:dyDescent="0.2">
      <c r="A973" s="13">
        <f t="shared" si="37"/>
        <v>0</v>
      </c>
      <c r="B973" s="22" t="s">
        <v>59</v>
      </c>
      <c r="C973" s="29"/>
    </row>
    <row r="974" spans="1:3" ht="15" hidden="1" x14ac:dyDescent="0.2">
      <c r="A974" s="13">
        <f t="shared" si="37"/>
        <v>0</v>
      </c>
      <c r="B974" s="2" t="s">
        <v>1</v>
      </c>
      <c r="C974" s="28">
        <v>0</v>
      </c>
    </row>
    <row r="975" spans="1:3" ht="15" hidden="1" x14ac:dyDescent="0.2">
      <c r="A975" s="13">
        <f t="shared" si="37"/>
        <v>0</v>
      </c>
      <c r="B975" s="3" t="s">
        <v>2</v>
      </c>
      <c r="C975" s="28"/>
    </row>
    <row r="976" spans="1:3" ht="15" hidden="1" x14ac:dyDescent="0.2">
      <c r="A976" s="13">
        <f t="shared" si="37"/>
        <v>0</v>
      </c>
      <c r="B976" s="3" t="s">
        <v>3</v>
      </c>
      <c r="C976" s="28"/>
    </row>
    <row r="977" spans="1:3" ht="15" hidden="1" x14ac:dyDescent="0.2">
      <c r="A977" s="13">
        <f t="shared" si="37"/>
        <v>0</v>
      </c>
      <c r="B977" s="3" t="s">
        <v>4</v>
      </c>
      <c r="C977" s="28">
        <v>0</v>
      </c>
    </row>
    <row r="978" spans="1:3" ht="15" hidden="1" x14ac:dyDescent="0.2">
      <c r="A978" s="13">
        <f t="shared" si="37"/>
        <v>0</v>
      </c>
      <c r="B978" s="3" t="s">
        <v>5</v>
      </c>
      <c r="C978" s="28">
        <v>0</v>
      </c>
    </row>
    <row r="979" spans="1:3" ht="15" hidden="1" x14ac:dyDescent="0.2">
      <c r="A979" s="13">
        <f t="shared" si="37"/>
        <v>0</v>
      </c>
      <c r="B979" s="2" t="s">
        <v>6</v>
      </c>
      <c r="C979" s="28">
        <v>0</v>
      </c>
    </row>
    <row r="980" spans="1:3" ht="15" hidden="1" x14ac:dyDescent="0.2">
      <c r="A980" s="13">
        <f t="shared" si="37"/>
        <v>0</v>
      </c>
      <c r="B980" s="2" t="s">
        <v>7</v>
      </c>
      <c r="C980" s="28">
        <v>0</v>
      </c>
    </row>
    <row r="981" spans="1:3" ht="15" hidden="1" x14ac:dyDescent="0.2">
      <c r="A981" s="13">
        <v>0</v>
      </c>
      <c r="B981" s="3" t="s">
        <v>8</v>
      </c>
      <c r="C981" s="28">
        <v>0</v>
      </c>
    </row>
    <row r="982" spans="1:3" ht="15" hidden="1" x14ac:dyDescent="0.2">
      <c r="A982" s="13">
        <f>SUM(C982)</f>
        <v>0</v>
      </c>
      <c r="B982" s="4" t="s">
        <v>9</v>
      </c>
      <c r="C982" s="28">
        <v>0</v>
      </c>
    </row>
    <row r="983" spans="1:3" ht="15" hidden="1" x14ac:dyDescent="0.2">
      <c r="A983" s="13">
        <v>0</v>
      </c>
      <c r="B983" s="4" t="s">
        <v>10</v>
      </c>
      <c r="C983" s="28">
        <v>0</v>
      </c>
    </row>
    <row r="984" spans="1:3" ht="15" hidden="1" x14ac:dyDescent="0.2">
      <c r="A984" s="13">
        <f>SUM(C984)</f>
        <v>0</v>
      </c>
      <c r="B984" s="4" t="s">
        <v>11</v>
      </c>
      <c r="C984" s="28">
        <v>0</v>
      </c>
    </row>
    <row r="985" spans="1:3" ht="15" hidden="1" x14ac:dyDescent="0.2">
      <c r="A985" s="13">
        <f>SUM(C985)</f>
        <v>0</v>
      </c>
      <c r="B985" s="4" t="s">
        <v>12</v>
      </c>
      <c r="C985" s="28">
        <v>0</v>
      </c>
    </row>
    <row r="986" spans="1:3" ht="15" hidden="1" x14ac:dyDescent="0.2">
      <c r="A986" s="13">
        <f>SUM(C986)</f>
        <v>0</v>
      </c>
      <c r="B986" s="2" t="s">
        <v>13</v>
      </c>
      <c r="C986" s="28">
        <v>0</v>
      </c>
    </row>
    <row r="987" spans="1:3" ht="15" hidden="1" x14ac:dyDescent="0.2">
      <c r="A987" s="13">
        <v>0</v>
      </c>
      <c r="B987" s="3" t="s">
        <v>14</v>
      </c>
      <c r="C987" s="28">
        <v>0</v>
      </c>
    </row>
    <row r="988" spans="1:3" ht="15" hidden="1" x14ac:dyDescent="0.2">
      <c r="A988" s="13">
        <v>0</v>
      </c>
      <c r="B988" s="4" t="s">
        <v>15</v>
      </c>
      <c r="C988" s="28">
        <v>0</v>
      </c>
    </row>
    <row r="989" spans="1:3" ht="15" hidden="1" x14ac:dyDescent="0.2">
      <c r="A989" s="13">
        <v>0</v>
      </c>
      <c r="B989" s="4" t="s">
        <v>10</v>
      </c>
      <c r="C989" s="28">
        <v>0</v>
      </c>
    </row>
    <row r="990" spans="1:3" ht="15" hidden="1" x14ac:dyDescent="0.2">
      <c r="A990" s="13">
        <f t="shared" ref="A990:A996" si="38">SUM(C990)</f>
        <v>0</v>
      </c>
      <c r="B990" s="4" t="s">
        <v>16</v>
      </c>
      <c r="C990" s="28">
        <v>0</v>
      </c>
    </row>
    <row r="991" spans="1:3" ht="15" hidden="1" x14ac:dyDescent="0.2">
      <c r="A991" s="13">
        <f t="shared" si="38"/>
        <v>0</v>
      </c>
      <c r="B991" s="3" t="s">
        <v>17</v>
      </c>
      <c r="C991" s="28">
        <v>0</v>
      </c>
    </row>
    <row r="992" spans="1:3" ht="15" hidden="1" x14ac:dyDescent="0.2">
      <c r="A992" s="13">
        <f t="shared" si="38"/>
        <v>0</v>
      </c>
      <c r="B992" s="4" t="s">
        <v>18</v>
      </c>
      <c r="C992" s="28">
        <v>0</v>
      </c>
    </row>
    <row r="993" spans="1:3" hidden="1" x14ac:dyDescent="0.2">
      <c r="A993" s="13">
        <f t="shared" si="38"/>
        <v>0</v>
      </c>
      <c r="B993" s="21"/>
      <c r="C993" s="35"/>
    </row>
    <row r="994" spans="1:3" ht="15" hidden="1" x14ac:dyDescent="0.2">
      <c r="A994" s="13">
        <f t="shared" si="38"/>
        <v>0</v>
      </c>
      <c r="B994" s="2" t="s">
        <v>19</v>
      </c>
      <c r="C994" s="28">
        <v>0</v>
      </c>
    </row>
    <row r="995" spans="1:3" ht="15" hidden="1" x14ac:dyDescent="0.2">
      <c r="A995" s="13">
        <f t="shared" si="38"/>
        <v>0</v>
      </c>
      <c r="B995" s="12" t="s">
        <v>20</v>
      </c>
      <c r="C995" s="31">
        <v>0</v>
      </c>
    </row>
    <row r="996" spans="1:3" ht="15" hidden="1" x14ac:dyDescent="0.2">
      <c r="A996" s="13">
        <f t="shared" si="38"/>
        <v>0</v>
      </c>
      <c r="B996" s="12" t="s">
        <v>21</v>
      </c>
      <c r="C996" s="31">
        <v>0</v>
      </c>
    </row>
    <row r="997" spans="1:3" ht="15" hidden="1" x14ac:dyDescent="0.2">
      <c r="A997" s="13">
        <v>0</v>
      </c>
      <c r="B997" s="15" t="s">
        <v>22</v>
      </c>
      <c r="C997" s="32">
        <v>0</v>
      </c>
    </row>
    <row r="998" spans="1:3" ht="15" hidden="1" x14ac:dyDescent="0.2">
      <c r="A998" s="13">
        <v>0</v>
      </c>
      <c r="B998" s="15" t="s">
        <v>23</v>
      </c>
      <c r="C998" s="32">
        <v>0</v>
      </c>
    </row>
    <row r="999" spans="1:3" ht="15" hidden="1" x14ac:dyDescent="0.2">
      <c r="A999" s="13">
        <v>0</v>
      </c>
      <c r="B999" s="15" t="s">
        <v>24</v>
      </c>
      <c r="C999" s="32">
        <v>0</v>
      </c>
    </row>
    <row r="1000" spans="1:3" ht="15" hidden="1" x14ac:dyDescent="0.2">
      <c r="A1000" s="13">
        <v>0</v>
      </c>
      <c r="B1000" s="15" t="s">
        <v>25</v>
      </c>
      <c r="C1000" s="32">
        <v>0</v>
      </c>
    </row>
    <row r="1001" spans="1:3" ht="15" hidden="1" x14ac:dyDescent="0.2">
      <c r="A1001" s="13">
        <v>0</v>
      </c>
      <c r="B1001" s="15" t="s">
        <v>26</v>
      </c>
      <c r="C1001" s="32">
        <v>0</v>
      </c>
    </row>
    <row r="1002" spans="1:3" ht="15" hidden="1" x14ac:dyDescent="0.2">
      <c r="A1002" s="13">
        <v>0</v>
      </c>
      <c r="B1002" s="15" t="s">
        <v>27</v>
      </c>
      <c r="C1002" s="32">
        <v>0</v>
      </c>
    </row>
    <row r="1003" spans="1:3" ht="30" hidden="1" x14ac:dyDescent="0.2">
      <c r="A1003" s="13">
        <v>0</v>
      </c>
      <c r="B1003" s="15" t="s">
        <v>28</v>
      </c>
      <c r="C1003" s="32">
        <v>0</v>
      </c>
    </row>
    <row r="1004" spans="1:3" ht="15" hidden="1" x14ac:dyDescent="0.2">
      <c r="A1004" s="13">
        <v>0</v>
      </c>
      <c r="B1004" s="15" t="s">
        <v>29</v>
      </c>
      <c r="C1004" s="32">
        <v>0</v>
      </c>
    </row>
    <row r="1005" spans="1:3" ht="15" hidden="1" x14ac:dyDescent="0.2">
      <c r="A1005" s="13">
        <v>0</v>
      </c>
      <c r="B1005" s="15" t="s">
        <v>30</v>
      </c>
      <c r="C1005" s="32">
        <v>0</v>
      </c>
    </row>
    <row r="1006" spans="1:3" ht="15" hidden="1" x14ac:dyDescent="0.2">
      <c r="A1006" s="13">
        <v>0</v>
      </c>
      <c r="B1006" s="15" t="s">
        <v>31</v>
      </c>
      <c r="C1006" s="32">
        <v>0</v>
      </c>
    </row>
    <row r="1007" spans="1:3" ht="15" hidden="1" x14ac:dyDescent="0.2">
      <c r="A1007" s="13">
        <f>SUM(C1007)</f>
        <v>0</v>
      </c>
      <c r="B1007" s="12" t="s">
        <v>32</v>
      </c>
      <c r="C1007" s="31">
        <v>0</v>
      </c>
    </row>
    <row r="1008" spans="1:3" ht="15" hidden="1" x14ac:dyDescent="0.2">
      <c r="A1008" s="13">
        <f>SUM(C1008)</f>
        <v>0</v>
      </c>
      <c r="B1008" s="3" t="s">
        <v>33</v>
      </c>
      <c r="C1008" s="28">
        <v>0</v>
      </c>
    </row>
    <row r="1009" spans="1:3" ht="15" hidden="1" x14ac:dyDescent="0.2">
      <c r="A1009" s="13">
        <f>SUM(C1009)</f>
        <v>0</v>
      </c>
      <c r="B1009" s="12" t="s">
        <v>4</v>
      </c>
      <c r="C1009" s="31">
        <v>0</v>
      </c>
    </row>
    <row r="1010" spans="1:3" ht="15" hidden="1" x14ac:dyDescent="0.2">
      <c r="A1010" s="13">
        <f>SUM(C1010)</f>
        <v>0</v>
      </c>
      <c r="B1010" s="12" t="s">
        <v>34</v>
      </c>
      <c r="C1010" s="31">
        <v>0</v>
      </c>
    </row>
    <row r="1011" spans="1:3" ht="15" hidden="1" x14ac:dyDescent="0.2">
      <c r="A1011" s="13">
        <f t="shared" ref="A1011:A1074" si="39">SUM(C1011)</f>
        <v>0</v>
      </c>
      <c r="B1011" s="12" t="s">
        <v>35</v>
      </c>
      <c r="C1011" s="31">
        <v>0</v>
      </c>
    </row>
    <row r="1012" spans="1:3" ht="15" hidden="1" x14ac:dyDescent="0.2">
      <c r="A1012" s="13">
        <f t="shared" si="39"/>
        <v>0</v>
      </c>
      <c r="B1012" s="2" t="s">
        <v>36</v>
      </c>
      <c r="C1012" s="28">
        <v>0</v>
      </c>
    </row>
    <row r="1013" spans="1:3" ht="15" hidden="1" x14ac:dyDescent="0.2">
      <c r="A1013" s="13">
        <f t="shared" si="39"/>
        <v>0</v>
      </c>
      <c r="B1013" s="2" t="s">
        <v>37</v>
      </c>
      <c r="C1013" s="28">
        <v>0</v>
      </c>
    </row>
    <row r="1014" spans="1:3" ht="15" hidden="1" x14ac:dyDescent="0.2">
      <c r="A1014" s="13">
        <v>0</v>
      </c>
      <c r="B1014" s="16" t="s">
        <v>8</v>
      </c>
      <c r="C1014" s="33">
        <v>0</v>
      </c>
    </row>
    <row r="1015" spans="1:3" ht="15" hidden="1" x14ac:dyDescent="0.2">
      <c r="A1015" s="13">
        <v>0</v>
      </c>
      <c r="B1015" s="15" t="s">
        <v>9</v>
      </c>
      <c r="C1015" s="32">
        <v>0</v>
      </c>
    </row>
    <row r="1016" spans="1:3" ht="15" hidden="1" x14ac:dyDescent="0.2">
      <c r="A1016" s="13">
        <v>0</v>
      </c>
      <c r="B1016" s="15" t="s">
        <v>38</v>
      </c>
      <c r="C1016" s="32">
        <v>0</v>
      </c>
    </row>
    <row r="1017" spans="1:3" ht="15" hidden="1" x14ac:dyDescent="0.2">
      <c r="A1017" s="13">
        <f t="shared" si="39"/>
        <v>0</v>
      </c>
      <c r="B1017" s="14" t="s">
        <v>39</v>
      </c>
      <c r="C1017" s="31">
        <v>0</v>
      </c>
    </row>
    <row r="1018" spans="1:3" ht="15" hidden="1" x14ac:dyDescent="0.2">
      <c r="A1018" s="13">
        <f t="shared" si="39"/>
        <v>0</v>
      </c>
      <c r="B1018" s="4" t="s">
        <v>40</v>
      </c>
      <c r="C1018" s="28">
        <v>0</v>
      </c>
    </row>
    <row r="1019" spans="1:3" ht="15" hidden="1" x14ac:dyDescent="0.2">
      <c r="A1019" s="13">
        <f t="shared" si="39"/>
        <v>0</v>
      </c>
      <c r="B1019" s="2" t="s">
        <v>41</v>
      </c>
      <c r="C1019" s="28">
        <v>0</v>
      </c>
    </row>
    <row r="1020" spans="1:3" ht="15" hidden="1" x14ac:dyDescent="0.2">
      <c r="A1020" s="13">
        <v>0</v>
      </c>
      <c r="B1020" s="16" t="s">
        <v>14</v>
      </c>
      <c r="C1020" s="33">
        <v>0</v>
      </c>
    </row>
    <row r="1021" spans="1:3" ht="15" hidden="1" x14ac:dyDescent="0.2">
      <c r="A1021" s="13">
        <v>0</v>
      </c>
      <c r="B1021" s="15" t="s">
        <v>9</v>
      </c>
      <c r="C1021" s="32">
        <v>0</v>
      </c>
    </row>
    <row r="1022" spans="1:3" ht="15" hidden="1" x14ac:dyDescent="0.2">
      <c r="A1022" s="13">
        <v>0</v>
      </c>
      <c r="B1022" s="15" t="s">
        <v>10</v>
      </c>
      <c r="C1022" s="32">
        <v>0</v>
      </c>
    </row>
    <row r="1023" spans="1:3" ht="15" hidden="1" x14ac:dyDescent="0.2">
      <c r="A1023" s="13">
        <f t="shared" si="39"/>
        <v>0</v>
      </c>
      <c r="B1023" s="14" t="s">
        <v>42</v>
      </c>
      <c r="C1023" s="31">
        <v>0</v>
      </c>
    </row>
    <row r="1024" spans="1:3" ht="15" hidden="1" x14ac:dyDescent="0.2">
      <c r="A1024" s="13">
        <f t="shared" si="39"/>
        <v>0</v>
      </c>
      <c r="B1024" s="4" t="s">
        <v>16</v>
      </c>
      <c r="C1024" s="28">
        <v>0</v>
      </c>
    </row>
    <row r="1025" spans="1:3" ht="15" hidden="1" x14ac:dyDescent="0.2">
      <c r="A1025" s="13">
        <f t="shared" si="39"/>
        <v>0</v>
      </c>
      <c r="B1025" s="16" t="s">
        <v>17</v>
      </c>
      <c r="C1025" s="33">
        <v>0</v>
      </c>
    </row>
    <row r="1026" spans="1:3" ht="15" hidden="1" x14ac:dyDescent="0.2">
      <c r="A1026" s="13">
        <v>0</v>
      </c>
      <c r="B1026" s="15" t="s">
        <v>43</v>
      </c>
      <c r="C1026" s="32">
        <v>0</v>
      </c>
    </row>
    <row r="1027" spans="1:3" ht="15" hidden="1" x14ac:dyDescent="0.2">
      <c r="A1027" s="13">
        <v>0</v>
      </c>
      <c r="B1027" s="15" t="s">
        <v>15</v>
      </c>
      <c r="C1027" s="32">
        <v>0</v>
      </c>
    </row>
    <row r="1028" spans="1:3" ht="15" hidden="1" x14ac:dyDescent="0.2">
      <c r="A1028" s="13">
        <v>0</v>
      </c>
      <c r="B1028" s="15" t="s">
        <v>10</v>
      </c>
      <c r="C1028" s="32">
        <v>0</v>
      </c>
    </row>
    <row r="1029" spans="1:3" ht="15" hidden="1" x14ac:dyDescent="0.2">
      <c r="A1029" s="13">
        <f t="shared" si="39"/>
        <v>0</v>
      </c>
      <c r="B1029" s="14" t="s">
        <v>39</v>
      </c>
      <c r="C1029" s="31">
        <v>0</v>
      </c>
    </row>
    <row r="1030" spans="1:3" ht="15" hidden="1" x14ac:dyDescent="0.2">
      <c r="A1030" s="13">
        <f t="shared" si="39"/>
        <v>0</v>
      </c>
      <c r="B1030" s="4" t="s">
        <v>16</v>
      </c>
      <c r="C1030" s="28">
        <v>0</v>
      </c>
    </row>
    <row r="1031" spans="1:3" hidden="1" x14ac:dyDescent="0.2">
      <c r="A1031" s="13">
        <f t="shared" si="39"/>
        <v>0</v>
      </c>
      <c r="B1031" s="21"/>
      <c r="C1031" s="35"/>
    </row>
    <row r="1032" spans="1:3" ht="15" hidden="1" x14ac:dyDescent="0.2">
      <c r="A1032" s="13">
        <f t="shared" si="39"/>
        <v>0</v>
      </c>
      <c r="B1032" s="22" t="s">
        <v>60</v>
      </c>
      <c r="C1032" s="29"/>
    </row>
    <row r="1033" spans="1:3" ht="15" hidden="1" x14ac:dyDescent="0.2">
      <c r="A1033" s="13">
        <f t="shared" si="39"/>
        <v>0</v>
      </c>
      <c r="B1033" s="17" t="s">
        <v>44</v>
      </c>
      <c r="C1033" s="31">
        <v>0</v>
      </c>
    </row>
    <row r="1034" spans="1:3" ht="15" hidden="1" x14ac:dyDescent="0.2">
      <c r="A1034" s="13">
        <f t="shared" si="39"/>
        <v>0</v>
      </c>
      <c r="B1034" s="12" t="s">
        <v>1</v>
      </c>
      <c r="C1034" s="31">
        <v>0</v>
      </c>
    </row>
    <row r="1035" spans="1:3" ht="15" hidden="1" x14ac:dyDescent="0.2">
      <c r="A1035" s="13">
        <f t="shared" si="39"/>
        <v>0</v>
      </c>
      <c r="B1035" s="12" t="s">
        <v>6</v>
      </c>
      <c r="C1035" s="31">
        <v>0</v>
      </c>
    </row>
    <row r="1036" spans="1:3" ht="15" hidden="1" x14ac:dyDescent="0.2">
      <c r="A1036" s="13">
        <f t="shared" si="39"/>
        <v>0</v>
      </c>
      <c r="B1036" s="12" t="s">
        <v>45</v>
      </c>
      <c r="C1036" s="31">
        <v>0</v>
      </c>
    </row>
    <row r="1037" spans="1:3" ht="15" hidden="1" x14ac:dyDescent="0.2">
      <c r="A1037" s="13">
        <f t="shared" si="39"/>
        <v>0</v>
      </c>
      <c r="B1037" s="12" t="s">
        <v>13</v>
      </c>
      <c r="C1037" s="31">
        <v>0</v>
      </c>
    </row>
    <row r="1038" spans="1:3" ht="15" hidden="1" x14ac:dyDescent="0.2">
      <c r="A1038" s="13">
        <f t="shared" si="39"/>
        <v>0</v>
      </c>
      <c r="B1038" s="17" t="s">
        <v>46</v>
      </c>
      <c r="C1038" s="31">
        <v>0</v>
      </c>
    </row>
    <row r="1039" spans="1:3" ht="15" hidden="1" x14ac:dyDescent="0.2">
      <c r="A1039" s="13">
        <f t="shared" si="39"/>
        <v>0</v>
      </c>
      <c r="B1039" s="12" t="s">
        <v>19</v>
      </c>
      <c r="C1039" s="31">
        <v>0</v>
      </c>
    </row>
    <row r="1040" spans="1:3" ht="15" hidden="1" x14ac:dyDescent="0.2">
      <c r="A1040" s="13">
        <f t="shared" si="39"/>
        <v>0</v>
      </c>
      <c r="B1040" s="12" t="s">
        <v>36</v>
      </c>
      <c r="C1040" s="31">
        <v>0</v>
      </c>
    </row>
    <row r="1041" spans="1:3" ht="15" hidden="1" x14ac:dyDescent="0.2">
      <c r="A1041" s="13">
        <f t="shared" si="39"/>
        <v>0</v>
      </c>
      <c r="B1041" s="12" t="s">
        <v>47</v>
      </c>
      <c r="C1041" s="31">
        <v>0</v>
      </c>
    </row>
    <row r="1042" spans="1:3" ht="15" hidden="1" x14ac:dyDescent="0.2">
      <c r="A1042" s="13">
        <f t="shared" si="39"/>
        <v>0</v>
      </c>
      <c r="B1042" s="12" t="s">
        <v>41</v>
      </c>
      <c r="C1042" s="31">
        <v>0</v>
      </c>
    </row>
    <row r="1043" spans="1:3" ht="15" hidden="1" x14ac:dyDescent="0.2">
      <c r="A1043" s="13">
        <f t="shared" si="39"/>
        <v>0</v>
      </c>
      <c r="B1043" s="39" t="s">
        <v>48</v>
      </c>
      <c r="C1043" s="40">
        <v>0</v>
      </c>
    </row>
    <row r="1044" spans="1:3" ht="15" hidden="1" x14ac:dyDescent="0.2">
      <c r="A1044" s="13">
        <f t="shared" si="39"/>
        <v>0</v>
      </c>
      <c r="B1044" s="39" t="s">
        <v>49</v>
      </c>
      <c r="C1044" s="40">
        <v>0</v>
      </c>
    </row>
    <row r="1045" spans="1:3" ht="15" hidden="1" x14ac:dyDescent="0.2">
      <c r="A1045" s="13">
        <f t="shared" si="39"/>
        <v>0</v>
      </c>
      <c r="B1045" s="39" t="s">
        <v>50</v>
      </c>
      <c r="C1045" s="40">
        <v>0</v>
      </c>
    </row>
    <row r="1046" spans="1:3" ht="18" hidden="1" customHeight="1" x14ac:dyDescent="0.2">
      <c r="A1046" s="13">
        <f t="shared" si="39"/>
        <v>0</v>
      </c>
      <c r="B1046" s="23"/>
      <c r="C1046" s="34"/>
    </row>
    <row r="1047" spans="1:3" ht="18" hidden="1" customHeight="1" x14ac:dyDescent="0.2">
      <c r="A1047" s="13">
        <f t="shared" si="39"/>
        <v>0</v>
      </c>
      <c r="B1047" s="18" t="s">
        <v>319</v>
      </c>
      <c r="C1047" s="29"/>
    </row>
    <row r="1048" spans="1:3" ht="15" x14ac:dyDescent="0.2">
      <c r="A1048" s="13"/>
      <c r="B1048" s="5" t="s">
        <v>53</v>
      </c>
      <c r="C1048" s="36">
        <v>8</v>
      </c>
    </row>
    <row r="1049" spans="1:3" ht="15" x14ac:dyDescent="0.2">
      <c r="A1049" s="13"/>
      <c r="B1049" s="6" t="s">
        <v>54</v>
      </c>
      <c r="C1049" s="36">
        <v>2</v>
      </c>
    </row>
    <row r="1050" spans="1:3" ht="15" x14ac:dyDescent="0.2">
      <c r="A1050" s="13"/>
      <c r="B1050" s="6" t="s">
        <v>55</v>
      </c>
      <c r="C1050" s="36">
        <v>6</v>
      </c>
    </row>
    <row r="1051" spans="1:3" ht="18" hidden="1" customHeight="1" x14ac:dyDescent="0.2">
      <c r="A1051" s="13">
        <f t="shared" si="39"/>
        <v>0</v>
      </c>
      <c r="B1051" s="24"/>
      <c r="C1051" s="34"/>
    </row>
    <row r="1052" spans="1:3" ht="18" customHeight="1" x14ac:dyDescent="0.2">
      <c r="A1052" s="13"/>
      <c r="B1052" s="121" t="s">
        <v>78</v>
      </c>
      <c r="C1052" s="122"/>
    </row>
    <row r="1053" spans="1:3" ht="18" hidden="1" customHeight="1" x14ac:dyDescent="0.2">
      <c r="A1053" s="13">
        <f t="shared" si="39"/>
        <v>0</v>
      </c>
      <c r="B1053" s="21"/>
      <c r="C1053" s="35"/>
    </row>
    <row r="1054" spans="1:3" ht="18" hidden="1" customHeight="1" x14ac:dyDescent="0.2">
      <c r="A1054" s="13">
        <f t="shared" si="39"/>
        <v>0</v>
      </c>
      <c r="B1054" s="22" t="s">
        <v>59</v>
      </c>
      <c r="C1054" s="29"/>
    </row>
    <row r="1055" spans="1:3" ht="15" x14ac:dyDescent="0.2">
      <c r="A1055" s="13"/>
      <c r="B1055" s="2" t="s">
        <v>1</v>
      </c>
      <c r="C1055" s="28">
        <v>7951.1632300000001</v>
      </c>
    </row>
    <row r="1056" spans="1:3" ht="15" hidden="1" x14ac:dyDescent="0.2">
      <c r="A1056" s="13">
        <f t="shared" si="39"/>
        <v>0</v>
      </c>
      <c r="B1056" s="3" t="s">
        <v>2</v>
      </c>
      <c r="C1056" s="28"/>
    </row>
    <row r="1057" spans="1:3" ht="15" hidden="1" x14ac:dyDescent="0.2">
      <c r="A1057" s="13">
        <f t="shared" si="39"/>
        <v>0</v>
      </c>
      <c r="B1057" s="3" t="s">
        <v>3</v>
      </c>
      <c r="C1057" s="28"/>
    </row>
    <row r="1058" spans="1:3" ht="15" hidden="1" x14ac:dyDescent="0.2">
      <c r="A1058" s="13">
        <f t="shared" si="39"/>
        <v>0</v>
      </c>
      <c r="B1058" s="3" t="s">
        <v>4</v>
      </c>
      <c r="C1058" s="28">
        <v>0</v>
      </c>
    </row>
    <row r="1059" spans="1:3" ht="15" x14ac:dyDescent="0.2">
      <c r="A1059" s="13"/>
      <c r="B1059" s="3" t="s">
        <v>5</v>
      </c>
      <c r="C1059" s="28">
        <v>7951.1632300000001</v>
      </c>
    </row>
    <row r="1060" spans="1:3" ht="15" hidden="1" x14ac:dyDescent="0.2">
      <c r="A1060" s="13">
        <f t="shared" si="39"/>
        <v>0</v>
      </c>
      <c r="B1060" s="2" t="s">
        <v>6</v>
      </c>
      <c r="C1060" s="28">
        <v>0</v>
      </c>
    </row>
    <row r="1061" spans="1:3" ht="15" hidden="1" x14ac:dyDescent="0.2">
      <c r="A1061" s="13">
        <f t="shared" si="39"/>
        <v>0</v>
      </c>
      <c r="B1061" s="2" t="s">
        <v>7</v>
      </c>
      <c r="C1061" s="28">
        <v>0</v>
      </c>
    </row>
    <row r="1062" spans="1:3" ht="15" hidden="1" x14ac:dyDescent="0.2">
      <c r="A1062" s="13">
        <v>0</v>
      </c>
      <c r="B1062" s="3" t="s">
        <v>8</v>
      </c>
      <c r="C1062" s="28">
        <v>0</v>
      </c>
    </row>
    <row r="1063" spans="1:3" ht="15" hidden="1" x14ac:dyDescent="0.2">
      <c r="A1063" s="13">
        <f t="shared" si="39"/>
        <v>0</v>
      </c>
      <c r="B1063" s="4" t="s">
        <v>9</v>
      </c>
      <c r="C1063" s="28">
        <v>0</v>
      </c>
    </row>
    <row r="1064" spans="1:3" ht="15" hidden="1" x14ac:dyDescent="0.2">
      <c r="A1064" s="13">
        <v>0</v>
      </c>
      <c r="B1064" s="4" t="s">
        <v>10</v>
      </c>
      <c r="C1064" s="28">
        <v>0</v>
      </c>
    </row>
    <row r="1065" spans="1:3" ht="15" hidden="1" x14ac:dyDescent="0.2">
      <c r="A1065" s="13">
        <f t="shared" si="39"/>
        <v>0</v>
      </c>
      <c r="B1065" s="4" t="s">
        <v>11</v>
      </c>
      <c r="C1065" s="28">
        <v>0</v>
      </c>
    </row>
    <row r="1066" spans="1:3" ht="15" hidden="1" x14ac:dyDescent="0.2">
      <c r="A1066" s="13">
        <f t="shared" si="39"/>
        <v>0</v>
      </c>
      <c r="B1066" s="4" t="s">
        <v>12</v>
      </c>
      <c r="C1066" s="28">
        <v>0</v>
      </c>
    </row>
    <row r="1067" spans="1:3" ht="15" hidden="1" x14ac:dyDescent="0.2">
      <c r="A1067" s="13">
        <f t="shared" si="39"/>
        <v>0</v>
      </c>
      <c r="B1067" s="2" t="s">
        <v>13</v>
      </c>
      <c r="C1067" s="28">
        <v>0</v>
      </c>
    </row>
    <row r="1068" spans="1:3" ht="15" hidden="1" x14ac:dyDescent="0.2">
      <c r="A1068" s="13">
        <v>0</v>
      </c>
      <c r="B1068" s="3" t="s">
        <v>14</v>
      </c>
      <c r="C1068" s="28">
        <v>0</v>
      </c>
    </row>
    <row r="1069" spans="1:3" ht="15" hidden="1" x14ac:dyDescent="0.2">
      <c r="A1069" s="13">
        <v>0</v>
      </c>
      <c r="B1069" s="4" t="s">
        <v>15</v>
      </c>
      <c r="C1069" s="28">
        <v>0</v>
      </c>
    </row>
    <row r="1070" spans="1:3" ht="15" hidden="1" x14ac:dyDescent="0.2">
      <c r="A1070" s="13">
        <v>0</v>
      </c>
      <c r="B1070" s="4" t="s">
        <v>10</v>
      </c>
      <c r="C1070" s="28">
        <v>0</v>
      </c>
    </row>
    <row r="1071" spans="1:3" ht="15" hidden="1" x14ac:dyDescent="0.2">
      <c r="A1071" s="13">
        <f t="shared" si="39"/>
        <v>0</v>
      </c>
      <c r="B1071" s="4" t="s">
        <v>16</v>
      </c>
      <c r="C1071" s="28">
        <v>0</v>
      </c>
    </row>
    <row r="1072" spans="1:3" ht="15" hidden="1" x14ac:dyDescent="0.2">
      <c r="A1072" s="13">
        <f t="shared" si="39"/>
        <v>0</v>
      </c>
      <c r="B1072" s="3" t="s">
        <v>17</v>
      </c>
      <c r="C1072" s="28">
        <v>0</v>
      </c>
    </row>
    <row r="1073" spans="1:3" ht="15" hidden="1" x14ac:dyDescent="0.2">
      <c r="A1073" s="13">
        <f t="shared" si="39"/>
        <v>0</v>
      </c>
      <c r="B1073" s="4" t="s">
        <v>18</v>
      </c>
      <c r="C1073" s="28">
        <v>0</v>
      </c>
    </row>
    <row r="1074" spans="1:3" ht="18" hidden="1" customHeight="1" x14ac:dyDescent="0.2">
      <c r="A1074" s="13">
        <f t="shared" si="39"/>
        <v>0</v>
      </c>
      <c r="B1074" s="21"/>
      <c r="C1074" s="35"/>
    </row>
    <row r="1075" spans="1:3" ht="15" x14ac:dyDescent="0.2">
      <c r="A1075" s="13"/>
      <c r="B1075" s="2" t="s">
        <v>19</v>
      </c>
      <c r="C1075" s="28">
        <v>4346.7960900000007</v>
      </c>
    </row>
    <row r="1076" spans="1:3" ht="15" x14ac:dyDescent="0.2">
      <c r="A1076" s="13"/>
      <c r="B1076" s="12" t="s">
        <v>20</v>
      </c>
      <c r="C1076" s="31">
        <v>708.07100000000003</v>
      </c>
    </row>
    <row r="1077" spans="1:3" ht="15" x14ac:dyDescent="0.2">
      <c r="A1077" s="13"/>
      <c r="B1077" s="12" t="s">
        <v>21</v>
      </c>
      <c r="C1077" s="31">
        <v>671.24856</v>
      </c>
    </row>
    <row r="1078" spans="1:3" ht="15" hidden="1" x14ac:dyDescent="0.2">
      <c r="A1078" s="13">
        <v>0</v>
      </c>
      <c r="B1078" s="15" t="s">
        <v>22</v>
      </c>
      <c r="C1078" s="32">
        <v>411.57499999999999</v>
      </c>
    </row>
    <row r="1079" spans="1:3" ht="15" hidden="1" x14ac:dyDescent="0.2">
      <c r="A1079" s="13">
        <v>0</v>
      </c>
      <c r="B1079" s="15" t="s">
        <v>23</v>
      </c>
      <c r="C1079" s="32">
        <v>7.99</v>
      </c>
    </row>
    <row r="1080" spans="1:3" ht="15" hidden="1" x14ac:dyDescent="0.2">
      <c r="A1080" s="13">
        <v>0</v>
      </c>
      <c r="B1080" s="15" t="s">
        <v>24</v>
      </c>
      <c r="C1080" s="32">
        <v>115.98716</v>
      </c>
    </row>
    <row r="1081" spans="1:3" ht="15" hidden="1" x14ac:dyDescent="0.2">
      <c r="A1081" s="13">
        <v>0</v>
      </c>
      <c r="B1081" s="15" t="s">
        <v>25</v>
      </c>
      <c r="C1081" s="32">
        <v>7.0412400000000002</v>
      </c>
    </row>
    <row r="1082" spans="1:3" ht="15" hidden="1" x14ac:dyDescent="0.2">
      <c r="A1082" s="13">
        <v>0</v>
      </c>
      <c r="B1082" s="15" t="s">
        <v>26</v>
      </c>
      <c r="C1082" s="32">
        <v>0</v>
      </c>
    </row>
    <row r="1083" spans="1:3" ht="15" hidden="1" x14ac:dyDescent="0.2">
      <c r="A1083" s="13">
        <v>0</v>
      </c>
      <c r="B1083" s="15" t="s">
        <v>27</v>
      </c>
      <c r="C1083" s="32">
        <v>2.3830499999999999</v>
      </c>
    </row>
    <row r="1084" spans="1:3" ht="30" hidden="1" x14ac:dyDescent="0.2">
      <c r="A1084" s="13">
        <v>0</v>
      </c>
      <c r="B1084" s="15" t="s">
        <v>28</v>
      </c>
      <c r="C1084" s="32">
        <v>0.54520000000000002</v>
      </c>
    </row>
    <row r="1085" spans="1:3" ht="15" hidden="1" x14ac:dyDescent="0.2">
      <c r="A1085" s="13">
        <v>0</v>
      </c>
      <c r="B1085" s="15" t="s">
        <v>29</v>
      </c>
      <c r="C1085" s="32">
        <v>22.5031</v>
      </c>
    </row>
    <row r="1086" spans="1:3" ht="15" hidden="1" x14ac:dyDescent="0.2">
      <c r="A1086" s="13">
        <v>0</v>
      </c>
      <c r="B1086" s="15" t="s">
        <v>30</v>
      </c>
      <c r="C1086" s="32">
        <v>0</v>
      </c>
    </row>
    <row r="1087" spans="1:3" ht="15" hidden="1" x14ac:dyDescent="0.2">
      <c r="A1087" s="13">
        <v>0</v>
      </c>
      <c r="B1087" s="15" t="s">
        <v>31</v>
      </c>
      <c r="C1087" s="32">
        <v>103.22381</v>
      </c>
    </row>
    <row r="1088" spans="1:3" ht="15" hidden="1" x14ac:dyDescent="0.2">
      <c r="A1088" s="13">
        <f t="shared" ref="A1088:A1094" si="40">SUM(C1088)</f>
        <v>0</v>
      </c>
      <c r="B1088" s="12" t="s">
        <v>32</v>
      </c>
      <c r="C1088" s="31">
        <v>0</v>
      </c>
    </row>
    <row r="1089" spans="1:3" ht="15" hidden="1" x14ac:dyDescent="0.2">
      <c r="A1089" s="13">
        <f t="shared" si="40"/>
        <v>0</v>
      </c>
      <c r="B1089" s="3" t="s">
        <v>33</v>
      </c>
      <c r="C1089" s="28">
        <v>0</v>
      </c>
    </row>
    <row r="1090" spans="1:3" ht="15" x14ac:dyDescent="0.2">
      <c r="A1090" s="13"/>
      <c r="B1090" s="12" t="s">
        <v>4</v>
      </c>
      <c r="C1090" s="31">
        <v>2697.4</v>
      </c>
    </row>
    <row r="1091" spans="1:3" ht="15" x14ac:dyDescent="0.2">
      <c r="A1091" s="13"/>
      <c r="B1091" s="12" t="s">
        <v>34</v>
      </c>
      <c r="C1091" s="31">
        <v>22.954999999999998</v>
      </c>
    </row>
    <row r="1092" spans="1:3" ht="15" x14ac:dyDescent="0.2">
      <c r="A1092" s="13"/>
      <c r="B1092" s="12" t="s">
        <v>35</v>
      </c>
      <c r="C1092" s="31">
        <v>247.12153000000001</v>
      </c>
    </row>
    <row r="1093" spans="1:3" ht="15" x14ac:dyDescent="0.2">
      <c r="A1093" s="13"/>
      <c r="B1093" s="2" t="s">
        <v>36</v>
      </c>
      <c r="C1093" s="28">
        <v>12.834</v>
      </c>
    </row>
    <row r="1094" spans="1:3" ht="15" hidden="1" x14ac:dyDescent="0.2">
      <c r="A1094" s="13">
        <f t="shared" si="40"/>
        <v>0</v>
      </c>
      <c r="B1094" s="2" t="s">
        <v>37</v>
      </c>
      <c r="C1094" s="28">
        <v>0</v>
      </c>
    </row>
    <row r="1095" spans="1:3" ht="15" hidden="1" x14ac:dyDescent="0.2">
      <c r="A1095" s="13">
        <v>0</v>
      </c>
      <c r="B1095" s="16" t="s">
        <v>8</v>
      </c>
      <c r="C1095" s="33">
        <v>0</v>
      </c>
    </row>
    <row r="1096" spans="1:3" ht="15" hidden="1" x14ac:dyDescent="0.2">
      <c r="A1096" s="13">
        <v>0</v>
      </c>
      <c r="B1096" s="15" t="s">
        <v>9</v>
      </c>
      <c r="C1096" s="32">
        <v>0</v>
      </c>
    </row>
    <row r="1097" spans="1:3" ht="15" hidden="1" x14ac:dyDescent="0.2">
      <c r="A1097" s="13">
        <v>0</v>
      </c>
      <c r="B1097" s="15" t="s">
        <v>38</v>
      </c>
      <c r="C1097" s="32">
        <v>0</v>
      </c>
    </row>
    <row r="1098" spans="1:3" ht="15" hidden="1" x14ac:dyDescent="0.2">
      <c r="A1098" s="13">
        <f>SUM(C1098)</f>
        <v>0</v>
      </c>
      <c r="B1098" s="14" t="s">
        <v>39</v>
      </c>
      <c r="C1098" s="31">
        <v>0</v>
      </c>
    </row>
    <row r="1099" spans="1:3" ht="15" hidden="1" x14ac:dyDescent="0.2">
      <c r="A1099" s="13">
        <f>SUM(C1099)</f>
        <v>0</v>
      </c>
      <c r="B1099" s="4" t="s">
        <v>40</v>
      </c>
      <c r="C1099" s="28">
        <v>0</v>
      </c>
    </row>
    <row r="1100" spans="1:3" ht="15" hidden="1" x14ac:dyDescent="0.2">
      <c r="A1100" s="13">
        <f>SUM(C1100)</f>
        <v>0</v>
      </c>
      <c r="B1100" s="2" t="s">
        <v>41</v>
      </c>
      <c r="C1100" s="28">
        <v>0</v>
      </c>
    </row>
    <row r="1101" spans="1:3" ht="15" hidden="1" x14ac:dyDescent="0.2">
      <c r="A1101" s="13">
        <v>0</v>
      </c>
      <c r="B1101" s="16" t="s">
        <v>14</v>
      </c>
      <c r="C1101" s="33">
        <v>0</v>
      </c>
    </row>
    <row r="1102" spans="1:3" ht="15" hidden="1" x14ac:dyDescent="0.2">
      <c r="A1102" s="13">
        <v>0</v>
      </c>
      <c r="B1102" s="15" t="s">
        <v>9</v>
      </c>
      <c r="C1102" s="32">
        <v>0</v>
      </c>
    </row>
    <row r="1103" spans="1:3" ht="15" hidden="1" x14ac:dyDescent="0.2">
      <c r="A1103" s="13">
        <v>0</v>
      </c>
      <c r="B1103" s="15" t="s">
        <v>10</v>
      </c>
      <c r="C1103" s="32">
        <v>0</v>
      </c>
    </row>
    <row r="1104" spans="1:3" ht="15" hidden="1" x14ac:dyDescent="0.2">
      <c r="A1104" s="13">
        <f>SUM(C1104)</f>
        <v>0</v>
      </c>
      <c r="B1104" s="14" t="s">
        <v>42</v>
      </c>
      <c r="C1104" s="31">
        <v>0</v>
      </c>
    </row>
    <row r="1105" spans="1:3" ht="15" hidden="1" x14ac:dyDescent="0.2">
      <c r="A1105" s="13">
        <f>SUM(C1105)</f>
        <v>0</v>
      </c>
      <c r="B1105" s="4" t="s">
        <v>16</v>
      </c>
      <c r="C1105" s="28">
        <v>0</v>
      </c>
    </row>
    <row r="1106" spans="1:3" ht="15" hidden="1" x14ac:dyDescent="0.2">
      <c r="A1106" s="13">
        <f>SUM(C1106)</f>
        <v>0</v>
      </c>
      <c r="B1106" s="16" t="s">
        <v>17</v>
      </c>
      <c r="C1106" s="33">
        <v>0</v>
      </c>
    </row>
    <row r="1107" spans="1:3" ht="15" hidden="1" x14ac:dyDescent="0.2">
      <c r="A1107" s="13">
        <v>0</v>
      </c>
      <c r="B1107" s="15" t="s">
        <v>43</v>
      </c>
      <c r="C1107" s="32">
        <v>0</v>
      </c>
    </row>
    <row r="1108" spans="1:3" ht="15" hidden="1" x14ac:dyDescent="0.2">
      <c r="A1108" s="13">
        <v>0</v>
      </c>
      <c r="B1108" s="15" t="s">
        <v>15</v>
      </c>
      <c r="C1108" s="32">
        <v>0</v>
      </c>
    </row>
    <row r="1109" spans="1:3" ht="15" hidden="1" x14ac:dyDescent="0.2">
      <c r="A1109" s="13">
        <v>0</v>
      </c>
      <c r="B1109" s="15" t="s">
        <v>10</v>
      </c>
      <c r="C1109" s="32">
        <v>0</v>
      </c>
    </row>
    <row r="1110" spans="1:3" ht="15" hidden="1" x14ac:dyDescent="0.2">
      <c r="A1110" s="13">
        <f t="shared" ref="A1110:A1132" si="41">SUM(C1110)</f>
        <v>0</v>
      </c>
      <c r="B1110" s="14" t="s">
        <v>39</v>
      </c>
      <c r="C1110" s="31">
        <v>0</v>
      </c>
    </row>
    <row r="1111" spans="1:3" ht="15" hidden="1" x14ac:dyDescent="0.2">
      <c r="A1111" s="13">
        <f t="shared" si="41"/>
        <v>0</v>
      </c>
      <c r="B1111" s="4" t="s">
        <v>16</v>
      </c>
      <c r="C1111" s="28">
        <v>0</v>
      </c>
    </row>
    <row r="1112" spans="1:3" ht="18" hidden="1" customHeight="1" x14ac:dyDescent="0.2">
      <c r="A1112" s="13">
        <f t="shared" si="41"/>
        <v>0</v>
      </c>
      <c r="B1112" s="21"/>
      <c r="C1112" s="35"/>
    </row>
    <row r="1113" spans="1:3" ht="18" hidden="1" customHeight="1" x14ac:dyDescent="0.2">
      <c r="A1113" s="13">
        <f t="shared" si="41"/>
        <v>0</v>
      </c>
      <c r="B1113" s="22" t="s">
        <v>60</v>
      </c>
      <c r="C1113" s="29"/>
    </row>
    <row r="1114" spans="1:3" ht="15" x14ac:dyDescent="0.2">
      <c r="A1114" s="13"/>
      <c r="B1114" s="17" t="s">
        <v>44</v>
      </c>
      <c r="C1114" s="31">
        <v>7951.1632300000001</v>
      </c>
    </row>
    <row r="1115" spans="1:3" ht="15" x14ac:dyDescent="0.2">
      <c r="A1115" s="13"/>
      <c r="B1115" s="12" t="s">
        <v>1</v>
      </c>
      <c r="C1115" s="31">
        <v>7951.1632300000001</v>
      </c>
    </row>
    <row r="1116" spans="1:3" ht="15" hidden="1" x14ac:dyDescent="0.2">
      <c r="A1116" s="13">
        <f t="shared" si="41"/>
        <v>0</v>
      </c>
      <c r="B1116" s="12" t="s">
        <v>6</v>
      </c>
      <c r="C1116" s="31">
        <v>0</v>
      </c>
    </row>
    <row r="1117" spans="1:3" ht="15" hidden="1" x14ac:dyDescent="0.2">
      <c r="A1117" s="13">
        <f t="shared" si="41"/>
        <v>0</v>
      </c>
      <c r="B1117" s="12" t="s">
        <v>45</v>
      </c>
      <c r="C1117" s="31">
        <v>0</v>
      </c>
    </row>
    <row r="1118" spans="1:3" ht="15" hidden="1" x14ac:dyDescent="0.2">
      <c r="A1118" s="13">
        <f t="shared" si="41"/>
        <v>0</v>
      </c>
      <c r="B1118" s="12" t="s">
        <v>13</v>
      </c>
      <c r="C1118" s="31">
        <v>0</v>
      </c>
    </row>
    <row r="1119" spans="1:3" ht="15" x14ac:dyDescent="0.2">
      <c r="A1119" s="13"/>
      <c r="B1119" s="17" t="s">
        <v>46</v>
      </c>
      <c r="C1119" s="31">
        <v>4359.6300899999997</v>
      </c>
    </row>
    <row r="1120" spans="1:3" ht="15" x14ac:dyDescent="0.2">
      <c r="A1120" s="13"/>
      <c r="B1120" s="12" t="s">
        <v>19</v>
      </c>
      <c r="C1120" s="31">
        <v>4346.7960899999998</v>
      </c>
    </row>
    <row r="1121" spans="1:3" ht="15" x14ac:dyDescent="0.2">
      <c r="A1121" s="13"/>
      <c r="B1121" s="12" t="s">
        <v>36</v>
      </c>
      <c r="C1121" s="31">
        <v>12.834</v>
      </c>
    </row>
    <row r="1122" spans="1:3" ht="15" hidden="1" x14ac:dyDescent="0.2">
      <c r="A1122" s="13">
        <f t="shared" si="41"/>
        <v>0</v>
      </c>
      <c r="B1122" s="12" t="s">
        <v>47</v>
      </c>
      <c r="C1122" s="31">
        <v>0</v>
      </c>
    </row>
    <row r="1123" spans="1:3" ht="15" hidden="1" x14ac:dyDescent="0.2">
      <c r="A1123" s="13">
        <f t="shared" si="41"/>
        <v>0</v>
      </c>
      <c r="B1123" s="12" t="s">
        <v>41</v>
      </c>
      <c r="C1123" s="31">
        <v>0</v>
      </c>
    </row>
    <row r="1124" spans="1:3" ht="15" x14ac:dyDescent="0.2">
      <c r="A1124" s="13"/>
      <c r="B1124" s="39" t="s">
        <v>48</v>
      </c>
      <c r="C1124" s="40">
        <v>3591.53314</v>
      </c>
    </row>
    <row r="1125" spans="1:3" ht="15" x14ac:dyDescent="0.2">
      <c r="A1125" s="13"/>
      <c r="B1125" s="39" t="s">
        <v>49</v>
      </c>
      <c r="C1125" s="40">
        <v>19437.20235</v>
      </c>
    </row>
    <row r="1126" spans="1:3" ht="15" x14ac:dyDescent="0.2">
      <c r="A1126" s="13"/>
      <c r="B1126" s="39" t="s">
        <v>50</v>
      </c>
      <c r="C1126" s="40">
        <v>23028.735489999999</v>
      </c>
    </row>
    <row r="1127" spans="1:3" ht="18" hidden="1" customHeight="1" x14ac:dyDescent="0.2">
      <c r="A1127" s="13">
        <f t="shared" si="41"/>
        <v>0</v>
      </c>
      <c r="B1127" s="23"/>
      <c r="C1127" s="34"/>
    </row>
    <row r="1128" spans="1:3" ht="18" hidden="1" customHeight="1" x14ac:dyDescent="0.2">
      <c r="A1128" s="13">
        <f t="shared" si="41"/>
        <v>0</v>
      </c>
      <c r="B1128" s="18" t="s">
        <v>319</v>
      </c>
      <c r="C1128" s="29"/>
    </row>
    <row r="1129" spans="1:3" ht="15" x14ac:dyDescent="0.2">
      <c r="A1129" s="13"/>
      <c r="B1129" s="5" t="s">
        <v>53</v>
      </c>
      <c r="C1129" s="36">
        <v>89</v>
      </c>
    </row>
    <row r="1130" spans="1:3" ht="15" x14ac:dyDescent="0.2">
      <c r="A1130" s="13"/>
      <c r="B1130" s="6" t="s">
        <v>54</v>
      </c>
      <c r="C1130" s="36">
        <v>47</v>
      </c>
    </row>
    <row r="1131" spans="1:3" ht="15" x14ac:dyDescent="0.2">
      <c r="A1131" s="13"/>
      <c r="B1131" s="6" t="s">
        <v>55</v>
      </c>
      <c r="C1131" s="36">
        <v>42</v>
      </c>
    </row>
    <row r="1132" spans="1:3" ht="18" hidden="1" customHeight="1" x14ac:dyDescent="0.2">
      <c r="A1132" s="13">
        <f t="shared" si="41"/>
        <v>0</v>
      </c>
      <c r="B1132" s="24"/>
      <c r="C1132" s="34"/>
    </row>
    <row r="1133" spans="1:3" ht="18" customHeight="1" x14ac:dyDescent="0.2">
      <c r="A1133" s="13"/>
      <c r="B1133" s="121" t="s">
        <v>71</v>
      </c>
      <c r="C1133" s="122"/>
    </row>
    <row r="1134" spans="1:3" ht="18" hidden="1" customHeight="1" x14ac:dyDescent="0.2">
      <c r="A1134" s="13">
        <f t="shared" ref="A1134:A1142" si="42">SUM(C1134)</f>
        <v>0</v>
      </c>
      <c r="B1134" s="21"/>
      <c r="C1134" s="35"/>
    </row>
    <row r="1135" spans="1:3" ht="18" hidden="1" customHeight="1" x14ac:dyDescent="0.2">
      <c r="A1135" s="13">
        <f t="shared" si="42"/>
        <v>0</v>
      </c>
      <c r="B1135" s="22" t="s">
        <v>59</v>
      </c>
      <c r="C1135" s="29"/>
    </row>
    <row r="1136" spans="1:3" ht="15" x14ac:dyDescent="0.2">
      <c r="A1136" s="13"/>
      <c r="B1136" s="2" t="s">
        <v>1</v>
      </c>
      <c r="C1136" s="28">
        <v>5529.8693199999998</v>
      </c>
    </row>
    <row r="1137" spans="1:3" ht="15" hidden="1" x14ac:dyDescent="0.2">
      <c r="A1137" s="13">
        <f t="shared" si="42"/>
        <v>0</v>
      </c>
      <c r="B1137" s="3" t="s">
        <v>2</v>
      </c>
      <c r="C1137" s="28"/>
    </row>
    <row r="1138" spans="1:3" ht="15" hidden="1" x14ac:dyDescent="0.2">
      <c r="A1138" s="13">
        <f t="shared" si="42"/>
        <v>0</v>
      </c>
      <c r="B1138" s="3" t="s">
        <v>3</v>
      </c>
      <c r="C1138" s="28"/>
    </row>
    <row r="1139" spans="1:3" ht="15" x14ac:dyDescent="0.2">
      <c r="A1139" s="13"/>
      <c r="B1139" s="3" t="s">
        <v>4</v>
      </c>
      <c r="C1139" s="28">
        <v>1406.6067399999999</v>
      </c>
    </row>
    <row r="1140" spans="1:3" ht="15" x14ac:dyDescent="0.2">
      <c r="A1140" s="13"/>
      <c r="B1140" s="3" t="s">
        <v>5</v>
      </c>
      <c r="C1140" s="28">
        <v>4123.2625799999996</v>
      </c>
    </row>
    <row r="1141" spans="1:3" ht="15" hidden="1" x14ac:dyDescent="0.2">
      <c r="A1141" s="13">
        <f t="shared" si="42"/>
        <v>0</v>
      </c>
      <c r="B1141" s="2" t="s">
        <v>6</v>
      </c>
      <c r="C1141" s="28">
        <v>0</v>
      </c>
    </row>
    <row r="1142" spans="1:3" ht="15" hidden="1" x14ac:dyDescent="0.2">
      <c r="A1142" s="13">
        <f t="shared" si="42"/>
        <v>0</v>
      </c>
      <c r="B1142" s="2" t="s">
        <v>7</v>
      </c>
      <c r="C1142" s="28">
        <v>0</v>
      </c>
    </row>
    <row r="1143" spans="1:3" ht="15" hidden="1" x14ac:dyDescent="0.2">
      <c r="A1143" s="13">
        <v>0</v>
      </c>
      <c r="B1143" s="3" t="s">
        <v>8</v>
      </c>
      <c r="C1143" s="28">
        <v>0</v>
      </c>
    </row>
    <row r="1144" spans="1:3" ht="15" hidden="1" x14ac:dyDescent="0.2">
      <c r="A1144" s="13">
        <f>SUM(C1144)</f>
        <v>0</v>
      </c>
      <c r="B1144" s="4" t="s">
        <v>9</v>
      </c>
      <c r="C1144" s="28">
        <v>0</v>
      </c>
    </row>
    <row r="1145" spans="1:3" ht="15" hidden="1" x14ac:dyDescent="0.2">
      <c r="A1145" s="13">
        <v>0</v>
      </c>
      <c r="B1145" s="4" t="s">
        <v>10</v>
      </c>
      <c r="C1145" s="28">
        <v>0</v>
      </c>
    </row>
    <row r="1146" spans="1:3" ht="15" hidden="1" x14ac:dyDescent="0.2">
      <c r="A1146" s="13">
        <f>SUM(C1146)</f>
        <v>0</v>
      </c>
      <c r="B1146" s="4" t="s">
        <v>11</v>
      </c>
      <c r="C1146" s="28">
        <v>0</v>
      </c>
    </row>
    <row r="1147" spans="1:3" ht="15" hidden="1" x14ac:dyDescent="0.2">
      <c r="A1147" s="13">
        <f>SUM(C1147)</f>
        <v>0</v>
      </c>
      <c r="B1147" s="4" t="s">
        <v>12</v>
      </c>
      <c r="C1147" s="28">
        <v>0</v>
      </c>
    </row>
    <row r="1148" spans="1:3" ht="15" hidden="1" x14ac:dyDescent="0.2">
      <c r="A1148" s="13">
        <f>SUM(C1148)</f>
        <v>0</v>
      </c>
      <c r="B1148" s="2" t="s">
        <v>13</v>
      </c>
      <c r="C1148" s="28">
        <v>0</v>
      </c>
    </row>
    <row r="1149" spans="1:3" ht="15" hidden="1" x14ac:dyDescent="0.2">
      <c r="A1149" s="13">
        <v>0</v>
      </c>
      <c r="B1149" s="3" t="s">
        <v>14</v>
      </c>
      <c r="C1149" s="28">
        <v>0</v>
      </c>
    </row>
    <row r="1150" spans="1:3" ht="15" hidden="1" x14ac:dyDescent="0.2">
      <c r="A1150" s="13">
        <v>0</v>
      </c>
      <c r="B1150" s="4" t="s">
        <v>15</v>
      </c>
      <c r="C1150" s="28">
        <v>0</v>
      </c>
    </row>
    <row r="1151" spans="1:3" ht="15" hidden="1" x14ac:dyDescent="0.2">
      <c r="A1151" s="13">
        <v>0</v>
      </c>
      <c r="B1151" s="4" t="s">
        <v>10</v>
      </c>
      <c r="C1151" s="28">
        <v>0</v>
      </c>
    </row>
    <row r="1152" spans="1:3" ht="15" hidden="1" x14ac:dyDescent="0.2">
      <c r="A1152" s="13">
        <f t="shared" ref="A1152:A1158" si="43">SUM(C1152)</f>
        <v>0</v>
      </c>
      <c r="B1152" s="4" t="s">
        <v>16</v>
      </c>
      <c r="C1152" s="28">
        <v>0</v>
      </c>
    </row>
    <row r="1153" spans="1:3" ht="15" hidden="1" x14ac:dyDescent="0.2">
      <c r="A1153" s="13">
        <f t="shared" si="43"/>
        <v>0</v>
      </c>
      <c r="B1153" s="3" t="s">
        <v>17</v>
      </c>
      <c r="C1153" s="28">
        <v>0</v>
      </c>
    </row>
    <row r="1154" spans="1:3" ht="15" hidden="1" x14ac:dyDescent="0.2">
      <c r="A1154" s="13">
        <f t="shared" si="43"/>
        <v>0</v>
      </c>
      <c r="B1154" s="4" t="s">
        <v>18</v>
      </c>
      <c r="C1154" s="28">
        <v>0</v>
      </c>
    </row>
    <row r="1155" spans="1:3" ht="18" hidden="1" customHeight="1" x14ac:dyDescent="0.2">
      <c r="A1155" s="13">
        <f t="shared" si="43"/>
        <v>0</v>
      </c>
      <c r="B1155" s="21"/>
      <c r="C1155" s="35"/>
    </row>
    <row r="1156" spans="1:3" ht="15" x14ac:dyDescent="0.2">
      <c r="A1156" s="13"/>
      <c r="B1156" s="2" t="s">
        <v>19</v>
      </c>
      <c r="C1156" s="28">
        <v>3438.5860900000002</v>
      </c>
    </row>
    <row r="1157" spans="1:3" ht="15" x14ac:dyDescent="0.2">
      <c r="A1157" s="13"/>
      <c r="B1157" s="12" t="s">
        <v>20</v>
      </c>
      <c r="C1157" s="31">
        <v>1913.5078699999999</v>
      </c>
    </row>
    <row r="1158" spans="1:3" ht="15" x14ac:dyDescent="0.2">
      <c r="A1158" s="13"/>
      <c r="B1158" s="12" t="s">
        <v>21</v>
      </c>
      <c r="C1158" s="31">
        <v>1429.2073300000002</v>
      </c>
    </row>
    <row r="1159" spans="1:3" ht="15" hidden="1" x14ac:dyDescent="0.2">
      <c r="A1159" s="13">
        <v>0</v>
      </c>
      <c r="B1159" s="15" t="s">
        <v>22</v>
      </c>
      <c r="C1159" s="32">
        <v>936.39761999999996</v>
      </c>
    </row>
    <row r="1160" spans="1:3" ht="15" hidden="1" x14ac:dyDescent="0.2">
      <c r="A1160" s="13">
        <v>0</v>
      </c>
      <c r="B1160" s="15" t="s">
        <v>23</v>
      </c>
      <c r="C1160" s="32">
        <v>11.26192</v>
      </c>
    </row>
    <row r="1161" spans="1:3" ht="15" hidden="1" x14ac:dyDescent="0.2">
      <c r="A1161" s="13">
        <v>0</v>
      </c>
      <c r="B1161" s="15" t="s">
        <v>24</v>
      </c>
      <c r="C1161" s="32">
        <v>267.12898999999999</v>
      </c>
    </row>
    <row r="1162" spans="1:3" ht="15" hidden="1" x14ac:dyDescent="0.2">
      <c r="A1162" s="13">
        <v>0</v>
      </c>
      <c r="B1162" s="15" t="s">
        <v>25</v>
      </c>
      <c r="C1162" s="32">
        <v>3.86511</v>
      </c>
    </row>
    <row r="1163" spans="1:3" ht="15" hidden="1" x14ac:dyDescent="0.2">
      <c r="A1163" s="13">
        <v>0</v>
      </c>
      <c r="B1163" s="15" t="s">
        <v>26</v>
      </c>
      <c r="C1163" s="32">
        <v>0</v>
      </c>
    </row>
    <row r="1164" spans="1:3" ht="15" hidden="1" x14ac:dyDescent="0.2">
      <c r="A1164" s="13">
        <v>0</v>
      </c>
      <c r="B1164" s="15" t="s">
        <v>27</v>
      </c>
      <c r="C1164" s="32">
        <v>1.236</v>
      </c>
    </row>
    <row r="1165" spans="1:3" ht="30" hidden="1" x14ac:dyDescent="0.2">
      <c r="A1165" s="13">
        <v>0</v>
      </c>
      <c r="B1165" s="15" t="s">
        <v>28</v>
      </c>
      <c r="C1165" s="32">
        <v>2.9</v>
      </c>
    </row>
    <row r="1166" spans="1:3" ht="15" hidden="1" x14ac:dyDescent="0.2">
      <c r="A1166" s="13">
        <v>0</v>
      </c>
      <c r="B1166" s="15" t="s">
        <v>29</v>
      </c>
      <c r="C1166" s="32">
        <v>71.800939999999997</v>
      </c>
    </row>
    <row r="1167" spans="1:3" ht="15" hidden="1" x14ac:dyDescent="0.2">
      <c r="A1167" s="13">
        <v>0</v>
      </c>
      <c r="B1167" s="15" t="s">
        <v>30</v>
      </c>
      <c r="C1167" s="32">
        <v>0</v>
      </c>
    </row>
    <row r="1168" spans="1:3" ht="15" hidden="1" x14ac:dyDescent="0.2">
      <c r="A1168" s="13">
        <v>0</v>
      </c>
      <c r="B1168" s="15" t="s">
        <v>31</v>
      </c>
      <c r="C1168" s="32">
        <v>134.61675</v>
      </c>
    </row>
    <row r="1169" spans="1:3" ht="15" hidden="1" x14ac:dyDescent="0.2">
      <c r="A1169" s="13">
        <f t="shared" ref="A1169:A1175" si="44">SUM(C1169)</f>
        <v>0</v>
      </c>
      <c r="B1169" s="12" t="s">
        <v>32</v>
      </c>
      <c r="C1169" s="31">
        <v>0</v>
      </c>
    </row>
    <row r="1170" spans="1:3" ht="15" hidden="1" x14ac:dyDescent="0.2">
      <c r="A1170" s="13">
        <f t="shared" si="44"/>
        <v>0</v>
      </c>
      <c r="B1170" s="3" t="s">
        <v>33</v>
      </c>
      <c r="C1170" s="28">
        <v>0</v>
      </c>
    </row>
    <row r="1171" spans="1:3" ht="15" x14ac:dyDescent="0.2">
      <c r="A1171" s="13"/>
      <c r="B1171" s="12" t="s">
        <v>4</v>
      </c>
      <c r="C1171" s="31">
        <v>20.570170000000001</v>
      </c>
    </row>
    <row r="1172" spans="1:3" ht="15" hidden="1" x14ac:dyDescent="0.2">
      <c r="A1172" s="13">
        <f t="shared" si="44"/>
        <v>0</v>
      </c>
      <c r="B1172" s="12" t="s">
        <v>34</v>
      </c>
      <c r="C1172" s="31">
        <v>0</v>
      </c>
    </row>
    <row r="1173" spans="1:3" ht="15" x14ac:dyDescent="0.2">
      <c r="A1173" s="13"/>
      <c r="B1173" s="12" t="s">
        <v>35</v>
      </c>
      <c r="C1173" s="31">
        <v>75.300719999999998</v>
      </c>
    </row>
    <row r="1174" spans="1:3" ht="15" x14ac:dyDescent="0.2">
      <c r="A1174" s="13"/>
      <c r="B1174" s="2" t="s">
        <v>36</v>
      </c>
      <c r="C1174" s="28">
        <v>2037.2647899999999</v>
      </c>
    </row>
    <row r="1175" spans="1:3" ht="15" hidden="1" x14ac:dyDescent="0.2">
      <c r="A1175" s="13">
        <f t="shared" si="44"/>
        <v>0</v>
      </c>
      <c r="B1175" s="2" t="s">
        <v>37</v>
      </c>
      <c r="C1175" s="28">
        <v>0</v>
      </c>
    </row>
    <row r="1176" spans="1:3" ht="15" hidden="1" x14ac:dyDescent="0.2">
      <c r="A1176" s="13">
        <v>0</v>
      </c>
      <c r="B1176" s="16" t="s">
        <v>8</v>
      </c>
      <c r="C1176" s="33">
        <v>0</v>
      </c>
    </row>
    <row r="1177" spans="1:3" ht="15" hidden="1" x14ac:dyDescent="0.2">
      <c r="A1177" s="13">
        <v>0</v>
      </c>
      <c r="B1177" s="15" t="s">
        <v>9</v>
      </c>
      <c r="C1177" s="32">
        <v>0</v>
      </c>
    </row>
    <row r="1178" spans="1:3" ht="15" hidden="1" x14ac:dyDescent="0.2">
      <c r="A1178" s="13">
        <v>0</v>
      </c>
      <c r="B1178" s="15" t="s">
        <v>38</v>
      </c>
      <c r="C1178" s="32">
        <v>0</v>
      </c>
    </row>
    <row r="1179" spans="1:3" ht="15" hidden="1" x14ac:dyDescent="0.2">
      <c r="A1179" s="13">
        <f>SUM(C1179)</f>
        <v>0</v>
      </c>
      <c r="B1179" s="14" t="s">
        <v>39</v>
      </c>
      <c r="C1179" s="31">
        <v>0</v>
      </c>
    </row>
    <row r="1180" spans="1:3" ht="15" hidden="1" x14ac:dyDescent="0.2">
      <c r="A1180" s="13">
        <f>SUM(C1180)</f>
        <v>0</v>
      </c>
      <c r="B1180" s="4" t="s">
        <v>40</v>
      </c>
      <c r="C1180" s="28">
        <v>0</v>
      </c>
    </row>
    <row r="1181" spans="1:3" ht="15" hidden="1" x14ac:dyDescent="0.2">
      <c r="A1181" s="13">
        <f>SUM(C1181)</f>
        <v>0</v>
      </c>
      <c r="B1181" s="2" t="s">
        <v>41</v>
      </c>
      <c r="C1181" s="28">
        <v>0</v>
      </c>
    </row>
    <row r="1182" spans="1:3" ht="15" hidden="1" x14ac:dyDescent="0.2">
      <c r="A1182" s="13">
        <v>0</v>
      </c>
      <c r="B1182" s="16" t="s">
        <v>14</v>
      </c>
      <c r="C1182" s="33">
        <v>0</v>
      </c>
    </row>
    <row r="1183" spans="1:3" ht="15" hidden="1" x14ac:dyDescent="0.2">
      <c r="A1183" s="13">
        <v>0</v>
      </c>
      <c r="B1183" s="15" t="s">
        <v>9</v>
      </c>
      <c r="C1183" s="32">
        <v>0</v>
      </c>
    </row>
    <row r="1184" spans="1:3" ht="15" hidden="1" x14ac:dyDescent="0.2">
      <c r="A1184" s="13">
        <v>0</v>
      </c>
      <c r="B1184" s="15" t="s">
        <v>10</v>
      </c>
      <c r="C1184" s="32">
        <v>0</v>
      </c>
    </row>
    <row r="1185" spans="1:3" ht="15" hidden="1" x14ac:dyDescent="0.2">
      <c r="A1185" s="13">
        <f>SUM(C1185)</f>
        <v>0</v>
      </c>
      <c r="B1185" s="14" t="s">
        <v>42</v>
      </c>
      <c r="C1185" s="31">
        <v>0</v>
      </c>
    </row>
    <row r="1186" spans="1:3" ht="15" hidden="1" x14ac:dyDescent="0.2">
      <c r="A1186" s="13">
        <f>SUM(C1186)</f>
        <v>0</v>
      </c>
      <c r="B1186" s="4" t="s">
        <v>16</v>
      </c>
      <c r="C1186" s="28">
        <v>0</v>
      </c>
    </row>
    <row r="1187" spans="1:3" ht="15" hidden="1" x14ac:dyDescent="0.2">
      <c r="A1187" s="13">
        <f>SUM(C1187)</f>
        <v>0</v>
      </c>
      <c r="B1187" s="16" t="s">
        <v>17</v>
      </c>
      <c r="C1187" s="33">
        <v>0</v>
      </c>
    </row>
    <row r="1188" spans="1:3" ht="15" hidden="1" x14ac:dyDescent="0.2">
      <c r="A1188" s="13">
        <v>0</v>
      </c>
      <c r="B1188" s="15" t="s">
        <v>43</v>
      </c>
      <c r="C1188" s="32">
        <v>0</v>
      </c>
    </row>
    <row r="1189" spans="1:3" ht="15" hidden="1" x14ac:dyDescent="0.2">
      <c r="A1189" s="13">
        <v>0</v>
      </c>
      <c r="B1189" s="15" t="s">
        <v>15</v>
      </c>
      <c r="C1189" s="32">
        <v>0</v>
      </c>
    </row>
    <row r="1190" spans="1:3" ht="15" hidden="1" x14ac:dyDescent="0.2">
      <c r="A1190" s="13">
        <v>0</v>
      </c>
      <c r="B1190" s="15" t="s">
        <v>10</v>
      </c>
      <c r="C1190" s="32">
        <v>0</v>
      </c>
    </row>
    <row r="1191" spans="1:3" ht="15" hidden="1" x14ac:dyDescent="0.2">
      <c r="A1191" s="13">
        <f t="shared" ref="A1191:A1213" si="45">SUM(C1191)</f>
        <v>0</v>
      </c>
      <c r="B1191" s="14" t="s">
        <v>39</v>
      </c>
      <c r="C1191" s="31">
        <v>0</v>
      </c>
    </row>
    <row r="1192" spans="1:3" ht="15" hidden="1" x14ac:dyDescent="0.2">
      <c r="A1192" s="13">
        <f t="shared" si="45"/>
        <v>0</v>
      </c>
      <c r="B1192" s="4" t="s">
        <v>16</v>
      </c>
      <c r="C1192" s="28">
        <v>0</v>
      </c>
    </row>
    <row r="1193" spans="1:3" ht="18" hidden="1" customHeight="1" x14ac:dyDescent="0.2">
      <c r="A1193" s="13">
        <f t="shared" si="45"/>
        <v>0</v>
      </c>
      <c r="B1193" s="21"/>
      <c r="C1193" s="35"/>
    </row>
    <row r="1194" spans="1:3" ht="18" hidden="1" customHeight="1" x14ac:dyDescent="0.2">
      <c r="A1194" s="13">
        <f t="shared" si="45"/>
        <v>0</v>
      </c>
      <c r="B1194" s="22" t="s">
        <v>60</v>
      </c>
      <c r="C1194" s="29"/>
    </row>
    <row r="1195" spans="1:3" ht="15" x14ac:dyDescent="0.2">
      <c r="A1195" s="13"/>
      <c r="B1195" s="17" t="s">
        <v>44</v>
      </c>
      <c r="C1195" s="31">
        <v>5529.8693199999998</v>
      </c>
    </row>
    <row r="1196" spans="1:3" ht="15" x14ac:dyDescent="0.2">
      <c r="A1196" s="13"/>
      <c r="B1196" s="12" t="s">
        <v>1</v>
      </c>
      <c r="C1196" s="31">
        <v>5529.8693199999998</v>
      </c>
    </row>
    <row r="1197" spans="1:3" ht="15" hidden="1" x14ac:dyDescent="0.2">
      <c r="A1197" s="13">
        <f t="shared" si="45"/>
        <v>0</v>
      </c>
      <c r="B1197" s="12" t="s">
        <v>6</v>
      </c>
      <c r="C1197" s="31">
        <v>0</v>
      </c>
    </row>
    <row r="1198" spans="1:3" ht="15" hidden="1" x14ac:dyDescent="0.2">
      <c r="A1198" s="13">
        <f t="shared" si="45"/>
        <v>0</v>
      </c>
      <c r="B1198" s="12" t="s">
        <v>45</v>
      </c>
      <c r="C1198" s="31">
        <v>0</v>
      </c>
    </row>
    <row r="1199" spans="1:3" ht="15" hidden="1" x14ac:dyDescent="0.2">
      <c r="A1199" s="13">
        <f t="shared" si="45"/>
        <v>0</v>
      </c>
      <c r="B1199" s="12" t="s">
        <v>13</v>
      </c>
      <c r="C1199" s="31">
        <v>0</v>
      </c>
    </row>
    <row r="1200" spans="1:3" ht="15" x14ac:dyDescent="0.2">
      <c r="A1200" s="13"/>
      <c r="B1200" s="17" t="s">
        <v>46</v>
      </c>
      <c r="C1200" s="31">
        <v>5475.85088</v>
      </c>
    </row>
    <row r="1201" spans="1:3" ht="15" x14ac:dyDescent="0.2">
      <c r="A1201" s="13"/>
      <c r="B1201" s="12" t="s">
        <v>19</v>
      </c>
      <c r="C1201" s="31">
        <v>3438.5860899999998</v>
      </c>
    </row>
    <row r="1202" spans="1:3" ht="15" x14ac:dyDescent="0.2">
      <c r="A1202" s="13"/>
      <c r="B1202" s="12" t="s">
        <v>36</v>
      </c>
      <c r="C1202" s="31">
        <v>2037.2647899999999</v>
      </c>
    </row>
    <row r="1203" spans="1:3" ht="15" hidden="1" x14ac:dyDescent="0.2">
      <c r="A1203" s="13">
        <f t="shared" si="45"/>
        <v>0</v>
      </c>
      <c r="B1203" s="12" t="s">
        <v>47</v>
      </c>
      <c r="C1203" s="31">
        <v>0</v>
      </c>
    </row>
    <row r="1204" spans="1:3" ht="15" hidden="1" x14ac:dyDescent="0.2">
      <c r="A1204" s="13">
        <f t="shared" si="45"/>
        <v>0</v>
      </c>
      <c r="B1204" s="12" t="s">
        <v>41</v>
      </c>
      <c r="C1204" s="31">
        <v>0</v>
      </c>
    </row>
    <row r="1205" spans="1:3" ht="15" x14ac:dyDescent="0.2">
      <c r="A1205" s="13"/>
      <c r="B1205" s="39" t="s">
        <v>48</v>
      </c>
      <c r="C1205" s="40">
        <v>54.018439999999998</v>
      </c>
    </row>
    <row r="1206" spans="1:3" ht="15" x14ac:dyDescent="0.2">
      <c r="A1206" s="13"/>
      <c r="B1206" s="39" t="s">
        <v>49</v>
      </c>
      <c r="C1206" s="40">
        <v>1621.17138</v>
      </c>
    </row>
    <row r="1207" spans="1:3" ht="15" x14ac:dyDescent="0.2">
      <c r="A1207" s="13"/>
      <c r="B1207" s="39" t="s">
        <v>50</v>
      </c>
      <c r="C1207" s="40">
        <v>1675.1898200000001</v>
      </c>
    </row>
    <row r="1208" spans="1:3" ht="18" hidden="1" customHeight="1" x14ac:dyDescent="0.2">
      <c r="A1208" s="13">
        <f t="shared" si="45"/>
        <v>0</v>
      </c>
      <c r="B1208" s="23"/>
      <c r="C1208" s="34"/>
    </row>
    <row r="1209" spans="1:3" ht="18" hidden="1" customHeight="1" x14ac:dyDescent="0.2">
      <c r="A1209" s="13">
        <f t="shared" si="45"/>
        <v>0</v>
      </c>
      <c r="B1209" s="18" t="s">
        <v>319</v>
      </c>
      <c r="C1209" s="29"/>
    </row>
    <row r="1210" spans="1:3" ht="15" x14ac:dyDescent="0.2">
      <c r="A1210" s="13"/>
      <c r="B1210" s="5" t="s">
        <v>53</v>
      </c>
      <c r="C1210" s="36">
        <v>479</v>
      </c>
    </row>
    <row r="1211" spans="1:3" ht="15" x14ac:dyDescent="0.2">
      <c r="A1211" s="13"/>
      <c r="B1211" s="6" t="s">
        <v>54</v>
      </c>
      <c r="C1211" s="36">
        <v>238</v>
      </c>
    </row>
    <row r="1212" spans="1:3" ht="15" x14ac:dyDescent="0.2">
      <c r="A1212" s="13"/>
      <c r="B1212" s="6" t="s">
        <v>55</v>
      </c>
      <c r="C1212" s="36">
        <v>241</v>
      </c>
    </row>
    <row r="1213" spans="1:3" ht="18" hidden="1" customHeight="1" x14ac:dyDescent="0.2">
      <c r="A1213" s="13">
        <f t="shared" si="45"/>
        <v>0</v>
      </c>
      <c r="B1213" s="24"/>
      <c r="C1213" s="34"/>
    </row>
    <row r="1214" spans="1:3" ht="18" customHeight="1" x14ac:dyDescent="0.2">
      <c r="A1214" s="13"/>
      <c r="B1214" s="121" t="s">
        <v>77</v>
      </c>
      <c r="C1214" s="122"/>
    </row>
    <row r="1215" spans="1:3" ht="18" hidden="1" customHeight="1" x14ac:dyDescent="0.2">
      <c r="A1215" s="13">
        <f t="shared" ref="A1215:A1223" si="46">SUM(C1215)</f>
        <v>0</v>
      </c>
      <c r="B1215" s="21"/>
      <c r="C1215" s="35"/>
    </row>
    <row r="1216" spans="1:3" ht="18" hidden="1" customHeight="1" x14ac:dyDescent="0.2">
      <c r="A1216" s="13">
        <f t="shared" si="46"/>
        <v>0</v>
      </c>
      <c r="B1216" s="22" t="s">
        <v>59</v>
      </c>
      <c r="C1216" s="29"/>
    </row>
    <row r="1217" spans="1:3" ht="15" x14ac:dyDescent="0.2">
      <c r="A1217" s="13"/>
      <c r="B1217" s="2" t="s">
        <v>1</v>
      </c>
      <c r="C1217" s="28">
        <v>5439.8356000000003</v>
      </c>
    </row>
    <row r="1218" spans="1:3" ht="15" hidden="1" x14ac:dyDescent="0.2">
      <c r="A1218" s="13">
        <f t="shared" si="46"/>
        <v>0</v>
      </c>
      <c r="B1218" s="3" t="s">
        <v>2</v>
      </c>
      <c r="C1218" s="28"/>
    </row>
    <row r="1219" spans="1:3" ht="15" hidden="1" x14ac:dyDescent="0.2">
      <c r="A1219" s="13">
        <f t="shared" si="46"/>
        <v>0</v>
      </c>
      <c r="B1219" s="3" t="s">
        <v>3</v>
      </c>
      <c r="C1219" s="28"/>
    </row>
    <row r="1220" spans="1:3" ht="15" hidden="1" x14ac:dyDescent="0.2">
      <c r="A1220" s="13">
        <f t="shared" si="46"/>
        <v>0</v>
      </c>
      <c r="B1220" s="3" t="s">
        <v>4</v>
      </c>
      <c r="C1220" s="28">
        <v>0</v>
      </c>
    </row>
    <row r="1221" spans="1:3" ht="15" x14ac:dyDescent="0.2">
      <c r="A1221" s="13"/>
      <c r="B1221" s="3" t="s">
        <v>5</v>
      </c>
      <c r="C1221" s="28">
        <v>5439.8356000000003</v>
      </c>
    </row>
    <row r="1222" spans="1:3" ht="15" hidden="1" x14ac:dyDescent="0.2">
      <c r="A1222" s="13">
        <f t="shared" si="46"/>
        <v>0</v>
      </c>
      <c r="B1222" s="2" t="s">
        <v>6</v>
      </c>
      <c r="C1222" s="28">
        <v>0</v>
      </c>
    </row>
    <row r="1223" spans="1:3" ht="15" hidden="1" x14ac:dyDescent="0.2">
      <c r="A1223" s="13">
        <f t="shared" si="46"/>
        <v>0</v>
      </c>
      <c r="B1223" s="2" t="s">
        <v>7</v>
      </c>
      <c r="C1223" s="28">
        <v>0</v>
      </c>
    </row>
    <row r="1224" spans="1:3" ht="15" hidden="1" x14ac:dyDescent="0.2">
      <c r="A1224" s="13">
        <v>0</v>
      </c>
      <c r="B1224" s="3" t="s">
        <v>8</v>
      </c>
      <c r="C1224" s="28">
        <v>0</v>
      </c>
    </row>
    <row r="1225" spans="1:3" ht="15" hidden="1" x14ac:dyDescent="0.2">
      <c r="A1225" s="13">
        <f>SUM(C1225)</f>
        <v>0</v>
      </c>
      <c r="B1225" s="4" t="s">
        <v>9</v>
      </c>
      <c r="C1225" s="28">
        <v>0</v>
      </c>
    </row>
    <row r="1226" spans="1:3" ht="15" hidden="1" x14ac:dyDescent="0.2">
      <c r="A1226" s="13">
        <v>0</v>
      </c>
      <c r="B1226" s="4" t="s">
        <v>10</v>
      </c>
      <c r="C1226" s="28">
        <v>0</v>
      </c>
    </row>
    <row r="1227" spans="1:3" ht="15" hidden="1" x14ac:dyDescent="0.2">
      <c r="A1227" s="13">
        <f>SUM(C1227)</f>
        <v>0</v>
      </c>
      <c r="B1227" s="4" t="s">
        <v>11</v>
      </c>
      <c r="C1227" s="28">
        <v>0</v>
      </c>
    </row>
    <row r="1228" spans="1:3" ht="15" hidden="1" x14ac:dyDescent="0.2">
      <c r="A1228" s="13">
        <f>SUM(C1228)</f>
        <v>0</v>
      </c>
      <c r="B1228" s="4" t="s">
        <v>12</v>
      </c>
      <c r="C1228" s="28">
        <v>0</v>
      </c>
    </row>
    <row r="1229" spans="1:3" ht="15" hidden="1" x14ac:dyDescent="0.2">
      <c r="A1229" s="13">
        <f>SUM(C1229)</f>
        <v>0</v>
      </c>
      <c r="B1229" s="2" t="s">
        <v>13</v>
      </c>
      <c r="C1229" s="28">
        <v>0</v>
      </c>
    </row>
    <row r="1230" spans="1:3" ht="15" hidden="1" x14ac:dyDescent="0.2">
      <c r="A1230" s="13">
        <v>0</v>
      </c>
      <c r="B1230" s="3" t="s">
        <v>14</v>
      </c>
      <c r="C1230" s="28">
        <v>0</v>
      </c>
    </row>
    <row r="1231" spans="1:3" ht="15" hidden="1" x14ac:dyDescent="0.2">
      <c r="A1231" s="13">
        <v>0</v>
      </c>
      <c r="B1231" s="4" t="s">
        <v>15</v>
      </c>
      <c r="C1231" s="28">
        <v>0</v>
      </c>
    </row>
    <row r="1232" spans="1:3" ht="15" hidden="1" x14ac:dyDescent="0.2">
      <c r="A1232" s="13">
        <v>0</v>
      </c>
      <c r="B1232" s="4" t="s">
        <v>10</v>
      </c>
      <c r="C1232" s="28">
        <v>0</v>
      </c>
    </row>
    <row r="1233" spans="1:3" ht="15" hidden="1" x14ac:dyDescent="0.2">
      <c r="A1233" s="13">
        <f t="shared" ref="A1233:A1239" si="47">SUM(C1233)</f>
        <v>0</v>
      </c>
      <c r="B1233" s="4" t="s">
        <v>16</v>
      </c>
      <c r="C1233" s="28">
        <v>0</v>
      </c>
    </row>
    <row r="1234" spans="1:3" ht="15" hidden="1" x14ac:dyDescent="0.2">
      <c r="A1234" s="13">
        <f t="shared" si="47"/>
        <v>0</v>
      </c>
      <c r="B1234" s="3" t="s">
        <v>17</v>
      </c>
      <c r="C1234" s="28">
        <v>0</v>
      </c>
    </row>
    <row r="1235" spans="1:3" ht="15" hidden="1" x14ac:dyDescent="0.2">
      <c r="A1235" s="13">
        <f t="shared" si="47"/>
        <v>0</v>
      </c>
      <c r="B1235" s="4" t="s">
        <v>18</v>
      </c>
      <c r="C1235" s="28">
        <v>0</v>
      </c>
    </row>
    <row r="1236" spans="1:3" ht="18" hidden="1" customHeight="1" x14ac:dyDescent="0.2">
      <c r="A1236" s="13">
        <f t="shared" si="47"/>
        <v>0</v>
      </c>
      <c r="B1236" s="21"/>
      <c r="C1236" s="35"/>
    </row>
    <row r="1237" spans="1:3" ht="15" x14ac:dyDescent="0.2">
      <c r="A1237" s="13"/>
      <c r="B1237" s="2" t="s">
        <v>19</v>
      </c>
      <c r="C1237" s="28">
        <v>7896.4042300000001</v>
      </c>
    </row>
    <row r="1238" spans="1:3" ht="15" x14ac:dyDescent="0.2">
      <c r="A1238" s="13"/>
      <c r="B1238" s="12" t="s">
        <v>20</v>
      </c>
      <c r="C1238" s="31">
        <v>819.06670999999994</v>
      </c>
    </row>
    <row r="1239" spans="1:3" ht="15" x14ac:dyDescent="0.2">
      <c r="A1239" s="13"/>
      <c r="B1239" s="12" t="s">
        <v>21</v>
      </c>
      <c r="C1239" s="31">
        <v>480.60753</v>
      </c>
    </row>
    <row r="1240" spans="1:3" ht="15" hidden="1" x14ac:dyDescent="0.2">
      <c r="A1240" s="13">
        <v>0</v>
      </c>
      <c r="B1240" s="15" t="s">
        <v>22</v>
      </c>
      <c r="C1240" s="32">
        <v>181.94544999999999</v>
      </c>
    </row>
    <row r="1241" spans="1:3" ht="15" hidden="1" x14ac:dyDescent="0.2">
      <c r="A1241" s="13">
        <v>0</v>
      </c>
      <c r="B1241" s="15" t="s">
        <v>23</v>
      </c>
      <c r="C1241" s="32">
        <v>34.021999999999998</v>
      </c>
    </row>
    <row r="1242" spans="1:3" ht="15" hidden="1" x14ac:dyDescent="0.2">
      <c r="A1242" s="13">
        <v>0</v>
      </c>
      <c r="B1242" s="15" t="s">
        <v>24</v>
      </c>
      <c r="C1242" s="32">
        <v>96.964870000000005</v>
      </c>
    </row>
    <row r="1243" spans="1:3" ht="15" hidden="1" x14ac:dyDescent="0.2">
      <c r="A1243" s="13">
        <v>0</v>
      </c>
      <c r="B1243" s="15" t="s">
        <v>25</v>
      </c>
      <c r="C1243" s="32">
        <v>1.6348</v>
      </c>
    </row>
    <row r="1244" spans="1:3" ht="15" hidden="1" x14ac:dyDescent="0.2">
      <c r="A1244" s="13">
        <v>0</v>
      </c>
      <c r="B1244" s="15" t="s">
        <v>26</v>
      </c>
      <c r="C1244" s="32">
        <v>0</v>
      </c>
    </row>
    <row r="1245" spans="1:3" ht="15" hidden="1" x14ac:dyDescent="0.2">
      <c r="A1245" s="13">
        <v>0</v>
      </c>
      <c r="B1245" s="15" t="s">
        <v>27</v>
      </c>
      <c r="C1245" s="32">
        <v>0</v>
      </c>
    </row>
    <row r="1246" spans="1:3" ht="30" hidden="1" x14ac:dyDescent="0.2">
      <c r="A1246" s="13">
        <v>0</v>
      </c>
      <c r="B1246" s="15" t="s">
        <v>28</v>
      </c>
      <c r="C1246" s="32">
        <v>5.665</v>
      </c>
    </row>
    <row r="1247" spans="1:3" ht="15" hidden="1" x14ac:dyDescent="0.2">
      <c r="A1247" s="13">
        <v>0</v>
      </c>
      <c r="B1247" s="15" t="s">
        <v>29</v>
      </c>
      <c r="C1247" s="32">
        <v>64.937610000000006</v>
      </c>
    </row>
    <row r="1248" spans="1:3" ht="15" hidden="1" x14ac:dyDescent="0.2">
      <c r="A1248" s="13">
        <v>0</v>
      </c>
      <c r="B1248" s="15" t="s">
        <v>30</v>
      </c>
      <c r="C1248" s="32">
        <v>0</v>
      </c>
    </row>
    <row r="1249" spans="1:3" ht="15" hidden="1" x14ac:dyDescent="0.2">
      <c r="A1249" s="13">
        <v>0</v>
      </c>
      <c r="B1249" s="15" t="s">
        <v>31</v>
      </c>
      <c r="C1249" s="32">
        <v>95.437799999999996</v>
      </c>
    </row>
    <row r="1250" spans="1:3" ht="15" hidden="1" x14ac:dyDescent="0.2">
      <c r="A1250" s="13">
        <f t="shared" ref="A1250:A1256" si="48">SUM(C1250)</f>
        <v>0</v>
      </c>
      <c r="B1250" s="12" t="s">
        <v>32</v>
      </c>
      <c r="C1250" s="31">
        <v>0</v>
      </c>
    </row>
    <row r="1251" spans="1:3" ht="15" hidden="1" x14ac:dyDescent="0.2">
      <c r="A1251" s="13">
        <f t="shared" si="48"/>
        <v>0</v>
      </c>
      <c r="B1251" s="3" t="s">
        <v>33</v>
      </c>
      <c r="C1251" s="28">
        <v>0</v>
      </c>
    </row>
    <row r="1252" spans="1:3" ht="15" x14ac:dyDescent="0.2">
      <c r="A1252" s="13"/>
      <c r="B1252" s="12" t="s">
        <v>4</v>
      </c>
      <c r="C1252" s="31">
        <v>6575</v>
      </c>
    </row>
    <row r="1253" spans="1:3" ht="15" x14ac:dyDescent="0.2">
      <c r="A1253" s="13"/>
      <c r="B1253" s="12" t="s">
        <v>34</v>
      </c>
      <c r="C1253" s="31">
        <v>18.46</v>
      </c>
    </row>
    <row r="1254" spans="1:3" ht="15" x14ac:dyDescent="0.2">
      <c r="A1254" s="13"/>
      <c r="B1254" s="12" t="s">
        <v>35</v>
      </c>
      <c r="C1254" s="31">
        <v>3.26999</v>
      </c>
    </row>
    <row r="1255" spans="1:3" ht="15" x14ac:dyDescent="0.2">
      <c r="A1255" s="13"/>
      <c r="B1255" s="2" t="s">
        <v>36</v>
      </c>
      <c r="C1255" s="28">
        <v>3.5169999999999999</v>
      </c>
    </row>
    <row r="1256" spans="1:3" ht="15" hidden="1" x14ac:dyDescent="0.2">
      <c r="A1256" s="13">
        <f t="shared" si="48"/>
        <v>0</v>
      </c>
      <c r="B1256" s="2" t="s">
        <v>37</v>
      </c>
      <c r="C1256" s="28">
        <v>0</v>
      </c>
    </row>
    <row r="1257" spans="1:3" ht="15" hidden="1" x14ac:dyDescent="0.2">
      <c r="A1257" s="13">
        <v>0</v>
      </c>
      <c r="B1257" s="16" t="s">
        <v>8</v>
      </c>
      <c r="C1257" s="33">
        <v>0</v>
      </c>
    </row>
    <row r="1258" spans="1:3" ht="15" hidden="1" x14ac:dyDescent="0.2">
      <c r="A1258" s="13">
        <v>0</v>
      </c>
      <c r="B1258" s="15" t="s">
        <v>9</v>
      </c>
      <c r="C1258" s="32">
        <v>0</v>
      </c>
    </row>
    <row r="1259" spans="1:3" ht="15" hidden="1" x14ac:dyDescent="0.2">
      <c r="A1259" s="13">
        <v>0</v>
      </c>
      <c r="B1259" s="15" t="s">
        <v>38</v>
      </c>
      <c r="C1259" s="32">
        <v>0</v>
      </c>
    </row>
    <row r="1260" spans="1:3" ht="15" hidden="1" x14ac:dyDescent="0.2">
      <c r="A1260" s="13">
        <f>SUM(C1260)</f>
        <v>0</v>
      </c>
      <c r="B1260" s="14" t="s">
        <v>39</v>
      </c>
      <c r="C1260" s="31">
        <v>0</v>
      </c>
    </row>
    <row r="1261" spans="1:3" ht="15" hidden="1" x14ac:dyDescent="0.2">
      <c r="A1261" s="13">
        <f>SUM(C1261)</f>
        <v>0</v>
      </c>
      <c r="B1261" s="4" t="s">
        <v>40</v>
      </c>
      <c r="C1261" s="28">
        <v>0</v>
      </c>
    </row>
    <row r="1262" spans="1:3" ht="15" hidden="1" x14ac:dyDescent="0.2">
      <c r="A1262" s="13">
        <f>SUM(C1262)</f>
        <v>0</v>
      </c>
      <c r="B1262" s="2" t="s">
        <v>41</v>
      </c>
      <c r="C1262" s="28">
        <v>0</v>
      </c>
    </row>
    <row r="1263" spans="1:3" ht="15" hidden="1" x14ac:dyDescent="0.2">
      <c r="A1263" s="13">
        <v>0</v>
      </c>
      <c r="B1263" s="16" t="s">
        <v>14</v>
      </c>
      <c r="C1263" s="33">
        <v>0</v>
      </c>
    </row>
    <row r="1264" spans="1:3" ht="15" hidden="1" x14ac:dyDescent="0.2">
      <c r="A1264" s="13">
        <v>0</v>
      </c>
      <c r="B1264" s="15" t="s">
        <v>9</v>
      </c>
      <c r="C1264" s="32">
        <v>0</v>
      </c>
    </row>
    <row r="1265" spans="1:3" ht="15" hidden="1" x14ac:dyDescent="0.2">
      <c r="A1265" s="13">
        <v>0</v>
      </c>
      <c r="B1265" s="15" t="s">
        <v>10</v>
      </c>
      <c r="C1265" s="32">
        <v>0</v>
      </c>
    </row>
    <row r="1266" spans="1:3" ht="15" hidden="1" x14ac:dyDescent="0.2">
      <c r="A1266" s="13">
        <f>SUM(C1266)</f>
        <v>0</v>
      </c>
      <c r="B1266" s="14" t="s">
        <v>42</v>
      </c>
      <c r="C1266" s="31">
        <v>0</v>
      </c>
    </row>
    <row r="1267" spans="1:3" ht="15" hidden="1" x14ac:dyDescent="0.2">
      <c r="A1267" s="13">
        <f>SUM(C1267)</f>
        <v>0</v>
      </c>
      <c r="B1267" s="4" t="s">
        <v>16</v>
      </c>
      <c r="C1267" s="28">
        <v>0</v>
      </c>
    </row>
    <row r="1268" spans="1:3" ht="15" hidden="1" x14ac:dyDescent="0.2">
      <c r="A1268" s="13">
        <f>SUM(C1268)</f>
        <v>0</v>
      </c>
      <c r="B1268" s="16" t="s">
        <v>17</v>
      </c>
      <c r="C1268" s="33">
        <v>0</v>
      </c>
    </row>
    <row r="1269" spans="1:3" ht="15" hidden="1" x14ac:dyDescent="0.2">
      <c r="A1269" s="13">
        <v>0</v>
      </c>
      <c r="B1269" s="15" t="s">
        <v>43</v>
      </c>
      <c r="C1269" s="32">
        <v>0</v>
      </c>
    </row>
    <row r="1270" spans="1:3" ht="15" hidden="1" x14ac:dyDescent="0.2">
      <c r="A1270" s="13">
        <v>0</v>
      </c>
      <c r="B1270" s="15" t="s">
        <v>15</v>
      </c>
      <c r="C1270" s="32">
        <v>0</v>
      </c>
    </row>
    <row r="1271" spans="1:3" ht="15" hidden="1" x14ac:dyDescent="0.2">
      <c r="A1271" s="13">
        <v>0</v>
      </c>
      <c r="B1271" s="15" t="s">
        <v>10</v>
      </c>
      <c r="C1271" s="32">
        <v>0</v>
      </c>
    </row>
    <row r="1272" spans="1:3" ht="15" hidden="1" x14ac:dyDescent="0.2">
      <c r="A1272" s="13">
        <f t="shared" ref="A1272:A1294" si="49">SUM(C1272)</f>
        <v>0</v>
      </c>
      <c r="B1272" s="14" t="s">
        <v>39</v>
      </c>
      <c r="C1272" s="31">
        <v>0</v>
      </c>
    </row>
    <row r="1273" spans="1:3" ht="15" hidden="1" x14ac:dyDescent="0.2">
      <c r="A1273" s="13">
        <f t="shared" si="49"/>
        <v>0</v>
      </c>
      <c r="B1273" s="4" t="s">
        <v>16</v>
      </c>
      <c r="C1273" s="28">
        <v>0</v>
      </c>
    </row>
    <row r="1274" spans="1:3" ht="18" hidden="1" customHeight="1" x14ac:dyDescent="0.2">
      <c r="A1274" s="13">
        <f t="shared" si="49"/>
        <v>0</v>
      </c>
      <c r="B1274" s="21"/>
      <c r="C1274" s="35"/>
    </row>
    <row r="1275" spans="1:3" ht="18" hidden="1" customHeight="1" x14ac:dyDescent="0.2">
      <c r="A1275" s="13">
        <f t="shared" si="49"/>
        <v>0</v>
      </c>
      <c r="B1275" s="22" t="s">
        <v>60</v>
      </c>
      <c r="C1275" s="29"/>
    </row>
    <row r="1276" spans="1:3" ht="15" x14ac:dyDescent="0.2">
      <c r="A1276" s="13"/>
      <c r="B1276" s="17" t="s">
        <v>44</v>
      </c>
      <c r="C1276" s="31">
        <v>5439.8356000000003</v>
      </c>
    </row>
    <row r="1277" spans="1:3" ht="15" x14ac:dyDescent="0.2">
      <c r="A1277" s="13"/>
      <c r="B1277" s="12" t="s">
        <v>1</v>
      </c>
      <c r="C1277" s="31">
        <v>5439.8356000000003</v>
      </c>
    </row>
    <row r="1278" spans="1:3" ht="15" hidden="1" x14ac:dyDescent="0.2">
      <c r="A1278" s="13">
        <f t="shared" si="49"/>
        <v>0</v>
      </c>
      <c r="B1278" s="12" t="s">
        <v>6</v>
      </c>
      <c r="C1278" s="31">
        <v>0</v>
      </c>
    </row>
    <row r="1279" spans="1:3" ht="15" hidden="1" x14ac:dyDescent="0.2">
      <c r="A1279" s="13">
        <f t="shared" si="49"/>
        <v>0</v>
      </c>
      <c r="B1279" s="12" t="s">
        <v>45</v>
      </c>
      <c r="C1279" s="31">
        <v>0</v>
      </c>
    </row>
    <row r="1280" spans="1:3" ht="15" hidden="1" x14ac:dyDescent="0.2">
      <c r="A1280" s="13">
        <f t="shared" si="49"/>
        <v>0</v>
      </c>
      <c r="B1280" s="12" t="s">
        <v>13</v>
      </c>
      <c r="C1280" s="31">
        <v>0</v>
      </c>
    </row>
    <row r="1281" spans="1:3" ht="15" x14ac:dyDescent="0.2">
      <c r="A1281" s="13"/>
      <c r="B1281" s="17" t="s">
        <v>46</v>
      </c>
      <c r="C1281" s="31">
        <v>7899.9212299999999</v>
      </c>
    </row>
    <row r="1282" spans="1:3" ht="15" x14ac:dyDescent="0.2">
      <c r="A1282" s="13"/>
      <c r="B1282" s="12" t="s">
        <v>19</v>
      </c>
      <c r="C1282" s="31">
        <v>7896.4042300000001</v>
      </c>
    </row>
    <row r="1283" spans="1:3" ht="15" x14ac:dyDescent="0.2">
      <c r="A1283" s="13"/>
      <c r="B1283" s="12" t="s">
        <v>36</v>
      </c>
      <c r="C1283" s="31">
        <v>3.5169999999999999</v>
      </c>
    </row>
    <row r="1284" spans="1:3" ht="15" hidden="1" x14ac:dyDescent="0.2">
      <c r="A1284" s="13">
        <f t="shared" si="49"/>
        <v>0</v>
      </c>
      <c r="B1284" s="12" t="s">
        <v>47</v>
      </c>
      <c r="C1284" s="31">
        <v>0</v>
      </c>
    </row>
    <row r="1285" spans="1:3" ht="15" hidden="1" x14ac:dyDescent="0.2">
      <c r="A1285" s="13">
        <f t="shared" si="49"/>
        <v>0</v>
      </c>
      <c r="B1285" s="12" t="s">
        <v>41</v>
      </c>
      <c r="C1285" s="31">
        <v>0</v>
      </c>
    </row>
    <row r="1286" spans="1:3" ht="15" x14ac:dyDescent="0.2">
      <c r="A1286" s="13"/>
      <c r="B1286" s="39" t="s">
        <v>48</v>
      </c>
      <c r="C1286" s="40">
        <v>-2460.08563</v>
      </c>
    </row>
    <row r="1287" spans="1:3" ht="15" x14ac:dyDescent="0.2">
      <c r="A1287" s="13"/>
      <c r="B1287" s="39" t="s">
        <v>49</v>
      </c>
      <c r="C1287" s="40">
        <v>15005.68003</v>
      </c>
    </row>
    <row r="1288" spans="1:3" ht="15" x14ac:dyDescent="0.2">
      <c r="A1288" s="13"/>
      <c r="B1288" s="39" t="s">
        <v>50</v>
      </c>
      <c r="C1288" s="40">
        <v>12545.5944</v>
      </c>
    </row>
    <row r="1289" spans="1:3" ht="18" hidden="1" customHeight="1" x14ac:dyDescent="0.2">
      <c r="A1289" s="13">
        <f t="shared" si="49"/>
        <v>0</v>
      </c>
      <c r="B1289" s="23"/>
      <c r="C1289" s="34"/>
    </row>
    <row r="1290" spans="1:3" ht="18" hidden="1" customHeight="1" x14ac:dyDescent="0.2">
      <c r="A1290" s="13">
        <f t="shared" si="49"/>
        <v>0</v>
      </c>
      <c r="B1290" s="18" t="s">
        <v>319</v>
      </c>
      <c r="C1290" s="29"/>
    </row>
    <row r="1291" spans="1:3" ht="15" x14ac:dyDescent="0.2">
      <c r="A1291" s="13"/>
      <c r="B1291" s="5" t="s">
        <v>53</v>
      </c>
      <c r="C1291" s="36">
        <v>88</v>
      </c>
    </row>
    <row r="1292" spans="1:3" ht="15" x14ac:dyDescent="0.2">
      <c r="A1292" s="13"/>
      <c r="B1292" s="6" t="s">
        <v>54</v>
      </c>
      <c r="C1292" s="36">
        <v>62</v>
      </c>
    </row>
    <row r="1293" spans="1:3" ht="15" x14ac:dyDescent="0.2">
      <c r="A1293" s="13"/>
      <c r="B1293" s="6" t="s">
        <v>55</v>
      </c>
      <c r="C1293" s="36">
        <v>26</v>
      </c>
    </row>
    <row r="1294" spans="1:3" ht="18" hidden="1" customHeight="1" x14ac:dyDescent="0.2">
      <c r="A1294" s="13">
        <f t="shared" si="49"/>
        <v>0</v>
      </c>
      <c r="B1294" s="24"/>
      <c r="C1294" s="34"/>
    </row>
    <row r="1295" spans="1:3" ht="18" customHeight="1" x14ac:dyDescent="0.2">
      <c r="A1295" s="13"/>
      <c r="B1295" s="121" t="s">
        <v>79</v>
      </c>
      <c r="C1295" s="122"/>
    </row>
    <row r="1296" spans="1:3" ht="18" hidden="1" customHeight="1" x14ac:dyDescent="0.2">
      <c r="A1296" s="13">
        <f t="shared" ref="A1296:A1304" si="50">SUM(C1296)</f>
        <v>0</v>
      </c>
      <c r="B1296" s="21"/>
      <c r="C1296" s="35"/>
    </row>
    <row r="1297" spans="1:3" ht="18" hidden="1" customHeight="1" x14ac:dyDescent="0.2">
      <c r="A1297" s="13">
        <f t="shared" si="50"/>
        <v>0</v>
      </c>
      <c r="B1297" s="22" t="s">
        <v>59</v>
      </c>
      <c r="C1297" s="29"/>
    </row>
    <row r="1298" spans="1:3" ht="15" x14ac:dyDescent="0.2">
      <c r="A1298" s="13"/>
      <c r="B1298" s="2" t="s">
        <v>1</v>
      </c>
      <c r="C1298" s="28">
        <v>1669.05153</v>
      </c>
    </row>
    <row r="1299" spans="1:3" ht="15" hidden="1" x14ac:dyDescent="0.2">
      <c r="A1299" s="13">
        <f t="shared" si="50"/>
        <v>0</v>
      </c>
      <c r="B1299" s="3" t="s">
        <v>2</v>
      </c>
      <c r="C1299" s="28"/>
    </row>
    <row r="1300" spans="1:3" ht="15" hidden="1" x14ac:dyDescent="0.2">
      <c r="A1300" s="13">
        <f t="shared" si="50"/>
        <v>0</v>
      </c>
      <c r="B1300" s="3" t="s">
        <v>3</v>
      </c>
      <c r="C1300" s="28"/>
    </row>
    <row r="1301" spans="1:3" ht="15" hidden="1" x14ac:dyDescent="0.2">
      <c r="A1301" s="13">
        <f t="shared" si="50"/>
        <v>0</v>
      </c>
      <c r="B1301" s="3" t="s">
        <v>4</v>
      </c>
      <c r="C1301" s="28">
        <v>0</v>
      </c>
    </row>
    <row r="1302" spans="1:3" ht="15" x14ac:dyDescent="0.2">
      <c r="A1302" s="13"/>
      <c r="B1302" s="3" t="s">
        <v>5</v>
      </c>
      <c r="C1302" s="28">
        <v>1669.05153</v>
      </c>
    </row>
    <row r="1303" spans="1:3" ht="15" hidden="1" x14ac:dyDescent="0.2">
      <c r="A1303" s="13">
        <f t="shared" si="50"/>
        <v>0</v>
      </c>
      <c r="B1303" s="2" t="s">
        <v>6</v>
      </c>
      <c r="C1303" s="28">
        <v>0</v>
      </c>
    </row>
    <row r="1304" spans="1:3" ht="15" hidden="1" x14ac:dyDescent="0.2">
      <c r="A1304" s="13">
        <f t="shared" si="50"/>
        <v>0</v>
      </c>
      <c r="B1304" s="2" t="s">
        <v>7</v>
      </c>
      <c r="C1304" s="28">
        <v>0</v>
      </c>
    </row>
    <row r="1305" spans="1:3" ht="15" hidden="1" x14ac:dyDescent="0.2">
      <c r="A1305" s="13">
        <v>0</v>
      </c>
      <c r="B1305" s="3" t="s">
        <v>8</v>
      </c>
      <c r="C1305" s="28">
        <v>0</v>
      </c>
    </row>
    <row r="1306" spans="1:3" ht="15" hidden="1" x14ac:dyDescent="0.2">
      <c r="A1306" s="13">
        <f>SUM(C1306)</f>
        <v>0</v>
      </c>
      <c r="B1306" s="4" t="s">
        <v>9</v>
      </c>
      <c r="C1306" s="28">
        <v>0</v>
      </c>
    </row>
    <row r="1307" spans="1:3" ht="15" hidden="1" x14ac:dyDescent="0.2">
      <c r="A1307" s="13">
        <v>0</v>
      </c>
      <c r="B1307" s="4" t="s">
        <v>10</v>
      </c>
      <c r="C1307" s="28">
        <v>0</v>
      </c>
    </row>
    <row r="1308" spans="1:3" ht="15" hidden="1" x14ac:dyDescent="0.2">
      <c r="A1308" s="13">
        <f>SUM(C1308)</f>
        <v>0</v>
      </c>
      <c r="B1308" s="4" t="s">
        <v>11</v>
      </c>
      <c r="C1308" s="28">
        <v>0</v>
      </c>
    </row>
    <row r="1309" spans="1:3" ht="15" hidden="1" x14ac:dyDescent="0.2">
      <c r="A1309" s="13">
        <f>SUM(C1309)</f>
        <v>0</v>
      </c>
      <c r="B1309" s="4" t="s">
        <v>12</v>
      </c>
      <c r="C1309" s="28">
        <v>0</v>
      </c>
    </row>
    <row r="1310" spans="1:3" ht="15" hidden="1" x14ac:dyDescent="0.2">
      <c r="A1310" s="13">
        <f>SUM(C1310)</f>
        <v>0</v>
      </c>
      <c r="B1310" s="2" t="s">
        <v>13</v>
      </c>
      <c r="C1310" s="28">
        <v>0</v>
      </c>
    </row>
    <row r="1311" spans="1:3" ht="15" hidden="1" x14ac:dyDescent="0.2">
      <c r="A1311" s="13">
        <v>0</v>
      </c>
      <c r="B1311" s="3" t="s">
        <v>14</v>
      </c>
      <c r="C1311" s="28">
        <v>0</v>
      </c>
    </row>
    <row r="1312" spans="1:3" ht="15" hidden="1" x14ac:dyDescent="0.2">
      <c r="A1312" s="13">
        <v>0</v>
      </c>
      <c r="B1312" s="4" t="s">
        <v>15</v>
      </c>
      <c r="C1312" s="28">
        <v>0</v>
      </c>
    </row>
    <row r="1313" spans="1:3" ht="15" hidden="1" x14ac:dyDescent="0.2">
      <c r="A1313" s="13">
        <v>0</v>
      </c>
      <c r="B1313" s="4" t="s">
        <v>10</v>
      </c>
      <c r="C1313" s="28">
        <v>0</v>
      </c>
    </row>
    <row r="1314" spans="1:3" ht="15" hidden="1" x14ac:dyDescent="0.2">
      <c r="A1314" s="13">
        <f t="shared" ref="A1314:A1320" si="51">SUM(C1314)</f>
        <v>0</v>
      </c>
      <c r="B1314" s="4" t="s">
        <v>16</v>
      </c>
      <c r="C1314" s="28">
        <v>0</v>
      </c>
    </row>
    <row r="1315" spans="1:3" ht="15" hidden="1" x14ac:dyDescent="0.2">
      <c r="A1315" s="13">
        <f t="shared" si="51"/>
        <v>0</v>
      </c>
      <c r="B1315" s="3" t="s">
        <v>17</v>
      </c>
      <c r="C1315" s="28">
        <v>0</v>
      </c>
    </row>
    <row r="1316" spans="1:3" ht="15" hidden="1" x14ac:dyDescent="0.2">
      <c r="A1316" s="13">
        <f t="shared" si="51"/>
        <v>0</v>
      </c>
      <c r="B1316" s="4" t="s">
        <v>18</v>
      </c>
      <c r="C1316" s="28">
        <v>0</v>
      </c>
    </row>
    <row r="1317" spans="1:3" ht="18" hidden="1" customHeight="1" x14ac:dyDescent="0.2">
      <c r="A1317" s="13">
        <f t="shared" si="51"/>
        <v>0</v>
      </c>
      <c r="B1317" s="21"/>
      <c r="C1317" s="35"/>
    </row>
    <row r="1318" spans="1:3" ht="15" x14ac:dyDescent="0.2">
      <c r="A1318" s="13"/>
      <c r="B1318" s="2" t="s">
        <v>19</v>
      </c>
      <c r="C1318" s="28">
        <v>765.81247000000008</v>
      </c>
    </row>
    <row r="1319" spans="1:3" ht="15" x14ac:dyDescent="0.2">
      <c r="A1319" s="13"/>
      <c r="B1319" s="12" t="s">
        <v>20</v>
      </c>
      <c r="C1319" s="31">
        <v>334.65834000000001</v>
      </c>
    </row>
    <row r="1320" spans="1:3" ht="15" x14ac:dyDescent="0.2">
      <c r="A1320" s="13"/>
      <c r="B1320" s="12" t="s">
        <v>21</v>
      </c>
      <c r="C1320" s="31">
        <v>264.14602000000002</v>
      </c>
    </row>
    <row r="1321" spans="1:3" ht="15" hidden="1" x14ac:dyDescent="0.2">
      <c r="A1321" s="13">
        <v>0</v>
      </c>
      <c r="B1321" s="15" t="s">
        <v>22</v>
      </c>
      <c r="C1321" s="32">
        <v>35</v>
      </c>
    </row>
    <row r="1322" spans="1:3" ht="15" hidden="1" x14ac:dyDescent="0.2">
      <c r="A1322" s="13">
        <v>0</v>
      </c>
      <c r="B1322" s="15" t="s">
        <v>23</v>
      </c>
      <c r="C1322" s="32">
        <v>3.66</v>
      </c>
    </row>
    <row r="1323" spans="1:3" ht="15" hidden="1" x14ac:dyDescent="0.2">
      <c r="A1323" s="13">
        <v>0</v>
      </c>
      <c r="B1323" s="15" t="s">
        <v>24</v>
      </c>
      <c r="C1323" s="32">
        <v>22.89434</v>
      </c>
    </row>
    <row r="1324" spans="1:3" ht="15" hidden="1" x14ac:dyDescent="0.2">
      <c r="A1324" s="13">
        <v>0</v>
      </c>
      <c r="B1324" s="15" t="s">
        <v>25</v>
      </c>
      <c r="C1324" s="32">
        <v>45.747</v>
      </c>
    </row>
    <row r="1325" spans="1:3" ht="15" hidden="1" x14ac:dyDescent="0.2">
      <c r="A1325" s="13">
        <v>0</v>
      </c>
      <c r="B1325" s="15" t="s">
        <v>26</v>
      </c>
      <c r="C1325" s="32">
        <v>0</v>
      </c>
    </row>
    <row r="1326" spans="1:3" ht="15" hidden="1" x14ac:dyDescent="0.2">
      <c r="A1326" s="13">
        <v>0</v>
      </c>
      <c r="B1326" s="15" t="s">
        <v>27</v>
      </c>
      <c r="C1326" s="32">
        <v>0.48899999999999999</v>
      </c>
    </row>
    <row r="1327" spans="1:3" ht="30" hidden="1" x14ac:dyDescent="0.2">
      <c r="A1327" s="13">
        <v>0</v>
      </c>
      <c r="B1327" s="15" t="s">
        <v>28</v>
      </c>
      <c r="C1327" s="32">
        <v>1.2</v>
      </c>
    </row>
    <row r="1328" spans="1:3" ht="15" hidden="1" x14ac:dyDescent="0.2">
      <c r="A1328" s="13">
        <v>0</v>
      </c>
      <c r="B1328" s="15" t="s">
        <v>29</v>
      </c>
      <c r="C1328" s="32">
        <v>12.020899999999999</v>
      </c>
    </row>
    <row r="1329" spans="1:3" ht="15" hidden="1" x14ac:dyDescent="0.2">
      <c r="A1329" s="13">
        <v>0</v>
      </c>
      <c r="B1329" s="15" t="s">
        <v>30</v>
      </c>
      <c r="C1329" s="32">
        <v>0</v>
      </c>
    </row>
    <row r="1330" spans="1:3" ht="15" hidden="1" x14ac:dyDescent="0.2">
      <c r="A1330" s="13">
        <v>0</v>
      </c>
      <c r="B1330" s="15" t="s">
        <v>31</v>
      </c>
      <c r="C1330" s="32">
        <v>143.13478000000001</v>
      </c>
    </row>
    <row r="1331" spans="1:3" ht="15" hidden="1" x14ac:dyDescent="0.2">
      <c r="A1331" s="13">
        <f t="shared" ref="A1331:A1391" si="52">SUM(C1331)</f>
        <v>0</v>
      </c>
      <c r="B1331" s="12" t="s">
        <v>32</v>
      </c>
      <c r="C1331" s="31">
        <v>0</v>
      </c>
    </row>
    <row r="1332" spans="1:3" ht="15" hidden="1" x14ac:dyDescent="0.2">
      <c r="A1332" s="13">
        <f t="shared" si="52"/>
        <v>0</v>
      </c>
      <c r="B1332" s="3" t="s">
        <v>33</v>
      </c>
      <c r="C1332" s="28">
        <v>0</v>
      </c>
    </row>
    <row r="1333" spans="1:3" ht="15" x14ac:dyDescent="0.2">
      <c r="A1333" s="13"/>
      <c r="B1333" s="12" t="s">
        <v>4</v>
      </c>
      <c r="C1333" s="31">
        <v>166.90516</v>
      </c>
    </row>
    <row r="1334" spans="1:3" ht="15" hidden="1" x14ac:dyDescent="0.2">
      <c r="A1334" s="13">
        <f t="shared" si="52"/>
        <v>0</v>
      </c>
      <c r="B1334" s="12" t="s">
        <v>34</v>
      </c>
      <c r="C1334" s="31">
        <v>0</v>
      </c>
    </row>
    <row r="1335" spans="1:3" ht="15" x14ac:dyDescent="0.2">
      <c r="A1335" s="13"/>
      <c r="B1335" s="12" t="s">
        <v>35</v>
      </c>
      <c r="C1335" s="31">
        <v>0.10295</v>
      </c>
    </row>
    <row r="1336" spans="1:3" ht="15" x14ac:dyDescent="0.2">
      <c r="A1336" s="13"/>
      <c r="B1336" s="2" t="s">
        <v>36</v>
      </c>
      <c r="C1336" s="28">
        <v>4844.8089</v>
      </c>
    </row>
    <row r="1337" spans="1:3" ht="15" hidden="1" x14ac:dyDescent="0.2">
      <c r="A1337" s="13">
        <f t="shared" si="52"/>
        <v>0</v>
      </c>
      <c r="B1337" s="2" t="s">
        <v>37</v>
      </c>
      <c r="C1337" s="28">
        <v>0</v>
      </c>
    </row>
    <row r="1338" spans="1:3" ht="15" hidden="1" x14ac:dyDescent="0.2">
      <c r="A1338" s="13">
        <v>0</v>
      </c>
      <c r="B1338" s="16" t="s">
        <v>8</v>
      </c>
      <c r="C1338" s="33">
        <v>0</v>
      </c>
    </row>
    <row r="1339" spans="1:3" ht="15" hidden="1" x14ac:dyDescent="0.2">
      <c r="A1339" s="13">
        <v>0</v>
      </c>
      <c r="B1339" s="15" t="s">
        <v>9</v>
      </c>
      <c r="C1339" s="32">
        <v>0</v>
      </c>
    </row>
    <row r="1340" spans="1:3" ht="15" hidden="1" x14ac:dyDescent="0.2">
      <c r="A1340" s="13">
        <v>0</v>
      </c>
      <c r="B1340" s="15" t="s">
        <v>38</v>
      </c>
      <c r="C1340" s="32">
        <v>0</v>
      </c>
    </row>
    <row r="1341" spans="1:3" ht="15" hidden="1" x14ac:dyDescent="0.2">
      <c r="A1341" s="13">
        <f t="shared" si="52"/>
        <v>0</v>
      </c>
      <c r="B1341" s="14" t="s">
        <v>39</v>
      </c>
      <c r="C1341" s="31">
        <v>0</v>
      </c>
    </row>
    <row r="1342" spans="1:3" ht="15" hidden="1" x14ac:dyDescent="0.2">
      <c r="A1342" s="13">
        <f t="shared" si="52"/>
        <v>0</v>
      </c>
      <c r="B1342" s="4" t="s">
        <v>40</v>
      </c>
      <c r="C1342" s="28">
        <v>0</v>
      </c>
    </row>
    <row r="1343" spans="1:3" ht="15" hidden="1" x14ac:dyDescent="0.2">
      <c r="A1343" s="13">
        <f t="shared" si="52"/>
        <v>0</v>
      </c>
      <c r="B1343" s="2" t="s">
        <v>41</v>
      </c>
      <c r="C1343" s="28">
        <v>0</v>
      </c>
    </row>
    <row r="1344" spans="1:3" ht="15" hidden="1" x14ac:dyDescent="0.2">
      <c r="A1344" s="13">
        <v>0</v>
      </c>
      <c r="B1344" s="16" t="s">
        <v>14</v>
      </c>
      <c r="C1344" s="33">
        <v>0</v>
      </c>
    </row>
    <row r="1345" spans="1:3" ht="15" hidden="1" x14ac:dyDescent="0.2">
      <c r="A1345" s="13">
        <v>0</v>
      </c>
      <c r="B1345" s="15" t="s">
        <v>9</v>
      </c>
      <c r="C1345" s="32">
        <v>0</v>
      </c>
    </row>
    <row r="1346" spans="1:3" ht="15" hidden="1" x14ac:dyDescent="0.2">
      <c r="A1346" s="13">
        <v>0</v>
      </c>
      <c r="B1346" s="15" t="s">
        <v>10</v>
      </c>
      <c r="C1346" s="32">
        <v>0</v>
      </c>
    </row>
    <row r="1347" spans="1:3" ht="15" hidden="1" x14ac:dyDescent="0.2">
      <c r="A1347" s="13">
        <f t="shared" si="52"/>
        <v>0</v>
      </c>
      <c r="B1347" s="14" t="s">
        <v>42</v>
      </c>
      <c r="C1347" s="31">
        <v>0</v>
      </c>
    </row>
    <row r="1348" spans="1:3" ht="15" hidden="1" x14ac:dyDescent="0.2">
      <c r="A1348" s="13">
        <f t="shared" si="52"/>
        <v>0</v>
      </c>
      <c r="B1348" s="4" t="s">
        <v>16</v>
      </c>
      <c r="C1348" s="28">
        <v>0</v>
      </c>
    </row>
    <row r="1349" spans="1:3" ht="15" hidden="1" x14ac:dyDescent="0.2">
      <c r="A1349" s="13">
        <f t="shared" si="52"/>
        <v>0</v>
      </c>
      <c r="B1349" s="16" t="s">
        <v>17</v>
      </c>
      <c r="C1349" s="33">
        <v>0</v>
      </c>
    </row>
    <row r="1350" spans="1:3" ht="15" hidden="1" x14ac:dyDescent="0.2">
      <c r="A1350" s="13">
        <v>0</v>
      </c>
      <c r="B1350" s="15" t="s">
        <v>43</v>
      </c>
      <c r="C1350" s="32">
        <v>0</v>
      </c>
    </row>
    <row r="1351" spans="1:3" ht="15" hidden="1" x14ac:dyDescent="0.2">
      <c r="A1351" s="13">
        <v>0</v>
      </c>
      <c r="B1351" s="15" t="s">
        <v>15</v>
      </c>
      <c r="C1351" s="32">
        <v>0</v>
      </c>
    </row>
    <row r="1352" spans="1:3" ht="15" hidden="1" x14ac:dyDescent="0.2">
      <c r="A1352" s="13">
        <v>0</v>
      </c>
      <c r="B1352" s="15" t="s">
        <v>10</v>
      </c>
      <c r="C1352" s="32">
        <v>0</v>
      </c>
    </row>
    <row r="1353" spans="1:3" ht="15" hidden="1" x14ac:dyDescent="0.2">
      <c r="A1353" s="13">
        <f t="shared" si="52"/>
        <v>0</v>
      </c>
      <c r="B1353" s="14" t="s">
        <v>39</v>
      </c>
      <c r="C1353" s="31">
        <v>0</v>
      </c>
    </row>
    <row r="1354" spans="1:3" ht="15" hidden="1" x14ac:dyDescent="0.2">
      <c r="A1354" s="13">
        <f t="shared" si="52"/>
        <v>0</v>
      </c>
      <c r="B1354" s="4" t="s">
        <v>16</v>
      </c>
      <c r="C1354" s="28">
        <v>0</v>
      </c>
    </row>
    <row r="1355" spans="1:3" ht="18" hidden="1" customHeight="1" x14ac:dyDescent="0.2">
      <c r="A1355" s="13">
        <f t="shared" si="52"/>
        <v>0</v>
      </c>
      <c r="B1355" s="21"/>
      <c r="C1355" s="35"/>
    </row>
    <row r="1356" spans="1:3" ht="18" hidden="1" customHeight="1" x14ac:dyDescent="0.2">
      <c r="A1356" s="13">
        <f t="shared" si="52"/>
        <v>0</v>
      </c>
      <c r="B1356" s="22" t="s">
        <v>60</v>
      </c>
      <c r="C1356" s="29"/>
    </row>
    <row r="1357" spans="1:3" ht="15" x14ac:dyDescent="0.2">
      <c r="A1357" s="13"/>
      <c r="B1357" s="17" t="s">
        <v>44</v>
      </c>
      <c r="C1357" s="31">
        <v>1669.05153</v>
      </c>
    </row>
    <row r="1358" spans="1:3" ht="15" x14ac:dyDescent="0.2">
      <c r="A1358" s="13"/>
      <c r="B1358" s="12" t="s">
        <v>1</v>
      </c>
      <c r="C1358" s="31">
        <v>1669.05153</v>
      </c>
    </row>
    <row r="1359" spans="1:3" ht="15" hidden="1" x14ac:dyDescent="0.2">
      <c r="A1359" s="13">
        <f t="shared" si="52"/>
        <v>0</v>
      </c>
      <c r="B1359" s="12" t="s">
        <v>6</v>
      </c>
      <c r="C1359" s="31">
        <v>0</v>
      </c>
    </row>
    <row r="1360" spans="1:3" ht="15" hidden="1" x14ac:dyDescent="0.2">
      <c r="A1360" s="13">
        <f t="shared" si="52"/>
        <v>0</v>
      </c>
      <c r="B1360" s="12" t="s">
        <v>45</v>
      </c>
      <c r="C1360" s="31">
        <v>0</v>
      </c>
    </row>
    <row r="1361" spans="1:3" ht="15" hidden="1" x14ac:dyDescent="0.2">
      <c r="A1361" s="13">
        <f t="shared" si="52"/>
        <v>0</v>
      </c>
      <c r="B1361" s="12" t="s">
        <v>13</v>
      </c>
      <c r="C1361" s="31">
        <v>0</v>
      </c>
    </row>
    <row r="1362" spans="1:3" ht="15" x14ac:dyDescent="0.2">
      <c r="A1362" s="13"/>
      <c r="B1362" s="17" t="s">
        <v>46</v>
      </c>
      <c r="C1362" s="31">
        <v>5610.6213699999998</v>
      </c>
    </row>
    <row r="1363" spans="1:3" ht="15" x14ac:dyDescent="0.2">
      <c r="A1363" s="13"/>
      <c r="B1363" s="12" t="s">
        <v>19</v>
      </c>
      <c r="C1363" s="31">
        <v>765.81246999999996</v>
      </c>
    </row>
    <row r="1364" spans="1:3" ht="15" x14ac:dyDescent="0.2">
      <c r="A1364" s="13"/>
      <c r="B1364" s="12" t="s">
        <v>36</v>
      </c>
      <c r="C1364" s="31">
        <v>4844.8089</v>
      </c>
    </row>
    <row r="1365" spans="1:3" ht="15" hidden="1" x14ac:dyDescent="0.2">
      <c r="A1365" s="13">
        <f t="shared" si="52"/>
        <v>0</v>
      </c>
      <c r="B1365" s="12" t="s">
        <v>47</v>
      </c>
      <c r="C1365" s="31">
        <v>0</v>
      </c>
    </row>
    <row r="1366" spans="1:3" ht="15" hidden="1" x14ac:dyDescent="0.2">
      <c r="A1366" s="13">
        <f t="shared" si="52"/>
        <v>0</v>
      </c>
      <c r="B1366" s="12" t="s">
        <v>41</v>
      </c>
      <c r="C1366" s="31">
        <v>0</v>
      </c>
    </row>
    <row r="1367" spans="1:3" ht="15" x14ac:dyDescent="0.2">
      <c r="A1367" s="13"/>
      <c r="B1367" s="39" t="s">
        <v>48</v>
      </c>
      <c r="C1367" s="40">
        <v>-3941.5698400000001</v>
      </c>
    </row>
    <row r="1368" spans="1:3" ht="15" x14ac:dyDescent="0.2">
      <c r="A1368" s="13"/>
      <c r="B1368" s="39" t="s">
        <v>49</v>
      </c>
      <c r="C1368" s="40">
        <v>18204.073120000001</v>
      </c>
    </row>
    <row r="1369" spans="1:3" ht="15" x14ac:dyDescent="0.2">
      <c r="A1369" s="13"/>
      <c r="B1369" s="39" t="s">
        <v>50</v>
      </c>
      <c r="C1369" s="40">
        <v>14262.503280000001</v>
      </c>
    </row>
    <row r="1370" spans="1:3" ht="18" hidden="1" customHeight="1" x14ac:dyDescent="0.2">
      <c r="A1370" s="13">
        <f t="shared" si="52"/>
        <v>0</v>
      </c>
      <c r="B1370" s="23"/>
      <c r="C1370" s="34"/>
    </row>
    <row r="1371" spans="1:3" ht="18" hidden="1" customHeight="1" x14ac:dyDescent="0.2">
      <c r="A1371" s="13">
        <f t="shared" si="52"/>
        <v>0</v>
      </c>
      <c r="B1371" s="18" t="s">
        <v>319</v>
      </c>
      <c r="C1371" s="29"/>
    </row>
    <row r="1372" spans="1:3" ht="15" x14ac:dyDescent="0.2">
      <c r="A1372" s="13"/>
      <c r="B1372" s="5" t="s">
        <v>53</v>
      </c>
      <c r="C1372" s="36">
        <v>16</v>
      </c>
    </row>
    <row r="1373" spans="1:3" ht="15" x14ac:dyDescent="0.2">
      <c r="A1373" s="13"/>
      <c r="B1373" s="6" t="s">
        <v>54</v>
      </c>
      <c r="C1373" s="36">
        <v>13</v>
      </c>
    </row>
    <row r="1374" spans="1:3" ht="15" x14ac:dyDescent="0.2">
      <c r="A1374" s="13"/>
      <c r="B1374" s="6" t="s">
        <v>55</v>
      </c>
      <c r="C1374" s="36">
        <v>3</v>
      </c>
    </row>
    <row r="1375" spans="1:3" ht="18" hidden="1" customHeight="1" x14ac:dyDescent="0.2">
      <c r="A1375" s="13">
        <f t="shared" si="52"/>
        <v>0</v>
      </c>
      <c r="B1375" s="24"/>
      <c r="C1375" s="34"/>
    </row>
    <row r="1376" spans="1:3" ht="18" customHeight="1" x14ac:dyDescent="0.2">
      <c r="A1376" s="13"/>
      <c r="B1376" s="121" t="s">
        <v>84</v>
      </c>
      <c r="C1376" s="122"/>
    </row>
    <row r="1377" spans="1:3" ht="18" hidden="1" customHeight="1" x14ac:dyDescent="0.2">
      <c r="A1377" s="13">
        <f t="shared" si="52"/>
        <v>0</v>
      </c>
      <c r="B1377" s="21"/>
      <c r="C1377" s="35"/>
    </row>
    <row r="1378" spans="1:3" ht="18" hidden="1" customHeight="1" x14ac:dyDescent="0.2">
      <c r="A1378" s="13">
        <f t="shared" si="52"/>
        <v>0</v>
      </c>
      <c r="B1378" s="22" t="s">
        <v>59</v>
      </c>
      <c r="C1378" s="29"/>
    </row>
    <row r="1379" spans="1:3" ht="15" x14ac:dyDescent="0.2">
      <c r="A1379" s="13"/>
      <c r="B1379" s="2" t="s">
        <v>1</v>
      </c>
      <c r="C1379" s="28">
        <v>10189.66114</v>
      </c>
    </row>
    <row r="1380" spans="1:3" ht="15" hidden="1" x14ac:dyDescent="0.2">
      <c r="A1380" s="13">
        <f t="shared" si="52"/>
        <v>0</v>
      </c>
      <c r="B1380" s="3" t="s">
        <v>2</v>
      </c>
      <c r="C1380" s="28"/>
    </row>
    <row r="1381" spans="1:3" ht="15" hidden="1" x14ac:dyDescent="0.2">
      <c r="A1381" s="13">
        <f t="shared" si="52"/>
        <v>0</v>
      </c>
      <c r="B1381" s="3" t="s">
        <v>3</v>
      </c>
      <c r="C1381" s="28"/>
    </row>
    <row r="1382" spans="1:3" ht="15" x14ac:dyDescent="0.2">
      <c r="A1382" s="13"/>
      <c r="B1382" s="3" t="s">
        <v>4</v>
      </c>
      <c r="C1382" s="28">
        <v>10189.66114</v>
      </c>
    </row>
    <row r="1383" spans="1:3" ht="15" hidden="1" x14ac:dyDescent="0.2">
      <c r="A1383" s="13">
        <f t="shared" si="52"/>
        <v>0</v>
      </c>
      <c r="B1383" s="3" t="s">
        <v>5</v>
      </c>
      <c r="C1383" s="28">
        <v>0</v>
      </c>
    </row>
    <row r="1384" spans="1:3" ht="15" hidden="1" x14ac:dyDescent="0.2">
      <c r="A1384" s="13">
        <f t="shared" si="52"/>
        <v>0</v>
      </c>
      <c r="B1384" s="2" t="s">
        <v>6</v>
      </c>
      <c r="C1384" s="28">
        <v>0</v>
      </c>
    </row>
    <row r="1385" spans="1:3" ht="15" hidden="1" x14ac:dyDescent="0.2">
      <c r="A1385" s="13">
        <f t="shared" si="52"/>
        <v>0</v>
      </c>
      <c r="B1385" s="2" t="s">
        <v>7</v>
      </c>
      <c r="C1385" s="28">
        <v>0</v>
      </c>
    </row>
    <row r="1386" spans="1:3" ht="15" hidden="1" x14ac:dyDescent="0.2">
      <c r="A1386" s="13">
        <v>0</v>
      </c>
      <c r="B1386" s="3" t="s">
        <v>8</v>
      </c>
      <c r="C1386" s="28">
        <v>0</v>
      </c>
    </row>
    <row r="1387" spans="1:3" ht="15" hidden="1" x14ac:dyDescent="0.2">
      <c r="A1387" s="13">
        <f t="shared" si="52"/>
        <v>0</v>
      </c>
      <c r="B1387" s="4" t="s">
        <v>9</v>
      </c>
      <c r="C1387" s="28">
        <v>0</v>
      </c>
    </row>
    <row r="1388" spans="1:3" ht="15" hidden="1" x14ac:dyDescent="0.2">
      <c r="A1388" s="13">
        <v>0</v>
      </c>
      <c r="B1388" s="4" t="s">
        <v>10</v>
      </c>
      <c r="C1388" s="28">
        <v>0</v>
      </c>
    </row>
    <row r="1389" spans="1:3" ht="15" hidden="1" x14ac:dyDescent="0.2">
      <c r="A1389" s="13">
        <f t="shared" si="52"/>
        <v>0</v>
      </c>
      <c r="B1389" s="4" t="s">
        <v>11</v>
      </c>
      <c r="C1389" s="28">
        <v>0</v>
      </c>
    </row>
    <row r="1390" spans="1:3" ht="15" hidden="1" x14ac:dyDescent="0.2">
      <c r="A1390" s="13">
        <f t="shared" si="52"/>
        <v>0</v>
      </c>
      <c r="B1390" s="4" t="s">
        <v>12</v>
      </c>
      <c r="C1390" s="28">
        <v>0</v>
      </c>
    </row>
    <row r="1391" spans="1:3" ht="15" hidden="1" x14ac:dyDescent="0.2">
      <c r="A1391" s="13">
        <f t="shared" si="52"/>
        <v>0</v>
      </c>
      <c r="B1391" s="2" t="s">
        <v>13</v>
      </c>
      <c r="C1391" s="28">
        <v>0</v>
      </c>
    </row>
    <row r="1392" spans="1:3" ht="15" hidden="1" x14ac:dyDescent="0.2">
      <c r="A1392" s="13">
        <v>0</v>
      </c>
      <c r="B1392" s="3" t="s">
        <v>14</v>
      </c>
      <c r="C1392" s="28">
        <v>0</v>
      </c>
    </row>
    <row r="1393" spans="1:3" ht="15" hidden="1" x14ac:dyDescent="0.2">
      <c r="A1393" s="13">
        <v>0</v>
      </c>
      <c r="B1393" s="4" t="s">
        <v>15</v>
      </c>
      <c r="C1393" s="28">
        <v>0</v>
      </c>
    </row>
    <row r="1394" spans="1:3" ht="15" hidden="1" x14ac:dyDescent="0.2">
      <c r="A1394" s="13">
        <v>0</v>
      </c>
      <c r="B1394" s="4" t="s">
        <v>10</v>
      </c>
      <c r="C1394" s="28">
        <v>0</v>
      </c>
    </row>
    <row r="1395" spans="1:3" ht="15" hidden="1" x14ac:dyDescent="0.2">
      <c r="A1395" s="13">
        <f t="shared" ref="A1395:A1401" si="53">SUM(C1395)</f>
        <v>0</v>
      </c>
      <c r="B1395" s="4" t="s">
        <v>16</v>
      </c>
      <c r="C1395" s="28">
        <v>0</v>
      </c>
    </row>
    <row r="1396" spans="1:3" ht="15" hidden="1" x14ac:dyDescent="0.2">
      <c r="A1396" s="13">
        <f t="shared" si="53"/>
        <v>0</v>
      </c>
      <c r="B1396" s="3" t="s">
        <v>17</v>
      </c>
      <c r="C1396" s="28">
        <v>0</v>
      </c>
    </row>
    <row r="1397" spans="1:3" ht="15" hidden="1" x14ac:dyDescent="0.2">
      <c r="A1397" s="13">
        <f t="shared" si="53"/>
        <v>0</v>
      </c>
      <c r="B1397" s="4" t="s">
        <v>18</v>
      </c>
      <c r="C1397" s="28">
        <v>0</v>
      </c>
    </row>
    <row r="1398" spans="1:3" ht="18" hidden="1" customHeight="1" x14ac:dyDescent="0.2">
      <c r="A1398" s="13">
        <f t="shared" si="53"/>
        <v>0</v>
      </c>
      <c r="B1398" s="21"/>
      <c r="C1398" s="35"/>
    </row>
    <row r="1399" spans="1:3" ht="15" x14ac:dyDescent="0.2">
      <c r="A1399" s="13"/>
      <c r="B1399" s="2" t="s">
        <v>19</v>
      </c>
      <c r="C1399" s="28">
        <v>7346.6355000000003</v>
      </c>
    </row>
    <row r="1400" spans="1:3" ht="15" hidden="1" x14ac:dyDescent="0.2">
      <c r="A1400" s="13">
        <f t="shared" si="53"/>
        <v>0</v>
      </c>
      <c r="B1400" s="12" t="s">
        <v>20</v>
      </c>
      <c r="C1400" s="31">
        <v>0</v>
      </c>
    </row>
    <row r="1401" spans="1:3" ht="15" hidden="1" x14ac:dyDescent="0.2">
      <c r="A1401" s="13">
        <f t="shared" si="53"/>
        <v>0</v>
      </c>
      <c r="B1401" s="12" t="s">
        <v>21</v>
      </c>
      <c r="C1401" s="31">
        <v>0</v>
      </c>
    </row>
    <row r="1402" spans="1:3" ht="15" hidden="1" x14ac:dyDescent="0.2">
      <c r="A1402" s="13">
        <v>0</v>
      </c>
      <c r="B1402" s="15" t="s">
        <v>22</v>
      </c>
      <c r="C1402" s="32">
        <v>0</v>
      </c>
    </row>
    <row r="1403" spans="1:3" ht="15" hidden="1" x14ac:dyDescent="0.2">
      <c r="A1403" s="13">
        <v>0</v>
      </c>
      <c r="B1403" s="15" t="s">
        <v>23</v>
      </c>
      <c r="C1403" s="32">
        <v>0</v>
      </c>
    </row>
    <row r="1404" spans="1:3" ht="15" hidden="1" x14ac:dyDescent="0.2">
      <c r="A1404" s="13">
        <v>0</v>
      </c>
      <c r="B1404" s="15" t="s">
        <v>24</v>
      </c>
      <c r="C1404" s="32">
        <v>0</v>
      </c>
    </row>
    <row r="1405" spans="1:3" ht="15" hidden="1" x14ac:dyDescent="0.2">
      <c r="A1405" s="13">
        <v>0</v>
      </c>
      <c r="B1405" s="15" t="s">
        <v>25</v>
      </c>
      <c r="C1405" s="32">
        <v>0</v>
      </c>
    </row>
    <row r="1406" spans="1:3" ht="15" hidden="1" x14ac:dyDescent="0.2">
      <c r="A1406" s="13">
        <v>0</v>
      </c>
      <c r="B1406" s="15" t="s">
        <v>26</v>
      </c>
      <c r="C1406" s="32">
        <v>0</v>
      </c>
    </row>
    <row r="1407" spans="1:3" ht="15" hidden="1" x14ac:dyDescent="0.2">
      <c r="A1407" s="13">
        <v>0</v>
      </c>
      <c r="B1407" s="15" t="s">
        <v>27</v>
      </c>
      <c r="C1407" s="32">
        <v>0</v>
      </c>
    </row>
    <row r="1408" spans="1:3" ht="30" hidden="1" x14ac:dyDescent="0.2">
      <c r="A1408" s="13">
        <v>0</v>
      </c>
      <c r="B1408" s="15" t="s">
        <v>28</v>
      </c>
      <c r="C1408" s="32">
        <v>0</v>
      </c>
    </row>
    <row r="1409" spans="1:3" ht="15" hidden="1" x14ac:dyDescent="0.2">
      <c r="A1409" s="13">
        <v>0</v>
      </c>
      <c r="B1409" s="15" t="s">
        <v>29</v>
      </c>
      <c r="C1409" s="32">
        <v>0</v>
      </c>
    </row>
    <row r="1410" spans="1:3" ht="15" hidden="1" x14ac:dyDescent="0.2">
      <c r="A1410" s="13">
        <v>0</v>
      </c>
      <c r="B1410" s="15" t="s">
        <v>30</v>
      </c>
      <c r="C1410" s="32">
        <v>0</v>
      </c>
    </row>
    <row r="1411" spans="1:3" ht="15" hidden="1" x14ac:dyDescent="0.2">
      <c r="A1411" s="13">
        <v>0</v>
      </c>
      <c r="B1411" s="15" t="s">
        <v>31</v>
      </c>
      <c r="C1411" s="32">
        <v>0</v>
      </c>
    </row>
    <row r="1412" spans="1:3" ht="15" hidden="1" x14ac:dyDescent="0.2">
      <c r="A1412" s="13">
        <f t="shared" ref="A1412:A1418" si="54">SUM(C1412)</f>
        <v>0</v>
      </c>
      <c r="B1412" s="12" t="s">
        <v>32</v>
      </c>
      <c r="C1412" s="31">
        <v>0</v>
      </c>
    </row>
    <row r="1413" spans="1:3" ht="15" x14ac:dyDescent="0.2">
      <c r="A1413" s="13"/>
      <c r="B1413" s="3" t="s">
        <v>33</v>
      </c>
      <c r="C1413" s="28">
        <v>7346.6355000000003</v>
      </c>
    </row>
    <row r="1414" spans="1:3" ht="15" hidden="1" x14ac:dyDescent="0.2">
      <c r="A1414" s="13">
        <f t="shared" si="54"/>
        <v>0</v>
      </c>
      <c r="B1414" s="12" t="s">
        <v>4</v>
      </c>
      <c r="C1414" s="31">
        <v>0</v>
      </c>
    </row>
    <row r="1415" spans="1:3" ht="15" hidden="1" x14ac:dyDescent="0.2">
      <c r="A1415" s="13">
        <f t="shared" si="54"/>
        <v>0</v>
      </c>
      <c r="B1415" s="12" t="s">
        <v>34</v>
      </c>
      <c r="C1415" s="31">
        <v>0</v>
      </c>
    </row>
    <row r="1416" spans="1:3" ht="15" hidden="1" x14ac:dyDescent="0.2">
      <c r="A1416" s="13">
        <f t="shared" si="54"/>
        <v>0</v>
      </c>
      <c r="B1416" s="12" t="s">
        <v>35</v>
      </c>
      <c r="C1416" s="31">
        <v>0</v>
      </c>
    </row>
    <row r="1417" spans="1:3" ht="15" hidden="1" x14ac:dyDescent="0.2">
      <c r="A1417" s="13">
        <f t="shared" si="54"/>
        <v>0</v>
      </c>
      <c r="B1417" s="2" t="s">
        <v>36</v>
      </c>
      <c r="C1417" s="28">
        <v>0</v>
      </c>
    </row>
    <row r="1418" spans="1:3" ht="15" hidden="1" x14ac:dyDescent="0.2">
      <c r="A1418" s="13">
        <f t="shared" si="54"/>
        <v>0</v>
      </c>
      <c r="B1418" s="2" t="s">
        <v>37</v>
      </c>
      <c r="C1418" s="28">
        <v>0</v>
      </c>
    </row>
    <row r="1419" spans="1:3" ht="15" hidden="1" x14ac:dyDescent="0.2">
      <c r="A1419" s="13">
        <v>0</v>
      </c>
      <c r="B1419" s="16" t="s">
        <v>8</v>
      </c>
      <c r="C1419" s="33">
        <v>0</v>
      </c>
    </row>
    <row r="1420" spans="1:3" ht="15" hidden="1" x14ac:dyDescent="0.2">
      <c r="A1420" s="13">
        <v>0</v>
      </c>
      <c r="B1420" s="15" t="s">
        <v>9</v>
      </c>
      <c r="C1420" s="32">
        <v>0</v>
      </c>
    </row>
    <row r="1421" spans="1:3" ht="15" hidden="1" x14ac:dyDescent="0.2">
      <c r="A1421" s="13">
        <v>0</v>
      </c>
      <c r="B1421" s="15" t="s">
        <v>38</v>
      </c>
      <c r="C1421" s="32">
        <v>0</v>
      </c>
    </row>
    <row r="1422" spans="1:3" ht="15" hidden="1" x14ac:dyDescent="0.2">
      <c r="A1422" s="13">
        <f>SUM(C1422)</f>
        <v>0</v>
      </c>
      <c r="B1422" s="14" t="s">
        <v>39</v>
      </c>
      <c r="C1422" s="31">
        <v>0</v>
      </c>
    </row>
    <row r="1423" spans="1:3" ht="15" hidden="1" x14ac:dyDescent="0.2">
      <c r="A1423" s="13">
        <f>SUM(C1423)</f>
        <v>0</v>
      </c>
      <c r="B1423" s="4" t="s">
        <v>40</v>
      </c>
      <c r="C1423" s="28">
        <v>0</v>
      </c>
    </row>
    <row r="1424" spans="1:3" ht="15" hidden="1" x14ac:dyDescent="0.2">
      <c r="A1424" s="13">
        <f>SUM(C1424)</f>
        <v>0</v>
      </c>
      <c r="B1424" s="2" t="s">
        <v>41</v>
      </c>
      <c r="C1424" s="28">
        <v>0</v>
      </c>
    </row>
    <row r="1425" spans="1:3" ht="15" hidden="1" x14ac:dyDescent="0.2">
      <c r="A1425" s="13">
        <v>0</v>
      </c>
      <c r="B1425" s="16" t="s">
        <v>14</v>
      </c>
      <c r="C1425" s="33">
        <v>0</v>
      </c>
    </row>
    <row r="1426" spans="1:3" ht="15" hidden="1" x14ac:dyDescent="0.2">
      <c r="A1426" s="13">
        <v>0</v>
      </c>
      <c r="B1426" s="15" t="s">
        <v>9</v>
      </c>
      <c r="C1426" s="32">
        <v>0</v>
      </c>
    </row>
    <row r="1427" spans="1:3" ht="15" hidden="1" x14ac:dyDescent="0.2">
      <c r="A1427" s="13">
        <v>0</v>
      </c>
      <c r="B1427" s="15" t="s">
        <v>10</v>
      </c>
      <c r="C1427" s="32">
        <v>0</v>
      </c>
    </row>
    <row r="1428" spans="1:3" ht="15" hidden="1" x14ac:dyDescent="0.2">
      <c r="A1428" s="13">
        <f>SUM(C1428)</f>
        <v>0</v>
      </c>
      <c r="B1428" s="14" t="s">
        <v>42</v>
      </c>
      <c r="C1428" s="31">
        <v>0</v>
      </c>
    </row>
    <row r="1429" spans="1:3" ht="15" hidden="1" x14ac:dyDescent="0.2">
      <c r="A1429" s="13">
        <f>SUM(C1429)</f>
        <v>0</v>
      </c>
      <c r="B1429" s="4" t="s">
        <v>16</v>
      </c>
      <c r="C1429" s="28">
        <v>0</v>
      </c>
    </row>
    <row r="1430" spans="1:3" ht="15" hidden="1" x14ac:dyDescent="0.2">
      <c r="A1430" s="13">
        <f>SUM(C1430)</f>
        <v>0</v>
      </c>
      <c r="B1430" s="16" t="s">
        <v>17</v>
      </c>
      <c r="C1430" s="33">
        <v>0</v>
      </c>
    </row>
    <row r="1431" spans="1:3" ht="15" hidden="1" x14ac:dyDescent="0.2">
      <c r="A1431" s="13">
        <v>0</v>
      </c>
      <c r="B1431" s="15" t="s">
        <v>43</v>
      </c>
      <c r="C1431" s="32">
        <v>0</v>
      </c>
    </row>
    <row r="1432" spans="1:3" ht="15" hidden="1" x14ac:dyDescent="0.2">
      <c r="A1432" s="13">
        <v>0</v>
      </c>
      <c r="B1432" s="15" t="s">
        <v>15</v>
      </c>
      <c r="C1432" s="32">
        <v>0</v>
      </c>
    </row>
    <row r="1433" spans="1:3" ht="15" hidden="1" x14ac:dyDescent="0.2">
      <c r="A1433" s="13">
        <v>0</v>
      </c>
      <c r="B1433" s="15" t="s">
        <v>10</v>
      </c>
      <c r="C1433" s="32">
        <v>0</v>
      </c>
    </row>
    <row r="1434" spans="1:3" ht="15" hidden="1" x14ac:dyDescent="0.2">
      <c r="A1434" s="13">
        <f t="shared" ref="A1434:A1456" si="55">SUM(C1434)</f>
        <v>0</v>
      </c>
      <c r="B1434" s="14" t="s">
        <v>39</v>
      </c>
      <c r="C1434" s="31">
        <v>0</v>
      </c>
    </row>
    <row r="1435" spans="1:3" ht="15" hidden="1" x14ac:dyDescent="0.2">
      <c r="A1435" s="13">
        <f t="shared" si="55"/>
        <v>0</v>
      </c>
      <c r="B1435" s="4" t="s">
        <v>16</v>
      </c>
      <c r="C1435" s="28">
        <v>0</v>
      </c>
    </row>
    <row r="1436" spans="1:3" ht="18" hidden="1" customHeight="1" x14ac:dyDescent="0.2">
      <c r="A1436" s="13">
        <f t="shared" si="55"/>
        <v>0</v>
      </c>
      <c r="B1436" s="21"/>
      <c r="C1436" s="35"/>
    </row>
    <row r="1437" spans="1:3" ht="18" hidden="1" customHeight="1" x14ac:dyDescent="0.2">
      <c r="A1437" s="13">
        <f t="shared" si="55"/>
        <v>0</v>
      </c>
      <c r="B1437" s="22" t="s">
        <v>60</v>
      </c>
      <c r="C1437" s="29"/>
    </row>
    <row r="1438" spans="1:3" ht="15" x14ac:dyDescent="0.2">
      <c r="A1438" s="13"/>
      <c r="B1438" s="17" t="s">
        <v>44</v>
      </c>
      <c r="C1438" s="31">
        <v>10189.66114</v>
      </c>
    </row>
    <row r="1439" spans="1:3" ht="15" x14ac:dyDescent="0.2">
      <c r="A1439" s="13"/>
      <c r="B1439" s="12" t="s">
        <v>1</v>
      </c>
      <c r="C1439" s="31">
        <v>10189.66114</v>
      </c>
    </row>
    <row r="1440" spans="1:3" ht="15" hidden="1" x14ac:dyDescent="0.2">
      <c r="A1440" s="13">
        <f t="shared" si="55"/>
        <v>0</v>
      </c>
      <c r="B1440" s="12" t="s">
        <v>6</v>
      </c>
      <c r="C1440" s="31">
        <v>0</v>
      </c>
    </row>
    <row r="1441" spans="1:3" ht="15" hidden="1" x14ac:dyDescent="0.2">
      <c r="A1441" s="13">
        <f t="shared" si="55"/>
        <v>0</v>
      </c>
      <c r="B1441" s="12" t="s">
        <v>45</v>
      </c>
      <c r="C1441" s="31">
        <v>0</v>
      </c>
    </row>
    <row r="1442" spans="1:3" ht="15" hidden="1" x14ac:dyDescent="0.2">
      <c r="A1442" s="13">
        <f t="shared" si="55"/>
        <v>0</v>
      </c>
      <c r="B1442" s="12" t="s">
        <v>13</v>
      </c>
      <c r="C1442" s="31">
        <v>0</v>
      </c>
    </row>
    <row r="1443" spans="1:3" ht="15" x14ac:dyDescent="0.2">
      <c r="A1443" s="13"/>
      <c r="B1443" s="17" t="s">
        <v>46</v>
      </c>
      <c r="C1443" s="31">
        <v>7346.6355000000003</v>
      </c>
    </row>
    <row r="1444" spans="1:3" ht="15" x14ac:dyDescent="0.2">
      <c r="A1444" s="13"/>
      <c r="B1444" s="12" t="s">
        <v>19</v>
      </c>
      <c r="C1444" s="31">
        <v>7346.6355000000003</v>
      </c>
    </row>
    <row r="1445" spans="1:3" ht="15" hidden="1" x14ac:dyDescent="0.2">
      <c r="A1445" s="13">
        <f t="shared" si="55"/>
        <v>0</v>
      </c>
      <c r="B1445" s="12" t="s">
        <v>36</v>
      </c>
      <c r="C1445" s="31">
        <v>0</v>
      </c>
    </row>
    <row r="1446" spans="1:3" ht="15" hidden="1" x14ac:dyDescent="0.2">
      <c r="A1446" s="13">
        <f t="shared" si="55"/>
        <v>0</v>
      </c>
      <c r="B1446" s="12" t="s">
        <v>47</v>
      </c>
      <c r="C1446" s="31">
        <v>0</v>
      </c>
    </row>
    <row r="1447" spans="1:3" ht="15" hidden="1" x14ac:dyDescent="0.2">
      <c r="A1447" s="13">
        <f t="shared" si="55"/>
        <v>0</v>
      </c>
      <c r="B1447" s="12" t="s">
        <v>41</v>
      </c>
      <c r="C1447" s="31">
        <v>0</v>
      </c>
    </row>
    <row r="1448" spans="1:3" ht="15" x14ac:dyDescent="0.2">
      <c r="A1448" s="13"/>
      <c r="B1448" s="39" t="s">
        <v>48</v>
      </c>
      <c r="C1448" s="40">
        <v>2843.0256399999998</v>
      </c>
    </row>
    <row r="1449" spans="1:3" ht="15" x14ac:dyDescent="0.2">
      <c r="A1449" s="13"/>
      <c r="B1449" s="39" t="s">
        <v>49</v>
      </c>
      <c r="C1449" s="40">
        <v>55100.289570000001</v>
      </c>
    </row>
    <row r="1450" spans="1:3" ht="15" x14ac:dyDescent="0.2">
      <c r="A1450" s="13"/>
      <c r="B1450" s="39" t="s">
        <v>50</v>
      </c>
      <c r="C1450" s="40">
        <v>57943.315210000001</v>
      </c>
    </row>
    <row r="1451" spans="1:3" ht="18" hidden="1" customHeight="1" x14ac:dyDescent="0.2">
      <c r="A1451" s="13">
        <f t="shared" si="55"/>
        <v>0</v>
      </c>
      <c r="B1451" s="23"/>
      <c r="C1451" s="34"/>
    </row>
    <row r="1452" spans="1:3" ht="18" hidden="1" customHeight="1" x14ac:dyDescent="0.2">
      <c r="A1452" s="13">
        <f t="shared" si="55"/>
        <v>0</v>
      </c>
      <c r="B1452" s="18" t="s">
        <v>319</v>
      </c>
      <c r="C1452" s="29"/>
    </row>
    <row r="1453" spans="1:3" ht="15" x14ac:dyDescent="0.2">
      <c r="A1453" s="13"/>
      <c r="B1453" s="5" t="s">
        <v>53</v>
      </c>
      <c r="C1453" s="36">
        <v>70</v>
      </c>
    </row>
    <row r="1454" spans="1:3" ht="15" x14ac:dyDescent="0.2">
      <c r="A1454" s="13"/>
      <c r="B1454" s="6" t="s">
        <v>54</v>
      </c>
      <c r="C1454" s="36">
        <v>49</v>
      </c>
    </row>
    <row r="1455" spans="1:3" ht="15" x14ac:dyDescent="0.2">
      <c r="A1455" s="13"/>
      <c r="B1455" s="6" t="s">
        <v>55</v>
      </c>
      <c r="C1455" s="36">
        <v>21</v>
      </c>
    </row>
    <row r="1456" spans="1:3" ht="18" hidden="1" customHeight="1" x14ac:dyDescent="0.2">
      <c r="A1456" s="13">
        <f t="shared" si="55"/>
        <v>0</v>
      </c>
      <c r="B1456" s="24"/>
      <c r="C1456" s="34"/>
    </row>
    <row r="1457" spans="1:3" ht="18" customHeight="1" x14ac:dyDescent="0.2">
      <c r="A1457" s="13"/>
      <c r="B1457" s="121" t="s">
        <v>73</v>
      </c>
      <c r="C1457" s="122"/>
    </row>
    <row r="1458" spans="1:3" ht="18" hidden="1" customHeight="1" x14ac:dyDescent="0.2">
      <c r="A1458" s="13">
        <f t="shared" ref="A1458:A1466" si="56">SUM(C1458)</f>
        <v>0</v>
      </c>
      <c r="B1458" s="21"/>
      <c r="C1458" s="35"/>
    </row>
    <row r="1459" spans="1:3" ht="18" hidden="1" customHeight="1" x14ac:dyDescent="0.2">
      <c r="A1459" s="13">
        <f t="shared" si="56"/>
        <v>0</v>
      </c>
      <c r="B1459" s="22" t="s">
        <v>59</v>
      </c>
      <c r="C1459" s="29"/>
    </row>
    <row r="1460" spans="1:3" ht="15" x14ac:dyDescent="0.2">
      <c r="A1460" s="13"/>
      <c r="B1460" s="2" t="s">
        <v>1</v>
      </c>
      <c r="C1460" s="28">
        <v>15124.97452</v>
      </c>
    </row>
    <row r="1461" spans="1:3" ht="15" hidden="1" x14ac:dyDescent="0.2">
      <c r="A1461" s="13">
        <f t="shared" si="56"/>
        <v>0</v>
      </c>
      <c r="B1461" s="3" t="s">
        <v>2</v>
      </c>
      <c r="C1461" s="28"/>
    </row>
    <row r="1462" spans="1:3" ht="15" hidden="1" x14ac:dyDescent="0.2">
      <c r="A1462" s="13">
        <f t="shared" si="56"/>
        <v>0</v>
      </c>
      <c r="B1462" s="3" t="s">
        <v>3</v>
      </c>
      <c r="C1462" s="28"/>
    </row>
    <row r="1463" spans="1:3" ht="15" hidden="1" x14ac:dyDescent="0.2">
      <c r="A1463" s="13">
        <f t="shared" si="56"/>
        <v>0</v>
      </c>
      <c r="B1463" s="3" t="s">
        <v>4</v>
      </c>
      <c r="C1463" s="28">
        <v>0</v>
      </c>
    </row>
    <row r="1464" spans="1:3" ht="15" x14ac:dyDescent="0.2">
      <c r="A1464" s="13"/>
      <c r="B1464" s="3" t="s">
        <v>5</v>
      </c>
      <c r="C1464" s="28">
        <v>15124.97452</v>
      </c>
    </row>
    <row r="1465" spans="1:3" ht="15" hidden="1" x14ac:dyDescent="0.2">
      <c r="A1465" s="13">
        <f t="shared" si="56"/>
        <v>0</v>
      </c>
      <c r="B1465" s="2" t="s">
        <v>6</v>
      </c>
      <c r="C1465" s="28">
        <v>0</v>
      </c>
    </row>
    <row r="1466" spans="1:3" ht="15" hidden="1" x14ac:dyDescent="0.2">
      <c r="A1466" s="13">
        <f t="shared" si="56"/>
        <v>0</v>
      </c>
      <c r="B1466" s="2" t="s">
        <v>7</v>
      </c>
      <c r="C1466" s="28">
        <v>0</v>
      </c>
    </row>
    <row r="1467" spans="1:3" ht="15" hidden="1" x14ac:dyDescent="0.2">
      <c r="A1467" s="13">
        <v>0</v>
      </c>
      <c r="B1467" s="3" t="s">
        <v>8</v>
      </c>
      <c r="C1467" s="28">
        <v>0</v>
      </c>
    </row>
    <row r="1468" spans="1:3" ht="15" hidden="1" x14ac:dyDescent="0.2">
      <c r="A1468" s="13">
        <f>SUM(C1468)</f>
        <v>0</v>
      </c>
      <c r="B1468" s="4" t="s">
        <v>9</v>
      </c>
      <c r="C1468" s="28">
        <v>0</v>
      </c>
    </row>
    <row r="1469" spans="1:3" ht="15" hidden="1" x14ac:dyDescent="0.2">
      <c r="A1469" s="13">
        <v>0</v>
      </c>
      <c r="B1469" s="4" t="s">
        <v>10</v>
      </c>
      <c r="C1469" s="28">
        <v>0</v>
      </c>
    </row>
    <row r="1470" spans="1:3" ht="15" hidden="1" x14ac:dyDescent="0.2">
      <c r="A1470" s="13">
        <f>SUM(C1470)</f>
        <v>0</v>
      </c>
      <c r="B1470" s="4" t="s">
        <v>11</v>
      </c>
      <c r="C1470" s="28">
        <v>0</v>
      </c>
    </row>
    <row r="1471" spans="1:3" ht="15" hidden="1" x14ac:dyDescent="0.2">
      <c r="A1471" s="13">
        <f>SUM(C1471)</f>
        <v>0</v>
      </c>
      <c r="B1471" s="4" t="s">
        <v>12</v>
      </c>
      <c r="C1471" s="28">
        <v>0</v>
      </c>
    </row>
    <row r="1472" spans="1:3" ht="15" hidden="1" x14ac:dyDescent="0.2">
      <c r="A1472" s="13">
        <f>SUM(C1472)</f>
        <v>0</v>
      </c>
      <c r="B1472" s="2" t="s">
        <v>13</v>
      </c>
      <c r="C1472" s="28">
        <v>0</v>
      </c>
    </row>
    <row r="1473" spans="1:3" ht="15" hidden="1" x14ac:dyDescent="0.2">
      <c r="A1473" s="13">
        <v>0</v>
      </c>
      <c r="B1473" s="3" t="s">
        <v>14</v>
      </c>
      <c r="C1473" s="28">
        <v>0</v>
      </c>
    </row>
    <row r="1474" spans="1:3" ht="15" hidden="1" x14ac:dyDescent="0.2">
      <c r="A1474" s="13">
        <v>0</v>
      </c>
      <c r="B1474" s="4" t="s">
        <v>15</v>
      </c>
      <c r="C1474" s="28">
        <v>0</v>
      </c>
    </row>
    <row r="1475" spans="1:3" ht="15" hidden="1" x14ac:dyDescent="0.2">
      <c r="A1475" s="13">
        <v>0</v>
      </c>
      <c r="B1475" s="4" t="s">
        <v>10</v>
      </c>
      <c r="C1475" s="28">
        <v>0</v>
      </c>
    </row>
    <row r="1476" spans="1:3" ht="15" hidden="1" x14ac:dyDescent="0.2">
      <c r="A1476" s="13">
        <f t="shared" ref="A1476:A1482" si="57">SUM(C1476)</f>
        <v>0</v>
      </c>
      <c r="B1476" s="4" t="s">
        <v>16</v>
      </c>
      <c r="C1476" s="28">
        <v>0</v>
      </c>
    </row>
    <row r="1477" spans="1:3" ht="15" hidden="1" x14ac:dyDescent="0.2">
      <c r="A1477" s="13">
        <f t="shared" si="57"/>
        <v>0</v>
      </c>
      <c r="B1477" s="3" t="s">
        <v>17</v>
      </c>
      <c r="C1477" s="28">
        <v>0</v>
      </c>
    </row>
    <row r="1478" spans="1:3" ht="15" hidden="1" x14ac:dyDescent="0.2">
      <c r="A1478" s="13">
        <f t="shared" si="57"/>
        <v>0</v>
      </c>
      <c r="B1478" s="4" t="s">
        <v>18</v>
      </c>
      <c r="C1478" s="28">
        <v>0</v>
      </c>
    </row>
    <row r="1479" spans="1:3" ht="18" hidden="1" customHeight="1" x14ac:dyDescent="0.2">
      <c r="A1479" s="13">
        <f t="shared" si="57"/>
        <v>0</v>
      </c>
      <c r="B1479" s="21"/>
      <c r="C1479" s="35"/>
    </row>
    <row r="1480" spans="1:3" ht="15" x14ac:dyDescent="0.2">
      <c r="A1480" s="13"/>
      <c r="B1480" s="2" t="s">
        <v>19</v>
      </c>
      <c r="C1480" s="28">
        <v>7737.1787799999993</v>
      </c>
    </row>
    <row r="1481" spans="1:3" ht="15" x14ac:dyDescent="0.2">
      <c r="A1481" s="13"/>
      <c r="B1481" s="12" t="s">
        <v>20</v>
      </c>
      <c r="C1481" s="31">
        <v>3091.7392500000001</v>
      </c>
    </row>
    <row r="1482" spans="1:3" ht="15" x14ac:dyDescent="0.2">
      <c r="A1482" s="13"/>
      <c r="B1482" s="12" t="s">
        <v>21</v>
      </c>
      <c r="C1482" s="31">
        <v>2489.1456499999999</v>
      </c>
    </row>
    <row r="1483" spans="1:3" ht="15" hidden="1" x14ac:dyDescent="0.2">
      <c r="A1483" s="13">
        <v>0</v>
      </c>
      <c r="B1483" s="15" t="s">
        <v>22</v>
      </c>
      <c r="C1483" s="32">
        <v>1043.2293999999999</v>
      </c>
    </row>
    <row r="1484" spans="1:3" ht="15" hidden="1" x14ac:dyDescent="0.2">
      <c r="A1484" s="13">
        <v>0</v>
      </c>
      <c r="B1484" s="15" t="s">
        <v>23</v>
      </c>
      <c r="C1484" s="32">
        <v>17.736999999999998</v>
      </c>
    </row>
    <row r="1485" spans="1:3" ht="15" hidden="1" x14ac:dyDescent="0.2">
      <c r="A1485" s="13">
        <v>0</v>
      </c>
      <c r="B1485" s="15" t="s">
        <v>24</v>
      </c>
      <c r="C1485" s="32">
        <v>393.82515000000001</v>
      </c>
    </row>
    <row r="1486" spans="1:3" ht="15" hidden="1" x14ac:dyDescent="0.2">
      <c r="A1486" s="13">
        <v>0</v>
      </c>
      <c r="B1486" s="15" t="s">
        <v>25</v>
      </c>
      <c r="C1486" s="32">
        <v>51.195590000000003</v>
      </c>
    </row>
    <row r="1487" spans="1:3" ht="15" hidden="1" x14ac:dyDescent="0.2">
      <c r="A1487" s="13">
        <v>0</v>
      </c>
      <c r="B1487" s="15" t="s">
        <v>26</v>
      </c>
      <c r="C1487" s="32">
        <v>0</v>
      </c>
    </row>
    <row r="1488" spans="1:3" ht="15" hidden="1" x14ac:dyDescent="0.2">
      <c r="A1488" s="13">
        <v>0</v>
      </c>
      <c r="B1488" s="15" t="s">
        <v>27</v>
      </c>
      <c r="C1488" s="32">
        <v>2.14</v>
      </c>
    </row>
    <row r="1489" spans="1:3" ht="30" hidden="1" x14ac:dyDescent="0.2">
      <c r="A1489" s="13">
        <v>0</v>
      </c>
      <c r="B1489" s="15" t="s">
        <v>28</v>
      </c>
      <c r="C1489" s="32">
        <v>3.01</v>
      </c>
    </row>
    <row r="1490" spans="1:3" ht="15" hidden="1" x14ac:dyDescent="0.2">
      <c r="A1490" s="13">
        <v>0</v>
      </c>
      <c r="B1490" s="15" t="s">
        <v>29</v>
      </c>
      <c r="C1490" s="32">
        <v>239.66389000000001</v>
      </c>
    </row>
    <row r="1491" spans="1:3" ht="15" hidden="1" x14ac:dyDescent="0.2">
      <c r="A1491" s="13">
        <v>0</v>
      </c>
      <c r="B1491" s="15" t="s">
        <v>30</v>
      </c>
      <c r="C1491" s="32">
        <v>0</v>
      </c>
    </row>
    <row r="1492" spans="1:3" ht="15" hidden="1" x14ac:dyDescent="0.2">
      <c r="A1492" s="13">
        <v>0</v>
      </c>
      <c r="B1492" s="15" t="s">
        <v>31</v>
      </c>
      <c r="C1492" s="32">
        <v>738.34461999999996</v>
      </c>
    </row>
    <row r="1493" spans="1:3" ht="15" hidden="1" x14ac:dyDescent="0.2">
      <c r="A1493" s="13">
        <f t="shared" ref="A1493:A1499" si="58">SUM(C1493)</f>
        <v>0</v>
      </c>
      <c r="B1493" s="12" t="s">
        <v>32</v>
      </c>
      <c r="C1493" s="31">
        <v>0</v>
      </c>
    </row>
    <row r="1494" spans="1:3" ht="15" x14ac:dyDescent="0.2">
      <c r="A1494" s="13"/>
      <c r="B1494" s="3" t="s">
        <v>33</v>
      </c>
      <c r="C1494" s="28">
        <v>350</v>
      </c>
    </row>
    <row r="1495" spans="1:3" ht="15" x14ac:dyDescent="0.2">
      <c r="A1495" s="13"/>
      <c r="B1495" s="12" t="s">
        <v>4</v>
      </c>
      <c r="C1495" s="31">
        <v>1511.877</v>
      </c>
    </row>
    <row r="1496" spans="1:3" ht="15" x14ac:dyDescent="0.2">
      <c r="A1496" s="13"/>
      <c r="B1496" s="12" t="s">
        <v>34</v>
      </c>
      <c r="C1496" s="31">
        <v>91.585539999999995</v>
      </c>
    </row>
    <row r="1497" spans="1:3" ht="15" x14ac:dyDescent="0.2">
      <c r="A1497" s="13"/>
      <c r="B1497" s="12" t="s">
        <v>35</v>
      </c>
      <c r="C1497" s="31">
        <v>202.83134000000001</v>
      </c>
    </row>
    <row r="1498" spans="1:3" ht="15" x14ac:dyDescent="0.2">
      <c r="A1498" s="13"/>
      <c r="B1498" s="2" t="s">
        <v>36</v>
      </c>
      <c r="C1498" s="28">
        <v>3.427</v>
      </c>
    </row>
    <row r="1499" spans="1:3" ht="15" hidden="1" x14ac:dyDescent="0.2">
      <c r="A1499" s="13">
        <f t="shared" si="58"/>
        <v>0</v>
      </c>
      <c r="B1499" s="2" t="s">
        <v>37</v>
      </c>
      <c r="C1499" s="28">
        <v>0</v>
      </c>
    </row>
    <row r="1500" spans="1:3" ht="15" hidden="1" x14ac:dyDescent="0.2">
      <c r="A1500" s="13">
        <v>0</v>
      </c>
      <c r="B1500" s="16" t="s">
        <v>8</v>
      </c>
      <c r="C1500" s="33">
        <v>0</v>
      </c>
    </row>
    <row r="1501" spans="1:3" ht="15" hidden="1" x14ac:dyDescent="0.2">
      <c r="A1501" s="13">
        <v>0</v>
      </c>
      <c r="B1501" s="15" t="s">
        <v>9</v>
      </c>
      <c r="C1501" s="32">
        <v>0</v>
      </c>
    </row>
    <row r="1502" spans="1:3" ht="15" hidden="1" x14ac:dyDescent="0.2">
      <c r="A1502" s="13">
        <v>0</v>
      </c>
      <c r="B1502" s="15" t="s">
        <v>38</v>
      </c>
      <c r="C1502" s="32">
        <v>0</v>
      </c>
    </row>
    <row r="1503" spans="1:3" ht="15" hidden="1" x14ac:dyDescent="0.2">
      <c r="A1503" s="13">
        <f>SUM(C1503)</f>
        <v>0</v>
      </c>
      <c r="B1503" s="14" t="s">
        <v>39</v>
      </c>
      <c r="C1503" s="31">
        <v>0</v>
      </c>
    </row>
    <row r="1504" spans="1:3" ht="15" hidden="1" x14ac:dyDescent="0.2">
      <c r="A1504" s="13">
        <f>SUM(C1504)</f>
        <v>0</v>
      </c>
      <c r="B1504" s="4" t="s">
        <v>40</v>
      </c>
      <c r="C1504" s="28">
        <v>0</v>
      </c>
    </row>
    <row r="1505" spans="1:3" ht="15" hidden="1" x14ac:dyDescent="0.2">
      <c r="A1505" s="13">
        <f>SUM(C1505)</f>
        <v>0</v>
      </c>
      <c r="B1505" s="2" t="s">
        <v>41</v>
      </c>
      <c r="C1505" s="28">
        <v>0</v>
      </c>
    </row>
    <row r="1506" spans="1:3" ht="15" hidden="1" x14ac:dyDescent="0.2">
      <c r="A1506" s="13">
        <v>0</v>
      </c>
      <c r="B1506" s="16" t="s">
        <v>14</v>
      </c>
      <c r="C1506" s="33">
        <v>0</v>
      </c>
    </row>
    <row r="1507" spans="1:3" ht="15" hidden="1" x14ac:dyDescent="0.2">
      <c r="A1507" s="13">
        <v>0</v>
      </c>
      <c r="B1507" s="15" t="s">
        <v>9</v>
      </c>
      <c r="C1507" s="32">
        <v>0</v>
      </c>
    </row>
    <row r="1508" spans="1:3" ht="15" hidden="1" x14ac:dyDescent="0.2">
      <c r="A1508" s="13">
        <v>0</v>
      </c>
      <c r="B1508" s="15" t="s">
        <v>10</v>
      </c>
      <c r="C1508" s="32">
        <v>0</v>
      </c>
    </row>
    <row r="1509" spans="1:3" ht="15" hidden="1" x14ac:dyDescent="0.2">
      <c r="A1509" s="13">
        <f>SUM(C1509)</f>
        <v>0</v>
      </c>
      <c r="B1509" s="14" t="s">
        <v>42</v>
      </c>
      <c r="C1509" s="31">
        <v>0</v>
      </c>
    </row>
    <row r="1510" spans="1:3" ht="15" hidden="1" x14ac:dyDescent="0.2">
      <c r="A1510" s="13">
        <f>SUM(C1510)</f>
        <v>0</v>
      </c>
      <c r="B1510" s="4" t="s">
        <v>16</v>
      </c>
      <c r="C1510" s="28">
        <v>0</v>
      </c>
    </row>
    <row r="1511" spans="1:3" ht="15" hidden="1" x14ac:dyDescent="0.2">
      <c r="A1511" s="13">
        <f>SUM(C1511)</f>
        <v>0</v>
      </c>
      <c r="B1511" s="16" t="s">
        <v>17</v>
      </c>
      <c r="C1511" s="33">
        <v>0</v>
      </c>
    </row>
    <row r="1512" spans="1:3" ht="15" hidden="1" x14ac:dyDescent="0.2">
      <c r="A1512" s="13">
        <v>0</v>
      </c>
      <c r="B1512" s="15" t="s">
        <v>43</v>
      </c>
      <c r="C1512" s="32">
        <v>0</v>
      </c>
    </row>
    <row r="1513" spans="1:3" ht="15" hidden="1" x14ac:dyDescent="0.2">
      <c r="A1513" s="13">
        <v>0</v>
      </c>
      <c r="B1513" s="15" t="s">
        <v>15</v>
      </c>
      <c r="C1513" s="32">
        <v>0</v>
      </c>
    </row>
    <row r="1514" spans="1:3" ht="15" hidden="1" x14ac:dyDescent="0.2">
      <c r="A1514" s="13">
        <v>0</v>
      </c>
      <c r="B1514" s="15" t="s">
        <v>10</v>
      </c>
      <c r="C1514" s="32">
        <v>0</v>
      </c>
    </row>
    <row r="1515" spans="1:3" ht="15" hidden="1" x14ac:dyDescent="0.2">
      <c r="A1515" s="13">
        <f t="shared" ref="A1515:A1547" si="59">SUM(C1515)</f>
        <v>0</v>
      </c>
      <c r="B1515" s="14" t="s">
        <v>39</v>
      </c>
      <c r="C1515" s="31">
        <v>0</v>
      </c>
    </row>
    <row r="1516" spans="1:3" ht="15" hidden="1" x14ac:dyDescent="0.2">
      <c r="A1516" s="13">
        <f t="shared" si="59"/>
        <v>0</v>
      </c>
      <c r="B1516" s="4" t="s">
        <v>16</v>
      </c>
      <c r="C1516" s="28">
        <v>0</v>
      </c>
    </row>
    <row r="1517" spans="1:3" ht="18" hidden="1" customHeight="1" x14ac:dyDescent="0.2">
      <c r="A1517" s="13">
        <f t="shared" si="59"/>
        <v>0</v>
      </c>
      <c r="B1517" s="21"/>
      <c r="C1517" s="35"/>
    </row>
    <row r="1518" spans="1:3" ht="18" hidden="1" customHeight="1" x14ac:dyDescent="0.2">
      <c r="A1518" s="13">
        <f t="shared" si="59"/>
        <v>0</v>
      </c>
      <c r="B1518" s="22" t="s">
        <v>60</v>
      </c>
      <c r="C1518" s="29"/>
    </row>
    <row r="1519" spans="1:3" ht="15" x14ac:dyDescent="0.2">
      <c r="A1519" s="13"/>
      <c r="B1519" s="17" t="s">
        <v>44</v>
      </c>
      <c r="C1519" s="31">
        <v>15124.97452</v>
      </c>
    </row>
    <row r="1520" spans="1:3" ht="15" x14ac:dyDescent="0.2">
      <c r="A1520" s="13"/>
      <c r="B1520" s="12" t="s">
        <v>1</v>
      </c>
      <c r="C1520" s="31">
        <v>15124.97452</v>
      </c>
    </row>
    <row r="1521" spans="1:3" ht="15" hidden="1" x14ac:dyDescent="0.2">
      <c r="A1521" s="13">
        <f t="shared" si="59"/>
        <v>0</v>
      </c>
      <c r="B1521" s="12" t="s">
        <v>6</v>
      </c>
      <c r="C1521" s="31">
        <v>0</v>
      </c>
    </row>
    <row r="1522" spans="1:3" ht="15" hidden="1" x14ac:dyDescent="0.2">
      <c r="A1522" s="13">
        <f t="shared" si="59"/>
        <v>0</v>
      </c>
      <c r="B1522" s="12" t="s">
        <v>45</v>
      </c>
      <c r="C1522" s="31">
        <v>0</v>
      </c>
    </row>
    <row r="1523" spans="1:3" ht="15" hidden="1" x14ac:dyDescent="0.2">
      <c r="A1523" s="13">
        <f t="shared" si="59"/>
        <v>0</v>
      </c>
      <c r="B1523" s="12" t="s">
        <v>13</v>
      </c>
      <c r="C1523" s="31">
        <v>0</v>
      </c>
    </row>
    <row r="1524" spans="1:3" ht="15" x14ac:dyDescent="0.2">
      <c r="A1524" s="13"/>
      <c r="B1524" s="17" t="s">
        <v>46</v>
      </c>
      <c r="C1524" s="31">
        <v>7740.6057799999999</v>
      </c>
    </row>
    <row r="1525" spans="1:3" ht="15" x14ac:dyDescent="0.2">
      <c r="A1525" s="13"/>
      <c r="B1525" s="12" t="s">
        <v>19</v>
      </c>
      <c r="C1525" s="31">
        <v>7737.1787800000002</v>
      </c>
    </row>
    <row r="1526" spans="1:3" ht="15" x14ac:dyDescent="0.2">
      <c r="A1526" s="13"/>
      <c r="B1526" s="12" t="s">
        <v>36</v>
      </c>
      <c r="C1526" s="31">
        <v>3.427</v>
      </c>
    </row>
    <row r="1527" spans="1:3" ht="15" hidden="1" x14ac:dyDescent="0.2">
      <c r="A1527" s="13">
        <f t="shared" si="59"/>
        <v>0</v>
      </c>
      <c r="B1527" s="12" t="s">
        <v>47</v>
      </c>
      <c r="C1527" s="31">
        <v>0</v>
      </c>
    </row>
    <row r="1528" spans="1:3" ht="15" hidden="1" x14ac:dyDescent="0.2">
      <c r="A1528" s="13">
        <f t="shared" si="59"/>
        <v>0</v>
      </c>
      <c r="B1528" s="12" t="s">
        <v>41</v>
      </c>
      <c r="C1528" s="31">
        <v>0</v>
      </c>
    </row>
    <row r="1529" spans="1:3" ht="15" x14ac:dyDescent="0.2">
      <c r="A1529" s="13"/>
      <c r="B1529" s="39" t="s">
        <v>48</v>
      </c>
      <c r="C1529" s="40">
        <v>7384.3687399999999</v>
      </c>
    </row>
    <row r="1530" spans="1:3" ht="15" x14ac:dyDescent="0.2">
      <c r="A1530" s="13"/>
      <c r="B1530" s="39" t="s">
        <v>49</v>
      </c>
      <c r="C1530" s="40">
        <v>23289.6839</v>
      </c>
    </row>
    <row r="1531" spans="1:3" ht="15" x14ac:dyDescent="0.2">
      <c r="A1531" s="13"/>
      <c r="B1531" s="39" t="s">
        <v>50</v>
      </c>
      <c r="C1531" s="40">
        <v>30674.052640000002</v>
      </c>
    </row>
    <row r="1532" spans="1:3" ht="18" hidden="1" customHeight="1" x14ac:dyDescent="0.2">
      <c r="A1532" s="13">
        <f t="shared" si="59"/>
        <v>0</v>
      </c>
      <c r="B1532" s="23"/>
      <c r="C1532" s="34"/>
    </row>
    <row r="1533" spans="1:3" ht="18" hidden="1" customHeight="1" x14ac:dyDescent="0.2">
      <c r="A1533" s="13">
        <f t="shared" si="59"/>
        <v>0</v>
      </c>
      <c r="B1533" s="18" t="s">
        <v>319</v>
      </c>
      <c r="C1533" s="29"/>
    </row>
    <row r="1534" spans="1:3" ht="15" x14ac:dyDescent="0.2">
      <c r="A1534" s="13"/>
      <c r="B1534" s="5" t="s">
        <v>53</v>
      </c>
      <c r="C1534" s="36">
        <v>425</v>
      </c>
    </row>
    <row r="1535" spans="1:3" ht="15" x14ac:dyDescent="0.2">
      <c r="A1535" s="13"/>
      <c r="B1535" s="6" t="s">
        <v>54</v>
      </c>
      <c r="C1535" s="36">
        <v>310</v>
      </c>
    </row>
    <row r="1536" spans="1:3" ht="15" x14ac:dyDescent="0.2">
      <c r="A1536" s="13"/>
      <c r="B1536" s="6" t="s">
        <v>55</v>
      </c>
      <c r="C1536" s="36">
        <v>115</v>
      </c>
    </row>
    <row r="1537" spans="1:3" ht="18" hidden="1" customHeight="1" x14ac:dyDescent="0.2">
      <c r="A1537" s="13">
        <f t="shared" si="59"/>
        <v>0</v>
      </c>
      <c r="B1537" s="24"/>
      <c r="C1537" s="34"/>
    </row>
    <row r="1538" spans="1:3" ht="18" hidden="1" customHeight="1" x14ac:dyDescent="0.2">
      <c r="A1538" s="13">
        <f t="shared" si="59"/>
        <v>0</v>
      </c>
      <c r="B1538" s="20" t="s">
        <v>74</v>
      </c>
      <c r="C1538" s="34"/>
    </row>
    <row r="1539" spans="1:3" ht="18" hidden="1" customHeight="1" x14ac:dyDescent="0.2">
      <c r="A1539" s="13">
        <f t="shared" si="59"/>
        <v>0</v>
      </c>
      <c r="B1539" s="21"/>
      <c r="C1539" s="35"/>
    </row>
    <row r="1540" spans="1:3" ht="18" hidden="1" customHeight="1" x14ac:dyDescent="0.2">
      <c r="A1540" s="13">
        <f t="shared" si="59"/>
        <v>0</v>
      </c>
      <c r="B1540" s="22" t="s">
        <v>59</v>
      </c>
      <c r="C1540" s="29"/>
    </row>
    <row r="1541" spans="1:3" ht="15" hidden="1" x14ac:dyDescent="0.2">
      <c r="A1541" s="13">
        <f t="shared" si="59"/>
        <v>0</v>
      </c>
      <c r="B1541" s="2" t="s">
        <v>1</v>
      </c>
      <c r="C1541" s="28">
        <v>0</v>
      </c>
    </row>
    <row r="1542" spans="1:3" ht="15" hidden="1" x14ac:dyDescent="0.2">
      <c r="A1542" s="13">
        <f t="shared" si="59"/>
        <v>0</v>
      </c>
      <c r="B1542" s="3" t="s">
        <v>2</v>
      </c>
      <c r="C1542" s="28"/>
    </row>
    <row r="1543" spans="1:3" ht="15" hidden="1" x14ac:dyDescent="0.2">
      <c r="A1543" s="13">
        <f t="shared" si="59"/>
        <v>0</v>
      </c>
      <c r="B1543" s="3" t="s">
        <v>3</v>
      </c>
      <c r="C1543" s="28"/>
    </row>
    <row r="1544" spans="1:3" ht="15" hidden="1" x14ac:dyDescent="0.2">
      <c r="A1544" s="13">
        <f t="shared" si="59"/>
        <v>0</v>
      </c>
      <c r="B1544" s="3" t="s">
        <v>4</v>
      </c>
      <c r="C1544" s="28">
        <v>0</v>
      </c>
    </row>
    <row r="1545" spans="1:3" ht="15" hidden="1" x14ac:dyDescent="0.2">
      <c r="A1545" s="13">
        <f t="shared" si="59"/>
        <v>0</v>
      </c>
      <c r="B1545" s="3" t="s">
        <v>5</v>
      </c>
      <c r="C1545" s="28">
        <v>0</v>
      </c>
    </row>
    <row r="1546" spans="1:3" ht="15" hidden="1" x14ac:dyDescent="0.2">
      <c r="A1546" s="13">
        <f t="shared" si="59"/>
        <v>0</v>
      </c>
      <c r="B1546" s="2" t="s">
        <v>6</v>
      </c>
      <c r="C1546" s="28">
        <v>0</v>
      </c>
    </row>
    <row r="1547" spans="1:3" ht="15" hidden="1" x14ac:dyDescent="0.2">
      <c r="A1547" s="13">
        <f t="shared" si="59"/>
        <v>0</v>
      </c>
      <c r="B1547" s="2" t="s">
        <v>7</v>
      </c>
      <c r="C1547" s="28">
        <v>0</v>
      </c>
    </row>
    <row r="1548" spans="1:3" ht="15" hidden="1" x14ac:dyDescent="0.2">
      <c r="A1548" s="13">
        <v>0</v>
      </c>
      <c r="B1548" s="3" t="s">
        <v>8</v>
      </c>
      <c r="C1548" s="28">
        <v>0</v>
      </c>
    </row>
    <row r="1549" spans="1:3" ht="15" hidden="1" x14ac:dyDescent="0.2">
      <c r="A1549" s="13">
        <f>SUM(C1549)</f>
        <v>0</v>
      </c>
      <c r="B1549" s="4" t="s">
        <v>9</v>
      </c>
      <c r="C1549" s="28">
        <v>0</v>
      </c>
    </row>
    <row r="1550" spans="1:3" ht="15" hidden="1" x14ac:dyDescent="0.2">
      <c r="A1550" s="13">
        <v>0</v>
      </c>
      <c r="B1550" s="4" t="s">
        <v>10</v>
      </c>
      <c r="C1550" s="28">
        <v>0</v>
      </c>
    </row>
    <row r="1551" spans="1:3" ht="15" hidden="1" x14ac:dyDescent="0.2">
      <c r="A1551" s="13">
        <f>SUM(C1551)</f>
        <v>0</v>
      </c>
      <c r="B1551" s="4" t="s">
        <v>11</v>
      </c>
      <c r="C1551" s="28">
        <v>0</v>
      </c>
    </row>
    <row r="1552" spans="1:3" ht="15" hidden="1" x14ac:dyDescent="0.2">
      <c r="A1552" s="13">
        <f>SUM(C1552)</f>
        <v>0</v>
      </c>
      <c r="B1552" s="4" t="s">
        <v>12</v>
      </c>
      <c r="C1552" s="28">
        <v>0</v>
      </c>
    </row>
    <row r="1553" spans="1:3" ht="15" hidden="1" x14ac:dyDescent="0.2">
      <c r="A1553" s="13">
        <f>SUM(C1553)</f>
        <v>0</v>
      </c>
      <c r="B1553" s="2" t="s">
        <v>13</v>
      </c>
      <c r="C1553" s="28">
        <v>0</v>
      </c>
    </row>
    <row r="1554" spans="1:3" ht="15" hidden="1" x14ac:dyDescent="0.2">
      <c r="A1554" s="13">
        <v>0</v>
      </c>
      <c r="B1554" s="3" t="s">
        <v>14</v>
      </c>
      <c r="C1554" s="28">
        <v>0</v>
      </c>
    </row>
    <row r="1555" spans="1:3" ht="15" hidden="1" x14ac:dyDescent="0.2">
      <c r="A1555" s="13">
        <v>0</v>
      </c>
      <c r="B1555" s="4" t="s">
        <v>15</v>
      </c>
      <c r="C1555" s="28">
        <v>0</v>
      </c>
    </row>
    <row r="1556" spans="1:3" ht="15" hidden="1" x14ac:dyDescent="0.2">
      <c r="A1556" s="13">
        <v>0</v>
      </c>
      <c r="B1556" s="4" t="s">
        <v>10</v>
      </c>
      <c r="C1556" s="28">
        <v>0</v>
      </c>
    </row>
    <row r="1557" spans="1:3" ht="15" hidden="1" x14ac:dyDescent="0.2">
      <c r="A1557" s="13">
        <f t="shared" ref="A1557:A1563" si="60">SUM(C1557)</f>
        <v>0</v>
      </c>
      <c r="B1557" s="4" t="s">
        <v>16</v>
      </c>
      <c r="C1557" s="28">
        <v>0</v>
      </c>
    </row>
    <row r="1558" spans="1:3" ht="15" hidden="1" x14ac:dyDescent="0.2">
      <c r="A1558" s="13">
        <f t="shared" si="60"/>
        <v>0</v>
      </c>
      <c r="B1558" s="3" t="s">
        <v>17</v>
      </c>
      <c r="C1558" s="28">
        <v>0</v>
      </c>
    </row>
    <row r="1559" spans="1:3" ht="15" hidden="1" x14ac:dyDescent="0.2">
      <c r="A1559" s="13">
        <f t="shared" si="60"/>
        <v>0</v>
      </c>
      <c r="B1559" s="4" t="s">
        <v>18</v>
      </c>
      <c r="C1559" s="28">
        <v>0</v>
      </c>
    </row>
    <row r="1560" spans="1:3" ht="18" hidden="1" customHeight="1" x14ac:dyDescent="0.2">
      <c r="A1560" s="13">
        <f t="shared" si="60"/>
        <v>0</v>
      </c>
      <c r="B1560" s="21"/>
      <c r="C1560" s="35"/>
    </row>
    <row r="1561" spans="1:3" ht="15" hidden="1" x14ac:dyDescent="0.2">
      <c r="A1561" s="13">
        <f t="shared" si="60"/>
        <v>0</v>
      </c>
      <c r="B1561" s="2" t="s">
        <v>19</v>
      </c>
      <c r="C1561" s="28">
        <v>0</v>
      </c>
    </row>
    <row r="1562" spans="1:3" ht="15" hidden="1" x14ac:dyDescent="0.2">
      <c r="A1562" s="13">
        <f t="shared" si="60"/>
        <v>0</v>
      </c>
      <c r="B1562" s="12" t="s">
        <v>20</v>
      </c>
      <c r="C1562" s="31">
        <v>0</v>
      </c>
    </row>
    <row r="1563" spans="1:3" ht="15" hidden="1" x14ac:dyDescent="0.2">
      <c r="A1563" s="13">
        <f t="shared" si="60"/>
        <v>0</v>
      </c>
      <c r="B1563" s="12" t="s">
        <v>21</v>
      </c>
      <c r="C1563" s="31">
        <v>0</v>
      </c>
    </row>
    <row r="1564" spans="1:3" ht="15" hidden="1" x14ac:dyDescent="0.2">
      <c r="A1564" s="13">
        <v>0</v>
      </c>
      <c r="B1564" s="15" t="s">
        <v>22</v>
      </c>
      <c r="C1564" s="32">
        <v>0</v>
      </c>
    </row>
    <row r="1565" spans="1:3" ht="15" hidden="1" x14ac:dyDescent="0.2">
      <c r="A1565" s="13">
        <v>0</v>
      </c>
      <c r="B1565" s="15" t="s">
        <v>23</v>
      </c>
      <c r="C1565" s="32">
        <v>0</v>
      </c>
    </row>
    <row r="1566" spans="1:3" ht="15" hidden="1" x14ac:dyDescent="0.2">
      <c r="A1566" s="13">
        <v>0</v>
      </c>
      <c r="B1566" s="15" t="s">
        <v>24</v>
      </c>
      <c r="C1566" s="32">
        <v>0</v>
      </c>
    </row>
    <row r="1567" spans="1:3" ht="15" hidden="1" x14ac:dyDescent="0.2">
      <c r="A1567" s="13">
        <v>0</v>
      </c>
      <c r="B1567" s="15" t="s">
        <v>25</v>
      </c>
      <c r="C1567" s="32">
        <v>0</v>
      </c>
    </row>
    <row r="1568" spans="1:3" ht="15" hidden="1" x14ac:dyDescent="0.2">
      <c r="A1568" s="13">
        <v>0</v>
      </c>
      <c r="B1568" s="15" t="s">
        <v>26</v>
      </c>
      <c r="C1568" s="32">
        <v>0</v>
      </c>
    </row>
    <row r="1569" spans="1:3" ht="15" hidden="1" x14ac:dyDescent="0.2">
      <c r="A1569" s="13">
        <v>0</v>
      </c>
      <c r="B1569" s="15" t="s">
        <v>27</v>
      </c>
      <c r="C1569" s="32">
        <v>0</v>
      </c>
    </row>
    <row r="1570" spans="1:3" ht="30" hidden="1" x14ac:dyDescent="0.2">
      <c r="A1570" s="13">
        <v>0</v>
      </c>
      <c r="B1570" s="15" t="s">
        <v>28</v>
      </c>
      <c r="C1570" s="32">
        <v>0</v>
      </c>
    </row>
    <row r="1571" spans="1:3" ht="15" hidden="1" x14ac:dyDescent="0.2">
      <c r="A1571" s="13">
        <v>0</v>
      </c>
      <c r="B1571" s="15" t="s">
        <v>29</v>
      </c>
      <c r="C1571" s="32">
        <v>0</v>
      </c>
    </row>
    <row r="1572" spans="1:3" ht="15" hidden="1" x14ac:dyDescent="0.2">
      <c r="A1572" s="13">
        <v>0</v>
      </c>
      <c r="B1572" s="15" t="s">
        <v>30</v>
      </c>
      <c r="C1572" s="32">
        <v>0</v>
      </c>
    </row>
    <row r="1573" spans="1:3" ht="15" hidden="1" x14ac:dyDescent="0.2">
      <c r="A1573" s="13">
        <v>0</v>
      </c>
      <c r="B1573" s="15" t="s">
        <v>31</v>
      </c>
      <c r="C1573" s="32">
        <v>0</v>
      </c>
    </row>
    <row r="1574" spans="1:3" ht="15" hidden="1" x14ac:dyDescent="0.2">
      <c r="A1574" s="13">
        <f>SUM(C1574)</f>
        <v>0</v>
      </c>
      <c r="B1574" s="12" t="s">
        <v>32</v>
      </c>
      <c r="C1574" s="31">
        <v>0</v>
      </c>
    </row>
    <row r="1575" spans="1:3" ht="15" hidden="1" x14ac:dyDescent="0.2">
      <c r="A1575" s="13">
        <f>SUM(C1575)</f>
        <v>0</v>
      </c>
      <c r="B1575" s="3" t="s">
        <v>33</v>
      </c>
      <c r="C1575" s="28">
        <v>0</v>
      </c>
    </row>
    <row r="1576" spans="1:3" ht="15" hidden="1" x14ac:dyDescent="0.2">
      <c r="A1576" s="13">
        <f>SUM(C1576)</f>
        <v>0</v>
      </c>
      <c r="B1576" s="12" t="s">
        <v>4</v>
      </c>
      <c r="C1576" s="31">
        <v>0</v>
      </c>
    </row>
    <row r="1577" spans="1:3" ht="15" hidden="1" x14ac:dyDescent="0.2">
      <c r="A1577" s="13">
        <f>SUM(C1577)</f>
        <v>0</v>
      </c>
      <c r="B1577" s="12" t="s">
        <v>34</v>
      </c>
      <c r="C1577" s="31">
        <v>0</v>
      </c>
    </row>
    <row r="1578" spans="1:3" ht="15" hidden="1" x14ac:dyDescent="0.2">
      <c r="A1578" s="13">
        <f t="shared" ref="A1578:A1641" si="61">SUM(C1578)</f>
        <v>0</v>
      </c>
      <c r="B1578" s="12" t="s">
        <v>35</v>
      </c>
      <c r="C1578" s="31">
        <v>0</v>
      </c>
    </row>
    <row r="1579" spans="1:3" ht="15" hidden="1" x14ac:dyDescent="0.2">
      <c r="A1579" s="13">
        <f t="shared" si="61"/>
        <v>0</v>
      </c>
      <c r="B1579" s="2" t="s">
        <v>36</v>
      </c>
      <c r="C1579" s="28">
        <v>0</v>
      </c>
    </row>
    <row r="1580" spans="1:3" ht="15" hidden="1" x14ac:dyDescent="0.2">
      <c r="A1580" s="13">
        <f t="shared" si="61"/>
        <v>0</v>
      </c>
      <c r="B1580" s="2" t="s">
        <v>37</v>
      </c>
      <c r="C1580" s="28">
        <v>0</v>
      </c>
    </row>
    <row r="1581" spans="1:3" ht="15" hidden="1" x14ac:dyDescent="0.2">
      <c r="A1581" s="13">
        <v>0</v>
      </c>
      <c r="B1581" s="16" t="s">
        <v>8</v>
      </c>
      <c r="C1581" s="33">
        <v>0</v>
      </c>
    </row>
    <row r="1582" spans="1:3" ht="15" hidden="1" x14ac:dyDescent="0.2">
      <c r="A1582" s="13">
        <v>0</v>
      </c>
      <c r="B1582" s="15" t="s">
        <v>9</v>
      </c>
      <c r="C1582" s="32">
        <v>0</v>
      </c>
    </row>
    <row r="1583" spans="1:3" ht="15" hidden="1" x14ac:dyDescent="0.2">
      <c r="A1583" s="13">
        <v>0</v>
      </c>
      <c r="B1583" s="15" t="s">
        <v>38</v>
      </c>
      <c r="C1583" s="32">
        <v>0</v>
      </c>
    </row>
    <row r="1584" spans="1:3" ht="15" hidden="1" x14ac:dyDescent="0.2">
      <c r="A1584" s="13">
        <f t="shared" si="61"/>
        <v>0</v>
      </c>
      <c r="B1584" s="14" t="s">
        <v>39</v>
      </c>
      <c r="C1584" s="31">
        <v>0</v>
      </c>
    </row>
    <row r="1585" spans="1:3" ht="15" hidden="1" x14ac:dyDescent="0.2">
      <c r="A1585" s="13">
        <f t="shared" si="61"/>
        <v>0</v>
      </c>
      <c r="B1585" s="4" t="s">
        <v>40</v>
      </c>
      <c r="C1585" s="28">
        <v>0</v>
      </c>
    </row>
    <row r="1586" spans="1:3" ht="15" hidden="1" x14ac:dyDescent="0.2">
      <c r="A1586" s="13">
        <f t="shared" si="61"/>
        <v>0</v>
      </c>
      <c r="B1586" s="2" t="s">
        <v>41</v>
      </c>
      <c r="C1586" s="28">
        <v>0</v>
      </c>
    </row>
    <row r="1587" spans="1:3" ht="15" hidden="1" x14ac:dyDescent="0.2">
      <c r="A1587" s="13">
        <v>0</v>
      </c>
      <c r="B1587" s="16" t="s">
        <v>14</v>
      </c>
      <c r="C1587" s="33">
        <v>0</v>
      </c>
    </row>
    <row r="1588" spans="1:3" ht="15" hidden="1" x14ac:dyDescent="0.2">
      <c r="A1588" s="13">
        <v>0</v>
      </c>
      <c r="B1588" s="15" t="s">
        <v>9</v>
      </c>
      <c r="C1588" s="32">
        <v>0</v>
      </c>
    </row>
    <row r="1589" spans="1:3" ht="15" hidden="1" x14ac:dyDescent="0.2">
      <c r="A1589" s="13">
        <v>0</v>
      </c>
      <c r="B1589" s="15" t="s">
        <v>10</v>
      </c>
      <c r="C1589" s="32">
        <v>0</v>
      </c>
    </row>
    <row r="1590" spans="1:3" ht="15" hidden="1" x14ac:dyDescent="0.2">
      <c r="A1590" s="13">
        <f t="shared" si="61"/>
        <v>0</v>
      </c>
      <c r="B1590" s="14" t="s">
        <v>42</v>
      </c>
      <c r="C1590" s="31">
        <v>0</v>
      </c>
    </row>
    <row r="1591" spans="1:3" ht="15" hidden="1" x14ac:dyDescent="0.2">
      <c r="A1591" s="13">
        <f t="shared" si="61"/>
        <v>0</v>
      </c>
      <c r="B1591" s="4" t="s">
        <v>16</v>
      </c>
      <c r="C1591" s="28">
        <v>0</v>
      </c>
    </row>
    <row r="1592" spans="1:3" ht="15" hidden="1" x14ac:dyDescent="0.2">
      <c r="A1592" s="13">
        <f t="shared" si="61"/>
        <v>0</v>
      </c>
      <c r="B1592" s="16" t="s">
        <v>17</v>
      </c>
      <c r="C1592" s="33">
        <v>0</v>
      </c>
    </row>
    <row r="1593" spans="1:3" ht="15" hidden="1" x14ac:dyDescent="0.2">
      <c r="A1593" s="13">
        <v>0</v>
      </c>
      <c r="B1593" s="15" t="s">
        <v>43</v>
      </c>
      <c r="C1593" s="32">
        <v>0</v>
      </c>
    </row>
    <row r="1594" spans="1:3" ht="15" hidden="1" x14ac:dyDescent="0.2">
      <c r="A1594" s="13">
        <v>0</v>
      </c>
      <c r="B1594" s="15" t="s">
        <v>15</v>
      </c>
      <c r="C1594" s="32">
        <v>0</v>
      </c>
    </row>
    <row r="1595" spans="1:3" ht="15" hidden="1" x14ac:dyDescent="0.2">
      <c r="A1595" s="13">
        <v>0</v>
      </c>
      <c r="B1595" s="15" t="s">
        <v>10</v>
      </c>
      <c r="C1595" s="32">
        <v>0</v>
      </c>
    </row>
    <row r="1596" spans="1:3" ht="15" hidden="1" x14ac:dyDescent="0.2">
      <c r="A1596" s="13">
        <f t="shared" si="61"/>
        <v>0</v>
      </c>
      <c r="B1596" s="14" t="s">
        <v>39</v>
      </c>
      <c r="C1596" s="31">
        <v>0</v>
      </c>
    </row>
    <row r="1597" spans="1:3" ht="15" hidden="1" x14ac:dyDescent="0.2">
      <c r="A1597" s="13">
        <f t="shared" si="61"/>
        <v>0</v>
      </c>
      <c r="B1597" s="4" t="s">
        <v>16</v>
      </c>
      <c r="C1597" s="28">
        <v>0</v>
      </c>
    </row>
    <row r="1598" spans="1:3" ht="18" hidden="1" customHeight="1" x14ac:dyDescent="0.2">
      <c r="A1598" s="13">
        <f t="shared" si="61"/>
        <v>0</v>
      </c>
      <c r="B1598" s="21"/>
      <c r="C1598" s="35"/>
    </row>
    <row r="1599" spans="1:3" ht="18" hidden="1" customHeight="1" x14ac:dyDescent="0.2">
      <c r="A1599" s="13">
        <f t="shared" si="61"/>
        <v>0</v>
      </c>
      <c r="B1599" s="22" t="s">
        <v>60</v>
      </c>
      <c r="C1599" s="29"/>
    </row>
    <row r="1600" spans="1:3" ht="15" hidden="1" x14ac:dyDescent="0.2">
      <c r="A1600" s="13">
        <f t="shared" si="61"/>
        <v>0</v>
      </c>
      <c r="B1600" s="17" t="s">
        <v>44</v>
      </c>
      <c r="C1600" s="31">
        <v>0</v>
      </c>
    </row>
    <row r="1601" spans="1:3" ht="15" hidden="1" x14ac:dyDescent="0.2">
      <c r="A1601" s="13">
        <f t="shared" si="61"/>
        <v>0</v>
      </c>
      <c r="B1601" s="12" t="s">
        <v>1</v>
      </c>
      <c r="C1601" s="31">
        <v>0</v>
      </c>
    </row>
    <row r="1602" spans="1:3" ht="15" hidden="1" x14ac:dyDescent="0.2">
      <c r="A1602" s="13">
        <f t="shared" si="61"/>
        <v>0</v>
      </c>
      <c r="B1602" s="12" t="s">
        <v>6</v>
      </c>
      <c r="C1602" s="31">
        <v>0</v>
      </c>
    </row>
    <row r="1603" spans="1:3" ht="15" hidden="1" x14ac:dyDescent="0.2">
      <c r="A1603" s="13">
        <f t="shared" si="61"/>
        <v>0</v>
      </c>
      <c r="B1603" s="12" t="s">
        <v>45</v>
      </c>
      <c r="C1603" s="31">
        <v>0</v>
      </c>
    </row>
    <row r="1604" spans="1:3" ht="15" hidden="1" x14ac:dyDescent="0.2">
      <c r="A1604" s="13">
        <f t="shared" si="61"/>
        <v>0</v>
      </c>
      <c r="B1604" s="12" t="s">
        <v>13</v>
      </c>
      <c r="C1604" s="31">
        <v>0</v>
      </c>
    </row>
    <row r="1605" spans="1:3" ht="15" hidden="1" x14ac:dyDescent="0.2">
      <c r="A1605" s="13">
        <f t="shared" si="61"/>
        <v>0</v>
      </c>
      <c r="B1605" s="17" t="s">
        <v>46</v>
      </c>
      <c r="C1605" s="31">
        <v>0</v>
      </c>
    </row>
    <row r="1606" spans="1:3" ht="15" hidden="1" x14ac:dyDescent="0.2">
      <c r="A1606" s="13">
        <f t="shared" si="61"/>
        <v>0</v>
      </c>
      <c r="B1606" s="12" t="s">
        <v>19</v>
      </c>
      <c r="C1606" s="31">
        <v>0</v>
      </c>
    </row>
    <row r="1607" spans="1:3" ht="15" hidden="1" x14ac:dyDescent="0.2">
      <c r="A1607" s="13">
        <f t="shared" si="61"/>
        <v>0</v>
      </c>
      <c r="B1607" s="12" t="s">
        <v>36</v>
      </c>
      <c r="C1607" s="31">
        <v>0</v>
      </c>
    </row>
    <row r="1608" spans="1:3" ht="15" hidden="1" x14ac:dyDescent="0.2">
      <c r="A1608" s="13">
        <f t="shared" si="61"/>
        <v>0</v>
      </c>
      <c r="B1608" s="12" t="s">
        <v>47</v>
      </c>
      <c r="C1608" s="31">
        <v>0</v>
      </c>
    </row>
    <row r="1609" spans="1:3" ht="15" hidden="1" x14ac:dyDescent="0.2">
      <c r="A1609" s="13">
        <f t="shared" si="61"/>
        <v>0</v>
      </c>
      <c r="B1609" s="12" t="s">
        <v>41</v>
      </c>
      <c r="C1609" s="31">
        <v>0</v>
      </c>
    </row>
    <row r="1610" spans="1:3" ht="15" hidden="1" x14ac:dyDescent="0.2">
      <c r="A1610" s="13">
        <f t="shared" si="61"/>
        <v>0</v>
      </c>
      <c r="B1610" s="39" t="s">
        <v>48</v>
      </c>
      <c r="C1610" s="40">
        <v>0</v>
      </c>
    </row>
    <row r="1611" spans="1:3" ht="15" hidden="1" x14ac:dyDescent="0.2">
      <c r="A1611" s="13">
        <f t="shared" si="61"/>
        <v>0</v>
      </c>
      <c r="B1611" s="39" t="s">
        <v>49</v>
      </c>
      <c r="C1611" s="40">
        <v>0</v>
      </c>
    </row>
    <row r="1612" spans="1:3" ht="15" hidden="1" x14ac:dyDescent="0.2">
      <c r="A1612" s="13">
        <f t="shared" si="61"/>
        <v>0</v>
      </c>
      <c r="B1612" s="39" t="s">
        <v>50</v>
      </c>
      <c r="C1612" s="40">
        <v>0</v>
      </c>
    </row>
    <row r="1613" spans="1:3" ht="18" hidden="1" customHeight="1" x14ac:dyDescent="0.2">
      <c r="A1613" s="13">
        <f t="shared" si="61"/>
        <v>0</v>
      </c>
      <c r="B1613" s="23"/>
      <c r="C1613" s="34"/>
    </row>
    <row r="1614" spans="1:3" ht="18" hidden="1" customHeight="1" x14ac:dyDescent="0.2">
      <c r="A1614" s="13">
        <f t="shared" si="61"/>
        <v>0</v>
      </c>
      <c r="B1614" s="18" t="s">
        <v>319</v>
      </c>
      <c r="C1614" s="29"/>
    </row>
    <row r="1615" spans="1:3" ht="15" x14ac:dyDescent="0.2">
      <c r="A1615" s="13"/>
      <c r="B1615" s="5" t="s">
        <v>53</v>
      </c>
      <c r="C1615" s="36">
        <v>4</v>
      </c>
    </row>
    <row r="1616" spans="1:3" ht="15" hidden="1" x14ac:dyDescent="0.2">
      <c r="A1616" s="13">
        <f t="shared" si="61"/>
        <v>0</v>
      </c>
      <c r="B1616" s="6" t="s">
        <v>54</v>
      </c>
      <c r="C1616" s="36">
        <v>0</v>
      </c>
    </row>
    <row r="1617" spans="1:3" ht="15" x14ac:dyDescent="0.2">
      <c r="A1617" s="13"/>
      <c r="B1617" s="6" t="s">
        <v>55</v>
      </c>
      <c r="C1617" s="36">
        <v>4</v>
      </c>
    </row>
    <row r="1618" spans="1:3" ht="18" hidden="1" customHeight="1" x14ac:dyDescent="0.2">
      <c r="A1618" s="13">
        <f t="shared" si="61"/>
        <v>0</v>
      </c>
      <c r="B1618" s="24"/>
      <c r="C1618" s="34"/>
    </row>
    <row r="1619" spans="1:3" ht="18" customHeight="1" x14ac:dyDescent="0.2">
      <c r="A1619" s="13"/>
      <c r="B1619" s="121" t="s">
        <v>72</v>
      </c>
      <c r="C1619" s="122"/>
    </row>
    <row r="1620" spans="1:3" ht="18" hidden="1" customHeight="1" x14ac:dyDescent="0.2">
      <c r="A1620" s="13">
        <f t="shared" si="61"/>
        <v>0</v>
      </c>
      <c r="B1620" s="21"/>
      <c r="C1620" s="35"/>
    </row>
    <row r="1621" spans="1:3" ht="18" hidden="1" customHeight="1" x14ac:dyDescent="0.2">
      <c r="A1621" s="13">
        <f t="shared" si="61"/>
        <v>0</v>
      </c>
      <c r="B1621" s="22" t="s">
        <v>59</v>
      </c>
      <c r="C1621" s="29"/>
    </row>
    <row r="1622" spans="1:3" ht="15" x14ac:dyDescent="0.2">
      <c r="A1622" s="13"/>
      <c r="B1622" s="2" t="s">
        <v>1</v>
      </c>
      <c r="C1622" s="28">
        <v>20.940860000000001</v>
      </c>
    </row>
    <row r="1623" spans="1:3" ht="15" hidden="1" x14ac:dyDescent="0.2">
      <c r="A1623" s="13">
        <f t="shared" si="61"/>
        <v>0</v>
      </c>
      <c r="B1623" s="3" t="s">
        <v>2</v>
      </c>
      <c r="C1623" s="28"/>
    </row>
    <row r="1624" spans="1:3" ht="15" hidden="1" x14ac:dyDescent="0.2">
      <c r="A1624" s="13">
        <f t="shared" si="61"/>
        <v>0</v>
      </c>
      <c r="B1624" s="3" t="s">
        <v>3</v>
      </c>
      <c r="C1624" s="28"/>
    </row>
    <row r="1625" spans="1:3" ht="15" x14ac:dyDescent="0.2">
      <c r="A1625" s="13"/>
      <c r="B1625" s="3" t="s">
        <v>4</v>
      </c>
      <c r="C1625" s="28">
        <v>-0.17230000000000001</v>
      </c>
    </row>
    <row r="1626" spans="1:3" ht="15" x14ac:dyDescent="0.2">
      <c r="A1626" s="13"/>
      <c r="B1626" s="3" t="s">
        <v>5</v>
      </c>
      <c r="C1626" s="28">
        <v>21.113160000000001</v>
      </c>
    </row>
    <row r="1627" spans="1:3" ht="15" hidden="1" x14ac:dyDescent="0.2">
      <c r="A1627" s="13">
        <f t="shared" si="61"/>
        <v>0</v>
      </c>
      <c r="B1627" s="2" t="s">
        <v>6</v>
      </c>
      <c r="C1627" s="28">
        <v>0</v>
      </c>
    </row>
    <row r="1628" spans="1:3" ht="15" hidden="1" x14ac:dyDescent="0.2">
      <c r="A1628" s="13">
        <f t="shared" si="61"/>
        <v>0</v>
      </c>
      <c r="B1628" s="2" t="s">
        <v>7</v>
      </c>
      <c r="C1628" s="28">
        <v>0</v>
      </c>
    </row>
    <row r="1629" spans="1:3" ht="15" hidden="1" x14ac:dyDescent="0.2">
      <c r="A1629" s="13">
        <v>0</v>
      </c>
      <c r="B1629" s="3" t="s">
        <v>8</v>
      </c>
      <c r="C1629" s="28">
        <v>0</v>
      </c>
    </row>
    <row r="1630" spans="1:3" ht="15" hidden="1" x14ac:dyDescent="0.2">
      <c r="A1630" s="13">
        <f t="shared" si="61"/>
        <v>0</v>
      </c>
      <c r="B1630" s="4" t="s">
        <v>9</v>
      </c>
      <c r="C1630" s="28">
        <v>0</v>
      </c>
    </row>
    <row r="1631" spans="1:3" ht="15" hidden="1" x14ac:dyDescent="0.2">
      <c r="A1631" s="13">
        <v>0</v>
      </c>
      <c r="B1631" s="4" t="s">
        <v>10</v>
      </c>
      <c r="C1631" s="28">
        <v>0</v>
      </c>
    </row>
    <row r="1632" spans="1:3" ht="15" hidden="1" x14ac:dyDescent="0.2">
      <c r="A1632" s="13">
        <f t="shared" si="61"/>
        <v>0</v>
      </c>
      <c r="B1632" s="4" t="s">
        <v>11</v>
      </c>
      <c r="C1632" s="28">
        <v>0</v>
      </c>
    </row>
    <row r="1633" spans="1:3" ht="15" hidden="1" x14ac:dyDescent="0.2">
      <c r="A1633" s="13">
        <f t="shared" si="61"/>
        <v>0</v>
      </c>
      <c r="B1633" s="4" t="s">
        <v>12</v>
      </c>
      <c r="C1633" s="28">
        <v>0</v>
      </c>
    </row>
    <row r="1634" spans="1:3" ht="15" hidden="1" x14ac:dyDescent="0.2">
      <c r="A1634" s="13">
        <f t="shared" si="61"/>
        <v>0</v>
      </c>
      <c r="B1634" s="2" t="s">
        <v>13</v>
      </c>
      <c r="C1634" s="28">
        <v>0</v>
      </c>
    </row>
    <row r="1635" spans="1:3" ht="15" hidden="1" x14ac:dyDescent="0.2">
      <c r="A1635" s="13">
        <v>0</v>
      </c>
      <c r="B1635" s="3" t="s">
        <v>14</v>
      </c>
      <c r="C1635" s="28">
        <v>0</v>
      </c>
    </row>
    <row r="1636" spans="1:3" ht="15" hidden="1" x14ac:dyDescent="0.2">
      <c r="A1636" s="13">
        <v>0</v>
      </c>
      <c r="B1636" s="4" t="s">
        <v>15</v>
      </c>
      <c r="C1636" s="28">
        <v>0</v>
      </c>
    </row>
    <row r="1637" spans="1:3" ht="15" hidden="1" x14ac:dyDescent="0.2">
      <c r="A1637" s="13">
        <v>0</v>
      </c>
      <c r="B1637" s="4" t="s">
        <v>10</v>
      </c>
      <c r="C1637" s="28">
        <v>0</v>
      </c>
    </row>
    <row r="1638" spans="1:3" ht="15" hidden="1" x14ac:dyDescent="0.2">
      <c r="A1638" s="13">
        <f t="shared" si="61"/>
        <v>0</v>
      </c>
      <c r="B1638" s="4" t="s">
        <v>16</v>
      </c>
      <c r="C1638" s="28">
        <v>0</v>
      </c>
    </row>
    <row r="1639" spans="1:3" ht="15" hidden="1" x14ac:dyDescent="0.2">
      <c r="A1639" s="13">
        <f t="shared" si="61"/>
        <v>0</v>
      </c>
      <c r="B1639" s="3" t="s">
        <v>17</v>
      </c>
      <c r="C1639" s="28">
        <v>0</v>
      </c>
    </row>
    <row r="1640" spans="1:3" ht="15" hidden="1" x14ac:dyDescent="0.2">
      <c r="A1640" s="13">
        <f t="shared" si="61"/>
        <v>0</v>
      </c>
      <c r="B1640" s="4" t="s">
        <v>18</v>
      </c>
      <c r="C1640" s="28">
        <v>0</v>
      </c>
    </row>
    <row r="1641" spans="1:3" ht="18" hidden="1" customHeight="1" x14ac:dyDescent="0.2">
      <c r="A1641" s="13">
        <f t="shared" si="61"/>
        <v>0</v>
      </c>
      <c r="B1641" s="21"/>
      <c r="C1641" s="35"/>
    </row>
    <row r="1642" spans="1:3" ht="15" x14ac:dyDescent="0.2">
      <c r="A1642" s="13"/>
      <c r="B1642" s="2" t="s">
        <v>19</v>
      </c>
      <c r="C1642" s="28">
        <v>5.2729400000000002</v>
      </c>
    </row>
    <row r="1643" spans="1:3" ht="15" hidden="1" x14ac:dyDescent="0.2">
      <c r="A1643" s="13">
        <f>SUM(C1643)</f>
        <v>0</v>
      </c>
      <c r="B1643" s="12" t="s">
        <v>20</v>
      </c>
      <c r="C1643" s="31">
        <v>0</v>
      </c>
    </row>
    <row r="1644" spans="1:3" ht="15" x14ac:dyDescent="0.2">
      <c r="A1644" s="13"/>
      <c r="B1644" s="12" t="s">
        <v>21</v>
      </c>
      <c r="C1644" s="31">
        <v>3.5313300000000001</v>
      </c>
    </row>
    <row r="1645" spans="1:3" ht="15" hidden="1" x14ac:dyDescent="0.2">
      <c r="A1645" s="13">
        <v>0</v>
      </c>
      <c r="B1645" s="15" t="s">
        <v>22</v>
      </c>
      <c r="C1645" s="32">
        <v>0</v>
      </c>
    </row>
    <row r="1646" spans="1:3" ht="15" hidden="1" x14ac:dyDescent="0.2">
      <c r="A1646" s="13">
        <v>0</v>
      </c>
      <c r="B1646" s="15" t="s">
        <v>23</v>
      </c>
      <c r="C1646" s="32">
        <v>0</v>
      </c>
    </row>
    <row r="1647" spans="1:3" ht="15" hidden="1" x14ac:dyDescent="0.2">
      <c r="A1647" s="13">
        <v>0</v>
      </c>
      <c r="B1647" s="15" t="s">
        <v>24</v>
      </c>
      <c r="C1647" s="32">
        <v>0</v>
      </c>
    </row>
    <row r="1648" spans="1:3" ht="15" hidden="1" x14ac:dyDescent="0.2">
      <c r="A1648" s="13">
        <v>0</v>
      </c>
      <c r="B1648" s="15" t="s">
        <v>25</v>
      </c>
      <c r="C1648" s="32">
        <v>0</v>
      </c>
    </row>
    <row r="1649" spans="1:3" ht="15" hidden="1" x14ac:dyDescent="0.2">
      <c r="A1649" s="13">
        <v>0</v>
      </c>
      <c r="B1649" s="15" t="s">
        <v>26</v>
      </c>
      <c r="C1649" s="32">
        <v>0</v>
      </c>
    </row>
    <row r="1650" spans="1:3" ht="15" hidden="1" x14ac:dyDescent="0.2">
      <c r="A1650" s="13">
        <v>0</v>
      </c>
      <c r="B1650" s="15" t="s">
        <v>27</v>
      </c>
      <c r="C1650" s="32">
        <v>0</v>
      </c>
    </row>
    <row r="1651" spans="1:3" ht="30" hidden="1" x14ac:dyDescent="0.2">
      <c r="A1651" s="13">
        <v>0</v>
      </c>
      <c r="B1651" s="15" t="s">
        <v>28</v>
      </c>
      <c r="C1651" s="32">
        <v>0</v>
      </c>
    </row>
    <row r="1652" spans="1:3" ht="15" hidden="1" x14ac:dyDescent="0.2">
      <c r="A1652" s="13">
        <v>0</v>
      </c>
      <c r="B1652" s="15" t="s">
        <v>29</v>
      </c>
      <c r="C1652" s="32">
        <v>0</v>
      </c>
    </row>
    <row r="1653" spans="1:3" ht="15" hidden="1" x14ac:dyDescent="0.2">
      <c r="A1653" s="13">
        <v>0</v>
      </c>
      <c r="B1653" s="15" t="s">
        <v>30</v>
      </c>
      <c r="C1653" s="32">
        <v>0</v>
      </c>
    </row>
    <row r="1654" spans="1:3" ht="15" hidden="1" x14ac:dyDescent="0.2">
      <c r="A1654" s="13">
        <v>0</v>
      </c>
      <c r="B1654" s="15" t="s">
        <v>31</v>
      </c>
      <c r="C1654" s="32">
        <v>3.5313300000000001</v>
      </c>
    </row>
    <row r="1655" spans="1:3" ht="15" hidden="1" x14ac:dyDescent="0.2">
      <c r="A1655" s="13">
        <f t="shared" ref="A1655:A1661" si="62">SUM(C1655)</f>
        <v>0</v>
      </c>
      <c r="B1655" s="12" t="s">
        <v>32</v>
      </c>
      <c r="C1655" s="31">
        <v>0</v>
      </c>
    </row>
    <row r="1656" spans="1:3" ht="15" hidden="1" x14ac:dyDescent="0.2">
      <c r="A1656" s="13">
        <f t="shared" si="62"/>
        <v>0</v>
      </c>
      <c r="B1656" s="3" t="s">
        <v>33</v>
      </c>
      <c r="C1656" s="28">
        <v>0</v>
      </c>
    </row>
    <row r="1657" spans="1:3" ht="15" hidden="1" x14ac:dyDescent="0.2">
      <c r="A1657" s="13">
        <f t="shared" si="62"/>
        <v>0</v>
      </c>
      <c r="B1657" s="12" t="s">
        <v>4</v>
      </c>
      <c r="C1657" s="31">
        <v>0</v>
      </c>
    </row>
    <row r="1658" spans="1:3" ht="15" hidden="1" x14ac:dyDescent="0.2">
      <c r="A1658" s="13">
        <f t="shared" si="62"/>
        <v>0</v>
      </c>
      <c r="B1658" s="12" t="s">
        <v>34</v>
      </c>
      <c r="C1658" s="31">
        <v>0</v>
      </c>
    </row>
    <row r="1659" spans="1:3" ht="15" x14ac:dyDescent="0.2">
      <c r="A1659" s="13"/>
      <c r="B1659" s="12" t="s">
        <v>35</v>
      </c>
      <c r="C1659" s="31">
        <v>1.7416100000000001</v>
      </c>
    </row>
    <row r="1660" spans="1:3" ht="15" hidden="1" x14ac:dyDescent="0.2">
      <c r="A1660" s="13">
        <f t="shared" si="62"/>
        <v>0</v>
      </c>
      <c r="B1660" s="2" t="s">
        <v>36</v>
      </c>
      <c r="C1660" s="28">
        <v>0</v>
      </c>
    </row>
    <row r="1661" spans="1:3" ht="15" hidden="1" x14ac:dyDescent="0.2">
      <c r="A1661" s="13">
        <f t="shared" si="62"/>
        <v>0</v>
      </c>
      <c r="B1661" s="2" t="s">
        <v>37</v>
      </c>
      <c r="C1661" s="28">
        <v>0</v>
      </c>
    </row>
    <row r="1662" spans="1:3" ht="15" hidden="1" x14ac:dyDescent="0.2">
      <c r="A1662" s="13">
        <v>0</v>
      </c>
      <c r="B1662" s="16" t="s">
        <v>8</v>
      </c>
      <c r="C1662" s="33">
        <v>0</v>
      </c>
    </row>
    <row r="1663" spans="1:3" ht="15" hidden="1" x14ac:dyDescent="0.2">
      <c r="A1663" s="13">
        <v>0</v>
      </c>
      <c r="B1663" s="15" t="s">
        <v>9</v>
      </c>
      <c r="C1663" s="32">
        <v>0</v>
      </c>
    </row>
    <row r="1664" spans="1:3" ht="15" hidden="1" x14ac:dyDescent="0.2">
      <c r="A1664" s="13">
        <v>0</v>
      </c>
      <c r="B1664" s="15" t="s">
        <v>38</v>
      </c>
      <c r="C1664" s="32">
        <v>0</v>
      </c>
    </row>
    <row r="1665" spans="1:3" ht="15" hidden="1" x14ac:dyDescent="0.2">
      <c r="A1665" s="13">
        <f>SUM(C1665)</f>
        <v>0</v>
      </c>
      <c r="B1665" s="14" t="s">
        <v>39</v>
      </c>
      <c r="C1665" s="31">
        <v>0</v>
      </c>
    </row>
    <row r="1666" spans="1:3" ht="15" hidden="1" x14ac:dyDescent="0.2">
      <c r="A1666" s="13">
        <f>SUM(C1666)</f>
        <v>0</v>
      </c>
      <c r="B1666" s="4" t="s">
        <v>40</v>
      </c>
      <c r="C1666" s="28">
        <v>0</v>
      </c>
    </row>
    <row r="1667" spans="1:3" ht="15" hidden="1" x14ac:dyDescent="0.2">
      <c r="A1667" s="13">
        <f>SUM(C1667)</f>
        <v>0</v>
      </c>
      <c r="B1667" s="2" t="s">
        <v>41</v>
      </c>
      <c r="C1667" s="28">
        <v>0</v>
      </c>
    </row>
    <row r="1668" spans="1:3" ht="15" hidden="1" x14ac:dyDescent="0.2">
      <c r="A1668" s="13">
        <v>0</v>
      </c>
      <c r="B1668" s="16" t="s">
        <v>14</v>
      </c>
      <c r="C1668" s="33">
        <v>0</v>
      </c>
    </row>
    <row r="1669" spans="1:3" ht="15" hidden="1" x14ac:dyDescent="0.2">
      <c r="A1669" s="13">
        <v>0</v>
      </c>
      <c r="B1669" s="15" t="s">
        <v>9</v>
      </c>
      <c r="C1669" s="32">
        <v>0</v>
      </c>
    </row>
    <row r="1670" spans="1:3" ht="15" hidden="1" x14ac:dyDescent="0.2">
      <c r="A1670" s="13">
        <v>0</v>
      </c>
      <c r="B1670" s="15" t="s">
        <v>10</v>
      </c>
      <c r="C1670" s="32">
        <v>0</v>
      </c>
    </row>
    <row r="1671" spans="1:3" ht="15" hidden="1" x14ac:dyDescent="0.2">
      <c r="A1671" s="13">
        <f>SUM(C1671)</f>
        <v>0</v>
      </c>
      <c r="B1671" s="14" t="s">
        <v>42</v>
      </c>
      <c r="C1671" s="31">
        <v>0</v>
      </c>
    </row>
    <row r="1672" spans="1:3" ht="15" hidden="1" x14ac:dyDescent="0.2">
      <c r="A1672" s="13">
        <f>SUM(C1672)</f>
        <v>0</v>
      </c>
      <c r="B1672" s="4" t="s">
        <v>16</v>
      </c>
      <c r="C1672" s="28">
        <v>0</v>
      </c>
    </row>
    <row r="1673" spans="1:3" ht="15" hidden="1" x14ac:dyDescent="0.2">
      <c r="A1673" s="13">
        <f>SUM(C1673)</f>
        <v>0</v>
      </c>
      <c r="B1673" s="16" t="s">
        <v>17</v>
      </c>
      <c r="C1673" s="33">
        <v>0</v>
      </c>
    </row>
    <row r="1674" spans="1:3" ht="15" hidden="1" x14ac:dyDescent="0.2">
      <c r="A1674" s="13">
        <v>0</v>
      </c>
      <c r="B1674" s="15" t="s">
        <v>43</v>
      </c>
      <c r="C1674" s="32">
        <v>0</v>
      </c>
    </row>
    <row r="1675" spans="1:3" ht="15" hidden="1" x14ac:dyDescent="0.2">
      <c r="A1675" s="13">
        <v>0</v>
      </c>
      <c r="B1675" s="15" t="s">
        <v>15</v>
      </c>
      <c r="C1675" s="32">
        <v>0</v>
      </c>
    </row>
    <row r="1676" spans="1:3" ht="15" hidden="1" x14ac:dyDescent="0.2">
      <c r="A1676" s="13">
        <v>0</v>
      </c>
      <c r="B1676" s="15" t="s">
        <v>10</v>
      </c>
      <c r="C1676" s="32">
        <v>0</v>
      </c>
    </row>
    <row r="1677" spans="1:3" ht="15" hidden="1" x14ac:dyDescent="0.2">
      <c r="A1677" s="13">
        <f t="shared" ref="A1677:A1709" si="63">SUM(C1677)</f>
        <v>0</v>
      </c>
      <c r="B1677" s="14" t="s">
        <v>39</v>
      </c>
      <c r="C1677" s="31">
        <v>0</v>
      </c>
    </row>
    <row r="1678" spans="1:3" ht="15" hidden="1" x14ac:dyDescent="0.2">
      <c r="A1678" s="13">
        <f t="shared" si="63"/>
        <v>0</v>
      </c>
      <c r="B1678" s="4" t="s">
        <v>16</v>
      </c>
      <c r="C1678" s="28">
        <v>0</v>
      </c>
    </row>
    <row r="1679" spans="1:3" ht="18" hidden="1" customHeight="1" x14ac:dyDescent="0.2">
      <c r="A1679" s="13">
        <f t="shared" si="63"/>
        <v>0</v>
      </c>
      <c r="B1679" s="21"/>
      <c r="C1679" s="35"/>
    </row>
    <row r="1680" spans="1:3" ht="18" hidden="1" customHeight="1" x14ac:dyDescent="0.2">
      <c r="A1680" s="13">
        <f t="shared" si="63"/>
        <v>0</v>
      </c>
      <c r="B1680" s="22" t="s">
        <v>60</v>
      </c>
      <c r="C1680" s="29"/>
    </row>
    <row r="1681" spans="1:3" ht="15" x14ac:dyDescent="0.2">
      <c r="A1681" s="13"/>
      <c r="B1681" s="17" t="s">
        <v>44</v>
      </c>
      <c r="C1681" s="31">
        <v>20.940860000000001</v>
      </c>
    </row>
    <row r="1682" spans="1:3" ht="15" x14ac:dyDescent="0.2">
      <c r="A1682" s="13"/>
      <c r="B1682" s="12" t="s">
        <v>1</v>
      </c>
      <c r="C1682" s="31">
        <v>20.940860000000001</v>
      </c>
    </row>
    <row r="1683" spans="1:3" ht="15" hidden="1" x14ac:dyDescent="0.2">
      <c r="A1683" s="13">
        <f t="shared" si="63"/>
        <v>0</v>
      </c>
      <c r="B1683" s="12" t="s">
        <v>6</v>
      </c>
      <c r="C1683" s="31">
        <v>0</v>
      </c>
    </row>
    <row r="1684" spans="1:3" ht="15" hidden="1" x14ac:dyDescent="0.2">
      <c r="A1684" s="13">
        <f t="shared" si="63"/>
        <v>0</v>
      </c>
      <c r="B1684" s="12" t="s">
        <v>45</v>
      </c>
      <c r="C1684" s="31">
        <v>0</v>
      </c>
    </row>
    <row r="1685" spans="1:3" ht="15" hidden="1" x14ac:dyDescent="0.2">
      <c r="A1685" s="13">
        <f t="shared" si="63"/>
        <v>0</v>
      </c>
      <c r="B1685" s="12" t="s">
        <v>13</v>
      </c>
      <c r="C1685" s="31">
        <v>0</v>
      </c>
    </row>
    <row r="1686" spans="1:3" ht="15" x14ac:dyDescent="0.2">
      <c r="A1686" s="13"/>
      <c r="B1686" s="17" t="s">
        <v>46</v>
      </c>
      <c r="C1686" s="31">
        <v>5.2729400000000002</v>
      </c>
    </row>
    <row r="1687" spans="1:3" ht="15" x14ac:dyDescent="0.2">
      <c r="A1687" s="13"/>
      <c r="B1687" s="12" t="s">
        <v>19</v>
      </c>
      <c r="C1687" s="31">
        <v>5.2729400000000002</v>
      </c>
    </row>
    <row r="1688" spans="1:3" ht="15" hidden="1" x14ac:dyDescent="0.2">
      <c r="A1688" s="13">
        <f t="shared" si="63"/>
        <v>0</v>
      </c>
      <c r="B1688" s="12" t="s">
        <v>36</v>
      </c>
      <c r="C1688" s="31">
        <v>0</v>
      </c>
    </row>
    <row r="1689" spans="1:3" ht="15" hidden="1" x14ac:dyDescent="0.2">
      <c r="A1689" s="13">
        <f t="shared" si="63"/>
        <v>0</v>
      </c>
      <c r="B1689" s="12" t="s">
        <v>47</v>
      </c>
      <c r="C1689" s="31">
        <v>0</v>
      </c>
    </row>
    <row r="1690" spans="1:3" ht="15" hidden="1" x14ac:dyDescent="0.2">
      <c r="A1690" s="13">
        <f t="shared" si="63"/>
        <v>0</v>
      </c>
      <c r="B1690" s="12" t="s">
        <v>41</v>
      </c>
      <c r="C1690" s="31">
        <v>0</v>
      </c>
    </row>
    <row r="1691" spans="1:3" ht="15" x14ac:dyDescent="0.2">
      <c r="A1691" s="13"/>
      <c r="B1691" s="39" t="s">
        <v>48</v>
      </c>
      <c r="C1691" s="40">
        <v>15.667920000000001</v>
      </c>
    </row>
    <row r="1692" spans="1:3" ht="15" x14ac:dyDescent="0.2">
      <c r="A1692" s="13"/>
      <c r="B1692" s="39" t="s">
        <v>49</v>
      </c>
      <c r="C1692" s="40">
        <v>46.904330000000002</v>
      </c>
    </row>
    <row r="1693" spans="1:3" ht="15" x14ac:dyDescent="0.2">
      <c r="A1693" s="13"/>
      <c r="B1693" s="39" t="s">
        <v>50</v>
      </c>
      <c r="C1693" s="40">
        <v>62.572249999999997</v>
      </c>
    </row>
    <row r="1694" spans="1:3" ht="18" hidden="1" customHeight="1" x14ac:dyDescent="0.2">
      <c r="A1694" s="13">
        <f t="shared" si="63"/>
        <v>0</v>
      </c>
      <c r="B1694" s="23"/>
      <c r="C1694" s="34"/>
    </row>
    <row r="1695" spans="1:3" ht="18" hidden="1" customHeight="1" x14ac:dyDescent="0.2">
      <c r="A1695" s="13">
        <f t="shared" si="63"/>
        <v>0</v>
      </c>
      <c r="B1695" s="18" t="s">
        <v>319</v>
      </c>
      <c r="C1695" s="29"/>
    </row>
    <row r="1696" spans="1:3" ht="15" x14ac:dyDescent="0.2">
      <c r="A1696" s="13"/>
      <c r="B1696" s="5" t="s">
        <v>53</v>
      </c>
      <c r="C1696" s="36">
        <v>37</v>
      </c>
    </row>
    <row r="1697" spans="1:3" ht="15" x14ac:dyDescent="0.2">
      <c r="A1697" s="13"/>
      <c r="B1697" s="6" t="s">
        <v>54</v>
      </c>
      <c r="C1697" s="36">
        <v>10</v>
      </c>
    </row>
    <row r="1698" spans="1:3" ht="15" x14ac:dyDescent="0.2">
      <c r="A1698" s="13"/>
      <c r="B1698" s="6" t="s">
        <v>55</v>
      </c>
      <c r="C1698" s="36">
        <v>27</v>
      </c>
    </row>
    <row r="1699" spans="1:3" ht="18" hidden="1" customHeight="1" x14ac:dyDescent="0.2">
      <c r="A1699" s="13">
        <f t="shared" si="63"/>
        <v>0</v>
      </c>
      <c r="B1699" s="24"/>
      <c r="C1699" s="34"/>
    </row>
    <row r="1700" spans="1:3" ht="18" hidden="1" customHeight="1" x14ac:dyDescent="0.2">
      <c r="A1700" s="13">
        <f t="shared" si="63"/>
        <v>0</v>
      </c>
      <c r="B1700" s="20" t="s">
        <v>81</v>
      </c>
      <c r="C1700" s="34"/>
    </row>
    <row r="1701" spans="1:3" ht="18" hidden="1" customHeight="1" x14ac:dyDescent="0.2">
      <c r="A1701" s="13">
        <f t="shared" si="63"/>
        <v>0</v>
      </c>
      <c r="B1701" s="21"/>
      <c r="C1701" s="35"/>
    </row>
    <row r="1702" spans="1:3" ht="18" hidden="1" customHeight="1" x14ac:dyDescent="0.2">
      <c r="A1702" s="13">
        <f t="shared" si="63"/>
        <v>0</v>
      </c>
      <c r="B1702" s="22" t="s">
        <v>59</v>
      </c>
      <c r="C1702" s="29"/>
    </row>
    <row r="1703" spans="1:3" ht="15" hidden="1" x14ac:dyDescent="0.2">
      <c r="A1703" s="13">
        <f t="shared" si="63"/>
        <v>0</v>
      </c>
      <c r="B1703" s="2" t="s">
        <v>1</v>
      </c>
      <c r="C1703" s="28">
        <v>0</v>
      </c>
    </row>
    <row r="1704" spans="1:3" ht="15" hidden="1" x14ac:dyDescent="0.2">
      <c r="A1704" s="13">
        <f t="shared" si="63"/>
        <v>0</v>
      </c>
      <c r="B1704" s="3" t="s">
        <v>2</v>
      </c>
      <c r="C1704" s="28"/>
    </row>
    <row r="1705" spans="1:3" ht="15" hidden="1" x14ac:dyDescent="0.2">
      <c r="A1705" s="13">
        <f t="shared" si="63"/>
        <v>0</v>
      </c>
      <c r="B1705" s="3" t="s">
        <v>3</v>
      </c>
      <c r="C1705" s="28"/>
    </row>
    <row r="1706" spans="1:3" ht="15" hidden="1" x14ac:dyDescent="0.2">
      <c r="A1706" s="13">
        <f t="shared" si="63"/>
        <v>0</v>
      </c>
      <c r="B1706" s="3" t="s">
        <v>4</v>
      </c>
      <c r="C1706" s="28">
        <v>0</v>
      </c>
    </row>
    <row r="1707" spans="1:3" ht="15" hidden="1" x14ac:dyDescent="0.2">
      <c r="A1707" s="13">
        <f t="shared" si="63"/>
        <v>0</v>
      </c>
      <c r="B1707" s="3" t="s">
        <v>5</v>
      </c>
      <c r="C1707" s="28">
        <v>0</v>
      </c>
    </row>
    <row r="1708" spans="1:3" ht="15" hidden="1" x14ac:dyDescent="0.2">
      <c r="A1708" s="13">
        <f t="shared" si="63"/>
        <v>0</v>
      </c>
      <c r="B1708" s="2" t="s">
        <v>6</v>
      </c>
      <c r="C1708" s="28">
        <v>0</v>
      </c>
    </row>
    <row r="1709" spans="1:3" ht="15" hidden="1" x14ac:dyDescent="0.2">
      <c r="A1709" s="13">
        <f t="shared" si="63"/>
        <v>0</v>
      </c>
      <c r="B1709" s="2" t="s">
        <v>7</v>
      </c>
      <c r="C1709" s="28">
        <v>0</v>
      </c>
    </row>
    <row r="1710" spans="1:3" ht="15" hidden="1" x14ac:dyDescent="0.2">
      <c r="A1710" s="13">
        <v>0</v>
      </c>
      <c r="B1710" s="3" t="s">
        <v>8</v>
      </c>
      <c r="C1710" s="28">
        <v>0</v>
      </c>
    </row>
    <row r="1711" spans="1:3" ht="15" hidden="1" x14ac:dyDescent="0.2">
      <c r="A1711" s="13">
        <f>SUM(C1711)</f>
        <v>0</v>
      </c>
      <c r="B1711" s="4" t="s">
        <v>9</v>
      </c>
      <c r="C1711" s="28">
        <v>0</v>
      </c>
    </row>
    <row r="1712" spans="1:3" ht="15" hidden="1" x14ac:dyDescent="0.2">
      <c r="A1712" s="13">
        <v>0</v>
      </c>
      <c r="B1712" s="4" t="s">
        <v>10</v>
      </c>
      <c r="C1712" s="28">
        <v>0</v>
      </c>
    </row>
    <row r="1713" spans="1:3" ht="15" hidden="1" x14ac:dyDescent="0.2">
      <c r="A1713" s="13">
        <f>SUM(C1713)</f>
        <v>0</v>
      </c>
      <c r="B1713" s="4" t="s">
        <v>11</v>
      </c>
      <c r="C1713" s="28">
        <v>0</v>
      </c>
    </row>
    <row r="1714" spans="1:3" ht="15" hidden="1" x14ac:dyDescent="0.2">
      <c r="A1714" s="13">
        <f>SUM(C1714)</f>
        <v>0</v>
      </c>
      <c r="B1714" s="4" t="s">
        <v>12</v>
      </c>
      <c r="C1714" s="28">
        <v>0</v>
      </c>
    </row>
    <row r="1715" spans="1:3" ht="15" hidden="1" x14ac:dyDescent="0.2">
      <c r="A1715" s="13">
        <f>SUM(C1715)</f>
        <v>0</v>
      </c>
      <c r="B1715" s="2" t="s">
        <v>13</v>
      </c>
      <c r="C1715" s="28">
        <v>0</v>
      </c>
    </row>
    <row r="1716" spans="1:3" ht="15" hidden="1" x14ac:dyDescent="0.2">
      <c r="A1716" s="13">
        <v>0</v>
      </c>
      <c r="B1716" s="3" t="s">
        <v>14</v>
      </c>
      <c r="C1716" s="28">
        <v>0</v>
      </c>
    </row>
    <row r="1717" spans="1:3" ht="15" hidden="1" x14ac:dyDescent="0.2">
      <c r="A1717" s="13">
        <v>0</v>
      </c>
      <c r="B1717" s="4" t="s">
        <v>15</v>
      </c>
      <c r="C1717" s="28">
        <v>0</v>
      </c>
    </row>
    <row r="1718" spans="1:3" ht="15" hidden="1" x14ac:dyDescent="0.2">
      <c r="A1718" s="13">
        <v>0</v>
      </c>
      <c r="B1718" s="4" t="s">
        <v>10</v>
      </c>
      <c r="C1718" s="28">
        <v>0</v>
      </c>
    </row>
    <row r="1719" spans="1:3" ht="15" hidden="1" x14ac:dyDescent="0.2">
      <c r="A1719" s="13">
        <f t="shared" ref="A1719:A1725" si="64">SUM(C1719)</f>
        <v>0</v>
      </c>
      <c r="B1719" s="4" t="s">
        <v>16</v>
      </c>
      <c r="C1719" s="28">
        <v>0</v>
      </c>
    </row>
    <row r="1720" spans="1:3" ht="15" hidden="1" x14ac:dyDescent="0.2">
      <c r="A1720" s="13">
        <f t="shared" si="64"/>
        <v>0</v>
      </c>
      <c r="B1720" s="3" t="s">
        <v>17</v>
      </c>
      <c r="C1720" s="28">
        <v>0</v>
      </c>
    </row>
    <row r="1721" spans="1:3" ht="15" hidden="1" x14ac:dyDescent="0.2">
      <c r="A1721" s="13">
        <f t="shared" si="64"/>
        <v>0</v>
      </c>
      <c r="B1721" s="4" t="s">
        <v>18</v>
      </c>
      <c r="C1721" s="28">
        <v>0</v>
      </c>
    </row>
    <row r="1722" spans="1:3" ht="18" hidden="1" customHeight="1" x14ac:dyDescent="0.2">
      <c r="A1722" s="13">
        <f t="shared" si="64"/>
        <v>0</v>
      </c>
      <c r="B1722" s="21"/>
      <c r="C1722" s="35"/>
    </row>
    <row r="1723" spans="1:3" ht="15" hidden="1" x14ac:dyDescent="0.2">
      <c r="A1723" s="13">
        <f t="shared" si="64"/>
        <v>0</v>
      </c>
      <c r="B1723" s="2" t="s">
        <v>19</v>
      </c>
      <c r="C1723" s="28">
        <v>0</v>
      </c>
    </row>
    <row r="1724" spans="1:3" ht="15" hidden="1" x14ac:dyDescent="0.2">
      <c r="A1724" s="13">
        <f t="shared" si="64"/>
        <v>0</v>
      </c>
      <c r="B1724" s="12" t="s">
        <v>20</v>
      </c>
      <c r="C1724" s="31">
        <v>0</v>
      </c>
    </row>
    <row r="1725" spans="1:3" ht="15" hidden="1" x14ac:dyDescent="0.2">
      <c r="A1725" s="13">
        <f t="shared" si="64"/>
        <v>0</v>
      </c>
      <c r="B1725" s="12" t="s">
        <v>21</v>
      </c>
      <c r="C1725" s="31">
        <v>0</v>
      </c>
    </row>
    <row r="1726" spans="1:3" ht="15" hidden="1" x14ac:dyDescent="0.2">
      <c r="A1726" s="13">
        <v>0</v>
      </c>
      <c r="B1726" s="15" t="s">
        <v>22</v>
      </c>
      <c r="C1726" s="32">
        <v>0</v>
      </c>
    </row>
    <row r="1727" spans="1:3" ht="15" hidden="1" x14ac:dyDescent="0.2">
      <c r="A1727" s="13">
        <v>0</v>
      </c>
      <c r="B1727" s="15" t="s">
        <v>23</v>
      </c>
      <c r="C1727" s="32">
        <v>0</v>
      </c>
    </row>
    <row r="1728" spans="1:3" ht="15" hidden="1" x14ac:dyDescent="0.2">
      <c r="A1728" s="13">
        <v>0</v>
      </c>
      <c r="B1728" s="15" t="s">
        <v>24</v>
      </c>
      <c r="C1728" s="32">
        <v>0</v>
      </c>
    </row>
    <row r="1729" spans="1:3" ht="15" hidden="1" x14ac:dyDescent="0.2">
      <c r="A1729" s="13">
        <v>0</v>
      </c>
      <c r="B1729" s="15" t="s">
        <v>25</v>
      </c>
      <c r="C1729" s="32">
        <v>0</v>
      </c>
    </row>
    <row r="1730" spans="1:3" ht="15" hidden="1" x14ac:dyDescent="0.2">
      <c r="A1730" s="13">
        <v>0</v>
      </c>
      <c r="B1730" s="15" t="s">
        <v>26</v>
      </c>
      <c r="C1730" s="32">
        <v>0</v>
      </c>
    </row>
    <row r="1731" spans="1:3" ht="15" hidden="1" x14ac:dyDescent="0.2">
      <c r="A1731" s="13">
        <v>0</v>
      </c>
      <c r="B1731" s="15" t="s">
        <v>27</v>
      </c>
      <c r="C1731" s="32">
        <v>0</v>
      </c>
    </row>
    <row r="1732" spans="1:3" ht="30" hidden="1" x14ac:dyDescent="0.2">
      <c r="A1732" s="13">
        <v>0</v>
      </c>
      <c r="B1732" s="15" t="s">
        <v>28</v>
      </c>
      <c r="C1732" s="32">
        <v>0</v>
      </c>
    </row>
    <row r="1733" spans="1:3" ht="15" hidden="1" x14ac:dyDescent="0.2">
      <c r="A1733" s="13">
        <v>0</v>
      </c>
      <c r="B1733" s="15" t="s">
        <v>29</v>
      </c>
      <c r="C1733" s="32">
        <v>0</v>
      </c>
    </row>
    <row r="1734" spans="1:3" ht="15" hidden="1" x14ac:dyDescent="0.2">
      <c r="A1734" s="13">
        <v>0</v>
      </c>
      <c r="B1734" s="15" t="s">
        <v>30</v>
      </c>
      <c r="C1734" s="32">
        <v>0</v>
      </c>
    </row>
    <row r="1735" spans="1:3" ht="15" hidden="1" x14ac:dyDescent="0.2">
      <c r="A1735" s="13">
        <v>0</v>
      </c>
      <c r="B1735" s="15" t="s">
        <v>31</v>
      </c>
      <c r="C1735" s="32">
        <v>0</v>
      </c>
    </row>
    <row r="1736" spans="1:3" ht="15" hidden="1" x14ac:dyDescent="0.2">
      <c r="A1736" s="13">
        <f t="shared" ref="A1736:A1742" si="65">SUM(C1736)</f>
        <v>0</v>
      </c>
      <c r="B1736" s="12" t="s">
        <v>32</v>
      </c>
      <c r="C1736" s="31">
        <v>0</v>
      </c>
    </row>
    <row r="1737" spans="1:3" ht="15" hidden="1" x14ac:dyDescent="0.2">
      <c r="A1737" s="13">
        <f t="shared" si="65"/>
        <v>0</v>
      </c>
      <c r="B1737" s="3" t="s">
        <v>33</v>
      </c>
      <c r="C1737" s="28">
        <v>0</v>
      </c>
    </row>
    <row r="1738" spans="1:3" ht="15" hidden="1" x14ac:dyDescent="0.2">
      <c r="A1738" s="13">
        <f t="shared" si="65"/>
        <v>0</v>
      </c>
      <c r="B1738" s="12" t="s">
        <v>4</v>
      </c>
      <c r="C1738" s="31">
        <v>0</v>
      </c>
    </row>
    <row r="1739" spans="1:3" ht="15" hidden="1" x14ac:dyDescent="0.2">
      <c r="A1739" s="13">
        <f t="shared" si="65"/>
        <v>0</v>
      </c>
      <c r="B1739" s="12" t="s">
        <v>34</v>
      </c>
      <c r="C1739" s="31">
        <v>0</v>
      </c>
    </row>
    <row r="1740" spans="1:3" ht="15" hidden="1" x14ac:dyDescent="0.2">
      <c r="A1740" s="13">
        <f t="shared" si="65"/>
        <v>0</v>
      </c>
      <c r="B1740" s="12" t="s">
        <v>35</v>
      </c>
      <c r="C1740" s="31">
        <v>0</v>
      </c>
    </row>
    <row r="1741" spans="1:3" ht="15" hidden="1" x14ac:dyDescent="0.2">
      <c r="A1741" s="13">
        <f t="shared" si="65"/>
        <v>0</v>
      </c>
      <c r="B1741" s="2" t="s">
        <v>36</v>
      </c>
      <c r="C1741" s="28">
        <v>0</v>
      </c>
    </row>
    <row r="1742" spans="1:3" ht="15" hidden="1" x14ac:dyDescent="0.2">
      <c r="A1742" s="13">
        <f t="shared" si="65"/>
        <v>0</v>
      </c>
      <c r="B1742" s="2" t="s">
        <v>37</v>
      </c>
      <c r="C1742" s="28">
        <v>0</v>
      </c>
    </row>
    <row r="1743" spans="1:3" ht="15" hidden="1" x14ac:dyDescent="0.2">
      <c r="A1743" s="13">
        <v>0</v>
      </c>
      <c r="B1743" s="16" t="s">
        <v>8</v>
      </c>
      <c r="C1743" s="33">
        <v>0</v>
      </c>
    </row>
    <row r="1744" spans="1:3" ht="15" hidden="1" x14ac:dyDescent="0.2">
      <c r="A1744" s="13">
        <v>0</v>
      </c>
      <c r="B1744" s="15" t="s">
        <v>9</v>
      </c>
      <c r="C1744" s="32">
        <v>0</v>
      </c>
    </row>
    <row r="1745" spans="1:3" ht="15" hidden="1" x14ac:dyDescent="0.2">
      <c r="A1745" s="13">
        <v>0</v>
      </c>
      <c r="B1745" s="15" t="s">
        <v>38</v>
      </c>
      <c r="C1745" s="32">
        <v>0</v>
      </c>
    </row>
    <row r="1746" spans="1:3" ht="15" hidden="1" x14ac:dyDescent="0.2">
      <c r="A1746" s="13">
        <f>SUM(C1746)</f>
        <v>0</v>
      </c>
      <c r="B1746" s="14" t="s">
        <v>39</v>
      </c>
      <c r="C1746" s="31">
        <v>0</v>
      </c>
    </row>
    <row r="1747" spans="1:3" ht="15" hidden="1" x14ac:dyDescent="0.2">
      <c r="A1747" s="13">
        <f>SUM(C1747)</f>
        <v>0</v>
      </c>
      <c r="B1747" s="4" t="s">
        <v>40</v>
      </c>
      <c r="C1747" s="28">
        <v>0</v>
      </c>
    </row>
    <row r="1748" spans="1:3" ht="15" hidden="1" x14ac:dyDescent="0.2">
      <c r="A1748" s="13">
        <f>SUM(C1748)</f>
        <v>0</v>
      </c>
      <c r="B1748" s="2" t="s">
        <v>41</v>
      </c>
      <c r="C1748" s="28">
        <v>0</v>
      </c>
    </row>
    <row r="1749" spans="1:3" ht="15" hidden="1" x14ac:dyDescent="0.2">
      <c r="A1749" s="13">
        <v>0</v>
      </c>
      <c r="B1749" s="16" t="s">
        <v>14</v>
      </c>
      <c r="C1749" s="33">
        <v>0</v>
      </c>
    </row>
    <row r="1750" spans="1:3" ht="15" hidden="1" x14ac:dyDescent="0.2">
      <c r="A1750" s="13">
        <v>0</v>
      </c>
      <c r="B1750" s="15" t="s">
        <v>9</v>
      </c>
      <c r="C1750" s="32">
        <v>0</v>
      </c>
    </row>
    <row r="1751" spans="1:3" ht="15" hidden="1" x14ac:dyDescent="0.2">
      <c r="A1751" s="13">
        <v>0</v>
      </c>
      <c r="B1751" s="15" t="s">
        <v>10</v>
      </c>
      <c r="C1751" s="32">
        <v>0</v>
      </c>
    </row>
    <row r="1752" spans="1:3" ht="15" hidden="1" x14ac:dyDescent="0.2">
      <c r="A1752" s="13">
        <f>SUM(C1752)</f>
        <v>0</v>
      </c>
      <c r="B1752" s="14" t="s">
        <v>42</v>
      </c>
      <c r="C1752" s="31">
        <v>0</v>
      </c>
    </row>
    <row r="1753" spans="1:3" ht="15" hidden="1" x14ac:dyDescent="0.2">
      <c r="A1753" s="13">
        <f>SUM(C1753)</f>
        <v>0</v>
      </c>
      <c r="B1753" s="4" t="s">
        <v>16</v>
      </c>
      <c r="C1753" s="28">
        <v>0</v>
      </c>
    </row>
    <row r="1754" spans="1:3" ht="15" hidden="1" x14ac:dyDescent="0.2">
      <c r="A1754" s="13">
        <f>SUM(C1754)</f>
        <v>0</v>
      </c>
      <c r="B1754" s="16" t="s">
        <v>17</v>
      </c>
      <c r="C1754" s="33">
        <v>0</v>
      </c>
    </row>
    <row r="1755" spans="1:3" ht="15" hidden="1" x14ac:dyDescent="0.2">
      <c r="A1755" s="13">
        <v>0</v>
      </c>
      <c r="B1755" s="15" t="s">
        <v>43</v>
      </c>
      <c r="C1755" s="32">
        <v>0</v>
      </c>
    </row>
    <row r="1756" spans="1:3" ht="15" hidden="1" x14ac:dyDescent="0.2">
      <c r="A1756" s="13">
        <v>0</v>
      </c>
      <c r="B1756" s="15" t="s">
        <v>15</v>
      </c>
      <c r="C1756" s="32">
        <v>0</v>
      </c>
    </row>
    <row r="1757" spans="1:3" ht="15" hidden="1" x14ac:dyDescent="0.2">
      <c r="A1757" s="13">
        <v>0</v>
      </c>
      <c r="B1757" s="15" t="s">
        <v>10</v>
      </c>
      <c r="C1757" s="32">
        <v>0</v>
      </c>
    </row>
    <row r="1758" spans="1:3" ht="15" hidden="1" x14ac:dyDescent="0.2">
      <c r="A1758" s="13">
        <f t="shared" ref="A1758:A1780" si="66">SUM(C1758)</f>
        <v>0</v>
      </c>
      <c r="B1758" s="14" t="s">
        <v>39</v>
      </c>
      <c r="C1758" s="31">
        <v>0</v>
      </c>
    </row>
    <row r="1759" spans="1:3" ht="15" hidden="1" x14ac:dyDescent="0.2">
      <c r="A1759" s="13">
        <f t="shared" si="66"/>
        <v>0</v>
      </c>
      <c r="B1759" s="4" t="s">
        <v>16</v>
      </c>
      <c r="C1759" s="28">
        <v>0</v>
      </c>
    </row>
    <row r="1760" spans="1:3" ht="18" hidden="1" customHeight="1" x14ac:dyDescent="0.2">
      <c r="A1760" s="13">
        <f t="shared" si="66"/>
        <v>0</v>
      </c>
      <c r="B1760" s="21"/>
      <c r="C1760" s="35"/>
    </row>
    <row r="1761" spans="1:3" ht="18" hidden="1" customHeight="1" x14ac:dyDescent="0.2">
      <c r="A1761" s="13">
        <f t="shared" si="66"/>
        <v>0</v>
      </c>
      <c r="B1761" s="22" t="s">
        <v>60</v>
      </c>
      <c r="C1761" s="29"/>
    </row>
    <row r="1762" spans="1:3" ht="15" hidden="1" x14ac:dyDescent="0.2">
      <c r="A1762" s="13">
        <f t="shared" si="66"/>
        <v>0</v>
      </c>
      <c r="B1762" s="17" t="s">
        <v>44</v>
      </c>
      <c r="C1762" s="31">
        <v>0</v>
      </c>
    </row>
    <row r="1763" spans="1:3" ht="15" hidden="1" x14ac:dyDescent="0.2">
      <c r="A1763" s="13">
        <f t="shared" si="66"/>
        <v>0</v>
      </c>
      <c r="B1763" s="12" t="s">
        <v>1</v>
      </c>
      <c r="C1763" s="31">
        <v>0</v>
      </c>
    </row>
    <row r="1764" spans="1:3" ht="15" hidden="1" x14ac:dyDescent="0.2">
      <c r="A1764" s="13">
        <f t="shared" si="66"/>
        <v>0</v>
      </c>
      <c r="B1764" s="12" t="s">
        <v>6</v>
      </c>
      <c r="C1764" s="31">
        <v>0</v>
      </c>
    </row>
    <row r="1765" spans="1:3" ht="15" hidden="1" x14ac:dyDescent="0.2">
      <c r="A1765" s="13">
        <f t="shared" si="66"/>
        <v>0</v>
      </c>
      <c r="B1765" s="12" t="s">
        <v>45</v>
      </c>
      <c r="C1765" s="31">
        <v>0</v>
      </c>
    </row>
    <row r="1766" spans="1:3" ht="15" hidden="1" x14ac:dyDescent="0.2">
      <c r="A1766" s="13">
        <f t="shared" si="66"/>
        <v>0</v>
      </c>
      <c r="B1766" s="12" t="s">
        <v>13</v>
      </c>
      <c r="C1766" s="31">
        <v>0</v>
      </c>
    </row>
    <row r="1767" spans="1:3" ht="15" hidden="1" x14ac:dyDescent="0.2">
      <c r="A1767" s="13">
        <f t="shared" si="66"/>
        <v>0</v>
      </c>
      <c r="B1767" s="17" t="s">
        <v>46</v>
      </c>
      <c r="C1767" s="31">
        <v>0</v>
      </c>
    </row>
    <row r="1768" spans="1:3" ht="15" hidden="1" x14ac:dyDescent="0.2">
      <c r="A1768" s="13">
        <f t="shared" si="66"/>
        <v>0</v>
      </c>
      <c r="B1768" s="12" t="s">
        <v>19</v>
      </c>
      <c r="C1768" s="31">
        <v>0</v>
      </c>
    </row>
    <row r="1769" spans="1:3" ht="15" hidden="1" x14ac:dyDescent="0.2">
      <c r="A1769" s="13">
        <f t="shared" si="66"/>
        <v>0</v>
      </c>
      <c r="B1769" s="12" t="s">
        <v>36</v>
      </c>
      <c r="C1769" s="31">
        <v>0</v>
      </c>
    </row>
    <row r="1770" spans="1:3" ht="15" hidden="1" x14ac:dyDescent="0.2">
      <c r="A1770" s="13">
        <f t="shared" si="66"/>
        <v>0</v>
      </c>
      <c r="B1770" s="12" t="s">
        <v>47</v>
      </c>
      <c r="C1770" s="31">
        <v>0</v>
      </c>
    </row>
    <row r="1771" spans="1:3" ht="15" hidden="1" x14ac:dyDescent="0.2">
      <c r="A1771" s="13">
        <f t="shared" si="66"/>
        <v>0</v>
      </c>
      <c r="B1771" s="12" t="s">
        <v>41</v>
      </c>
      <c r="C1771" s="31">
        <v>0</v>
      </c>
    </row>
    <row r="1772" spans="1:3" ht="15" hidden="1" x14ac:dyDescent="0.2">
      <c r="A1772" s="13">
        <f t="shared" si="66"/>
        <v>0</v>
      </c>
      <c r="B1772" s="39" t="s">
        <v>48</v>
      </c>
      <c r="C1772" s="40">
        <v>0</v>
      </c>
    </row>
    <row r="1773" spans="1:3" ht="15" hidden="1" x14ac:dyDescent="0.2">
      <c r="A1773" s="13">
        <f t="shared" si="66"/>
        <v>0</v>
      </c>
      <c r="B1773" s="39" t="s">
        <v>49</v>
      </c>
      <c r="C1773" s="40">
        <v>0</v>
      </c>
    </row>
    <row r="1774" spans="1:3" ht="15" hidden="1" x14ac:dyDescent="0.2">
      <c r="A1774" s="13">
        <f t="shared" si="66"/>
        <v>0</v>
      </c>
      <c r="B1774" s="39" t="s">
        <v>50</v>
      </c>
      <c r="C1774" s="40">
        <v>0</v>
      </c>
    </row>
    <row r="1775" spans="1:3" ht="18" hidden="1" customHeight="1" x14ac:dyDescent="0.2">
      <c r="A1775" s="13">
        <f t="shared" si="66"/>
        <v>0</v>
      </c>
      <c r="B1775" s="23"/>
      <c r="C1775" s="34"/>
    </row>
    <row r="1776" spans="1:3" ht="18" hidden="1" customHeight="1" x14ac:dyDescent="0.2">
      <c r="A1776" s="13">
        <f t="shared" si="66"/>
        <v>0</v>
      </c>
      <c r="B1776" s="18" t="s">
        <v>319</v>
      </c>
      <c r="C1776" s="29"/>
    </row>
    <row r="1777" spans="1:3" ht="15" x14ac:dyDescent="0.2">
      <c r="A1777" s="13"/>
      <c r="B1777" s="5" t="s">
        <v>53</v>
      </c>
      <c r="C1777" s="36">
        <v>22</v>
      </c>
    </row>
    <row r="1778" spans="1:3" ht="15" x14ac:dyDescent="0.2">
      <c r="A1778" s="13"/>
      <c r="B1778" s="6" t="s">
        <v>54</v>
      </c>
      <c r="C1778" s="36">
        <v>18</v>
      </c>
    </row>
    <row r="1779" spans="1:3" ht="15" x14ac:dyDescent="0.2">
      <c r="A1779" s="13"/>
      <c r="B1779" s="6" t="s">
        <v>55</v>
      </c>
      <c r="C1779" s="36">
        <v>4</v>
      </c>
    </row>
    <row r="1780" spans="1:3" ht="18" hidden="1" customHeight="1" x14ac:dyDescent="0.2">
      <c r="A1780" s="13">
        <f t="shared" si="66"/>
        <v>0</v>
      </c>
      <c r="B1780" s="24"/>
      <c r="C1780" s="34"/>
    </row>
    <row r="1781" spans="1:3" ht="18" customHeight="1" x14ac:dyDescent="0.2">
      <c r="A1781" s="13"/>
      <c r="B1781" s="121" t="s">
        <v>80</v>
      </c>
      <c r="C1781" s="122"/>
    </row>
    <row r="1782" spans="1:3" ht="18" hidden="1" customHeight="1" x14ac:dyDescent="0.2">
      <c r="A1782" s="13">
        <f t="shared" ref="A1782:A1790" si="67">SUM(C1782)</f>
        <v>0</v>
      </c>
      <c r="B1782" s="21"/>
      <c r="C1782" s="35"/>
    </row>
    <row r="1783" spans="1:3" ht="18" hidden="1" customHeight="1" x14ac:dyDescent="0.2">
      <c r="A1783" s="13">
        <f t="shared" si="67"/>
        <v>0</v>
      </c>
      <c r="B1783" s="22" t="s">
        <v>59</v>
      </c>
      <c r="C1783" s="29"/>
    </row>
    <row r="1784" spans="1:3" ht="15" x14ac:dyDescent="0.2">
      <c r="A1784" s="13"/>
      <c r="B1784" s="2" t="s">
        <v>1</v>
      </c>
      <c r="C1784" s="28">
        <v>399.25045999999998</v>
      </c>
    </row>
    <row r="1785" spans="1:3" ht="15" hidden="1" x14ac:dyDescent="0.2">
      <c r="A1785" s="13">
        <f t="shared" si="67"/>
        <v>0</v>
      </c>
      <c r="B1785" s="3" t="s">
        <v>2</v>
      </c>
      <c r="C1785" s="28"/>
    </row>
    <row r="1786" spans="1:3" ht="15" hidden="1" x14ac:dyDescent="0.2">
      <c r="A1786" s="13">
        <f t="shared" si="67"/>
        <v>0</v>
      </c>
      <c r="B1786" s="3" t="s">
        <v>3</v>
      </c>
      <c r="C1786" s="28"/>
    </row>
    <row r="1787" spans="1:3" ht="15" hidden="1" x14ac:dyDescent="0.2">
      <c r="A1787" s="13">
        <f t="shared" si="67"/>
        <v>0</v>
      </c>
      <c r="B1787" s="3" t="s">
        <v>4</v>
      </c>
      <c r="C1787" s="28">
        <v>0</v>
      </c>
    </row>
    <row r="1788" spans="1:3" ht="15" x14ac:dyDescent="0.2">
      <c r="A1788" s="13"/>
      <c r="B1788" s="3" t="s">
        <v>5</v>
      </c>
      <c r="C1788" s="28">
        <v>399.25045999999998</v>
      </c>
    </row>
    <row r="1789" spans="1:3" ht="15" hidden="1" x14ac:dyDescent="0.2">
      <c r="A1789" s="13">
        <f t="shared" si="67"/>
        <v>0</v>
      </c>
      <c r="B1789" s="2" t="s">
        <v>6</v>
      </c>
      <c r="C1789" s="28">
        <v>0</v>
      </c>
    </row>
    <row r="1790" spans="1:3" ht="15" hidden="1" x14ac:dyDescent="0.2">
      <c r="A1790" s="13">
        <f t="shared" si="67"/>
        <v>0</v>
      </c>
      <c r="B1790" s="2" t="s">
        <v>7</v>
      </c>
      <c r="C1790" s="28">
        <v>0</v>
      </c>
    </row>
    <row r="1791" spans="1:3" ht="15" hidden="1" x14ac:dyDescent="0.2">
      <c r="A1791" s="13">
        <v>0</v>
      </c>
      <c r="B1791" s="3" t="s">
        <v>8</v>
      </c>
      <c r="C1791" s="28">
        <v>0</v>
      </c>
    </row>
    <row r="1792" spans="1:3" ht="15" hidden="1" x14ac:dyDescent="0.2">
      <c r="A1792" s="13">
        <f>SUM(C1792)</f>
        <v>0</v>
      </c>
      <c r="B1792" s="4" t="s">
        <v>9</v>
      </c>
      <c r="C1792" s="28">
        <v>0</v>
      </c>
    </row>
    <row r="1793" spans="1:3" ht="15" hidden="1" x14ac:dyDescent="0.2">
      <c r="A1793" s="13">
        <v>0</v>
      </c>
      <c r="B1793" s="4" t="s">
        <v>10</v>
      </c>
      <c r="C1793" s="28">
        <v>0</v>
      </c>
    </row>
    <row r="1794" spans="1:3" ht="15" hidden="1" x14ac:dyDescent="0.2">
      <c r="A1794" s="13">
        <f>SUM(C1794)</f>
        <v>0</v>
      </c>
      <c r="B1794" s="4" t="s">
        <v>11</v>
      </c>
      <c r="C1794" s="28">
        <v>0</v>
      </c>
    </row>
    <row r="1795" spans="1:3" ht="15" hidden="1" x14ac:dyDescent="0.2">
      <c r="A1795" s="13">
        <f>SUM(C1795)</f>
        <v>0</v>
      </c>
      <c r="B1795" s="4" t="s">
        <v>12</v>
      </c>
      <c r="C1795" s="28">
        <v>0</v>
      </c>
    </row>
    <row r="1796" spans="1:3" ht="15" hidden="1" x14ac:dyDescent="0.2">
      <c r="A1796" s="13">
        <f>SUM(C1796)</f>
        <v>0</v>
      </c>
      <c r="B1796" s="2" t="s">
        <v>13</v>
      </c>
      <c r="C1796" s="28">
        <v>0</v>
      </c>
    </row>
    <row r="1797" spans="1:3" ht="15" hidden="1" x14ac:dyDescent="0.2">
      <c r="A1797" s="13">
        <v>0</v>
      </c>
      <c r="B1797" s="3" t="s">
        <v>14</v>
      </c>
      <c r="C1797" s="28">
        <v>0</v>
      </c>
    </row>
    <row r="1798" spans="1:3" ht="15" hidden="1" x14ac:dyDescent="0.2">
      <c r="A1798" s="13">
        <v>0</v>
      </c>
      <c r="B1798" s="4" t="s">
        <v>15</v>
      </c>
      <c r="C1798" s="28">
        <v>0</v>
      </c>
    </row>
    <row r="1799" spans="1:3" ht="15" hidden="1" x14ac:dyDescent="0.2">
      <c r="A1799" s="13">
        <v>0</v>
      </c>
      <c r="B1799" s="4" t="s">
        <v>10</v>
      </c>
      <c r="C1799" s="28">
        <v>0</v>
      </c>
    </row>
    <row r="1800" spans="1:3" ht="15" hidden="1" x14ac:dyDescent="0.2">
      <c r="A1800" s="13">
        <f t="shared" ref="A1800:A1806" si="68">SUM(C1800)</f>
        <v>0</v>
      </c>
      <c r="B1800" s="4" t="s">
        <v>16</v>
      </c>
      <c r="C1800" s="28">
        <v>0</v>
      </c>
    </row>
    <row r="1801" spans="1:3" ht="15" hidden="1" x14ac:dyDescent="0.2">
      <c r="A1801" s="13">
        <f t="shared" si="68"/>
        <v>0</v>
      </c>
      <c r="B1801" s="3" t="s">
        <v>17</v>
      </c>
      <c r="C1801" s="28">
        <v>0</v>
      </c>
    </row>
    <row r="1802" spans="1:3" ht="15" hidden="1" x14ac:dyDescent="0.2">
      <c r="A1802" s="13">
        <f t="shared" si="68"/>
        <v>0</v>
      </c>
      <c r="B1802" s="4" t="s">
        <v>18</v>
      </c>
      <c r="C1802" s="28">
        <v>0</v>
      </c>
    </row>
    <row r="1803" spans="1:3" ht="18" hidden="1" customHeight="1" x14ac:dyDescent="0.2">
      <c r="A1803" s="13">
        <f t="shared" si="68"/>
        <v>0</v>
      </c>
      <c r="B1803" s="21"/>
      <c r="C1803" s="35"/>
    </row>
    <row r="1804" spans="1:3" ht="15" x14ac:dyDescent="0.2">
      <c r="A1804" s="13"/>
      <c r="B1804" s="2" t="s">
        <v>19</v>
      </c>
      <c r="C1804" s="28">
        <v>255.19959999999998</v>
      </c>
    </row>
    <row r="1805" spans="1:3" ht="15" x14ac:dyDescent="0.2">
      <c r="A1805" s="13"/>
      <c r="B1805" s="12" t="s">
        <v>20</v>
      </c>
      <c r="C1805" s="31">
        <v>11.7</v>
      </c>
    </row>
    <row r="1806" spans="1:3" ht="15" x14ac:dyDescent="0.2">
      <c r="A1806" s="13"/>
      <c r="B1806" s="12" t="s">
        <v>21</v>
      </c>
      <c r="C1806" s="31">
        <v>187.95590999999999</v>
      </c>
    </row>
    <row r="1807" spans="1:3" ht="15" hidden="1" x14ac:dyDescent="0.2">
      <c r="A1807" s="13">
        <v>0</v>
      </c>
      <c r="B1807" s="15" t="s">
        <v>22</v>
      </c>
      <c r="C1807" s="32">
        <v>49.058999999999997</v>
      </c>
    </row>
    <row r="1808" spans="1:3" ht="15" hidden="1" x14ac:dyDescent="0.2">
      <c r="A1808" s="13">
        <v>0</v>
      </c>
      <c r="B1808" s="15" t="s">
        <v>23</v>
      </c>
      <c r="C1808" s="32">
        <v>2.5550000000000002</v>
      </c>
    </row>
    <row r="1809" spans="1:3" ht="15" hidden="1" x14ac:dyDescent="0.2">
      <c r="A1809" s="13">
        <v>0</v>
      </c>
      <c r="B1809" s="15" t="s">
        <v>24</v>
      </c>
      <c r="C1809" s="32">
        <v>108.59222</v>
      </c>
    </row>
    <row r="1810" spans="1:3" ht="15" hidden="1" x14ac:dyDescent="0.2">
      <c r="A1810" s="13">
        <v>0</v>
      </c>
      <c r="B1810" s="15" t="s">
        <v>25</v>
      </c>
      <c r="C1810" s="32">
        <v>0</v>
      </c>
    </row>
    <row r="1811" spans="1:3" ht="15" hidden="1" x14ac:dyDescent="0.2">
      <c r="A1811" s="13">
        <v>0</v>
      </c>
      <c r="B1811" s="15" t="s">
        <v>26</v>
      </c>
      <c r="C1811" s="32">
        <v>0</v>
      </c>
    </row>
    <row r="1812" spans="1:3" ht="15" hidden="1" x14ac:dyDescent="0.2">
      <c r="A1812" s="13">
        <v>0</v>
      </c>
      <c r="B1812" s="15" t="s">
        <v>27</v>
      </c>
      <c r="C1812" s="32">
        <v>1.02606</v>
      </c>
    </row>
    <row r="1813" spans="1:3" ht="30" hidden="1" x14ac:dyDescent="0.2">
      <c r="A1813" s="13">
        <v>0</v>
      </c>
      <c r="B1813" s="15" t="s">
        <v>28</v>
      </c>
      <c r="C1813" s="32">
        <v>9.5999999999999992E-3</v>
      </c>
    </row>
    <row r="1814" spans="1:3" ht="15" hidden="1" x14ac:dyDescent="0.2">
      <c r="A1814" s="13">
        <v>0</v>
      </c>
      <c r="B1814" s="15" t="s">
        <v>29</v>
      </c>
      <c r="C1814" s="32">
        <v>13.109830000000001</v>
      </c>
    </row>
    <row r="1815" spans="1:3" ht="15" hidden="1" x14ac:dyDescent="0.2">
      <c r="A1815" s="13">
        <v>0</v>
      </c>
      <c r="B1815" s="15" t="s">
        <v>30</v>
      </c>
      <c r="C1815" s="32">
        <v>0</v>
      </c>
    </row>
    <row r="1816" spans="1:3" ht="15" hidden="1" x14ac:dyDescent="0.2">
      <c r="A1816" s="13">
        <v>0</v>
      </c>
      <c r="B1816" s="15" t="s">
        <v>31</v>
      </c>
      <c r="C1816" s="32">
        <v>13.604200000000001</v>
      </c>
    </row>
    <row r="1817" spans="1:3" ht="15" hidden="1" x14ac:dyDescent="0.2">
      <c r="A1817" s="13">
        <f t="shared" ref="A1817:A1823" si="69">SUM(C1817)</f>
        <v>0</v>
      </c>
      <c r="B1817" s="12" t="s">
        <v>32</v>
      </c>
      <c r="C1817" s="31">
        <v>0</v>
      </c>
    </row>
    <row r="1818" spans="1:3" ht="15" hidden="1" x14ac:dyDescent="0.2">
      <c r="A1818" s="13">
        <f t="shared" si="69"/>
        <v>0</v>
      </c>
      <c r="B1818" s="3" t="s">
        <v>33</v>
      </c>
      <c r="C1818" s="28">
        <v>0</v>
      </c>
    </row>
    <row r="1819" spans="1:3" ht="15" x14ac:dyDescent="0.2">
      <c r="A1819" s="13"/>
      <c r="B1819" s="12" t="s">
        <v>4</v>
      </c>
      <c r="C1819" s="31">
        <v>40.040999999999997</v>
      </c>
    </row>
    <row r="1820" spans="1:3" ht="15" hidden="1" x14ac:dyDescent="0.2">
      <c r="A1820" s="13">
        <f t="shared" si="69"/>
        <v>0</v>
      </c>
      <c r="B1820" s="12" t="s">
        <v>34</v>
      </c>
      <c r="C1820" s="31">
        <v>0</v>
      </c>
    </row>
    <row r="1821" spans="1:3" ht="15" x14ac:dyDescent="0.2">
      <c r="A1821" s="13"/>
      <c r="B1821" s="12" t="s">
        <v>35</v>
      </c>
      <c r="C1821" s="31">
        <v>15.502689999999999</v>
      </c>
    </row>
    <row r="1822" spans="1:3" ht="15" hidden="1" x14ac:dyDescent="0.2">
      <c r="A1822" s="13">
        <f t="shared" si="69"/>
        <v>0</v>
      </c>
      <c r="B1822" s="2" t="s">
        <v>36</v>
      </c>
      <c r="C1822" s="28">
        <v>0</v>
      </c>
    </row>
    <row r="1823" spans="1:3" ht="15" hidden="1" x14ac:dyDescent="0.2">
      <c r="A1823" s="13">
        <f t="shared" si="69"/>
        <v>0</v>
      </c>
      <c r="B1823" s="2" t="s">
        <v>37</v>
      </c>
      <c r="C1823" s="28">
        <v>0</v>
      </c>
    </row>
    <row r="1824" spans="1:3" ht="15" hidden="1" x14ac:dyDescent="0.2">
      <c r="A1824" s="13">
        <v>0</v>
      </c>
      <c r="B1824" s="16" t="s">
        <v>8</v>
      </c>
      <c r="C1824" s="33">
        <v>0</v>
      </c>
    </row>
    <row r="1825" spans="1:3" ht="15" hidden="1" x14ac:dyDescent="0.2">
      <c r="A1825" s="13">
        <v>0</v>
      </c>
      <c r="B1825" s="15" t="s">
        <v>9</v>
      </c>
      <c r="C1825" s="32">
        <v>0</v>
      </c>
    </row>
    <row r="1826" spans="1:3" ht="15" hidden="1" x14ac:dyDescent="0.2">
      <c r="A1826" s="13">
        <v>0</v>
      </c>
      <c r="B1826" s="15" t="s">
        <v>38</v>
      </c>
      <c r="C1826" s="32">
        <v>0</v>
      </c>
    </row>
    <row r="1827" spans="1:3" ht="15" hidden="1" x14ac:dyDescent="0.2">
      <c r="A1827" s="13">
        <f>SUM(C1827)</f>
        <v>0</v>
      </c>
      <c r="B1827" s="14" t="s">
        <v>39</v>
      </c>
      <c r="C1827" s="31">
        <v>0</v>
      </c>
    </row>
    <row r="1828" spans="1:3" ht="15" hidden="1" x14ac:dyDescent="0.2">
      <c r="A1828" s="13">
        <f>SUM(C1828)</f>
        <v>0</v>
      </c>
      <c r="B1828" s="4" t="s">
        <v>40</v>
      </c>
      <c r="C1828" s="28">
        <v>0</v>
      </c>
    </row>
    <row r="1829" spans="1:3" ht="15" hidden="1" x14ac:dyDescent="0.2">
      <c r="A1829" s="13">
        <f>SUM(C1829)</f>
        <v>0</v>
      </c>
      <c r="B1829" s="2" t="s">
        <v>41</v>
      </c>
      <c r="C1829" s="28">
        <v>0</v>
      </c>
    </row>
    <row r="1830" spans="1:3" ht="15" hidden="1" x14ac:dyDescent="0.2">
      <c r="A1830" s="13">
        <v>0</v>
      </c>
      <c r="B1830" s="16" t="s">
        <v>14</v>
      </c>
      <c r="C1830" s="33">
        <v>0</v>
      </c>
    </row>
    <row r="1831" spans="1:3" ht="15" hidden="1" x14ac:dyDescent="0.2">
      <c r="A1831" s="13">
        <v>0</v>
      </c>
      <c r="B1831" s="15" t="s">
        <v>9</v>
      </c>
      <c r="C1831" s="32">
        <v>0</v>
      </c>
    </row>
    <row r="1832" spans="1:3" ht="15" hidden="1" x14ac:dyDescent="0.2">
      <c r="A1832" s="13">
        <v>0</v>
      </c>
      <c r="B1832" s="15" t="s">
        <v>10</v>
      </c>
      <c r="C1832" s="32">
        <v>0</v>
      </c>
    </row>
    <row r="1833" spans="1:3" ht="15" hidden="1" x14ac:dyDescent="0.2">
      <c r="A1833" s="13">
        <f>SUM(C1833)</f>
        <v>0</v>
      </c>
      <c r="B1833" s="14" t="s">
        <v>42</v>
      </c>
      <c r="C1833" s="31">
        <v>0</v>
      </c>
    </row>
    <row r="1834" spans="1:3" ht="15" hidden="1" x14ac:dyDescent="0.2">
      <c r="A1834" s="13">
        <f>SUM(C1834)</f>
        <v>0</v>
      </c>
      <c r="B1834" s="4" t="s">
        <v>16</v>
      </c>
      <c r="C1834" s="28">
        <v>0</v>
      </c>
    </row>
    <row r="1835" spans="1:3" ht="15" hidden="1" x14ac:dyDescent="0.2">
      <c r="A1835" s="13">
        <f>SUM(C1835)</f>
        <v>0</v>
      </c>
      <c r="B1835" s="16" t="s">
        <v>17</v>
      </c>
      <c r="C1835" s="33">
        <v>0</v>
      </c>
    </row>
    <row r="1836" spans="1:3" ht="15" hidden="1" x14ac:dyDescent="0.2">
      <c r="A1836" s="13">
        <v>0</v>
      </c>
      <c r="B1836" s="15" t="s">
        <v>43</v>
      </c>
      <c r="C1836" s="32">
        <v>0</v>
      </c>
    </row>
    <row r="1837" spans="1:3" ht="15" hidden="1" x14ac:dyDescent="0.2">
      <c r="A1837" s="13">
        <v>0</v>
      </c>
      <c r="B1837" s="15" t="s">
        <v>15</v>
      </c>
      <c r="C1837" s="32">
        <v>0</v>
      </c>
    </row>
    <row r="1838" spans="1:3" ht="15" hidden="1" x14ac:dyDescent="0.2">
      <c r="A1838" s="13">
        <v>0</v>
      </c>
      <c r="B1838" s="15" t="s">
        <v>10</v>
      </c>
      <c r="C1838" s="32">
        <v>0</v>
      </c>
    </row>
    <row r="1839" spans="1:3" ht="15" hidden="1" x14ac:dyDescent="0.2">
      <c r="A1839" s="13">
        <f t="shared" ref="A1839:A1861" si="70">SUM(C1839)</f>
        <v>0</v>
      </c>
      <c r="B1839" s="14" t="s">
        <v>39</v>
      </c>
      <c r="C1839" s="31">
        <v>0</v>
      </c>
    </row>
    <row r="1840" spans="1:3" ht="15" hidden="1" x14ac:dyDescent="0.2">
      <c r="A1840" s="13">
        <f t="shared" si="70"/>
        <v>0</v>
      </c>
      <c r="B1840" s="4" t="s">
        <v>16</v>
      </c>
      <c r="C1840" s="28">
        <v>0</v>
      </c>
    </row>
    <row r="1841" spans="1:3" ht="18" hidden="1" customHeight="1" x14ac:dyDescent="0.2">
      <c r="A1841" s="13">
        <f t="shared" si="70"/>
        <v>0</v>
      </c>
      <c r="B1841" s="21"/>
      <c r="C1841" s="35"/>
    </row>
    <row r="1842" spans="1:3" ht="18" hidden="1" customHeight="1" x14ac:dyDescent="0.2">
      <c r="A1842" s="13">
        <f t="shared" si="70"/>
        <v>0</v>
      </c>
      <c r="B1842" s="22" t="s">
        <v>60</v>
      </c>
      <c r="C1842" s="29"/>
    </row>
    <row r="1843" spans="1:3" ht="15" x14ac:dyDescent="0.2">
      <c r="A1843" s="13"/>
      <c r="B1843" s="17" t="s">
        <v>44</v>
      </c>
      <c r="C1843" s="31">
        <v>399.25045999999998</v>
      </c>
    </row>
    <row r="1844" spans="1:3" ht="15" x14ac:dyDescent="0.2">
      <c r="A1844" s="13"/>
      <c r="B1844" s="12" t="s">
        <v>1</v>
      </c>
      <c r="C1844" s="31">
        <v>399.25045999999998</v>
      </c>
    </row>
    <row r="1845" spans="1:3" ht="15" hidden="1" x14ac:dyDescent="0.2">
      <c r="A1845" s="13">
        <f t="shared" si="70"/>
        <v>0</v>
      </c>
      <c r="B1845" s="12" t="s">
        <v>6</v>
      </c>
      <c r="C1845" s="31">
        <v>0</v>
      </c>
    </row>
    <row r="1846" spans="1:3" ht="15" hidden="1" x14ac:dyDescent="0.2">
      <c r="A1846" s="13">
        <f t="shared" si="70"/>
        <v>0</v>
      </c>
      <c r="B1846" s="12" t="s">
        <v>45</v>
      </c>
      <c r="C1846" s="31">
        <v>0</v>
      </c>
    </row>
    <row r="1847" spans="1:3" ht="15" hidden="1" x14ac:dyDescent="0.2">
      <c r="A1847" s="13">
        <f t="shared" si="70"/>
        <v>0</v>
      </c>
      <c r="B1847" s="12" t="s">
        <v>13</v>
      </c>
      <c r="C1847" s="31">
        <v>0</v>
      </c>
    </row>
    <row r="1848" spans="1:3" ht="15" x14ac:dyDescent="0.2">
      <c r="A1848" s="13"/>
      <c r="B1848" s="17" t="s">
        <v>46</v>
      </c>
      <c r="C1848" s="31">
        <v>255.1996</v>
      </c>
    </row>
    <row r="1849" spans="1:3" ht="15" x14ac:dyDescent="0.2">
      <c r="A1849" s="13"/>
      <c r="B1849" s="12" t="s">
        <v>19</v>
      </c>
      <c r="C1849" s="31">
        <v>255.1996</v>
      </c>
    </row>
    <row r="1850" spans="1:3" ht="15" hidden="1" x14ac:dyDescent="0.2">
      <c r="A1850" s="13">
        <f t="shared" si="70"/>
        <v>0</v>
      </c>
      <c r="B1850" s="12" t="s">
        <v>36</v>
      </c>
      <c r="C1850" s="31">
        <v>0</v>
      </c>
    </row>
    <row r="1851" spans="1:3" ht="15" hidden="1" x14ac:dyDescent="0.2">
      <c r="A1851" s="13">
        <f t="shared" si="70"/>
        <v>0</v>
      </c>
      <c r="B1851" s="12" t="s">
        <v>47</v>
      </c>
      <c r="C1851" s="31">
        <v>0</v>
      </c>
    </row>
    <row r="1852" spans="1:3" ht="15" hidden="1" x14ac:dyDescent="0.2">
      <c r="A1852" s="13">
        <f t="shared" si="70"/>
        <v>0</v>
      </c>
      <c r="B1852" s="12" t="s">
        <v>41</v>
      </c>
      <c r="C1852" s="31">
        <v>0</v>
      </c>
    </row>
    <row r="1853" spans="1:3" ht="15" x14ac:dyDescent="0.2">
      <c r="A1853" s="13"/>
      <c r="B1853" s="39" t="s">
        <v>48</v>
      </c>
      <c r="C1853" s="40">
        <v>144.05086</v>
      </c>
    </row>
    <row r="1854" spans="1:3" ht="15" x14ac:dyDescent="0.2">
      <c r="A1854" s="13"/>
      <c r="B1854" s="39" t="s">
        <v>49</v>
      </c>
      <c r="C1854" s="40">
        <v>228.24188000000001</v>
      </c>
    </row>
    <row r="1855" spans="1:3" ht="15" x14ac:dyDescent="0.2">
      <c r="A1855" s="13"/>
      <c r="B1855" s="39" t="s">
        <v>50</v>
      </c>
      <c r="C1855" s="40">
        <v>372.29273999999998</v>
      </c>
    </row>
    <row r="1856" spans="1:3" ht="18" hidden="1" customHeight="1" x14ac:dyDescent="0.2">
      <c r="A1856" s="13">
        <f t="shared" si="70"/>
        <v>0</v>
      </c>
      <c r="B1856" s="23"/>
      <c r="C1856" s="34"/>
    </row>
    <row r="1857" spans="1:3" ht="18" hidden="1" customHeight="1" x14ac:dyDescent="0.2">
      <c r="A1857" s="13">
        <f t="shared" si="70"/>
        <v>0</v>
      </c>
      <c r="B1857" s="18" t="s">
        <v>319</v>
      </c>
      <c r="C1857" s="29"/>
    </row>
    <row r="1858" spans="1:3" ht="15" x14ac:dyDescent="0.2">
      <c r="A1858" s="13"/>
      <c r="B1858" s="5" t="s">
        <v>53</v>
      </c>
      <c r="C1858" s="36">
        <v>76</v>
      </c>
    </row>
    <row r="1859" spans="1:3" ht="15" x14ac:dyDescent="0.2">
      <c r="A1859" s="13"/>
      <c r="B1859" s="6" t="s">
        <v>54</v>
      </c>
      <c r="C1859" s="36">
        <v>59</v>
      </c>
    </row>
    <row r="1860" spans="1:3" ht="15" x14ac:dyDescent="0.2">
      <c r="A1860" s="13"/>
      <c r="B1860" s="6" t="s">
        <v>55</v>
      </c>
      <c r="C1860" s="36">
        <v>17</v>
      </c>
    </row>
    <row r="1861" spans="1:3" ht="18" hidden="1" customHeight="1" x14ac:dyDescent="0.2">
      <c r="A1861" s="13">
        <f t="shared" si="70"/>
        <v>0</v>
      </c>
      <c r="B1861" s="24"/>
      <c r="C1861" s="34"/>
    </row>
    <row r="1862" spans="1:3" ht="18" customHeight="1" x14ac:dyDescent="0.2">
      <c r="A1862" s="13"/>
      <c r="B1862" s="121" t="s">
        <v>82</v>
      </c>
      <c r="C1862" s="122"/>
    </row>
    <row r="1863" spans="1:3" ht="18" hidden="1" customHeight="1" x14ac:dyDescent="0.2">
      <c r="A1863" s="13">
        <f t="shared" ref="A1863:A1871" si="71">SUM(C1863)</f>
        <v>0</v>
      </c>
      <c r="B1863" s="21"/>
      <c r="C1863" s="35"/>
    </row>
    <row r="1864" spans="1:3" ht="18" hidden="1" customHeight="1" x14ac:dyDescent="0.2">
      <c r="A1864" s="13">
        <f t="shared" si="71"/>
        <v>0</v>
      </c>
      <c r="B1864" s="22" t="s">
        <v>59</v>
      </c>
      <c r="C1864" s="29"/>
    </row>
    <row r="1865" spans="1:3" ht="15" x14ac:dyDescent="0.2">
      <c r="A1865" s="13"/>
      <c r="B1865" s="2" t="s">
        <v>1</v>
      </c>
      <c r="C1865" s="28">
        <v>3712.5721699999999</v>
      </c>
    </row>
    <row r="1866" spans="1:3" ht="15" hidden="1" x14ac:dyDescent="0.2">
      <c r="A1866" s="13">
        <f t="shared" si="71"/>
        <v>0</v>
      </c>
      <c r="B1866" s="3" t="s">
        <v>2</v>
      </c>
      <c r="C1866" s="28"/>
    </row>
    <row r="1867" spans="1:3" ht="15" hidden="1" x14ac:dyDescent="0.2">
      <c r="A1867" s="13">
        <f t="shared" si="71"/>
        <v>0</v>
      </c>
      <c r="B1867" s="3" t="s">
        <v>3</v>
      </c>
      <c r="C1867" s="28"/>
    </row>
    <row r="1868" spans="1:3" ht="15" hidden="1" x14ac:dyDescent="0.2">
      <c r="A1868" s="13">
        <f t="shared" si="71"/>
        <v>0</v>
      </c>
      <c r="B1868" s="3" t="s">
        <v>4</v>
      </c>
      <c r="C1868" s="28">
        <v>0</v>
      </c>
    </row>
    <row r="1869" spans="1:3" ht="15" x14ac:dyDescent="0.2">
      <c r="A1869" s="13"/>
      <c r="B1869" s="3" t="s">
        <v>5</v>
      </c>
      <c r="C1869" s="28">
        <v>3712.5721699999999</v>
      </c>
    </row>
    <row r="1870" spans="1:3" ht="15" hidden="1" x14ac:dyDescent="0.2">
      <c r="A1870" s="13">
        <f t="shared" si="71"/>
        <v>0</v>
      </c>
      <c r="B1870" s="2" t="s">
        <v>6</v>
      </c>
      <c r="C1870" s="28">
        <v>0</v>
      </c>
    </row>
    <row r="1871" spans="1:3" ht="15" hidden="1" x14ac:dyDescent="0.2">
      <c r="A1871" s="13">
        <f t="shared" si="71"/>
        <v>0</v>
      </c>
      <c r="B1871" s="2" t="s">
        <v>7</v>
      </c>
      <c r="C1871" s="28">
        <v>0</v>
      </c>
    </row>
    <row r="1872" spans="1:3" ht="15" hidden="1" x14ac:dyDescent="0.2">
      <c r="A1872" s="13">
        <v>0</v>
      </c>
      <c r="B1872" s="3" t="s">
        <v>8</v>
      </c>
      <c r="C1872" s="28">
        <v>0</v>
      </c>
    </row>
    <row r="1873" spans="1:3" ht="15" hidden="1" x14ac:dyDescent="0.2">
      <c r="A1873" s="13">
        <f>SUM(C1873)</f>
        <v>0</v>
      </c>
      <c r="B1873" s="4" t="s">
        <v>9</v>
      </c>
      <c r="C1873" s="28">
        <v>0</v>
      </c>
    </row>
    <row r="1874" spans="1:3" ht="15" hidden="1" x14ac:dyDescent="0.2">
      <c r="A1874" s="13">
        <v>0</v>
      </c>
      <c r="B1874" s="4" t="s">
        <v>10</v>
      </c>
      <c r="C1874" s="28">
        <v>0</v>
      </c>
    </row>
    <row r="1875" spans="1:3" ht="15" hidden="1" x14ac:dyDescent="0.2">
      <c r="A1875" s="13">
        <f>SUM(C1875)</f>
        <v>0</v>
      </c>
      <c r="B1875" s="4" t="s">
        <v>11</v>
      </c>
      <c r="C1875" s="28">
        <v>0</v>
      </c>
    </row>
    <row r="1876" spans="1:3" ht="15" hidden="1" x14ac:dyDescent="0.2">
      <c r="A1876" s="13">
        <f>SUM(C1876)</f>
        <v>0</v>
      </c>
      <c r="B1876" s="4" t="s">
        <v>12</v>
      </c>
      <c r="C1876" s="28">
        <v>0</v>
      </c>
    </row>
    <row r="1877" spans="1:3" ht="15" hidden="1" x14ac:dyDescent="0.2">
      <c r="A1877" s="13">
        <f>SUM(C1877)</f>
        <v>0</v>
      </c>
      <c r="B1877" s="2" t="s">
        <v>13</v>
      </c>
      <c r="C1877" s="28">
        <v>0</v>
      </c>
    </row>
    <row r="1878" spans="1:3" ht="15" hidden="1" x14ac:dyDescent="0.2">
      <c r="A1878" s="13">
        <v>0</v>
      </c>
      <c r="B1878" s="3" t="s">
        <v>14</v>
      </c>
      <c r="C1878" s="28">
        <v>0</v>
      </c>
    </row>
    <row r="1879" spans="1:3" ht="15" hidden="1" x14ac:dyDescent="0.2">
      <c r="A1879" s="13">
        <v>0</v>
      </c>
      <c r="B1879" s="4" t="s">
        <v>15</v>
      </c>
      <c r="C1879" s="28">
        <v>0</v>
      </c>
    </row>
    <row r="1880" spans="1:3" ht="15" hidden="1" x14ac:dyDescent="0.2">
      <c r="A1880" s="13">
        <v>0</v>
      </c>
      <c r="B1880" s="4" t="s">
        <v>10</v>
      </c>
      <c r="C1880" s="28">
        <v>0</v>
      </c>
    </row>
    <row r="1881" spans="1:3" ht="15" hidden="1" x14ac:dyDescent="0.2">
      <c r="A1881" s="13">
        <f t="shared" ref="A1881:A1887" si="72">SUM(C1881)</f>
        <v>0</v>
      </c>
      <c r="B1881" s="4" t="s">
        <v>16</v>
      </c>
      <c r="C1881" s="28">
        <v>0</v>
      </c>
    </row>
    <row r="1882" spans="1:3" ht="15" hidden="1" x14ac:dyDescent="0.2">
      <c r="A1882" s="13">
        <f t="shared" si="72"/>
        <v>0</v>
      </c>
      <c r="B1882" s="3" t="s">
        <v>17</v>
      </c>
      <c r="C1882" s="28">
        <v>0</v>
      </c>
    </row>
    <row r="1883" spans="1:3" ht="15" hidden="1" x14ac:dyDescent="0.2">
      <c r="A1883" s="13">
        <f t="shared" si="72"/>
        <v>0</v>
      </c>
      <c r="B1883" s="4" t="s">
        <v>18</v>
      </c>
      <c r="C1883" s="28">
        <v>0</v>
      </c>
    </row>
    <row r="1884" spans="1:3" ht="18" hidden="1" customHeight="1" x14ac:dyDescent="0.2">
      <c r="A1884" s="13">
        <f t="shared" si="72"/>
        <v>0</v>
      </c>
      <c r="B1884" s="21"/>
      <c r="C1884" s="35"/>
    </row>
    <row r="1885" spans="1:3" ht="15" x14ac:dyDescent="0.2">
      <c r="A1885" s="13"/>
      <c r="B1885" s="2" t="s">
        <v>19</v>
      </c>
      <c r="C1885" s="28">
        <v>3004.5335500000001</v>
      </c>
    </row>
    <row r="1886" spans="1:3" ht="15" x14ac:dyDescent="0.2">
      <c r="A1886" s="13"/>
      <c r="B1886" s="12" t="s">
        <v>20</v>
      </c>
      <c r="C1886" s="31">
        <v>1690.5248899999999</v>
      </c>
    </row>
    <row r="1887" spans="1:3" ht="15" x14ac:dyDescent="0.2">
      <c r="A1887" s="13"/>
      <c r="B1887" s="12" t="s">
        <v>21</v>
      </c>
      <c r="C1887" s="31">
        <v>754.18687</v>
      </c>
    </row>
    <row r="1888" spans="1:3" ht="15" hidden="1" x14ac:dyDescent="0.2">
      <c r="A1888" s="13">
        <v>0</v>
      </c>
      <c r="B1888" s="15" t="s">
        <v>22</v>
      </c>
      <c r="C1888" s="32">
        <v>182.86779999999999</v>
      </c>
    </row>
    <row r="1889" spans="1:3" ht="15" hidden="1" x14ac:dyDescent="0.2">
      <c r="A1889" s="13">
        <v>0</v>
      </c>
      <c r="B1889" s="15" t="s">
        <v>23</v>
      </c>
      <c r="C1889" s="32">
        <v>7.15618</v>
      </c>
    </row>
    <row r="1890" spans="1:3" ht="15" hidden="1" x14ac:dyDescent="0.2">
      <c r="A1890" s="13">
        <v>0</v>
      </c>
      <c r="B1890" s="15" t="s">
        <v>24</v>
      </c>
      <c r="C1890" s="32">
        <v>114.15683</v>
      </c>
    </row>
    <row r="1891" spans="1:3" ht="15" hidden="1" x14ac:dyDescent="0.2">
      <c r="A1891" s="13">
        <v>0</v>
      </c>
      <c r="B1891" s="15" t="s">
        <v>25</v>
      </c>
      <c r="C1891" s="32">
        <v>24.258320000000001</v>
      </c>
    </row>
    <row r="1892" spans="1:3" ht="15" hidden="1" x14ac:dyDescent="0.2">
      <c r="A1892" s="13">
        <v>0</v>
      </c>
      <c r="B1892" s="15" t="s">
        <v>26</v>
      </c>
      <c r="C1892" s="32">
        <v>0</v>
      </c>
    </row>
    <row r="1893" spans="1:3" ht="15" hidden="1" x14ac:dyDescent="0.2">
      <c r="A1893" s="13">
        <v>0</v>
      </c>
      <c r="B1893" s="15" t="s">
        <v>27</v>
      </c>
      <c r="C1893" s="32">
        <v>0.47464000000000001</v>
      </c>
    </row>
    <row r="1894" spans="1:3" ht="30" hidden="1" x14ac:dyDescent="0.2">
      <c r="A1894" s="13">
        <v>0</v>
      </c>
      <c r="B1894" s="15" t="s">
        <v>28</v>
      </c>
      <c r="C1894" s="32">
        <v>0.18</v>
      </c>
    </row>
    <row r="1895" spans="1:3" ht="15" hidden="1" x14ac:dyDescent="0.2">
      <c r="A1895" s="13">
        <v>0</v>
      </c>
      <c r="B1895" s="15" t="s">
        <v>29</v>
      </c>
      <c r="C1895" s="32">
        <v>30.757919999999999</v>
      </c>
    </row>
    <row r="1896" spans="1:3" ht="15" hidden="1" x14ac:dyDescent="0.2">
      <c r="A1896" s="13">
        <v>0</v>
      </c>
      <c r="B1896" s="15" t="s">
        <v>30</v>
      </c>
      <c r="C1896" s="32">
        <v>0</v>
      </c>
    </row>
    <row r="1897" spans="1:3" ht="15" hidden="1" x14ac:dyDescent="0.2">
      <c r="A1897" s="13">
        <v>0</v>
      </c>
      <c r="B1897" s="15" t="s">
        <v>31</v>
      </c>
      <c r="C1897" s="32">
        <v>394.33517999999998</v>
      </c>
    </row>
    <row r="1898" spans="1:3" ht="15" hidden="1" x14ac:dyDescent="0.2">
      <c r="A1898" s="13">
        <f t="shared" ref="A1898:A1958" si="73">SUM(C1898)</f>
        <v>0</v>
      </c>
      <c r="B1898" s="12" t="s">
        <v>32</v>
      </c>
      <c r="C1898" s="31">
        <v>0</v>
      </c>
    </row>
    <row r="1899" spans="1:3" ht="15" hidden="1" x14ac:dyDescent="0.2">
      <c r="A1899" s="13">
        <f t="shared" si="73"/>
        <v>0</v>
      </c>
      <c r="B1899" s="3" t="s">
        <v>33</v>
      </c>
      <c r="C1899" s="28">
        <v>0</v>
      </c>
    </row>
    <row r="1900" spans="1:3" ht="15" x14ac:dyDescent="0.2">
      <c r="A1900" s="13"/>
      <c r="B1900" s="12" t="s">
        <v>4</v>
      </c>
      <c r="C1900" s="31">
        <v>417.22</v>
      </c>
    </row>
    <row r="1901" spans="1:3" ht="15" x14ac:dyDescent="0.2">
      <c r="A1901" s="13"/>
      <c r="B1901" s="12" t="s">
        <v>34</v>
      </c>
      <c r="C1901" s="31">
        <v>8.0069900000000001</v>
      </c>
    </row>
    <row r="1902" spans="1:3" ht="15" x14ac:dyDescent="0.2">
      <c r="A1902" s="13"/>
      <c r="B1902" s="12" t="s">
        <v>35</v>
      </c>
      <c r="C1902" s="31">
        <v>134.59479999999999</v>
      </c>
    </row>
    <row r="1903" spans="1:3" ht="15" x14ac:dyDescent="0.2">
      <c r="A1903" s="13"/>
      <c r="B1903" s="2" t="s">
        <v>36</v>
      </c>
      <c r="C1903" s="28">
        <v>63.567259999999997</v>
      </c>
    </row>
    <row r="1904" spans="1:3" ht="15" hidden="1" x14ac:dyDescent="0.2">
      <c r="A1904" s="13">
        <f t="shared" si="73"/>
        <v>0</v>
      </c>
      <c r="B1904" s="2" t="s">
        <v>37</v>
      </c>
      <c r="C1904" s="28">
        <v>0</v>
      </c>
    </row>
    <row r="1905" spans="1:3" ht="15" hidden="1" x14ac:dyDescent="0.2">
      <c r="A1905" s="13">
        <v>0</v>
      </c>
      <c r="B1905" s="16" t="s">
        <v>8</v>
      </c>
      <c r="C1905" s="33">
        <v>0</v>
      </c>
    </row>
    <row r="1906" spans="1:3" ht="15" hidden="1" x14ac:dyDescent="0.2">
      <c r="A1906" s="13">
        <v>0</v>
      </c>
      <c r="B1906" s="15" t="s">
        <v>9</v>
      </c>
      <c r="C1906" s="32">
        <v>0</v>
      </c>
    </row>
    <row r="1907" spans="1:3" ht="15" hidden="1" x14ac:dyDescent="0.2">
      <c r="A1907" s="13">
        <v>0</v>
      </c>
      <c r="B1907" s="15" t="s">
        <v>38</v>
      </c>
      <c r="C1907" s="32">
        <v>0</v>
      </c>
    </row>
    <row r="1908" spans="1:3" ht="15" hidden="1" x14ac:dyDescent="0.2">
      <c r="A1908" s="13">
        <f t="shared" si="73"/>
        <v>0</v>
      </c>
      <c r="B1908" s="14" t="s">
        <v>39</v>
      </c>
      <c r="C1908" s="31">
        <v>0</v>
      </c>
    </row>
    <row r="1909" spans="1:3" ht="15" hidden="1" x14ac:dyDescent="0.2">
      <c r="A1909" s="13">
        <f t="shared" si="73"/>
        <v>0</v>
      </c>
      <c r="B1909" s="4" t="s">
        <v>40</v>
      </c>
      <c r="C1909" s="28">
        <v>0</v>
      </c>
    </row>
    <row r="1910" spans="1:3" ht="15" hidden="1" x14ac:dyDescent="0.2">
      <c r="A1910" s="13">
        <f t="shared" si="73"/>
        <v>0</v>
      </c>
      <c r="B1910" s="2" t="s">
        <v>41</v>
      </c>
      <c r="C1910" s="28">
        <v>0</v>
      </c>
    </row>
    <row r="1911" spans="1:3" ht="15" hidden="1" x14ac:dyDescent="0.2">
      <c r="A1911" s="13">
        <v>0</v>
      </c>
      <c r="B1911" s="16" t="s">
        <v>14</v>
      </c>
      <c r="C1911" s="33">
        <v>0</v>
      </c>
    </row>
    <row r="1912" spans="1:3" ht="15" hidden="1" x14ac:dyDescent="0.2">
      <c r="A1912" s="13">
        <v>0</v>
      </c>
      <c r="B1912" s="15" t="s">
        <v>9</v>
      </c>
      <c r="C1912" s="32">
        <v>0</v>
      </c>
    </row>
    <row r="1913" spans="1:3" ht="15" hidden="1" x14ac:dyDescent="0.2">
      <c r="A1913" s="13">
        <v>0</v>
      </c>
      <c r="B1913" s="15" t="s">
        <v>10</v>
      </c>
      <c r="C1913" s="32">
        <v>0</v>
      </c>
    </row>
    <row r="1914" spans="1:3" ht="15" hidden="1" x14ac:dyDescent="0.2">
      <c r="A1914" s="13">
        <f t="shared" si="73"/>
        <v>0</v>
      </c>
      <c r="B1914" s="14" t="s">
        <v>42</v>
      </c>
      <c r="C1914" s="31">
        <v>0</v>
      </c>
    </row>
    <row r="1915" spans="1:3" ht="15" hidden="1" x14ac:dyDescent="0.2">
      <c r="A1915" s="13">
        <f t="shared" si="73"/>
        <v>0</v>
      </c>
      <c r="B1915" s="4" t="s">
        <v>16</v>
      </c>
      <c r="C1915" s="28">
        <v>0</v>
      </c>
    </row>
    <row r="1916" spans="1:3" ht="15" hidden="1" x14ac:dyDescent="0.2">
      <c r="A1916" s="13">
        <f t="shared" si="73"/>
        <v>0</v>
      </c>
      <c r="B1916" s="16" t="s">
        <v>17</v>
      </c>
      <c r="C1916" s="33">
        <v>0</v>
      </c>
    </row>
    <row r="1917" spans="1:3" ht="15" hidden="1" x14ac:dyDescent="0.2">
      <c r="A1917" s="13">
        <v>0</v>
      </c>
      <c r="B1917" s="15" t="s">
        <v>43</v>
      </c>
      <c r="C1917" s="32">
        <v>0</v>
      </c>
    </row>
    <row r="1918" spans="1:3" ht="15" hidden="1" x14ac:dyDescent="0.2">
      <c r="A1918" s="13">
        <v>0</v>
      </c>
      <c r="B1918" s="15" t="s">
        <v>15</v>
      </c>
      <c r="C1918" s="32">
        <v>0</v>
      </c>
    </row>
    <row r="1919" spans="1:3" ht="15" hidden="1" x14ac:dyDescent="0.2">
      <c r="A1919" s="13">
        <v>0</v>
      </c>
      <c r="B1919" s="15" t="s">
        <v>10</v>
      </c>
      <c r="C1919" s="32">
        <v>0</v>
      </c>
    </row>
    <row r="1920" spans="1:3" ht="15" hidden="1" x14ac:dyDescent="0.2">
      <c r="A1920" s="13">
        <f t="shared" si="73"/>
        <v>0</v>
      </c>
      <c r="B1920" s="14" t="s">
        <v>39</v>
      </c>
      <c r="C1920" s="31">
        <v>0</v>
      </c>
    </row>
    <row r="1921" spans="1:3" ht="15" hidden="1" x14ac:dyDescent="0.2">
      <c r="A1921" s="13">
        <f t="shared" si="73"/>
        <v>0</v>
      </c>
      <c r="B1921" s="4" t="s">
        <v>16</v>
      </c>
      <c r="C1921" s="28">
        <v>0</v>
      </c>
    </row>
    <row r="1922" spans="1:3" ht="18" hidden="1" customHeight="1" x14ac:dyDescent="0.2">
      <c r="A1922" s="13">
        <f t="shared" si="73"/>
        <v>0</v>
      </c>
      <c r="B1922" s="21"/>
      <c r="C1922" s="35"/>
    </row>
    <row r="1923" spans="1:3" ht="18" hidden="1" customHeight="1" x14ac:dyDescent="0.2">
      <c r="A1923" s="13">
        <f t="shared" si="73"/>
        <v>0</v>
      </c>
      <c r="B1923" s="22" t="s">
        <v>60</v>
      </c>
      <c r="C1923" s="29"/>
    </row>
    <row r="1924" spans="1:3" ht="15" x14ac:dyDescent="0.2">
      <c r="A1924" s="13"/>
      <c r="B1924" s="17" t="s">
        <v>44</v>
      </c>
      <c r="C1924" s="31">
        <v>3712.5721699999999</v>
      </c>
    </row>
    <row r="1925" spans="1:3" ht="15" x14ac:dyDescent="0.2">
      <c r="A1925" s="13"/>
      <c r="B1925" s="12" t="s">
        <v>1</v>
      </c>
      <c r="C1925" s="31">
        <v>3712.5721699999999</v>
      </c>
    </row>
    <row r="1926" spans="1:3" ht="15" hidden="1" x14ac:dyDescent="0.2">
      <c r="A1926" s="13">
        <f t="shared" si="73"/>
        <v>0</v>
      </c>
      <c r="B1926" s="12" t="s">
        <v>6</v>
      </c>
      <c r="C1926" s="31">
        <v>0</v>
      </c>
    </row>
    <row r="1927" spans="1:3" ht="15" hidden="1" x14ac:dyDescent="0.2">
      <c r="A1927" s="13">
        <f t="shared" si="73"/>
        <v>0</v>
      </c>
      <c r="B1927" s="12" t="s">
        <v>45</v>
      </c>
      <c r="C1927" s="31">
        <v>0</v>
      </c>
    </row>
    <row r="1928" spans="1:3" ht="15" hidden="1" x14ac:dyDescent="0.2">
      <c r="A1928" s="13">
        <f t="shared" si="73"/>
        <v>0</v>
      </c>
      <c r="B1928" s="12" t="s">
        <v>13</v>
      </c>
      <c r="C1928" s="31">
        <v>0</v>
      </c>
    </row>
    <row r="1929" spans="1:3" ht="15" x14ac:dyDescent="0.2">
      <c r="A1929" s="13"/>
      <c r="B1929" s="17" t="s">
        <v>46</v>
      </c>
      <c r="C1929" s="31">
        <v>3068.1008099999999</v>
      </c>
    </row>
    <row r="1930" spans="1:3" ht="15" x14ac:dyDescent="0.2">
      <c r="A1930" s="13"/>
      <c r="B1930" s="12" t="s">
        <v>19</v>
      </c>
      <c r="C1930" s="31">
        <v>3004.5335500000001</v>
      </c>
    </row>
    <row r="1931" spans="1:3" ht="15" x14ac:dyDescent="0.2">
      <c r="A1931" s="13"/>
      <c r="B1931" s="12" t="s">
        <v>36</v>
      </c>
      <c r="C1931" s="31">
        <v>63.567259999999997</v>
      </c>
    </row>
    <row r="1932" spans="1:3" ht="15" hidden="1" x14ac:dyDescent="0.2">
      <c r="A1932" s="13">
        <f t="shared" si="73"/>
        <v>0</v>
      </c>
      <c r="B1932" s="12" t="s">
        <v>47</v>
      </c>
      <c r="C1932" s="31">
        <v>0</v>
      </c>
    </row>
    <row r="1933" spans="1:3" ht="15" hidden="1" x14ac:dyDescent="0.2">
      <c r="A1933" s="13">
        <f t="shared" si="73"/>
        <v>0</v>
      </c>
      <c r="B1933" s="12" t="s">
        <v>41</v>
      </c>
      <c r="C1933" s="31">
        <v>0</v>
      </c>
    </row>
    <row r="1934" spans="1:3" ht="15" x14ac:dyDescent="0.2">
      <c r="A1934" s="13"/>
      <c r="B1934" s="39" t="s">
        <v>48</v>
      </c>
      <c r="C1934" s="40">
        <v>644.47136</v>
      </c>
    </row>
    <row r="1935" spans="1:3" ht="15" x14ac:dyDescent="0.2">
      <c r="A1935" s="13"/>
      <c r="B1935" s="39" t="s">
        <v>49</v>
      </c>
      <c r="C1935" s="40">
        <v>1766.8632700000001</v>
      </c>
    </row>
    <row r="1936" spans="1:3" ht="15" x14ac:dyDescent="0.2">
      <c r="A1936" s="13"/>
      <c r="B1936" s="39" t="s">
        <v>50</v>
      </c>
      <c r="C1936" s="40">
        <v>2411.3346299999998</v>
      </c>
    </row>
    <row r="1937" spans="1:3" ht="18" hidden="1" customHeight="1" x14ac:dyDescent="0.2">
      <c r="A1937" s="13">
        <f t="shared" si="73"/>
        <v>0</v>
      </c>
      <c r="B1937" s="23"/>
      <c r="C1937" s="34"/>
    </row>
    <row r="1938" spans="1:3" ht="18" hidden="1" customHeight="1" x14ac:dyDescent="0.2">
      <c r="A1938" s="13">
        <f t="shared" si="73"/>
        <v>0</v>
      </c>
      <c r="B1938" s="18" t="s">
        <v>319</v>
      </c>
      <c r="C1938" s="29"/>
    </row>
    <row r="1939" spans="1:3" ht="15" x14ac:dyDescent="0.2">
      <c r="A1939" s="13"/>
      <c r="B1939" s="5" t="s">
        <v>53</v>
      </c>
      <c r="C1939" s="36">
        <v>130</v>
      </c>
    </row>
    <row r="1940" spans="1:3" ht="15" x14ac:dyDescent="0.2">
      <c r="A1940" s="13"/>
      <c r="B1940" s="6" t="s">
        <v>54</v>
      </c>
      <c r="C1940" s="36">
        <v>112</v>
      </c>
    </row>
    <row r="1941" spans="1:3" ht="15" x14ac:dyDescent="0.2">
      <c r="A1941" s="13"/>
      <c r="B1941" s="6" t="s">
        <v>55</v>
      </c>
      <c r="C1941" s="36">
        <v>18</v>
      </c>
    </row>
    <row r="1942" spans="1:3" ht="18" hidden="1" customHeight="1" x14ac:dyDescent="0.2">
      <c r="A1942" s="13">
        <f t="shared" si="73"/>
        <v>0</v>
      </c>
      <c r="B1942" s="24"/>
      <c r="C1942" s="34"/>
    </row>
    <row r="1943" spans="1:3" ht="18" customHeight="1" x14ac:dyDescent="0.2">
      <c r="A1943" s="13"/>
      <c r="B1943" s="121" t="s">
        <v>85</v>
      </c>
      <c r="C1943" s="122"/>
    </row>
    <row r="1944" spans="1:3" ht="18" hidden="1" customHeight="1" x14ac:dyDescent="0.2">
      <c r="A1944" s="13">
        <f t="shared" si="73"/>
        <v>0</v>
      </c>
      <c r="B1944" s="21"/>
      <c r="C1944" s="35"/>
    </row>
    <row r="1945" spans="1:3" ht="18" hidden="1" customHeight="1" x14ac:dyDescent="0.2">
      <c r="A1945" s="13">
        <f t="shared" si="73"/>
        <v>0</v>
      </c>
      <c r="B1945" s="22" t="s">
        <v>59</v>
      </c>
      <c r="C1945" s="29"/>
    </row>
    <row r="1946" spans="1:3" ht="15" x14ac:dyDescent="0.2">
      <c r="A1946" s="13"/>
      <c r="B1946" s="2" t="s">
        <v>1</v>
      </c>
      <c r="C1946" s="28">
        <v>1110.44031</v>
      </c>
    </row>
    <row r="1947" spans="1:3" ht="15" hidden="1" x14ac:dyDescent="0.2">
      <c r="A1947" s="13">
        <f t="shared" si="73"/>
        <v>0</v>
      </c>
      <c r="B1947" s="3" t="s">
        <v>2</v>
      </c>
      <c r="C1947" s="28"/>
    </row>
    <row r="1948" spans="1:3" ht="15" hidden="1" x14ac:dyDescent="0.2">
      <c r="A1948" s="13">
        <f t="shared" si="73"/>
        <v>0</v>
      </c>
      <c r="B1948" s="3" t="s">
        <v>3</v>
      </c>
      <c r="C1948" s="28"/>
    </row>
    <row r="1949" spans="1:3" ht="15" hidden="1" x14ac:dyDescent="0.2">
      <c r="A1949" s="13">
        <f t="shared" si="73"/>
        <v>0</v>
      </c>
      <c r="B1949" s="3" t="s">
        <v>4</v>
      </c>
      <c r="C1949" s="28">
        <v>0</v>
      </c>
    </row>
    <row r="1950" spans="1:3" ht="15" x14ac:dyDescent="0.2">
      <c r="A1950" s="13"/>
      <c r="B1950" s="3" t="s">
        <v>5</v>
      </c>
      <c r="C1950" s="28">
        <v>1110.44031</v>
      </c>
    </row>
    <row r="1951" spans="1:3" ht="15" hidden="1" x14ac:dyDescent="0.2">
      <c r="A1951" s="13">
        <f t="shared" si="73"/>
        <v>0</v>
      </c>
      <c r="B1951" s="2" t="s">
        <v>6</v>
      </c>
      <c r="C1951" s="28">
        <v>0</v>
      </c>
    </row>
    <row r="1952" spans="1:3" ht="15" hidden="1" x14ac:dyDescent="0.2">
      <c r="A1952" s="13">
        <f t="shared" si="73"/>
        <v>0</v>
      </c>
      <c r="B1952" s="2" t="s">
        <v>7</v>
      </c>
      <c r="C1952" s="28">
        <v>0</v>
      </c>
    </row>
    <row r="1953" spans="1:3" ht="15" hidden="1" x14ac:dyDescent="0.2">
      <c r="A1953" s="13">
        <v>0</v>
      </c>
      <c r="B1953" s="3" t="s">
        <v>8</v>
      </c>
      <c r="C1953" s="28">
        <v>0</v>
      </c>
    </row>
    <row r="1954" spans="1:3" ht="15" hidden="1" x14ac:dyDescent="0.2">
      <c r="A1954" s="13">
        <f t="shared" si="73"/>
        <v>0</v>
      </c>
      <c r="B1954" s="4" t="s">
        <v>9</v>
      </c>
      <c r="C1954" s="28">
        <v>0</v>
      </c>
    </row>
    <row r="1955" spans="1:3" ht="15" hidden="1" x14ac:dyDescent="0.2">
      <c r="A1955" s="13">
        <v>0</v>
      </c>
      <c r="B1955" s="4" t="s">
        <v>10</v>
      </c>
      <c r="C1955" s="28">
        <v>0</v>
      </c>
    </row>
    <row r="1956" spans="1:3" ht="15" hidden="1" x14ac:dyDescent="0.2">
      <c r="A1956" s="13">
        <f t="shared" si="73"/>
        <v>0</v>
      </c>
      <c r="B1956" s="4" t="s">
        <v>11</v>
      </c>
      <c r="C1956" s="28">
        <v>0</v>
      </c>
    </row>
    <row r="1957" spans="1:3" ht="15" hidden="1" x14ac:dyDescent="0.2">
      <c r="A1957" s="13">
        <f t="shared" si="73"/>
        <v>0</v>
      </c>
      <c r="B1957" s="4" t="s">
        <v>12</v>
      </c>
      <c r="C1957" s="28">
        <v>0</v>
      </c>
    </row>
    <row r="1958" spans="1:3" ht="15" hidden="1" x14ac:dyDescent="0.2">
      <c r="A1958" s="13">
        <f t="shared" si="73"/>
        <v>0</v>
      </c>
      <c r="B1958" s="2" t="s">
        <v>13</v>
      </c>
      <c r="C1958" s="28">
        <v>0</v>
      </c>
    </row>
    <row r="1959" spans="1:3" ht="15" hidden="1" x14ac:dyDescent="0.2">
      <c r="A1959" s="13">
        <v>0</v>
      </c>
      <c r="B1959" s="3" t="s">
        <v>14</v>
      </c>
      <c r="C1959" s="28">
        <v>0</v>
      </c>
    </row>
    <row r="1960" spans="1:3" ht="15" hidden="1" x14ac:dyDescent="0.2">
      <c r="A1960" s="13">
        <v>0</v>
      </c>
      <c r="B1960" s="4" t="s">
        <v>15</v>
      </c>
      <c r="C1960" s="28">
        <v>0</v>
      </c>
    </row>
    <row r="1961" spans="1:3" ht="15" hidden="1" x14ac:dyDescent="0.2">
      <c r="A1961" s="13">
        <v>0</v>
      </c>
      <c r="B1961" s="4" t="s">
        <v>10</v>
      </c>
      <c r="C1961" s="28">
        <v>0</v>
      </c>
    </row>
    <row r="1962" spans="1:3" ht="15" hidden="1" x14ac:dyDescent="0.2">
      <c r="A1962" s="13">
        <f t="shared" ref="A1962:A1968" si="74">SUM(C1962)</f>
        <v>0</v>
      </c>
      <c r="B1962" s="4" t="s">
        <v>16</v>
      </c>
      <c r="C1962" s="28">
        <v>0</v>
      </c>
    </row>
    <row r="1963" spans="1:3" ht="15" hidden="1" x14ac:dyDescent="0.2">
      <c r="A1963" s="13">
        <f t="shared" si="74"/>
        <v>0</v>
      </c>
      <c r="B1963" s="3" t="s">
        <v>17</v>
      </c>
      <c r="C1963" s="28">
        <v>0</v>
      </c>
    </row>
    <row r="1964" spans="1:3" ht="15" hidden="1" x14ac:dyDescent="0.2">
      <c r="A1964" s="13">
        <f t="shared" si="74"/>
        <v>0</v>
      </c>
      <c r="B1964" s="4" t="s">
        <v>18</v>
      </c>
      <c r="C1964" s="28">
        <v>0</v>
      </c>
    </row>
    <row r="1965" spans="1:3" ht="18" hidden="1" customHeight="1" x14ac:dyDescent="0.2">
      <c r="A1965" s="13">
        <f t="shared" si="74"/>
        <v>0</v>
      </c>
      <c r="B1965" s="21"/>
      <c r="C1965" s="35"/>
    </row>
    <row r="1966" spans="1:3" ht="15" x14ac:dyDescent="0.2">
      <c r="A1966" s="13"/>
      <c r="B1966" s="2" t="s">
        <v>19</v>
      </c>
      <c r="C1966" s="28">
        <v>711.19893000000002</v>
      </c>
    </row>
    <row r="1967" spans="1:3" ht="15" x14ac:dyDescent="0.2">
      <c r="A1967" s="13"/>
      <c r="B1967" s="12" t="s">
        <v>20</v>
      </c>
      <c r="C1967" s="31">
        <v>208.88050000000001</v>
      </c>
    </row>
    <row r="1968" spans="1:3" ht="15" x14ac:dyDescent="0.2">
      <c r="A1968" s="13"/>
      <c r="B1968" s="12" t="s">
        <v>21</v>
      </c>
      <c r="C1968" s="31">
        <v>386.16516999999993</v>
      </c>
    </row>
    <row r="1969" spans="1:3" ht="15" hidden="1" x14ac:dyDescent="0.2">
      <c r="A1969" s="13">
        <v>0</v>
      </c>
      <c r="B1969" s="15" t="s">
        <v>22</v>
      </c>
      <c r="C1969" s="32">
        <v>245.28727000000001</v>
      </c>
    </row>
    <row r="1970" spans="1:3" ht="15" hidden="1" x14ac:dyDescent="0.2">
      <c r="A1970" s="13">
        <v>0</v>
      </c>
      <c r="B1970" s="15" t="s">
        <v>23</v>
      </c>
      <c r="C1970" s="32">
        <v>13.939</v>
      </c>
    </row>
    <row r="1971" spans="1:3" ht="15" hidden="1" x14ac:dyDescent="0.2">
      <c r="A1971" s="13">
        <v>0</v>
      </c>
      <c r="B1971" s="15" t="s">
        <v>24</v>
      </c>
      <c r="C1971" s="32">
        <v>21.919589999999999</v>
      </c>
    </row>
    <row r="1972" spans="1:3" ht="15" hidden="1" x14ac:dyDescent="0.2">
      <c r="A1972" s="13">
        <v>0</v>
      </c>
      <c r="B1972" s="15" t="s">
        <v>25</v>
      </c>
      <c r="C1972" s="32">
        <v>0.16800000000000001</v>
      </c>
    </row>
    <row r="1973" spans="1:3" ht="15" hidden="1" x14ac:dyDescent="0.2">
      <c r="A1973" s="13">
        <v>0</v>
      </c>
      <c r="B1973" s="15" t="s">
        <v>26</v>
      </c>
      <c r="C1973" s="32">
        <v>0</v>
      </c>
    </row>
    <row r="1974" spans="1:3" ht="15" hidden="1" x14ac:dyDescent="0.2">
      <c r="A1974" s="13">
        <v>0</v>
      </c>
      <c r="B1974" s="15" t="s">
        <v>27</v>
      </c>
      <c r="C1974" s="32">
        <v>0.34898000000000001</v>
      </c>
    </row>
    <row r="1975" spans="1:3" ht="30" hidden="1" x14ac:dyDescent="0.2">
      <c r="A1975" s="13">
        <v>0</v>
      </c>
      <c r="B1975" s="15" t="s">
        <v>28</v>
      </c>
      <c r="C1975" s="32">
        <v>0</v>
      </c>
    </row>
    <row r="1976" spans="1:3" ht="15" hidden="1" x14ac:dyDescent="0.2">
      <c r="A1976" s="13">
        <v>0</v>
      </c>
      <c r="B1976" s="15" t="s">
        <v>29</v>
      </c>
      <c r="C1976" s="32">
        <v>8.7887799999999991</v>
      </c>
    </row>
    <row r="1977" spans="1:3" ht="15" hidden="1" x14ac:dyDescent="0.2">
      <c r="A1977" s="13">
        <v>0</v>
      </c>
      <c r="B1977" s="15" t="s">
        <v>30</v>
      </c>
      <c r="C1977" s="32">
        <v>0</v>
      </c>
    </row>
    <row r="1978" spans="1:3" ht="15" hidden="1" x14ac:dyDescent="0.2">
      <c r="A1978" s="13">
        <v>0</v>
      </c>
      <c r="B1978" s="15" t="s">
        <v>31</v>
      </c>
      <c r="C1978" s="32">
        <v>95.713549999999998</v>
      </c>
    </row>
    <row r="1979" spans="1:3" ht="15" hidden="1" x14ac:dyDescent="0.2">
      <c r="A1979" s="13">
        <f t="shared" ref="A1979:A1985" si="75">SUM(C1979)</f>
        <v>0</v>
      </c>
      <c r="B1979" s="12" t="s">
        <v>32</v>
      </c>
      <c r="C1979" s="31">
        <v>0</v>
      </c>
    </row>
    <row r="1980" spans="1:3" ht="15" hidden="1" x14ac:dyDescent="0.2">
      <c r="A1980" s="13">
        <f t="shared" si="75"/>
        <v>0</v>
      </c>
      <c r="B1980" s="3" t="s">
        <v>33</v>
      </c>
      <c r="C1980" s="28">
        <v>0</v>
      </c>
    </row>
    <row r="1981" spans="1:3" ht="15" x14ac:dyDescent="0.2">
      <c r="A1981" s="13"/>
      <c r="B1981" s="12" t="s">
        <v>4</v>
      </c>
      <c r="C1981" s="31">
        <v>115</v>
      </c>
    </row>
    <row r="1982" spans="1:3" ht="15" hidden="1" x14ac:dyDescent="0.2">
      <c r="A1982" s="13">
        <f t="shared" si="75"/>
        <v>0</v>
      </c>
      <c r="B1982" s="12" t="s">
        <v>34</v>
      </c>
      <c r="C1982" s="31">
        <v>0</v>
      </c>
    </row>
    <row r="1983" spans="1:3" ht="15" x14ac:dyDescent="0.2">
      <c r="A1983" s="13"/>
      <c r="B1983" s="12" t="s">
        <v>35</v>
      </c>
      <c r="C1983" s="31">
        <v>1.15326</v>
      </c>
    </row>
    <row r="1984" spans="1:3" ht="15" x14ac:dyDescent="0.2">
      <c r="A1984" s="13"/>
      <c r="B1984" s="2" t="s">
        <v>36</v>
      </c>
      <c r="C1984" s="28">
        <v>14.94</v>
      </c>
    </row>
    <row r="1985" spans="1:3" ht="15" hidden="1" x14ac:dyDescent="0.2">
      <c r="A1985" s="13">
        <f t="shared" si="75"/>
        <v>0</v>
      </c>
      <c r="B1985" s="2" t="s">
        <v>37</v>
      </c>
      <c r="C1985" s="28">
        <v>0</v>
      </c>
    </row>
    <row r="1986" spans="1:3" ht="15" hidden="1" x14ac:dyDescent="0.2">
      <c r="A1986" s="13">
        <v>0</v>
      </c>
      <c r="B1986" s="16" t="s">
        <v>8</v>
      </c>
      <c r="C1986" s="33">
        <v>0</v>
      </c>
    </row>
    <row r="1987" spans="1:3" ht="15" hidden="1" x14ac:dyDescent="0.2">
      <c r="A1987" s="13">
        <v>0</v>
      </c>
      <c r="B1987" s="15" t="s">
        <v>9</v>
      </c>
      <c r="C1987" s="32">
        <v>0</v>
      </c>
    </row>
    <row r="1988" spans="1:3" ht="15" hidden="1" x14ac:dyDescent="0.2">
      <c r="A1988" s="13">
        <v>0</v>
      </c>
      <c r="B1988" s="15" t="s">
        <v>38</v>
      </c>
      <c r="C1988" s="32">
        <v>0</v>
      </c>
    </row>
    <row r="1989" spans="1:3" ht="15" hidden="1" x14ac:dyDescent="0.2">
      <c r="A1989" s="13">
        <f>SUM(C1989)</f>
        <v>0</v>
      </c>
      <c r="B1989" s="14" t="s">
        <v>39</v>
      </c>
      <c r="C1989" s="31">
        <v>0</v>
      </c>
    </row>
    <row r="1990" spans="1:3" ht="15" hidden="1" x14ac:dyDescent="0.2">
      <c r="A1990" s="13">
        <f>SUM(C1990)</f>
        <v>0</v>
      </c>
      <c r="B1990" s="4" t="s">
        <v>40</v>
      </c>
      <c r="C1990" s="28">
        <v>0</v>
      </c>
    </row>
    <row r="1991" spans="1:3" ht="15" hidden="1" x14ac:dyDescent="0.2">
      <c r="A1991" s="13">
        <f>SUM(C1991)</f>
        <v>0</v>
      </c>
      <c r="B1991" s="2" t="s">
        <v>41</v>
      </c>
      <c r="C1991" s="28">
        <v>0</v>
      </c>
    </row>
    <row r="1992" spans="1:3" ht="15" hidden="1" x14ac:dyDescent="0.2">
      <c r="A1992" s="13">
        <v>0</v>
      </c>
      <c r="B1992" s="16" t="s">
        <v>14</v>
      </c>
      <c r="C1992" s="33">
        <v>0</v>
      </c>
    </row>
    <row r="1993" spans="1:3" ht="15" hidden="1" x14ac:dyDescent="0.2">
      <c r="A1993" s="13">
        <v>0</v>
      </c>
      <c r="B1993" s="15" t="s">
        <v>9</v>
      </c>
      <c r="C1993" s="32">
        <v>0</v>
      </c>
    </row>
    <row r="1994" spans="1:3" ht="15" hidden="1" x14ac:dyDescent="0.2">
      <c r="A1994" s="13">
        <v>0</v>
      </c>
      <c r="B1994" s="15" t="s">
        <v>10</v>
      </c>
      <c r="C1994" s="32">
        <v>0</v>
      </c>
    </row>
    <row r="1995" spans="1:3" ht="15" hidden="1" x14ac:dyDescent="0.2">
      <c r="A1995" s="13">
        <f>SUM(C1995)</f>
        <v>0</v>
      </c>
      <c r="B1995" s="14" t="s">
        <v>42</v>
      </c>
      <c r="C1995" s="31">
        <v>0</v>
      </c>
    </row>
    <row r="1996" spans="1:3" ht="15" hidden="1" x14ac:dyDescent="0.2">
      <c r="A1996" s="13">
        <f>SUM(C1996)</f>
        <v>0</v>
      </c>
      <c r="B1996" s="4" t="s">
        <v>16</v>
      </c>
      <c r="C1996" s="28">
        <v>0</v>
      </c>
    </row>
    <row r="1997" spans="1:3" ht="15" hidden="1" x14ac:dyDescent="0.2">
      <c r="A1997" s="13">
        <f>SUM(C1997)</f>
        <v>0</v>
      </c>
      <c r="B1997" s="16" t="s">
        <v>17</v>
      </c>
      <c r="C1997" s="33">
        <v>0</v>
      </c>
    </row>
    <row r="1998" spans="1:3" ht="15" hidden="1" x14ac:dyDescent="0.2">
      <c r="A1998" s="13">
        <v>0</v>
      </c>
      <c r="B1998" s="15" t="s">
        <v>43</v>
      </c>
      <c r="C1998" s="32">
        <v>0</v>
      </c>
    </row>
    <row r="1999" spans="1:3" ht="15" hidden="1" x14ac:dyDescent="0.2">
      <c r="A1999" s="13">
        <v>0</v>
      </c>
      <c r="B1999" s="15" t="s">
        <v>15</v>
      </c>
      <c r="C1999" s="32">
        <v>0</v>
      </c>
    </row>
    <row r="2000" spans="1:3" ht="15" hidden="1" x14ac:dyDescent="0.2">
      <c r="A2000" s="13">
        <v>0</v>
      </c>
      <c r="B2000" s="15" t="s">
        <v>10</v>
      </c>
      <c r="C2000" s="32">
        <v>0</v>
      </c>
    </row>
    <row r="2001" spans="1:3" ht="15" hidden="1" x14ac:dyDescent="0.2">
      <c r="A2001" s="13">
        <f t="shared" ref="A2001:A2023" si="76">SUM(C2001)</f>
        <v>0</v>
      </c>
      <c r="B2001" s="14" t="s">
        <v>39</v>
      </c>
      <c r="C2001" s="31">
        <v>0</v>
      </c>
    </row>
    <row r="2002" spans="1:3" ht="15" hidden="1" x14ac:dyDescent="0.2">
      <c r="A2002" s="13">
        <f t="shared" si="76"/>
        <v>0</v>
      </c>
      <c r="B2002" s="4" t="s">
        <v>16</v>
      </c>
      <c r="C2002" s="28">
        <v>0</v>
      </c>
    </row>
    <row r="2003" spans="1:3" ht="18" hidden="1" customHeight="1" x14ac:dyDescent="0.2">
      <c r="A2003" s="13">
        <f t="shared" si="76"/>
        <v>0</v>
      </c>
      <c r="B2003" s="21"/>
      <c r="C2003" s="35"/>
    </row>
    <row r="2004" spans="1:3" ht="18" hidden="1" customHeight="1" x14ac:dyDescent="0.2">
      <c r="A2004" s="13">
        <f t="shared" si="76"/>
        <v>0</v>
      </c>
      <c r="B2004" s="22" t="s">
        <v>60</v>
      </c>
      <c r="C2004" s="29"/>
    </row>
    <row r="2005" spans="1:3" ht="15" x14ac:dyDescent="0.2">
      <c r="A2005" s="13"/>
      <c r="B2005" s="17" t="s">
        <v>44</v>
      </c>
      <c r="C2005" s="31">
        <v>1110.44031</v>
      </c>
    </row>
    <row r="2006" spans="1:3" ht="15" x14ac:dyDescent="0.2">
      <c r="A2006" s="13"/>
      <c r="B2006" s="12" t="s">
        <v>1</v>
      </c>
      <c r="C2006" s="31">
        <v>1110.44031</v>
      </c>
    </row>
    <row r="2007" spans="1:3" ht="15" hidden="1" x14ac:dyDescent="0.2">
      <c r="A2007" s="13">
        <f t="shared" si="76"/>
        <v>0</v>
      </c>
      <c r="B2007" s="12" t="s">
        <v>6</v>
      </c>
      <c r="C2007" s="31">
        <v>0</v>
      </c>
    </row>
    <row r="2008" spans="1:3" ht="15" hidden="1" x14ac:dyDescent="0.2">
      <c r="A2008" s="13">
        <f t="shared" si="76"/>
        <v>0</v>
      </c>
      <c r="B2008" s="12" t="s">
        <v>45</v>
      </c>
      <c r="C2008" s="31">
        <v>0</v>
      </c>
    </row>
    <row r="2009" spans="1:3" ht="15" hidden="1" x14ac:dyDescent="0.2">
      <c r="A2009" s="13">
        <f t="shared" si="76"/>
        <v>0</v>
      </c>
      <c r="B2009" s="12" t="s">
        <v>13</v>
      </c>
      <c r="C2009" s="31">
        <v>0</v>
      </c>
    </row>
    <row r="2010" spans="1:3" ht="15" x14ac:dyDescent="0.2">
      <c r="A2010" s="13"/>
      <c r="B2010" s="17" t="s">
        <v>46</v>
      </c>
      <c r="C2010" s="31">
        <v>726.13893000000007</v>
      </c>
    </row>
    <row r="2011" spans="1:3" ht="15" x14ac:dyDescent="0.2">
      <c r="A2011" s="13"/>
      <c r="B2011" s="12" t="s">
        <v>19</v>
      </c>
      <c r="C2011" s="31">
        <v>711.19893000000002</v>
      </c>
    </row>
    <row r="2012" spans="1:3" ht="15" x14ac:dyDescent="0.2">
      <c r="A2012" s="13"/>
      <c r="B2012" s="12" t="s">
        <v>36</v>
      </c>
      <c r="C2012" s="31">
        <v>14.94</v>
      </c>
    </row>
    <row r="2013" spans="1:3" ht="15" hidden="1" x14ac:dyDescent="0.2">
      <c r="A2013" s="13">
        <f t="shared" si="76"/>
        <v>0</v>
      </c>
      <c r="B2013" s="12" t="s">
        <v>47</v>
      </c>
      <c r="C2013" s="31">
        <v>0</v>
      </c>
    </row>
    <row r="2014" spans="1:3" ht="15" hidden="1" x14ac:dyDescent="0.2">
      <c r="A2014" s="13">
        <f t="shared" si="76"/>
        <v>0</v>
      </c>
      <c r="B2014" s="12" t="s">
        <v>41</v>
      </c>
      <c r="C2014" s="31">
        <v>0</v>
      </c>
    </row>
    <row r="2015" spans="1:3" ht="15" x14ac:dyDescent="0.2">
      <c r="A2015" s="13"/>
      <c r="B2015" s="39" t="s">
        <v>48</v>
      </c>
      <c r="C2015" s="40">
        <v>384.30137999999999</v>
      </c>
    </row>
    <row r="2016" spans="1:3" ht="15" x14ac:dyDescent="0.2">
      <c r="A2016" s="13"/>
      <c r="B2016" s="39" t="s">
        <v>49</v>
      </c>
      <c r="C2016" s="40">
        <v>2370.6874299999999</v>
      </c>
    </row>
    <row r="2017" spans="1:3" ht="15" x14ac:dyDescent="0.2">
      <c r="A2017" s="13"/>
      <c r="B2017" s="39" t="s">
        <v>50</v>
      </c>
      <c r="C2017" s="40">
        <v>2754.9888099999998</v>
      </c>
    </row>
    <row r="2018" spans="1:3" ht="18" hidden="1" customHeight="1" x14ac:dyDescent="0.2">
      <c r="A2018" s="13">
        <f t="shared" si="76"/>
        <v>0</v>
      </c>
      <c r="B2018" s="23"/>
      <c r="C2018" s="34"/>
    </row>
    <row r="2019" spans="1:3" ht="18" hidden="1" customHeight="1" x14ac:dyDescent="0.2">
      <c r="A2019" s="13">
        <f t="shared" si="76"/>
        <v>0</v>
      </c>
      <c r="B2019" s="18" t="s">
        <v>319</v>
      </c>
      <c r="C2019" s="29"/>
    </row>
    <row r="2020" spans="1:3" ht="15" x14ac:dyDescent="0.2">
      <c r="A2020" s="13"/>
      <c r="B2020" s="5" t="s">
        <v>53</v>
      </c>
      <c r="C2020" s="36">
        <v>85</v>
      </c>
    </row>
    <row r="2021" spans="1:3" ht="15" x14ac:dyDescent="0.2">
      <c r="A2021" s="13"/>
      <c r="B2021" s="6" t="s">
        <v>54</v>
      </c>
      <c r="C2021" s="36">
        <v>15</v>
      </c>
    </row>
    <row r="2022" spans="1:3" ht="15" x14ac:dyDescent="0.2">
      <c r="A2022" s="13"/>
      <c r="B2022" s="6" t="s">
        <v>55</v>
      </c>
      <c r="C2022" s="36">
        <v>70</v>
      </c>
    </row>
    <row r="2023" spans="1:3" ht="18" hidden="1" customHeight="1" x14ac:dyDescent="0.2">
      <c r="A2023" s="13">
        <f t="shared" si="76"/>
        <v>0</v>
      </c>
      <c r="B2023" s="24"/>
      <c r="C2023" s="34"/>
    </row>
    <row r="2024" spans="1:3" ht="18" customHeight="1" x14ac:dyDescent="0.2">
      <c r="A2024" s="13"/>
      <c r="B2024" s="121" t="s">
        <v>83</v>
      </c>
      <c r="C2024" s="122"/>
    </row>
    <row r="2025" spans="1:3" ht="18" hidden="1" customHeight="1" x14ac:dyDescent="0.2">
      <c r="A2025" s="13">
        <f t="shared" ref="A2025:A2033" si="77">SUM(C2025)</f>
        <v>0</v>
      </c>
      <c r="B2025" s="21"/>
      <c r="C2025" s="35"/>
    </row>
    <row r="2026" spans="1:3" ht="18" hidden="1" customHeight="1" x14ac:dyDescent="0.2">
      <c r="A2026" s="13">
        <f t="shared" si="77"/>
        <v>0</v>
      </c>
      <c r="B2026" s="22" t="s">
        <v>59</v>
      </c>
      <c r="C2026" s="29"/>
    </row>
    <row r="2027" spans="1:3" ht="15" hidden="1" x14ac:dyDescent="0.2">
      <c r="A2027" s="13">
        <f t="shared" si="77"/>
        <v>0</v>
      </c>
      <c r="B2027" s="2" t="s">
        <v>1</v>
      </c>
      <c r="C2027" s="28">
        <v>0</v>
      </c>
    </row>
    <row r="2028" spans="1:3" ht="15" hidden="1" x14ac:dyDescent="0.2">
      <c r="A2028" s="13">
        <f t="shared" si="77"/>
        <v>0</v>
      </c>
      <c r="B2028" s="3" t="s">
        <v>2</v>
      </c>
      <c r="C2028" s="28"/>
    </row>
    <row r="2029" spans="1:3" ht="15" hidden="1" x14ac:dyDescent="0.2">
      <c r="A2029" s="13">
        <f t="shared" si="77"/>
        <v>0</v>
      </c>
      <c r="B2029" s="3" t="s">
        <v>3</v>
      </c>
      <c r="C2029" s="28"/>
    </row>
    <row r="2030" spans="1:3" ht="15" hidden="1" x14ac:dyDescent="0.2">
      <c r="A2030" s="13">
        <f t="shared" si="77"/>
        <v>0</v>
      </c>
      <c r="B2030" s="3" t="s">
        <v>4</v>
      </c>
      <c r="C2030" s="28">
        <v>0</v>
      </c>
    </row>
    <row r="2031" spans="1:3" ht="15" hidden="1" x14ac:dyDescent="0.2">
      <c r="A2031" s="13">
        <f t="shared" si="77"/>
        <v>0</v>
      </c>
      <c r="B2031" s="3" t="s">
        <v>5</v>
      </c>
      <c r="C2031" s="28">
        <v>0</v>
      </c>
    </row>
    <row r="2032" spans="1:3" ht="15" hidden="1" x14ac:dyDescent="0.2">
      <c r="A2032" s="13">
        <f t="shared" si="77"/>
        <v>0</v>
      </c>
      <c r="B2032" s="2" t="s">
        <v>6</v>
      </c>
      <c r="C2032" s="28">
        <v>0</v>
      </c>
    </row>
    <row r="2033" spans="1:3" ht="15" hidden="1" x14ac:dyDescent="0.2">
      <c r="A2033" s="13">
        <f t="shared" si="77"/>
        <v>0</v>
      </c>
      <c r="B2033" s="2" t="s">
        <v>7</v>
      </c>
      <c r="C2033" s="28">
        <v>0</v>
      </c>
    </row>
    <row r="2034" spans="1:3" ht="15" hidden="1" x14ac:dyDescent="0.2">
      <c r="A2034" s="13">
        <v>0</v>
      </c>
      <c r="B2034" s="3" t="s">
        <v>8</v>
      </c>
      <c r="C2034" s="28">
        <v>0</v>
      </c>
    </row>
    <row r="2035" spans="1:3" ht="15" hidden="1" x14ac:dyDescent="0.2">
      <c r="A2035" s="13">
        <f>SUM(C2035)</f>
        <v>0</v>
      </c>
      <c r="B2035" s="4" t="s">
        <v>9</v>
      </c>
      <c r="C2035" s="28">
        <v>0</v>
      </c>
    </row>
    <row r="2036" spans="1:3" ht="15" hidden="1" x14ac:dyDescent="0.2">
      <c r="A2036" s="13">
        <v>0</v>
      </c>
      <c r="B2036" s="4" t="s">
        <v>10</v>
      </c>
      <c r="C2036" s="28">
        <v>0</v>
      </c>
    </row>
    <row r="2037" spans="1:3" ht="15" hidden="1" x14ac:dyDescent="0.2">
      <c r="A2037" s="13">
        <f>SUM(C2037)</f>
        <v>0</v>
      </c>
      <c r="B2037" s="4" t="s">
        <v>11</v>
      </c>
      <c r="C2037" s="28">
        <v>0</v>
      </c>
    </row>
    <row r="2038" spans="1:3" ht="15" hidden="1" x14ac:dyDescent="0.2">
      <c r="A2038" s="13">
        <f>SUM(C2038)</f>
        <v>0</v>
      </c>
      <c r="B2038" s="4" t="s">
        <v>12</v>
      </c>
      <c r="C2038" s="28">
        <v>0</v>
      </c>
    </row>
    <row r="2039" spans="1:3" ht="15" hidden="1" x14ac:dyDescent="0.2">
      <c r="A2039" s="13">
        <f>SUM(C2039)</f>
        <v>0</v>
      </c>
      <c r="B2039" s="2" t="s">
        <v>13</v>
      </c>
      <c r="C2039" s="28">
        <v>0</v>
      </c>
    </row>
    <row r="2040" spans="1:3" ht="15" hidden="1" x14ac:dyDescent="0.2">
      <c r="A2040" s="13">
        <v>0</v>
      </c>
      <c r="B2040" s="3" t="s">
        <v>14</v>
      </c>
      <c r="C2040" s="28">
        <v>0</v>
      </c>
    </row>
    <row r="2041" spans="1:3" ht="15" hidden="1" x14ac:dyDescent="0.2">
      <c r="A2041" s="13">
        <v>0</v>
      </c>
      <c r="B2041" s="4" t="s">
        <v>15</v>
      </c>
      <c r="C2041" s="28">
        <v>0</v>
      </c>
    </row>
    <row r="2042" spans="1:3" ht="15" hidden="1" x14ac:dyDescent="0.2">
      <c r="A2042" s="13">
        <v>0</v>
      </c>
      <c r="B2042" s="4" t="s">
        <v>10</v>
      </c>
      <c r="C2042" s="28">
        <v>0</v>
      </c>
    </row>
    <row r="2043" spans="1:3" ht="15" hidden="1" x14ac:dyDescent="0.2">
      <c r="A2043" s="13">
        <f t="shared" ref="A2043:A2049" si="78">SUM(C2043)</f>
        <v>0</v>
      </c>
      <c r="B2043" s="4" t="s">
        <v>16</v>
      </c>
      <c r="C2043" s="28">
        <v>0</v>
      </c>
    </row>
    <row r="2044" spans="1:3" ht="15" hidden="1" x14ac:dyDescent="0.2">
      <c r="A2044" s="13">
        <f t="shared" si="78"/>
        <v>0</v>
      </c>
      <c r="B2044" s="3" t="s">
        <v>17</v>
      </c>
      <c r="C2044" s="28">
        <v>0</v>
      </c>
    </row>
    <row r="2045" spans="1:3" ht="15" hidden="1" x14ac:dyDescent="0.2">
      <c r="A2045" s="13">
        <f t="shared" si="78"/>
        <v>0</v>
      </c>
      <c r="B2045" s="4" t="s">
        <v>18</v>
      </c>
      <c r="C2045" s="28">
        <v>0</v>
      </c>
    </row>
    <row r="2046" spans="1:3" ht="18" hidden="1" customHeight="1" x14ac:dyDescent="0.2">
      <c r="A2046" s="13">
        <f t="shared" si="78"/>
        <v>0</v>
      </c>
      <c r="B2046" s="21"/>
      <c r="C2046" s="35"/>
    </row>
    <row r="2047" spans="1:3" ht="15" x14ac:dyDescent="0.2">
      <c r="A2047" s="13"/>
      <c r="B2047" s="2" t="s">
        <v>19</v>
      </c>
      <c r="C2047" s="28">
        <v>457.99295000000001</v>
      </c>
    </row>
    <row r="2048" spans="1:3" ht="15" hidden="1" x14ac:dyDescent="0.2">
      <c r="A2048" s="13">
        <f t="shared" si="78"/>
        <v>0</v>
      </c>
      <c r="B2048" s="12" t="s">
        <v>20</v>
      </c>
      <c r="C2048" s="31">
        <v>0</v>
      </c>
    </row>
    <row r="2049" spans="1:3" ht="15" x14ac:dyDescent="0.2">
      <c r="A2049" s="13"/>
      <c r="B2049" s="12" t="s">
        <v>21</v>
      </c>
      <c r="C2049" s="31">
        <v>457.99295000000001</v>
      </c>
    </row>
    <row r="2050" spans="1:3" ht="15" hidden="1" x14ac:dyDescent="0.2">
      <c r="A2050" s="13">
        <v>0</v>
      </c>
      <c r="B2050" s="15" t="s">
        <v>22</v>
      </c>
      <c r="C2050" s="32">
        <v>0</v>
      </c>
    </row>
    <row r="2051" spans="1:3" ht="15" hidden="1" x14ac:dyDescent="0.2">
      <c r="A2051" s="13">
        <v>0</v>
      </c>
      <c r="B2051" s="15" t="s">
        <v>23</v>
      </c>
      <c r="C2051" s="32">
        <v>0</v>
      </c>
    </row>
    <row r="2052" spans="1:3" ht="15" hidden="1" x14ac:dyDescent="0.2">
      <c r="A2052" s="13">
        <v>0</v>
      </c>
      <c r="B2052" s="15" t="s">
        <v>24</v>
      </c>
      <c r="C2052" s="32">
        <v>0</v>
      </c>
    </row>
    <row r="2053" spans="1:3" ht="15" hidden="1" x14ac:dyDescent="0.2">
      <c r="A2053" s="13">
        <v>0</v>
      </c>
      <c r="B2053" s="15" t="s">
        <v>25</v>
      </c>
      <c r="C2053" s="32">
        <v>0</v>
      </c>
    </row>
    <row r="2054" spans="1:3" ht="15" hidden="1" x14ac:dyDescent="0.2">
      <c r="A2054" s="13">
        <v>0</v>
      </c>
      <c r="B2054" s="15" t="s">
        <v>26</v>
      </c>
      <c r="C2054" s="32">
        <v>0</v>
      </c>
    </row>
    <row r="2055" spans="1:3" ht="15" hidden="1" x14ac:dyDescent="0.2">
      <c r="A2055" s="13">
        <v>0</v>
      </c>
      <c r="B2055" s="15" t="s">
        <v>27</v>
      </c>
      <c r="C2055" s="32">
        <v>0</v>
      </c>
    </row>
    <row r="2056" spans="1:3" ht="30" hidden="1" x14ac:dyDescent="0.2">
      <c r="A2056" s="13">
        <v>0</v>
      </c>
      <c r="B2056" s="15" t="s">
        <v>28</v>
      </c>
      <c r="C2056" s="32">
        <v>0</v>
      </c>
    </row>
    <row r="2057" spans="1:3" ht="15" hidden="1" x14ac:dyDescent="0.2">
      <c r="A2057" s="13">
        <v>0</v>
      </c>
      <c r="B2057" s="15" t="s">
        <v>29</v>
      </c>
      <c r="C2057" s="32">
        <v>0</v>
      </c>
    </row>
    <row r="2058" spans="1:3" ht="15" hidden="1" x14ac:dyDescent="0.2">
      <c r="A2058" s="13">
        <v>0</v>
      </c>
      <c r="B2058" s="15" t="s">
        <v>30</v>
      </c>
      <c r="C2058" s="32">
        <v>0</v>
      </c>
    </row>
    <row r="2059" spans="1:3" ht="15" hidden="1" x14ac:dyDescent="0.2">
      <c r="A2059" s="13">
        <v>0</v>
      </c>
      <c r="B2059" s="15" t="s">
        <v>31</v>
      </c>
      <c r="C2059" s="32">
        <v>457.99295000000001</v>
      </c>
    </row>
    <row r="2060" spans="1:3" ht="15" hidden="1" x14ac:dyDescent="0.2">
      <c r="A2060" s="13">
        <f t="shared" ref="A2060:A2066" si="79">SUM(C2060)</f>
        <v>0</v>
      </c>
      <c r="B2060" s="12" t="s">
        <v>32</v>
      </c>
      <c r="C2060" s="31">
        <v>0</v>
      </c>
    </row>
    <row r="2061" spans="1:3" ht="15" hidden="1" x14ac:dyDescent="0.2">
      <c r="A2061" s="13">
        <f t="shared" si="79"/>
        <v>0</v>
      </c>
      <c r="B2061" s="3" t="s">
        <v>33</v>
      </c>
      <c r="C2061" s="28">
        <v>0</v>
      </c>
    </row>
    <row r="2062" spans="1:3" ht="15" hidden="1" x14ac:dyDescent="0.2">
      <c r="A2062" s="13">
        <f t="shared" si="79"/>
        <v>0</v>
      </c>
      <c r="B2062" s="12" t="s">
        <v>4</v>
      </c>
      <c r="C2062" s="31">
        <v>0</v>
      </c>
    </row>
    <row r="2063" spans="1:3" ht="15" hidden="1" x14ac:dyDescent="0.2">
      <c r="A2063" s="13">
        <f t="shared" si="79"/>
        <v>0</v>
      </c>
      <c r="B2063" s="12" t="s">
        <v>34</v>
      </c>
      <c r="C2063" s="31">
        <v>0</v>
      </c>
    </row>
    <row r="2064" spans="1:3" ht="15" hidden="1" x14ac:dyDescent="0.2">
      <c r="A2064" s="13">
        <f t="shared" si="79"/>
        <v>0</v>
      </c>
      <c r="B2064" s="12" t="s">
        <v>35</v>
      </c>
      <c r="C2064" s="31">
        <v>0</v>
      </c>
    </row>
    <row r="2065" spans="1:3" ht="15" hidden="1" x14ac:dyDescent="0.2">
      <c r="A2065" s="13">
        <f t="shared" si="79"/>
        <v>0</v>
      </c>
      <c r="B2065" s="2" t="s">
        <v>36</v>
      </c>
      <c r="C2065" s="28">
        <v>0</v>
      </c>
    </row>
    <row r="2066" spans="1:3" ht="15" hidden="1" x14ac:dyDescent="0.2">
      <c r="A2066" s="13">
        <f t="shared" si="79"/>
        <v>0</v>
      </c>
      <c r="B2066" s="2" t="s">
        <v>37</v>
      </c>
      <c r="C2066" s="28">
        <v>0</v>
      </c>
    </row>
    <row r="2067" spans="1:3" ht="15" hidden="1" x14ac:dyDescent="0.2">
      <c r="A2067" s="13">
        <v>0</v>
      </c>
      <c r="B2067" s="16" t="s">
        <v>8</v>
      </c>
      <c r="C2067" s="33">
        <v>0</v>
      </c>
    </row>
    <row r="2068" spans="1:3" ht="15" hidden="1" x14ac:dyDescent="0.2">
      <c r="A2068" s="13">
        <v>0</v>
      </c>
      <c r="B2068" s="15" t="s">
        <v>9</v>
      </c>
      <c r="C2068" s="32">
        <v>0</v>
      </c>
    </row>
    <row r="2069" spans="1:3" ht="15" hidden="1" x14ac:dyDescent="0.2">
      <c r="A2069" s="13">
        <v>0</v>
      </c>
      <c r="B2069" s="15" t="s">
        <v>38</v>
      </c>
      <c r="C2069" s="32">
        <v>0</v>
      </c>
    </row>
    <row r="2070" spans="1:3" ht="15" hidden="1" x14ac:dyDescent="0.2">
      <c r="A2070" s="13">
        <f>SUM(C2070)</f>
        <v>0</v>
      </c>
      <c r="B2070" s="14" t="s">
        <v>39</v>
      </c>
      <c r="C2070" s="31">
        <v>0</v>
      </c>
    </row>
    <row r="2071" spans="1:3" ht="15" hidden="1" x14ac:dyDescent="0.2">
      <c r="A2071" s="13">
        <f>SUM(C2071)</f>
        <v>0</v>
      </c>
      <c r="B2071" s="4" t="s">
        <v>40</v>
      </c>
      <c r="C2071" s="28">
        <v>0</v>
      </c>
    </row>
    <row r="2072" spans="1:3" ht="15" hidden="1" x14ac:dyDescent="0.2">
      <c r="A2072" s="13">
        <f>SUM(C2072)</f>
        <v>0</v>
      </c>
      <c r="B2072" s="2" t="s">
        <v>41</v>
      </c>
      <c r="C2072" s="28">
        <v>0</v>
      </c>
    </row>
    <row r="2073" spans="1:3" ht="15" hidden="1" x14ac:dyDescent="0.2">
      <c r="A2073" s="13">
        <v>0</v>
      </c>
      <c r="B2073" s="16" t="s">
        <v>14</v>
      </c>
      <c r="C2073" s="33">
        <v>0</v>
      </c>
    </row>
    <row r="2074" spans="1:3" ht="15" hidden="1" x14ac:dyDescent="0.2">
      <c r="A2074" s="13">
        <v>0</v>
      </c>
      <c r="B2074" s="15" t="s">
        <v>9</v>
      </c>
      <c r="C2074" s="32">
        <v>0</v>
      </c>
    </row>
    <row r="2075" spans="1:3" ht="15" hidden="1" x14ac:dyDescent="0.2">
      <c r="A2075" s="13">
        <v>0</v>
      </c>
      <c r="B2075" s="15" t="s">
        <v>10</v>
      </c>
      <c r="C2075" s="32">
        <v>0</v>
      </c>
    </row>
    <row r="2076" spans="1:3" ht="15" hidden="1" x14ac:dyDescent="0.2">
      <c r="A2076" s="13">
        <f>SUM(C2076)</f>
        <v>0</v>
      </c>
      <c r="B2076" s="14" t="s">
        <v>42</v>
      </c>
      <c r="C2076" s="31">
        <v>0</v>
      </c>
    </row>
    <row r="2077" spans="1:3" ht="15" hidden="1" x14ac:dyDescent="0.2">
      <c r="A2077" s="13">
        <f>SUM(C2077)</f>
        <v>0</v>
      </c>
      <c r="B2077" s="4" t="s">
        <v>16</v>
      </c>
      <c r="C2077" s="28">
        <v>0</v>
      </c>
    </row>
    <row r="2078" spans="1:3" ht="15" hidden="1" x14ac:dyDescent="0.2">
      <c r="A2078" s="13">
        <f>SUM(C2078)</f>
        <v>0</v>
      </c>
      <c r="B2078" s="16" t="s">
        <v>17</v>
      </c>
      <c r="C2078" s="33">
        <v>0</v>
      </c>
    </row>
    <row r="2079" spans="1:3" ht="15" hidden="1" x14ac:dyDescent="0.2">
      <c r="A2079" s="13">
        <v>0</v>
      </c>
      <c r="B2079" s="15" t="s">
        <v>43</v>
      </c>
      <c r="C2079" s="32">
        <v>0</v>
      </c>
    </row>
    <row r="2080" spans="1:3" ht="15" hidden="1" x14ac:dyDescent="0.2">
      <c r="A2080" s="13">
        <v>0</v>
      </c>
      <c r="B2080" s="15" t="s">
        <v>15</v>
      </c>
      <c r="C2080" s="32">
        <v>0</v>
      </c>
    </row>
    <row r="2081" spans="1:3" ht="15" hidden="1" x14ac:dyDescent="0.2">
      <c r="A2081" s="13">
        <v>0</v>
      </c>
      <c r="B2081" s="15" t="s">
        <v>10</v>
      </c>
      <c r="C2081" s="32">
        <v>0</v>
      </c>
    </row>
    <row r="2082" spans="1:3" ht="15" hidden="1" x14ac:dyDescent="0.2">
      <c r="A2082" s="13">
        <f t="shared" ref="A2082:A2104" si="80">SUM(C2082)</f>
        <v>0</v>
      </c>
      <c r="B2082" s="14" t="s">
        <v>39</v>
      </c>
      <c r="C2082" s="31">
        <v>0</v>
      </c>
    </row>
    <row r="2083" spans="1:3" ht="15" hidden="1" x14ac:dyDescent="0.2">
      <c r="A2083" s="13">
        <f t="shared" si="80"/>
        <v>0</v>
      </c>
      <c r="B2083" s="4" t="s">
        <v>16</v>
      </c>
      <c r="C2083" s="28">
        <v>0</v>
      </c>
    </row>
    <row r="2084" spans="1:3" ht="18" hidden="1" customHeight="1" x14ac:dyDescent="0.2">
      <c r="A2084" s="13">
        <f t="shared" si="80"/>
        <v>0</v>
      </c>
      <c r="B2084" s="21"/>
      <c r="C2084" s="35"/>
    </row>
    <row r="2085" spans="1:3" ht="18" hidden="1" customHeight="1" x14ac:dyDescent="0.2">
      <c r="A2085" s="13">
        <f t="shared" si="80"/>
        <v>0</v>
      </c>
      <c r="B2085" s="22" t="s">
        <v>60</v>
      </c>
      <c r="C2085" s="29"/>
    </row>
    <row r="2086" spans="1:3" ht="15" hidden="1" x14ac:dyDescent="0.2">
      <c r="A2086" s="13">
        <f t="shared" si="80"/>
        <v>0</v>
      </c>
      <c r="B2086" s="17" t="s">
        <v>44</v>
      </c>
      <c r="C2086" s="31">
        <v>0</v>
      </c>
    </row>
    <row r="2087" spans="1:3" ht="15" hidden="1" x14ac:dyDescent="0.2">
      <c r="A2087" s="13">
        <f t="shared" si="80"/>
        <v>0</v>
      </c>
      <c r="B2087" s="12" t="s">
        <v>1</v>
      </c>
      <c r="C2087" s="31">
        <v>0</v>
      </c>
    </row>
    <row r="2088" spans="1:3" ht="15" hidden="1" x14ac:dyDescent="0.2">
      <c r="A2088" s="13">
        <f t="shared" si="80"/>
        <v>0</v>
      </c>
      <c r="B2088" s="12" t="s">
        <v>6</v>
      </c>
      <c r="C2088" s="31">
        <v>0</v>
      </c>
    </row>
    <row r="2089" spans="1:3" ht="15" hidden="1" x14ac:dyDescent="0.2">
      <c r="A2089" s="13">
        <f t="shared" si="80"/>
        <v>0</v>
      </c>
      <c r="B2089" s="12" t="s">
        <v>45</v>
      </c>
      <c r="C2089" s="31">
        <v>0</v>
      </c>
    </row>
    <row r="2090" spans="1:3" ht="15" hidden="1" x14ac:dyDescent="0.2">
      <c r="A2090" s="13">
        <f t="shared" si="80"/>
        <v>0</v>
      </c>
      <c r="B2090" s="12" t="s">
        <v>13</v>
      </c>
      <c r="C2090" s="31">
        <v>0</v>
      </c>
    </row>
    <row r="2091" spans="1:3" ht="15" x14ac:dyDescent="0.2">
      <c r="A2091" s="13"/>
      <c r="B2091" s="17" t="s">
        <v>46</v>
      </c>
      <c r="C2091" s="31">
        <v>457.99295000000001</v>
      </c>
    </row>
    <row r="2092" spans="1:3" ht="15" x14ac:dyDescent="0.2">
      <c r="A2092" s="13"/>
      <c r="B2092" s="12" t="s">
        <v>19</v>
      </c>
      <c r="C2092" s="31">
        <v>457.99295000000001</v>
      </c>
    </row>
    <row r="2093" spans="1:3" ht="15" hidden="1" x14ac:dyDescent="0.2">
      <c r="A2093" s="13">
        <f t="shared" si="80"/>
        <v>0</v>
      </c>
      <c r="B2093" s="12" t="s">
        <v>36</v>
      </c>
      <c r="C2093" s="31">
        <v>0</v>
      </c>
    </row>
    <row r="2094" spans="1:3" ht="15" hidden="1" x14ac:dyDescent="0.2">
      <c r="A2094" s="13">
        <f t="shared" si="80"/>
        <v>0</v>
      </c>
      <c r="B2094" s="12" t="s">
        <v>47</v>
      </c>
      <c r="C2094" s="31">
        <v>0</v>
      </c>
    </row>
    <row r="2095" spans="1:3" ht="15" hidden="1" x14ac:dyDescent="0.2">
      <c r="A2095" s="13">
        <f t="shared" si="80"/>
        <v>0</v>
      </c>
      <c r="B2095" s="12" t="s">
        <v>41</v>
      </c>
      <c r="C2095" s="31">
        <v>0</v>
      </c>
    </row>
    <row r="2096" spans="1:3" ht="15" x14ac:dyDescent="0.2">
      <c r="A2096" s="13"/>
      <c r="B2096" s="39" t="s">
        <v>48</v>
      </c>
      <c r="C2096" s="40">
        <v>-457.99295000000001</v>
      </c>
    </row>
    <row r="2097" spans="1:3" ht="15" x14ac:dyDescent="0.2">
      <c r="A2097" s="13"/>
      <c r="B2097" s="39" t="s">
        <v>49</v>
      </c>
      <c r="C2097" s="40">
        <v>22275.477910000001</v>
      </c>
    </row>
    <row r="2098" spans="1:3" ht="15" x14ac:dyDescent="0.2">
      <c r="A2098" s="13"/>
      <c r="B2098" s="39" t="s">
        <v>50</v>
      </c>
      <c r="C2098" s="40">
        <v>21817.484960000002</v>
      </c>
    </row>
    <row r="2099" spans="1:3" ht="18" hidden="1" customHeight="1" x14ac:dyDescent="0.2">
      <c r="A2099" s="13">
        <f t="shared" si="80"/>
        <v>0</v>
      </c>
      <c r="B2099" s="23"/>
      <c r="C2099" s="34"/>
    </row>
    <row r="2100" spans="1:3" ht="18" hidden="1" customHeight="1" x14ac:dyDescent="0.2">
      <c r="A2100" s="13">
        <f t="shared" si="80"/>
        <v>0</v>
      </c>
      <c r="B2100" s="18" t="s">
        <v>319</v>
      </c>
      <c r="C2100" s="29"/>
    </row>
    <row r="2101" spans="1:3" ht="15" x14ac:dyDescent="0.2">
      <c r="A2101" s="13"/>
      <c r="B2101" s="5" t="s">
        <v>53</v>
      </c>
      <c r="C2101" s="36">
        <v>105</v>
      </c>
    </row>
    <row r="2102" spans="1:3" ht="15" x14ac:dyDescent="0.2">
      <c r="A2102" s="13"/>
      <c r="B2102" s="6" t="s">
        <v>54</v>
      </c>
      <c r="C2102" s="36">
        <v>59</v>
      </c>
    </row>
    <row r="2103" spans="1:3" ht="15" x14ac:dyDescent="0.2">
      <c r="A2103" s="13"/>
      <c r="B2103" s="6" t="s">
        <v>55</v>
      </c>
      <c r="C2103" s="36">
        <v>46</v>
      </c>
    </row>
    <row r="2104" spans="1:3" ht="18" hidden="1" customHeight="1" x14ac:dyDescent="0.2">
      <c r="A2104" s="13">
        <f t="shared" si="80"/>
        <v>0</v>
      </c>
      <c r="B2104" s="24"/>
      <c r="C2104" s="34"/>
    </row>
    <row r="2105" spans="1:3" ht="18" customHeight="1" x14ac:dyDescent="0.2">
      <c r="A2105" s="13"/>
      <c r="B2105" s="121" t="s">
        <v>87</v>
      </c>
      <c r="C2105" s="122"/>
    </row>
    <row r="2106" spans="1:3" ht="18" hidden="1" customHeight="1" x14ac:dyDescent="0.2">
      <c r="A2106" s="13">
        <f t="shared" ref="A2106:A2114" si="81">SUM(C2106)</f>
        <v>0</v>
      </c>
      <c r="B2106" s="21"/>
      <c r="C2106" s="35"/>
    </row>
    <row r="2107" spans="1:3" ht="18" hidden="1" customHeight="1" x14ac:dyDescent="0.2">
      <c r="A2107" s="13">
        <f t="shared" si="81"/>
        <v>0</v>
      </c>
      <c r="B2107" s="22" t="s">
        <v>59</v>
      </c>
      <c r="C2107" s="29"/>
    </row>
    <row r="2108" spans="1:3" ht="15" x14ac:dyDescent="0.2">
      <c r="A2108" s="13"/>
      <c r="B2108" s="2" t="s">
        <v>1</v>
      </c>
      <c r="C2108" s="28">
        <v>138.08498</v>
      </c>
    </row>
    <row r="2109" spans="1:3" ht="15" hidden="1" x14ac:dyDescent="0.2">
      <c r="A2109" s="13">
        <f t="shared" si="81"/>
        <v>0</v>
      </c>
      <c r="B2109" s="3" t="s">
        <v>2</v>
      </c>
      <c r="C2109" s="28"/>
    </row>
    <row r="2110" spans="1:3" ht="15" hidden="1" x14ac:dyDescent="0.2">
      <c r="A2110" s="13">
        <f t="shared" si="81"/>
        <v>0</v>
      </c>
      <c r="B2110" s="3" t="s">
        <v>3</v>
      </c>
      <c r="C2110" s="28"/>
    </row>
    <row r="2111" spans="1:3" ht="15" hidden="1" x14ac:dyDescent="0.2">
      <c r="A2111" s="13">
        <f t="shared" si="81"/>
        <v>0</v>
      </c>
      <c r="B2111" s="3" t="s">
        <v>4</v>
      </c>
      <c r="C2111" s="28">
        <v>0</v>
      </c>
    </row>
    <row r="2112" spans="1:3" ht="15" x14ac:dyDescent="0.2">
      <c r="A2112" s="13"/>
      <c r="B2112" s="3" t="s">
        <v>5</v>
      </c>
      <c r="C2112" s="28">
        <v>138.08498</v>
      </c>
    </row>
    <row r="2113" spans="1:3" ht="15" hidden="1" x14ac:dyDescent="0.2">
      <c r="A2113" s="13">
        <f t="shared" si="81"/>
        <v>0</v>
      </c>
      <c r="B2113" s="2" t="s">
        <v>6</v>
      </c>
      <c r="C2113" s="28">
        <v>0</v>
      </c>
    </row>
    <row r="2114" spans="1:3" ht="15" hidden="1" x14ac:dyDescent="0.2">
      <c r="A2114" s="13">
        <f t="shared" si="81"/>
        <v>0</v>
      </c>
      <c r="B2114" s="2" t="s">
        <v>7</v>
      </c>
      <c r="C2114" s="28">
        <v>0</v>
      </c>
    </row>
    <row r="2115" spans="1:3" ht="15" hidden="1" x14ac:dyDescent="0.2">
      <c r="A2115" s="13">
        <v>0</v>
      </c>
      <c r="B2115" s="3" t="s">
        <v>8</v>
      </c>
      <c r="C2115" s="28">
        <v>0</v>
      </c>
    </row>
    <row r="2116" spans="1:3" ht="15" hidden="1" x14ac:dyDescent="0.2">
      <c r="A2116" s="13">
        <f>SUM(C2116)</f>
        <v>0</v>
      </c>
      <c r="B2116" s="4" t="s">
        <v>9</v>
      </c>
      <c r="C2116" s="28">
        <v>0</v>
      </c>
    </row>
    <row r="2117" spans="1:3" ht="15" hidden="1" x14ac:dyDescent="0.2">
      <c r="A2117" s="13">
        <v>0</v>
      </c>
      <c r="B2117" s="4" t="s">
        <v>10</v>
      </c>
      <c r="C2117" s="28">
        <v>0</v>
      </c>
    </row>
    <row r="2118" spans="1:3" ht="15" hidden="1" x14ac:dyDescent="0.2">
      <c r="A2118" s="13">
        <f>SUM(C2118)</f>
        <v>0</v>
      </c>
      <c r="B2118" s="4" t="s">
        <v>11</v>
      </c>
      <c r="C2118" s="28">
        <v>0</v>
      </c>
    </row>
    <row r="2119" spans="1:3" ht="15" hidden="1" x14ac:dyDescent="0.2">
      <c r="A2119" s="13">
        <f>SUM(C2119)</f>
        <v>0</v>
      </c>
      <c r="B2119" s="4" t="s">
        <v>12</v>
      </c>
      <c r="C2119" s="28">
        <v>0</v>
      </c>
    </row>
    <row r="2120" spans="1:3" ht="15" hidden="1" x14ac:dyDescent="0.2">
      <c r="A2120" s="13">
        <f>SUM(C2120)</f>
        <v>0</v>
      </c>
      <c r="B2120" s="2" t="s">
        <v>13</v>
      </c>
      <c r="C2120" s="28">
        <v>0</v>
      </c>
    </row>
    <row r="2121" spans="1:3" ht="15" hidden="1" x14ac:dyDescent="0.2">
      <c r="A2121" s="13">
        <v>0</v>
      </c>
      <c r="B2121" s="3" t="s">
        <v>14</v>
      </c>
      <c r="C2121" s="28">
        <v>0</v>
      </c>
    </row>
    <row r="2122" spans="1:3" ht="15" hidden="1" x14ac:dyDescent="0.2">
      <c r="A2122" s="13">
        <v>0</v>
      </c>
      <c r="B2122" s="4" t="s">
        <v>15</v>
      </c>
      <c r="C2122" s="28">
        <v>0</v>
      </c>
    </row>
    <row r="2123" spans="1:3" ht="15" hidden="1" x14ac:dyDescent="0.2">
      <c r="A2123" s="13">
        <v>0</v>
      </c>
      <c r="B2123" s="4" t="s">
        <v>10</v>
      </c>
      <c r="C2123" s="28">
        <v>0</v>
      </c>
    </row>
    <row r="2124" spans="1:3" ht="15" hidden="1" x14ac:dyDescent="0.2">
      <c r="A2124" s="13">
        <f t="shared" ref="A2124:A2130" si="82">SUM(C2124)</f>
        <v>0</v>
      </c>
      <c r="B2124" s="4" t="s">
        <v>16</v>
      </c>
      <c r="C2124" s="28">
        <v>0</v>
      </c>
    </row>
    <row r="2125" spans="1:3" ht="15" hidden="1" x14ac:dyDescent="0.2">
      <c r="A2125" s="13">
        <f t="shared" si="82"/>
        <v>0</v>
      </c>
      <c r="B2125" s="3" t="s">
        <v>17</v>
      </c>
      <c r="C2125" s="28">
        <v>0</v>
      </c>
    </row>
    <row r="2126" spans="1:3" ht="15" hidden="1" x14ac:dyDescent="0.2">
      <c r="A2126" s="13">
        <f t="shared" si="82"/>
        <v>0</v>
      </c>
      <c r="B2126" s="4" t="s">
        <v>18</v>
      </c>
      <c r="C2126" s="28">
        <v>0</v>
      </c>
    </row>
    <row r="2127" spans="1:3" ht="18" hidden="1" customHeight="1" x14ac:dyDescent="0.2">
      <c r="A2127" s="13">
        <f t="shared" si="82"/>
        <v>0</v>
      </c>
      <c r="B2127" s="21"/>
      <c r="C2127" s="35"/>
    </row>
    <row r="2128" spans="1:3" ht="15" x14ac:dyDescent="0.2">
      <c r="A2128" s="13"/>
      <c r="B2128" s="2" t="s">
        <v>19</v>
      </c>
      <c r="C2128" s="28">
        <v>199.56569999999999</v>
      </c>
    </row>
    <row r="2129" spans="1:3" ht="15" x14ac:dyDescent="0.2">
      <c r="A2129" s="13"/>
      <c r="B2129" s="12" t="s">
        <v>20</v>
      </c>
      <c r="C2129" s="31">
        <v>115.3419</v>
      </c>
    </row>
    <row r="2130" spans="1:3" ht="15" x14ac:dyDescent="0.2">
      <c r="A2130" s="13"/>
      <c r="B2130" s="12" t="s">
        <v>21</v>
      </c>
      <c r="C2130" s="31">
        <v>84.023800000000008</v>
      </c>
    </row>
    <row r="2131" spans="1:3" ht="15" hidden="1" x14ac:dyDescent="0.2">
      <c r="A2131" s="13">
        <v>0</v>
      </c>
      <c r="B2131" s="15" t="s">
        <v>22</v>
      </c>
      <c r="C2131" s="32">
        <v>41.7</v>
      </c>
    </row>
    <row r="2132" spans="1:3" ht="15" hidden="1" x14ac:dyDescent="0.2">
      <c r="A2132" s="13">
        <v>0</v>
      </c>
      <c r="B2132" s="15" t="s">
        <v>23</v>
      </c>
      <c r="C2132" s="32">
        <v>2.5311599999999999</v>
      </c>
    </row>
    <row r="2133" spans="1:3" ht="15" hidden="1" x14ac:dyDescent="0.2">
      <c r="A2133" s="13">
        <v>0</v>
      </c>
      <c r="B2133" s="15" t="s">
        <v>24</v>
      </c>
      <c r="C2133" s="32">
        <v>16.12114</v>
      </c>
    </row>
    <row r="2134" spans="1:3" ht="15" hidden="1" x14ac:dyDescent="0.2">
      <c r="A2134" s="13">
        <v>0</v>
      </c>
      <c r="B2134" s="15" t="s">
        <v>25</v>
      </c>
      <c r="C2134" s="32">
        <v>3.6194999999999999</v>
      </c>
    </row>
    <row r="2135" spans="1:3" ht="15" hidden="1" x14ac:dyDescent="0.2">
      <c r="A2135" s="13">
        <v>0</v>
      </c>
      <c r="B2135" s="15" t="s">
        <v>26</v>
      </c>
      <c r="C2135" s="32">
        <v>0</v>
      </c>
    </row>
    <row r="2136" spans="1:3" ht="15" hidden="1" x14ac:dyDescent="0.2">
      <c r="A2136" s="13">
        <v>0</v>
      </c>
      <c r="B2136" s="15" t="s">
        <v>27</v>
      </c>
      <c r="C2136" s="32">
        <v>0</v>
      </c>
    </row>
    <row r="2137" spans="1:3" ht="30" hidden="1" x14ac:dyDescent="0.2">
      <c r="A2137" s="13">
        <v>0</v>
      </c>
      <c r="B2137" s="15" t="s">
        <v>28</v>
      </c>
      <c r="C2137" s="32">
        <v>0</v>
      </c>
    </row>
    <row r="2138" spans="1:3" ht="15" hidden="1" x14ac:dyDescent="0.2">
      <c r="A2138" s="13">
        <v>0</v>
      </c>
      <c r="B2138" s="15" t="s">
        <v>29</v>
      </c>
      <c r="C2138" s="32">
        <v>13.340400000000001</v>
      </c>
    </row>
    <row r="2139" spans="1:3" ht="15" hidden="1" x14ac:dyDescent="0.2">
      <c r="A2139" s="13">
        <v>0</v>
      </c>
      <c r="B2139" s="15" t="s">
        <v>30</v>
      </c>
      <c r="C2139" s="32">
        <v>0</v>
      </c>
    </row>
    <row r="2140" spans="1:3" ht="15" hidden="1" x14ac:dyDescent="0.2">
      <c r="A2140" s="13">
        <v>0</v>
      </c>
      <c r="B2140" s="15" t="s">
        <v>31</v>
      </c>
      <c r="C2140" s="32">
        <v>6.7115999999999998</v>
      </c>
    </row>
    <row r="2141" spans="1:3" ht="15" hidden="1" x14ac:dyDescent="0.2">
      <c r="A2141" s="13">
        <f t="shared" ref="A2141:A2147" si="83">SUM(C2141)</f>
        <v>0</v>
      </c>
      <c r="B2141" s="12" t="s">
        <v>32</v>
      </c>
      <c r="C2141" s="31">
        <v>0</v>
      </c>
    </row>
    <row r="2142" spans="1:3" ht="15" hidden="1" x14ac:dyDescent="0.2">
      <c r="A2142" s="13">
        <f t="shared" si="83"/>
        <v>0</v>
      </c>
      <c r="B2142" s="3" t="s">
        <v>33</v>
      </c>
      <c r="C2142" s="28">
        <v>0</v>
      </c>
    </row>
    <row r="2143" spans="1:3" ht="15" hidden="1" x14ac:dyDescent="0.2">
      <c r="A2143" s="13">
        <f t="shared" si="83"/>
        <v>0</v>
      </c>
      <c r="B2143" s="12" t="s">
        <v>4</v>
      </c>
      <c r="C2143" s="31">
        <v>0</v>
      </c>
    </row>
    <row r="2144" spans="1:3" ht="15" hidden="1" x14ac:dyDescent="0.2">
      <c r="A2144" s="13">
        <f t="shared" si="83"/>
        <v>0</v>
      </c>
      <c r="B2144" s="12" t="s">
        <v>34</v>
      </c>
      <c r="C2144" s="31">
        <v>0</v>
      </c>
    </row>
    <row r="2145" spans="1:3" ht="15" x14ac:dyDescent="0.2">
      <c r="A2145" s="13"/>
      <c r="B2145" s="12" t="s">
        <v>35</v>
      </c>
      <c r="C2145" s="31">
        <v>0.2</v>
      </c>
    </row>
    <row r="2146" spans="1:3" ht="15" x14ac:dyDescent="0.2">
      <c r="A2146" s="13"/>
      <c r="B2146" s="2" t="s">
        <v>36</v>
      </c>
      <c r="C2146" s="28">
        <v>5.9480000000000004</v>
      </c>
    </row>
    <row r="2147" spans="1:3" ht="15" hidden="1" x14ac:dyDescent="0.2">
      <c r="A2147" s="13">
        <f t="shared" si="83"/>
        <v>0</v>
      </c>
      <c r="B2147" s="2" t="s">
        <v>37</v>
      </c>
      <c r="C2147" s="28">
        <v>0</v>
      </c>
    </row>
    <row r="2148" spans="1:3" ht="15" hidden="1" x14ac:dyDescent="0.2">
      <c r="A2148" s="13">
        <v>0</v>
      </c>
      <c r="B2148" s="16" t="s">
        <v>8</v>
      </c>
      <c r="C2148" s="33">
        <v>0</v>
      </c>
    </row>
    <row r="2149" spans="1:3" ht="15" hidden="1" x14ac:dyDescent="0.2">
      <c r="A2149" s="13">
        <v>0</v>
      </c>
      <c r="B2149" s="15" t="s">
        <v>9</v>
      </c>
      <c r="C2149" s="32">
        <v>0</v>
      </c>
    </row>
    <row r="2150" spans="1:3" ht="15" hidden="1" x14ac:dyDescent="0.2">
      <c r="A2150" s="13">
        <v>0</v>
      </c>
      <c r="B2150" s="15" t="s">
        <v>38</v>
      </c>
      <c r="C2150" s="32">
        <v>0</v>
      </c>
    </row>
    <row r="2151" spans="1:3" ht="15" hidden="1" x14ac:dyDescent="0.2">
      <c r="A2151" s="13">
        <f>SUM(C2151)</f>
        <v>0</v>
      </c>
      <c r="B2151" s="14" t="s">
        <v>39</v>
      </c>
      <c r="C2151" s="31">
        <v>0</v>
      </c>
    </row>
    <row r="2152" spans="1:3" ht="15" hidden="1" x14ac:dyDescent="0.2">
      <c r="A2152" s="13">
        <f>SUM(C2152)</f>
        <v>0</v>
      </c>
      <c r="B2152" s="4" t="s">
        <v>40</v>
      </c>
      <c r="C2152" s="28">
        <v>0</v>
      </c>
    </row>
    <row r="2153" spans="1:3" ht="15" hidden="1" x14ac:dyDescent="0.2">
      <c r="A2153" s="13">
        <f>SUM(C2153)</f>
        <v>0</v>
      </c>
      <c r="B2153" s="2" t="s">
        <v>41</v>
      </c>
      <c r="C2153" s="28">
        <v>0</v>
      </c>
    </row>
    <row r="2154" spans="1:3" ht="15" hidden="1" x14ac:dyDescent="0.2">
      <c r="A2154" s="13">
        <v>0</v>
      </c>
      <c r="B2154" s="16" t="s">
        <v>14</v>
      </c>
      <c r="C2154" s="33">
        <v>0</v>
      </c>
    </row>
    <row r="2155" spans="1:3" ht="15" hidden="1" x14ac:dyDescent="0.2">
      <c r="A2155" s="13">
        <v>0</v>
      </c>
      <c r="B2155" s="15" t="s">
        <v>9</v>
      </c>
      <c r="C2155" s="32">
        <v>0</v>
      </c>
    </row>
    <row r="2156" spans="1:3" ht="15" hidden="1" x14ac:dyDescent="0.2">
      <c r="A2156" s="13">
        <v>0</v>
      </c>
      <c r="B2156" s="15" t="s">
        <v>10</v>
      </c>
      <c r="C2156" s="32">
        <v>0</v>
      </c>
    </row>
    <row r="2157" spans="1:3" ht="15" hidden="1" x14ac:dyDescent="0.2">
      <c r="A2157" s="13">
        <f>SUM(C2157)</f>
        <v>0</v>
      </c>
      <c r="B2157" s="14" t="s">
        <v>42</v>
      </c>
      <c r="C2157" s="31">
        <v>0</v>
      </c>
    </row>
    <row r="2158" spans="1:3" ht="15" hidden="1" x14ac:dyDescent="0.2">
      <c r="A2158" s="13">
        <f>SUM(C2158)</f>
        <v>0</v>
      </c>
      <c r="B2158" s="4" t="s">
        <v>16</v>
      </c>
      <c r="C2158" s="28">
        <v>0</v>
      </c>
    </row>
    <row r="2159" spans="1:3" ht="15" hidden="1" x14ac:dyDescent="0.2">
      <c r="A2159" s="13">
        <f>SUM(C2159)</f>
        <v>0</v>
      </c>
      <c r="B2159" s="16" t="s">
        <v>17</v>
      </c>
      <c r="C2159" s="33">
        <v>0</v>
      </c>
    </row>
    <row r="2160" spans="1:3" ht="15" hidden="1" x14ac:dyDescent="0.2">
      <c r="A2160" s="13">
        <v>0</v>
      </c>
      <c r="B2160" s="15" t="s">
        <v>43</v>
      </c>
      <c r="C2160" s="32">
        <v>0</v>
      </c>
    </row>
    <row r="2161" spans="1:3" ht="15" hidden="1" x14ac:dyDescent="0.2">
      <c r="A2161" s="13">
        <v>0</v>
      </c>
      <c r="B2161" s="15" t="s">
        <v>15</v>
      </c>
      <c r="C2161" s="32">
        <v>0</v>
      </c>
    </row>
    <row r="2162" spans="1:3" ht="15" hidden="1" x14ac:dyDescent="0.2">
      <c r="A2162" s="13">
        <v>0</v>
      </c>
      <c r="B2162" s="15" t="s">
        <v>10</v>
      </c>
      <c r="C2162" s="32">
        <v>0</v>
      </c>
    </row>
    <row r="2163" spans="1:3" ht="15" hidden="1" x14ac:dyDescent="0.2">
      <c r="A2163" s="13">
        <f t="shared" ref="A2163:A2185" si="84">SUM(C2163)</f>
        <v>0</v>
      </c>
      <c r="B2163" s="14" t="s">
        <v>39</v>
      </c>
      <c r="C2163" s="31">
        <v>0</v>
      </c>
    </row>
    <row r="2164" spans="1:3" ht="15" hidden="1" x14ac:dyDescent="0.2">
      <c r="A2164" s="13">
        <f t="shared" si="84"/>
        <v>0</v>
      </c>
      <c r="B2164" s="4" t="s">
        <v>16</v>
      </c>
      <c r="C2164" s="28">
        <v>0</v>
      </c>
    </row>
    <row r="2165" spans="1:3" ht="18" hidden="1" customHeight="1" x14ac:dyDescent="0.2">
      <c r="A2165" s="13">
        <f t="shared" si="84"/>
        <v>0</v>
      </c>
      <c r="B2165" s="21"/>
      <c r="C2165" s="35"/>
    </row>
    <row r="2166" spans="1:3" ht="18" hidden="1" customHeight="1" x14ac:dyDescent="0.2">
      <c r="A2166" s="13">
        <f t="shared" si="84"/>
        <v>0</v>
      </c>
      <c r="B2166" s="22" t="s">
        <v>60</v>
      </c>
      <c r="C2166" s="29"/>
    </row>
    <row r="2167" spans="1:3" ht="15" x14ac:dyDescent="0.2">
      <c r="A2167" s="13"/>
      <c r="B2167" s="17" t="s">
        <v>44</v>
      </c>
      <c r="C2167" s="31">
        <v>138.08498</v>
      </c>
    </row>
    <row r="2168" spans="1:3" ht="15" x14ac:dyDescent="0.2">
      <c r="A2168" s="13"/>
      <c r="B2168" s="12" t="s">
        <v>1</v>
      </c>
      <c r="C2168" s="31">
        <v>138.08498</v>
      </c>
    </row>
    <row r="2169" spans="1:3" ht="15" hidden="1" x14ac:dyDescent="0.2">
      <c r="A2169" s="13">
        <f t="shared" si="84"/>
        <v>0</v>
      </c>
      <c r="B2169" s="12" t="s">
        <v>6</v>
      </c>
      <c r="C2169" s="31">
        <v>0</v>
      </c>
    </row>
    <row r="2170" spans="1:3" ht="15" hidden="1" x14ac:dyDescent="0.2">
      <c r="A2170" s="13">
        <f t="shared" si="84"/>
        <v>0</v>
      </c>
      <c r="B2170" s="12" t="s">
        <v>45</v>
      </c>
      <c r="C2170" s="31">
        <v>0</v>
      </c>
    </row>
    <row r="2171" spans="1:3" ht="15" hidden="1" x14ac:dyDescent="0.2">
      <c r="A2171" s="13">
        <f t="shared" si="84"/>
        <v>0</v>
      </c>
      <c r="B2171" s="12" t="s">
        <v>13</v>
      </c>
      <c r="C2171" s="31">
        <v>0</v>
      </c>
    </row>
    <row r="2172" spans="1:3" ht="15" x14ac:dyDescent="0.2">
      <c r="A2172" s="13"/>
      <c r="B2172" s="17" t="s">
        <v>46</v>
      </c>
      <c r="C2172" s="31">
        <v>205.5137</v>
      </c>
    </row>
    <row r="2173" spans="1:3" ht="15" x14ac:dyDescent="0.2">
      <c r="A2173" s="13"/>
      <c r="B2173" s="12" t="s">
        <v>19</v>
      </c>
      <c r="C2173" s="31">
        <v>199.56569999999999</v>
      </c>
    </row>
    <row r="2174" spans="1:3" ht="15" x14ac:dyDescent="0.2">
      <c r="A2174" s="13"/>
      <c r="B2174" s="12" t="s">
        <v>36</v>
      </c>
      <c r="C2174" s="31">
        <v>5.9480000000000004</v>
      </c>
    </row>
    <row r="2175" spans="1:3" ht="15" hidden="1" x14ac:dyDescent="0.2">
      <c r="A2175" s="13">
        <f t="shared" si="84"/>
        <v>0</v>
      </c>
      <c r="B2175" s="12" t="s">
        <v>47</v>
      </c>
      <c r="C2175" s="31">
        <v>0</v>
      </c>
    </row>
    <row r="2176" spans="1:3" ht="15" hidden="1" x14ac:dyDescent="0.2">
      <c r="A2176" s="13">
        <f t="shared" si="84"/>
        <v>0</v>
      </c>
      <c r="B2176" s="12" t="s">
        <v>41</v>
      </c>
      <c r="C2176" s="31">
        <v>0</v>
      </c>
    </row>
    <row r="2177" spans="1:3" ht="15" x14ac:dyDescent="0.2">
      <c r="A2177" s="13"/>
      <c r="B2177" s="39" t="s">
        <v>48</v>
      </c>
      <c r="C2177" s="40">
        <v>-67.428719999999998</v>
      </c>
    </row>
    <row r="2178" spans="1:3" ht="15" x14ac:dyDescent="0.2">
      <c r="A2178" s="13"/>
      <c r="B2178" s="39" t="s">
        <v>49</v>
      </c>
      <c r="C2178" s="40">
        <v>266.41453000000001</v>
      </c>
    </row>
    <row r="2179" spans="1:3" ht="15" x14ac:dyDescent="0.2">
      <c r="A2179" s="13"/>
      <c r="B2179" s="39" t="s">
        <v>50</v>
      </c>
      <c r="C2179" s="40">
        <v>198.98580999999999</v>
      </c>
    </row>
    <row r="2180" spans="1:3" ht="18" hidden="1" customHeight="1" x14ac:dyDescent="0.2">
      <c r="A2180" s="13">
        <f t="shared" si="84"/>
        <v>0</v>
      </c>
      <c r="B2180" s="23"/>
      <c r="C2180" s="34"/>
    </row>
    <row r="2181" spans="1:3" ht="18" hidden="1" customHeight="1" x14ac:dyDescent="0.2">
      <c r="A2181" s="13">
        <f t="shared" si="84"/>
        <v>0</v>
      </c>
      <c r="B2181" s="18" t="s">
        <v>319</v>
      </c>
      <c r="C2181" s="29"/>
    </row>
    <row r="2182" spans="1:3" ht="15" x14ac:dyDescent="0.2">
      <c r="A2182" s="13"/>
      <c r="B2182" s="5" t="s">
        <v>53</v>
      </c>
      <c r="C2182" s="36">
        <v>36</v>
      </c>
    </row>
    <row r="2183" spans="1:3" ht="15" x14ac:dyDescent="0.2">
      <c r="A2183" s="13"/>
      <c r="B2183" s="6" t="s">
        <v>54</v>
      </c>
      <c r="C2183" s="36">
        <v>29</v>
      </c>
    </row>
    <row r="2184" spans="1:3" ht="15" x14ac:dyDescent="0.2">
      <c r="A2184" s="13"/>
      <c r="B2184" s="6" t="s">
        <v>55</v>
      </c>
      <c r="C2184" s="36">
        <v>7</v>
      </c>
    </row>
    <row r="2185" spans="1:3" ht="18" hidden="1" customHeight="1" x14ac:dyDescent="0.2">
      <c r="A2185" s="13">
        <f t="shared" si="84"/>
        <v>0</v>
      </c>
      <c r="B2185" s="24"/>
      <c r="C2185" s="34"/>
    </row>
    <row r="2186" spans="1:3" ht="18" customHeight="1" x14ac:dyDescent="0.2">
      <c r="A2186" s="13"/>
      <c r="B2186" s="121" t="s">
        <v>88</v>
      </c>
      <c r="C2186" s="122"/>
    </row>
    <row r="2187" spans="1:3" ht="18" hidden="1" customHeight="1" x14ac:dyDescent="0.2">
      <c r="A2187" s="13">
        <f t="shared" ref="A2187:A2195" si="85">SUM(C2187)</f>
        <v>0</v>
      </c>
      <c r="B2187" s="21"/>
      <c r="C2187" s="35"/>
    </row>
    <row r="2188" spans="1:3" ht="18" hidden="1" customHeight="1" x14ac:dyDescent="0.2">
      <c r="A2188" s="13">
        <f t="shared" si="85"/>
        <v>0</v>
      </c>
      <c r="B2188" s="22" t="s">
        <v>59</v>
      </c>
      <c r="C2188" s="29"/>
    </row>
    <row r="2189" spans="1:3" ht="15" x14ac:dyDescent="0.2">
      <c r="A2189" s="13"/>
      <c r="B2189" s="2" t="s">
        <v>1</v>
      </c>
      <c r="C2189" s="28">
        <v>2754.0666099999999</v>
      </c>
    </row>
    <row r="2190" spans="1:3" ht="15" hidden="1" x14ac:dyDescent="0.2">
      <c r="A2190" s="13">
        <f t="shared" si="85"/>
        <v>0</v>
      </c>
      <c r="B2190" s="3" t="s">
        <v>2</v>
      </c>
      <c r="C2190" s="28"/>
    </row>
    <row r="2191" spans="1:3" ht="15" hidden="1" x14ac:dyDescent="0.2">
      <c r="A2191" s="13">
        <f t="shared" si="85"/>
        <v>0</v>
      </c>
      <c r="B2191" s="3" t="s">
        <v>3</v>
      </c>
      <c r="C2191" s="28"/>
    </row>
    <row r="2192" spans="1:3" ht="15" hidden="1" x14ac:dyDescent="0.2">
      <c r="A2192" s="13">
        <f t="shared" si="85"/>
        <v>0</v>
      </c>
      <c r="B2192" s="3" t="s">
        <v>4</v>
      </c>
      <c r="C2192" s="28">
        <v>0</v>
      </c>
    </row>
    <row r="2193" spans="1:3" ht="15" x14ac:dyDescent="0.2">
      <c r="A2193" s="13"/>
      <c r="B2193" s="3" t="s">
        <v>5</v>
      </c>
      <c r="C2193" s="28">
        <v>2754.0666099999999</v>
      </c>
    </row>
    <row r="2194" spans="1:3" ht="15" hidden="1" x14ac:dyDescent="0.2">
      <c r="A2194" s="13">
        <f t="shared" si="85"/>
        <v>0</v>
      </c>
      <c r="B2194" s="2" t="s">
        <v>6</v>
      </c>
      <c r="C2194" s="28">
        <v>0</v>
      </c>
    </row>
    <row r="2195" spans="1:3" ht="15" hidden="1" x14ac:dyDescent="0.2">
      <c r="A2195" s="13">
        <f t="shared" si="85"/>
        <v>0</v>
      </c>
      <c r="B2195" s="2" t="s">
        <v>7</v>
      </c>
      <c r="C2195" s="28">
        <v>0</v>
      </c>
    </row>
    <row r="2196" spans="1:3" ht="15" hidden="1" x14ac:dyDescent="0.2">
      <c r="A2196" s="13">
        <v>0</v>
      </c>
      <c r="B2196" s="3" t="s">
        <v>8</v>
      </c>
      <c r="C2196" s="28">
        <v>0</v>
      </c>
    </row>
    <row r="2197" spans="1:3" ht="15" hidden="1" x14ac:dyDescent="0.2">
      <c r="A2197" s="13">
        <f>SUM(C2197)</f>
        <v>0</v>
      </c>
      <c r="B2197" s="4" t="s">
        <v>9</v>
      </c>
      <c r="C2197" s="28">
        <v>0</v>
      </c>
    </row>
    <row r="2198" spans="1:3" ht="15" hidden="1" x14ac:dyDescent="0.2">
      <c r="A2198" s="13">
        <v>0</v>
      </c>
      <c r="B2198" s="4" t="s">
        <v>10</v>
      </c>
      <c r="C2198" s="28">
        <v>0</v>
      </c>
    </row>
    <row r="2199" spans="1:3" ht="15" hidden="1" x14ac:dyDescent="0.2">
      <c r="A2199" s="13">
        <f>SUM(C2199)</f>
        <v>0</v>
      </c>
      <c r="B2199" s="4" t="s">
        <v>11</v>
      </c>
      <c r="C2199" s="28">
        <v>0</v>
      </c>
    </row>
    <row r="2200" spans="1:3" ht="15" hidden="1" x14ac:dyDescent="0.2">
      <c r="A2200" s="13">
        <f>SUM(C2200)</f>
        <v>0</v>
      </c>
      <c r="B2200" s="4" t="s">
        <v>12</v>
      </c>
      <c r="C2200" s="28">
        <v>0</v>
      </c>
    </row>
    <row r="2201" spans="1:3" ht="15" hidden="1" x14ac:dyDescent="0.2">
      <c r="A2201" s="13">
        <f>SUM(C2201)</f>
        <v>0</v>
      </c>
      <c r="B2201" s="2" t="s">
        <v>13</v>
      </c>
      <c r="C2201" s="28">
        <v>0</v>
      </c>
    </row>
    <row r="2202" spans="1:3" ht="15" hidden="1" x14ac:dyDescent="0.2">
      <c r="A2202" s="13">
        <v>0</v>
      </c>
      <c r="B2202" s="3" t="s">
        <v>14</v>
      </c>
      <c r="C2202" s="28">
        <v>0</v>
      </c>
    </row>
    <row r="2203" spans="1:3" ht="15" hidden="1" x14ac:dyDescent="0.2">
      <c r="A2203" s="13">
        <v>0</v>
      </c>
      <c r="B2203" s="4" t="s">
        <v>15</v>
      </c>
      <c r="C2203" s="28">
        <v>0</v>
      </c>
    </row>
    <row r="2204" spans="1:3" ht="15" hidden="1" x14ac:dyDescent="0.2">
      <c r="A2204" s="13">
        <v>0</v>
      </c>
      <c r="B2204" s="4" t="s">
        <v>10</v>
      </c>
      <c r="C2204" s="28">
        <v>0</v>
      </c>
    </row>
    <row r="2205" spans="1:3" ht="15" hidden="1" x14ac:dyDescent="0.2">
      <c r="A2205" s="13">
        <f t="shared" ref="A2205:A2211" si="86">SUM(C2205)</f>
        <v>0</v>
      </c>
      <c r="B2205" s="4" t="s">
        <v>16</v>
      </c>
      <c r="C2205" s="28">
        <v>0</v>
      </c>
    </row>
    <row r="2206" spans="1:3" ht="15" hidden="1" x14ac:dyDescent="0.2">
      <c r="A2206" s="13">
        <f t="shared" si="86"/>
        <v>0</v>
      </c>
      <c r="B2206" s="3" t="s">
        <v>17</v>
      </c>
      <c r="C2206" s="28">
        <v>0</v>
      </c>
    </row>
    <row r="2207" spans="1:3" ht="15" hidden="1" x14ac:dyDescent="0.2">
      <c r="A2207" s="13">
        <f t="shared" si="86"/>
        <v>0</v>
      </c>
      <c r="B2207" s="4" t="s">
        <v>18</v>
      </c>
      <c r="C2207" s="28">
        <v>0</v>
      </c>
    </row>
    <row r="2208" spans="1:3" ht="18" hidden="1" customHeight="1" x14ac:dyDescent="0.2">
      <c r="A2208" s="13">
        <f t="shared" si="86"/>
        <v>0</v>
      </c>
      <c r="B2208" s="21"/>
      <c r="C2208" s="35"/>
    </row>
    <row r="2209" spans="1:3" ht="15" x14ac:dyDescent="0.2">
      <c r="A2209" s="13"/>
      <c r="B2209" s="2" t="s">
        <v>19</v>
      </c>
      <c r="C2209" s="28">
        <v>1435.26566</v>
      </c>
    </row>
    <row r="2210" spans="1:3" ht="15" x14ac:dyDescent="0.2">
      <c r="A2210" s="13"/>
      <c r="B2210" s="12" t="s">
        <v>20</v>
      </c>
      <c r="C2210" s="31">
        <v>658.92071999999996</v>
      </c>
    </row>
    <row r="2211" spans="1:3" ht="15" x14ac:dyDescent="0.2">
      <c r="A2211" s="13"/>
      <c r="B2211" s="12" t="s">
        <v>21</v>
      </c>
      <c r="C2211" s="31">
        <v>282.30385999999999</v>
      </c>
    </row>
    <row r="2212" spans="1:3" ht="15" hidden="1" x14ac:dyDescent="0.2">
      <c r="A2212" s="13">
        <v>0</v>
      </c>
      <c r="B2212" s="15" t="s">
        <v>22</v>
      </c>
      <c r="C2212" s="32">
        <v>93.920630000000003</v>
      </c>
    </row>
    <row r="2213" spans="1:3" ht="15" hidden="1" x14ac:dyDescent="0.2">
      <c r="A2213" s="13">
        <v>0</v>
      </c>
      <c r="B2213" s="15" t="s">
        <v>23</v>
      </c>
      <c r="C2213" s="32">
        <v>7.93</v>
      </c>
    </row>
    <row r="2214" spans="1:3" ht="15" hidden="1" x14ac:dyDescent="0.2">
      <c r="A2214" s="13">
        <v>0</v>
      </c>
      <c r="B2214" s="15" t="s">
        <v>24</v>
      </c>
      <c r="C2214" s="32">
        <v>89.858050000000006</v>
      </c>
    </row>
    <row r="2215" spans="1:3" ht="15" hidden="1" x14ac:dyDescent="0.2">
      <c r="A2215" s="13">
        <v>0</v>
      </c>
      <c r="B2215" s="15" t="s">
        <v>25</v>
      </c>
      <c r="C2215" s="32">
        <v>4.6920700000000002</v>
      </c>
    </row>
    <row r="2216" spans="1:3" ht="15" hidden="1" x14ac:dyDescent="0.2">
      <c r="A2216" s="13">
        <v>0</v>
      </c>
      <c r="B2216" s="15" t="s">
        <v>26</v>
      </c>
      <c r="C2216" s="32">
        <v>0</v>
      </c>
    </row>
    <row r="2217" spans="1:3" ht="15" hidden="1" x14ac:dyDescent="0.2">
      <c r="A2217" s="13">
        <v>0</v>
      </c>
      <c r="B2217" s="15" t="s">
        <v>27</v>
      </c>
      <c r="C2217" s="32">
        <v>6.7799999999999996E-3</v>
      </c>
    </row>
    <row r="2218" spans="1:3" ht="30" hidden="1" x14ac:dyDescent="0.2">
      <c r="A2218" s="13">
        <v>0</v>
      </c>
      <c r="B2218" s="15" t="s">
        <v>28</v>
      </c>
      <c r="C2218" s="32">
        <v>4.7889799999999996</v>
      </c>
    </row>
    <row r="2219" spans="1:3" ht="15" hidden="1" x14ac:dyDescent="0.2">
      <c r="A2219" s="13">
        <v>0</v>
      </c>
      <c r="B2219" s="15" t="s">
        <v>29</v>
      </c>
      <c r="C2219" s="32">
        <v>45.144019999999998</v>
      </c>
    </row>
    <row r="2220" spans="1:3" ht="15" hidden="1" x14ac:dyDescent="0.2">
      <c r="A2220" s="13">
        <v>0</v>
      </c>
      <c r="B2220" s="15" t="s">
        <v>30</v>
      </c>
      <c r="C2220" s="32">
        <v>0</v>
      </c>
    </row>
    <row r="2221" spans="1:3" ht="15" hidden="1" x14ac:dyDescent="0.2">
      <c r="A2221" s="13">
        <v>0</v>
      </c>
      <c r="B2221" s="15" t="s">
        <v>31</v>
      </c>
      <c r="C2221" s="32">
        <v>35.963329999999999</v>
      </c>
    </row>
    <row r="2222" spans="1:3" ht="15" hidden="1" x14ac:dyDescent="0.2">
      <c r="A2222" s="13">
        <f t="shared" ref="A2222:A2282" si="87">SUM(C2222)</f>
        <v>0</v>
      </c>
      <c r="B2222" s="12" t="s">
        <v>32</v>
      </c>
      <c r="C2222" s="31">
        <v>0</v>
      </c>
    </row>
    <row r="2223" spans="1:3" ht="15" hidden="1" x14ac:dyDescent="0.2">
      <c r="A2223" s="13">
        <f t="shared" si="87"/>
        <v>0</v>
      </c>
      <c r="B2223" s="3" t="s">
        <v>33</v>
      </c>
      <c r="C2223" s="28">
        <v>0</v>
      </c>
    </row>
    <row r="2224" spans="1:3" ht="15" x14ac:dyDescent="0.2">
      <c r="A2224" s="13"/>
      <c r="B2224" s="12" t="s">
        <v>4</v>
      </c>
      <c r="C2224" s="31">
        <v>438.98730999999998</v>
      </c>
    </row>
    <row r="2225" spans="1:3" ht="15" x14ac:dyDescent="0.2">
      <c r="A2225" s="13"/>
      <c r="B2225" s="12" t="s">
        <v>34</v>
      </c>
      <c r="C2225" s="31">
        <v>3.4444400000000002</v>
      </c>
    </row>
    <row r="2226" spans="1:3" ht="15" x14ac:dyDescent="0.2">
      <c r="A2226" s="13"/>
      <c r="B2226" s="12" t="s">
        <v>35</v>
      </c>
      <c r="C2226" s="31">
        <v>51.60933</v>
      </c>
    </row>
    <row r="2227" spans="1:3" ht="15" x14ac:dyDescent="0.2">
      <c r="A2227" s="13"/>
      <c r="B2227" s="2" t="s">
        <v>36</v>
      </c>
      <c r="C2227" s="28">
        <v>7.8200200000000004</v>
      </c>
    </row>
    <row r="2228" spans="1:3" ht="15" hidden="1" x14ac:dyDescent="0.2">
      <c r="A2228" s="13">
        <f t="shared" si="87"/>
        <v>0</v>
      </c>
      <c r="B2228" s="2" t="s">
        <v>37</v>
      </c>
      <c r="C2228" s="28">
        <v>0</v>
      </c>
    </row>
    <row r="2229" spans="1:3" ht="15" hidden="1" x14ac:dyDescent="0.2">
      <c r="A2229" s="13">
        <v>0</v>
      </c>
      <c r="B2229" s="16" t="s">
        <v>8</v>
      </c>
      <c r="C2229" s="33">
        <v>0</v>
      </c>
    </row>
    <row r="2230" spans="1:3" ht="15" hidden="1" x14ac:dyDescent="0.2">
      <c r="A2230" s="13">
        <v>0</v>
      </c>
      <c r="B2230" s="15" t="s">
        <v>9</v>
      </c>
      <c r="C2230" s="32">
        <v>0</v>
      </c>
    </row>
    <row r="2231" spans="1:3" ht="15" hidden="1" x14ac:dyDescent="0.2">
      <c r="A2231" s="13">
        <v>0</v>
      </c>
      <c r="B2231" s="15" t="s">
        <v>38</v>
      </c>
      <c r="C2231" s="32">
        <v>0</v>
      </c>
    </row>
    <row r="2232" spans="1:3" ht="15" hidden="1" x14ac:dyDescent="0.2">
      <c r="A2232" s="13">
        <f t="shared" si="87"/>
        <v>0</v>
      </c>
      <c r="B2232" s="14" t="s">
        <v>39</v>
      </c>
      <c r="C2232" s="31">
        <v>0</v>
      </c>
    </row>
    <row r="2233" spans="1:3" ht="15" hidden="1" x14ac:dyDescent="0.2">
      <c r="A2233" s="13">
        <f t="shared" si="87"/>
        <v>0</v>
      </c>
      <c r="B2233" s="4" t="s">
        <v>40</v>
      </c>
      <c r="C2233" s="28">
        <v>0</v>
      </c>
    </row>
    <row r="2234" spans="1:3" ht="15" hidden="1" x14ac:dyDescent="0.2">
      <c r="A2234" s="13">
        <f t="shared" si="87"/>
        <v>0</v>
      </c>
      <c r="B2234" s="2" t="s">
        <v>41</v>
      </c>
      <c r="C2234" s="28">
        <v>0</v>
      </c>
    </row>
    <row r="2235" spans="1:3" ht="15" hidden="1" x14ac:dyDescent="0.2">
      <c r="A2235" s="13">
        <v>0</v>
      </c>
      <c r="B2235" s="16" t="s">
        <v>14</v>
      </c>
      <c r="C2235" s="33">
        <v>0</v>
      </c>
    </row>
    <row r="2236" spans="1:3" ht="15" hidden="1" x14ac:dyDescent="0.2">
      <c r="A2236" s="13">
        <v>0</v>
      </c>
      <c r="B2236" s="15" t="s">
        <v>9</v>
      </c>
      <c r="C2236" s="32">
        <v>0</v>
      </c>
    </row>
    <row r="2237" spans="1:3" ht="15" hidden="1" x14ac:dyDescent="0.2">
      <c r="A2237" s="13">
        <v>0</v>
      </c>
      <c r="B2237" s="15" t="s">
        <v>10</v>
      </c>
      <c r="C2237" s="32">
        <v>0</v>
      </c>
    </row>
    <row r="2238" spans="1:3" ht="15" hidden="1" x14ac:dyDescent="0.2">
      <c r="A2238" s="13">
        <f t="shared" si="87"/>
        <v>0</v>
      </c>
      <c r="B2238" s="14" t="s">
        <v>42</v>
      </c>
      <c r="C2238" s="31">
        <v>0</v>
      </c>
    </row>
    <row r="2239" spans="1:3" ht="15" hidden="1" x14ac:dyDescent="0.2">
      <c r="A2239" s="13">
        <f t="shared" si="87"/>
        <v>0</v>
      </c>
      <c r="B2239" s="4" t="s">
        <v>16</v>
      </c>
      <c r="C2239" s="28">
        <v>0</v>
      </c>
    </row>
    <row r="2240" spans="1:3" ht="15" hidden="1" x14ac:dyDescent="0.2">
      <c r="A2240" s="13">
        <f t="shared" si="87"/>
        <v>0</v>
      </c>
      <c r="B2240" s="16" t="s">
        <v>17</v>
      </c>
      <c r="C2240" s="33">
        <v>0</v>
      </c>
    </row>
    <row r="2241" spans="1:3" ht="15" hidden="1" x14ac:dyDescent="0.2">
      <c r="A2241" s="13">
        <v>0</v>
      </c>
      <c r="B2241" s="15" t="s">
        <v>43</v>
      </c>
      <c r="C2241" s="32">
        <v>0</v>
      </c>
    </row>
    <row r="2242" spans="1:3" ht="15" hidden="1" x14ac:dyDescent="0.2">
      <c r="A2242" s="13">
        <v>0</v>
      </c>
      <c r="B2242" s="15" t="s">
        <v>15</v>
      </c>
      <c r="C2242" s="32">
        <v>0</v>
      </c>
    </row>
    <row r="2243" spans="1:3" ht="15" hidden="1" x14ac:dyDescent="0.2">
      <c r="A2243" s="13">
        <v>0</v>
      </c>
      <c r="B2243" s="15" t="s">
        <v>10</v>
      </c>
      <c r="C2243" s="32">
        <v>0</v>
      </c>
    </row>
    <row r="2244" spans="1:3" ht="15" hidden="1" x14ac:dyDescent="0.2">
      <c r="A2244" s="13">
        <f t="shared" si="87"/>
        <v>0</v>
      </c>
      <c r="B2244" s="14" t="s">
        <v>39</v>
      </c>
      <c r="C2244" s="31">
        <v>0</v>
      </c>
    </row>
    <row r="2245" spans="1:3" ht="15" hidden="1" x14ac:dyDescent="0.2">
      <c r="A2245" s="13">
        <f t="shared" si="87"/>
        <v>0</v>
      </c>
      <c r="B2245" s="4" t="s">
        <v>16</v>
      </c>
      <c r="C2245" s="28">
        <v>0</v>
      </c>
    </row>
    <row r="2246" spans="1:3" ht="18" hidden="1" customHeight="1" x14ac:dyDescent="0.2">
      <c r="A2246" s="13">
        <f t="shared" si="87"/>
        <v>0</v>
      </c>
      <c r="B2246" s="21"/>
      <c r="C2246" s="35"/>
    </row>
    <row r="2247" spans="1:3" ht="18" hidden="1" customHeight="1" x14ac:dyDescent="0.2">
      <c r="A2247" s="13">
        <f t="shared" si="87"/>
        <v>0</v>
      </c>
      <c r="B2247" s="22" t="s">
        <v>60</v>
      </c>
      <c r="C2247" s="29"/>
    </row>
    <row r="2248" spans="1:3" ht="15" x14ac:dyDescent="0.2">
      <c r="A2248" s="13"/>
      <c r="B2248" s="17" t="s">
        <v>44</v>
      </c>
      <c r="C2248" s="31">
        <v>2754.0666099999999</v>
      </c>
    </row>
    <row r="2249" spans="1:3" ht="15" x14ac:dyDescent="0.2">
      <c r="A2249" s="13"/>
      <c r="B2249" s="12" t="s">
        <v>1</v>
      </c>
      <c r="C2249" s="31">
        <v>2754.0666099999999</v>
      </c>
    </row>
    <row r="2250" spans="1:3" ht="15" hidden="1" x14ac:dyDescent="0.2">
      <c r="A2250" s="13">
        <f t="shared" si="87"/>
        <v>0</v>
      </c>
      <c r="B2250" s="12" t="s">
        <v>6</v>
      </c>
      <c r="C2250" s="31">
        <v>0</v>
      </c>
    </row>
    <row r="2251" spans="1:3" ht="15" hidden="1" x14ac:dyDescent="0.2">
      <c r="A2251" s="13">
        <f t="shared" si="87"/>
        <v>0</v>
      </c>
      <c r="B2251" s="12" t="s">
        <v>45</v>
      </c>
      <c r="C2251" s="31">
        <v>0</v>
      </c>
    </row>
    <row r="2252" spans="1:3" ht="15" hidden="1" x14ac:dyDescent="0.2">
      <c r="A2252" s="13">
        <f t="shared" si="87"/>
        <v>0</v>
      </c>
      <c r="B2252" s="12" t="s">
        <v>13</v>
      </c>
      <c r="C2252" s="31">
        <v>0</v>
      </c>
    </row>
    <row r="2253" spans="1:3" ht="15" x14ac:dyDescent="0.2">
      <c r="A2253" s="13"/>
      <c r="B2253" s="17" t="s">
        <v>46</v>
      </c>
      <c r="C2253" s="31">
        <v>1443.0856800000001</v>
      </c>
    </row>
    <row r="2254" spans="1:3" ht="15" x14ac:dyDescent="0.2">
      <c r="A2254" s="13"/>
      <c r="B2254" s="12" t="s">
        <v>19</v>
      </c>
      <c r="C2254" s="31">
        <v>1435.26566</v>
      </c>
    </row>
    <row r="2255" spans="1:3" ht="15" x14ac:dyDescent="0.2">
      <c r="A2255" s="13"/>
      <c r="B2255" s="12" t="s">
        <v>36</v>
      </c>
      <c r="C2255" s="31">
        <v>7.8200200000000004</v>
      </c>
    </row>
    <row r="2256" spans="1:3" ht="15" hidden="1" x14ac:dyDescent="0.2">
      <c r="A2256" s="13">
        <f t="shared" si="87"/>
        <v>0</v>
      </c>
      <c r="B2256" s="12" t="s">
        <v>47</v>
      </c>
      <c r="C2256" s="31">
        <v>0</v>
      </c>
    </row>
    <row r="2257" spans="1:3" ht="15" hidden="1" x14ac:dyDescent="0.2">
      <c r="A2257" s="13">
        <f t="shared" si="87"/>
        <v>0</v>
      </c>
      <c r="B2257" s="12" t="s">
        <v>41</v>
      </c>
      <c r="C2257" s="31">
        <v>0</v>
      </c>
    </row>
    <row r="2258" spans="1:3" ht="15" x14ac:dyDescent="0.2">
      <c r="A2258" s="13"/>
      <c r="B2258" s="39" t="s">
        <v>48</v>
      </c>
      <c r="C2258" s="40">
        <v>1310.9809299999999</v>
      </c>
    </row>
    <row r="2259" spans="1:3" ht="15" x14ac:dyDescent="0.2">
      <c r="A2259" s="13"/>
      <c r="B2259" s="39" t="s">
        <v>49</v>
      </c>
      <c r="C2259" s="40">
        <v>3879.1702500000001</v>
      </c>
    </row>
    <row r="2260" spans="1:3" ht="15" x14ac:dyDescent="0.2">
      <c r="A2260" s="13"/>
      <c r="B2260" s="39" t="s">
        <v>50</v>
      </c>
      <c r="C2260" s="40">
        <v>5190.1511799999998</v>
      </c>
    </row>
    <row r="2261" spans="1:3" ht="18" hidden="1" customHeight="1" x14ac:dyDescent="0.2">
      <c r="A2261" s="13">
        <f t="shared" si="87"/>
        <v>0</v>
      </c>
      <c r="B2261" s="23"/>
      <c r="C2261" s="34"/>
    </row>
    <row r="2262" spans="1:3" ht="18" hidden="1" customHeight="1" x14ac:dyDescent="0.2">
      <c r="A2262" s="13">
        <f t="shared" si="87"/>
        <v>0</v>
      </c>
      <c r="B2262" s="18" t="s">
        <v>319</v>
      </c>
      <c r="C2262" s="29"/>
    </row>
    <row r="2263" spans="1:3" ht="15" x14ac:dyDescent="0.2">
      <c r="A2263" s="13"/>
      <c r="B2263" s="5" t="s">
        <v>53</v>
      </c>
      <c r="C2263" s="36">
        <v>87</v>
      </c>
    </row>
    <row r="2264" spans="1:3" ht="15" x14ac:dyDescent="0.2">
      <c r="A2264" s="13"/>
      <c r="B2264" s="6" t="s">
        <v>54</v>
      </c>
      <c r="C2264" s="36">
        <v>72</v>
      </c>
    </row>
    <row r="2265" spans="1:3" ht="15" x14ac:dyDescent="0.2">
      <c r="A2265" s="13"/>
      <c r="B2265" s="6" t="s">
        <v>55</v>
      </c>
      <c r="C2265" s="36">
        <v>15</v>
      </c>
    </row>
    <row r="2266" spans="1:3" ht="18" hidden="1" customHeight="1" x14ac:dyDescent="0.2">
      <c r="A2266" s="13">
        <f t="shared" si="87"/>
        <v>0</v>
      </c>
      <c r="B2266" s="24"/>
      <c r="C2266" s="34"/>
    </row>
    <row r="2267" spans="1:3" ht="18" customHeight="1" x14ac:dyDescent="0.2">
      <c r="A2267" s="13"/>
      <c r="B2267" s="121" t="s">
        <v>86</v>
      </c>
      <c r="C2267" s="122"/>
    </row>
    <row r="2268" spans="1:3" ht="18" hidden="1" customHeight="1" x14ac:dyDescent="0.2">
      <c r="A2268" s="13">
        <f t="shared" si="87"/>
        <v>0</v>
      </c>
      <c r="B2268" s="21"/>
      <c r="C2268" s="35"/>
    </row>
    <row r="2269" spans="1:3" ht="18" hidden="1" customHeight="1" x14ac:dyDescent="0.2">
      <c r="A2269" s="13">
        <f t="shared" si="87"/>
        <v>0</v>
      </c>
      <c r="B2269" s="22" t="s">
        <v>59</v>
      </c>
      <c r="C2269" s="29"/>
    </row>
    <row r="2270" spans="1:3" ht="15" x14ac:dyDescent="0.2">
      <c r="A2270" s="13"/>
      <c r="B2270" s="2" t="s">
        <v>1</v>
      </c>
      <c r="C2270" s="28">
        <v>14.55</v>
      </c>
    </row>
    <row r="2271" spans="1:3" ht="15" hidden="1" x14ac:dyDescent="0.2">
      <c r="A2271" s="13">
        <f t="shared" si="87"/>
        <v>0</v>
      </c>
      <c r="B2271" s="3" t="s">
        <v>2</v>
      </c>
      <c r="C2271" s="28"/>
    </row>
    <row r="2272" spans="1:3" ht="15" hidden="1" x14ac:dyDescent="0.2">
      <c r="A2272" s="13">
        <f t="shared" si="87"/>
        <v>0</v>
      </c>
      <c r="B2272" s="3" t="s">
        <v>3</v>
      </c>
      <c r="C2272" s="28"/>
    </row>
    <row r="2273" spans="1:3" ht="15" hidden="1" x14ac:dyDescent="0.2">
      <c r="A2273" s="13">
        <f t="shared" si="87"/>
        <v>0</v>
      </c>
      <c r="B2273" s="3" t="s">
        <v>4</v>
      </c>
      <c r="C2273" s="28">
        <v>0</v>
      </c>
    </row>
    <row r="2274" spans="1:3" ht="15" x14ac:dyDescent="0.2">
      <c r="A2274" s="13"/>
      <c r="B2274" s="3" t="s">
        <v>5</v>
      </c>
      <c r="C2274" s="28">
        <v>14.55</v>
      </c>
    </row>
    <row r="2275" spans="1:3" ht="15" hidden="1" x14ac:dyDescent="0.2">
      <c r="A2275" s="13">
        <f t="shared" si="87"/>
        <v>0</v>
      </c>
      <c r="B2275" s="2" t="s">
        <v>6</v>
      </c>
      <c r="C2275" s="28">
        <v>0</v>
      </c>
    </row>
    <row r="2276" spans="1:3" ht="15" hidden="1" x14ac:dyDescent="0.2">
      <c r="A2276" s="13">
        <f t="shared" si="87"/>
        <v>0</v>
      </c>
      <c r="B2276" s="2" t="s">
        <v>7</v>
      </c>
      <c r="C2276" s="28">
        <v>0</v>
      </c>
    </row>
    <row r="2277" spans="1:3" ht="15" hidden="1" x14ac:dyDescent="0.2">
      <c r="A2277" s="13">
        <v>0</v>
      </c>
      <c r="B2277" s="3" t="s">
        <v>8</v>
      </c>
      <c r="C2277" s="28">
        <v>0</v>
      </c>
    </row>
    <row r="2278" spans="1:3" ht="15" hidden="1" x14ac:dyDescent="0.2">
      <c r="A2278" s="13">
        <f t="shared" si="87"/>
        <v>0</v>
      </c>
      <c r="B2278" s="4" t="s">
        <v>9</v>
      </c>
      <c r="C2278" s="28">
        <v>0</v>
      </c>
    </row>
    <row r="2279" spans="1:3" ht="15" hidden="1" x14ac:dyDescent="0.2">
      <c r="A2279" s="13">
        <v>0</v>
      </c>
      <c r="B2279" s="4" t="s">
        <v>10</v>
      </c>
      <c r="C2279" s="28">
        <v>0</v>
      </c>
    </row>
    <row r="2280" spans="1:3" ht="15" hidden="1" x14ac:dyDescent="0.2">
      <c r="A2280" s="13">
        <f t="shared" si="87"/>
        <v>0</v>
      </c>
      <c r="B2280" s="4" t="s">
        <v>11</v>
      </c>
      <c r="C2280" s="28">
        <v>0</v>
      </c>
    </row>
    <row r="2281" spans="1:3" ht="15" hidden="1" x14ac:dyDescent="0.2">
      <c r="A2281" s="13">
        <f t="shared" si="87"/>
        <v>0</v>
      </c>
      <c r="B2281" s="4" t="s">
        <v>12</v>
      </c>
      <c r="C2281" s="28">
        <v>0</v>
      </c>
    </row>
    <row r="2282" spans="1:3" ht="15" hidden="1" x14ac:dyDescent="0.2">
      <c r="A2282" s="13">
        <f t="shared" si="87"/>
        <v>0</v>
      </c>
      <c r="B2282" s="2" t="s">
        <v>13</v>
      </c>
      <c r="C2282" s="28">
        <v>0</v>
      </c>
    </row>
    <row r="2283" spans="1:3" ht="15" hidden="1" x14ac:dyDescent="0.2">
      <c r="A2283" s="13">
        <v>0</v>
      </c>
      <c r="B2283" s="3" t="s">
        <v>14</v>
      </c>
      <c r="C2283" s="28">
        <v>0</v>
      </c>
    </row>
    <row r="2284" spans="1:3" ht="15" hidden="1" x14ac:dyDescent="0.2">
      <c r="A2284" s="13">
        <v>0</v>
      </c>
      <c r="B2284" s="4" t="s">
        <v>15</v>
      </c>
      <c r="C2284" s="28">
        <v>0</v>
      </c>
    </row>
    <row r="2285" spans="1:3" ht="15" hidden="1" x14ac:dyDescent="0.2">
      <c r="A2285" s="13">
        <v>0</v>
      </c>
      <c r="B2285" s="4" t="s">
        <v>10</v>
      </c>
      <c r="C2285" s="28">
        <v>0</v>
      </c>
    </row>
    <row r="2286" spans="1:3" ht="15" hidden="1" x14ac:dyDescent="0.2">
      <c r="A2286" s="13">
        <f t="shared" ref="A2286:A2292" si="88">SUM(C2286)</f>
        <v>0</v>
      </c>
      <c r="B2286" s="4" t="s">
        <v>16</v>
      </c>
      <c r="C2286" s="28">
        <v>0</v>
      </c>
    </row>
    <row r="2287" spans="1:3" ht="15" hidden="1" x14ac:dyDescent="0.2">
      <c r="A2287" s="13">
        <f t="shared" si="88"/>
        <v>0</v>
      </c>
      <c r="B2287" s="3" t="s">
        <v>17</v>
      </c>
      <c r="C2287" s="28">
        <v>0</v>
      </c>
    </row>
    <row r="2288" spans="1:3" ht="15" hidden="1" x14ac:dyDescent="0.2">
      <c r="A2288" s="13">
        <f t="shared" si="88"/>
        <v>0</v>
      </c>
      <c r="B2288" s="4" t="s">
        <v>18</v>
      </c>
      <c r="C2288" s="28">
        <v>0</v>
      </c>
    </row>
    <row r="2289" spans="1:3" ht="18" hidden="1" customHeight="1" x14ac:dyDescent="0.2">
      <c r="A2289" s="13">
        <f t="shared" si="88"/>
        <v>0</v>
      </c>
      <c r="B2289" s="21"/>
      <c r="C2289" s="35"/>
    </row>
    <row r="2290" spans="1:3" ht="15" x14ac:dyDescent="0.2">
      <c r="A2290" s="13"/>
      <c r="B2290" s="2" t="s">
        <v>19</v>
      </c>
      <c r="C2290" s="28">
        <v>17.60059</v>
      </c>
    </row>
    <row r="2291" spans="1:3" ht="15" hidden="1" x14ac:dyDescent="0.2">
      <c r="A2291" s="13">
        <f t="shared" si="88"/>
        <v>0</v>
      </c>
      <c r="B2291" s="12" t="s">
        <v>20</v>
      </c>
      <c r="C2291" s="31">
        <v>0</v>
      </c>
    </row>
    <row r="2292" spans="1:3" ht="15" x14ac:dyDescent="0.2">
      <c r="A2292" s="13"/>
      <c r="B2292" s="12" t="s">
        <v>21</v>
      </c>
      <c r="C2292" s="31">
        <v>17.5</v>
      </c>
    </row>
    <row r="2293" spans="1:3" ht="15" hidden="1" x14ac:dyDescent="0.2">
      <c r="A2293" s="13">
        <v>0</v>
      </c>
      <c r="B2293" s="15" t="s">
        <v>22</v>
      </c>
      <c r="C2293" s="32">
        <v>17.5</v>
      </c>
    </row>
    <row r="2294" spans="1:3" ht="15" hidden="1" x14ac:dyDescent="0.2">
      <c r="A2294" s="13">
        <v>0</v>
      </c>
      <c r="B2294" s="15" t="s">
        <v>23</v>
      </c>
      <c r="C2294" s="32">
        <v>0</v>
      </c>
    </row>
    <row r="2295" spans="1:3" ht="15" hidden="1" x14ac:dyDescent="0.2">
      <c r="A2295" s="13">
        <v>0</v>
      </c>
      <c r="B2295" s="15" t="s">
        <v>24</v>
      </c>
      <c r="C2295" s="32">
        <v>0</v>
      </c>
    </row>
    <row r="2296" spans="1:3" ht="15" hidden="1" x14ac:dyDescent="0.2">
      <c r="A2296" s="13">
        <v>0</v>
      </c>
      <c r="B2296" s="15" t="s">
        <v>25</v>
      </c>
      <c r="C2296" s="32">
        <v>0</v>
      </c>
    </row>
    <row r="2297" spans="1:3" ht="15" hidden="1" x14ac:dyDescent="0.2">
      <c r="A2297" s="13">
        <v>0</v>
      </c>
      <c r="B2297" s="15" t="s">
        <v>26</v>
      </c>
      <c r="C2297" s="32">
        <v>0</v>
      </c>
    </row>
    <row r="2298" spans="1:3" ht="15" hidden="1" x14ac:dyDescent="0.2">
      <c r="A2298" s="13">
        <v>0</v>
      </c>
      <c r="B2298" s="15" t="s">
        <v>27</v>
      </c>
      <c r="C2298" s="32">
        <v>0</v>
      </c>
    </row>
    <row r="2299" spans="1:3" ht="30" hidden="1" x14ac:dyDescent="0.2">
      <c r="A2299" s="13">
        <v>0</v>
      </c>
      <c r="B2299" s="15" t="s">
        <v>28</v>
      </c>
      <c r="C2299" s="32">
        <v>0</v>
      </c>
    </row>
    <row r="2300" spans="1:3" ht="15" hidden="1" x14ac:dyDescent="0.2">
      <c r="A2300" s="13">
        <v>0</v>
      </c>
      <c r="B2300" s="15" t="s">
        <v>29</v>
      </c>
      <c r="C2300" s="32">
        <v>0</v>
      </c>
    </row>
    <row r="2301" spans="1:3" ht="15" hidden="1" x14ac:dyDescent="0.2">
      <c r="A2301" s="13">
        <v>0</v>
      </c>
      <c r="B2301" s="15" t="s">
        <v>30</v>
      </c>
      <c r="C2301" s="32">
        <v>0</v>
      </c>
    </row>
    <row r="2302" spans="1:3" ht="15" hidden="1" x14ac:dyDescent="0.2">
      <c r="A2302" s="13">
        <v>0</v>
      </c>
      <c r="B2302" s="15" t="s">
        <v>31</v>
      </c>
      <c r="C2302" s="32">
        <v>0</v>
      </c>
    </row>
    <row r="2303" spans="1:3" ht="15" hidden="1" x14ac:dyDescent="0.2">
      <c r="A2303" s="13">
        <f t="shared" ref="A2303:A2309" si="89">SUM(C2303)</f>
        <v>0</v>
      </c>
      <c r="B2303" s="12" t="s">
        <v>32</v>
      </c>
      <c r="C2303" s="31">
        <v>0</v>
      </c>
    </row>
    <row r="2304" spans="1:3" ht="15" hidden="1" x14ac:dyDescent="0.2">
      <c r="A2304" s="13">
        <f t="shared" si="89"/>
        <v>0</v>
      </c>
      <c r="B2304" s="3" t="s">
        <v>33</v>
      </c>
      <c r="C2304" s="28">
        <v>0</v>
      </c>
    </row>
    <row r="2305" spans="1:3" ht="15" hidden="1" x14ac:dyDescent="0.2">
      <c r="A2305" s="13">
        <f t="shared" si="89"/>
        <v>0</v>
      </c>
      <c r="B2305" s="12" t="s">
        <v>4</v>
      </c>
      <c r="C2305" s="31">
        <v>0</v>
      </c>
    </row>
    <row r="2306" spans="1:3" ht="15" hidden="1" x14ac:dyDescent="0.2">
      <c r="A2306" s="13">
        <f t="shared" si="89"/>
        <v>0</v>
      </c>
      <c r="B2306" s="12" t="s">
        <v>34</v>
      </c>
      <c r="C2306" s="31">
        <v>0</v>
      </c>
    </row>
    <row r="2307" spans="1:3" ht="15" x14ac:dyDescent="0.2">
      <c r="A2307" s="13"/>
      <c r="B2307" s="12" t="s">
        <v>35</v>
      </c>
      <c r="C2307" s="31">
        <v>0.10059</v>
      </c>
    </row>
    <row r="2308" spans="1:3" ht="15" hidden="1" x14ac:dyDescent="0.2">
      <c r="A2308" s="13">
        <f t="shared" si="89"/>
        <v>0</v>
      </c>
      <c r="B2308" s="2" t="s">
        <v>36</v>
      </c>
      <c r="C2308" s="28">
        <v>0</v>
      </c>
    </row>
    <row r="2309" spans="1:3" ht="15" hidden="1" x14ac:dyDescent="0.2">
      <c r="A2309" s="13">
        <f t="shared" si="89"/>
        <v>0</v>
      </c>
      <c r="B2309" s="2" t="s">
        <v>37</v>
      </c>
      <c r="C2309" s="28">
        <v>0</v>
      </c>
    </row>
    <row r="2310" spans="1:3" ht="15" hidden="1" x14ac:dyDescent="0.2">
      <c r="A2310" s="13">
        <v>0</v>
      </c>
      <c r="B2310" s="16" t="s">
        <v>8</v>
      </c>
      <c r="C2310" s="33">
        <v>0</v>
      </c>
    </row>
    <row r="2311" spans="1:3" ht="15" hidden="1" x14ac:dyDescent="0.2">
      <c r="A2311" s="13">
        <v>0</v>
      </c>
      <c r="B2311" s="15" t="s">
        <v>9</v>
      </c>
      <c r="C2311" s="32">
        <v>0</v>
      </c>
    </row>
    <row r="2312" spans="1:3" ht="15" hidden="1" x14ac:dyDescent="0.2">
      <c r="A2312" s="13">
        <v>0</v>
      </c>
      <c r="B2312" s="15" t="s">
        <v>38</v>
      </c>
      <c r="C2312" s="32">
        <v>0</v>
      </c>
    </row>
    <row r="2313" spans="1:3" ht="15" hidden="1" x14ac:dyDescent="0.2">
      <c r="A2313" s="13">
        <f>SUM(C2313)</f>
        <v>0</v>
      </c>
      <c r="B2313" s="14" t="s">
        <v>39</v>
      </c>
      <c r="C2313" s="31">
        <v>0</v>
      </c>
    </row>
    <row r="2314" spans="1:3" ht="15" hidden="1" x14ac:dyDescent="0.2">
      <c r="A2314" s="13">
        <f>SUM(C2314)</f>
        <v>0</v>
      </c>
      <c r="B2314" s="4" t="s">
        <v>40</v>
      </c>
      <c r="C2314" s="28">
        <v>0</v>
      </c>
    </row>
    <row r="2315" spans="1:3" ht="15" hidden="1" x14ac:dyDescent="0.2">
      <c r="A2315" s="13">
        <f>SUM(C2315)</f>
        <v>0</v>
      </c>
      <c r="B2315" s="2" t="s">
        <v>41</v>
      </c>
      <c r="C2315" s="28">
        <v>0</v>
      </c>
    </row>
    <row r="2316" spans="1:3" ht="15" hidden="1" x14ac:dyDescent="0.2">
      <c r="A2316" s="13">
        <v>0</v>
      </c>
      <c r="B2316" s="16" t="s">
        <v>14</v>
      </c>
      <c r="C2316" s="33">
        <v>0</v>
      </c>
    </row>
    <row r="2317" spans="1:3" ht="15" hidden="1" x14ac:dyDescent="0.2">
      <c r="A2317" s="13">
        <v>0</v>
      </c>
      <c r="B2317" s="15" t="s">
        <v>9</v>
      </c>
      <c r="C2317" s="32">
        <v>0</v>
      </c>
    </row>
    <row r="2318" spans="1:3" ht="15" hidden="1" x14ac:dyDescent="0.2">
      <c r="A2318" s="13">
        <v>0</v>
      </c>
      <c r="B2318" s="15" t="s">
        <v>10</v>
      </c>
      <c r="C2318" s="32">
        <v>0</v>
      </c>
    </row>
    <row r="2319" spans="1:3" ht="15" hidden="1" x14ac:dyDescent="0.2">
      <c r="A2319" s="13">
        <f>SUM(C2319)</f>
        <v>0</v>
      </c>
      <c r="B2319" s="14" t="s">
        <v>42</v>
      </c>
      <c r="C2319" s="31">
        <v>0</v>
      </c>
    </row>
    <row r="2320" spans="1:3" ht="15" hidden="1" x14ac:dyDescent="0.2">
      <c r="A2320" s="13">
        <f>SUM(C2320)</f>
        <v>0</v>
      </c>
      <c r="B2320" s="4" t="s">
        <v>16</v>
      </c>
      <c r="C2320" s="28">
        <v>0</v>
      </c>
    </row>
    <row r="2321" spans="1:3" ht="15" hidden="1" x14ac:dyDescent="0.2">
      <c r="A2321" s="13">
        <f>SUM(C2321)</f>
        <v>0</v>
      </c>
      <c r="B2321" s="16" t="s">
        <v>17</v>
      </c>
      <c r="C2321" s="33">
        <v>0</v>
      </c>
    </row>
    <row r="2322" spans="1:3" ht="15" hidden="1" x14ac:dyDescent="0.2">
      <c r="A2322" s="13">
        <v>0</v>
      </c>
      <c r="B2322" s="15" t="s">
        <v>43</v>
      </c>
      <c r="C2322" s="32">
        <v>0</v>
      </c>
    </row>
    <row r="2323" spans="1:3" ht="15" hidden="1" x14ac:dyDescent="0.2">
      <c r="A2323" s="13">
        <v>0</v>
      </c>
      <c r="B2323" s="15" t="s">
        <v>15</v>
      </c>
      <c r="C2323" s="32">
        <v>0</v>
      </c>
    </row>
    <row r="2324" spans="1:3" ht="15" hidden="1" x14ac:dyDescent="0.2">
      <c r="A2324" s="13">
        <v>0</v>
      </c>
      <c r="B2324" s="15" t="s">
        <v>10</v>
      </c>
      <c r="C2324" s="32">
        <v>0</v>
      </c>
    </row>
    <row r="2325" spans="1:3" ht="15" hidden="1" x14ac:dyDescent="0.2">
      <c r="A2325" s="13">
        <f t="shared" ref="A2325:A2347" si="90">SUM(C2325)</f>
        <v>0</v>
      </c>
      <c r="B2325" s="14" t="s">
        <v>39</v>
      </c>
      <c r="C2325" s="31">
        <v>0</v>
      </c>
    </row>
    <row r="2326" spans="1:3" ht="15" hidden="1" x14ac:dyDescent="0.2">
      <c r="A2326" s="13">
        <f t="shared" si="90"/>
        <v>0</v>
      </c>
      <c r="B2326" s="4" t="s">
        <v>16</v>
      </c>
      <c r="C2326" s="28">
        <v>0</v>
      </c>
    </row>
    <row r="2327" spans="1:3" ht="18" hidden="1" customHeight="1" x14ac:dyDescent="0.2">
      <c r="A2327" s="13">
        <f t="shared" si="90"/>
        <v>0</v>
      </c>
      <c r="B2327" s="21"/>
      <c r="C2327" s="35"/>
    </row>
    <row r="2328" spans="1:3" ht="18" hidden="1" customHeight="1" x14ac:dyDescent="0.2">
      <c r="A2328" s="13">
        <f t="shared" si="90"/>
        <v>0</v>
      </c>
      <c r="B2328" s="22" t="s">
        <v>60</v>
      </c>
      <c r="C2328" s="29"/>
    </row>
    <row r="2329" spans="1:3" ht="15" x14ac:dyDescent="0.2">
      <c r="A2329" s="13"/>
      <c r="B2329" s="17" t="s">
        <v>44</v>
      </c>
      <c r="C2329" s="31">
        <v>14.55</v>
      </c>
    </row>
    <row r="2330" spans="1:3" ht="15" x14ac:dyDescent="0.2">
      <c r="A2330" s="13"/>
      <c r="B2330" s="12" t="s">
        <v>1</v>
      </c>
      <c r="C2330" s="31">
        <v>14.55</v>
      </c>
    </row>
    <row r="2331" spans="1:3" ht="15" hidden="1" x14ac:dyDescent="0.2">
      <c r="A2331" s="13">
        <f t="shared" si="90"/>
        <v>0</v>
      </c>
      <c r="B2331" s="12" t="s">
        <v>6</v>
      </c>
      <c r="C2331" s="31">
        <v>0</v>
      </c>
    </row>
    <row r="2332" spans="1:3" ht="15" hidden="1" x14ac:dyDescent="0.2">
      <c r="A2332" s="13">
        <f t="shared" si="90"/>
        <v>0</v>
      </c>
      <c r="B2332" s="12" t="s">
        <v>45</v>
      </c>
      <c r="C2332" s="31">
        <v>0</v>
      </c>
    </row>
    <row r="2333" spans="1:3" ht="15" hidden="1" x14ac:dyDescent="0.2">
      <c r="A2333" s="13">
        <f t="shared" si="90"/>
        <v>0</v>
      </c>
      <c r="B2333" s="12" t="s">
        <v>13</v>
      </c>
      <c r="C2333" s="31">
        <v>0</v>
      </c>
    </row>
    <row r="2334" spans="1:3" ht="15" x14ac:dyDescent="0.2">
      <c r="A2334" s="13"/>
      <c r="B2334" s="17" t="s">
        <v>46</v>
      </c>
      <c r="C2334" s="31">
        <v>17.60059</v>
      </c>
    </row>
    <row r="2335" spans="1:3" ht="15" x14ac:dyDescent="0.2">
      <c r="A2335" s="13"/>
      <c r="B2335" s="12" t="s">
        <v>19</v>
      </c>
      <c r="C2335" s="31">
        <v>17.60059</v>
      </c>
    </row>
    <row r="2336" spans="1:3" ht="15" hidden="1" x14ac:dyDescent="0.2">
      <c r="A2336" s="13">
        <f t="shared" si="90"/>
        <v>0</v>
      </c>
      <c r="B2336" s="12" t="s">
        <v>36</v>
      </c>
      <c r="C2336" s="31">
        <v>0</v>
      </c>
    </row>
    <row r="2337" spans="1:3" ht="15" hidden="1" x14ac:dyDescent="0.2">
      <c r="A2337" s="13">
        <f t="shared" si="90"/>
        <v>0</v>
      </c>
      <c r="B2337" s="12" t="s">
        <v>47</v>
      </c>
      <c r="C2337" s="31">
        <v>0</v>
      </c>
    </row>
    <row r="2338" spans="1:3" ht="15" hidden="1" x14ac:dyDescent="0.2">
      <c r="A2338" s="13">
        <f t="shared" si="90"/>
        <v>0</v>
      </c>
      <c r="B2338" s="12" t="s">
        <v>41</v>
      </c>
      <c r="C2338" s="31">
        <v>0</v>
      </c>
    </row>
    <row r="2339" spans="1:3" ht="15" x14ac:dyDescent="0.2">
      <c r="A2339" s="13"/>
      <c r="B2339" s="39" t="s">
        <v>48</v>
      </c>
      <c r="C2339" s="40">
        <v>-3.0505900000000001</v>
      </c>
    </row>
    <row r="2340" spans="1:3" ht="15" x14ac:dyDescent="0.2">
      <c r="A2340" s="13"/>
      <c r="B2340" s="39" t="s">
        <v>49</v>
      </c>
      <c r="C2340" s="40">
        <v>87.70599</v>
      </c>
    </row>
    <row r="2341" spans="1:3" ht="15" x14ac:dyDescent="0.2">
      <c r="A2341" s="13"/>
      <c r="B2341" s="39" t="s">
        <v>50</v>
      </c>
      <c r="C2341" s="40">
        <v>84.6554</v>
      </c>
    </row>
    <row r="2342" spans="1:3" ht="18" hidden="1" customHeight="1" x14ac:dyDescent="0.2">
      <c r="A2342" s="13">
        <f t="shared" si="90"/>
        <v>0</v>
      </c>
      <c r="B2342" s="23"/>
      <c r="C2342" s="34"/>
    </row>
    <row r="2343" spans="1:3" ht="18" hidden="1" customHeight="1" x14ac:dyDescent="0.2">
      <c r="A2343" s="13">
        <f t="shared" si="90"/>
        <v>0</v>
      </c>
      <c r="B2343" s="18" t="s">
        <v>319</v>
      </c>
      <c r="C2343" s="29"/>
    </row>
    <row r="2344" spans="1:3" ht="15" x14ac:dyDescent="0.2">
      <c r="A2344" s="13"/>
      <c r="B2344" s="5" t="s">
        <v>53</v>
      </c>
      <c r="C2344" s="36">
        <v>49</v>
      </c>
    </row>
    <row r="2345" spans="1:3" ht="15" x14ac:dyDescent="0.2">
      <c r="A2345" s="13"/>
      <c r="B2345" s="6" t="s">
        <v>54</v>
      </c>
      <c r="C2345" s="36">
        <v>41</v>
      </c>
    </row>
    <row r="2346" spans="1:3" ht="15" x14ac:dyDescent="0.2">
      <c r="A2346" s="13"/>
      <c r="B2346" s="6" t="s">
        <v>55</v>
      </c>
      <c r="C2346" s="36">
        <v>8</v>
      </c>
    </row>
    <row r="2347" spans="1:3" ht="18" hidden="1" customHeight="1" x14ac:dyDescent="0.2">
      <c r="A2347" s="13">
        <f t="shared" si="90"/>
        <v>0</v>
      </c>
      <c r="B2347" s="24"/>
      <c r="C2347" s="34"/>
    </row>
    <row r="2348" spans="1:3" ht="18" customHeight="1" x14ac:dyDescent="0.2">
      <c r="A2348" s="13"/>
      <c r="B2348" s="121" t="s">
        <v>75</v>
      </c>
      <c r="C2348" s="122"/>
    </row>
    <row r="2349" spans="1:3" ht="18" hidden="1" customHeight="1" x14ac:dyDescent="0.2">
      <c r="A2349" s="13">
        <f t="shared" ref="A2349:A2357" si="91">SUM(C2349)</f>
        <v>0</v>
      </c>
      <c r="B2349" s="21"/>
      <c r="C2349" s="35"/>
    </row>
    <row r="2350" spans="1:3" ht="18" hidden="1" customHeight="1" x14ac:dyDescent="0.2">
      <c r="A2350" s="13">
        <f t="shared" si="91"/>
        <v>0</v>
      </c>
      <c r="B2350" s="22" t="s">
        <v>59</v>
      </c>
      <c r="C2350" s="29"/>
    </row>
    <row r="2351" spans="1:3" ht="15" x14ac:dyDescent="0.2">
      <c r="A2351" s="13"/>
      <c r="B2351" s="2" t="s">
        <v>1</v>
      </c>
      <c r="C2351" s="28">
        <v>2589.56205</v>
      </c>
    </row>
    <row r="2352" spans="1:3" ht="15" hidden="1" x14ac:dyDescent="0.2">
      <c r="A2352" s="13">
        <f t="shared" si="91"/>
        <v>0</v>
      </c>
      <c r="B2352" s="3" t="s">
        <v>2</v>
      </c>
      <c r="C2352" s="28"/>
    </row>
    <row r="2353" spans="1:3" ht="15" hidden="1" x14ac:dyDescent="0.2">
      <c r="A2353" s="13">
        <f t="shared" si="91"/>
        <v>0</v>
      </c>
      <c r="B2353" s="3" t="s">
        <v>3</v>
      </c>
      <c r="C2353" s="28"/>
    </row>
    <row r="2354" spans="1:3" ht="15" x14ac:dyDescent="0.2">
      <c r="A2354" s="13"/>
      <c r="B2354" s="3" t="s">
        <v>4</v>
      </c>
      <c r="C2354" s="28">
        <v>950</v>
      </c>
    </row>
    <row r="2355" spans="1:3" ht="15" x14ac:dyDescent="0.2">
      <c r="A2355" s="13"/>
      <c r="B2355" s="3" t="s">
        <v>5</v>
      </c>
      <c r="C2355" s="28">
        <v>1639.56205</v>
      </c>
    </row>
    <row r="2356" spans="1:3" ht="15" hidden="1" x14ac:dyDescent="0.2">
      <c r="A2356" s="13">
        <f t="shared" si="91"/>
        <v>0</v>
      </c>
      <c r="B2356" s="2" t="s">
        <v>6</v>
      </c>
      <c r="C2356" s="28">
        <v>0</v>
      </c>
    </row>
    <row r="2357" spans="1:3" ht="15" hidden="1" x14ac:dyDescent="0.2">
      <c r="A2357" s="13">
        <f t="shared" si="91"/>
        <v>0</v>
      </c>
      <c r="B2357" s="2" t="s">
        <v>7</v>
      </c>
      <c r="C2357" s="28">
        <v>0</v>
      </c>
    </row>
    <row r="2358" spans="1:3" ht="15" hidden="1" x14ac:dyDescent="0.2">
      <c r="A2358" s="13">
        <v>0</v>
      </c>
      <c r="B2358" s="3" t="s">
        <v>8</v>
      </c>
      <c r="C2358" s="28">
        <v>0</v>
      </c>
    </row>
    <row r="2359" spans="1:3" ht="15" hidden="1" x14ac:dyDescent="0.2">
      <c r="A2359" s="13">
        <f>SUM(C2359)</f>
        <v>0</v>
      </c>
      <c r="B2359" s="4" t="s">
        <v>9</v>
      </c>
      <c r="C2359" s="28">
        <v>0</v>
      </c>
    </row>
    <row r="2360" spans="1:3" ht="15" hidden="1" x14ac:dyDescent="0.2">
      <c r="A2360" s="13">
        <v>0</v>
      </c>
      <c r="B2360" s="4" t="s">
        <v>10</v>
      </c>
      <c r="C2360" s="28">
        <v>0</v>
      </c>
    </row>
    <row r="2361" spans="1:3" ht="15" hidden="1" x14ac:dyDescent="0.2">
      <c r="A2361" s="13">
        <f>SUM(C2361)</f>
        <v>0</v>
      </c>
      <c r="B2361" s="4" t="s">
        <v>11</v>
      </c>
      <c r="C2361" s="28">
        <v>0</v>
      </c>
    </row>
    <row r="2362" spans="1:3" ht="15" hidden="1" x14ac:dyDescent="0.2">
      <c r="A2362" s="13">
        <f>SUM(C2362)</f>
        <v>0</v>
      </c>
      <c r="B2362" s="4" t="s">
        <v>12</v>
      </c>
      <c r="C2362" s="28">
        <v>0</v>
      </c>
    </row>
    <row r="2363" spans="1:3" ht="15" hidden="1" x14ac:dyDescent="0.2">
      <c r="A2363" s="13">
        <f>SUM(C2363)</f>
        <v>0</v>
      </c>
      <c r="B2363" s="2" t="s">
        <v>13</v>
      </c>
      <c r="C2363" s="28">
        <v>0</v>
      </c>
    </row>
    <row r="2364" spans="1:3" ht="15" hidden="1" x14ac:dyDescent="0.2">
      <c r="A2364" s="13">
        <v>0</v>
      </c>
      <c r="B2364" s="3" t="s">
        <v>14</v>
      </c>
      <c r="C2364" s="28">
        <v>0</v>
      </c>
    </row>
    <row r="2365" spans="1:3" ht="15" hidden="1" x14ac:dyDescent="0.2">
      <c r="A2365" s="13">
        <v>0</v>
      </c>
      <c r="B2365" s="4" t="s">
        <v>15</v>
      </c>
      <c r="C2365" s="28">
        <v>0</v>
      </c>
    </row>
    <row r="2366" spans="1:3" ht="15" hidden="1" x14ac:dyDescent="0.2">
      <c r="A2366" s="13">
        <v>0</v>
      </c>
      <c r="B2366" s="4" t="s">
        <v>10</v>
      </c>
      <c r="C2366" s="28">
        <v>0</v>
      </c>
    </row>
    <row r="2367" spans="1:3" ht="15" hidden="1" x14ac:dyDescent="0.2">
      <c r="A2367" s="13">
        <f t="shared" ref="A2367:A2373" si="92">SUM(C2367)</f>
        <v>0</v>
      </c>
      <c r="B2367" s="4" t="s">
        <v>16</v>
      </c>
      <c r="C2367" s="28">
        <v>0</v>
      </c>
    </row>
    <row r="2368" spans="1:3" ht="15" hidden="1" x14ac:dyDescent="0.2">
      <c r="A2368" s="13">
        <f t="shared" si="92"/>
        <v>0</v>
      </c>
      <c r="B2368" s="3" t="s">
        <v>17</v>
      </c>
      <c r="C2368" s="28">
        <v>0</v>
      </c>
    </row>
    <row r="2369" spans="1:3" ht="15" hidden="1" x14ac:dyDescent="0.2">
      <c r="A2369" s="13">
        <f t="shared" si="92"/>
        <v>0</v>
      </c>
      <c r="B2369" s="4" t="s">
        <v>18</v>
      </c>
      <c r="C2369" s="28">
        <v>0</v>
      </c>
    </row>
    <row r="2370" spans="1:3" ht="18" hidden="1" customHeight="1" x14ac:dyDescent="0.2">
      <c r="A2370" s="13">
        <f t="shared" si="92"/>
        <v>0</v>
      </c>
      <c r="B2370" s="21"/>
      <c r="C2370" s="35"/>
    </row>
    <row r="2371" spans="1:3" ht="15" x14ac:dyDescent="0.2">
      <c r="A2371" s="13"/>
      <c r="B2371" s="2" t="s">
        <v>19</v>
      </c>
      <c r="C2371" s="28">
        <v>2030.3345100000001</v>
      </c>
    </row>
    <row r="2372" spans="1:3" ht="15" x14ac:dyDescent="0.2">
      <c r="A2372" s="13"/>
      <c r="B2372" s="12" t="s">
        <v>20</v>
      </c>
      <c r="C2372" s="31">
        <v>1410.1518100000001</v>
      </c>
    </row>
    <row r="2373" spans="1:3" ht="15" x14ac:dyDescent="0.2">
      <c r="A2373" s="13"/>
      <c r="B2373" s="12" t="s">
        <v>21</v>
      </c>
      <c r="C2373" s="31">
        <v>443.29212000000001</v>
      </c>
    </row>
    <row r="2374" spans="1:3" ht="15" hidden="1" x14ac:dyDescent="0.2">
      <c r="A2374" s="13">
        <v>0</v>
      </c>
      <c r="B2374" s="15" t="s">
        <v>22</v>
      </c>
      <c r="C2374" s="32">
        <v>153.19585000000001</v>
      </c>
    </row>
    <row r="2375" spans="1:3" ht="15" hidden="1" x14ac:dyDescent="0.2">
      <c r="A2375" s="13">
        <v>0</v>
      </c>
      <c r="B2375" s="15" t="s">
        <v>23</v>
      </c>
      <c r="C2375" s="32">
        <v>13.014889999999999</v>
      </c>
    </row>
    <row r="2376" spans="1:3" ht="15" hidden="1" x14ac:dyDescent="0.2">
      <c r="A2376" s="13">
        <v>0</v>
      </c>
      <c r="B2376" s="15" t="s">
        <v>24</v>
      </c>
      <c r="C2376" s="32">
        <v>43.942630000000001</v>
      </c>
    </row>
    <row r="2377" spans="1:3" ht="15" hidden="1" x14ac:dyDescent="0.2">
      <c r="A2377" s="13">
        <v>0</v>
      </c>
      <c r="B2377" s="15" t="s">
        <v>25</v>
      </c>
      <c r="C2377" s="32">
        <v>0.84179000000000004</v>
      </c>
    </row>
    <row r="2378" spans="1:3" ht="15" hidden="1" x14ac:dyDescent="0.2">
      <c r="A2378" s="13">
        <v>0</v>
      </c>
      <c r="B2378" s="15" t="s">
        <v>26</v>
      </c>
      <c r="C2378" s="32">
        <v>0</v>
      </c>
    </row>
    <row r="2379" spans="1:3" ht="15" hidden="1" x14ac:dyDescent="0.2">
      <c r="A2379" s="13">
        <v>0</v>
      </c>
      <c r="B2379" s="15" t="s">
        <v>27</v>
      </c>
      <c r="C2379" s="32">
        <v>0.88249999999999995</v>
      </c>
    </row>
    <row r="2380" spans="1:3" ht="30" hidden="1" x14ac:dyDescent="0.2">
      <c r="A2380" s="13">
        <v>0</v>
      </c>
      <c r="B2380" s="15" t="s">
        <v>28</v>
      </c>
      <c r="C2380" s="32">
        <v>0</v>
      </c>
    </row>
    <row r="2381" spans="1:3" ht="15" hidden="1" x14ac:dyDescent="0.2">
      <c r="A2381" s="13">
        <v>0</v>
      </c>
      <c r="B2381" s="15" t="s">
        <v>29</v>
      </c>
      <c r="C2381" s="32">
        <v>15.86153</v>
      </c>
    </row>
    <row r="2382" spans="1:3" ht="15" hidden="1" x14ac:dyDescent="0.2">
      <c r="A2382" s="13">
        <v>0</v>
      </c>
      <c r="B2382" s="15" t="s">
        <v>30</v>
      </c>
      <c r="C2382" s="32">
        <v>0</v>
      </c>
    </row>
    <row r="2383" spans="1:3" ht="15" hidden="1" x14ac:dyDescent="0.2">
      <c r="A2383" s="13">
        <v>0</v>
      </c>
      <c r="B2383" s="15" t="s">
        <v>31</v>
      </c>
      <c r="C2383" s="32">
        <v>215.55293</v>
      </c>
    </row>
    <row r="2384" spans="1:3" ht="15" hidden="1" x14ac:dyDescent="0.2">
      <c r="A2384" s="13">
        <f t="shared" ref="A2384:A2390" si="93">SUM(C2384)</f>
        <v>0</v>
      </c>
      <c r="B2384" s="12" t="s">
        <v>32</v>
      </c>
      <c r="C2384" s="31">
        <v>0</v>
      </c>
    </row>
    <row r="2385" spans="1:3" ht="15" hidden="1" x14ac:dyDescent="0.2">
      <c r="A2385" s="13">
        <f t="shared" si="93"/>
        <v>0</v>
      </c>
      <c r="B2385" s="3" t="s">
        <v>33</v>
      </c>
      <c r="C2385" s="28">
        <v>0</v>
      </c>
    </row>
    <row r="2386" spans="1:3" ht="15" x14ac:dyDescent="0.2">
      <c r="A2386" s="13"/>
      <c r="B2386" s="12" t="s">
        <v>4</v>
      </c>
      <c r="C2386" s="31">
        <v>164.2</v>
      </c>
    </row>
    <row r="2387" spans="1:3" ht="15" hidden="1" x14ac:dyDescent="0.2">
      <c r="A2387" s="13">
        <f t="shared" si="93"/>
        <v>0</v>
      </c>
      <c r="B2387" s="12" t="s">
        <v>34</v>
      </c>
      <c r="C2387" s="31">
        <v>0</v>
      </c>
    </row>
    <row r="2388" spans="1:3" ht="15" x14ac:dyDescent="0.2">
      <c r="A2388" s="13"/>
      <c r="B2388" s="12" t="s">
        <v>35</v>
      </c>
      <c r="C2388" s="31">
        <v>12.690580000000001</v>
      </c>
    </row>
    <row r="2389" spans="1:3" ht="15" x14ac:dyDescent="0.2">
      <c r="A2389" s="13"/>
      <c r="B2389" s="2" t="s">
        <v>36</v>
      </c>
      <c r="C2389" s="28">
        <v>3.2469999999999999</v>
      </c>
    </row>
    <row r="2390" spans="1:3" ht="15" hidden="1" x14ac:dyDescent="0.2">
      <c r="A2390" s="13">
        <f t="shared" si="93"/>
        <v>0</v>
      </c>
      <c r="B2390" s="2" t="s">
        <v>37</v>
      </c>
      <c r="C2390" s="28">
        <v>0</v>
      </c>
    </row>
    <row r="2391" spans="1:3" ht="15" hidden="1" x14ac:dyDescent="0.2">
      <c r="A2391" s="13">
        <v>0</v>
      </c>
      <c r="B2391" s="16" t="s">
        <v>8</v>
      </c>
      <c r="C2391" s="33">
        <v>0</v>
      </c>
    </row>
    <row r="2392" spans="1:3" ht="15" hidden="1" x14ac:dyDescent="0.2">
      <c r="A2392" s="13">
        <v>0</v>
      </c>
      <c r="B2392" s="15" t="s">
        <v>9</v>
      </c>
      <c r="C2392" s="32">
        <v>0</v>
      </c>
    </row>
    <row r="2393" spans="1:3" ht="15" hidden="1" x14ac:dyDescent="0.2">
      <c r="A2393" s="13">
        <v>0</v>
      </c>
      <c r="B2393" s="15" t="s">
        <v>38</v>
      </c>
      <c r="C2393" s="32">
        <v>0</v>
      </c>
    </row>
    <row r="2394" spans="1:3" ht="15" hidden="1" x14ac:dyDescent="0.2">
      <c r="A2394" s="13">
        <f>SUM(C2394)</f>
        <v>0</v>
      </c>
      <c r="B2394" s="14" t="s">
        <v>39</v>
      </c>
      <c r="C2394" s="31">
        <v>0</v>
      </c>
    </row>
    <row r="2395" spans="1:3" ht="15" hidden="1" x14ac:dyDescent="0.2">
      <c r="A2395" s="13">
        <f>SUM(C2395)</f>
        <v>0</v>
      </c>
      <c r="B2395" s="4" t="s">
        <v>40</v>
      </c>
      <c r="C2395" s="28">
        <v>0</v>
      </c>
    </row>
    <row r="2396" spans="1:3" ht="15" hidden="1" x14ac:dyDescent="0.2">
      <c r="A2396" s="13">
        <f>SUM(C2396)</f>
        <v>0</v>
      </c>
      <c r="B2396" s="2" t="s">
        <v>41</v>
      </c>
      <c r="C2396" s="28">
        <v>0</v>
      </c>
    </row>
    <row r="2397" spans="1:3" ht="15" hidden="1" x14ac:dyDescent="0.2">
      <c r="A2397" s="13">
        <v>0</v>
      </c>
      <c r="B2397" s="16" t="s">
        <v>14</v>
      </c>
      <c r="C2397" s="33">
        <v>0</v>
      </c>
    </row>
    <row r="2398" spans="1:3" ht="15" hidden="1" x14ac:dyDescent="0.2">
      <c r="A2398" s="13">
        <v>0</v>
      </c>
      <c r="B2398" s="15" t="s">
        <v>9</v>
      </c>
      <c r="C2398" s="32">
        <v>0</v>
      </c>
    </row>
    <row r="2399" spans="1:3" ht="15" hidden="1" x14ac:dyDescent="0.2">
      <c r="A2399" s="13">
        <v>0</v>
      </c>
      <c r="B2399" s="15" t="s">
        <v>10</v>
      </c>
      <c r="C2399" s="32">
        <v>0</v>
      </c>
    </row>
    <row r="2400" spans="1:3" ht="15" hidden="1" x14ac:dyDescent="0.2">
      <c r="A2400" s="13">
        <f>SUM(C2400)</f>
        <v>0</v>
      </c>
      <c r="B2400" s="14" t="s">
        <v>42</v>
      </c>
      <c r="C2400" s="31">
        <v>0</v>
      </c>
    </row>
    <row r="2401" spans="1:3" ht="15" hidden="1" x14ac:dyDescent="0.2">
      <c r="A2401" s="13">
        <f>SUM(C2401)</f>
        <v>0</v>
      </c>
      <c r="B2401" s="4" t="s">
        <v>16</v>
      </c>
      <c r="C2401" s="28">
        <v>0</v>
      </c>
    </row>
    <row r="2402" spans="1:3" ht="15" hidden="1" x14ac:dyDescent="0.2">
      <c r="A2402" s="13">
        <f>SUM(C2402)</f>
        <v>0</v>
      </c>
      <c r="B2402" s="16" t="s">
        <v>17</v>
      </c>
      <c r="C2402" s="33">
        <v>0</v>
      </c>
    </row>
    <row r="2403" spans="1:3" ht="15" hidden="1" x14ac:dyDescent="0.2">
      <c r="A2403" s="13">
        <v>0</v>
      </c>
      <c r="B2403" s="15" t="s">
        <v>43</v>
      </c>
      <c r="C2403" s="32">
        <v>0</v>
      </c>
    </row>
    <row r="2404" spans="1:3" ht="15" hidden="1" x14ac:dyDescent="0.2">
      <c r="A2404" s="13">
        <v>0</v>
      </c>
      <c r="B2404" s="15" t="s">
        <v>15</v>
      </c>
      <c r="C2404" s="32">
        <v>0</v>
      </c>
    </row>
    <row r="2405" spans="1:3" ht="15" hidden="1" x14ac:dyDescent="0.2">
      <c r="A2405" s="13">
        <v>0</v>
      </c>
      <c r="B2405" s="15" t="s">
        <v>10</v>
      </c>
      <c r="C2405" s="32">
        <v>0</v>
      </c>
    </row>
    <row r="2406" spans="1:3" ht="15" hidden="1" x14ac:dyDescent="0.2">
      <c r="A2406" s="13">
        <f t="shared" ref="A2406:A2438" si="94">SUM(C2406)</f>
        <v>0</v>
      </c>
      <c r="B2406" s="14" t="s">
        <v>39</v>
      </c>
      <c r="C2406" s="31">
        <v>0</v>
      </c>
    </row>
    <row r="2407" spans="1:3" ht="15" hidden="1" x14ac:dyDescent="0.2">
      <c r="A2407" s="13">
        <f t="shared" si="94"/>
        <v>0</v>
      </c>
      <c r="B2407" s="4" t="s">
        <v>16</v>
      </c>
      <c r="C2407" s="28">
        <v>0</v>
      </c>
    </row>
    <row r="2408" spans="1:3" ht="18" hidden="1" customHeight="1" x14ac:dyDescent="0.2">
      <c r="A2408" s="13">
        <f t="shared" si="94"/>
        <v>0</v>
      </c>
      <c r="B2408" s="21"/>
      <c r="C2408" s="35"/>
    </row>
    <row r="2409" spans="1:3" ht="18" hidden="1" customHeight="1" x14ac:dyDescent="0.2">
      <c r="A2409" s="13">
        <f t="shared" si="94"/>
        <v>0</v>
      </c>
      <c r="B2409" s="22" t="s">
        <v>60</v>
      </c>
      <c r="C2409" s="29"/>
    </row>
    <row r="2410" spans="1:3" ht="15" x14ac:dyDescent="0.2">
      <c r="A2410" s="13"/>
      <c r="B2410" s="17" t="s">
        <v>44</v>
      </c>
      <c r="C2410" s="31">
        <v>2589.56205</v>
      </c>
    </row>
    <row r="2411" spans="1:3" ht="15" x14ac:dyDescent="0.2">
      <c r="A2411" s="13"/>
      <c r="B2411" s="12" t="s">
        <v>1</v>
      </c>
      <c r="C2411" s="31">
        <v>2589.56205</v>
      </c>
    </row>
    <row r="2412" spans="1:3" ht="15" hidden="1" x14ac:dyDescent="0.2">
      <c r="A2412" s="13">
        <f t="shared" si="94"/>
        <v>0</v>
      </c>
      <c r="B2412" s="12" t="s">
        <v>6</v>
      </c>
      <c r="C2412" s="31">
        <v>0</v>
      </c>
    </row>
    <row r="2413" spans="1:3" ht="15" hidden="1" x14ac:dyDescent="0.2">
      <c r="A2413" s="13">
        <f t="shared" si="94"/>
        <v>0</v>
      </c>
      <c r="B2413" s="12" t="s">
        <v>45</v>
      </c>
      <c r="C2413" s="31">
        <v>0</v>
      </c>
    </row>
    <row r="2414" spans="1:3" ht="15" hidden="1" x14ac:dyDescent="0.2">
      <c r="A2414" s="13">
        <f t="shared" si="94"/>
        <v>0</v>
      </c>
      <c r="B2414" s="12" t="s">
        <v>13</v>
      </c>
      <c r="C2414" s="31">
        <v>0</v>
      </c>
    </row>
    <row r="2415" spans="1:3" ht="15" x14ac:dyDescent="0.2">
      <c r="A2415" s="13"/>
      <c r="B2415" s="17" t="s">
        <v>46</v>
      </c>
      <c r="C2415" s="31">
        <v>2033.58151</v>
      </c>
    </row>
    <row r="2416" spans="1:3" ht="15" x14ac:dyDescent="0.2">
      <c r="A2416" s="13"/>
      <c r="B2416" s="12" t="s">
        <v>19</v>
      </c>
      <c r="C2416" s="31">
        <v>2030.3345099999999</v>
      </c>
    </row>
    <row r="2417" spans="1:3" ht="15" x14ac:dyDescent="0.2">
      <c r="A2417" s="13"/>
      <c r="B2417" s="12" t="s">
        <v>36</v>
      </c>
      <c r="C2417" s="31">
        <v>3.2469999999999999</v>
      </c>
    </row>
    <row r="2418" spans="1:3" ht="15" hidden="1" x14ac:dyDescent="0.2">
      <c r="A2418" s="13">
        <f t="shared" si="94"/>
        <v>0</v>
      </c>
      <c r="B2418" s="12" t="s">
        <v>47</v>
      </c>
      <c r="C2418" s="31">
        <v>0</v>
      </c>
    </row>
    <row r="2419" spans="1:3" ht="15" hidden="1" x14ac:dyDescent="0.2">
      <c r="A2419" s="13">
        <f t="shared" si="94"/>
        <v>0</v>
      </c>
      <c r="B2419" s="12" t="s">
        <v>41</v>
      </c>
      <c r="C2419" s="31">
        <v>0</v>
      </c>
    </row>
    <row r="2420" spans="1:3" ht="15" x14ac:dyDescent="0.2">
      <c r="A2420" s="13"/>
      <c r="B2420" s="39" t="s">
        <v>48</v>
      </c>
      <c r="C2420" s="40">
        <v>555.98054000000002</v>
      </c>
    </row>
    <row r="2421" spans="1:3" ht="15" x14ac:dyDescent="0.2">
      <c r="A2421" s="13"/>
      <c r="B2421" s="39" t="s">
        <v>49</v>
      </c>
      <c r="C2421" s="40">
        <v>1402.671</v>
      </c>
    </row>
    <row r="2422" spans="1:3" ht="15" x14ac:dyDescent="0.2">
      <c r="A2422" s="13"/>
      <c r="B2422" s="39" t="s">
        <v>50</v>
      </c>
      <c r="C2422" s="40">
        <v>1958.6515400000001</v>
      </c>
    </row>
    <row r="2423" spans="1:3" ht="18" hidden="1" customHeight="1" x14ac:dyDescent="0.2">
      <c r="A2423" s="13">
        <f t="shared" si="94"/>
        <v>0</v>
      </c>
      <c r="B2423" s="23"/>
      <c r="C2423" s="34"/>
    </row>
    <row r="2424" spans="1:3" ht="18" hidden="1" customHeight="1" x14ac:dyDescent="0.2">
      <c r="A2424" s="13">
        <f t="shared" si="94"/>
        <v>0</v>
      </c>
      <c r="B2424" s="18" t="s">
        <v>319</v>
      </c>
      <c r="C2424" s="29"/>
    </row>
    <row r="2425" spans="1:3" ht="15" x14ac:dyDescent="0.2">
      <c r="A2425" s="13"/>
      <c r="B2425" s="5" t="s">
        <v>53</v>
      </c>
      <c r="C2425" s="36">
        <v>80</v>
      </c>
    </row>
    <row r="2426" spans="1:3" ht="15" x14ac:dyDescent="0.2">
      <c r="A2426" s="13"/>
      <c r="B2426" s="6" t="s">
        <v>54</v>
      </c>
      <c r="C2426" s="36">
        <v>69</v>
      </c>
    </row>
    <row r="2427" spans="1:3" ht="15" x14ac:dyDescent="0.2">
      <c r="A2427" s="13"/>
      <c r="B2427" s="6" t="s">
        <v>55</v>
      </c>
      <c r="C2427" s="36">
        <v>11</v>
      </c>
    </row>
    <row r="2428" spans="1:3" ht="18" hidden="1" customHeight="1" x14ac:dyDescent="0.2">
      <c r="A2428" s="13">
        <f t="shared" si="94"/>
        <v>0</v>
      </c>
      <c r="B2428" s="24"/>
      <c r="C2428" s="34"/>
    </row>
    <row r="2429" spans="1:3" ht="18" hidden="1" customHeight="1" x14ac:dyDescent="0.2">
      <c r="A2429" s="13">
        <f t="shared" si="94"/>
        <v>0</v>
      </c>
      <c r="B2429" s="20" t="s">
        <v>89</v>
      </c>
      <c r="C2429" s="34"/>
    </row>
    <row r="2430" spans="1:3" ht="18" hidden="1" customHeight="1" x14ac:dyDescent="0.2">
      <c r="A2430" s="13">
        <f t="shared" si="94"/>
        <v>0</v>
      </c>
      <c r="B2430" s="21"/>
      <c r="C2430" s="35"/>
    </row>
    <row r="2431" spans="1:3" ht="18" hidden="1" customHeight="1" x14ac:dyDescent="0.2">
      <c r="A2431" s="13">
        <f t="shared" si="94"/>
        <v>0</v>
      </c>
      <c r="B2431" s="22" t="s">
        <v>59</v>
      </c>
      <c r="C2431" s="29"/>
    </row>
    <row r="2432" spans="1:3" ht="15" hidden="1" x14ac:dyDescent="0.2">
      <c r="A2432" s="13">
        <f t="shared" si="94"/>
        <v>0</v>
      </c>
      <c r="B2432" s="2" t="s">
        <v>1</v>
      </c>
      <c r="C2432" s="28">
        <v>0</v>
      </c>
    </row>
    <row r="2433" spans="1:3" ht="15" hidden="1" x14ac:dyDescent="0.2">
      <c r="A2433" s="13">
        <f t="shared" si="94"/>
        <v>0</v>
      </c>
      <c r="B2433" s="3" t="s">
        <v>2</v>
      </c>
      <c r="C2433" s="28"/>
    </row>
    <row r="2434" spans="1:3" ht="15" hidden="1" x14ac:dyDescent="0.2">
      <c r="A2434" s="13">
        <f t="shared" si="94"/>
        <v>0</v>
      </c>
      <c r="B2434" s="3" t="s">
        <v>3</v>
      </c>
      <c r="C2434" s="28"/>
    </row>
    <row r="2435" spans="1:3" ht="15" hidden="1" x14ac:dyDescent="0.2">
      <c r="A2435" s="13">
        <f t="shared" si="94"/>
        <v>0</v>
      </c>
      <c r="B2435" s="3" t="s">
        <v>4</v>
      </c>
      <c r="C2435" s="28">
        <v>0</v>
      </c>
    </row>
    <row r="2436" spans="1:3" ht="15" hidden="1" x14ac:dyDescent="0.2">
      <c r="A2436" s="13">
        <f t="shared" si="94"/>
        <v>0</v>
      </c>
      <c r="B2436" s="3" t="s">
        <v>5</v>
      </c>
      <c r="C2436" s="28">
        <v>0</v>
      </c>
    </row>
    <row r="2437" spans="1:3" ht="15" hidden="1" x14ac:dyDescent="0.2">
      <c r="A2437" s="13">
        <f t="shared" si="94"/>
        <v>0</v>
      </c>
      <c r="B2437" s="2" t="s">
        <v>6</v>
      </c>
      <c r="C2437" s="28">
        <v>0</v>
      </c>
    </row>
    <row r="2438" spans="1:3" ht="15" hidden="1" x14ac:dyDescent="0.2">
      <c r="A2438" s="13">
        <f t="shared" si="94"/>
        <v>0</v>
      </c>
      <c r="B2438" s="2" t="s">
        <v>7</v>
      </c>
      <c r="C2438" s="28">
        <v>0</v>
      </c>
    </row>
    <row r="2439" spans="1:3" ht="15" hidden="1" x14ac:dyDescent="0.2">
      <c r="A2439" s="13">
        <v>0</v>
      </c>
      <c r="B2439" s="3" t="s">
        <v>8</v>
      </c>
      <c r="C2439" s="28">
        <v>0</v>
      </c>
    </row>
    <row r="2440" spans="1:3" ht="15" hidden="1" x14ac:dyDescent="0.2">
      <c r="A2440" s="13">
        <f>SUM(C2440)</f>
        <v>0</v>
      </c>
      <c r="B2440" s="4" t="s">
        <v>9</v>
      </c>
      <c r="C2440" s="28">
        <v>0</v>
      </c>
    </row>
    <row r="2441" spans="1:3" ht="15" hidden="1" x14ac:dyDescent="0.2">
      <c r="A2441" s="13">
        <v>0</v>
      </c>
      <c r="B2441" s="4" t="s">
        <v>10</v>
      </c>
      <c r="C2441" s="28">
        <v>0</v>
      </c>
    </row>
    <row r="2442" spans="1:3" ht="15" hidden="1" x14ac:dyDescent="0.2">
      <c r="A2442" s="13">
        <f>SUM(C2442)</f>
        <v>0</v>
      </c>
      <c r="B2442" s="4" t="s">
        <v>11</v>
      </c>
      <c r="C2442" s="28">
        <v>0</v>
      </c>
    </row>
    <row r="2443" spans="1:3" ht="15" hidden="1" x14ac:dyDescent="0.2">
      <c r="A2443" s="13">
        <f>SUM(C2443)</f>
        <v>0</v>
      </c>
      <c r="B2443" s="4" t="s">
        <v>12</v>
      </c>
      <c r="C2443" s="28">
        <v>0</v>
      </c>
    </row>
    <row r="2444" spans="1:3" ht="15" hidden="1" x14ac:dyDescent="0.2">
      <c r="A2444" s="13">
        <f>SUM(C2444)</f>
        <v>0</v>
      </c>
      <c r="B2444" s="2" t="s">
        <v>13</v>
      </c>
      <c r="C2444" s="28">
        <v>0</v>
      </c>
    </row>
    <row r="2445" spans="1:3" ht="15" hidden="1" x14ac:dyDescent="0.2">
      <c r="A2445" s="13">
        <v>0</v>
      </c>
      <c r="B2445" s="3" t="s">
        <v>14</v>
      </c>
      <c r="C2445" s="28">
        <v>0</v>
      </c>
    </row>
    <row r="2446" spans="1:3" ht="15" hidden="1" x14ac:dyDescent="0.2">
      <c r="A2446" s="13">
        <v>0</v>
      </c>
      <c r="B2446" s="4" t="s">
        <v>15</v>
      </c>
      <c r="C2446" s="28">
        <v>0</v>
      </c>
    </row>
    <row r="2447" spans="1:3" ht="15" hidden="1" x14ac:dyDescent="0.2">
      <c r="A2447" s="13">
        <v>0</v>
      </c>
      <c r="B2447" s="4" t="s">
        <v>10</v>
      </c>
      <c r="C2447" s="28">
        <v>0</v>
      </c>
    </row>
    <row r="2448" spans="1:3" ht="15" hidden="1" x14ac:dyDescent="0.2">
      <c r="A2448" s="13">
        <f t="shared" ref="A2448:A2454" si="95">SUM(C2448)</f>
        <v>0</v>
      </c>
      <c r="B2448" s="4" t="s">
        <v>16</v>
      </c>
      <c r="C2448" s="28">
        <v>0</v>
      </c>
    </row>
    <row r="2449" spans="1:3" ht="15" hidden="1" x14ac:dyDescent="0.2">
      <c r="A2449" s="13">
        <f t="shared" si="95"/>
        <v>0</v>
      </c>
      <c r="B2449" s="3" t="s">
        <v>17</v>
      </c>
      <c r="C2449" s="28">
        <v>0</v>
      </c>
    </row>
    <row r="2450" spans="1:3" ht="15" hidden="1" x14ac:dyDescent="0.2">
      <c r="A2450" s="13">
        <f t="shared" si="95"/>
        <v>0</v>
      </c>
      <c r="B2450" s="4" t="s">
        <v>18</v>
      </c>
      <c r="C2450" s="28">
        <v>0</v>
      </c>
    </row>
    <row r="2451" spans="1:3" ht="18" hidden="1" customHeight="1" x14ac:dyDescent="0.2">
      <c r="A2451" s="13">
        <f t="shared" si="95"/>
        <v>0</v>
      </c>
      <c r="B2451" s="21"/>
      <c r="C2451" s="35"/>
    </row>
    <row r="2452" spans="1:3" ht="15" hidden="1" x14ac:dyDescent="0.2">
      <c r="A2452" s="13">
        <f t="shared" si="95"/>
        <v>0</v>
      </c>
      <c r="B2452" s="2" t="s">
        <v>19</v>
      </c>
      <c r="C2452" s="28">
        <v>0</v>
      </c>
    </row>
    <row r="2453" spans="1:3" ht="15" hidden="1" x14ac:dyDescent="0.2">
      <c r="A2453" s="13">
        <f t="shared" si="95"/>
        <v>0</v>
      </c>
      <c r="B2453" s="12" t="s">
        <v>20</v>
      </c>
      <c r="C2453" s="31">
        <v>0</v>
      </c>
    </row>
    <row r="2454" spans="1:3" ht="15" hidden="1" x14ac:dyDescent="0.2">
      <c r="A2454" s="13">
        <f t="shared" si="95"/>
        <v>0</v>
      </c>
      <c r="B2454" s="12" t="s">
        <v>21</v>
      </c>
      <c r="C2454" s="31">
        <v>0</v>
      </c>
    </row>
    <row r="2455" spans="1:3" ht="15" hidden="1" x14ac:dyDescent="0.2">
      <c r="A2455" s="13">
        <v>0</v>
      </c>
      <c r="B2455" s="15" t="s">
        <v>22</v>
      </c>
      <c r="C2455" s="32">
        <v>0</v>
      </c>
    </row>
    <row r="2456" spans="1:3" ht="15" hidden="1" x14ac:dyDescent="0.2">
      <c r="A2456" s="13">
        <v>0</v>
      </c>
      <c r="B2456" s="15" t="s">
        <v>23</v>
      </c>
      <c r="C2456" s="32">
        <v>0</v>
      </c>
    </row>
    <row r="2457" spans="1:3" ht="15" hidden="1" x14ac:dyDescent="0.2">
      <c r="A2457" s="13">
        <v>0</v>
      </c>
      <c r="B2457" s="15" t="s">
        <v>24</v>
      </c>
      <c r="C2457" s="32">
        <v>0</v>
      </c>
    </row>
    <row r="2458" spans="1:3" ht="15" hidden="1" x14ac:dyDescent="0.2">
      <c r="A2458" s="13">
        <v>0</v>
      </c>
      <c r="B2458" s="15" t="s">
        <v>25</v>
      </c>
      <c r="C2458" s="32">
        <v>0</v>
      </c>
    </row>
    <row r="2459" spans="1:3" ht="15" hidden="1" x14ac:dyDescent="0.2">
      <c r="A2459" s="13">
        <v>0</v>
      </c>
      <c r="B2459" s="15" t="s">
        <v>26</v>
      </c>
      <c r="C2459" s="32">
        <v>0</v>
      </c>
    </row>
    <row r="2460" spans="1:3" ht="15" hidden="1" x14ac:dyDescent="0.2">
      <c r="A2460" s="13">
        <v>0</v>
      </c>
      <c r="B2460" s="15" t="s">
        <v>27</v>
      </c>
      <c r="C2460" s="32">
        <v>0</v>
      </c>
    </row>
    <row r="2461" spans="1:3" ht="30" hidden="1" x14ac:dyDescent="0.2">
      <c r="A2461" s="13">
        <v>0</v>
      </c>
      <c r="B2461" s="15" t="s">
        <v>28</v>
      </c>
      <c r="C2461" s="32">
        <v>0</v>
      </c>
    </row>
    <row r="2462" spans="1:3" ht="15" hidden="1" x14ac:dyDescent="0.2">
      <c r="A2462" s="13">
        <v>0</v>
      </c>
      <c r="B2462" s="15" t="s">
        <v>29</v>
      </c>
      <c r="C2462" s="32">
        <v>0</v>
      </c>
    </row>
    <row r="2463" spans="1:3" ht="15" hidden="1" x14ac:dyDescent="0.2">
      <c r="A2463" s="13">
        <v>0</v>
      </c>
      <c r="B2463" s="15" t="s">
        <v>30</v>
      </c>
      <c r="C2463" s="32">
        <v>0</v>
      </c>
    </row>
    <row r="2464" spans="1:3" ht="15" hidden="1" x14ac:dyDescent="0.2">
      <c r="A2464" s="13">
        <v>0</v>
      </c>
      <c r="B2464" s="15" t="s">
        <v>31</v>
      </c>
      <c r="C2464" s="32">
        <v>0</v>
      </c>
    </row>
    <row r="2465" spans="1:3" ht="15" hidden="1" x14ac:dyDescent="0.2">
      <c r="A2465" s="13">
        <f t="shared" ref="A2465:A2525" si="96">SUM(C2465)</f>
        <v>0</v>
      </c>
      <c r="B2465" s="12" t="s">
        <v>32</v>
      </c>
      <c r="C2465" s="31">
        <v>0</v>
      </c>
    </row>
    <row r="2466" spans="1:3" ht="15" hidden="1" x14ac:dyDescent="0.2">
      <c r="A2466" s="13">
        <f t="shared" si="96"/>
        <v>0</v>
      </c>
      <c r="B2466" s="3" t="s">
        <v>33</v>
      </c>
      <c r="C2466" s="28">
        <v>0</v>
      </c>
    </row>
    <row r="2467" spans="1:3" ht="15" hidden="1" x14ac:dyDescent="0.2">
      <c r="A2467" s="13">
        <f t="shared" si="96"/>
        <v>0</v>
      </c>
      <c r="B2467" s="12" t="s">
        <v>4</v>
      </c>
      <c r="C2467" s="31">
        <v>0</v>
      </c>
    </row>
    <row r="2468" spans="1:3" ht="15" hidden="1" x14ac:dyDescent="0.2">
      <c r="A2468" s="13">
        <f t="shared" si="96"/>
        <v>0</v>
      </c>
      <c r="B2468" s="12" t="s">
        <v>34</v>
      </c>
      <c r="C2468" s="31">
        <v>0</v>
      </c>
    </row>
    <row r="2469" spans="1:3" ht="15" hidden="1" x14ac:dyDescent="0.2">
      <c r="A2469" s="13">
        <f t="shared" si="96"/>
        <v>0</v>
      </c>
      <c r="B2469" s="12" t="s">
        <v>35</v>
      </c>
      <c r="C2469" s="31">
        <v>0</v>
      </c>
    </row>
    <row r="2470" spans="1:3" ht="15" hidden="1" x14ac:dyDescent="0.2">
      <c r="A2470" s="13">
        <f t="shared" si="96"/>
        <v>0</v>
      </c>
      <c r="B2470" s="2" t="s">
        <v>36</v>
      </c>
      <c r="C2470" s="28">
        <v>0</v>
      </c>
    </row>
    <row r="2471" spans="1:3" ht="15" hidden="1" x14ac:dyDescent="0.2">
      <c r="A2471" s="13">
        <f t="shared" si="96"/>
        <v>0</v>
      </c>
      <c r="B2471" s="2" t="s">
        <v>37</v>
      </c>
      <c r="C2471" s="28">
        <v>0</v>
      </c>
    </row>
    <row r="2472" spans="1:3" ht="15" hidden="1" x14ac:dyDescent="0.2">
      <c r="A2472" s="13">
        <v>0</v>
      </c>
      <c r="B2472" s="16" t="s">
        <v>8</v>
      </c>
      <c r="C2472" s="33">
        <v>0</v>
      </c>
    </row>
    <row r="2473" spans="1:3" ht="15" hidden="1" x14ac:dyDescent="0.2">
      <c r="A2473" s="13">
        <v>0</v>
      </c>
      <c r="B2473" s="15" t="s">
        <v>9</v>
      </c>
      <c r="C2473" s="32">
        <v>0</v>
      </c>
    </row>
    <row r="2474" spans="1:3" ht="15" hidden="1" x14ac:dyDescent="0.2">
      <c r="A2474" s="13">
        <v>0</v>
      </c>
      <c r="B2474" s="15" t="s">
        <v>38</v>
      </c>
      <c r="C2474" s="32">
        <v>0</v>
      </c>
    </row>
    <row r="2475" spans="1:3" ht="15" hidden="1" x14ac:dyDescent="0.2">
      <c r="A2475" s="13">
        <f t="shared" si="96"/>
        <v>0</v>
      </c>
      <c r="B2475" s="14" t="s">
        <v>39</v>
      </c>
      <c r="C2475" s="31">
        <v>0</v>
      </c>
    </row>
    <row r="2476" spans="1:3" ht="15" hidden="1" x14ac:dyDescent="0.2">
      <c r="A2476" s="13">
        <f t="shared" si="96"/>
        <v>0</v>
      </c>
      <c r="B2476" s="4" t="s">
        <v>40</v>
      </c>
      <c r="C2476" s="28">
        <v>0</v>
      </c>
    </row>
    <row r="2477" spans="1:3" ht="15" hidden="1" x14ac:dyDescent="0.2">
      <c r="A2477" s="13">
        <f t="shared" si="96"/>
        <v>0</v>
      </c>
      <c r="B2477" s="2" t="s">
        <v>41</v>
      </c>
      <c r="C2477" s="28">
        <v>0</v>
      </c>
    </row>
    <row r="2478" spans="1:3" ht="15" hidden="1" x14ac:dyDescent="0.2">
      <c r="A2478" s="13">
        <v>0</v>
      </c>
      <c r="B2478" s="16" t="s">
        <v>14</v>
      </c>
      <c r="C2478" s="33">
        <v>0</v>
      </c>
    </row>
    <row r="2479" spans="1:3" ht="15" hidden="1" x14ac:dyDescent="0.2">
      <c r="A2479" s="13">
        <v>0</v>
      </c>
      <c r="B2479" s="15" t="s">
        <v>9</v>
      </c>
      <c r="C2479" s="32">
        <v>0</v>
      </c>
    </row>
    <row r="2480" spans="1:3" ht="15" hidden="1" x14ac:dyDescent="0.2">
      <c r="A2480" s="13">
        <v>0</v>
      </c>
      <c r="B2480" s="15" t="s">
        <v>10</v>
      </c>
      <c r="C2480" s="32">
        <v>0</v>
      </c>
    </row>
    <row r="2481" spans="1:3" ht="15" hidden="1" x14ac:dyDescent="0.2">
      <c r="A2481" s="13">
        <f t="shared" si="96"/>
        <v>0</v>
      </c>
      <c r="B2481" s="14" t="s">
        <v>42</v>
      </c>
      <c r="C2481" s="31">
        <v>0</v>
      </c>
    </row>
    <row r="2482" spans="1:3" ht="15" hidden="1" x14ac:dyDescent="0.2">
      <c r="A2482" s="13">
        <f t="shared" si="96"/>
        <v>0</v>
      </c>
      <c r="B2482" s="4" t="s">
        <v>16</v>
      </c>
      <c r="C2482" s="28">
        <v>0</v>
      </c>
    </row>
    <row r="2483" spans="1:3" ht="15" hidden="1" x14ac:dyDescent="0.2">
      <c r="A2483" s="13">
        <f t="shared" si="96"/>
        <v>0</v>
      </c>
      <c r="B2483" s="16" t="s">
        <v>17</v>
      </c>
      <c r="C2483" s="33">
        <v>0</v>
      </c>
    </row>
    <row r="2484" spans="1:3" ht="15" hidden="1" x14ac:dyDescent="0.2">
      <c r="A2484" s="13">
        <v>0</v>
      </c>
      <c r="B2484" s="15" t="s">
        <v>43</v>
      </c>
      <c r="C2484" s="32">
        <v>0</v>
      </c>
    </row>
    <row r="2485" spans="1:3" ht="15" hidden="1" x14ac:dyDescent="0.2">
      <c r="A2485" s="13">
        <v>0</v>
      </c>
      <c r="B2485" s="15" t="s">
        <v>15</v>
      </c>
      <c r="C2485" s="32">
        <v>0</v>
      </c>
    </row>
    <row r="2486" spans="1:3" ht="15" hidden="1" x14ac:dyDescent="0.2">
      <c r="A2486" s="13">
        <v>0</v>
      </c>
      <c r="B2486" s="15" t="s">
        <v>10</v>
      </c>
      <c r="C2486" s="32">
        <v>0</v>
      </c>
    </row>
    <row r="2487" spans="1:3" ht="15" hidden="1" x14ac:dyDescent="0.2">
      <c r="A2487" s="13">
        <f t="shared" si="96"/>
        <v>0</v>
      </c>
      <c r="B2487" s="14" t="s">
        <v>39</v>
      </c>
      <c r="C2487" s="31">
        <v>0</v>
      </c>
    </row>
    <row r="2488" spans="1:3" ht="15" hidden="1" x14ac:dyDescent="0.2">
      <c r="A2488" s="13">
        <f t="shared" si="96"/>
        <v>0</v>
      </c>
      <c r="B2488" s="4" t="s">
        <v>16</v>
      </c>
      <c r="C2488" s="28">
        <v>0</v>
      </c>
    </row>
    <row r="2489" spans="1:3" ht="18" hidden="1" customHeight="1" x14ac:dyDescent="0.2">
      <c r="A2489" s="13">
        <f t="shared" si="96"/>
        <v>0</v>
      </c>
      <c r="B2489" s="21"/>
      <c r="C2489" s="35"/>
    </row>
    <row r="2490" spans="1:3" ht="18" hidden="1" customHeight="1" x14ac:dyDescent="0.2">
      <c r="A2490" s="13">
        <f t="shared" si="96"/>
        <v>0</v>
      </c>
      <c r="B2490" s="22" t="s">
        <v>60</v>
      </c>
      <c r="C2490" s="29"/>
    </row>
    <row r="2491" spans="1:3" ht="15" hidden="1" x14ac:dyDescent="0.2">
      <c r="A2491" s="13">
        <f t="shared" si="96"/>
        <v>0</v>
      </c>
      <c r="B2491" s="17" t="s">
        <v>44</v>
      </c>
      <c r="C2491" s="31">
        <v>0</v>
      </c>
    </row>
    <row r="2492" spans="1:3" ht="15" hidden="1" x14ac:dyDescent="0.2">
      <c r="A2492" s="13">
        <f t="shared" si="96"/>
        <v>0</v>
      </c>
      <c r="B2492" s="12" t="s">
        <v>1</v>
      </c>
      <c r="C2492" s="31">
        <v>0</v>
      </c>
    </row>
    <row r="2493" spans="1:3" ht="15" hidden="1" x14ac:dyDescent="0.2">
      <c r="A2493" s="13">
        <f t="shared" si="96"/>
        <v>0</v>
      </c>
      <c r="B2493" s="12" t="s">
        <v>6</v>
      </c>
      <c r="C2493" s="31">
        <v>0</v>
      </c>
    </row>
    <row r="2494" spans="1:3" ht="15" hidden="1" x14ac:dyDescent="0.2">
      <c r="A2494" s="13">
        <f t="shared" si="96"/>
        <v>0</v>
      </c>
      <c r="B2494" s="12" t="s">
        <v>45</v>
      </c>
      <c r="C2494" s="31">
        <v>0</v>
      </c>
    </row>
    <row r="2495" spans="1:3" ht="15" hidden="1" x14ac:dyDescent="0.2">
      <c r="A2495" s="13">
        <f t="shared" si="96"/>
        <v>0</v>
      </c>
      <c r="B2495" s="12" t="s">
        <v>13</v>
      </c>
      <c r="C2495" s="31">
        <v>0</v>
      </c>
    </row>
    <row r="2496" spans="1:3" ht="15" hidden="1" x14ac:dyDescent="0.2">
      <c r="A2496" s="13">
        <f t="shared" si="96"/>
        <v>0</v>
      </c>
      <c r="B2496" s="17" t="s">
        <v>46</v>
      </c>
      <c r="C2496" s="31">
        <v>0</v>
      </c>
    </row>
    <row r="2497" spans="1:3" ht="15" hidden="1" x14ac:dyDescent="0.2">
      <c r="A2497" s="13">
        <f t="shared" si="96"/>
        <v>0</v>
      </c>
      <c r="B2497" s="12" t="s">
        <v>19</v>
      </c>
      <c r="C2497" s="31">
        <v>0</v>
      </c>
    </row>
    <row r="2498" spans="1:3" ht="15" hidden="1" x14ac:dyDescent="0.2">
      <c r="A2498" s="13">
        <f t="shared" si="96"/>
        <v>0</v>
      </c>
      <c r="B2498" s="12" t="s">
        <v>36</v>
      </c>
      <c r="C2498" s="31">
        <v>0</v>
      </c>
    </row>
    <row r="2499" spans="1:3" ht="15" hidden="1" x14ac:dyDescent="0.2">
      <c r="A2499" s="13">
        <f t="shared" si="96"/>
        <v>0</v>
      </c>
      <c r="B2499" s="12" t="s">
        <v>47</v>
      </c>
      <c r="C2499" s="31">
        <v>0</v>
      </c>
    </row>
    <row r="2500" spans="1:3" ht="15" hidden="1" x14ac:dyDescent="0.2">
      <c r="A2500" s="13">
        <f t="shared" si="96"/>
        <v>0</v>
      </c>
      <c r="B2500" s="12" t="s">
        <v>41</v>
      </c>
      <c r="C2500" s="31">
        <v>0</v>
      </c>
    </row>
    <row r="2501" spans="1:3" ht="15" hidden="1" x14ac:dyDescent="0.2">
      <c r="A2501" s="13">
        <f t="shared" si="96"/>
        <v>0</v>
      </c>
      <c r="B2501" s="39" t="s">
        <v>48</v>
      </c>
      <c r="C2501" s="40">
        <v>0</v>
      </c>
    </row>
    <row r="2502" spans="1:3" ht="15" hidden="1" x14ac:dyDescent="0.2">
      <c r="A2502" s="13">
        <f t="shared" si="96"/>
        <v>0</v>
      </c>
      <c r="B2502" s="39" t="s">
        <v>49</v>
      </c>
      <c r="C2502" s="40">
        <v>0</v>
      </c>
    </row>
    <row r="2503" spans="1:3" ht="15" hidden="1" x14ac:dyDescent="0.2">
      <c r="A2503" s="13">
        <f t="shared" si="96"/>
        <v>0</v>
      </c>
      <c r="B2503" s="39" t="s">
        <v>50</v>
      </c>
      <c r="C2503" s="40">
        <v>0</v>
      </c>
    </row>
    <row r="2504" spans="1:3" ht="18" hidden="1" customHeight="1" x14ac:dyDescent="0.2">
      <c r="A2504" s="13">
        <f t="shared" si="96"/>
        <v>0</v>
      </c>
      <c r="B2504" s="23"/>
      <c r="C2504" s="34"/>
    </row>
    <row r="2505" spans="1:3" ht="18" hidden="1" customHeight="1" x14ac:dyDescent="0.2">
      <c r="A2505" s="13">
        <f t="shared" si="96"/>
        <v>0</v>
      </c>
      <c r="B2505" s="18" t="s">
        <v>319</v>
      </c>
      <c r="C2505" s="29"/>
    </row>
    <row r="2506" spans="1:3" ht="15" x14ac:dyDescent="0.2">
      <c r="A2506" s="13"/>
      <c r="B2506" s="5" t="s">
        <v>53</v>
      </c>
      <c r="C2506" s="36">
        <v>9</v>
      </c>
    </row>
    <row r="2507" spans="1:3" ht="15" x14ac:dyDescent="0.2">
      <c r="A2507" s="13"/>
      <c r="B2507" s="6" t="s">
        <v>54</v>
      </c>
      <c r="C2507" s="36">
        <v>6</v>
      </c>
    </row>
    <row r="2508" spans="1:3" ht="15" x14ac:dyDescent="0.2">
      <c r="A2508" s="13"/>
      <c r="B2508" s="6" t="s">
        <v>55</v>
      </c>
      <c r="C2508" s="36">
        <v>3</v>
      </c>
    </row>
    <row r="2509" spans="1:3" ht="18" hidden="1" customHeight="1" x14ac:dyDescent="0.2">
      <c r="A2509" s="13">
        <f t="shared" si="96"/>
        <v>0</v>
      </c>
      <c r="B2509" s="24"/>
      <c r="C2509" s="34"/>
    </row>
    <row r="2510" spans="1:3" ht="18" customHeight="1" x14ac:dyDescent="0.2">
      <c r="A2510" s="13"/>
      <c r="B2510" s="121" t="s">
        <v>90</v>
      </c>
      <c r="C2510" s="122"/>
    </row>
    <row r="2511" spans="1:3" ht="18" hidden="1" customHeight="1" x14ac:dyDescent="0.2">
      <c r="A2511" s="13">
        <f t="shared" si="96"/>
        <v>0</v>
      </c>
      <c r="B2511" s="21"/>
      <c r="C2511" s="35"/>
    </row>
    <row r="2512" spans="1:3" ht="18" hidden="1" customHeight="1" x14ac:dyDescent="0.2">
      <c r="A2512" s="13">
        <f t="shared" si="96"/>
        <v>0</v>
      </c>
      <c r="B2512" s="22" t="s">
        <v>59</v>
      </c>
      <c r="C2512" s="29"/>
    </row>
    <row r="2513" spans="1:3" ht="15" x14ac:dyDescent="0.2">
      <c r="A2513" s="13"/>
      <c r="B2513" s="2" t="s">
        <v>1</v>
      </c>
      <c r="C2513" s="28">
        <v>8980.0976699999992</v>
      </c>
    </row>
    <row r="2514" spans="1:3" ht="15" hidden="1" x14ac:dyDescent="0.2">
      <c r="A2514" s="13">
        <f t="shared" si="96"/>
        <v>0</v>
      </c>
      <c r="B2514" s="3" t="s">
        <v>2</v>
      </c>
      <c r="C2514" s="28"/>
    </row>
    <row r="2515" spans="1:3" ht="15" hidden="1" x14ac:dyDescent="0.2">
      <c r="A2515" s="13">
        <f t="shared" si="96"/>
        <v>0</v>
      </c>
      <c r="B2515" s="3" t="s">
        <v>3</v>
      </c>
      <c r="C2515" s="28"/>
    </row>
    <row r="2516" spans="1:3" ht="15" x14ac:dyDescent="0.2">
      <c r="A2516" s="13"/>
      <c r="B2516" s="3" t="s">
        <v>4</v>
      </c>
      <c r="C2516" s="28">
        <v>371.03946999999999</v>
      </c>
    </row>
    <row r="2517" spans="1:3" ht="15" x14ac:dyDescent="0.2">
      <c r="A2517" s="13"/>
      <c r="B2517" s="3" t="s">
        <v>5</v>
      </c>
      <c r="C2517" s="28">
        <v>8609.0581999999995</v>
      </c>
    </row>
    <row r="2518" spans="1:3" ht="15" hidden="1" x14ac:dyDescent="0.2">
      <c r="A2518" s="13">
        <f t="shared" si="96"/>
        <v>0</v>
      </c>
      <c r="B2518" s="2" t="s">
        <v>6</v>
      </c>
      <c r="C2518" s="28">
        <v>0</v>
      </c>
    </row>
    <row r="2519" spans="1:3" ht="15" x14ac:dyDescent="0.2">
      <c r="A2519" s="13"/>
      <c r="B2519" s="2" t="s">
        <v>7</v>
      </c>
      <c r="C2519" s="28">
        <v>4080.6221799999998</v>
      </c>
    </row>
    <row r="2520" spans="1:3" ht="15" hidden="1" x14ac:dyDescent="0.2">
      <c r="A2520" s="13">
        <v>0</v>
      </c>
      <c r="B2520" s="3" t="s">
        <v>8</v>
      </c>
      <c r="C2520" s="28">
        <v>4080.6221799999998</v>
      </c>
    </row>
    <row r="2521" spans="1:3" ht="15" hidden="1" x14ac:dyDescent="0.2">
      <c r="A2521" s="13">
        <f t="shared" si="96"/>
        <v>0</v>
      </c>
      <c r="B2521" s="4" t="s">
        <v>9</v>
      </c>
      <c r="C2521" s="28">
        <v>0</v>
      </c>
    </row>
    <row r="2522" spans="1:3" ht="15" hidden="1" x14ac:dyDescent="0.2">
      <c r="A2522" s="13">
        <v>0</v>
      </c>
      <c r="B2522" s="4" t="s">
        <v>10</v>
      </c>
      <c r="C2522" s="28">
        <v>4080.6221799999998</v>
      </c>
    </row>
    <row r="2523" spans="1:3" ht="15" hidden="1" x14ac:dyDescent="0.2">
      <c r="A2523" s="13">
        <f t="shared" si="96"/>
        <v>0</v>
      </c>
      <c r="B2523" s="4" t="s">
        <v>11</v>
      </c>
      <c r="C2523" s="28">
        <v>0</v>
      </c>
    </row>
    <row r="2524" spans="1:3" ht="15" hidden="1" x14ac:dyDescent="0.2">
      <c r="A2524" s="13">
        <f t="shared" si="96"/>
        <v>0</v>
      </c>
      <c r="B2524" s="4" t="s">
        <v>12</v>
      </c>
      <c r="C2524" s="28">
        <v>0</v>
      </c>
    </row>
    <row r="2525" spans="1:3" ht="15" hidden="1" x14ac:dyDescent="0.2">
      <c r="A2525" s="13">
        <f t="shared" si="96"/>
        <v>0</v>
      </c>
      <c r="B2525" s="2" t="s">
        <v>13</v>
      </c>
      <c r="C2525" s="28">
        <v>0</v>
      </c>
    </row>
    <row r="2526" spans="1:3" ht="15" hidden="1" x14ac:dyDescent="0.2">
      <c r="A2526" s="13">
        <v>0</v>
      </c>
      <c r="B2526" s="3" t="s">
        <v>14</v>
      </c>
      <c r="C2526" s="28">
        <v>0</v>
      </c>
    </row>
    <row r="2527" spans="1:3" ht="15" hidden="1" x14ac:dyDescent="0.2">
      <c r="A2527" s="13">
        <v>0</v>
      </c>
      <c r="B2527" s="4" t="s">
        <v>15</v>
      </c>
      <c r="C2527" s="28">
        <v>0</v>
      </c>
    </row>
    <row r="2528" spans="1:3" ht="15" hidden="1" x14ac:dyDescent="0.2">
      <c r="A2528" s="13">
        <v>0</v>
      </c>
      <c r="B2528" s="4" t="s">
        <v>10</v>
      </c>
      <c r="C2528" s="28">
        <v>0</v>
      </c>
    </row>
    <row r="2529" spans="1:3" ht="15" hidden="1" x14ac:dyDescent="0.2">
      <c r="A2529" s="13">
        <f t="shared" ref="A2529:A2535" si="97">SUM(C2529)</f>
        <v>0</v>
      </c>
      <c r="B2529" s="4" t="s">
        <v>16</v>
      </c>
      <c r="C2529" s="28">
        <v>0</v>
      </c>
    </row>
    <row r="2530" spans="1:3" ht="15" hidden="1" x14ac:dyDescent="0.2">
      <c r="A2530" s="13">
        <f t="shared" si="97"/>
        <v>0</v>
      </c>
      <c r="B2530" s="3" t="s">
        <v>17</v>
      </c>
      <c r="C2530" s="28">
        <v>0</v>
      </c>
    </row>
    <row r="2531" spans="1:3" ht="15" hidden="1" x14ac:dyDescent="0.2">
      <c r="A2531" s="13">
        <f t="shared" si="97"/>
        <v>0</v>
      </c>
      <c r="B2531" s="4" t="s">
        <v>18</v>
      </c>
      <c r="C2531" s="28">
        <v>0</v>
      </c>
    </row>
    <row r="2532" spans="1:3" ht="18" hidden="1" customHeight="1" x14ac:dyDescent="0.2">
      <c r="A2532" s="13">
        <f t="shared" si="97"/>
        <v>0</v>
      </c>
      <c r="B2532" s="21"/>
      <c r="C2532" s="35"/>
    </row>
    <row r="2533" spans="1:3" ht="15" x14ac:dyDescent="0.2">
      <c r="A2533" s="13"/>
      <c r="B2533" s="2" t="s">
        <v>19</v>
      </c>
      <c r="C2533" s="28">
        <v>5523.3948299999993</v>
      </c>
    </row>
    <row r="2534" spans="1:3" ht="15" x14ac:dyDescent="0.2">
      <c r="A2534" s="13"/>
      <c r="B2534" s="12" t="s">
        <v>20</v>
      </c>
      <c r="C2534" s="31">
        <v>1814.37979</v>
      </c>
    </row>
    <row r="2535" spans="1:3" ht="15" x14ac:dyDescent="0.2">
      <c r="A2535" s="13"/>
      <c r="B2535" s="12" t="s">
        <v>21</v>
      </c>
      <c r="C2535" s="31">
        <v>1701.2443299999998</v>
      </c>
    </row>
    <row r="2536" spans="1:3" ht="15" hidden="1" x14ac:dyDescent="0.2">
      <c r="A2536" s="13">
        <v>0</v>
      </c>
      <c r="B2536" s="15" t="s">
        <v>22</v>
      </c>
      <c r="C2536" s="32">
        <v>1242.3978999999999</v>
      </c>
    </row>
    <row r="2537" spans="1:3" ht="15" hidden="1" x14ac:dyDescent="0.2">
      <c r="A2537" s="13">
        <v>0</v>
      </c>
      <c r="B2537" s="15" t="s">
        <v>23</v>
      </c>
      <c r="C2537" s="32">
        <v>83.478480000000005</v>
      </c>
    </row>
    <row r="2538" spans="1:3" ht="15" hidden="1" x14ac:dyDescent="0.2">
      <c r="A2538" s="13">
        <v>0</v>
      </c>
      <c r="B2538" s="15" t="s">
        <v>24</v>
      </c>
      <c r="C2538" s="32">
        <v>89.415459999999996</v>
      </c>
    </row>
    <row r="2539" spans="1:3" ht="15" hidden="1" x14ac:dyDescent="0.2">
      <c r="A2539" s="13">
        <v>0</v>
      </c>
      <c r="B2539" s="15" t="s">
        <v>25</v>
      </c>
      <c r="C2539" s="32">
        <v>3.5935999999999999</v>
      </c>
    </row>
    <row r="2540" spans="1:3" ht="15" hidden="1" x14ac:dyDescent="0.2">
      <c r="A2540" s="13">
        <v>0</v>
      </c>
      <c r="B2540" s="15" t="s">
        <v>26</v>
      </c>
      <c r="C2540" s="32">
        <v>0</v>
      </c>
    </row>
    <row r="2541" spans="1:3" ht="15" hidden="1" x14ac:dyDescent="0.2">
      <c r="A2541" s="13">
        <v>0</v>
      </c>
      <c r="B2541" s="15" t="s">
        <v>27</v>
      </c>
      <c r="C2541" s="32">
        <v>0</v>
      </c>
    </row>
    <row r="2542" spans="1:3" ht="30" hidden="1" x14ac:dyDescent="0.2">
      <c r="A2542" s="13">
        <v>0</v>
      </c>
      <c r="B2542" s="15" t="s">
        <v>28</v>
      </c>
      <c r="C2542" s="32">
        <v>0</v>
      </c>
    </row>
    <row r="2543" spans="1:3" ht="15" hidden="1" x14ac:dyDescent="0.2">
      <c r="A2543" s="13">
        <v>0</v>
      </c>
      <c r="B2543" s="15" t="s">
        <v>29</v>
      </c>
      <c r="C2543" s="32">
        <v>221.60701</v>
      </c>
    </row>
    <row r="2544" spans="1:3" ht="15" hidden="1" x14ac:dyDescent="0.2">
      <c r="A2544" s="13">
        <v>0</v>
      </c>
      <c r="B2544" s="15" t="s">
        <v>30</v>
      </c>
      <c r="C2544" s="32">
        <v>0</v>
      </c>
    </row>
    <row r="2545" spans="1:3" ht="15" hidden="1" x14ac:dyDescent="0.2">
      <c r="A2545" s="13">
        <v>0</v>
      </c>
      <c r="B2545" s="15" t="s">
        <v>31</v>
      </c>
      <c r="C2545" s="32">
        <v>60.75188</v>
      </c>
    </row>
    <row r="2546" spans="1:3" ht="15" x14ac:dyDescent="0.2">
      <c r="A2546" s="13"/>
      <c r="B2546" s="12" t="s">
        <v>32</v>
      </c>
      <c r="C2546" s="31">
        <v>944.93362000000002</v>
      </c>
    </row>
    <row r="2547" spans="1:3" ht="15" hidden="1" x14ac:dyDescent="0.2">
      <c r="A2547" s="13">
        <f t="shared" ref="A2546:A2552" si="98">SUM(C2547)</f>
        <v>0</v>
      </c>
      <c r="B2547" s="3" t="s">
        <v>33</v>
      </c>
      <c r="C2547" s="28">
        <v>0</v>
      </c>
    </row>
    <row r="2548" spans="1:3" ht="15" x14ac:dyDescent="0.2">
      <c r="A2548" s="13"/>
      <c r="B2548" s="12" t="s">
        <v>4</v>
      </c>
      <c r="C2548" s="31">
        <v>827</v>
      </c>
    </row>
    <row r="2549" spans="1:3" ht="15" x14ac:dyDescent="0.2">
      <c r="A2549" s="13"/>
      <c r="B2549" s="12" t="s">
        <v>34</v>
      </c>
      <c r="C2549" s="31">
        <v>24.307580000000002</v>
      </c>
    </row>
    <row r="2550" spans="1:3" ht="15" x14ac:dyDescent="0.2">
      <c r="A2550" s="13"/>
      <c r="B2550" s="12" t="s">
        <v>35</v>
      </c>
      <c r="C2550" s="31">
        <v>211.52950999999999</v>
      </c>
    </row>
    <row r="2551" spans="1:3" ht="15" x14ac:dyDescent="0.2">
      <c r="A2551" s="13"/>
      <c r="B2551" s="2" t="s">
        <v>36</v>
      </c>
      <c r="C2551" s="28">
        <v>1259.0714</v>
      </c>
    </row>
    <row r="2552" spans="1:3" ht="15" x14ac:dyDescent="0.2">
      <c r="A2552" s="13"/>
      <c r="B2552" s="2" t="s">
        <v>37</v>
      </c>
      <c r="C2552" s="28">
        <v>8047.723</v>
      </c>
    </row>
    <row r="2553" spans="1:3" ht="15" hidden="1" x14ac:dyDescent="0.2">
      <c r="A2553" s="13">
        <v>0</v>
      </c>
      <c r="B2553" s="16" t="s">
        <v>8</v>
      </c>
      <c r="C2553" s="33">
        <v>8047.723</v>
      </c>
    </row>
    <row r="2554" spans="1:3" ht="15" hidden="1" x14ac:dyDescent="0.2">
      <c r="A2554" s="13">
        <v>0</v>
      </c>
      <c r="B2554" s="15" t="s">
        <v>9</v>
      </c>
      <c r="C2554" s="32">
        <v>0</v>
      </c>
    </row>
    <row r="2555" spans="1:3" ht="15" hidden="1" x14ac:dyDescent="0.2">
      <c r="A2555" s="13">
        <v>0</v>
      </c>
      <c r="B2555" s="15" t="s">
        <v>38</v>
      </c>
      <c r="C2555" s="32">
        <v>8047.723</v>
      </c>
    </row>
    <row r="2556" spans="1:3" ht="15" hidden="1" x14ac:dyDescent="0.2">
      <c r="A2556" s="13">
        <f>SUM(C2556)</f>
        <v>0</v>
      </c>
      <c r="B2556" s="14" t="s">
        <v>39</v>
      </c>
      <c r="C2556" s="31">
        <v>0</v>
      </c>
    </row>
    <row r="2557" spans="1:3" ht="15" hidden="1" x14ac:dyDescent="0.2">
      <c r="A2557" s="13">
        <f>SUM(C2557)</f>
        <v>0</v>
      </c>
      <c r="B2557" s="4" t="s">
        <v>40</v>
      </c>
      <c r="C2557" s="28">
        <v>0</v>
      </c>
    </row>
    <row r="2558" spans="1:3" ht="15" x14ac:dyDescent="0.2">
      <c r="A2558" s="13"/>
      <c r="B2558" s="2" t="s">
        <v>41</v>
      </c>
      <c r="C2558" s="28">
        <v>2004.0381400000001</v>
      </c>
    </row>
    <row r="2559" spans="1:3" ht="15" hidden="1" x14ac:dyDescent="0.2">
      <c r="A2559" s="13">
        <v>0</v>
      </c>
      <c r="B2559" s="16" t="s">
        <v>14</v>
      </c>
      <c r="C2559" s="33">
        <v>2004.0381400000001</v>
      </c>
    </row>
    <row r="2560" spans="1:3" ht="15" hidden="1" x14ac:dyDescent="0.2">
      <c r="A2560" s="13">
        <v>0</v>
      </c>
      <c r="B2560" s="15" t="s">
        <v>9</v>
      </c>
      <c r="C2560" s="32">
        <v>0</v>
      </c>
    </row>
    <row r="2561" spans="1:3" ht="15" hidden="1" x14ac:dyDescent="0.2">
      <c r="A2561" s="13">
        <v>0</v>
      </c>
      <c r="B2561" s="15" t="s">
        <v>10</v>
      </c>
      <c r="C2561" s="32">
        <v>2004.0381400000001</v>
      </c>
    </row>
    <row r="2562" spans="1:3" ht="15" hidden="1" x14ac:dyDescent="0.2">
      <c r="A2562" s="13">
        <f>SUM(C2562)</f>
        <v>0</v>
      </c>
      <c r="B2562" s="14" t="s">
        <v>42</v>
      </c>
      <c r="C2562" s="31">
        <v>0</v>
      </c>
    </row>
    <row r="2563" spans="1:3" ht="15" hidden="1" x14ac:dyDescent="0.2">
      <c r="A2563" s="13">
        <f>SUM(C2563)</f>
        <v>0</v>
      </c>
      <c r="B2563" s="4" t="s">
        <v>16</v>
      </c>
      <c r="C2563" s="28">
        <v>0</v>
      </c>
    </row>
    <row r="2564" spans="1:3" ht="15" hidden="1" x14ac:dyDescent="0.2">
      <c r="A2564" s="13">
        <f>SUM(C2564)</f>
        <v>0</v>
      </c>
      <c r="B2564" s="16" t="s">
        <v>17</v>
      </c>
      <c r="C2564" s="33">
        <v>0</v>
      </c>
    </row>
    <row r="2565" spans="1:3" ht="15" hidden="1" x14ac:dyDescent="0.2">
      <c r="A2565" s="13">
        <v>0</v>
      </c>
      <c r="B2565" s="15" t="s">
        <v>43</v>
      </c>
      <c r="C2565" s="32">
        <v>0</v>
      </c>
    </row>
    <row r="2566" spans="1:3" ht="15" hidden="1" x14ac:dyDescent="0.2">
      <c r="A2566" s="13">
        <v>0</v>
      </c>
      <c r="B2566" s="15" t="s">
        <v>15</v>
      </c>
      <c r="C2566" s="32">
        <v>0</v>
      </c>
    </row>
    <row r="2567" spans="1:3" ht="15" hidden="1" x14ac:dyDescent="0.2">
      <c r="A2567" s="13">
        <v>0</v>
      </c>
      <c r="B2567" s="15" t="s">
        <v>10</v>
      </c>
      <c r="C2567" s="32">
        <v>0</v>
      </c>
    </row>
    <row r="2568" spans="1:3" ht="15" hidden="1" x14ac:dyDescent="0.2">
      <c r="A2568" s="13">
        <f t="shared" ref="A2568:A2590" si="99">SUM(C2568)</f>
        <v>0</v>
      </c>
      <c r="B2568" s="14" t="s">
        <v>39</v>
      </c>
      <c r="C2568" s="31">
        <v>0</v>
      </c>
    </row>
    <row r="2569" spans="1:3" ht="15" hidden="1" x14ac:dyDescent="0.2">
      <c r="A2569" s="13">
        <f t="shared" si="99"/>
        <v>0</v>
      </c>
      <c r="B2569" s="4" t="s">
        <v>16</v>
      </c>
      <c r="C2569" s="28">
        <v>0</v>
      </c>
    </row>
    <row r="2570" spans="1:3" ht="18" hidden="1" customHeight="1" x14ac:dyDescent="0.2">
      <c r="A2570" s="13">
        <f t="shared" si="99"/>
        <v>0</v>
      </c>
      <c r="B2570" s="21"/>
      <c r="C2570" s="35"/>
    </row>
    <row r="2571" spans="1:3" ht="18" hidden="1" customHeight="1" x14ac:dyDescent="0.2">
      <c r="A2571" s="13">
        <f t="shared" si="99"/>
        <v>0</v>
      </c>
      <c r="B2571" s="22" t="s">
        <v>60</v>
      </c>
      <c r="C2571" s="29"/>
    </row>
    <row r="2572" spans="1:3" ht="15" x14ac:dyDescent="0.2">
      <c r="A2572" s="13"/>
      <c r="B2572" s="17" t="s">
        <v>44</v>
      </c>
      <c r="C2572" s="31">
        <v>13060.719849999999</v>
      </c>
    </row>
    <row r="2573" spans="1:3" ht="15" x14ac:dyDescent="0.2">
      <c r="A2573" s="13"/>
      <c r="B2573" s="12" t="s">
        <v>1</v>
      </c>
      <c r="C2573" s="31">
        <v>8980.0976699999992</v>
      </c>
    </row>
    <row r="2574" spans="1:3" ht="15" hidden="1" x14ac:dyDescent="0.2">
      <c r="A2574" s="13">
        <f t="shared" si="99"/>
        <v>0</v>
      </c>
      <c r="B2574" s="12" t="s">
        <v>6</v>
      </c>
      <c r="C2574" s="31">
        <v>0</v>
      </c>
    </row>
    <row r="2575" spans="1:3" ht="15" x14ac:dyDescent="0.2">
      <c r="A2575" s="13"/>
      <c r="B2575" s="12" t="s">
        <v>45</v>
      </c>
      <c r="C2575" s="31">
        <v>4080.6221799999998</v>
      </c>
    </row>
    <row r="2576" spans="1:3" ht="15" hidden="1" x14ac:dyDescent="0.2">
      <c r="A2576" s="13">
        <f t="shared" si="99"/>
        <v>0</v>
      </c>
      <c r="B2576" s="12" t="s">
        <v>13</v>
      </c>
      <c r="C2576" s="31">
        <v>0</v>
      </c>
    </row>
    <row r="2577" spans="1:3" ht="15" x14ac:dyDescent="0.2">
      <c r="A2577" s="13"/>
      <c r="B2577" s="17" t="s">
        <v>46</v>
      </c>
      <c r="C2577" s="31">
        <v>16834.227370000001</v>
      </c>
    </row>
    <row r="2578" spans="1:3" ht="15" x14ac:dyDescent="0.2">
      <c r="A2578" s="13"/>
      <c r="B2578" s="12" t="s">
        <v>19</v>
      </c>
      <c r="C2578" s="31">
        <v>5523.3948300000002</v>
      </c>
    </row>
    <row r="2579" spans="1:3" ht="15" x14ac:dyDescent="0.2">
      <c r="A2579" s="13"/>
      <c r="B2579" s="12" t="s">
        <v>36</v>
      </c>
      <c r="C2579" s="31">
        <v>1259.0714</v>
      </c>
    </row>
    <row r="2580" spans="1:3" ht="15" x14ac:dyDescent="0.2">
      <c r="A2580" s="13"/>
      <c r="B2580" s="12" t="s">
        <v>47</v>
      </c>
      <c r="C2580" s="31">
        <v>8047.723</v>
      </c>
    </row>
    <row r="2581" spans="1:3" ht="15" x14ac:dyDescent="0.2">
      <c r="A2581" s="13"/>
      <c r="B2581" s="12" t="s">
        <v>41</v>
      </c>
      <c r="C2581" s="31">
        <v>2004.0381400000001</v>
      </c>
    </row>
    <row r="2582" spans="1:3" ht="15" x14ac:dyDescent="0.2">
      <c r="A2582" s="13"/>
      <c r="B2582" s="39" t="s">
        <v>48</v>
      </c>
      <c r="C2582" s="40">
        <v>-3773.5075200000001</v>
      </c>
    </row>
    <row r="2583" spans="1:3" ht="15" x14ac:dyDescent="0.2">
      <c r="A2583" s="13"/>
      <c r="B2583" s="39" t="s">
        <v>49</v>
      </c>
      <c r="C2583" s="40">
        <v>138105.3829</v>
      </c>
    </row>
    <row r="2584" spans="1:3" ht="15" x14ac:dyDescent="0.2">
      <c r="A2584" s="13"/>
      <c r="B2584" s="39" t="s">
        <v>50</v>
      </c>
      <c r="C2584" s="40">
        <v>134331.87539999999</v>
      </c>
    </row>
    <row r="2585" spans="1:3" ht="18" hidden="1" customHeight="1" x14ac:dyDescent="0.2">
      <c r="A2585" s="13">
        <f t="shared" si="99"/>
        <v>0</v>
      </c>
      <c r="B2585" s="23"/>
      <c r="C2585" s="34"/>
    </row>
    <row r="2586" spans="1:3" ht="18" hidden="1" customHeight="1" x14ac:dyDescent="0.2">
      <c r="A2586" s="13">
        <f t="shared" si="99"/>
        <v>0</v>
      </c>
      <c r="B2586" s="18" t="s">
        <v>319</v>
      </c>
      <c r="C2586" s="29"/>
    </row>
    <row r="2587" spans="1:3" ht="15" x14ac:dyDescent="0.2">
      <c r="A2587" s="13"/>
      <c r="B2587" s="5" t="s">
        <v>53</v>
      </c>
      <c r="C2587" s="36">
        <v>169</v>
      </c>
    </row>
    <row r="2588" spans="1:3" ht="15" x14ac:dyDescent="0.2">
      <c r="A2588" s="13"/>
      <c r="B2588" s="6" t="s">
        <v>54</v>
      </c>
      <c r="C2588" s="36">
        <v>94</v>
      </c>
    </row>
    <row r="2589" spans="1:3" ht="15" x14ac:dyDescent="0.2">
      <c r="A2589" s="13"/>
      <c r="B2589" s="6" t="s">
        <v>55</v>
      </c>
      <c r="C2589" s="36">
        <v>75</v>
      </c>
    </row>
    <row r="2590" spans="1:3" ht="18" hidden="1" customHeight="1" x14ac:dyDescent="0.2">
      <c r="A2590" s="13">
        <f t="shared" si="99"/>
        <v>0</v>
      </c>
      <c r="B2590" s="24"/>
      <c r="C2590" s="34"/>
    </row>
    <row r="2591" spans="1:3" ht="18" customHeight="1" x14ac:dyDescent="0.2">
      <c r="A2591" s="13"/>
      <c r="B2591" s="121" t="s">
        <v>104</v>
      </c>
      <c r="C2591" s="122"/>
    </row>
    <row r="2592" spans="1:3" ht="18" hidden="1" customHeight="1" x14ac:dyDescent="0.2">
      <c r="A2592" s="13">
        <f t="shared" ref="A2592:A2600" si="100">SUM(C2592)</f>
        <v>0</v>
      </c>
      <c r="B2592" s="21"/>
      <c r="C2592" s="35"/>
    </row>
    <row r="2593" spans="1:3" ht="18" hidden="1" customHeight="1" x14ac:dyDescent="0.2">
      <c r="A2593" s="13">
        <f t="shared" si="100"/>
        <v>0</v>
      </c>
      <c r="B2593" s="22" t="s">
        <v>59</v>
      </c>
      <c r="C2593" s="29"/>
    </row>
    <row r="2594" spans="1:3" ht="15" x14ac:dyDescent="0.2">
      <c r="A2594" s="13"/>
      <c r="B2594" s="2" t="s">
        <v>1</v>
      </c>
      <c r="C2594" s="28">
        <v>650.29327000000001</v>
      </c>
    </row>
    <row r="2595" spans="1:3" ht="15" hidden="1" x14ac:dyDescent="0.2">
      <c r="A2595" s="13">
        <f t="shared" si="100"/>
        <v>0</v>
      </c>
      <c r="B2595" s="3" t="s">
        <v>2</v>
      </c>
      <c r="C2595" s="28"/>
    </row>
    <row r="2596" spans="1:3" ht="15" hidden="1" x14ac:dyDescent="0.2">
      <c r="A2596" s="13">
        <f t="shared" si="100"/>
        <v>0</v>
      </c>
      <c r="B2596" s="3" t="s">
        <v>3</v>
      </c>
      <c r="C2596" s="28"/>
    </row>
    <row r="2597" spans="1:3" ht="15" hidden="1" x14ac:dyDescent="0.2">
      <c r="A2597" s="13">
        <f t="shared" si="100"/>
        <v>0</v>
      </c>
      <c r="B2597" s="3" t="s">
        <v>4</v>
      </c>
      <c r="C2597" s="28">
        <v>0</v>
      </c>
    </row>
    <row r="2598" spans="1:3" ht="15" x14ac:dyDescent="0.2">
      <c r="A2598" s="13"/>
      <c r="B2598" s="3" t="s">
        <v>5</v>
      </c>
      <c r="C2598" s="28">
        <v>650.29327000000001</v>
      </c>
    </row>
    <row r="2599" spans="1:3" ht="15" hidden="1" x14ac:dyDescent="0.2">
      <c r="A2599" s="13">
        <f t="shared" si="100"/>
        <v>0</v>
      </c>
      <c r="B2599" s="2" t="s">
        <v>6</v>
      </c>
      <c r="C2599" s="28">
        <v>0</v>
      </c>
    </row>
    <row r="2600" spans="1:3" ht="15" hidden="1" x14ac:dyDescent="0.2">
      <c r="A2600" s="13">
        <f t="shared" si="100"/>
        <v>0</v>
      </c>
      <c r="B2600" s="2" t="s">
        <v>7</v>
      </c>
      <c r="C2600" s="28">
        <v>0</v>
      </c>
    </row>
    <row r="2601" spans="1:3" ht="15" hidden="1" x14ac:dyDescent="0.2">
      <c r="A2601" s="13">
        <v>0</v>
      </c>
      <c r="B2601" s="3" t="s">
        <v>8</v>
      </c>
      <c r="C2601" s="28">
        <v>0</v>
      </c>
    </row>
    <row r="2602" spans="1:3" ht="15" hidden="1" x14ac:dyDescent="0.2">
      <c r="A2602" s="13">
        <f>SUM(C2602)</f>
        <v>0</v>
      </c>
      <c r="B2602" s="4" t="s">
        <v>9</v>
      </c>
      <c r="C2602" s="28">
        <v>0</v>
      </c>
    </row>
    <row r="2603" spans="1:3" ht="15" hidden="1" x14ac:dyDescent="0.2">
      <c r="A2603" s="13">
        <v>0</v>
      </c>
      <c r="B2603" s="4" t="s">
        <v>10</v>
      </c>
      <c r="C2603" s="28">
        <v>0</v>
      </c>
    </row>
    <row r="2604" spans="1:3" ht="15" hidden="1" x14ac:dyDescent="0.2">
      <c r="A2604" s="13">
        <f>SUM(C2604)</f>
        <v>0</v>
      </c>
      <c r="B2604" s="4" t="s">
        <v>11</v>
      </c>
      <c r="C2604" s="28">
        <v>0</v>
      </c>
    </row>
    <row r="2605" spans="1:3" ht="15" hidden="1" x14ac:dyDescent="0.2">
      <c r="A2605" s="13">
        <f>SUM(C2605)</f>
        <v>0</v>
      </c>
      <c r="B2605" s="4" t="s">
        <v>12</v>
      </c>
      <c r="C2605" s="28">
        <v>0</v>
      </c>
    </row>
    <row r="2606" spans="1:3" ht="15" hidden="1" x14ac:dyDescent="0.2">
      <c r="A2606" s="13">
        <f>SUM(C2606)</f>
        <v>0</v>
      </c>
      <c r="B2606" s="2" t="s">
        <v>13</v>
      </c>
      <c r="C2606" s="28">
        <v>0</v>
      </c>
    </row>
    <row r="2607" spans="1:3" ht="15" hidden="1" x14ac:dyDescent="0.2">
      <c r="A2607" s="13">
        <v>0</v>
      </c>
      <c r="B2607" s="3" t="s">
        <v>14</v>
      </c>
      <c r="C2607" s="28">
        <v>0</v>
      </c>
    </row>
    <row r="2608" spans="1:3" ht="15" hidden="1" x14ac:dyDescent="0.2">
      <c r="A2608" s="13">
        <v>0</v>
      </c>
      <c r="B2608" s="4" t="s">
        <v>15</v>
      </c>
      <c r="C2608" s="28">
        <v>0</v>
      </c>
    </row>
    <row r="2609" spans="1:3" ht="15" hidden="1" x14ac:dyDescent="0.2">
      <c r="A2609" s="13">
        <v>0</v>
      </c>
      <c r="B2609" s="4" t="s">
        <v>10</v>
      </c>
      <c r="C2609" s="28">
        <v>0</v>
      </c>
    </row>
    <row r="2610" spans="1:3" ht="15" hidden="1" x14ac:dyDescent="0.2">
      <c r="A2610" s="13">
        <f t="shared" ref="A2610:A2616" si="101">SUM(C2610)</f>
        <v>0</v>
      </c>
      <c r="B2610" s="4" t="s">
        <v>16</v>
      </c>
      <c r="C2610" s="28">
        <v>0</v>
      </c>
    </row>
    <row r="2611" spans="1:3" ht="15" hidden="1" x14ac:dyDescent="0.2">
      <c r="A2611" s="13">
        <f t="shared" si="101"/>
        <v>0</v>
      </c>
      <c r="B2611" s="3" t="s">
        <v>17</v>
      </c>
      <c r="C2611" s="28">
        <v>0</v>
      </c>
    </row>
    <row r="2612" spans="1:3" ht="15" hidden="1" x14ac:dyDescent="0.2">
      <c r="A2612" s="13">
        <f t="shared" si="101"/>
        <v>0</v>
      </c>
      <c r="B2612" s="4" t="s">
        <v>18</v>
      </c>
      <c r="C2612" s="28">
        <v>0</v>
      </c>
    </row>
    <row r="2613" spans="1:3" ht="18" hidden="1" customHeight="1" x14ac:dyDescent="0.2">
      <c r="A2613" s="13">
        <f t="shared" si="101"/>
        <v>0</v>
      </c>
      <c r="B2613" s="21"/>
      <c r="C2613" s="35"/>
    </row>
    <row r="2614" spans="1:3" ht="15" x14ac:dyDescent="0.2">
      <c r="A2614" s="13"/>
      <c r="B2614" s="2" t="s">
        <v>19</v>
      </c>
      <c r="C2614" s="28">
        <v>434.24922000000004</v>
      </c>
    </row>
    <row r="2615" spans="1:3" ht="15" hidden="1" x14ac:dyDescent="0.2">
      <c r="A2615" s="13">
        <f t="shared" si="101"/>
        <v>0</v>
      </c>
      <c r="B2615" s="12" t="s">
        <v>20</v>
      </c>
      <c r="C2615" s="31">
        <v>0</v>
      </c>
    </row>
    <row r="2616" spans="1:3" ht="15" x14ac:dyDescent="0.2">
      <c r="A2616" s="13"/>
      <c r="B2616" s="12" t="s">
        <v>21</v>
      </c>
      <c r="C2616" s="31">
        <v>246.24841000000004</v>
      </c>
    </row>
    <row r="2617" spans="1:3" ht="15" hidden="1" x14ac:dyDescent="0.2">
      <c r="A2617" s="13">
        <v>0</v>
      </c>
      <c r="B2617" s="15" t="s">
        <v>22</v>
      </c>
      <c r="C2617" s="32">
        <v>0</v>
      </c>
    </row>
    <row r="2618" spans="1:3" ht="15" hidden="1" x14ac:dyDescent="0.2">
      <c r="A2618" s="13">
        <v>0</v>
      </c>
      <c r="B2618" s="15" t="s">
        <v>23</v>
      </c>
      <c r="C2618" s="32">
        <v>0</v>
      </c>
    </row>
    <row r="2619" spans="1:3" ht="15" hidden="1" x14ac:dyDescent="0.2">
      <c r="A2619" s="13">
        <v>0</v>
      </c>
      <c r="B2619" s="15" t="s">
        <v>24</v>
      </c>
      <c r="C2619" s="32">
        <v>148.56326000000001</v>
      </c>
    </row>
    <row r="2620" spans="1:3" ht="15" hidden="1" x14ac:dyDescent="0.2">
      <c r="A2620" s="13">
        <v>0</v>
      </c>
      <c r="B2620" s="15" t="s">
        <v>25</v>
      </c>
      <c r="C2620" s="32">
        <v>1.9376</v>
      </c>
    </row>
    <row r="2621" spans="1:3" ht="15" hidden="1" x14ac:dyDescent="0.2">
      <c r="A2621" s="13">
        <v>0</v>
      </c>
      <c r="B2621" s="15" t="s">
        <v>26</v>
      </c>
      <c r="C2621" s="32">
        <v>0</v>
      </c>
    </row>
    <row r="2622" spans="1:3" ht="15" hidden="1" x14ac:dyDescent="0.2">
      <c r="A2622" s="13">
        <v>0</v>
      </c>
      <c r="B2622" s="15" t="s">
        <v>27</v>
      </c>
      <c r="C2622" s="32">
        <v>0</v>
      </c>
    </row>
    <row r="2623" spans="1:3" ht="30" hidden="1" x14ac:dyDescent="0.2">
      <c r="A2623" s="13">
        <v>0</v>
      </c>
      <c r="B2623" s="15" t="s">
        <v>28</v>
      </c>
      <c r="C2623" s="32">
        <v>0.45240000000000002</v>
      </c>
    </row>
    <row r="2624" spans="1:3" ht="15" hidden="1" x14ac:dyDescent="0.2">
      <c r="A2624" s="13">
        <v>0</v>
      </c>
      <c r="B2624" s="15" t="s">
        <v>29</v>
      </c>
      <c r="C2624" s="32">
        <v>41.117100000000001</v>
      </c>
    </row>
    <row r="2625" spans="1:3" ht="15" hidden="1" x14ac:dyDescent="0.2">
      <c r="A2625" s="13">
        <v>0</v>
      </c>
      <c r="B2625" s="15" t="s">
        <v>30</v>
      </c>
      <c r="C2625" s="32">
        <v>0</v>
      </c>
    </row>
    <row r="2626" spans="1:3" ht="15" hidden="1" x14ac:dyDescent="0.2">
      <c r="A2626" s="13">
        <v>0</v>
      </c>
      <c r="B2626" s="15" t="s">
        <v>31</v>
      </c>
      <c r="C2626" s="32">
        <v>54.178049999999999</v>
      </c>
    </row>
    <row r="2627" spans="1:3" ht="15" hidden="1" x14ac:dyDescent="0.2">
      <c r="A2627" s="13">
        <f t="shared" ref="A2627:A2633" si="102">SUM(C2627)</f>
        <v>0</v>
      </c>
      <c r="B2627" s="12" t="s">
        <v>32</v>
      </c>
      <c r="C2627" s="31">
        <v>0</v>
      </c>
    </row>
    <row r="2628" spans="1:3" ht="15" x14ac:dyDescent="0.2">
      <c r="A2628" s="13"/>
      <c r="B2628" s="3" t="s">
        <v>33</v>
      </c>
      <c r="C2628" s="28">
        <v>24.12</v>
      </c>
    </row>
    <row r="2629" spans="1:3" ht="15" x14ac:dyDescent="0.2">
      <c r="A2629" s="13"/>
      <c r="B2629" s="12" t="s">
        <v>4</v>
      </c>
      <c r="C2629" s="31">
        <v>71.761610000000005</v>
      </c>
    </row>
    <row r="2630" spans="1:3" ht="15" hidden="1" x14ac:dyDescent="0.2">
      <c r="A2630" s="13">
        <f t="shared" si="102"/>
        <v>0</v>
      </c>
      <c r="B2630" s="12" t="s">
        <v>34</v>
      </c>
      <c r="C2630" s="31">
        <v>0</v>
      </c>
    </row>
    <row r="2631" spans="1:3" ht="15" x14ac:dyDescent="0.2">
      <c r="A2631" s="13"/>
      <c r="B2631" s="12" t="s">
        <v>35</v>
      </c>
      <c r="C2631" s="31">
        <v>92.119200000000006</v>
      </c>
    </row>
    <row r="2632" spans="1:3" ht="15" x14ac:dyDescent="0.2">
      <c r="A2632" s="13"/>
      <c r="B2632" s="2" t="s">
        <v>36</v>
      </c>
      <c r="C2632" s="28">
        <v>6.3559999999999999</v>
      </c>
    </row>
    <row r="2633" spans="1:3" ht="15" hidden="1" x14ac:dyDescent="0.2">
      <c r="A2633" s="13">
        <f t="shared" si="102"/>
        <v>0</v>
      </c>
      <c r="B2633" s="2" t="s">
        <v>37</v>
      </c>
      <c r="C2633" s="28">
        <v>0</v>
      </c>
    </row>
    <row r="2634" spans="1:3" ht="15" hidden="1" x14ac:dyDescent="0.2">
      <c r="A2634" s="13">
        <v>0</v>
      </c>
      <c r="B2634" s="16" t="s">
        <v>8</v>
      </c>
      <c r="C2634" s="33">
        <v>0</v>
      </c>
    </row>
    <row r="2635" spans="1:3" ht="15" hidden="1" x14ac:dyDescent="0.2">
      <c r="A2635" s="13">
        <v>0</v>
      </c>
      <c r="B2635" s="15" t="s">
        <v>9</v>
      </c>
      <c r="C2635" s="32">
        <v>0</v>
      </c>
    </row>
    <row r="2636" spans="1:3" ht="15" hidden="1" x14ac:dyDescent="0.2">
      <c r="A2636" s="13">
        <v>0</v>
      </c>
      <c r="B2636" s="15" t="s">
        <v>38</v>
      </c>
      <c r="C2636" s="32">
        <v>0</v>
      </c>
    </row>
    <row r="2637" spans="1:3" ht="15" hidden="1" x14ac:dyDescent="0.2">
      <c r="A2637" s="13">
        <f>SUM(C2637)</f>
        <v>0</v>
      </c>
      <c r="B2637" s="14" t="s">
        <v>39</v>
      </c>
      <c r="C2637" s="31">
        <v>0</v>
      </c>
    </row>
    <row r="2638" spans="1:3" ht="15" hidden="1" x14ac:dyDescent="0.2">
      <c r="A2638" s="13">
        <f>SUM(C2638)</f>
        <v>0</v>
      </c>
      <c r="B2638" s="4" t="s">
        <v>40</v>
      </c>
      <c r="C2638" s="28">
        <v>0</v>
      </c>
    </row>
    <row r="2639" spans="1:3" ht="15" hidden="1" x14ac:dyDescent="0.2">
      <c r="A2639" s="13">
        <f>SUM(C2639)</f>
        <v>0</v>
      </c>
      <c r="B2639" s="2" t="s">
        <v>41</v>
      </c>
      <c r="C2639" s="28">
        <v>0</v>
      </c>
    </row>
    <row r="2640" spans="1:3" ht="15" hidden="1" x14ac:dyDescent="0.2">
      <c r="A2640" s="13">
        <v>0</v>
      </c>
      <c r="B2640" s="16" t="s">
        <v>14</v>
      </c>
      <c r="C2640" s="33">
        <v>0</v>
      </c>
    </row>
    <row r="2641" spans="1:3" ht="15" hidden="1" x14ac:dyDescent="0.2">
      <c r="A2641" s="13">
        <v>0</v>
      </c>
      <c r="B2641" s="15" t="s">
        <v>9</v>
      </c>
      <c r="C2641" s="32">
        <v>0</v>
      </c>
    </row>
    <row r="2642" spans="1:3" ht="15" hidden="1" x14ac:dyDescent="0.2">
      <c r="A2642" s="13">
        <v>0</v>
      </c>
      <c r="B2642" s="15" t="s">
        <v>10</v>
      </c>
      <c r="C2642" s="32">
        <v>0</v>
      </c>
    </row>
    <row r="2643" spans="1:3" ht="15" hidden="1" x14ac:dyDescent="0.2">
      <c r="A2643" s="13">
        <f>SUM(C2643)</f>
        <v>0</v>
      </c>
      <c r="B2643" s="14" t="s">
        <v>42</v>
      </c>
      <c r="C2643" s="31">
        <v>0</v>
      </c>
    </row>
    <row r="2644" spans="1:3" ht="15" hidden="1" x14ac:dyDescent="0.2">
      <c r="A2644" s="13">
        <f>SUM(C2644)</f>
        <v>0</v>
      </c>
      <c r="B2644" s="4" t="s">
        <v>16</v>
      </c>
      <c r="C2644" s="28">
        <v>0</v>
      </c>
    </row>
    <row r="2645" spans="1:3" ht="15" hidden="1" x14ac:dyDescent="0.2">
      <c r="A2645" s="13">
        <f>SUM(C2645)</f>
        <v>0</v>
      </c>
      <c r="B2645" s="16" t="s">
        <v>17</v>
      </c>
      <c r="C2645" s="33">
        <v>0</v>
      </c>
    </row>
    <row r="2646" spans="1:3" ht="15" hidden="1" x14ac:dyDescent="0.2">
      <c r="A2646" s="13">
        <v>0</v>
      </c>
      <c r="B2646" s="15" t="s">
        <v>43</v>
      </c>
      <c r="C2646" s="32">
        <v>0</v>
      </c>
    </row>
    <row r="2647" spans="1:3" ht="15" hidden="1" x14ac:dyDescent="0.2">
      <c r="A2647" s="13">
        <v>0</v>
      </c>
      <c r="B2647" s="15" t="s">
        <v>15</v>
      </c>
      <c r="C2647" s="32">
        <v>0</v>
      </c>
    </row>
    <row r="2648" spans="1:3" ht="15" hidden="1" x14ac:dyDescent="0.2">
      <c r="A2648" s="13">
        <v>0</v>
      </c>
      <c r="B2648" s="15" t="s">
        <v>10</v>
      </c>
      <c r="C2648" s="32">
        <v>0</v>
      </c>
    </row>
    <row r="2649" spans="1:3" ht="15" hidden="1" x14ac:dyDescent="0.2">
      <c r="A2649" s="13">
        <f t="shared" ref="A2649:A2671" si="103">SUM(C2649)</f>
        <v>0</v>
      </c>
      <c r="B2649" s="14" t="s">
        <v>39</v>
      </c>
      <c r="C2649" s="31">
        <v>0</v>
      </c>
    </row>
    <row r="2650" spans="1:3" ht="15" hidden="1" x14ac:dyDescent="0.2">
      <c r="A2650" s="13">
        <f t="shared" si="103"/>
        <v>0</v>
      </c>
      <c r="B2650" s="4" t="s">
        <v>16</v>
      </c>
      <c r="C2650" s="28">
        <v>0</v>
      </c>
    </row>
    <row r="2651" spans="1:3" ht="18" hidden="1" customHeight="1" x14ac:dyDescent="0.2">
      <c r="A2651" s="13">
        <f t="shared" si="103"/>
        <v>0</v>
      </c>
      <c r="B2651" s="21"/>
      <c r="C2651" s="35"/>
    </row>
    <row r="2652" spans="1:3" ht="18" hidden="1" customHeight="1" x14ac:dyDescent="0.2">
      <c r="A2652" s="13">
        <f t="shared" si="103"/>
        <v>0</v>
      </c>
      <c r="B2652" s="22" t="s">
        <v>60</v>
      </c>
      <c r="C2652" s="29"/>
    </row>
    <row r="2653" spans="1:3" ht="15" x14ac:dyDescent="0.2">
      <c r="A2653" s="13"/>
      <c r="B2653" s="17" t="s">
        <v>44</v>
      </c>
      <c r="C2653" s="31">
        <v>650.29327000000001</v>
      </c>
    </row>
    <row r="2654" spans="1:3" ht="15" x14ac:dyDescent="0.2">
      <c r="A2654" s="13"/>
      <c r="B2654" s="12" t="s">
        <v>1</v>
      </c>
      <c r="C2654" s="31">
        <v>650.29327000000001</v>
      </c>
    </row>
    <row r="2655" spans="1:3" ht="15" hidden="1" x14ac:dyDescent="0.2">
      <c r="A2655" s="13">
        <f t="shared" si="103"/>
        <v>0</v>
      </c>
      <c r="B2655" s="12" t="s">
        <v>6</v>
      </c>
      <c r="C2655" s="31">
        <v>0</v>
      </c>
    </row>
    <row r="2656" spans="1:3" ht="15" hidden="1" x14ac:dyDescent="0.2">
      <c r="A2656" s="13">
        <f t="shared" si="103"/>
        <v>0</v>
      </c>
      <c r="B2656" s="12" t="s">
        <v>45</v>
      </c>
      <c r="C2656" s="31">
        <v>0</v>
      </c>
    </row>
    <row r="2657" spans="1:3" ht="15" hidden="1" x14ac:dyDescent="0.2">
      <c r="A2657" s="13">
        <f t="shared" si="103"/>
        <v>0</v>
      </c>
      <c r="B2657" s="12" t="s">
        <v>13</v>
      </c>
      <c r="C2657" s="31">
        <v>0</v>
      </c>
    </row>
    <row r="2658" spans="1:3" ht="15" x14ac:dyDescent="0.2">
      <c r="A2658" s="13"/>
      <c r="B2658" s="17" t="s">
        <v>46</v>
      </c>
      <c r="C2658" s="31">
        <v>440.60521999999997</v>
      </c>
    </row>
    <row r="2659" spans="1:3" ht="15" x14ac:dyDescent="0.2">
      <c r="A2659" s="13"/>
      <c r="B2659" s="12" t="s">
        <v>19</v>
      </c>
      <c r="C2659" s="31">
        <v>434.24921999999998</v>
      </c>
    </row>
    <row r="2660" spans="1:3" ht="15" x14ac:dyDescent="0.2">
      <c r="A2660" s="13"/>
      <c r="B2660" s="12" t="s">
        <v>36</v>
      </c>
      <c r="C2660" s="31">
        <v>6.3559999999999999</v>
      </c>
    </row>
    <row r="2661" spans="1:3" ht="15" hidden="1" x14ac:dyDescent="0.2">
      <c r="A2661" s="13">
        <f t="shared" si="103"/>
        <v>0</v>
      </c>
      <c r="B2661" s="12" t="s">
        <v>47</v>
      </c>
      <c r="C2661" s="31">
        <v>0</v>
      </c>
    </row>
    <row r="2662" spans="1:3" ht="15" hidden="1" x14ac:dyDescent="0.2">
      <c r="A2662" s="13">
        <f t="shared" si="103"/>
        <v>0</v>
      </c>
      <c r="B2662" s="12" t="s">
        <v>41</v>
      </c>
      <c r="C2662" s="31">
        <v>0</v>
      </c>
    </row>
    <row r="2663" spans="1:3" ht="15" x14ac:dyDescent="0.2">
      <c r="A2663" s="13"/>
      <c r="B2663" s="39" t="s">
        <v>48</v>
      </c>
      <c r="C2663" s="40">
        <v>209.68805</v>
      </c>
    </row>
    <row r="2664" spans="1:3" ht="15" x14ac:dyDescent="0.2">
      <c r="A2664" s="13"/>
      <c r="B2664" s="39" t="s">
        <v>49</v>
      </c>
      <c r="C2664" s="40">
        <v>441.87056000000001</v>
      </c>
    </row>
    <row r="2665" spans="1:3" ht="15" x14ac:dyDescent="0.2">
      <c r="A2665" s="13"/>
      <c r="B2665" s="39" t="s">
        <v>50</v>
      </c>
      <c r="C2665" s="40">
        <v>651.55861000000004</v>
      </c>
    </row>
    <row r="2666" spans="1:3" ht="18" hidden="1" customHeight="1" x14ac:dyDescent="0.2">
      <c r="A2666" s="13">
        <f t="shared" si="103"/>
        <v>0</v>
      </c>
      <c r="B2666" s="23"/>
      <c r="C2666" s="34"/>
    </row>
    <row r="2667" spans="1:3" ht="18" hidden="1" customHeight="1" x14ac:dyDescent="0.2">
      <c r="A2667" s="13">
        <f t="shared" si="103"/>
        <v>0</v>
      </c>
      <c r="B2667" s="18" t="s">
        <v>319</v>
      </c>
      <c r="C2667" s="29"/>
    </row>
    <row r="2668" spans="1:3" ht="15" x14ac:dyDescent="0.2">
      <c r="A2668" s="13"/>
      <c r="B2668" s="5" t="s">
        <v>53</v>
      </c>
      <c r="C2668" s="36">
        <v>345</v>
      </c>
    </row>
    <row r="2669" spans="1:3" ht="15" x14ac:dyDescent="0.2">
      <c r="A2669" s="13"/>
      <c r="B2669" s="6" t="s">
        <v>54</v>
      </c>
      <c r="C2669" s="36">
        <v>232</v>
      </c>
    </row>
    <row r="2670" spans="1:3" ht="15" x14ac:dyDescent="0.2">
      <c r="A2670" s="13"/>
      <c r="B2670" s="6" t="s">
        <v>55</v>
      </c>
      <c r="C2670" s="36">
        <v>113</v>
      </c>
    </row>
    <row r="2671" spans="1:3" ht="18" hidden="1" customHeight="1" x14ac:dyDescent="0.2">
      <c r="A2671" s="13">
        <f t="shared" si="103"/>
        <v>0</v>
      </c>
      <c r="B2671" s="24"/>
      <c r="C2671" s="34"/>
    </row>
    <row r="2672" spans="1:3" ht="18" customHeight="1" x14ac:dyDescent="0.2">
      <c r="A2672" s="13"/>
      <c r="B2672" s="121" t="s">
        <v>103</v>
      </c>
      <c r="C2672" s="122"/>
    </row>
    <row r="2673" spans="1:3" ht="18" hidden="1" customHeight="1" x14ac:dyDescent="0.2">
      <c r="A2673" s="13">
        <f t="shared" ref="A2673:A2681" si="104">SUM(C2673)</f>
        <v>0</v>
      </c>
      <c r="B2673" s="21"/>
      <c r="C2673" s="35"/>
    </row>
    <row r="2674" spans="1:3" ht="18" hidden="1" customHeight="1" x14ac:dyDescent="0.2">
      <c r="A2674" s="13">
        <f t="shared" si="104"/>
        <v>0</v>
      </c>
      <c r="B2674" s="22" t="s">
        <v>59</v>
      </c>
      <c r="C2674" s="29"/>
    </row>
    <row r="2675" spans="1:3" ht="15" x14ac:dyDescent="0.2">
      <c r="A2675" s="13"/>
      <c r="B2675" s="2" t="s">
        <v>1</v>
      </c>
      <c r="C2675" s="28">
        <v>1024.0624600000001</v>
      </c>
    </row>
    <row r="2676" spans="1:3" ht="15" hidden="1" x14ac:dyDescent="0.2">
      <c r="A2676" s="13">
        <f t="shared" si="104"/>
        <v>0</v>
      </c>
      <c r="B2676" s="3" t="s">
        <v>2</v>
      </c>
      <c r="C2676" s="28"/>
    </row>
    <row r="2677" spans="1:3" ht="15" hidden="1" x14ac:dyDescent="0.2">
      <c r="A2677" s="13">
        <f t="shared" si="104"/>
        <v>0</v>
      </c>
      <c r="B2677" s="3" t="s">
        <v>3</v>
      </c>
      <c r="C2677" s="28"/>
    </row>
    <row r="2678" spans="1:3" ht="15" hidden="1" x14ac:dyDescent="0.2">
      <c r="A2678" s="13">
        <f t="shared" si="104"/>
        <v>0</v>
      </c>
      <c r="B2678" s="3" t="s">
        <v>4</v>
      </c>
      <c r="C2678" s="28">
        <v>0</v>
      </c>
    </row>
    <row r="2679" spans="1:3" ht="15" x14ac:dyDescent="0.2">
      <c r="A2679" s="13"/>
      <c r="B2679" s="3" t="s">
        <v>5</v>
      </c>
      <c r="C2679" s="28">
        <v>1024.0624600000001</v>
      </c>
    </row>
    <row r="2680" spans="1:3" ht="15" hidden="1" x14ac:dyDescent="0.2">
      <c r="A2680" s="13">
        <f t="shared" si="104"/>
        <v>0</v>
      </c>
      <c r="B2680" s="2" t="s">
        <v>6</v>
      </c>
      <c r="C2680" s="28">
        <v>0</v>
      </c>
    </row>
    <row r="2681" spans="1:3" ht="15" hidden="1" x14ac:dyDescent="0.2">
      <c r="A2681" s="13">
        <f t="shared" si="104"/>
        <v>0</v>
      </c>
      <c r="B2681" s="2" t="s">
        <v>7</v>
      </c>
      <c r="C2681" s="28">
        <v>0</v>
      </c>
    </row>
    <row r="2682" spans="1:3" ht="15" hidden="1" x14ac:dyDescent="0.2">
      <c r="A2682" s="13">
        <v>0</v>
      </c>
      <c r="B2682" s="3" t="s">
        <v>8</v>
      </c>
      <c r="C2682" s="28">
        <v>0</v>
      </c>
    </row>
    <row r="2683" spans="1:3" ht="15" hidden="1" x14ac:dyDescent="0.2">
      <c r="A2683" s="13">
        <f>SUM(C2683)</f>
        <v>0</v>
      </c>
      <c r="B2683" s="4" t="s">
        <v>9</v>
      </c>
      <c r="C2683" s="28">
        <v>0</v>
      </c>
    </row>
    <row r="2684" spans="1:3" ht="15" hidden="1" x14ac:dyDescent="0.2">
      <c r="A2684" s="13">
        <v>0</v>
      </c>
      <c r="B2684" s="4" t="s">
        <v>10</v>
      </c>
      <c r="C2684" s="28">
        <v>0</v>
      </c>
    </row>
    <row r="2685" spans="1:3" ht="15" hidden="1" x14ac:dyDescent="0.2">
      <c r="A2685" s="13">
        <f>SUM(C2685)</f>
        <v>0</v>
      </c>
      <c r="B2685" s="4" t="s">
        <v>11</v>
      </c>
      <c r="C2685" s="28">
        <v>0</v>
      </c>
    </row>
    <row r="2686" spans="1:3" ht="15" hidden="1" x14ac:dyDescent="0.2">
      <c r="A2686" s="13">
        <f>SUM(C2686)</f>
        <v>0</v>
      </c>
      <c r="B2686" s="4" t="s">
        <v>12</v>
      </c>
      <c r="C2686" s="28">
        <v>0</v>
      </c>
    </row>
    <row r="2687" spans="1:3" ht="15" hidden="1" x14ac:dyDescent="0.2">
      <c r="A2687" s="13">
        <f>SUM(C2687)</f>
        <v>0</v>
      </c>
      <c r="B2687" s="2" t="s">
        <v>13</v>
      </c>
      <c r="C2687" s="28">
        <v>0</v>
      </c>
    </row>
    <row r="2688" spans="1:3" ht="15" hidden="1" x14ac:dyDescent="0.2">
      <c r="A2688" s="13">
        <v>0</v>
      </c>
      <c r="B2688" s="3" t="s">
        <v>14</v>
      </c>
      <c r="C2688" s="28">
        <v>0</v>
      </c>
    </row>
    <row r="2689" spans="1:3" ht="15" hidden="1" x14ac:dyDescent="0.2">
      <c r="A2689" s="13">
        <v>0</v>
      </c>
      <c r="B2689" s="4" t="s">
        <v>15</v>
      </c>
      <c r="C2689" s="28">
        <v>0</v>
      </c>
    </row>
    <row r="2690" spans="1:3" ht="15" hidden="1" x14ac:dyDescent="0.2">
      <c r="A2690" s="13">
        <v>0</v>
      </c>
      <c r="B2690" s="4" t="s">
        <v>10</v>
      </c>
      <c r="C2690" s="28">
        <v>0</v>
      </c>
    </row>
    <row r="2691" spans="1:3" ht="15" hidden="1" x14ac:dyDescent="0.2">
      <c r="A2691" s="13">
        <f t="shared" ref="A2691:A2697" si="105">SUM(C2691)</f>
        <v>0</v>
      </c>
      <c r="B2691" s="4" t="s">
        <v>16</v>
      </c>
      <c r="C2691" s="28">
        <v>0</v>
      </c>
    </row>
    <row r="2692" spans="1:3" ht="15" hidden="1" x14ac:dyDescent="0.2">
      <c r="A2692" s="13">
        <f t="shared" si="105"/>
        <v>0</v>
      </c>
      <c r="B2692" s="3" t="s">
        <v>17</v>
      </c>
      <c r="C2692" s="28">
        <v>0</v>
      </c>
    </row>
    <row r="2693" spans="1:3" ht="15" hidden="1" x14ac:dyDescent="0.2">
      <c r="A2693" s="13">
        <f t="shared" si="105"/>
        <v>0</v>
      </c>
      <c r="B2693" s="4" t="s">
        <v>18</v>
      </c>
      <c r="C2693" s="28">
        <v>0</v>
      </c>
    </row>
    <row r="2694" spans="1:3" ht="18" hidden="1" customHeight="1" x14ac:dyDescent="0.2">
      <c r="A2694" s="13">
        <f t="shared" si="105"/>
        <v>0</v>
      </c>
      <c r="B2694" s="21"/>
      <c r="C2694" s="35"/>
    </row>
    <row r="2695" spans="1:3" ht="15" x14ac:dyDescent="0.2">
      <c r="A2695" s="13"/>
      <c r="B2695" s="2" t="s">
        <v>19</v>
      </c>
      <c r="C2695" s="28">
        <v>863.01188000000002</v>
      </c>
    </row>
    <row r="2696" spans="1:3" ht="15" x14ac:dyDescent="0.2">
      <c r="A2696" s="13"/>
      <c r="B2696" s="12" t="s">
        <v>20</v>
      </c>
      <c r="C2696" s="31">
        <v>333.94049999999999</v>
      </c>
    </row>
    <row r="2697" spans="1:3" ht="15" x14ac:dyDescent="0.2">
      <c r="A2697" s="13"/>
      <c r="B2697" s="12" t="s">
        <v>21</v>
      </c>
      <c r="C2697" s="31">
        <v>259.24721</v>
      </c>
    </row>
    <row r="2698" spans="1:3" ht="15" hidden="1" x14ac:dyDescent="0.2">
      <c r="A2698" s="13">
        <v>0</v>
      </c>
      <c r="B2698" s="15" t="s">
        <v>22</v>
      </c>
      <c r="C2698" s="32">
        <v>106.803</v>
      </c>
    </row>
    <row r="2699" spans="1:3" ht="15" hidden="1" x14ac:dyDescent="0.2">
      <c r="A2699" s="13">
        <v>0</v>
      </c>
      <c r="B2699" s="15" t="s">
        <v>23</v>
      </c>
      <c r="C2699" s="32">
        <v>0</v>
      </c>
    </row>
    <row r="2700" spans="1:3" ht="15" hidden="1" x14ac:dyDescent="0.2">
      <c r="A2700" s="13">
        <v>0</v>
      </c>
      <c r="B2700" s="15" t="s">
        <v>24</v>
      </c>
      <c r="C2700" s="32">
        <v>116.65975</v>
      </c>
    </row>
    <row r="2701" spans="1:3" ht="15" hidden="1" x14ac:dyDescent="0.2">
      <c r="A2701" s="13">
        <v>0</v>
      </c>
      <c r="B2701" s="15" t="s">
        <v>25</v>
      </c>
      <c r="C2701" s="32">
        <v>0</v>
      </c>
    </row>
    <row r="2702" spans="1:3" ht="15" hidden="1" x14ac:dyDescent="0.2">
      <c r="A2702" s="13">
        <v>0</v>
      </c>
      <c r="B2702" s="15" t="s">
        <v>26</v>
      </c>
      <c r="C2702" s="32">
        <v>0</v>
      </c>
    </row>
    <row r="2703" spans="1:3" ht="15" hidden="1" x14ac:dyDescent="0.2">
      <c r="A2703" s="13">
        <v>0</v>
      </c>
      <c r="B2703" s="15" t="s">
        <v>27</v>
      </c>
      <c r="C2703" s="32">
        <v>7.9960000000000003E-2</v>
      </c>
    </row>
    <row r="2704" spans="1:3" ht="30" hidden="1" x14ac:dyDescent="0.2">
      <c r="A2704" s="13">
        <v>0</v>
      </c>
      <c r="B2704" s="15" t="s">
        <v>28</v>
      </c>
      <c r="C2704" s="32">
        <v>0</v>
      </c>
    </row>
    <row r="2705" spans="1:3" ht="15" hidden="1" x14ac:dyDescent="0.2">
      <c r="A2705" s="13">
        <v>0</v>
      </c>
      <c r="B2705" s="15" t="s">
        <v>29</v>
      </c>
      <c r="C2705" s="32">
        <v>2.0630099999999998</v>
      </c>
    </row>
    <row r="2706" spans="1:3" ht="15" hidden="1" x14ac:dyDescent="0.2">
      <c r="A2706" s="13">
        <v>0</v>
      </c>
      <c r="B2706" s="15" t="s">
        <v>30</v>
      </c>
      <c r="C2706" s="32">
        <v>0</v>
      </c>
    </row>
    <row r="2707" spans="1:3" ht="15" hidden="1" x14ac:dyDescent="0.2">
      <c r="A2707" s="13">
        <v>0</v>
      </c>
      <c r="B2707" s="15" t="s">
        <v>31</v>
      </c>
      <c r="C2707" s="32">
        <v>33.641489999999997</v>
      </c>
    </row>
    <row r="2708" spans="1:3" ht="15" hidden="1" x14ac:dyDescent="0.2">
      <c r="A2708" s="13">
        <f t="shared" ref="A2708:A2714" si="106">SUM(C2708)</f>
        <v>0</v>
      </c>
      <c r="B2708" s="12" t="s">
        <v>32</v>
      </c>
      <c r="C2708" s="31">
        <v>0</v>
      </c>
    </row>
    <row r="2709" spans="1:3" ht="15" hidden="1" x14ac:dyDescent="0.2">
      <c r="A2709" s="13">
        <f t="shared" si="106"/>
        <v>0</v>
      </c>
      <c r="B2709" s="3" t="s">
        <v>33</v>
      </c>
      <c r="C2709" s="28">
        <v>0</v>
      </c>
    </row>
    <row r="2710" spans="1:3" ht="15" x14ac:dyDescent="0.2">
      <c r="A2710" s="13"/>
      <c r="B2710" s="12" t="s">
        <v>4</v>
      </c>
      <c r="C2710" s="31">
        <v>222.6</v>
      </c>
    </row>
    <row r="2711" spans="1:3" ht="15" x14ac:dyDescent="0.2">
      <c r="A2711" s="13"/>
      <c r="B2711" s="12" t="s">
        <v>34</v>
      </c>
      <c r="C2711" s="31">
        <v>15.4414</v>
      </c>
    </row>
    <row r="2712" spans="1:3" ht="15" x14ac:dyDescent="0.2">
      <c r="A2712" s="13"/>
      <c r="B2712" s="12" t="s">
        <v>35</v>
      </c>
      <c r="C2712" s="31">
        <v>31.782769999999999</v>
      </c>
    </row>
    <row r="2713" spans="1:3" ht="15" x14ac:dyDescent="0.2">
      <c r="A2713" s="13"/>
      <c r="B2713" s="2" t="s">
        <v>36</v>
      </c>
      <c r="C2713" s="28">
        <v>41.49</v>
      </c>
    </row>
    <row r="2714" spans="1:3" ht="15" hidden="1" x14ac:dyDescent="0.2">
      <c r="A2714" s="13">
        <f t="shared" si="106"/>
        <v>0</v>
      </c>
      <c r="B2714" s="2" t="s">
        <v>37</v>
      </c>
      <c r="C2714" s="28">
        <v>0</v>
      </c>
    </row>
    <row r="2715" spans="1:3" ht="15" hidden="1" x14ac:dyDescent="0.2">
      <c r="A2715" s="13">
        <v>0</v>
      </c>
      <c r="B2715" s="16" t="s">
        <v>8</v>
      </c>
      <c r="C2715" s="33">
        <v>0</v>
      </c>
    </row>
    <row r="2716" spans="1:3" ht="15" hidden="1" x14ac:dyDescent="0.2">
      <c r="A2716" s="13">
        <v>0</v>
      </c>
      <c r="B2716" s="15" t="s">
        <v>9</v>
      </c>
      <c r="C2716" s="32">
        <v>0</v>
      </c>
    </row>
    <row r="2717" spans="1:3" ht="15" hidden="1" x14ac:dyDescent="0.2">
      <c r="A2717" s="13">
        <v>0</v>
      </c>
      <c r="B2717" s="15" t="s">
        <v>38</v>
      </c>
      <c r="C2717" s="32">
        <v>0</v>
      </c>
    </row>
    <row r="2718" spans="1:3" ht="15" hidden="1" x14ac:dyDescent="0.2">
      <c r="A2718" s="13">
        <f>SUM(C2718)</f>
        <v>0</v>
      </c>
      <c r="B2718" s="14" t="s">
        <v>39</v>
      </c>
      <c r="C2718" s="31">
        <v>0</v>
      </c>
    </row>
    <row r="2719" spans="1:3" ht="15" hidden="1" x14ac:dyDescent="0.2">
      <c r="A2719" s="13">
        <f>SUM(C2719)</f>
        <v>0</v>
      </c>
      <c r="B2719" s="4" t="s">
        <v>40</v>
      </c>
      <c r="C2719" s="28">
        <v>0</v>
      </c>
    </row>
    <row r="2720" spans="1:3" ht="15" hidden="1" x14ac:dyDescent="0.2">
      <c r="A2720" s="13">
        <f>SUM(C2720)</f>
        <v>0</v>
      </c>
      <c r="B2720" s="2" t="s">
        <v>41</v>
      </c>
      <c r="C2720" s="28">
        <v>0</v>
      </c>
    </row>
    <row r="2721" spans="1:3" ht="15" hidden="1" x14ac:dyDescent="0.2">
      <c r="A2721" s="13">
        <v>0</v>
      </c>
      <c r="B2721" s="16" t="s">
        <v>14</v>
      </c>
      <c r="C2721" s="33">
        <v>0</v>
      </c>
    </row>
    <row r="2722" spans="1:3" ht="15" hidden="1" x14ac:dyDescent="0.2">
      <c r="A2722" s="13">
        <v>0</v>
      </c>
      <c r="B2722" s="15" t="s">
        <v>9</v>
      </c>
      <c r="C2722" s="32">
        <v>0</v>
      </c>
    </row>
    <row r="2723" spans="1:3" ht="15" hidden="1" x14ac:dyDescent="0.2">
      <c r="A2723" s="13">
        <v>0</v>
      </c>
      <c r="B2723" s="15" t="s">
        <v>10</v>
      </c>
      <c r="C2723" s="32">
        <v>0</v>
      </c>
    </row>
    <row r="2724" spans="1:3" ht="15" hidden="1" x14ac:dyDescent="0.2">
      <c r="A2724" s="13">
        <f>SUM(C2724)</f>
        <v>0</v>
      </c>
      <c r="B2724" s="14" t="s">
        <v>42</v>
      </c>
      <c r="C2724" s="31">
        <v>0</v>
      </c>
    </row>
    <row r="2725" spans="1:3" ht="15" hidden="1" x14ac:dyDescent="0.2">
      <c r="A2725" s="13">
        <f>SUM(C2725)</f>
        <v>0</v>
      </c>
      <c r="B2725" s="4" t="s">
        <v>16</v>
      </c>
      <c r="C2725" s="28">
        <v>0</v>
      </c>
    </row>
    <row r="2726" spans="1:3" ht="15" hidden="1" x14ac:dyDescent="0.2">
      <c r="A2726" s="13">
        <f>SUM(C2726)</f>
        <v>0</v>
      </c>
      <c r="B2726" s="16" t="s">
        <v>17</v>
      </c>
      <c r="C2726" s="33">
        <v>0</v>
      </c>
    </row>
    <row r="2727" spans="1:3" ht="15" hidden="1" x14ac:dyDescent="0.2">
      <c r="A2727" s="13">
        <v>0</v>
      </c>
      <c r="B2727" s="15" t="s">
        <v>43</v>
      </c>
      <c r="C2727" s="32">
        <v>0</v>
      </c>
    </row>
    <row r="2728" spans="1:3" ht="15" hidden="1" x14ac:dyDescent="0.2">
      <c r="A2728" s="13">
        <v>0</v>
      </c>
      <c r="B2728" s="15" t="s">
        <v>15</v>
      </c>
      <c r="C2728" s="32">
        <v>0</v>
      </c>
    </row>
    <row r="2729" spans="1:3" ht="15" hidden="1" x14ac:dyDescent="0.2">
      <c r="A2729" s="13">
        <v>0</v>
      </c>
      <c r="B2729" s="15" t="s">
        <v>10</v>
      </c>
      <c r="C2729" s="32">
        <v>0</v>
      </c>
    </row>
    <row r="2730" spans="1:3" ht="15" hidden="1" x14ac:dyDescent="0.2">
      <c r="A2730" s="13">
        <f t="shared" ref="A2730:A2752" si="107">SUM(C2730)</f>
        <v>0</v>
      </c>
      <c r="B2730" s="14" t="s">
        <v>39</v>
      </c>
      <c r="C2730" s="31">
        <v>0</v>
      </c>
    </row>
    <row r="2731" spans="1:3" ht="15" hidden="1" x14ac:dyDescent="0.2">
      <c r="A2731" s="13">
        <f t="shared" si="107"/>
        <v>0</v>
      </c>
      <c r="B2731" s="4" t="s">
        <v>16</v>
      </c>
      <c r="C2731" s="28">
        <v>0</v>
      </c>
    </row>
    <row r="2732" spans="1:3" ht="18" hidden="1" customHeight="1" x14ac:dyDescent="0.2">
      <c r="A2732" s="13">
        <f t="shared" si="107"/>
        <v>0</v>
      </c>
      <c r="B2732" s="21"/>
      <c r="C2732" s="35"/>
    </row>
    <row r="2733" spans="1:3" ht="18" hidden="1" customHeight="1" x14ac:dyDescent="0.2">
      <c r="A2733" s="13">
        <f t="shared" si="107"/>
        <v>0</v>
      </c>
      <c r="B2733" s="22" t="s">
        <v>60</v>
      </c>
      <c r="C2733" s="29"/>
    </row>
    <row r="2734" spans="1:3" ht="15" x14ac:dyDescent="0.2">
      <c r="A2734" s="13"/>
      <c r="B2734" s="17" t="s">
        <v>44</v>
      </c>
      <c r="C2734" s="31">
        <v>1024.0624600000001</v>
      </c>
    </row>
    <row r="2735" spans="1:3" ht="15" x14ac:dyDescent="0.2">
      <c r="A2735" s="13"/>
      <c r="B2735" s="12" t="s">
        <v>1</v>
      </c>
      <c r="C2735" s="31">
        <v>1024.0624600000001</v>
      </c>
    </row>
    <row r="2736" spans="1:3" ht="15" hidden="1" x14ac:dyDescent="0.2">
      <c r="A2736" s="13">
        <f t="shared" si="107"/>
        <v>0</v>
      </c>
      <c r="B2736" s="12" t="s">
        <v>6</v>
      </c>
      <c r="C2736" s="31">
        <v>0</v>
      </c>
    </row>
    <row r="2737" spans="1:3" ht="15" hidden="1" x14ac:dyDescent="0.2">
      <c r="A2737" s="13">
        <f t="shared" si="107"/>
        <v>0</v>
      </c>
      <c r="B2737" s="12" t="s">
        <v>45</v>
      </c>
      <c r="C2737" s="31">
        <v>0</v>
      </c>
    </row>
    <row r="2738" spans="1:3" ht="15" hidden="1" x14ac:dyDescent="0.2">
      <c r="A2738" s="13">
        <f t="shared" si="107"/>
        <v>0</v>
      </c>
      <c r="B2738" s="12" t="s">
        <v>13</v>
      </c>
      <c r="C2738" s="31">
        <v>0</v>
      </c>
    </row>
    <row r="2739" spans="1:3" ht="15" x14ac:dyDescent="0.2">
      <c r="A2739" s="13"/>
      <c r="B2739" s="17" t="s">
        <v>46</v>
      </c>
      <c r="C2739" s="31">
        <v>904.50188000000003</v>
      </c>
    </row>
    <row r="2740" spans="1:3" ht="15" x14ac:dyDescent="0.2">
      <c r="A2740" s="13"/>
      <c r="B2740" s="12" t="s">
        <v>19</v>
      </c>
      <c r="C2740" s="31">
        <v>863.01188000000002</v>
      </c>
    </row>
    <row r="2741" spans="1:3" ht="15" x14ac:dyDescent="0.2">
      <c r="A2741" s="13"/>
      <c r="B2741" s="12" t="s">
        <v>36</v>
      </c>
      <c r="C2741" s="31">
        <v>41.49</v>
      </c>
    </row>
    <row r="2742" spans="1:3" ht="15" hidden="1" x14ac:dyDescent="0.2">
      <c r="A2742" s="13">
        <f t="shared" si="107"/>
        <v>0</v>
      </c>
      <c r="B2742" s="12" t="s">
        <v>47</v>
      </c>
      <c r="C2742" s="31">
        <v>0</v>
      </c>
    </row>
    <row r="2743" spans="1:3" ht="15" hidden="1" x14ac:dyDescent="0.2">
      <c r="A2743" s="13">
        <f t="shared" si="107"/>
        <v>0</v>
      </c>
      <c r="B2743" s="12" t="s">
        <v>41</v>
      </c>
      <c r="C2743" s="31">
        <v>0</v>
      </c>
    </row>
    <row r="2744" spans="1:3" ht="15" x14ac:dyDescent="0.2">
      <c r="A2744" s="13"/>
      <c r="B2744" s="39" t="s">
        <v>48</v>
      </c>
      <c r="C2744" s="40">
        <v>119.56058</v>
      </c>
    </row>
    <row r="2745" spans="1:3" ht="15" x14ac:dyDescent="0.2">
      <c r="A2745" s="13"/>
      <c r="B2745" s="39" t="s">
        <v>49</v>
      </c>
      <c r="C2745" s="40">
        <v>150.61313999999999</v>
      </c>
    </row>
    <row r="2746" spans="1:3" ht="15" x14ac:dyDescent="0.2">
      <c r="A2746" s="13"/>
      <c r="B2746" s="39" t="s">
        <v>50</v>
      </c>
      <c r="C2746" s="40">
        <v>270.17372</v>
      </c>
    </row>
    <row r="2747" spans="1:3" ht="18" hidden="1" customHeight="1" x14ac:dyDescent="0.2">
      <c r="A2747" s="13">
        <f t="shared" si="107"/>
        <v>0</v>
      </c>
      <c r="B2747" s="23"/>
      <c r="C2747" s="34"/>
    </row>
    <row r="2748" spans="1:3" ht="18" hidden="1" customHeight="1" x14ac:dyDescent="0.2">
      <c r="A2748" s="13">
        <f t="shared" si="107"/>
        <v>0</v>
      </c>
      <c r="B2748" s="18" t="s">
        <v>319</v>
      </c>
      <c r="C2748" s="29"/>
    </row>
    <row r="2749" spans="1:3" ht="15" x14ac:dyDescent="0.2">
      <c r="A2749" s="13"/>
      <c r="B2749" s="5" t="s">
        <v>53</v>
      </c>
      <c r="C2749" s="36">
        <v>56</v>
      </c>
    </row>
    <row r="2750" spans="1:3" ht="15" x14ac:dyDescent="0.2">
      <c r="A2750" s="13"/>
      <c r="B2750" s="6" t="s">
        <v>54</v>
      </c>
      <c r="C2750" s="36">
        <v>34</v>
      </c>
    </row>
    <row r="2751" spans="1:3" ht="15" x14ac:dyDescent="0.2">
      <c r="A2751" s="13"/>
      <c r="B2751" s="6" t="s">
        <v>55</v>
      </c>
      <c r="C2751" s="36">
        <v>22</v>
      </c>
    </row>
    <row r="2752" spans="1:3" ht="18" hidden="1" customHeight="1" x14ac:dyDescent="0.2">
      <c r="A2752" s="13">
        <f t="shared" si="107"/>
        <v>0</v>
      </c>
      <c r="B2752" s="24"/>
      <c r="C2752" s="34"/>
    </row>
    <row r="2753" spans="1:3" ht="18" customHeight="1" x14ac:dyDescent="0.2">
      <c r="A2753" s="13"/>
      <c r="B2753" s="121" t="s">
        <v>95</v>
      </c>
      <c r="C2753" s="122"/>
    </row>
    <row r="2754" spans="1:3" ht="18" hidden="1" customHeight="1" x14ac:dyDescent="0.2">
      <c r="A2754" s="13">
        <f t="shared" ref="A2754:A2762" si="108">SUM(C2754)</f>
        <v>0</v>
      </c>
      <c r="B2754" s="21"/>
      <c r="C2754" s="35"/>
    </row>
    <row r="2755" spans="1:3" ht="18" hidden="1" customHeight="1" x14ac:dyDescent="0.2">
      <c r="A2755" s="13">
        <f t="shared" si="108"/>
        <v>0</v>
      </c>
      <c r="B2755" s="22" t="s">
        <v>59</v>
      </c>
      <c r="C2755" s="29"/>
    </row>
    <row r="2756" spans="1:3" ht="15" x14ac:dyDescent="0.2">
      <c r="A2756" s="13"/>
      <c r="B2756" s="2" t="s">
        <v>1</v>
      </c>
      <c r="C2756" s="28">
        <v>23364.61016</v>
      </c>
    </row>
    <row r="2757" spans="1:3" ht="15" hidden="1" x14ac:dyDescent="0.2">
      <c r="A2757" s="13">
        <f t="shared" si="108"/>
        <v>0</v>
      </c>
      <c r="B2757" s="3" t="s">
        <v>2</v>
      </c>
      <c r="C2757" s="28"/>
    </row>
    <row r="2758" spans="1:3" ht="15" hidden="1" x14ac:dyDescent="0.2">
      <c r="A2758" s="13">
        <f t="shared" si="108"/>
        <v>0</v>
      </c>
      <c r="B2758" s="3" t="s">
        <v>3</v>
      </c>
      <c r="C2758" s="28"/>
    </row>
    <row r="2759" spans="1:3" ht="15" hidden="1" x14ac:dyDescent="0.2">
      <c r="A2759" s="13">
        <f t="shared" si="108"/>
        <v>0</v>
      </c>
      <c r="B2759" s="3" t="s">
        <v>4</v>
      </c>
      <c r="C2759" s="28">
        <v>0</v>
      </c>
    </row>
    <row r="2760" spans="1:3" ht="15" x14ac:dyDescent="0.2">
      <c r="A2760" s="13"/>
      <c r="B2760" s="3" t="s">
        <v>5</v>
      </c>
      <c r="C2760" s="28">
        <v>23364.61016</v>
      </c>
    </row>
    <row r="2761" spans="1:3" ht="15" hidden="1" x14ac:dyDescent="0.2">
      <c r="A2761" s="13">
        <f t="shared" si="108"/>
        <v>0</v>
      </c>
      <c r="B2761" s="2" t="s">
        <v>6</v>
      </c>
      <c r="C2761" s="28">
        <v>0</v>
      </c>
    </row>
    <row r="2762" spans="1:3" ht="15" hidden="1" x14ac:dyDescent="0.2">
      <c r="A2762" s="13">
        <f t="shared" si="108"/>
        <v>0</v>
      </c>
      <c r="B2762" s="2" t="s">
        <v>7</v>
      </c>
      <c r="C2762" s="28">
        <v>0</v>
      </c>
    </row>
    <row r="2763" spans="1:3" ht="15" hidden="1" x14ac:dyDescent="0.2">
      <c r="A2763" s="13">
        <v>0</v>
      </c>
      <c r="B2763" s="3" t="s">
        <v>8</v>
      </c>
      <c r="C2763" s="28">
        <v>0</v>
      </c>
    </row>
    <row r="2764" spans="1:3" ht="15" hidden="1" x14ac:dyDescent="0.2">
      <c r="A2764" s="13">
        <f>SUM(C2764)</f>
        <v>0</v>
      </c>
      <c r="B2764" s="4" t="s">
        <v>9</v>
      </c>
      <c r="C2764" s="28">
        <v>0</v>
      </c>
    </row>
    <row r="2765" spans="1:3" ht="15" hidden="1" x14ac:dyDescent="0.2">
      <c r="A2765" s="13">
        <v>0</v>
      </c>
      <c r="B2765" s="4" t="s">
        <v>10</v>
      </c>
      <c r="C2765" s="28">
        <v>0</v>
      </c>
    </row>
    <row r="2766" spans="1:3" ht="15" hidden="1" x14ac:dyDescent="0.2">
      <c r="A2766" s="13">
        <f>SUM(C2766)</f>
        <v>0</v>
      </c>
      <c r="B2766" s="4" t="s">
        <v>11</v>
      </c>
      <c r="C2766" s="28">
        <v>0</v>
      </c>
    </row>
    <row r="2767" spans="1:3" ht="15" hidden="1" x14ac:dyDescent="0.2">
      <c r="A2767" s="13">
        <f>SUM(C2767)</f>
        <v>0</v>
      </c>
      <c r="B2767" s="4" t="s">
        <v>12</v>
      </c>
      <c r="C2767" s="28">
        <v>0</v>
      </c>
    </row>
    <row r="2768" spans="1:3" ht="15" hidden="1" x14ac:dyDescent="0.2">
      <c r="A2768" s="13">
        <f>SUM(C2768)</f>
        <v>0</v>
      </c>
      <c r="B2768" s="2" t="s">
        <v>13</v>
      </c>
      <c r="C2768" s="28">
        <v>0</v>
      </c>
    </row>
    <row r="2769" spans="1:3" ht="15" hidden="1" x14ac:dyDescent="0.2">
      <c r="A2769" s="13">
        <v>0</v>
      </c>
      <c r="B2769" s="3" t="s">
        <v>14</v>
      </c>
      <c r="C2769" s="28">
        <v>0</v>
      </c>
    </row>
    <row r="2770" spans="1:3" ht="15" hidden="1" x14ac:dyDescent="0.2">
      <c r="A2770" s="13">
        <v>0</v>
      </c>
      <c r="B2770" s="4" t="s">
        <v>15</v>
      </c>
      <c r="C2770" s="28">
        <v>0</v>
      </c>
    </row>
    <row r="2771" spans="1:3" ht="15" hidden="1" x14ac:dyDescent="0.2">
      <c r="A2771" s="13">
        <v>0</v>
      </c>
      <c r="B2771" s="4" t="s">
        <v>10</v>
      </c>
      <c r="C2771" s="28">
        <v>0</v>
      </c>
    </row>
    <row r="2772" spans="1:3" ht="15" hidden="1" x14ac:dyDescent="0.2">
      <c r="A2772" s="13">
        <f t="shared" ref="A2772:A2778" si="109">SUM(C2772)</f>
        <v>0</v>
      </c>
      <c r="B2772" s="4" t="s">
        <v>16</v>
      </c>
      <c r="C2772" s="28">
        <v>0</v>
      </c>
    </row>
    <row r="2773" spans="1:3" ht="15" hidden="1" x14ac:dyDescent="0.2">
      <c r="A2773" s="13">
        <f t="shared" si="109"/>
        <v>0</v>
      </c>
      <c r="B2773" s="3" t="s">
        <v>17</v>
      </c>
      <c r="C2773" s="28">
        <v>0</v>
      </c>
    </row>
    <row r="2774" spans="1:3" ht="15" hidden="1" x14ac:dyDescent="0.2">
      <c r="A2774" s="13">
        <f t="shared" si="109"/>
        <v>0</v>
      </c>
      <c r="B2774" s="4" t="s">
        <v>18</v>
      </c>
      <c r="C2774" s="28">
        <v>0</v>
      </c>
    </row>
    <row r="2775" spans="1:3" ht="18" hidden="1" customHeight="1" x14ac:dyDescent="0.2">
      <c r="A2775" s="13">
        <f t="shared" si="109"/>
        <v>0</v>
      </c>
      <c r="B2775" s="21"/>
      <c r="C2775" s="35"/>
    </row>
    <row r="2776" spans="1:3" ht="15" x14ac:dyDescent="0.2">
      <c r="A2776" s="13"/>
      <c r="B2776" s="2" t="s">
        <v>19</v>
      </c>
      <c r="C2776" s="28">
        <v>22649.418730000001</v>
      </c>
    </row>
    <row r="2777" spans="1:3" ht="15" x14ac:dyDescent="0.2">
      <c r="A2777" s="13"/>
      <c r="B2777" s="12" t="s">
        <v>20</v>
      </c>
      <c r="C2777" s="31">
        <v>6753.6379800000004</v>
      </c>
    </row>
    <row r="2778" spans="1:3" ht="15" x14ac:dyDescent="0.2">
      <c r="A2778" s="13"/>
      <c r="B2778" s="12" t="s">
        <v>21</v>
      </c>
      <c r="C2778" s="31">
        <v>10149.0707</v>
      </c>
    </row>
    <row r="2779" spans="1:3" ht="15" hidden="1" x14ac:dyDescent="0.2">
      <c r="A2779" s="13">
        <v>0</v>
      </c>
      <c r="B2779" s="15" t="s">
        <v>22</v>
      </c>
      <c r="C2779" s="32">
        <v>3349.50362</v>
      </c>
    </row>
    <row r="2780" spans="1:3" ht="15" hidden="1" x14ac:dyDescent="0.2">
      <c r="A2780" s="13">
        <v>0</v>
      </c>
      <c r="B2780" s="15" t="s">
        <v>23</v>
      </c>
      <c r="C2780" s="32">
        <v>47.765000000000001</v>
      </c>
    </row>
    <row r="2781" spans="1:3" ht="15" hidden="1" x14ac:dyDescent="0.2">
      <c r="A2781" s="13">
        <v>0</v>
      </c>
      <c r="B2781" s="15" t="s">
        <v>24</v>
      </c>
      <c r="C2781" s="32">
        <v>1359.3946100000001</v>
      </c>
    </row>
    <row r="2782" spans="1:3" ht="15" hidden="1" x14ac:dyDescent="0.2">
      <c r="A2782" s="13">
        <v>0</v>
      </c>
      <c r="B2782" s="15" t="s">
        <v>25</v>
      </c>
      <c r="C2782" s="32">
        <v>3.6553</v>
      </c>
    </row>
    <row r="2783" spans="1:3" ht="15" hidden="1" x14ac:dyDescent="0.2">
      <c r="A2783" s="13">
        <v>0</v>
      </c>
      <c r="B2783" s="15" t="s">
        <v>26</v>
      </c>
      <c r="C2783" s="32">
        <v>0</v>
      </c>
    </row>
    <row r="2784" spans="1:3" ht="15" hidden="1" x14ac:dyDescent="0.2">
      <c r="A2784" s="13">
        <v>0</v>
      </c>
      <c r="B2784" s="15" t="s">
        <v>27</v>
      </c>
      <c r="C2784" s="32">
        <v>18.648</v>
      </c>
    </row>
    <row r="2785" spans="1:3" ht="30" hidden="1" x14ac:dyDescent="0.2">
      <c r="A2785" s="13">
        <v>0</v>
      </c>
      <c r="B2785" s="15" t="s">
        <v>28</v>
      </c>
      <c r="C2785" s="32">
        <v>0.45</v>
      </c>
    </row>
    <row r="2786" spans="1:3" ht="15" hidden="1" x14ac:dyDescent="0.2">
      <c r="A2786" s="13">
        <v>0</v>
      </c>
      <c r="B2786" s="15" t="s">
        <v>29</v>
      </c>
      <c r="C2786" s="32">
        <v>116.8105</v>
      </c>
    </row>
    <row r="2787" spans="1:3" ht="15" hidden="1" x14ac:dyDescent="0.2">
      <c r="A2787" s="13">
        <v>0</v>
      </c>
      <c r="B2787" s="15" t="s">
        <v>30</v>
      </c>
      <c r="C2787" s="32">
        <v>0</v>
      </c>
    </row>
    <row r="2788" spans="1:3" ht="15" hidden="1" x14ac:dyDescent="0.2">
      <c r="A2788" s="13">
        <v>0</v>
      </c>
      <c r="B2788" s="15" t="s">
        <v>31</v>
      </c>
      <c r="C2788" s="32">
        <v>5252.8436700000002</v>
      </c>
    </row>
    <row r="2789" spans="1:3" ht="15" hidden="1" x14ac:dyDescent="0.2">
      <c r="A2789" s="13">
        <f t="shared" ref="A2789:A2849" si="110">SUM(C2789)</f>
        <v>0</v>
      </c>
      <c r="B2789" s="12" t="s">
        <v>32</v>
      </c>
      <c r="C2789" s="31">
        <v>0</v>
      </c>
    </row>
    <row r="2790" spans="1:3" ht="15" hidden="1" x14ac:dyDescent="0.2">
      <c r="A2790" s="13">
        <f t="shared" si="110"/>
        <v>0</v>
      </c>
      <c r="B2790" s="3" t="s">
        <v>33</v>
      </c>
      <c r="C2790" s="28">
        <v>0</v>
      </c>
    </row>
    <row r="2791" spans="1:3" ht="15" x14ac:dyDescent="0.2">
      <c r="A2791" s="13"/>
      <c r="B2791" s="12" t="s">
        <v>4</v>
      </c>
      <c r="C2791" s="31">
        <v>3761.3651599999998</v>
      </c>
    </row>
    <row r="2792" spans="1:3" ht="15" x14ac:dyDescent="0.2">
      <c r="A2792" s="13"/>
      <c r="B2792" s="12" t="s">
        <v>34</v>
      </c>
      <c r="C2792" s="31">
        <v>338.06425999999999</v>
      </c>
    </row>
    <row r="2793" spans="1:3" ht="15" x14ac:dyDescent="0.2">
      <c r="A2793" s="13"/>
      <c r="B2793" s="12" t="s">
        <v>35</v>
      </c>
      <c r="C2793" s="31">
        <v>1647.28063</v>
      </c>
    </row>
    <row r="2794" spans="1:3" ht="15" x14ac:dyDescent="0.2">
      <c r="A2794" s="13"/>
      <c r="B2794" s="2" t="s">
        <v>36</v>
      </c>
      <c r="C2794" s="28">
        <v>860.48072999999999</v>
      </c>
    </row>
    <row r="2795" spans="1:3" ht="15" hidden="1" x14ac:dyDescent="0.2">
      <c r="A2795" s="13">
        <f t="shared" si="110"/>
        <v>0</v>
      </c>
      <c r="B2795" s="2" t="s">
        <v>37</v>
      </c>
      <c r="C2795" s="28">
        <v>0</v>
      </c>
    </row>
    <row r="2796" spans="1:3" ht="15" hidden="1" x14ac:dyDescent="0.2">
      <c r="A2796" s="13">
        <v>0</v>
      </c>
      <c r="B2796" s="16" t="s">
        <v>8</v>
      </c>
      <c r="C2796" s="33">
        <v>0</v>
      </c>
    </row>
    <row r="2797" spans="1:3" ht="15" hidden="1" x14ac:dyDescent="0.2">
      <c r="A2797" s="13">
        <v>0</v>
      </c>
      <c r="B2797" s="15" t="s">
        <v>9</v>
      </c>
      <c r="C2797" s="32">
        <v>0</v>
      </c>
    </row>
    <row r="2798" spans="1:3" ht="15" hidden="1" x14ac:dyDescent="0.2">
      <c r="A2798" s="13">
        <v>0</v>
      </c>
      <c r="B2798" s="15" t="s">
        <v>38</v>
      </c>
      <c r="C2798" s="32">
        <v>0</v>
      </c>
    </row>
    <row r="2799" spans="1:3" ht="15" hidden="1" x14ac:dyDescent="0.2">
      <c r="A2799" s="13">
        <f t="shared" si="110"/>
        <v>0</v>
      </c>
      <c r="B2799" s="14" t="s">
        <v>39</v>
      </c>
      <c r="C2799" s="31">
        <v>0</v>
      </c>
    </row>
    <row r="2800" spans="1:3" ht="15" hidden="1" x14ac:dyDescent="0.2">
      <c r="A2800" s="13">
        <f t="shared" si="110"/>
        <v>0</v>
      </c>
      <c r="B2800" s="4" t="s">
        <v>40</v>
      </c>
      <c r="C2800" s="28">
        <v>0</v>
      </c>
    </row>
    <row r="2801" spans="1:3" ht="15" hidden="1" x14ac:dyDescent="0.2">
      <c r="A2801" s="13">
        <f t="shared" si="110"/>
        <v>0</v>
      </c>
      <c r="B2801" s="2" t="s">
        <v>41</v>
      </c>
      <c r="C2801" s="28">
        <v>0</v>
      </c>
    </row>
    <row r="2802" spans="1:3" ht="15" hidden="1" x14ac:dyDescent="0.2">
      <c r="A2802" s="13">
        <v>0</v>
      </c>
      <c r="B2802" s="16" t="s">
        <v>14</v>
      </c>
      <c r="C2802" s="33">
        <v>0</v>
      </c>
    </row>
    <row r="2803" spans="1:3" ht="15" hidden="1" x14ac:dyDescent="0.2">
      <c r="A2803" s="13">
        <v>0</v>
      </c>
      <c r="B2803" s="15" t="s">
        <v>9</v>
      </c>
      <c r="C2803" s="32">
        <v>0</v>
      </c>
    </row>
    <row r="2804" spans="1:3" ht="15" hidden="1" x14ac:dyDescent="0.2">
      <c r="A2804" s="13">
        <v>0</v>
      </c>
      <c r="B2804" s="15" t="s">
        <v>10</v>
      </c>
      <c r="C2804" s="32">
        <v>0</v>
      </c>
    </row>
    <row r="2805" spans="1:3" ht="15" hidden="1" x14ac:dyDescent="0.2">
      <c r="A2805" s="13">
        <f t="shared" si="110"/>
        <v>0</v>
      </c>
      <c r="B2805" s="14" t="s">
        <v>42</v>
      </c>
      <c r="C2805" s="31">
        <v>0</v>
      </c>
    </row>
    <row r="2806" spans="1:3" ht="15" hidden="1" x14ac:dyDescent="0.2">
      <c r="A2806" s="13">
        <f t="shared" si="110"/>
        <v>0</v>
      </c>
      <c r="B2806" s="4" t="s">
        <v>16</v>
      </c>
      <c r="C2806" s="28">
        <v>0</v>
      </c>
    </row>
    <row r="2807" spans="1:3" ht="15" hidden="1" x14ac:dyDescent="0.2">
      <c r="A2807" s="13">
        <f t="shared" si="110"/>
        <v>0</v>
      </c>
      <c r="B2807" s="16" t="s">
        <v>17</v>
      </c>
      <c r="C2807" s="33">
        <v>0</v>
      </c>
    </row>
    <row r="2808" spans="1:3" ht="15" hidden="1" x14ac:dyDescent="0.2">
      <c r="A2808" s="13">
        <v>0</v>
      </c>
      <c r="B2808" s="15" t="s">
        <v>43</v>
      </c>
      <c r="C2808" s="32">
        <v>0</v>
      </c>
    </row>
    <row r="2809" spans="1:3" ht="15" hidden="1" x14ac:dyDescent="0.2">
      <c r="A2809" s="13">
        <v>0</v>
      </c>
      <c r="B2809" s="15" t="s">
        <v>15</v>
      </c>
      <c r="C2809" s="32">
        <v>0</v>
      </c>
    </row>
    <row r="2810" spans="1:3" ht="15" hidden="1" x14ac:dyDescent="0.2">
      <c r="A2810" s="13">
        <v>0</v>
      </c>
      <c r="B2810" s="15" t="s">
        <v>10</v>
      </c>
      <c r="C2810" s="32">
        <v>0</v>
      </c>
    </row>
    <row r="2811" spans="1:3" ht="15" hidden="1" x14ac:dyDescent="0.2">
      <c r="A2811" s="13">
        <f t="shared" si="110"/>
        <v>0</v>
      </c>
      <c r="B2811" s="14" t="s">
        <v>39</v>
      </c>
      <c r="C2811" s="31">
        <v>0</v>
      </c>
    </row>
    <row r="2812" spans="1:3" ht="15" hidden="1" x14ac:dyDescent="0.2">
      <c r="A2812" s="13">
        <f t="shared" si="110"/>
        <v>0</v>
      </c>
      <c r="B2812" s="4" t="s">
        <v>16</v>
      </c>
      <c r="C2812" s="28">
        <v>0</v>
      </c>
    </row>
    <row r="2813" spans="1:3" ht="18" hidden="1" customHeight="1" x14ac:dyDescent="0.2">
      <c r="A2813" s="13">
        <f t="shared" si="110"/>
        <v>0</v>
      </c>
      <c r="B2813" s="21"/>
      <c r="C2813" s="35"/>
    </row>
    <row r="2814" spans="1:3" ht="18" hidden="1" customHeight="1" x14ac:dyDescent="0.2">
      <c r="A2814" s="13">
        <f t="shared" si="110"/>
        <v>0</v>
      </c>
      <c r="B2814" s="22" t="s">
        <v>60</v>
      </c>
      <c r="C2814" s="29"/>
    </row>
    <row r="2815" spans="1:3" ht="15" x14ac:dyDescent="0.2">
      <c r="A2815" s="13"/>
      <c r="B2815" s="17" t="s">
        <v>44</v>
      </c>
      <c r="C2815" s="31">
        <v>23364.61016</v>
      </c>
    </row>
    <row r="2816" spans="1:3" ht="15" x14ac:dyDescent="0.2">
      <c r="A2816" s="13"/>
      <c r="B2816" s="12" t="s">
        <v>1</v>
      </c>
      <c r="C2816" s="31">
        <v>23364.61016</v>
      </c>
    </row>
    <row r="2817" spans="1:3" ht="15" hidden="1" x14ac:dyDescent="0.2">
      <c r="A2817" s="13">
        <f t="shared" si="110"/>
        <v>0</v>
      </c>
      <c r="B2817" s="12" t="s">
        <v>6</v>
      </c>
      <c r="C2817" s="31">
        <v>0</v>
      </c>
    </row>
    <row r="2818" spans="1:3" ht="15" hidden="1" x14ac:dyDescent="0.2">
      <c r="A2818" s="13">
        <f t="shared" si="110"/>
        <v>0</v>
      </c>
      <c r="B2818" s="12" t="s">
        <v>45</v>
      </c>
      <c r="C2818" s="31">
        <v>0</v>
      </c>
    </row>
    <row r="2819" spans="1:3" ht="15" hidden="1" x14ac:dyDescent="0.2">
      <c r="A2819" s="13">
        <f t="shared" si="110"/>
        <v>0</v>
      </c>
      <c r="B2819" s="12" t="s">
        <v>13</v>
      </c>
      <c r="C2819" s="31">
        <v>0</v>
      </c>
    </row>
    <row r="2820" spans="1:3" ht="15" x14ac:dyDescent="0.2">
      <c r="A2820" s="13"/>
      <c r="B2820" s="17" t="s">
        <v>46</v>
      </c>
      <c r="C2820" s="31">
        <v>23509.899460000001</v>
      </c>
    </row>
    <row r="2821" spans="1:3" ht="15" x14ac:dyDescent="0.2">
      <c r="A2821" s="13"/>
      <c r="B2821" s="12" t="s">
        <v>19</v>
      </c>
      <c r="C2821" s="31">
        <v>22649.418730000001</v>
      </c>
    </row>
    <row r="2822" spans="1:3" ht="15" x14ac:dyDescent="0.2">
      <c r="A2822" s="13"/>
      <c r="B2822" s="12" t="s">
        <v>36</v>
      </c>
      <c r="C2822" s="31">
        <v>860.48072999999999</v>
      </c>
    </row>
    <row r="2823" spans="1:3" ht="15" hidden="1" x14ac:dyDescent="0.2">
      <c r="A2823" s="13">
        <f t="shared" si="110"/>
        <v>0</v>
      </c>
      <c r="B2823" s="12" t="s">
        <v>47</v>
      </c>
      <c r="C2823" s="31">
        <v>0</v>
      </c>
    </row>
    <row r="2824" spans="1:3" ht="15" hidden="1" x14ac:dyDescent="0.2">
      <c r="A2824" s="13">
        <f t="shared" si="110"/>
        <v>0</v>
      </c>
      <c r="B2824" s="12" t="s">
        <v>41</v>
      </c>
      <c r="C2824" s="31">
        <v>0</v>
      </c>
    </row>
    <row r="2825" spans="1:3" ht="15" x14ac:dyDescent="0.2">
      <c r="A2825" s="13"/>
      <c r="B2825" s="39" t="s">
        <v>48</v>
      </c>
      <c r="C2825" s="40">
        <v>-145.2893</v>
      </c>
    </row>
    <row r="2826" spans="1:3" ht="15" x14ac:dyDescent="0.2">
      <c r="A2826" s="13"/>
      <c r="B2826" s="39" t="s">
        <v>49</v>
      </c>
      <c r="C2826" s="40">
        <v>1139.3075799999999</v>
      </c>
    </row>
    <row r="2827" spans="1:3" ht="15" x14ac:dyDescent="0.2">
      <c r="A2827" s="13"/>
      <c r="B2827" s="39" t="s">
        <v>50</v>
      </c>
      <c r="C2827" s="40">
        <v>994.01828</v>
      </c>
    </row>
    <row r="2828" spans="1:3" ht="18" hidden="1" customHeight="1" x14ac:dyDescent="0.2">
      <c r="A2828" s="13">
        <f t="shared" si="110"/>
        <v>0</v>
      </c>
      <c r="B2828" s="23"/>
      <c r="C2828" s="34"/>
    </row>
    <row r="2829" spans="1:3" ht="18" hidden="1" customHeight="1" x14ac:dyDescent="0.2">
      <c r="A2829" s="13">
        <f t="shared" si="110"/>
        <v>0</v>
      </c>
      <c r="B2829" s="18" t="s">
        <v>319</v>
      </c>
      <c r="C2829" s="29"/>
    </row>
    <row r="2830" spans="1:3" ht="15" x14ac:dyDescent="0.2">
      <c r="A2830" s="13"/>
      <c r="B2830" s="5" t="s">
        <v>53</v>
      </c>
      <c r="C2830" s="36">
        <v>1343</v>
      </c>
    </row>
    <row r="2831" spans="1:3" ht="15" x14ac:dyDescent="0.2">
      <c r="A2831" s="13"/>
      <c r="B2831" s="6" t="s">
        <v>54</v>
      </c>
      <c r="C2831" s="36">
        <v>712</v>
      </c>
    </row>
    <row r="2832" spans="1:3" ht="15" x14ac:dyDescent="0.2">
      <c r="A2832" s="13"/>
      <c r="B2832" s="6" t="s">
        <v>55</v>
      </c>
      <c r="C2832" s="36">
        <v>631</v>
      </c>
    </row>
    <row r="2833" spans="1:3" ht="18" hidden="1" customHeight="1" x14ac:dyDescent="0.2">
      <c r="A2833" s="13">
        <f t="shared" si="110"/>
        <v>0</v>
      </c>
      <c r="B2833" s="24"/>
      <c r="C2833" s="34"/>
    </row>
    <row r="2834" spans="1:3" ht="18" customHeight="1" x14ac:dyDescent="0.2">
      <c r="A2834" s="13"/>
      <c r="B2834" s="121" t="s">
        <v>94</v>
      </c>
      <c r="C2834" s="122"/>
    </row>
    <row r="2835" spans="1:3" ht="18" hidden="1" customHeight="1" x14ac:dyDescent="0.2">
      <c r="A2835" s="13">
        <f t="shared" si="110"/>
        <v>0</v>
      </c>
      <c r="B2835" s="21"/>
      <c r="C2835" s="35"/>
    </row>
    <row r="2836" spans="1:3" ht="18" hidden="1" customHeight="1" x14ac:dyDescent="0.2">
      <c r="A2836" s="13">
        <f t="shared" si="110"/>
        <v>0</v>
      </c>
      <c r="B2836" s="22" t="s">
        <v>59</v>
      </c>
      <c r="C2836" s="29"/>
    </row>
    <row r="2837" spans="1:3" ht="15" x14ac:dyDescent="0.2">
      <c r="A2837" s="13"/>
      <c r="B2837" s="2" t="s">
        <v>1</v>
      </c>
      <c r="C2837" s="28">
        <v>397.83695</v>
      </c>
    </row>
    <row r="2838" spans="1:3" ht="15" hidden="1" x14ac:dyDescent="0.2">
      <c r="A2838" s="13">
        <f t="shared" si="110"/>
        <v>0</v>
      </c>
      <c r="B2838" s="3" t="s">
        <v>2</v>
      </c>
      <c r="C2838" s="28"/>
    </row>
    <row r="2839" spans="1:3" ht="15" hidden="1" x14ac:dyDescent="0.2">
      <c r="A2839" s="13">
        <f t="shared" si="110"/>
        <v>0</v>
      </c>
      <c r="B2839" s="3" t="s">
        <v>3</v>
      </c>
      <c r="C2839" s="28"/>
    </row>
    <row r="2840" spans="1:3" ht="15" hidden="1" x14ac:dyDescent="0.2">
      <c r="A2840" s="13">
        <f t="shared" si="110"/>
        <v>0</v>
      </c>
      <c r="B2840" s="3" t="s">
        <v>4</v>
      </c>
      <c r="C2840" s="28">
        <v>0</v>
      </c>
    </row>
    <row r="2841" spans="1:3" ht="15" x14ac:dyDescent="0.2">
      <c r="A2841" s="13"/>
      <c r="B2841" s="3" t="s">
        <v>5</v>
      </c>
      <c r="C2841" s="28">
        <v>397.83695</v>
      </c>
    </row>
    <row r="2842" spans="1:3" ht="15" hidden="1" x14ac:dyDescent="0.2">
      <c r="A2842" s="13">
        <f t="shared" si="110"/>
        <v>0</v>
      </c>
      <c r="B2842" s="2" t="s">
        <v>6</v>
      </c>
      <c r="C2842" s="28">
        <v>0</v>
      </c>
    </row>
    <row r="2843" spans="1:3" ht="15" hidden="1" x14ac:dyDescent="0.2">
      <c r="A2843" s="13">
        <f t="shared" si="110"/>
        <v>0</v>
      </c>
      <c r="B2843" s="2" t="s">
        <v>7</v>
      </c>
      <c r="C2843" s="28">
        <v>0</v>
      </c>
    </row>
    <row r="2844" spans="1:3" ht="15" hidden="1" x14ac:dyDescent="0.2">
      <c r="A2844" s="13">
        <v>0</v>
      </c>
      <c r="B2844" s="3" t="s">
        <v>8</v>
      </c>
      <c r="C2844" s="28">
        <v>0</v>
      </c>
    </row>
    <row r="2845" spans="1:3" ht="15" hidden="1" x14ac:dyDescent="0.2">
      <c r="A2845" s="13">
        <f t="shared" si="110"/>
        <v>0</v>
      </c>
      <c r="B2845" s="4" t="s">
        <v>9</v>
      </c>
      <c r="C2845" s="28">
        <v>0</v>
      </c>
    </row>
    <row r="2846" spans="1:3" ht="15" hidden="1" x14ac:dyDescent="0.2">
      <c r="A2846" s="13">
        <v>0</v>
      </c>
      <c r="B2846" s="4" t="s">
        <v>10</v>
      </c>
      <c r="C2846" s="28">
        <v>0</v>
      </c>
    </row>
    <row r="2847" spans="1:3" ht="15" hidden="1" x14ac:dyDescent="0.2">
      <c r="A2847" s="13">
        <f t="shared" si="110"/>
        <v>0</v>
      </c>
      <c r="B2847" s="4" t="s">
        <v>11</v>
      </c>
      <c r="C2847" s="28">
        <v>0</v>
      </c>
    </row>
    <row r="2848" spans="1:3" ht="15" hidden="1" x14ac:dyDescent="0.2">
      <c r="A2848" s="13">
        <f t="shared" si="110"/>
        <v>0</v>
      </c>
      <c r="B2848" s="4" t="s">
        <v>12</v>
      </c>
      <c r="C2848" s="28">
        <v>0</v>
      </c>
    </row>
    <row r="2849" spans="1:3" ht="15" hidden="1" x14ac:dyDescent="0.2">
      <c r="A2849" s="13">
        <f t="shared" si="110"/>
        <v>0</v>
      </c>
      <c r="B2849" s="2" t="s">
        <v>13</v>
      </c>
      <c r="C2849" s="28">
        <v>0</v>
      </c>
    </row>
    <row r="2850" spans="1:3" ht="15" hidden="1" x14ac:dyDescent="0.2">
      <c r="A2850" s="13">
        <v>0</v>
      </c>
      <c r="B2850" s="3" t="s">
        <v>14</v>
      </c>
      <c r="C2850" s="28">
        <v>0</v>
      </c>
    </row>
    <row r="2851" spans="1:3" ht="15" hidden="1" x14ac:dyDescent="0.2">
      <c r="A2851" s="13">
        <v>0</v>
      </c>
      <c r="B2851" s="4" t="s">
        <v>15</v>
      </c>
      <c r="C2851" s="28">
        <v>0</v>
      </c>
    </row>
    <row r="2852" spans="1:3" ht="15" hidden="1" x14ac:dyDescent="0.2">
      <c r="A2852" s="13">
        <v>0</v>
      </c>
      <c r="B2852" s="4" t="s">
        <v>10</v>
      </c>
      <c r="C2852" s="28">
        <v>0</v>
      </c>
    </row>
    <row r="2853" spans="1:3" ht="15" hidden="1" x14ac:dyDescent="0.2">
      <c r="A2853" s="13">
        <f t="shared" ref="A2853:A2859" si="111">SUM(C2853)</f>
        <v>0</v>
      </c>
      <c r="B2853" s="4" t="s">
        <v>16</v>
      </c>
      <c r="C2853" s="28">
        <v>0</v>
      </c>
    </row>
    <row r="2854" spans="1:3" ht="15" hidden="1" x14ac:dyDescent="0.2">
      <c r="A2854" s="13">
        <f t="shared" si="111"/>
        <v>0</v>
      </c>
      <c r="B2854" s="3" t="s">
        <v>17</v>
      </c>
      <c r="C2854" s="28">
        <v>0</v>
      </c>
    </row>
    <row r="2855" spans="1:3" ht="15" hidden="1" x14ac:dyDescent="0.2">
      <c r="A2855" s="13">
        <f t="shared" si="111"/>
        <v>0</v>
      </c>
      <c r="B2855" s="4" t="s">
        <v>18</v>
      </c>
      <c r="C2855" s="28">
        <v>0</v>
      </c>
    </row>
    <row r="2856" spans="1:3" ht="18" hidden="1" customHeight="1" x14ac:dyDescent="0.2">
      <c r="A2856" s="13">
        <f t="shared" si="111"/>
        <v>0</v>
      </c>
      <c r="B2856" s="21"/>
      <c r="C2856" s="35"/>
    </row>
    <row r="2857" spans="1:3" ht="15" x14ac:dyDescent="0.2">
      <c r="A2857" s="13"/>
      <c r="B2857" s="2" t="s">
        <v>19</v>
      </c>
      <c r="C2857" s="28">
        <v>275.13101000000006</v>
      </c>
    </row>
    <row r="2858" spans="1:3" ht="15" hidden="1" x14ac:dyDescent="0.2">
      <c r="A2858" s="13">
        <f t="shared" si="111"/>
        <v>0</v>
      </c>
      <c r="B2858" s="12" t="s">
        <v>20</v>
      </c>
      <c r="C2858" s="31">
        <v>0</v>
      </c>
    </row>
    <row r="2859" spans="1:3" ht="15" x14ac:dyDescent="0.2">
      <c r="A2859" s="13"/>
      <c r="B2859" s="12" t="s">
        <v>21</v>
      </c>
      <c r="C2859" s="31">
        <v>226.55544</v>
      </c>
    </row>
    <row r="2860" spans="1:3" ht="15" hidden="1" x14ac:dyDescent="0.2">
      <c r="A2860" s="13">
        <v>0</v>
      </c>
      <c r="B2860" s="15" t="s">
        <v>22</v>
      </c>
      <c r="C2860" s="32">
        <v>89.284999999999997</v>
      </c>
    </row>
    <row r="2861" spans="1:3" ht="15" hidden="1" x14ac:dyDescent="0.2">
      <c r="A2861" s="13">
        <v>0</v>
      </c>
      <c r="B2861" s="15" t="s">
        <v>23</v>
      </c>
      <c r="C2861" s="32">
        <v>0</v>
      </c>
    </row>
    <row r="2862" spans="1:3" ht="15" hidden="1" x14ac:dyDescent="0.2">
      <c r="A2862" s="13">
        <v>0</v>
      </c>
      <c r="B2862" s="15" t="s">
        <v>24</v>
      </c>
      <c r="C2862" s="32">
        <v>18.09272</v>
      </c>
    </row>
    <row r="2863" spans="1:3" ht="15" hidden="1" x14ac:dyDescent="0.2">
      <c r="A2863" s="13">
        <v>0</v>
      </c>
      <c r="B2863" s="15" t="s">
        <v>25</v>
      </c>
      <c r="C2863" s="32">
        <v>0</v>
      </c>
    </row>
    <row r="2864" spans="1:3" ht="15" hidden="1" x14ac:dyDescent="0.2">
      <c r="A2864" s="13">
        <v>0</v>
      </c>
      <c r="B2864" s="15" t="s">
        <v>26</v>
      </c>
      <c r="C2864" s="32">
        <v>23.791360000000001</v>
      </c>
    </row>
    <row r="2865" spans="1:3" ht="15" hidden="1" x14ac:dyDescent="0.2">
      <c r="A2865" s="13">
        <v>0</v>
      </c>
      <c r="B2865" s="15" t="s">
        <v>27</v>
      </c>
      <c r="C2865" s="32">
        <v>1.2390000000000001</v>
      </c>
    </row>
    <row r="2866" spans="1:3" ht="30" hidden="1" x14ac:dyDescent="0.2">
      <c r="A2866" s="13">
        <v>0</v>
      </c>
      <c r="B2866" s="15" t="s">
        <v>28</v>
      </c>
      <c r="C2866" s="32">
        <v>0</v>
      </c>
    </row>
    <row r="2867" spans="1:3" ht="15" hidden="1" x14ac:dyDescent="0.2">
      <c r="A2867" s="13">
        <v>0</v>
      </c>
      <c r="B2867" s="15" t="s">
        <v>29</v>
      </c>
      <c r="C2867" s="32">
        <v>17.509450000000001</v>
      </c>
    </row>
    <row r="2868" spans="1:3" ht="15" hidden="1" x14ac:dyDescent="0.2">
      <c r="A2868" s="13">
        <v>0</v>
      </c>
      <c r="B2868" s="15" t="s">
        <v>30</v>
      </c>
      <c r="C2868" s="32">
        <v>0</v>
      </c>
    </row>
    <row r="2869" spans="1:3" ht="15" hidden="1" x14ac:dyDescent="0.2">
      <c r="A2869" s="13">
        <v>0</v>
      </c>
      <c r="B2869" s="15" t="s">
        <v>31</v>
      </c>
      <c r="C2869" s="32">
        <v>76.637910000000005</v>
      </c>
    </row>
    <row r="2870" spans="1:3" ht="15" hidden="1" x14ac:dyDescent="0.2">
      <c r="A2870" s="13">
        <f t="shared" ref="A2870:A2876" si="112">SUM(C2870)</f>
        <v>0</v>
      </c>
      <c r="B2870" s="12" t="s">
        <v>32</v>
      </c>
      <c r="C2870" s="31">
        <v>0</v>
      </c>
    </row>
    <row r="2871" spans="1:3" ht="15" hidden="1" x14ac:dyDescent="0.2">
      <c r="A2871" s="13">
        <f t="shared" si="112"/>
        <v>0</v>
      </c>
      <c r="B2871" s="3" t="s">
        <v>33</v>
      </c>
      <c r="C2871" s="28">
        <v>0</v>
      </c>
    </row>
    <row r="2872" spans="1:3" ht="15" x14ac:dyDescent="0.2">
      <c r="A2872" s="13"/>
      <c r="B2872" s="12" t="s">
        <v>4</v>
      </c>
      <c r="C2872" s="31">
        <v>31.4</v>
      </c>
    </row>
    <row r="2873" spans="1:3" ht="15" x14ac:dyDescent="0.2">
      <c r="A2873" s="13"/>
      <c r="B2873" s="12" t="s">
        <v>34</v>
      </c>
      <c r="C2873" s="31">
        <v>15.09759</v>
      </c>
    </row>
    <row r="2874" spans="1:3" ht="15" x14ac:dyDescent="0.2">
      <c r="A2874" s="13"/>
      <c r="B2874" s="12" t="s">
        <v>35</v>
      </c>
      <c r="C2874" s="31">
        <v>2.0779800000000002</v>
      </c>
    </row>
    <row r="2875" spans="1:3" ht="15" hidden="1" x14ac:dyDescent="0.2">
      <c r="A2875" s="13">
        <f t="shared" si="112"/>
        <v>0</v>
      </c>
      <c r="B2875" s="2" t="s">
        <v>36</v>
      </c>
      <c r="C2875" s="28">
        <v>0</v>
      </c>
    </row>
    <row r="2876" spans="1:3" ht="15" hidden="1" x14ac:dyDescent="0.2">
      <c r="A2876" s="13">
        <f t="shared" si="112"/>
        <v>0</v>
      </c>
      <c r="B2876" s="2" t="s">
        <v>37</v>
      </c>
      <c r="C2876" s="28">
        <v>0</v>
      </c>
    </row>
    <row r="2877" spans="1:3" ht="15" hidden="1" x14ac:dyDescent="0.2">
      <c r="A2877" s="13">
        <v>0</v>
      </c>
      <c r="B2877" s="16" t="s">
        <v>8</v>
      </c>
      <c r="C2877" s="33">
        <v>0</v>
      </c>
    </row>
    <row r="2878" spans="1:3" ht="15" hidden="1" x14ac:dyDescent="0.2">
      <c r="A2878" s="13">
        <v>0</v>
      </c>
      <c r="B2878" s="15" t="s">
        <v>9</v>
      </c>
      <c r="C2878" s="32">
        <v>0</v>
      </c>
    </row>
    <row r="2879" spans="1:3" ht="15" hidden="1" x14ac:dyDescent="0.2">
      <c r="A2879" s="13">
        <v>0</v>
      </c>
      <c r="B2879" s="15" t="s">
        <v>38</v>
      </c>
      <c r="C2879" s="32">
        <v>0</v>
      </c>
    </row>
    <row r="2880" spans="1:3" ht="15" hidden="1" x14ac:dyDescent="0.2">
      <c r="A2880" s="13">
        <f>SUM(C2880)</f>
        <v>0</v>
      </c>
      <c r="B2880" s="14" t="s">
        <v>39</v>
      </c>
      <c r="C2880" s="31">
        <v>0</v>
      </c>
    </row>
    <row r="2881" spans="1:3" ht="15" hidden="1" x14ac:dyDescent="0.2">
      <c r="A2881" s="13">
        <f>SUM(C2881)</f>
        <v>0</v>
      </c>
      <c r="B2881" s="4" t="s">
        <v>40</v>
      </c>
      <c r="C2881" s="28">
        <v>0</v>
      </c>
    </row>
    <row r="2882" spans="1:3" ht="15" hidden="1" x14ac:dyDescent="0.2">
      <c r="A2882" s="13">
        <f>SUM(C2882)</f>
        <v>0</v>
      </c>
      <c r="B2882" s="2" t="s">
        <v>41</v>
      </c>
      <c r="C2882" s="28">
        <v>0</v>
      </c>
    </row>
    <row r="2883" spans="1:3" ht="15" hidden="1" x14ac:dyDescent="0.2">
      <c r="A2883" s="13">
        <v>0</v>
      </c>
      <c r="B2883" s="16" t="s">
        <v>14</v>
      </c>
      <c r="C2883" s="33">
        <v>0</v>
      </c>
    </row>
    <row r="2884" spans="1:3" ht="15" hidden="1" x14ac:dyDescent="0.2">
      <c r="A2884" s="13">
        <v>0</v>
      </c>
      <c r="B2884" s="15" t="s">
        <v>9</v>
      </c>
      <c r="C2884" s="32">
        <v>0</v>
      </c>
    </row>
    <row r="2885" spans="1:3" ht="15" hidden="1" x14ac:dyDescent="0.2">
      <c r="A2885" s="13">
        <v>0</v>
      </c>
      <c r="B2885" s="15" t="s">
        <v>10</v>
      </c>
      <c r="C2885" s="32">
        <v>0</v>
      </c>
    </row>
    <row r="2886" spans="1:3" ht="15" hidden="1" x14ac:dyDescent="0.2">
      <c r="A2886" s="13">
        <f>SUM(C2886)</f>
        <v>0</v>
      </c>
      <c r="B2886" s="14" t="s">
        <v>42</v>
      </c>
      <c r="C2886" s="31">
        <v>0</v>
      </c>
    </row>
    <row r="2887" spans="1:3" ht="15" hidden="1" x14ac:dyDescent="0.2">
      <c r="A2887" s="13">
        <f>SUM(C2887)</f>
        <v>0</v>
      </c>
      <c r="B2887" s="4" t="s">
        <v>16</v>
      </c>
      <c r="C2887" s="28">
        <v>0</v>
      </c>
    </row>
    <row r="2888" spans="1:3" ht="15" hidden="1" x14ac:dyDescent="0.2">
      <c r="A2888" s="13">
        <f>SUM(C2888)</f>
        <v>0</v>
      </c>
      <c r="B2888" s="16" t="s">
        <v>17</v>
      </c>
      <c r="C2888" s="33">
        <v>0</v>
      </c>
    </row>
    <row r="2889" spans="1:3" ht="15" hidden="1" x14ac:dyDescent="0.2">
      <c r="A2889" s="13">
        <v>0</v>
      </c>
      <c r="B2889" s="15" t="s">
        <v>43</v>
      </c>
      <c r="C2889" s="32">
        <v>0</v>
      </c>
    </row>
    <row r="2890" spans="1:3" ht="15" hidden="1" x14ac:dyDescent="0.2">
      <c r="A2890" s="13">
        <v>0</v>
      </c>
      <c r="B2890" s="15" t="s">
        <v>15</v>
      </c>
      <c r="C2890" s="32">
        <v>0</v>
      </c>
    </row>
    <row r="2891" spans="1:3" ht="15" hidden="1" x14ac:dyDescent="0.2">
      <c r="A2891" s="13">
        <v>0</v>
      </c>
      <c r="B2891" s="15" t="s">
        <v>10</v>
      </c>
      <c r="C2891" s="32">
        <v>0</v>
      </c>
    </row>
    <row r="2892" spans="1:3" ht="15" hidden="1" x14ac:dyDescent="0.2">
      <c r="A2892" s="13">
        <f t="shared" ref="A2892:A2914" si="113">SUM(C2892)</f>
        <v>0</v>
      </c>
      <c r="B2892" s="14" t="s">
        <v>39</v>
      </c>
      <c r="C2892" s="31">
        <v>0</v>
      </c>
    </row>
    <row r="2893" spans="1:3" ht="15" hidden="1" x14ac:dyDescent="0.2">
      <c r="A2893" s="13">
        <f t="shared" si="113"/>
        <v>0</v>
      </c>
      <c r="B2893" s="4" t="s">
        <v>16</v>
      </c>
      <c r="C2893" s="28">
        <v>0</v>
      </c>
    </row>
    <row r="2894" spans="1:3" ht="18" hidden="1" customHeight="1" x14ac:dyDescent="0.2">
      <c r="A2894" s="13">
        <f t="shared" si="113"/>
        <v>0</v>
      </c>
      <c r="B2894" s="21"/>
      <c r="C2894" s="35"/>
    </row>
    <row r="2895" spans="1:3" ht="18" hidden="1" customHeight="1" x14ac:dyDescent="0.2">
      <c r="A2895" s="13">
        <f t="shared" si="113"/>
        <v>0</v>
      </c>
      <c r="B2895" s="22" t="s">
        <v>60</v>
      </c>
      <c r="C2895" s="29"/>
    </row>
    <row r="2896" spans="1:3" ht="15" x14ac:dyDescent="0.2">
      <c r="A2896" s="13"/>
      <c r="B2896" s="17" t="s">
        <v>44</v>
      </c>
      <c r="C2896" s="31">
        <v>397.83695</v>
      </c>
    </row>
    <row r="2897" spans="1:3" ht="15" x14ac:dyDescent="0.2">
      <c r="A2897" s="13"/>
      <c r="B2897" s="12" t="s">
        <v>1</v>
      </c>
      <c r="C2897" s="31">
        <v>397.83695</v>
      </c>
    </row>
    <row r="2898" spans="1:3" ht="15" hidden="1" x14ac:dyDescent="0.2">
      <c r="A2898" s="13">
        <f t="shared" si="113"/>
        <v>0</v>
      </c>
      <c r="B2898" s="12" t="s">
        <v>6</v>
      </c>
      <c r="C2898" s="31">
        <v>0</v>
      </c>
    </row>
    <row r="2899" spans="1:3" ht="15" hidden="1" x14ac:dyDescent="0.2">
      <c r="A2899" s="13">
        <f t="shared" si="113"/>
        <v>0</v>
      </c>
      <c r="B2899" s="12" t="s">
        <v>45</v>
      </c>
      <c r="C2899" s="31">
        <v>0</v>
      </c>
    </row>
    <row r="2900" spans="1:3" ht="15" hidden="1" x14ac:dyDescent="0.2">
      <c r="A2900" s="13">
        <f t="shared" si="113"/>
        <v>0</v>
      </c>
      <c r="B2900" s="12" t="s">
        <v>13</v>
      </c>
      <c r="C2900" s="31">
        <v>0</v>
      </c>
    </row>
    <row r="2901" spans="1:3" ht="15" x14ac:dyDescent="0.2">
      <c r="A2901" s="13"/>
      <c r="B2901" s="17" t="s">
        <v>46</v>
      </c>
      <c r="C2901" s="31">
        <v>275.13101</v>
      </c>
    </row>
    <row r="2902" spans="1:3" ht="15" x14ac:dyDescent="0.2">
      <c r="A2902" s="13"/>
      <c r="B2902" s="12" t="s">
        <v>19</v>
      </c>
      <c r="C2902" s="31">
        <v>275.13101</v>
      </c>
    </row>
    <row r="2903" spans="1:3" ht="15" hidden="1" x14ac:dyDescent="0.2">
      <c r="A2903" s="13">
        <f t="shared" si="113"/>
        <v>0</v>
      </c>
      <c r="B2903" s="12" t="s">
        <v>36</v>
      </c>
      <c r="C2903" s="31">
        <v>0</v>
      </c>
    </row>
    <row r="2904" spans="1:3" ht="15" hidden="1" x14ac:dyDescent="0.2">
      <c r="A2904" s="13">
        <f t="shared" si="113"/>
        <v>0</v>
      </c>
      <c r="B2904" s="12" t="s">
        <v>47</v>
      </c>
      <c r="C2904" s="31">
        <v>0</v>
      </c>
    </row>
    <row r="2905" spans="1:3" ht="15" hidden="1" x14ac:dyDescent="0.2">
      <c r="A2905" s="13">
        <f t="shared" si="113"/>
        <v>0</v>
      </c>
      <c r="B2905" s="12" t="s">
        <v>41</v>
      </c>
      <c r="C2905" s="31">
        <v>0</v>
      </c>
    </row>
    <row r="2906" spans="1:3" ht="15" x14ac:dyDescent="0.2">
      <c r="A2906" s="13"/>
      <c r="B2906" s="39" t="s">
        <v>48</v>
      </c>
      <c r="C2906" s="40">
        <v>122.70594</v>
      </c>
    </row>
    <row r="2907" spans="1:3" ht="15" x14ac:dyDescent="0.2">
      <c r="A2907" s="13"/>
      <c r="B2907" s="39" t="s">
        <v>49</v>
      </c>
      <c r="C2907" s="40">
        <v>113.25895</v>
      </c>
    </row>
    <row r="2908" spans="1:3" ht="15" x14ac:dyDescent="0.2">
      <c r="A2908" s="13"/>
      <c r="B2908" s="39" t="s">
        <v>50</v>
      </c>
      <c r="C2908" s="40">
        <v>235.96489</v>
      </c>
    </row>
    <row r="2909" spans="1:3" ht="18" hidden="1" customHeight="1" x14ac:dyDescent="0.2">
      <c r="A2909" s="13">
        <f t="shared" si="113"/>
        <v>0</v>
      </c>
      <c r="B2909" s="23"/>
      <c r="C2909" s="34"/>
    </row>
    <row r="2910" spans="1:3" ht="18" hidden="1" customHeight="1" x14ac:dyDescent="0.2">
      <c r="A2910" s="13">
        <f t="shared" si="113"/>
        <v>0</v>
      </c>
      <c r="B2910" s="18" t="s">
        <v>319</v>
      </c>
      <c r="C2910" s="29"/>
    </row>
    <row r="2911" spans="1:3" ht="15" x14ac:dyDescent="0.2">
      <c r="A2911" s="13"/>
      <c r="B2911" s="5" t="s">
        <v>53</v>
      </c>
      <c r="C2911" s="36">
        <v>109</v>
      </c>
    </row>
    <row r="2912" spans="1:3" ht="15" x14ac:dyDescent="0.2">
      <c r="A2912" s="13"/>
      <c r="B2912" s="6" t="s">
        <v>54</v>
      </c>
      <c r="C2912" s="36">
        <v>42</v>
      </c>
    </row>
    <row r="2913" spans="1:3" ht="15" x14ac:dyDescent="0.2">
      <c r="A2913" s="13"/>
      <c r="B2913" s="6" t="s">
        <v>55</v>
      </c>
      <c r="C2913" s="36">
        <v>67</v>
      </c>
    </row>
    <row r="2914" spans="1:3" ht="18" hidden="1" customHeight="1" x14ac:dyDescent="0.2">
      <c r="A2914" s="13">
        <f t="shared" si="113"/>
        <v>0</v>
      </c>
      <c r="B2914" s="24"/>
      <c r="C2914" s="34"/>
    </row>
    <row r="2915" spans="1:3" ht="18" customHeight="1" x14ac:dyDescent="0.2">
      <c r="A2915" s="13"/>
      <c r="B2915" s="121" t="s">
        <v>96</v>
      </c>
      <c r="C2915" s="122"/>
    </row>
    <row r="2916" spans="1:3" ht="18" hidden="1" customHeight="1" x14ac:dyDescent="0.2">
      <c r="A2916" s="13">
        <f t="shared" ref="A2916:A2924" si="114">SUM(C2916)</f>
        <v>0</v>
      </c>
      <c r="B2916" s="21"/>
      <c r="C2916" s="35"/>
    </row>
    <row r="2917" spans="1:3" ht="18" hidden="1" customHeight="1" x14ac:dyDescent="0.2">
      <c r="A2917" s="13">
        <f t="shared" si="114"/>
        <v>0</v>
      </c>
      <c r="B2917" s="22" t="s">
        <v>59</v>
      </c>
      <c r="C2917" s="29"/>
    </row>
    <row r="2918" spans="1:3" ht="15" x14ac:dyDescent="0.2">
      <c r="A2918" s="13"/>
      <c r="B2918" s="2" t="s">
        <v>1</v>
      </c>
      <c r="C2918" s="28">
        <v>24700.667710000002</v>
      </c>
    </row>
    <row r="2919" spans="1:3" ht="15" hidden="1" x14ac:dyDescent="0.2">
      <c r="A2919" s="13">
        <f t="shared" si="114"/>
        <v>0</v>
      </c>
      <c r="B2919" s="3" t="s">
        <v>2</v>
      </c>
      <c r="C2919" s="28"/>
    </row>
    <row r="2920" spans="1:3" ht="15" hidden="1" x14ac:dyDescent="0.2">
      <c r="A2920" s="13">
        <f t="shared" si="114"/>
        <v>0</v>
      </c>
      <c r="B2920" s="3" t="s">
        <v>3</v>
      </c>
      <c r="C2920" s="28"/>
    </row>
    <row r="2921" spans="1:3" ht="15" hidden="1" x14ac:dyDescent="0.2">
      <c r="A2921" s="13">
        <f t="shared" si="114"/>
        <v>0</v>
      </c>
      <c r="B2921" s="3" t="s">
        <v>4</v>
      </c>
      <c r="C2921" s="28">
        <v>0</v>
      </c>
    </row>
    <row r="2922" spans="1:3" ht="15" x14ac:dyDescent="0.2">
      <c r="A2922" s="13"/>
      <c r="B2922" s="3" t="s">
        <v>5</v>
      </c>
      <c r="C2922" s="28">
        <v>24700.667710000002</v>
      </c>
    </row>
    <row r="2923" spans="1:3" ht="15" hidden="1" x14ac:dyDescent="0.2">
      <c r="A2923" s="13">
        <f t="shared" si="114"/>
        <v>0</v>
      </c>
      <c r="B2923" s="2" t="s">
        <v>6</v>
      </c>
      <c r="C2923" s="28">
        <v>0</v>
      </c>
    </row>
    <row r="2924" spans="1:3" ht="15" hidden="1" x14ac:dyDescent="0.2">
      <c r="A2924" s="13">
        <f t="shared" si="114"/>
        <v>0</v>
      </c>
      <c r="B2924" s="2" t="s">
        <v>7</v>
      </c>
      <c r="C2924" s="28">
        <v>0</v>
      </c>
    </row>
    <row r="2925" spans="1:3" ht="15" hidden="1" x14ac:dyDescent="0.2">
      <c r="A2925" s="13">
        <v>0</v>
      </c>
      <c r="B2925" s="3" t="s">
        <v>8</v>
      </c>
      <c r="C2925" s="28">
        <v>0</v>
      </c>
    </row>
    <row r="2926" spans="1:3" ht="15" hidden="1" x14ac:dyDescent="0.2">
      <c r="A2926" s="13">
        <f>SUM(C2926)</f>
        <v>0</v>
      </c>
      <c r="B2926" s="4" t="s">
        <v>9</v>
      </c>
      <c r="C2926" s="28">
        <v>0</v>
      </c>
    </row>
    <row r="2927" spans="1:3" ht="15" hidden="1" x14ac:dyDescent="0.2">
      <c r="A2927" s="13">
        <v>0</v>
      </c>
      <c r="B2927" s="4" t="s">
        <v>10</v>
      </c>
      <c r="C2927" s="28">
        <v>0</v>
      </c>
    </row>
    <row r="2928" spans="1:3" ht="15" hidden="1" x14ac:dyDescent="0.2">
      <c r="A2928" s="13">
        <f>SUM(C2928)</f>
        <v>0</v>
      </c>
      <c r="B2928" s="4" t="s">
        <v>11</v>
      </c>
      <c r="C2928" s="28">
        <v>0</v>
      </c>
    </row>
    <row r="2929" spans="1:3" ht="15" hidden="1" x14ac:dyDescent="0.2">
      <c r="A2929" s="13">
        <f>SUM(C2929)</f>
        <v>0</v>
      </c>
      <c r="B2929" s="4" t="s">
        <v>12</v>
      </c>
      <c r="C2929" s="28">
        <v>0</v>
      </c>
    </row>
    <row r="2930" spans="1:3" ht="15" hidden="1" x14ac:dyDescent="0.2">
      <c r="A2930" s="13">
        <f>SUM(C2930)</f>
        <v>0</v>
      </c>
      <c r="B2930" s="2" t="s">
        <v>13</v>
      </c>
      <c r="C2930" s="28">
        <v>0</v>
      </c>
    </row>
    <row r="2931" spans="1:3" ht="15" hidden="1" x14ac:dyDescent="0.2">
      <c r="A2931" s="13">
        <v>0</v>
      </c>
      <c r="B2931" s="3" t="s">
        <v>14</v>
      </c>
      <c r="C2931" s="28">
        <v>0</v>
      </c>
    </row>
    <row r="2932" spans="1:3" ht="15" hidden="1" x14ac:dyDescent="0.2">
      <c r="A2932" s="13">
        <v>0</v>
      </c>
      <c r="B2932" s="4" t="s">
        <v>15</v>
      </c>
      <c r="C2932" s="28">
        <v>0</v>
      </c>
    </row>
    <row r="2933" spans="1:3" ht="15" hidden="1" x14ac:dyDescent="0.2">
      <c r="A2933" s="13">
        <v>0</v>
      </c>
      <c r="B2933" s="4" t="s">
        <v>10</v>
      </c>
      <c r="C2933" s="28">
        <v>0</v>
      </c>
    </row>
    <row r="2934" spans="1:3" ht="15" hidden="1" x14ac:dyDescent="0.2">
      <c r="A2934" s="13">
        <f t="shared" ref="A2934:A2940" si="115">SUM(C2934)</f>
        <v>0</v>
      </c>
      <c r="B2934" s="4" t="s">
        <v>16</v>
      </c>
      <c r="C2934" s="28">
        <v>0</v>
      </c>
    </row>
    <row r="2935" spans="1:3" ht="15" hidden="1" x14ac:dyDescent="0.2">
      <c r="A2935" s="13">
        <f t="shared" si="115"/>
        <v>0</v>
      </c>
      <c r="B2935" s="3" t="s">
        <v>17</v>
      </c>
      <c r="C2935" s="28">
        <v>0</v>
      </c>
    </row>
    <row r="2936" spans="1:3" ht="15" hidden="1" x14ac:dyDescent="0.2">
      <c r="A2936" s="13">
        <f t="shared" si="115"/>
        <v>0</v>
      </c>
      <c r="B2936" s="4" t="s">
        <v>18</v>
      </c>
      <c r="C2936" s="28">
        <v>0</v>
      </c>
    </row>
    <row r="2937" spans="1:3" ht="18" hidden="1" customHeight="1" x14ac:dyDescent="0.2">
      <c r="A2937" s="13">
        <f t="shared" si="115"/>
        <v>0</v>
      </c>
      <c r="B2937" s="21"/>
      <c r="C2937" s="35"/>
    </row>
    <row r="2938" spans="1:3" ht="15" x14ac:dyDescent="0.2">
      <c r="A2938" s="13"/>
      <c r="B2938" s="2" t="s">
        <v>19</v>
      </c>
      <c r="C2938" s="28">
        <v>23456.0874</v>
      </c>
    </row>
    <row r="2939" spans="1:3" ht="15" x14ac:dyDescent="0.2">
      <c r="A2939" s="13"/>
      <c r="B2939" s="12" t="s">
        <v>20</v>
      </c>
      <c r="C2939" s="31">
        <v>3447.22471</v>
      </c>
    </row>
    <row r="2940" spans="1:3" ht="15" x14ac:dyDescent="0.2">
      <c r="A2940" s="13"/>
      <c r="B2940" s="12" t="s">
        <v>21</v>
      </c>
      <c r="C2940" s="31">
        <v>18767.92066</v>
      </c>
    </row>
    <row r="2941" spans="1:3" ht="15" hidden="1" x14ac:dyDescent="0.2">
      <c r="A2941" s="13">
        <v>0</v>
      </c>
      <c r="B2941" s="15" t="s">
        <v>22</v>
      </c>
      <c r="C2941" s="32">
        <v>3012.4442899999999</v>
      </c>
    </row>
    <row r="2942" spans="1:3" ht="15" hidden="1" x14ac:dyDescent="0.2">
      <c r="A2942" s="13">
        <v>0</v>
      </c>
      <c r="B2942" s="15" t="s">
        <v>23</v>
      </c>
      <c r="C2942" s="32">
        <v>16.925000000000001</v>
      </c>
    </row>
    <row r="2943" spans="1:3" ht="15" hidden="1" x14ac:dyDescent="0.2">
      <c r="A2943" s="13">
        <v>0</v>
      </c>
      <c r="B2943" s="15" t="s">
        <v>24</v>
      </c>
      <c r="C2943" s="32">
        <v>11937.06192</v>
      </c>
    </row>
    <row r="2944" spans="1:3" ht="15" hidden="1" x14ac:dyDescent="0.2">
      <c r="A2944" s="13">
        <v>0</v>
      </c>
      <c r="B2944" s="15" t="s">
        <v>25</v>
      </c>
      <c r="C2944" s="32">
        <v>0.8</v>
      </c>
    </row>
    <row r="2945" spans="1:3" ht="15" hidden="1" x14ac:dyDescent="0.2">
      <c r="A2945" s="13">
        <v>0</v>
      </c>
      <c r="B2945" s="15" t="s">
        <v>26</v>
      </c>
      <c r="C2945" s="32">
        <v>0</v>
      </c>
    </row>
    <row r="2946" spans="1:3" ht="15" hidden="1" x14ac:dyDescent="0.2">
      <c r="A2946" s="13">
        <v>0</v>
      </c>
      <c r="B2946" s="15" t="s">
        <v>27</v>
      </c>
      <c r="C2946" s="32">
        <v>0</v>
      </c>
    </row>
    <row r="2947" spans="1:3" ht="30" hidden="1" x14ac:dyDescent="0.2">
      <c r="A2947" s="13">
        <v>0</v>
      </c>
      <c r="B2947" s="15" t="s">
        <v>28</v>
      </c>
      <c r="C2947" s="32">
        <v>0</v>
      </c>
    </row>
    <row r="2948" spans="1:3" ht="15" hidden="1" x14ac:dyDescent="0.2">
      <c r="A2948" s="13">
        <v>0</v>
      </c>
      <c r="B2948" s="15" t="s">
        <v>29</v>
      </c>
      <c r="C2948" s="32">
        <v>252.40387999999999</v>
      </c>
    </row>
    <row r="2949" spans="1:3" ht="15" hidden="1" x14ac:dyDescent="0.2">
      <c r="A2949" s="13">
        <v>0</v>
      </c>
      <c r="B2949" s="15" t="s">
        <v>30</v>
      </c>
      <c r="C2949" s="32">
        <v>0</v>
      </c>
    </row>
    <row r="2950" spans="1:3" ht="15" hidden="1" x14ac:dyDescent="0.2">
      <c r="A2950" s="13">
        <v>0</v>
      </c>
      <c r="B2950" s="15" t="s">
        <v>31</v>
      </c>
      <c r="C2950" s="32">
        <v>3548.28557</v>
      </c>
    </row>
    <row r="2951" spans="1:3" ht="15" hidden="1" x14ac:dyDescent="0.2">
      <c r="A2951" s="13">
        <f t="shared" ref="A2951:A2957" si="116">SUM(C2951)</f>
        <v>0</v>
      </c>
      <c r="B2951" s="12" t="s">
        <v>32</v>
      </c>
      <c r="C2951" s="31">
        <v>0</v>
      </c>
    </row>
    <row r="2952" spans="1:3" ht="15" hidden="1" x14ac:dyDescent="0.2">
      <c r="A2952" s="13">
        <f t="shared" si="116"/>
        <v>0</v>
      </c>
      <c r="B2952" s="3" t="s">
        <v>33</v>
      </c>
      <c r="C2952" s="28">
        <v>0</v>
      </c>
    </row>
    <row r="2953" spans="1:3" ht="15" hidden="1" x14ac:dyDescent="0.2">
      <c r="A2953" s="13">
        <f t="shared" si="116"/>
        <v>0</v>
      </c>
      <c r="B2953" s="12" t="s">
        <v>4</v>
      </c>
      <c r="C2953" s="31">
        <v>0</v>
      </c>
    </row>
    <row r="2954" spans="1:3" ht="15" x14ac:dyDescent="0.2">
      <c r="A2954" s="13"/>
      <c r="B2954" s="12" t="s">
        <v>34</v>
      </c>
      <c r="C2954" s="31">
        <v>81.287809999999993</v>
      </c>
    </row>
    <row r="2955" spans="1:3" ht="15" x14ac:dyDescent="0.2">
      <c r="A2955" s="13"/>
      <c r="B2955" s="12" t="s">
        <v>35</v>
      </c>
      <c r="C2955" s="31">
        <v>1159.6542199999999</v>
      </c>
    </row>
    <row r="2956" spans="1:3" ht="15" x14ac:dyDescent="0.2">
      <c r="A2956" s="13"/>
      <c r="B2956" s="2" t="s">
        <v>36</v>
      </c>
      <c r="C2956" s="28">
        <v>806.06700000000001</v>
      </c>
    </row>
    <row r="2957" spans="1:3" ht="15" hidden="1" x14ac:dyDescent="0.2">
      <c r="A2957" s="13">
        <f t="shared" si="116"/>
        <v>0</v>
      </c>
      <c r="B2957" s="2" t="s">
        <v>37</v>
      </c>
      <c r="C2957" s="28">
        <v>0</v>
      </c>
    </row>
    <row r="2958" spans="1:3" ht="15" hidden="1" x14ac:dyDescent="0.2">
      <c r="A2958" s="13">
        <v>0</v>
      </c>
      <c r="B2958" s="16" t="s">
        <v>8</v>
      </c>
      <c r="C2958" s="33">
        <v>0</v>
      </c>
    </row>
    <row r="2959" spans="1:3" ht="15" hidden="1" x14ac:dyDescent="0.2">
      <c r="A2959" s="13">
        <v>0</v>
      </c>
      <c r="B2959" s="15" t="s">
        <v>9</v>
      </c>
      <c r="C2959" s="32">
        <v>0</v>
      </c>
    </row>
    <row r="2960" spans="1:3" ht="15" hidden="1" x14ac:dyDescent="0.2">
      <c r="A2960" s="13">
        <v>0</v>
      </c>
      <c r="B2960" s="15" t="s">
        <v>38</v>
      </c>
      <c r="C2960" s="32">
        <v>0</v>
      </c>
    </row>
    <row r="2961" spans="1:3" ht="15" hidden="1" x14ac:dyDescent="0.2">
      <c r="A2961" s="13">
        <f>SUM(C2961)</f>
        <v>0</v>
      </c>
      <c r="B2961" s="14" t="s">
        <v>39</v>
      </c>
      <c r="C2961" s="31">
        <v>0</v>
      </c>
    </row>
    <row r="2962" spans="1:3" ht="15" hidden="1" x14ac:dyDescent="0.2">
      <c r="A2962" s="13">
        <f>SUM(C2962)</f>
        <v>0</v>
      </c>
      <c r="B2962" s="4" t="s">
        <v>40</v>
      </c>
      <c r="C2962" s="28">
        <v>0</v>
      </c>
    </row>
    <row r="2963" spans="1:3" ht="15" hidden="1" x14ac:dyDescent="0.2">
      <c r="A2963" s="13">
        <f>SUM(C2963)</f>
        <v>0</v>
      </c>
      <c r="B2963" s="2" t="s">
        <v>41</v>
      </c>
      <c r="C2963" s="28">
        <v>0</v>
      </c>
    </row>
    <row r="2964" spans="1:3" ht="15" hidden="1" x14ac:dyDescent="0.2">
      <c r="A2964" s="13">
        <v>0</v>
      </c>
      <c r="B2964" s="16" t="s">
        <v>14</v>
      </c>
      <c r="C2964" s="33">
        <v>0</v>
      </c>
    </row>
    <row r="2965" spans="1:3" ht="15" hidden="1" x14ac:dyDescent="0.2">
      <c r="A2965" s="13">
        <v>0</v>
      </c>
      <c r="B2965" s="15" t="s">
        <v>9</v>
      </c>
      <c r="C2965" s="32">
        <v>0</v>
      </c>
    </row>
    <row r="2966" spans="1:3" ht="15" hidden="1" x14ac:dyDescent="0.2">
      <c r="A2966" s="13">
        <v>0</v>
      </c>
      <c r="B2966" s="15" t="s">
        <v>10</v>
      </c>
      <c r="C2966" s="32">
        <v>0</v>
      </c>
    </row>
    <row r="2967" spans="1:3" ht="15" hidden="1" x14ac:dyDescent="0.2">
      <c r="A2967" s="13">
        <f>SUM(C2967)</f>
        <v>0</v>
      </c>
      <c r="B2967" s="14" t="s">
        <v>42</v>
      </c>
      <c r="C2967" s="31">
        <v>0</v>
      </c>
    </row>
    <row r="2968" spans="1:3" ht="15" hidden="1" x14ac:dyDescent="0.2">
      <c r="A2968" s="13">
        <f>SUM(C2968)</f>
        <v>0</v>
      </c>
      <c r="B2968" s="4" t="s">
        <v>16</v>
      </c>
      <c r="C2968" s="28">
        <v>0</v>
      </c>
    </row>
    <row r="2969" spans="1:3" ht="15" hidden="1" x14ac:dyDescent="0.2">
      <c r="A2969" s="13">
        <f>SUM(C2969)</f>
        <v>0</v>
      </c>
      <c r="B2969" s="16" t="s">
        <v>17</v>
      </c>
      <c r="C2969" s="33">
        <v>0</v>
      </c>
    </row>
    <row r="2970" spans="1:3" ht="15" hidden="1" x14ac:dyDescent="0.2">
      <c r="A2970" s="13">
        <v>0</v>
      </c>
      <c r="B2970" s="15" t="s">
        <v>43</v>
      </c>
      <c r="C2970" s="32">
        <v>0</v>
      </c>
    </row>
    <row r="2971" spans="1:3" ht="15" hidden="1" x14ac:dyDescent="0.2">
      <c r="A2971" s="13">
        <v>0</v>
      </c>
      <c r="B2971" s="15" t="s">
        <v>15</v>
      </c>
      <c r="C2971" s="32">
        <v>0</v>
      </c>
    </row>
    <row r="2972" spans="1:3" ht="15" hidden="1" x14ac:dyDescent="0.2">
      <c r="A2972" s="13">
        <v>0</v>
      </c>
      <c r="B2972" s="15" t="s">
        <v>10</v>
      </c>
      <c r="C2972" s="32">
        <v>0</v>
      </c>
    </row>
    <row r="2973" spans="1:3" ht="15" hidden="1" x14ac:dyDescent="0.2">
      <c r="A2973" s="13">
        <f t="shared" ref="A2973:A2995" si="117">SUM(C2973)</f>
        <v>0</v>
      </c>
      <c r="B2973" s="14" t="s">
        <v>39</v>
      </c>
      <c r="C2973" s="31">
        <v>0</v>
      </c>
    </row>
    <row r="2974" spans="1:3" ht="15" hidden="1" x14ac:dyDescent="0.2">
      <c r="A2974" s="13">
        <f t="shared" si="117"/>
        <v>0</v>
      </c>
      <c r="B2974" s="4" t="s">
        <v>16</v>
      </c>
      <c r="C2974" s="28">
        <v>0</v>
      </c>
    </row>
    <row r="2975" spans="1:3" ht="18" hidden="1" customHeight="1" x14ac:dyDescent="0.2">
      <c r="A2975" s="13">
        <f t="shared" si="117"/>
        <v>0</v>
      </c>
      <c r="B2975" s="21"/>
      <c r="C2975" s="35"/>
    </row>
    <row r="2976" spans="1:3" ht="18" hidden="1" customHeight="1" x14ac:dyDescent="0.2">
      <c r="A2976" s="13">
        <f t="shared" si="117"/>
        <v>0</v>
      </c>
      <c r="B2976" s="22" t="s">
        <v>60</v>
      </c>
      <c r="C2976" s="29"/>
    </row>
    <row r="2977" spans="1:3" ht="15" x14ac:dyDescent="0.2">
      <c r="A2977" s="13"/>
      <c r="B2977" s="17" t="s">
        <v>44</v>
      </c>
      <c r="C2977" s="31">
        <v>24700.667710000002</v>
      </c>
    </row>
    <row r="2978" spans="1:3" ht="15" x14ac:dyDescent="0.2">
      <c r="A2978" s="13"/>
      <c r="B2978" s="12" t="s">
        <v>1</v>
      </c>
      <c r="C2978" s="31">
        <v>24700.667710000002</v>
      </c>
    </row>
    <row r="2979" spans="1:3" ht="15" hidden="1" x14ac:dyDescent="0.2">
      <c r="A2979" s="13">
        <f t="shared" si="117"/>
        <v>0</v>
      </c>
      <c r="B2979" s="12" t="s">
        <v>6</v>
      </c>
      <c r="C2979" s="31">
        <v>0</v>
      </c>
    </row>
    <row r="2980" spans="1:3" ht="15" hidden="1" x14ac:dyDescent="0.2">
      <c r="A2980" s="13">
        <f t="shared" si="117"/>
        <v>0</v>
      </c>
      <c r="B2980" s="12" t="s">
        <v>45</v>
      </c>
      <c r="C2980" s="31">
        <v>0</v>
      </c>
    </row>
    <row r="2981" spans="1:3" ht="15" hidden="1" x14ac:dyDescent="0.2">
      <c r="A2981" s="13">
        <f t="shared" si="117"/>
        <v>0</v>
      </c>
      <c r="B2981" s="12" t="s">
        <v>13</v>
      </c>
      <c r="C2981" s="31">
        <v>0</v>
      </c>
    </row>
    <row r="2982" spans="1:3" ht="15" x14ac:dyDescent="0.2">
      <c r="A2982" s="13"/>
      <c r="B2982" s="17" t="s">
        <v>46</v>
      </c>
      <c r="C2982" s="31">
        <v>24262.154399999999</v>
      </c>
    </row>
    <row r="2983" spans="1:3" ht="15" x14ac:dyDescent="0.2">
      <c r="A2983" s="13"/>
      <c r="B2983" s="12" t="s">
        <v>19</v>
      </c>
      <c r="C2983" s="31">
        <v>23456.0874</v>
      </c>
    </row>
    <row r="2984" spans="1:3" ht="15" x14ac:dyDescent="0.2">
      <c r="A2984" s="13"/>
      <c r="B2984" s="12" t="s">
        <v>36</v>
      </c>
      <c r="C2984" s="31">
        <v>806.06700000000001</v>
      </c>
    </row>
    <row r="2985" spans="1:3" ht="15" hidden="1" x14ac:dyDescent="0.2">
      <c r="A2985" s="13">
        <f t="shared" si="117"/>
        <v>0</v>
      </c>
      <c r="B2985" s="12" t="s">
        <v>47</v>
      </c>
      <c r="C2985" s="31">
        <v>0</v>
      </c>
    </row>
    <row r="2986" spans="1:3" ht="15" hidden="1" x14ac:dyDescent="0.2">
      <c r="A2986" s="13">
        <f t="shared" si="117"/>
        <v>0</v>
      </c>
      <c r="B2986" s="12" t="s">
        <v>41</v>
      </c>
      <c r="C2986" s="31">
        <v>0</v>
      </c>
    </row>
    <row r="2987" spans="1:3" ht="15" x14ac:dyDescent="0.2">
      <c r="A2987" s="13"/>
      <c r="B2987" s="39" t="s">
        <v>48</v>
      </c>
      <c r="C2987" s="40">
        <v>438.51330999999999</v>
      </c>
    </row>
    <row r="2988" spans="1:3" ht="15" x14ac:dyDescent="0.2">
      <c r="A2988" s="13"/>
      <c r="B2988" s="39" t="s">
        <v>49</v>
      </c>
      <c r="C2988" s="40">
        <v>1423.5865100000001</v>
      </c>
    </row>
    <row r="2989" spans="1:3" ht="15" x14ac:dyDescent="0.2">
      <c r="A2989" s="13"/>
      <c r="B2989" s="39" t="s">
        <v>50</v>
      </c>
      <c r="C2989" s="40">
        <v>1862.0998199999999</v>
      </c>
    </row>
    <row r="2990" spans="1:3" ht="18" hidden="1" customHeight="1" x14ac:dyDescent="0.2">
      <c r="A2990" s="13">
        <f t="shared" si="117"/>
        <v>0</v>
      </c>
      <c r="B2990" s="23"/>
      <c r="C2990" s="34"/>
    </row>
    <row r="2991" spans="1:3" ht="18" hidden="1" customHeight="1" x14ac:dyDescent="0.2">
      <c r="A2991" s="13">
        <f t="shared" si="117"/>
        <v>0</v>
      </c>
      <c r="B2991" s="18" t="s">
        <v>319</v>
      </c>
      <c r="C2991" s="29"/>
    </row>
    <row r="2992" spans="1:3" ht="15" x14ac:dyDescent="0.2">
      <c r="A2992" s="13"/>
      <c r="B2992" s="5" t="s">
        <v>53</v>
      </c>
      <c r="C2992" s="36">
        <v>867</v>
      </c>
    </row>
    <row r="2993" spans="1:3" ht="15" x14ac:dyDescent="0.2">
      <c r="A2993" s="13"/>
      <c r="B2993" s="6" t="s">
        <v>54</v>
      </c>
      <c r="C2993" s="36">
        <v>422</v>
      </c>
    </row>
    <row r="2994" spans="1:3" ht="15" x14ac:dyDescent="0.2">
      <c r="A2994" s="13"/>
      <c r="B2994" s="6" t="s">
        <v>55</v>
      </c>
      <c r="C2994" s="36">
        <v>445</v>
      </c>
    </row>
    <row r="2995" spans="1:3" ht="18" hidden="1" customHeight="1" x14ac:dyDescent="0.2">
      <c r="A2995" s="13">
        <f t="shared" si="117"/>
        <v>0</v>
      </c>
      <c r="B2995" s="24"/>
      <c r="C2995" s="34"/>
    </row>
    <row r="2996" spans="1:3" ht="18" customHeight="1" x14ac:dyDescent="0.2">
      <c r="A2996" s="13"/>
      <c r="B2996" s="121" t="s">
        <v>92</v>
      </c>
      <c r="C2996" s="122"/>
    </row>
    <row r="2997" spans="1:3" ht="18" hidden="1" customHeight="1" x14ac:dyDescent="0.2">
      <c r="A2997" s="13">
        <f t="shared" ref="A2997:A3005" si="118">SUM(C2997)</f>
        <v>0</v>
      </c>
      <c r="B2997" s="21"/>
      <c r="C2997" s="35"/>
    </row>
    <row r="2998" spans="1:3" ht="18" hidden="1" customHeight="1" x14ac:dyDescent="0.2">
      <c r="A2998" s="13">
        <f t="shared" si="118"/>
        <v>0</v>
      </c>
      <c r="B2998" s="22" t="s">
        <v>59</v>
      </c>
      <c r="C2998" s="29"/>
    </row>
    <row r="2999" spans="1:3" ht="15" x14ac:dyDescent="0.2">
      <c r="A2999" s="13"/>
      <c r="B2999" s="2" t="s">
        <v>1</v>
      </c>
      <c r="C2999" s="28">
        <v>14597.79732</v>
      </c>
    </row>
    <row r="3000" spans="1:3" ht="15" hidden="1" x14ac:dyDescent="0.2">
      <c r="A3000" s="13">
        <f t="shared" si="118"/>
        <v>0</v>
      </c>
      <c r="B3000" s="3" t="s">
        <v>2</v>
      </c>
      <c r="C3000" s="28"/>
    </row>
    <row r="3001" spans="1:3" ht="15" hidden="1" x14ac:dyDescent="0.2">
      <c r="A3001" s="13">
        <f t="shared" si="118"/>
        <v>0</v>
      </c>
      <c r="B3001" s="3" t="s">
        <v>3</v>
      </c>
      <c r="C3001" s="28"/>
    </row>
    <row r="3002" spans="1:3" ht="15" hidden="1" x14ac:dyDescent="0.2">
      <c r="A3002" s="13">
        <f t="shared" si="118"/>
        <v>0</v>
      </c>
      <c r="B3002" s="3" t="s">
        <v>4</v>
      </c>
      <c r="C3002" s="28">
        <v>0</v>
      </c>
    </row>
    <row r="3003" spans="1:3" ht="15" x14ac:dyDescent="0.2">
      <c r="A3003" s="13"/>
      <c r="B3003" s="3" t="s">
        <v>5</v>
      </c>
      <c r="C3003" s="28">
        <v>14597.79732</v>
      </c>
    </row>
    <row r="3004" spans="1:3" ht="15" hidden="1" x14ac:dyDescent="0.2">
      <c r="A3004" s="13">
        <f t="shared" si="118"/>
        <v>0</v>
      </c>
      <c r="B3004" s="2" t="s">
        <v>6</v>
      </c>
      <c r="C3004" s="28">
        <v>0</v>
      </c>
    </row>
    <row r="3005" spans="1:3" ht="15" hidden="1" x14ac:dyDescent="0.2">
      <c r="A3005" s="13">
        <f t="shared" si="118"/>
        <v>0</v>
      </c>
      <c r="B3005" s="2" t="s">
        <v>7</v>
      </c>
      <c r="C3005" s="28">
        <v>0</v>
      </c>
    </row>
    <row r="3006" spans="1:3" ht="15" hidden="1" x14ac:dyDescent="0.2">
      <c r="A3006" s="13">
        <v>0</v>
      </c>
      <c r="B3006" s="3" t="s">
        <v>8</v>
      </c>
      <c r="C3006" s="28">
        <v>0</v>
      </c>
    </row>
    <row r="3007" spans="1:3" ht="15" hidden="1" x14ac:dyDescent="0.2">
      <c r="A3007" s="13">
        <f>SUM(C3007)</f>
        <v>0</v>
      </c>
      <c r="B3007" s="4" t="s">
        <v>9</v>
      </c>
      <c r="C3007" s="28">
        <v>0</v>
      </c>
    </row>
    <row r="3008" spans="1:3" ht="15" hidden="1" x14ac:dyDescent="0.2">
      <c r="A3008" s="13">
        <v>0</v>
      </c>
      <c r="B3008" s="4" t="s">
        <v>10</v>
      </c>
      <c r="C3008" s="28">
        <v>0</v>
      </c>
    </row>
    <row r="3009" spans="1:3" ht="15" hidden="1" x14ac:dyDescent="0.2">
      <c r="A3009" s="13">
        <f>SUM(C3009)</f>
        <v>0</v>
      </c>
      <c r="B3009" s="4" t="s">
        <v>11</v>
      </c>
      <c r="C3009" s="28">
        <v>0</v>
      </c>
    </row>
    <row r="3010" spans="1:3" ht="15" hidden="1" x14ac:dyDescent="0.2">
      <c r="A3010" s="13">
        <f>SUM(C3010)</f>
        <v>0</v>
      </c>
      <c r="B3010" s="4" t="s">
        <v>12</v>
      </c>
      <c r="C3010" s="28">
        <v>0</v>
      </c>
    </row>
    <row r="3011" spans="1:3" ht="15" hidden="1" x14ac:dyDescent="0.2">
      <c r="A3011" s="13">
        <f>SUM(C3011)</f>
        <v>0</v>
      </c>
      <c r="B3011" s="2" t="s">
        <v>13</v>
      </c>
      <c r="C3011" s="28">
        <v>0</v>
      </c>
    </row>
    <row r="3012" spans="1:3" ht="15" hidden="1" x14ac:dyDescent="0.2">
      <c r="A3012" s="13">
        <v>0</v>
      </c>
      <c r="B3012" s="3" t="s">
        <v>14</v>
      </c>
      <c r="C3012" s="28">
        <v>0</v>
      </c>
    </row>
    <row r="3013" spans="1:3" ht="15" hidden="1" x14ac:dyDescent="0.2">
      <c r="A3013" s="13">
        <v>0</v>
      </c>
      <c r="B3013" s="4" t="s">
        <v>15</v>
      </c>
      <c r="C3013" s="28">
        <v>0</v>
      </c>
    </row>
    <row r="3014" spans="1:3" ht="15" hidden="1" x14ac:dyDescent="0.2">
      <c r="A3014" s="13">
        <v>0</v>
      </c>
      <c r="B3014" s="4" t="s">
        <v>10</v>
      </c>
      <c r="C3014" s="28">
        <v>0</v>
      </c>
    </row>
    <row r="3015" spans="1:3" ht="15" hidden="1" x14ac:dyDescent="0.2">
      <c r="A3015" s="13">
        <f t="shared" ref="A3015:A3021" si="119">SUM(C3015)</f>
        <v>0</v>
      </c>
      <c r="B3015" s="4" t="s">
        <v>16</v>
      </c>
      <c r="C3015" s="28">
        <v>0</v>
      </c>
    </row>
    <row r="3016" spans="1:3" ht="15" hidden="1" x14ac:dyDescent="0.2">
      <c r="A3016" s="13">
        <f t="shared" si="119"/>
        <v>0</v>
      </c>
      <c r="B3016" s="3" t="s">
        <v>17</v>
      </c>
      <c r="C3016" s="28">
        <v>0</v>
      </c>
    </row>
    <row r="3017" spans="1:3" ht="15" hidden="1" x14ac:dyDescent="0.2">
      <c r="A3017" s="13">
        <f t="shared" si="119"/>
        <v>0</v>
      </c>
      <c r="B3017" s="4" t="s">
        <v>18</v>
      </c>
      <c r="C3017" s="28">
        <v>0</v>
      </c>
    </row>
    <row r="3018" spans="1:3" ht="18" hidden="1" customHeight="1" x14ac:dyDescent="0.2">
      <c r="A3018" s="13">
        <f t="shared" si="119"/>
        <v>0</v>
      </c>
      <c r="B3018" s="21"/>
      <c r="C3018" s="35"/>
    </row>
    <row r="3019" spans="1:3" ht="15" x14ac:dyDescent="0.2">
      <c r="A3019" s="13"/>
      <c r="B3019" s="2" t="s">
        <v>19</v>
      </c>
      <c r="C3019" s="28">
        <v>11139.57764</v>
      </c>
    </row>
    <row r="3020" spans="1:3" ht="15" x14ac:dyDescent="0.2">
      <c r="A3020" s="13"/>
      <c r="B3020" s="12" t="s">
        <v>20</v>
      </c>
      <c r="C3020" s="31">
        <v>3134.6729099999998</v>
      </c>
    </row>
    <row r="3021" spans="1:3" ht="15" x14ac:dyDescent="0.2">
      <c r="A3021" s="13"/>
      <c r="B3021" s="12" t="s">
        <v>21</v>
      </c>
      <c r="C3021" s="31">
        <v>2861.9301599999999</v>
      </c>
    </row>
    <row r="3022" spans="1:3" ht="15" hidden="1" x14ac:dyDescent="0.2">
      <c r="A3022" s="13">
        <v>0</v>
      </c>
      <c r="B3022" s="15" t="s">
        <v>22</v>
      </c>
      <c r="C3022" s="32">
        <v>1052.6392599999999</v>
      </c>
    </row>
    <row r="3023" spans="1:3" ht="15" hidden="1" x14ac:dyDescent="0.2">
      <c r="A3023" s="13">
        <v>0</v>
      </c>
      <c r="B3023" s="15" t="s">
        <v>23</v>
      </c>
      <c r="C3023" s="32">
        <v>11.70308</v>
      </c>
    </row>
    <row r="3024" spans="1:3" ht="15" hidden="1" x14ac:dyDescent="0.2">
      <c r="A3024" s="13">
        <v>0</v>
      </c>
      <c r="B3024" s="15" t="s">
        <v>24</v>
      </c>
      <c r="C3024" s="32">
        <v>755.10895000000005</v>
      </c>
    </row>
    <row r="3025" spans="1:3" ht="15" hidden="1" x14ac:dyDescent="0.2">
      <c r="A3025" s="13">
        <v>0</v>
      </c>
      <c r="B3025" s="15" t="s">
        <v>25</v>
      </c>
      <c r="C3025" s="32">
        <v>3.5629</v>
      </c>
    </row>
    <row r="3026" spans="1:3" ht="15" hidden="1" x14ac:dyDescent="0.2">
      <c r="A3026" s="13">
        <v>0</v>
      </c>
      <c r="B3026" s="15" t="s">
        <v>26</v>
      </c>
      <c r="C3026" s="32">
        <v>0</v>
      </c>
    </row>
    <row r="3027" spans="1:3" ht="15" hidden="1" x14ac:dyDescent="0.2">
      <c r="A3027" s="13">
        <v>0</v>
      </c>
      <c r="B3027" s="15" t="s">
        <v>27</v>
      </c>
      <c r="C3027" s="32">
        <v>0</v>
      </c>
    </row>
    <row r="3028" spans="1:3" ht="30" hidden="1" x14ac:dyDescent="0.2">
      <c r="A3028" s="13">
        <v>0</v>
      </c>
      <c r="B3028" s="15" t="s">
        <v>28</v>
      </c>
      <c r="C3028" s="32">
        <v>0</v>
      </c>
    </row>
    <row r="3029" spans="1:3" ht="15" hidden="1" x14ac:dyDescent="0.2">
      <c r="A3029" s="13">
        <v>0</v>
      </c>
      <c r="B3029" s="15" t="s">
        <v>29</v>
      </c>
      <c r="C3029" s="32">
        <v>262.99283000000003</v>
      </c>
    </row>
    <row r="3030" spans="1:3" ht="15" hidden="1" x14ac:dyDescent="0.2">
      <c r="A3030" s="13">
        <v>0</v>
      </c>
      <c r="B3030" s="15" t="s">
        <v>30</v>
      </c>
      <c r="C3030" s="32">
        <v>0</v>
      </c>
    </row>
    <row r="3031" spans="1:3" ht="15" hidden="1" x14ac:dyDescent="0.2">
      <c r="A3031" s="13">
        <v>0</v>
      </c>
      <c r="B3031" s="15" t="s">
        <v>31</v>
      </c>
      <c r="C3031" s="32">
        <v>775.92313999999999</v>
      </c>
    </row>
    <row r="3032" spans="1:3" ht="15" hidden="1" x14ac:dyDescent="0.2">
      <c r="A3032" s="13">
        <f t="shared" ref="A3032:A3092" si="120">SUM(C3032)</f>
        <v>0</v>
      </c>
      <c r="B3032" s="12" t="s">
        <v>32</v>
      </c>
      <c r="C3032" s="31">
        <v>0</v>
      </c>
    </row>
    <row r="3033" spans="1:3" ht="15" hidden="1" x14ac:dyDescent="0.2">
      <c r="A3033" s="13">
        <f t="shared" si="120"/>
        <v>0</v>
      </c>
      <c r="B3033" s="3" t="s">
        <v>33</v>
      </c>
      <c r="C3033" s="28">
        <v>0</v>
      </c>
    </row>
    <row r="3034" spans="1:3" ht="15" x14ac:dyDescent="0.2">
      <c r="A3034" s="13"/>
      <c r="B3034" s="12" t="s">
        <v>4</v>
      </c>
      <c r="C3034" s="31">
        <v>4477.9067800000003</v>
      </c>
    </row>
    <row r="3035" spans="1:3" ht="15" x14ac:dyDescent="0.2">
      <c r="A3035" s="13"/>
      <c r="B3035" s="12" t="s">
        <v>34</v>
      </c>
      <c r="C3035" s="31">
        <v>79.620099999999994</v>
      </c>
    </row>
    <row r="3036" spans="1:3" ht="15" x14ac:dyDescent="0.2">
      <c r="A3036" s="13"/>
      <c r="B3036" s="12" t="s">
        <v>35</v>
      </c>
      <c r="C3036" s="31">
        <v>585.44768999999997</v>
      </c>
    </row>
    <row r="3037" spans="1:3" ht="15" x14ac:dyDescent="0.2">
      <c r="A3037" s="13"/>
      <c r="B3037" s="2" t="s">
        <v>36</v>
      </c>
      <c r="C3037" s="28">
        <v>2266.4856500000001</v>
      </c>
    </row>
    <row r="3038" spans="1:3" ht="15" hidden="1" x14ac:dyDescent="0.2">
      <c r="A3038" s="13">
        <f t="shared" si="120"/>
        <v>0</v>
      </c>
      <c r="B3038" s="2" t="s">
        <v>37</v>
      </c>
      <c r="C3038" s="28">
        <v>0</v>
      </c>
    </row>
    <row r="3039" spans="1:3" ht="15" hidden="1" x14ac:dyDescent="0.2">
      <c r="A3039" s="13">
        <v>0</v>
      </c>
      <c r="B3039" s="16" t="s">
        <v>8</v>
      </c>
      <c r="C3039" s="33">
        <v>0</v>
      </c>
    </row>
    <row r="3040" spans="1:3" ht="15" hidden="1" x14ac:dyDescent="0.2">
      <c r="A3040" s="13">
        <v>0</v>
      </c>
      <c r="B3040" s="15" t="s">
        <v>9</v>
      </c>
      <c r="C3040" s="32">
        <v>0</v>
      </c>
    </row>
    <row r="3041" spans="1:3" ht="15" hidden="1" x14ac:dyDescent="0.2">
      <c r="A3041" s="13">
        <v>0</v>
      </c>
      <c r="B3041" s="15" t="s">
        <v>38</v>
      </c>
      <c r="C3041" s="32">
        <v>0</v>
      </c>
    </row>
    <row r="3042" spans="1:3" ht="15" hidden="1" x14ac:dyDescent="0.2">
      <c r="A3042" s="13">
        <f t="shared" si="120"/>
        <v>0</v>
      </c>
      <c r="B3042" s="14" t="s">
        <v>39</v>
      </c>
      <c r="C3042" s="31">
        <v>0</v>
      </c>
    </row>
    <row r="3043" spans="1:3" ht="15" hidden="1" x14ac:dyDescent="0.2">
      <c r="A3043" s="13">
        <f t="shared" si="120"/>
        <v>0</v>
      </c>
      <c r="B3043" s="4" t="s">
        <v>40</v>
      </c>
      <c r="C3043" s="28">
        <v>0</v>
      </c>
    </row>
    <row r="3044" spans="1:3" ht="15" hidden="1" x14ac:dyDescent="0.2">
      <c r="A3044" s="13">
        <f t="shared" si="120"/>
        <v>0</v>
      </c>
      <c r="B3044" s="2" t="s">
        <v>41</v>
      </c>
      <c r="C3044" s="28">
        <v>0</v>
      </c>
    </row>
    <row r="3045" spans="1:3" ht="15" hidden="1" x14ac:dyDescent="0.2">
      <c r="A3045" s="13">
        <v>0</v>
      </c>
      <c r="B3045" s="16" t="s">
        <v>14</v>
      </c>
      <c r="C3045" s="33">
        <v>0</v>
      </c>
    </row>
    <row r="3046" spans="1:3" ht="15" hidden="1" x14ac:dyDescent="0.2">
      <c r="A3046" s="13">
        <v>0</v>
      </c>
      <c r="B3046" s="15" t="s">
        <v>9</v>
      </c>
      <c r="C3046" s="32">
        <v>0</v>
      </c>
    </row>
    <row r="3047" spans="1:3" ht="15" hidden="1" x14ac:dyDescent="0.2">
      <c r="A3047" s="13">
        <v>0</v>
      </c>
      <c r="B3047" s="15" t="s">
        <v>10</v>
      </c>
      <c r="C3047" s="32">
        <v>0</v>
      </c>
    </row>
    <row r="3048" spans="1:3" ht="15" hidden="1" x14ac:dyDescent="0.2">
      <c r="A3048" s="13">
        <f t="shared" si="120"/>
        <v>0</v>
      </c>
      <c r="B3048" s="14" t="s">
        <v>42</v>
      </c>
      <c r="C3048" s="31">
        <v>0</v>
      </c>
    </row>
    <row r="3049" spans="1:3" ht="15" hidden="1" x14ac:dyDescent="0.2">
      <c r="A3049" s="13">
        <f t="shared" si="120"/>
        <v>0</v>
      </c>
      <c r="B3049" s="4" t="s">
        <v>16</v>
      </c>
      <c r="C3049" s="28">
        <v>0</v>
      </c>
    </row>
    <row r="3050" spans="1:3" ht="15" hidden="1" x14ac:dyDescent="0.2">
      <c r="A3050" s="13">
        <f t="shared" si="120"/>
        <v>0</v>
      </c>
      <c r="B3050" s="16" t="s">
        <v>17</v>
      </c>
      <c r="C3050" s="33">
        <v>0</v>
      </c>
    </row>
    <row r="3051" spans="1:3" ht="15" hidden="1" x14ac:dyDescent="0.2">
      <c r="A3051" s="13">
        <v>0</v>
      </c>
      <c r="B3051" s="15" t="s">
        <v>43</v>
      </c>
      <c r="C3051" s="32">
        <v>0</v>
      </c>
    </row>
    <row r="3052" spans="1:3" ht="15" hidden="1" x14ac:dyDescent="0.2">
      <c r="A3052" s="13">
        <v>0</v>
      </c>
      <c r="B3052" s="15" t="s">
        <v>15</v>
      </c>
      <c r="C3052" s="32">
        <v>0</v>
      </c>
    </row>
    <row r="3053" spans="1:3" ht="15" hidden="1" x14ac:dyDescent="0.2">
      <c r="A3053" s="13">
        <v>0</v>
      </c>
      <c r="B3053" s="15" t="s">
        <v>10</v>
      </c>
      <c r="C3053" s="32">
        <v>0</v>
      </c>
    </row>
    <row r="3054" spans="1:3" ht="15" hidden="1" x14ac:dyDescent="0.2">
      <c r="A3054" s="13">
        <f t="shared" si="120"/>
        <v>0</v>
      </c>
      <c r="B3054" s="14" t="s">
        <v>39</v>
      </c>
      <c r="C3054" s="31">
        <v>0</v>
      </c>
    </row>
    <row r="3055" spans="1:3" ht="15" hidden="1" x14ac:dyDescent="0.2">
      <c r="A3055" s="13">
        <f t="shared" si="120"/>
        <v>0</v>
      </c>
      <c r="B3055" s="4" t="s">
        <v>16</v>
      </c>
      <c r="C3055" s="28">
        <v>0</v>
      </c>
    </row>
    <row r="3056" spans="1:3" ht="18" hidden="1" customHeight="1" x14ac:dyDescent="0.2">
      <c r="A3056" s="13">
        <f t="shared" si="120"/>
        <v>0</v>
      </c>
      <c r="B3056" s="21"/>
      <c r="C3056" s="35"/>
    </row>
    <row r="3057" spans="1:3" ht="18" hidden="1" customHeight="1" x14ac:dyDescent="0.2">
      <c r="A3057" s="13">
        <f t="shared" si="120"/>
        <v>0</v>
      </c>
      <c r="B3057" s="22" t="s">
        <v>60</v>
      </c>
      <c r="C3057" s="29"/>
    </row>
    <row r="3058" spans="1:3" ht="15" x14ac:dyDescent="0.2">
      <c r="A3058" s="13"/>
      <c r="B3058" s="17" t="s">
        <v>44</v>
      </c>
      <c r="C3058" s="31">
        <v>14597.79732</v>
      </c>
    </row>
    <row r="3059" spans="1:3" ht="15" x14ac:dyDescent="0.2">
      <c r="A3059" s="13"/>
      <c r="B3059" s="12" t="s">
        <v>1</v>
      </c>
      <c r="C3059" s="31">
        <v>14597.79732</v>
      </c>
    </row>
    <row r="3060" spans="1:3" ht="15" hidden="1" x14ac:dyDescent="0.2">
      <c r="A3060" s="13">
        <f t="shared" si="120"/>
        <v>0</v>
      </c>
      <c r="B3060" s="12" t="s">
        <v>6</v>
      </c>
      <c r="C3060" s="31">
        <v>0</v>
      </c>
    </row>
    <row r="3061" spans="1:3" ht="15" hidden="1" x14ac:dyDescent="0.2">
      <c r="A3061" s="13">
        <f t="shared" si="120"/>
        <v>0</v>
      </c>
      <c r="B3061" s="12" t="s">
        <v>45</v>
      </c>
      <c r="C3061" s="31">
        <v>0</v>
      </c>
    </row>
    <row r="3062" spans="1:3" ht="15" hidden="1" x14ac:dyDescent="0.2">
      <c r="A3062" s="13">
        <f t="shared" si="120"/>
        <v>0</v>
      </c>
      <c r="B3062" s="12" t="s">
        <v>13</v>
      </c>
      <c r="C3062" s="31">
        <v>0</v>
      </c>
    </row>
    <row r="3063" spans="1:3" ht="15" x14ac:dyDescent="0.2">
      <c r="A3063" s="13"/>
      <c r="B3063" s="17" t="s">
        <v>46</v>
      </c>
      <c r="C3063" s="31">
        <v>13406.06329</v>
      </c>
    </row>
    <row r="3064" spans="1:3" ht="15" x14ac:dyDescent="0.2">
      <c r="A3064" s="13"/>
      <c r="B3064" s="12" t="s">
        <v>19</v>
      </c>
      <c r="C3064" s="31">
        <v>11139.57764</v>
      </c>
    </row>
    <row r="3065" spans="1:3" ht="15" x14ac:dyDescent="0.2">
      <c r="A3065" s="13"/>
      <c r="B3065" s="12" t="s">
        <v>36</v>
      </c>
      <c r="C3065" s="31">
        <v>2266.4856500000001</v>
      </c>
    </row>
    <row r="3066" spans="1:3" ht="15" hidden="1" x14ac:dyDescent="0.2">
      <c r="A3066" s="13">
        <f t="shared" si="120"/>
        <v>0</v>
      </c>
      <c r="B3066" s="12" t="s">
        <v>47</v>
      </c>
      <c r="C3066" s="31">
        <v>0</v>
      </c>
    </row>
    <row r="3067" spans="1:3" ht="15" hidden="1" x14ac:dyDescent="0.2">
      <c r="A3067" s="13">
        <f t="shared" si="120"/>
        <v>0</v>
      </c>
      <c r="B3067" s="12" t="s">
        <v>41</v>
      </c>
      <c r="C3067" s="31">
        <v>0</v>
      </c>
    </row>
    <row r="3068" spans="1:3" ht="15" x14ac:dyDescent="0.2">
      <c r="A3068" s="13"/>
      <c r="B3068" s="39" t="s">
        <v>48</v>
      </c>
      <c r="C3068" s="40">
        <v>1191.7340300000001</v>
      </c>
    </row>
    <row r="3069" spans="1:3" ht="15" x14ac:dyDescent="0.2">
      <c r="A3069" s="13"/>
      <c r="B3069" s="39" t="s">
        <v>49</v>
      </c>
      <c r="C3069" s="40">
        <v>7314.6651499999998</v>
      </c>
    </row>
    <row r="3070" spans="1:3" ht="15" x14ac:dyDescent="0.2">
      <c r="A3070" s="13"/>
      <c r="B3070" s="39" t="s">
        <v>50</v>
      </c>
      <c r="C3070" s="40">
        <v>8506.3991800000003</v>
      </c>
    </row>
    <row r="3071" spans="1:3" ht="18" hidden="1" customHeight="1" x14ac:dyDescent="0.2">
      <c r="A3071" s="13">
        <f t="shared" si="120"/>
        <v>0</v>
      </c>
      <c r="B3071" s="23"/>
      <c r="C3071" s="34"/>
    </row>
    <row r="3072" spans="1:3" ht="18" hidden="1" customHeight="1" x14ac:dyDescent="0.2">
      <c r="A3072" s="13">
        <f t="shared" si="120"/>
        <v>0</v>
      </c>
      <c r="B3072" s="18" t="s">
        <v>319</v>
      </c>
      <c r="C3072" s="29"/>
    </row>
    <row r="3073" spans="1:3" ht="15" x14ac:dyDescent="0.2">
      <c r="A3073" s="13"/>
      <c r="B3073" s="5" t="s">
        <v>53</v>
      </c>
      <c r="C3073" s="36">
        <v>526</v>
      </c>
    </row>
    <row r="3074" spans="1:3" ht="15" x14ac:dyDescent="0.2">
      <c r="A3074" s="13"/>
      <c r="B3074" s="6" t="s">
        <v>54</v>
      </c>
      <c r="C3074" s="36">
        <v>326</v>
      </c>
    </row>
    <row r="3075" spans="1:3" ht="15" x14ac:dyDescent="0.2">
      <c r="A3075" s="13"/>
      <c r="B3075" s="6" t="s">
        <v>55</v>
      </c>
      <c r="C3075" s="36">
        <v>200</v>
      </c>
    </row>
    <row r="3076" spans="1:3" ht="18" hidden="1" customHeight="1" x14ac:dyDescent="0.2">
      <c r="A3076" s="13">
        <f t="shared" si="120"/>
        <v>0</v>
      </c>
      <c r="B3076" s="24"/>
      <c r="C3076" s="34"/>
    </row>
    <row r="3077" spans="1:3" ht="18" customHeight="1" x14ac:dyDescent="0.2">
      <c r="A3077" s="13"/>
      <c r="B3077" s="121" t="s">
        <v>93</v>
      </c>
      <c r="C3077" s="122"/>
    </row>
    <row r="3078" spans="1:3" ht="18" hidden="1" customHeight="1" x14ac:dyDescent="0.2">
      <c r="A3078" s="13">
        <f t="shared" si="120"/>
        <v>0</v>
      </c>
      <c r="B3078" s="21"/>
      <c r="C3078" s="35"/>
    </row>
    <row r="3079" spans="1:3" ht="18" hidden="1" customHeight="1" x14ac:dyDescent="0.2">
      <c r="A3079" s="13">
        <f t="shared" si="120"/>
        <v>0</v>
      </c>
      <c r="B3079" s="22" t="s">
        <v>59</v>
      </c>
      <c r="C3079" s="29"/>
    </row>
    <row r="3080" spans="1:3" ht="15" x14ac:dyDescent="0.2">
      <c r="A3080" s="13"/>
      <c r="B3080" s="2" t="s">
        <v>1</v>
      </c>
      <c r="C3080" s="28">
        <v>2</v>
      </c>
    </row>
    <row r="3081" spans="1:3" ht="15" hidden="1" x14ac:dyDescent="0.2">
      <c r="A3081" s="13">
        <f t="shared" si="120"/>
        <v>0</v>
      </c>
      <c r="B3081" s="3" t="s">
        <v>2</v>
      </c>
      <c r="C3081" s="28"/>
    </row>
    <row r="3082" spans="1:3" ht="15" hidden="1" x14ac:dyDescent="0.2">
      <c r="A3082" s="13">
        <f t="shared" si="120"/>
        <v>0</v>
      </c>
      <c r="B3082" s="3" t="s">
        <v>3</v>
      </c>
      <c r="C3082" s="28"/>
    </row>
    <row r="3083" spans="1:3" ht="15" hidden="1" x14ac:dyDescent="0.2">
      <c r="A3083" s="13">
        <f t="shared" si="120"/>
        <v>0</v>
      </c>
      <c r="B3083" s="3" t="s">
        <v>4</v>
      </c>
      <c r="C3083" s="28">
        <v>0</v>
      </c>
    </row>
    <row r="3084" spans="1:3" ht="15" x14ac:dyDescent="0.2">
      <c r="A3084" s="13"/>
      <c r="B3084" s="3" t="s">
        <v>5</v>
      </c>
      <c r="C3084" s="28">
        <v>2</v>
      </c>
    </row>
    <row r="3085" spans="1:3" ht="15" hidden="1" x14ac:dyDescent="0.2">
      <c r="A3085" s="13">
        <f t="shared" si="120"/>
        <v>0</v>
      </c>
      <c r="B3085" s="2" t="s">
        <v>6</v>
      </c>
      <c r="C3085" s="28">
        <v>0</v>
      </c>
    </row>
    <row r="3086" spans="1:3" ht="15" hidden="1" x14ac:dyDescent="0.2">
      <c r="A3086" s="13">
        <f t="shared" si="120"/>
        <v>0</v>
      </c>
      <c r="B3086" s="2" t="s">
        <v>7</v>
      </c>
      <c r="C3086" s="28">
        <v>0</v>
      </c>
    </row>
    <row r="3087" spans="1:3" ht="15" hidden="1" x14ac:dyDescent="0.2">
      <c r="A3087" s="13">
        <v>0</v>
      </c>
      <c r="B3087" s="3" t="s">
        <v>8</v>
      </c>
      <c r="C3087" s="28">
        <v>0</v>
      </c>
    </row>
    <row r="3088" spans="1:3" ht="15" hidden="1" x14ac:dyDescent="0.2">
      <c r="A3088" s="13">
        <f t="shared" si="120"/>
        <v>0</v>
      </c>
      <c r="B3088" s="4" t="s">
        <v>9</v>
      </c>
      <c r="C3088" s="28">
        <v>0</v>
      </c>
    </row>
    <row r="3089" spans="1:3" ht="15" hidden="1" x14ac:dyDescent="0.2">
      <c r="A3089" s="13">
        <v>0</v>
      </c>
      <c r="B3089" s="4" t="s">
        <v>10</v>
      </c>
      <c r="C3089" s="28">
        <v>0</v>
      </c>
    </row>
    <row r="3090" spans="1:3" ht="15" hidden="1" x14ac:dyDescent="0.2">
      <c r="A3090" s="13">
        <f t="shared" si="120"/>
        <v>0</v>
      </c>
      <c r="B3090" s="4" t="s">
        <v>11</v>
      </c>
      <c r="C3090" s="28">
        <v>0</v>
      </c>
    </row>
    <row r="3091" spans="1:3" ht="15" hidden="1" x14ac:dyDescent="0.2">
      <c r="A3091" s="13">
        <f t="shared" si="120"/>
        <v>0</v>
      </c>
      <c r="B3091" s="4" t="s">
        <v>12</v>
      </c>
      <c r="C3091" s="28">
        <v>0</v>
      </c>
    </row>
    <row r="3092" spans="1:3" ht="15" hidden="1" x14ac:dyDescent="0.2">
      <c r="A3092" s="13">
        <f t="shared" si="120"/>
        <v>0</v>
      </c>
      <c r="B3092" s="2" t="s">
        <v>13</v>
      </c>
      <c r="C3092" s="28">
        <v>0</v>
      </c>
    </row>
    <row r="3093" spans="1:3" ht="15" hidden="1" x14ac:dyDescent="0.2">
      <c r="A3093" s="13">
        <v>0</v>
      </c>
      <c r="B3093" s="3" t="s">
        <v>14</v>
      </c>
      <c r="C3093" s="28">
        <v>0</v>
      </c>
    </row>
    <row r="3094" spans="1:3" ht="15" hidden="1" x14ac:dyDescent="0.2">
      <c r="A3094" s="13">
        <v>0</v>
      </c>
      <c r="B3094" s="4" t="s">
        <v>15</v>
      </c>
      <c r="C3094" s="28">
        <v>0</v>
      </c>
    </row>
    <row r="3095" spans="1:3" ht="15" hidden="1" x14ac:dyDescent="0.2">
      <c r="A3095" s="13">
        <v>0</v>
      </c>
      <c r="B3095" s="4" t="s">
        <v>10</v>
      </c>
      <c r="C3095" s="28">
        <v>0</v>
      </c>
    </row>
    <row r="3096" spans="1:3" ht="15" hidden="1" x14ac:dyDescent="0.2">
      <c r="A3096" s="13">
        <f t="shared" ref="A3096:A3102" si="121">SUM(C3096)</f>
        <v>0</v>
      </c>
      <c r="B3096" s="4" t="s">
        <v>16</v>
      </c>
      <c r="C3096" s="28">
        <v>0</v>
      </c>
    </row>
    <row r="3097" spans="1:3" ht="15" hidden="1" x14ac:dyDescent="0.2">
      <c r="A3097" s="13">
        <f t="shared" si="121"/>
        <v>0</v>
      </c>
      <c r="B3097" s="3" t="s">
        <v>17</v>
      </c>
      <c r="C3097" s="28">
        <v>0</v>
      </c>
    </row>
    <row r="3098" spans="1:3" ht="15" hidden="1" x14ac:dyDescent="0.2">
      <c r="A3098" s="13">
        <f t="shared" si="121"/>
        <v>0</v>
      </c>
      <c r="B3098" s="4" t="s">
        <v>18</v>
      </c>
      <c r="C3098" s="28">
        <v>0</v>
      </c>
    </row>
    <row r="3099" spans="1:3" ht="18" hidden="1" customHeight="1" x14ac:dyDescent="0.2">
      <c r="A3099" s="13">
        <f t="shared" si="121"/>
        <v>0</v>
      </c>
      <c r="B3099" s="21"/>
      <c r="C3099" s="35"/>
    </row>
    <row r="3100" spans="1:3" ht="15" hidden="1" x14ac:dyDescent="0.2">
      <c r="A3100" s="13">
        <f t="shared" si="121"/>
        <v>0</v>
      </c>
      <c r="B3100" s="2" t="s">
        <v>19</v>
      </c>
      <c r="C3100" s="28">
        <v>0</v>
      </c>
    </row>
    <row r="3101" spans="1:3" ht="15" hidden="1" x14ac:dyDescent="0.2">
      <c r="A3101" s="13">
        <f t="shared" si="121"/>
        <v>0</v>
      </c>
      <c r="B3101" s="12" t="s">
        <v>20</v>
      </c>
      <c r="C3101" s="31">
        <v>0</v>
      </c>
    </row>
    <row r="3102" spans="1:3" ht="15" hidden="1" x14ac:dyDescent="0.2">
      <c r="A3102" s="13">
        <f t="shared" si="121"/>
        <v>0</v>
      </c>
      <c r="B3102" s="12" t="s">
        <v>21</v>
      </c>
      <c r="C3102" s="31">
        <v>0</v>
      </c>
    </row>
    <row r="3103" spans="1:3" ht="15" hidden="1" x14ac:dyDescent="0.2">
      <c r="A3103" s="13">
        <v>0</v>
      </c>
      <c r="B3103" s="15" t="s">
        <v>22</v>
      </c>
      <c r="C3103" s="32">
        <v>0</v>
      </c>
    </row>
    <row r="3104" spans="1:3" ht="15" hidden="1" x14ac:dyDescent="0.2">
      <c r="A3104" s="13">
        <v>0</v>
      </c>
      <c r="B3104" s="15" t="s">
        <v>23</v>
      </c>
      <c r="C3104" s="32">
        <v>0</v>
      </c>
    </row>
    <row r="3105" spans="1:3" ht="15" hidden="1" x14ac:dyDescent="0.2">
      <c r="A3105" s="13">
        <v>0</v>
      </c>
      <c r="B3105" s="15" t="s">
        <v>24</v>
      </c>
      <c r="C3105" s="32">
        <v>0</v>
      </c>
    </row>
    <row r="3106" spans="1:3" ht="15" hidden="1" x14ac:dyDescent="0.2">
      <c r="A3106" s="13">
        <v>0</v>
      </c>
      <c r="B3106" s="15" t="s">
        <v>25</v>
      </c>
      <c r="C3106" s="32">
        <v>0</v>
      </c>
    </row>
    <row r="3107" spans="1:3" ht="15" hidden="1" x14ac:dyDescent="0.2">
      <c r="A3107" s="13">
        <v>0</v>
      </c>
      <c r="B3107" s="15" t="s">
        <v>26</v>
      </c>
      <c r="C3107" s="32">
        <v>0</v>
      </c>
    </row>
    <row r="3108" spans="1:3" ht="15" hidden="1" x14ac:dyDescent="0.2">
      <c r="A3108" s="13">
        <v>0</v>
      </c>
      <c r="B3108" s="15" t="s">
        <v>27</v>
      </c>
      <c r="C3108" s="32">
        <v>0</v>
      </c>
    </row>
    <row r="3109" spans="1:3" ht="30" hidden="1" x14ac:dyDescent="0.2">
      <c r="A3109" s="13">
        <v>0</v>
      </c>
      <c r="B3109" s="15" t="s">
        <v>28</v>
      </c>
      <c r="C3109" s="32">
        <v>0</v>
      </c>
    </row>
    <row r="3110" spans="1:3" ht="15" hidden="1" x14ac:dyDescent="0.2">
      <c r="A3110" s="13">
        <v>0</v>
      </c>
      <c r="B3110" s="15" t="s">
        <v>29</v>
      </c>
      <c r="C3110" s="32">
        <v>0</v>
      </c>
    </row>
    <row r="3111" spans="1:3" ht="15" hidden="1" x14ac:dyDescent="0.2">
      <c r="A3111" s="13">
        <v>0</v>
      </c>
      <c r="B3111" s="15" t="s">
        <v>30</v>
      </c>
      <c r="C3111" s="32">
        <v>0</v>
      </c>
    </row>
    <row r="3112" spans="1:3" ht="15" hidden="1" x14ac:dyDescent="0.2">
      <c r="A3112" s="13">
        <v>0</v>
      </c>
      <c r="B3112" s="15" t="s">
        <v>31</v>
      </c>
      <c r="C3112" s="32">
        <v>0</v>
      </c>
    </row>
    <row r="3113" spans="1:3" ht="15" hidden="1" x14ac:dyDescent="0.2">
      <c r="A3113" s="13">
        <f t="shared" ref="A3113:A3119" si="122">SUM(C3113)</f>
        <v>0</v>
      </c>
      <c r="B3113" s="12" t="s">
        <v>32</v>
      </c>
      <c r="C3113" s="31">
        <v>0</v>
      </c>
    </row>
    <row r="3114" spans="1:3" ht="15" hidden="1" x14ac:dyDescent="0.2">
      <c r="A3114" s="13">
        <f t="shared" si="122"/>
        <v>0</v>
      </c>
      <c r="B3114" s="3" t="s">
        <v>33</v>
      </c>
      <c r="C3114" s="28">
        <v>0</v>
      </c>
    </row>
    <row r="3115" spans="1:3" ht="15" hidden="1" x14ac:dyDescent="0.2">
      <c r="A3115" s="13">
        <f t="shared" si="122"/>
        <v>0</v>
      </c>
      <c r="B3115" s="12" t="s">
        <v>4</v>
      </c>
      <c r="C3115" s="31">
        <v>0</v>
      </c>
    </row>
    <row r="3116" spans="1:3" ht="15" hidden="1" x14ac:dyDescent="0.2">
      <c r="A3116" s="13">
        <f t="shared" si="122"/>
        <v>0</v>
      </c>
      <c r="B3116" s="12" t="s">
        <v>34</v>
      </c>
      <c r="C3116" s="31">
        <v>0</v>
      </c>
    </row>
    <row r="3117" spans="1:3" ht="15" hidden="1" x14ac:dyDescent="0.2">
      <c r="A3117" s="13">
        <f t="shared" si="122"/>
        <v>0</v>
      </c>
      <c r="B3117" s="12" t="s">
        <v>35</v>
      </c>
      <c r="C3117" s="31">
        <v>0</v>
      </c>
    </row>
    <row r="3118" spans="1:3" ht="15" hidden="1" x14ac:dyDescent="0.2">
      <c r="A3118" s="13">
        <f t="shared" si="122"/>
        <v>0</v>
      </c>
      <c r="B3118" s="2" t="s">
        <v>36</v>
      </c>
      <c r="C3118" s="28">
        <v>0</v>
      </c>
    </row>
    <row r="3119" spans="1:3" ht="15" hidden="1" x14ac:dyDescent="0.2">
      <c r="A3119" s="13">
        <f t="shared" si="122"/>
        <v>0</v>
      </c>
      <c r="B3119" s="2" t="s">
        <v>37</v>
      </c>
      <c r="C3119" s="28">
        <v>0</v>
      </c>
    </row>
    <row r="3120" spans="1:3" ht="15" hidden="1" x14ac:dyDescent="0.2">
      <c r="A3120" s="13">
        <v>0</v>
      </c>
      <c r="B3120" s="16" t="s">
        <v>8</v>
      </c>
      <c r="C3120" s="33">
        <v>0</v>
      </c>
    </row>
    <row r="3121" spans="1:3" ht="15" hidden="1" x14ac:dyDescent="0.2">
      <c r="A3121" s="13">
        <v>0</v>
      </c>
      <c r="B3121" s="15" t="s">
        <v>9</v>
      </c>
      <c r="C3121" s="32">
        <v>0</v>
      </c>
    </row>
    <row r="3122" spans="1:3" ht="15" hidden="1" x14ac:dyDescent="0.2">
      <c r="A3122" s="13">
        <v>0</v>
      </c>
      <c r="B3122" s="15" t="s">
        <v>38</v>
      </c>
      <c r="C3122" s="32">
        <v>0</v>
      </c>
    </row>
    <row r="3123" spans="1:3" ht="15" hidden="1" x14ac:dyDescent="0.2">
      <c r="A3123" s="13">
        <f>SUM(C3123)</f>
        <v>0</v>
      </c>
      <c r="B3123" s="14" t="s">
        <v>39</v>
      </c>
      <c r="C3123" s="31">
        <v>0</v>
      </c>
    </row>
    <row r="3124" spans="1:3" ht="15" hidden="1" x14ac:dyDescent="0.2">
      <c r="A3124" s="13">
        <f>SUM(C3124)</f>
        <v>0</v>
      </c>
      <c r="B3124" s="4" t="s">
        <v>40</v>
      </c>
      <c r="C3124" s="28">
        <v>0</v>
      </c>
    </row>
    <row r="3125" spans="1:3" ht="15" hidden="1" x14ac:dyDescent="0.2">
      <c r="A3125" s="13">
        <f>SUM(C3125)</f>
        <v>0</v>
      </c>
      <c r="B3125" s="2" t="s">
        <v>41</v>
      </c>
      <c r="C3125" s="28">
        <v>0</v>
      </c>
    </row>
    <row r="3126" spans="1:3" ht="15" hidden="1" x14ac:dyDescent="0.2">
      <c r="A3126" s="13">
        <v>0</v>
      </c>
      <c r="B3126" s="16" t="s">
        <v>14</v>
      </c>
      <c r="C3126" s="33">
        <v>0</v>
      </c>
    </row>
    <row r="3127" spans="1:3" ht="15" hidden="1" x14ac:dyDescent="0.2">
      <c r="A3127" s="13">
        <v>0</v>
      </c>
      <c r="B3127" s="15" t="s">
        <v>9</v>
      </c>
      <c r="C3127" s="32">
        <v>0</v>
      </c>
    </row>
    <row r="3128" spans="1:3" ht="15" hidden="1" x14ac:dyDescent="0.2">
      <c r="A3128" s="13">
        <v>0</v>
      </c>
      <c r="B3128" s="15" t="s">
        <v>10</v>
      </c>
      <c r="C3128" s="32">
        <v>0</v>
      </c>
    </row>
    <row r="3129" spans="1:3" ht="15" hidden="1" x14ac:dyDescent="0.2">
      <c r="A3129" s="13">
        <f>SUM(C3129)</f>
        <v>0</v>
      </c>
      <c r="B3129" s="14" t="s">
        <v>42</v>
      </c>
      <c r="C3129" s="31">
        <v>0</v>
      </c>
    </row>
    <row r="3130" spans="1:3" ht="15" hidden="1" x14ac:dyDescent="0.2">
      <c r="A3130" s="13">
        <f>SUM(C3130)</f>
        <v>0</v>
      </c>
      <c r="B3130" s="4" t="s">
        <v>16</v>
      </c>
      <c r="C3130" s="28">
        <v>0</v>
      </c>
    </row>
    <row r="3131" spans="1:3" ht="15" hidden="1" x14ac:dyDescent="0.2">
      <c r="A3131" s="13">
        <f>SUM(C3131)</f>
        <v>0</v>
      </c>
      <c r="B3131" s="16" t="s">
        <v>17</v>
      </c>
      <c r="C3131" s="33">
        <v>0</v>
      </c>
    </row>
    <row r="3132" spans="1:3" ht="15" hidden="1" x14ac:dyDescent="0.2">
      <c r="A3132" s="13">
        <v>0</v>
      </c>
      <c r="B3132" s="15" t="s">
        <v>43</v>
      </c>
      <c r="C3132" s="32">
        <v>0</v>
      </c>
    </row>
    <row r="3133" spans="1:3" ht="15" hidden="1" x14ac:dyDescent="0.2">
      <c r="A3133" s="13">
        <v>0</v>
      </c>
      <c r="B3133" s="15" t="s">
        <v>15</v>
      </c>
      <c r="C3133" s="32">
        <v>0</v>
      </c>
    </row>
    <row r="3134" spans="1:3" ht="15" hidden="1" x14ac:dyDescent="0.2">
      <c r="A3134" s="13">
        <v>0</v>
      </c>
      <c r="B3134" s="15" t="s">
        <v>10</v>
      </c>
      <c r="C3134" s="32">
        <v>0</v>
      </c>
    </row>
    <row r="3135" spans="1:3" ht="15" hidden="1" x14ac:dyDescent="0.2">
      <c r="A3135" s="13">
        <f t="shared" ref="A3135:A3167" si="123">SUM(C3135)</f>
        <v>0</v>
      </c>
      <c r="B3135" s="14" t="s">
        <v>39</v>
      </c>
      <c r="C3135" s="31">
        <v>0</v>
      </c>
    </row>
    <row r="3136" spans="1:3" ht="15" hidden="1" x14ac:dyDescent="0.2">
      <c r="A3136" s="13">
        <f t="shared" si="123"/>
        <v>0</v>
      </c>
      <c r="B3136" s="4" t="s">
        <v>16</v>
      </c>
      <c r="C3136" s="28">
        <v>0</v>
      </c>
    </row>
    <row r="3137" spans="1:3" ht="18" hidden="1" customHeight="1" x14ac:dyDescent="0.2">
      <c r="A3137" s="13">
        <f t="shared" si="123"/>
        <v>0</v>
      </c>
      <c r="B3137" s="21"/>
      <c r="C3137" s="35"/>
    </row>
    <row r="3138" spans="1:3" ht="18" hidden="1" customHeight="1" x14ac:dyDescent="0.2">
      <c r="A3138" s="13">
        <f t="shared" si="123"/>
        <v>0</v>
      </c>
      <c r="B3138" s="22" t="s">
        <v>60</v>
      </c>
      <c r="C3138" s="29"/>
    </row>
    <row r="3139" spans="1:3" ht="15" x14ac:dyDescent="0.2">
      <c r="A3139" s="13"/>
      <c r="B3139" s="17" t="s">
        <v>44</v>
      </c>
      <c r="C3139" s="31">
        <v>2</v>
      </c>
    </row>
    <row r="3140" spans="1:3" ht="15" x14ac:dyDescent="0.2">
      <c r="A3140" s="13"/>
      <c r="B3140" s="12" t="s">
        <v>1</v>
      </c>
      <c r="C3140" s="31">
        <v>2</v>
      </c>
    </row>
    <row r="3141" spans="1:3" ht="15" hidden="1" x14ac:dyDescent="0.2">
      <c r="A3141" s="13">
        <f t="shared" si="123"/>
        <v>0</v>
      </c>
      <c r="B3141" s="12" t="s">
        <v>6</v>
      </c>
      <c r="C3141" s="31">
        <v>0</v>
      </c>
    </row>
    <row r="3142" spans="1:3" ht="15" hidden="1" x14ac:dyDescent="0.2">
      <c r="A3142" s="13">
        <f t="shared" si="123"/>
        <v>0</v>
      </c>
      <c r="B3142" s="12" t="s">
        <v>45</v>
      </c>
      <c r="C3142" s="31">
        <v>0</v>
      </c>
    </row>
    <row r="3143" spans="1:3" ht="15" hidden="1" x14ac:dyDescent="0.2">
      <c r="A3143" s="13">
        <f t="shared" si="123"/>
        <v>0</v>
      </c>
      <c r="B3143" s="12" t="s">
        <v>13</v>
      </c>
      <c r="C3143" s="31">
        <v>0</v>
      </c>
    </row>
    <row r="3144" spans="1:3" ht="15" hidden="1" x14ac:dyDescent="0.2">
      <c r="A3144" s="13">
        <f t="shared" si="123"/>
        <v>0</v>
      </c>
      <c r="B3144" s="17" t="s">
        <v>46</v>
      </c>
      <c r="C3144" s="31">
        <v>0</v>
      </c>
    </row>
    <row r="3145" spans="1:3" ht="15" hidden="1" x14ac:dyDescent="0.2">
      <c r="A3145" s="13">
        <f t="shared" si="123"/>
        <v>0</v>
      </c>
      <c r="B3145" s="12" t="s">
        <v>19</v>
      </c>
      <c r="C3145" s="31">
        <v>0</v>
      </c>
    </row>
    <row r="3146" spans="1:3" ht="15" hidden="1" x14ac:dyDescent="0.2">
      <c r="A3146" s="13">
        <f t="shared" si="123"/>
        <v>0</v>
      </c>
      <c r="B3146" s="12" t="s">
        <v>36</v>
      </c>
      <c r="C3146" s="31">
        <v>0</v>
      </c>
    </row>
    <row r="3147" spans="1:3" ht="15" hidden="1" x14ac:dyDescent="0.2">
      <c r="A3147" s="13">
        <f t="shared" si="123"/>
        <v>0</v>
      </c>
      <c r="B3147" s="12" t="s">
        <v>47</v>
      </c>
      <c r="C3147" s="31">
        <v>0</v>
      </c>
    </row>
    <row r="3148" spans="1:3" ht="15" hidden="1" x14ac:dyDescent="0.2">
      <c r="A3148" s="13">
        <f t="shared" si="123"/>
        <v>0</v>
      </c>
      <c r="B3148" s="12" t="s">
        <v>41</v>
      </c>
      <c r="C3148" s="31">
        <v>0</v>
      </c>
    </row>
    <row r="3149" spans="1:3" ht="15" x14ac:dyDescent="0.2">
      <c r="A3149" s="13"/>
      <c r="B3149" s="39" t="s">
        <v>48</v>
      </c>
      <c r="C3149" s="40">
        <v>2</v>
      </c>
    </row>
    <row r="3150" spans="1:3" ht="15" hidden="1" x14ac:dyDescent="0.2">
      <c r="A3150" s="13">
        <f t="shared" si="123"/>
        <v>0</v>
      </c>
      <c r="B3150" s="39" t="s">
        <v>49</v>
      </c>
      <c r="C3150" s="40">
        <v>0</v>
      </c>
    </row>
    <row r="3151" spans="1:3" ht="15" x14ac:dyDescent="0.2">
      <c r="A3151" s="13"/>
      <c r="B3151" s="39" t="s">
        <v>50</v>
      </c>
      <c r="C3151" s="40">
        <v>2</v>
      </c>
    </row>
    <row r="3152" spans="1:3" ht="18" hidden="1" customHeight="1" x14ac:dyDescent="0.2">
      <c r="A3152" s="13">
        <f t="shared" si="123"/>
        <v>0</v>
      </c>
      <c r="B3152" s="23"/>
      <c r="C3152" s="34"/>
    </row>
    <row r="3153" spans="1:3" ht="18" hidden="1" customHeight="1" x14ac:dyDescent="0.2">
      <c r="A3153" s="13">
        <f t="shared" si="123"/>
        <v>0</v>
      </c>
      <c r="B3153" s="18" t="s">
        <v>319</v>
      </c>
      <c r="C3153" s="29"/>
    </row>
    <row r="3154" spans="1:3" ht="15" x14ac:dyDescent="0.2">
      <c r="A3154" s="13"/>
      <c r="B3154" s="5" t="s">
        <v>53</v>
      </c>
      <c r="C3154" s="36">
        <v>22</v>
      </c>
    </row>
    <row r="3155" spans="1:3" ht="15" x14ac:dyDescent="0.2">
      <c r="A3155" s="13"/>
      <c r="B3155" s="6" t="s">
        <v>54</v>
      </c>
      <c r="C3155" s="36">
        <v>12</v>
      </c>
    </row>
    <row r="3156" spans="1:3" ht="15" x14ac:dyDescent="0.2">
      <c r="A3156" s="13"/>
      <c r="B3156" s="6" t="s">
        <v>55</v>
      </c>
      <c r="C3156" s="36">
        <v>10</v>
      </c>
    </row>
    <row r="3157" spans="1:3" ht="18" hidden="1" customHeight="1" x14ac:dyDescent="0.2">
      <c r="A3157" s="13">
        <f t="shared" si="123"/>
        <v>0</v>
      </c>
      <c r="B3157" s="24"/>
      <c r="C3157" s="34"/>
    </row>
    <row r="3158" spans="1:3" ht="18" hidden="1" customHeight="1" x14ac:dyDescent="0.2">
      <c r="A3158" s="13">
        <f t="shared" si="123"/>
        <v>0</v>
      </c>
      <c r="B3158" s="20" t="s">
        <v>91</v>
      </c>
      <c r="C3158" s="34"/>
    </row>
    <row r="3159" spans="1:3" ht="18" hidden="1" customHeight="1" x14ac:dyDescent="0.2">
      <c r="A3159" s="13">
        <f t="shared" si="123"/>
        <v>0</v>
      </c>
      <c r="B3159" s="21"/>
      <c r="C3159" s="35"/>
    </row>
    <row r="3160" spans="1:3" ht="18" hidden="1" customHeight="1" x14ac:dyDescent="0.2">
      <c r="A3160" s="13">
        <f t="shared" si="123"/>
        <v>0</v>
      </c>
      <c r="B3160" s="22" t="s">
        <v>59</v>
      </c>
      <c r="C3160" s="29"/>
    </row>
    <row r="3161" spans="1:3" ht="15" hidden="1" x14ac:dyDescent="0.2">
      <c r="A3161" s="13">
        <f t="shared" si="123"/>
        <v>0</v>
      </c>
      <c r="B3161" s="2" t="s">
        <v>1</v>
      </c>
      <c r="C3161" s="28">
        <v>0</v>
      </c>
    </row>
    <row r="3162" spans="1:3" ht="15" hidden="1" x14ac:dyDescent="0.2">
      <c r="A3162" s="13">
        <f t="shared" si="123"/>
        <v>0</v>
      </c>
      <c r="B3162" s="3" t="s">
        <v>2</v>
      </c>
      <c r="C3162" s="28"/>
    </row>
    <row r="3163" spans="1:3" ht="15" hidden="1" x14ac:dyDescent="0.2">
      <c r="A3163" s="13">
        <f t="shared" si="123"/>
        <v>0</v>
      </c>
      <c r="B3163" s="3" t="s">
        <v>3</v>
      </c>
      <c r="C3163" s="28"/>
    </row>
    <row r="3164" spans="1:3" ht="15" hidden="1" x14ac:dyDescent="0.2">
      <c r="A3164" s="13">
        <f t="shared" si="123"/>
        <v>0</v>
      </c>
      <c r="B3164" s="3" t="s">
        <v>4</v>
      </c>
      <c r="C3164" s="28">
        <v>0</v>
      </c>
    </row>
    <row r="3165" spans="1:3" ht="15" hidden="1" x14ac:dyDescent="0.2">
      <c r="A3165" s="13">
        <f t="shared" si="123"/>
        <v>0</v>
      </c>
      <c r="B3165" s="3" t="s">
        <v>5</v>
      </c>
      <c r="C3165" s="28">
        <v>0</v>
      </c>
    </row>
    <row r="3166" spans="1:3" ht="15" hidden="1" x14ac:dyDescent="0.2">
      <c r="A3166" s="13">
        <f t="shared" si="123"/>
        <v>0</v>
      </c>
      <c r="B3166" s="2" t="s">
        <v>6</v>
      </c>
      <c r="C3166" s="28">
        <v>0</v>
      </c>
    </row>
    <row r="3167" spans="1:3" ht="15" hidden="1" x14ac:dyDescent="0.2">
      <c r="A3167" s="13">
        <f t="shared" si="123"/>
        <v>0</v>
      </c>
      <c r="B3167" s="2" t="s">
        <v>7</v>
      </c>
      <c r="C3167" s="28">
        <v>0</v>
      </c>
    </row>
    <row r="3168" spans="1:3" ht="15" hidden="1" x14ac:dyDescent="0.2">
      <c r="A3168" s="13">
        <v>0</v>
      </c>
      <c r="B3168" s="3" t="s">
        <v>8</v>
      </c>
      <c r="C3168" s="28">
        <v>0</v>
      </c>
    </row>
    <row r="3169" spans="1:3" ht="15" hidden="1" x14ac:dyDescent="0.2">
      <c r="A3169" s="13">
        <f>SUM(C3169)</f>
        <v>0</v>
      </c>
      <c r="B3169" s="4" t="s">
        <v>9</v>
      </c>
      <c r="C3169" s="28">
        <v>0</v>
      </c>
    </row>
    <row r="3170" spans="1:3" ht="15" hidden="1" x14ac:dyDescent="0.2">
      <c r="A3170" s="13">
        <v>0</v>
      </c>
      <c r="B3170" s="4" t="s">
        <v>10</v>
      </c>
      <c r="C3170" s="28">
        <v>0</v>
      </c>
    </row>
    <row r="3171" spans="1:3" ht="15" hidden="1" x14ac:dyDescent="0.2">
      <c r="A3171" s="13">
        <f>SUM(C3171)</f>
        <v>0</v>
      </c>
      <c r="B3171" s="4" t="s">
        <v>11</v>
      </c>
      <c r="C3171" s="28">
        <v>0</v>
      </c>
    </row>
    <row r="3172" spans="1:3" ht="15" hidden="1" x14ac:dyDescent="0.2">
      <c r="A3172" s="13">
        <f>SUM(C3172)</f>
        <v>0</v>
      </c>
      <c r="B3172" s="4" t="s">
        <v>12</v>
      </c>
      <c r="C3172" s="28">
        <v>0</v>
      </c>
    </row>
    <row r="3173" spans="1:3" ht="15" hidden="1" x14ac:dyDescent="0.2">
      <c r="A3173" s="13">
        <f>SUM(C3173)</f>
        <v>0</v>
      </c>
      <c r="B3173" s="2" t="s">
        <v>13</v>
      </c>
      <c r="C3173" s="28">
        <v>0</v>
      </c>
    </row>
    <row r="3174" spans="1:3" ht="15" hidden="1" x14ac:dyDescent="0.2">
      <c r="A3174" s="13">
        <v>0</v>
      </c>
      <c r="B3174" s="3" t="s">
        <v>14</v>
      </c>
      <c r="C3174" s="28">
        <v>0</v>
      </c>
    </row>
    <row r="3175" spans="1:3" ht="15" hidden="1" x14ac:dyDescent="0.2">
      <c r="A3175" s="13">
        <v>0</v>
      </c>
      <c r="B3175" s="4" t="s">
        <v>15</v>
      </c>
      <c r="C3175" s="28">
        <v>0</v>
      </c>
    </row>
    <row r="3176" spans="1:3" ht="15" hidden="1" x14ac:dyDescent="0.2">
      <c r="A3176" s="13">
        <v>0</v>
      </c>
      <c r="B3176" s="4" t="s">
        <v>10</v>
      </c>
      <c r="C3176" s="28">
        <v>0</v>
      </c>
    </row>
    <row r="3177" spans="1:3" ht="15" hidden="1" x14ac:dyDescent="0.2">
      <c r="A3177" s="13">
        <f t="shared" ref="A3177:A3183" si="124">SUM(C3177)</f>
        <v>0</v>
      </c>
      <c r="B3177" s="4" t="s">
        <v>16</v>
      </c>
      <c r="C3177" s="28">
        <v>0</v>
      </c>
    </row>
    <row r="3178" spans="1:3" ht="15" hidden="1" x14ac:dyDescent="0.2">
      <c r="A3178" s="13">
        <f t="shared" si="124"/>
        <v>0</v>
      </c>
      <c r="B3178" s="3" t="s">
        <v>17</v>
      </c>
      <c r="C3178" s="28">
        <v>0</v>
      </c>
    </row>
    <row r="3179" spans="1:3" ht="15" hidden="1" x14ac:dyDescent="0.2">
      <c r="A3179" s="13">
        <f t="shared" si="124"/>
        <v>0</v>
      </c>
      <c r="B3179" s="4" t="s">
        <v>18</v>
      </c>
      <c r="C3179" s="28">
        <v>0</v>
      </c>
    </row>
    <row r="3180" spans="1:3" ht="18" hidden="1" customHeight="1" x14ac:dyDescent="0.2">
      <c r="A3180" s="13">
        <f t="shared" si="124"/>
        <v>0</v>
      </c>
      <c r="B3180" s="21"/>
      <c r="C3180" s="35"/>
    </row>
    <row r="3181" spans="1:3" ht="15" hidden="1" x14ac:dyDescent="0.2">
      <c r="A3181" s="13">
        <f t="shared" si="124"/>
        <v>0</v>
      </c>
      <c r="B3181" s="2" t="s">
        <v>19</v>
      </c>
      <c r="C3181" s="28">
        <v>0</v>
      </c>
    </row>
    <row r="3182" spans="1:3" ht="15" hidden="1" x14ac:dyDescent="0.2">
      <c r="A3182" s="13">
        <f t="shared" si="124"/>
        <v>0</v>
      </c>
      <c r="B3182" s="12" t="s">
        <v>20</v>
      </c>
      <c r="C3182" s="31">
        <v>0</v>
      </c>
    </row>
    <row r="3183" spans="1:3" ht="15" hidden="1" x14ac:dyDescent="0.2">
      <c r="A3183" s="13">
        <f t="shared" si="124"/>
        <v>0</v>
      </c>
      <c r="B3183" s="12" t="s">
        <v>21</v>
      </c>
      <c r="C3183" s="31">
        <v>0</v>
      </c>
    </row>
    <row r="3184" spans="1:3" ht="15" hidden="1" x14ac:dyDescent="0.2">
      <c r="A3184" s="13">
        <v>0</v>
      </c>
      <c r="B3184" s="15" t="s">
        <v>22</v>
      </c>
      <c r="C3184" s="32">
        <v>0</v>
      </c>
    </row>
    <row r="3185" spans="1:3" ht="15" hidden="1" x14ac:dyDescent="0.2">
      <c r="A3185" s="13">
        <v>0</v>
      </c>
      <c r="B3185" s="15" t="s">
        <v>23</v>
      </c>
      <c r="C3185" s="32">
        <v>0</v>
      </c>
    </row>
    <row r="3186" spans="1:3" ht="15" hidden="1" x14ac:dyDescent="0.2">
      <c r="A3186" s="13">
        <v>0</v>
      </c>
      <c r="B3186" s="15" t="s">
        <v>24</v>
      </c>
      <c r="C3186" s="32">
        <v>0</v>
      </c>
    </row>
    <row r="3187" spans="1:3" ht="15" hidden="1" x14ac:dyDescent="0.2">
      <c r="A3187" s="13">
        <v>0</v>
      </c>
      <c r="B3187" s="15" t="s">
        <v>25</v>
      </c>
      <c r="C3187" s="32">
        <v>0</v>
      </c>
    </row>
    <row r="3188" spans="1:3" ht="15" hidden="1" x14ac:dyDescent="0.2">
      <c r="A3188" s="13">
        <v>0</v>
      </c>
      <c r="B3188" s="15" t="s">
        <v>26</v>
      </c>
      <c r="C3188" s="32">
        <v>0</v>
      </c>
    </row>
    <row r="3189" spans="1:3" ht="15" hidden="1" x14ac:dyDescent="0.2">
      <c r="A3189" s="13">
        <v>0</v>
      </c>
      <c r="B3189" s="15" t="s">
        <v>27</v>
      </c>
      <c r="C3189" s="32">
        <v>0</v>
      </c>
    </row>
    <row r="3190" spans="1:3" ht="30" hidden="1" x14ac:dyDescent="0.2">
      <c r="A3190" s="13">
        <v>0</v>
      </c>
      <c r="B3190" s="15" t="s">
        <v>28</v>
      </c>
      <c r="C3190" s="32">
        <v>0</v>
      </c>
    </row>
    <row r="3191" spans="1:3" ht="15" hidden="1" x14ac:dyDescent="0.2">
      <c r="A3191" s="13">
        <v>0</v>
      </c>
      <c r="B3191" s="15" t="s">
        <v>29</v>
      </c>
      <c r="C3191" s="32">
        <v>0</v>
      </c>
    </row>
    <row r="3192" spans="1:3" ht="15" hidden="1" x14ac:dyDescent="0.2">
      <c r="A3192" s="13">
        <v>0</v>
      </c>
      <c r="B3192" s="15" t="s">
        <v>30</v>
      </c>
      <c r="C3192" s="32">
        <v>0</v>
      </c>
    </row>
    <row r="3193" spans="1:3" ht="15" hidden="1" x14ac:dyDescent="0.2">
      <c r="A3193" s="13">
        <v>0</v>
      </c>
      <c r="B3193" s="15" t="s">
        <v>31</v>
      </c>
      <c r="C3193" s="32">
        <v>0</v>
      </c>
    </row>
    <row r="3194" spans="1:3" ht="15" hidden="1" x14ac:dyDescent="0.2">
      <c r="A3194" s="13">
        <f t="shared" ref="A3194:A3200" si="125">SUM(C3194)</f>
        <v>0</v>
      </c>
      <c r="B3194" s="12" t="s">
        <v>32</v>
      </c>
      <c r="C3194" s="31">
        <v>0</v>
      </c>
    </row>
    <row r="3195" spans="1:3" ht="15" hidden="1" x14ac:dyDescent="0.2">
      <c r="A3195" s="13">
        <f t="shared" si="125"/>
        <v>0</v>
      </c>
      <c r="B3195" s="3" t="s">
        <v>33</v>
      </c>
      <c r="C3195" s="28">
        <v>0</v>
      </c>
    </row>
    <row r="3196" spans="1:3" ht="15" hidden="1" x14ac:dyDescent="0.2">
      <c r="A3196" s="13">
        <f t="shared" si="125"/>
        <v>0</v>
      </c>
      <c r="B3196" s="12" t="s">
        <v>4</v>
      </c>
      <c r="C3196" s="31">
        <v>0</v>
      </c>
    </row>
    <row r="3197" spans="1:3" ht="15" hidden="1" x14ac:dyDescent="0.2">
      <c r="A3197" s="13">
        <f t="shared" si="125"/>
        <v>0</v>
      </c>
      <c r="B3197" s="12" t="s">
        <v>34</v>
      </c>
      <c r="C3197" s="31">
        <v>0</v>
      </c>
    </row>
    <row r="3198" spans="1:3" ht="15" hidden="1" x14ac:dyDescent="0.2">
      <c r="A3198" s="13">
        <f t="shared" si="125"/>
        <v>0</v>
      </c>
      <c r="B3198" s="12" t="s">
        <v>35</v>
      </c>
      <c r="C3198" s="31">
        <v>0</v>
      </c>
    </row>
    <row r="3199" spans="1:3" ht="15" hidden="1" x14ac:dyDescent="0.2">
      <c r="A3199" s="13">
        <f t="shared" si="125"/>
        <v>0</v>
      </c>
      <c r="B3199" s="2" t="s">
        <v>36</v>
      </c>
      <c r="C3199" s="28">
        <v>0</v>
      </c>
    </row>
    <row r="3200" spans="1:3" ht="15" hidden="1" x14ac:dyDescent="0.2">
      <c r="A3200" s="13">
        <f t="shared" si="125"/>
        <v>0</v>
      </c>
      <c r="B3200" s="2" t="s">
        <v>37</v>
      </c>
      <c r="C3200" s="28">
        <v>0</v>
      </c>
    </row>
    <row r="3201" spans="1:3" ht="15" hidden="1" x14ac:dyDescent="0.2">
      <c r="A3201" s="13">
        <v>0</v>
      </c>
      <c r="B3201" s="16" t="s">
        <v>8</v>
      </c>
      <c r="C3201" s="33">
        <v>0</v>
      </c>
    </row>
    <row r="3202" spans="1:3" ht="15" hidden="1" x14ac:dyDescent="0.2">
      <c r="A3202" s="13">
        <v>0</v>
      </c>
      <c r="B3202" s="15" t="s">
        <v>9</v>
      </c>
      <c r="C3202" s="32">
        <v>0</v>
      </c>
    </row>
    <row r="3203" spans="1:3" ht="15" hidden="1" x14ac:dyDescent="0.2">
      <c r="A3203" s="13">
        <v>0</v>
      </c>
      <c r="B3203" s="15" t="s">
        <v>38</v>
      </c>
      <c r="C3203" s="32">
        <v>0</v>
      </c>
    </row>
    <row r="3204" spans="1:3" ht="15" hidden="1" x14ac:dyDescent="0.2">
      <c r="A3204" s="13">
        <f>SUM(C3204)</f>
        <v>0</v>
      </c>
      <c r="B3204" s="14" t="s">
        <v>39</v>
      </c>
      <c r="C3204" s="31">
        <v>0</v>
      </c>
    </row>
    <row r="3205" spans="1:3" ht="15" hidden="1" x14ac:dyDescent="0.2">
      <c r="A3205" s="13">
        <f>SUM(C3205)</f>
        <v>0</v>
      </c>
      <c r="B3205" s="4" t="s">
        <v>40</v>
      </c>
      <c r="C3205" s="28">
        <v>0</v>
      </c>
    </row>
    <row r="3206" spans="1:3" ht="15" hidden="1" x14ac:dyDescent="0.2">
      <c r="A3206" s="13">
        <f>SUM(C3206)</f>
        <v>0</v>
      </c>
      <c r="B3206" s="2" t="s">
        <v>41</v>
      </c>
      <c r="C3206" s="28">
        <v>0</v>
      </c>
    </row>
    <row r="3207" spans="1:3" ht="15" hidden="1" x14ac:dyDescent="0.2">
      <c r="A3207" s="13">
        <v>0</v>
      </c>
      <c r="B3207" s="16" t="s">
        <v>14</v>
      </c>
      <c r="C3207" s="33">
        <v>0</v>
      </c>
    </row>
    <row r="3208" spans="1:3" ht="15" hidden="1" x14ac:dyDescent="0.2">
      <c r="A3208" s="13">
        <v>0</v>
      </c>
      <c r="B3208" s="15" t="s">
        <v>9</v>
      </c>
      <c r="C3208" s="32">
        <v>0</v>
      </c>
    </row>
    <row r="3209" spans="1:3" ht="15" hidden="1" x14ac:dyDescent="0.2">
      <c r="A3209" s="13">
        <v>0</v>
      </c>
      <c r="B3209" s="15" t="s">
        <v>10</v>
      </c>
      <c r="C3209" s="32">
        <v>0</v>
      </c>
    </row>
    <row r="3210" spans="1:3" ht="15" hidden="1" x14ac:dyDescent="0.2">
      <c r="A3210" s="13">
        <f>SUM(C3210)</f>
        <v>0</v>
      </c>
      <c r="B3210" s="14" t="s">
        <v>42</v>
      </c>
      <c r="C3210" s="31">
        <v>0</v>
      </c>
    </row>
    <row r="3211" spans="1:3" ht="15" hidden="1" x14ac:dyDescent="0.2">
      <c r="A3211" s="13">
        <f>SUM(C3211)</f>
        <v>0</v>
      </c>
      <c r="B3211" s="4" t="s">
        <v>16</v>
      </c>
      <c r="C3211" s="28">
        <v>0</v>
      </c>
    </row>
    <row r="3212" spans="1:3" ht="15" hidden="1" x14ac:dyDescent="0.2">
      <c r="A3212" s="13">
        <f>SUM(C3212)</f>
        <v>0</v>
      </c>
      <c r="B3212" s="16" t="s">
        <v>17</v>
      </c>
      <c r="C3212" s="33">
        <v>0</v>
      </c>
    </row>
    <row r="3213" spans="1:3" ht="15" hidden="1" x14ac:dyDescent="0.2">
      <c r="A3213" s="13">
        <v>0</v>
      </c>
      <c r="B3213" s="15" t="s">
        <v>43</v>
      </c>
      <c r="C3213" s="32">
        <v>0</v>
      </c>
    </row>
    <row r="3214" spans="1:3" ht="15" hidden="1" x14ac:dyDescent="0.2">
      <c r="A3214" s="13">
        <v>0</v>
      </c>
      <c r="B3214" s="15" t="s">
        <v>15</v>
      </c>
      <c r="C3214" s="32">
        <v>0</v>
      </c>
    </row>
    <row r="3215" spans="1:3" ht="15" hidden="1" x14ac:dyDescent="0.2">
      <c r="A3215" s="13">
        <v>0</v>
      </c>
      <c r="B3215" s="15" t="s">
        <v>10</v>
      </c>
      <c r="C3215" s="32">
        <v>0</v>
      </c>
    </row>
    <row r="3216" spans="1:3" ht="15" hidden="1" x14ac:dyDescent="0.2">
      <c r="A3216" s="13">
        <f t="shared" ref="A3216:A3238" si="126">SUM(C3216)</f>
        <v>0</v>
      </c>
      <c r="B3216" s="14" t="s">
        <v>39</v>
      </c>
      <c r="C3216" s="31">
        <v>0</v>
      </c>
    </row>
    <row r="3217" spans="1:3" ht="15" hidden="1" x14ac:dyDescent="0.2">
      <c r="A3217" s="13">
        <f t="shared" si="126"/>
        <v>0</v>
      </c>
      <c r="B3217" s="4" t="s">
        <v>16</v>
      </c>
      <c r="C3217" s="28">
        <v>0</v>
      </c>
    </row>
    <row r="3218" spans="1:3" ht="18" hidden="1" customHeight="1" x14ac:dyDescent="0.2">
      <c r="A3218" s="13">
        <f t="shared" si="126"/>
        <v>0</v>
      </c>
      <c r="B3218" s="21"/>
      <c r="C3218" s="35"/>
    </row>
    <row r="3219" spans="1:3" ht="18" hidden="1" customHeight="1" x14ac:dyDescent="0.2">
      <c r="A3219" s="13">
        <f t="shared" si="126"/>
        <v>0</v>
      </c>
      <c r="B3219" s="22" t="s">
        <v>60</v>
      </c>
      <c r="C3219" s="29"/>
    </row>
    <row r="3220" spans="1:3" ht="15" hidden="1" x14ac:dyDescent="0.2">
      <c r="A3220" s="13">
        <f t="shared" si="126"/>
        <v>0</v>
      </c>
      <c r="B3220" s="17" t="s">
        <v>44</v>
      </c>
      <c r="C3220" s="31">
        <v>0</v>
      </c>
    </row>
    <row r="3221" spans="1:3" ht="15" hidden="1" x14ac:dyDescent="0.2">
      <c r="A3221" s="13">
        <f t="shared" si="126"/>
        <v>0</v>
      </c>
      <c r="B3221" s="12" t="s">
        <v>1</v>
      </c>
      <c r="C3221" s="31">
        <v>0</v>
      </c>
    </row>
    <row r="3222" spans="1:3" ht="15" hidden="1" x14ac:dyDescent="0.2">
      <c r="A3222" s="13">
        <f t="shared" si="126"/>
        <v>0</v>
      </c>
      <c r="B3222" s="12" t="s">
        <v>6</v>
      </c>
      <c r="C3222" s="31">
        <v>0</v>
      </c>
    </row>
    <row r="3223" spans="1:3" ht="15" hidden="1" x14ac:dyDescent="0.2">
      <c r="A3223" s="13">
        <f t="shared" si="126"/>
        <v>0</v>
      </c>
      <c r="B3223" s="12" t="s">
        <v>45</v>
      </c>
      <c r="C3223" s="31">
        <v>0</v>
      </c>
    </row>
    <row r="3224" spans="1:3" ht="15" hidden="1" x14ac:dyDescent="0.2">
      <c r="A3224" s="13">
        <f t="shared" si="126"/>
        <v>0</v>
      </c>
      <c r="B3224" s="12" t="s">
        <v>13</v>
      </c>
      <c r="C3224" s="31">
        <v>0</v>
      </c>
    </row>
    <row r="3225" spans="1:3" ht="15" hidden="1" x14ac:dyDescent="0.2">
      <c r="A3225" s="13">
        <f t="shared" si="126"/>
        <v>0</v>
      </c>
      <c r="B3225" s="17" t="s">
        <v>46</v>
      </c>
      <c r="C3225" s="31">
        <v>0</v>
      </c>
    </row>
    <row r="3226" spans="1:3" ht="15" hidden="1" x14ac:dyDescent="0.2">
      <c r="A3226" s="13">
        <f t="shared" si="126"/>
        <v>0</v>
      </c>
      <c r="B3226" s="12" t="s">
        <v>19</v>
      </c>
      <c r="C3226" s="31">
        <v>0</v>
      </c>
    </row>
    <row r="3227" spans="1:3" ht="15" hidden="1" x14ac:dyDescent="0.2">
      <c r="A3227" s="13">
        <f t="shared" si="126"/>
        <v>0</v>
      </c>
      <c r="B3227" s="12" t="s">
        <v>36</v>
      </c>
      <c r="C3227" s="31">
        <v>0</v>
      </c>
    </row>
    <row r="3228" spans="1:3" ht="15" hidden="1" x14ac:dyDescent="0.2">
      <c r="A3228" s="13">
        <f t="shared" si="126"/>
        <v>0</v>
      </c>
      <c r="B3228" s="12" t="s">
        <v>47</v>
      </c>
      <c r="C3228" s="31">
        <v>0</v>
      </c>
    </row>
    <row r="3229" spans="1:3" ht="15" hidden="1" x14ac:dyDescent="0.2">
      <c r="A3229" s="13">
        <f t="shared" si="126"/>
        <v>0</v>
      </c>
      <c r="B3229" s="12" t="s">
        <v>41</v>
      </c>
      <c r="C3229" s="31">
        <v>0</v>
      </c>
    </row>
    <row r="3230" spans="1:3" ht="15" hidden="1" x14ac:dyDescent="0.2">
      <c r="A3230" s="13">
        <f t="shared" si="126"/>
        <v>0</v>
      </c>
      <c r="B3230" s="39" t="s">
        <v>48</v>
      </c>
      <c r="C3230" s="40">
        <v>0</v>
      </c>
    </row>
    <row r="3231" spans="1:3" ht="15" hidden="1" x14ac:dyDescent="0.2">
      <c r="A3231" s="13">
        <f t="shared" si="126"/>
        <v>0</v>
      </c>
      <c r="B3231" s="39" t="s">
        <v>49</v>
      </c>
      <c r="C3231" s="40">
        <v>0</v>
      </c>
    </row>
    <row r="3232" spans="1:3" ht="15" hidden="1" x14ac:dyDescent="0.2">
      <c r="A3232" s="13">
        <f t="shared" si="126"/>
        <v>0</v>
      </c>
      <c r="B3232" s="39" t="s">
        <v>50</v>
      </c>
      <c r="C3232" s="40">
        <v>0</v>
      </c>
    </row>
    <row r="3233" spans="1:3" ht="15" hidden="1" x14ac:dyDescent="0.2">
      <c r="A3233" s="13">
        <f t="shared" si="126"/>
        <v>0</v>
      </c>
      <c r="B3233" s="23"/>
      <c r="C3233" s="34"/>
    </row>
    <row r="3234" spans="1:3" hidden="1" x14ac:dyDescent="0.2">
      <c r="A3234" s="13">
        <f t="shared" si="126"/>
        <v>0</v>
      </c>
      <c r="B3234" s="18" t="s">
        <v>319</v>
      </c>
      <c r="C3234" s="29"/>
    </row>
    <row r="3235" spans="1:3" ht="15" hidden="1" x14ac:dyDescent="0.2">
      <c r="A3235" s="13">
        <f t="shared" si="126"/>
        <v>0</v>
      </c>
      <c r="B3235" s="5" t="s">
        <v>53</v>
      </c>
      <c r="C3235" s="36">
        <v>0</v>
      </c>
    </row>
    <row r="3236" spans="1:3" ht="15" hidden="1" x14ac:dyDescent="0.2">
      <c r="A3236" s="13">
        <f t="shared" si="126"/>
        <v>0</v>
      </c>
      <c r="B3236" s="6" t="s">
        <v>54</v>
      </c>
      <c r="C3236" s="36">
        <v>0</v>
      </c>
    </row>
    <row r="3237" spans="1:3" ht="15" hidden="1" x14ac:dyDescent="0.2">
      <c r="A3237" s="13">
        <f t="shared" si="126"/>
        <v>0</v>
      </c>
      <c r="B3237" s="6" t="s">
        <v>55</v>
      </c>
      <c r="C3237" s="36">
        <v>0</v>
      </c>
    </row>
    <row r="3238" spans="1:3" ht="15" hidden="1" x14ac:dyDescent="0.2">
      <c r="A3238" s="13">
        <f t="shared" si="126"/>
        <v>0</v>
      </c>
      <c r="B3238" s="24"/>
      <c r="C3238" s="34"/>
    </row>
    <row r="3239" spans="1:3" ht="15" x14ac:dyDescent="0.2">
      <c r="A3239" s="13"/>
      <c r="B3239" s="126" t="s">
        <v>102</v>
      </c>
      <c r="C3239" s="127"/>
    </row>
    <row r="3240" spans="1:3" hidden="1" x14ac:dyDescent="0.2">
      <c r="A3240" s="13">
        <f t="shared" ref="A3240:A3248" si="127">SUM(C3240)</f>
        <v>0</v>
      </c>
      <c r="B3240" s="21"/>
      <c r="C3240" s="35"/>
    </row>
    <row r="3241" spans="1:3" ht="15" hidden="1" x14ac:dyDescent="0.2">
      <c r="A3241" s="13">
        <f t="shared" si="127"/>
        <v>0</v>
      </c>
      <c r="B3241" s="22" t="s">
        <v>59</v>
      </c>
      <c r="C3241" s="29"/>
    </row>
    <row r="3242" spans="1:3" ht="15" hidden="1" x14ac:dyDescent="0.2">
      <c r="A3242" s="13">
        <f t="shared" si="127"/>
        <v>0</v>
      </c>
      <c r="B3242" s="2" t="s">
        <v>1</v>
      </c>
      <c r="C3242" s="28">
        <v>0</v>
      </c>
    </row>
    <row r="3243" spans="1:3" ht="15" hidden="1" x14ac:dyDescent="0.2">
      <c r="A3243" s="13">
        <f t="shared" si="127"/>
        <v>0</v>
      </c>
      <c r="B3243" s="3" t="s">
        <v>2</v>
      </c>
      <c r="C3243" s="28"/>
    </row>
    <row r="3244" spans="1:3" ht="15" hidden="1" x14ac:dyDescent="0.2">
      <c r="A3244" s="13">
        <f t="shared" si="127"/>
        <v>0</v>
      </c>
      <c r="B3244" s="3" t="s">
        <v>3</v>
      </c>
      <c r="C3244" s="28"/>
    </row>
    <row r="3245" spans="1:3" ht="15" hidden="1" x14ac:dyDescent="0.2">
      <c r="A3245" s="13">
        <f t="shared" si="127"/>
        <v>0</v>
      </c>
      <c r="B3245" s="3" t="s">
        <v>4</v>
      </c>
      <c r="C3245" s="28">
        <v>0</v>
      </c>
    </row>
    <row r="3246" spans="1:3" ht="15" hidden="1" x14ac:dyDescent="0.2">
      <c r="A3246" s="13">
        <f t="shared" si="127"/>
        <v>0</v>
      </c>
      <c r="B3246" s="3" t="s">
        <v>5</v>
      </c>
      <c r="C3246" s="28">
        <v>0</v>
      </c>
    </row>
    <row r="3247" spans="1:3" ht="15" hidden="1" x14ac:dyDescent="0.2">
      <c r="A3247" s="13">
        <f t="shared" si="127"/>
        <v>0</v>
      </c>
      <c r="B3247" s="2" t="s">
        <v>6</v>
      </c>
      <c r="C3247" s="28">
        <v>0</v>
      </c>
    </row>
    <row r="3248" spans="1:3" ht="15" hidden="1" x14ac:dyDescent="0.2">
      <c r="A3248" s="13">
        <f t="shared" si="127"/>
        <v>0</v>
      </c>
      <c r="B3248" s="2" t="s">
        <v>7</v>
      </c>
      <c r="C3248" s="28">
        <v>0</v>
      </c>
    </row>
    <row r="3249" spans="1:3" ht="15" hidden="1" x14ac:dyDescent="0.2">
      <c r="A3249" s="13">
        <v>0</v>
      </c>
      <c r="B3249" s="3" t="s">
        <v>8</v>
      </c>
      <c r="C3249" s="28">
        <v>0</v>
      </c>
    </row>
    <row r="3250" spans="1:3" ht="15" hidden="1" x14ac:dyDescent="0.2">
      <c r="A3250" s="13">
        <f>SUM(C3250)</f>
        <v>0</v>
      </c>
      <c r="B3250" s="4" t="s">
        <v>9</v>
      </c>
      <c r="C3250" s="28">
        <v>0</v>
      </c>
    </row>
    <row r="3251" spans="1:3" ht="15" hidden="1" x14ac:dyDescent="0.2">
      <c r="A3251" s="13">
        <v>0</v>
      </c>
      <c r="B3251" s="4" t="s">
        <v>10</v>
      </c>
      <c r="C3251" s="28">
        <v>0</v>
      </c>
    </row>
    <row r="3252" spans="1:3" ht="15" hidden="1" x14ac:dyDescent="0.2">
      <c r="A3252" s="13">
        <f>SUM(C3252)</f>
        <v>0</v>
      </c>
      <c r="B3252" s="4" t="s">
        <v>11</v>
      </c>
      <c r="C3252" s="28">
        <v>0</v>
      </c>
    </row>
    <row r="3253" spans="1:3" ht="15" hidden="1" x14ac:dyDescent="0.2">
      <c r="A3253" s="13">
        <f>SUM(C3253)</f>
        <v>0</v>
      </c>
      <c r="B3253" s="4" t="s">
        <v>12</v>
      </c>
      <c r="C3253" s="28">
        <v>0</v>
      </c>
    </row>
    <row r="3254" spans="1:3" ht="15" hidden="1" x14ac:dyDescent="0.2">
      <c r="A3254" s="13">
        <f>SUM(C3254)</f>
        <v>0</v>
      </c>
      <c r="B3254" s="2" t="s">
        <v>13</v>
      </c>
      <c r="C3254" s="28">
        <v>0</v>
      </c>
    </row>
    <row r="3255" spans="1:3" ht="15" hidden="1" x14ac:dyDescent="0.2">
      <c r="A3255" s="13">
        <v>0</v>
      </c>
      <c r="B3255" s="3" t="s">
        <v>14</v>
      </c>
      <c r="C3255" s="28">
        <v>0</v>
      </c>
    </row>
    <row r="3256" spans="1:3" ht="15" hidden="1" x14ac:dyDescent="0.2">
      <c r="A3256" s="13">
        <v>0</v>
      </c>
      <c r="B3256" s="4" t="s">
        <v>15</v>
      </c>
      <c r="C3256" s="28">
        <v>0</v>
      </c>
    </row>
    <row r="3257" spans="1:3" ht="15" hidden="1" x14ac:dyDescent="0.2">
      <c r="A3257" s="13">
        <v>0</v>
      </c>
      <c r="B3257" s="4" t="s">
        <v>10</v>
      </c>
      <c r="C3257" s="28">
        <v>0</v>
      </c>
    </row>
    <row r="3258" spans="1:3" ht="15" hidden="1" x14ac:dyDescent="0.2">
      <c r="A3258" s="13">
        <f t="shared" ref="A3258:A3264" si="128">SUM(C3258)</f>
        <v>0</v>
      </c>
      <c r="B3258" s="4" t="s">
        <v>16</v>
      </c>
      <c r="C3258" s="28">
        <v>0</v>
      </c>
    </row>
    <row r="3259" spans="1:3" ht="15" hidden="1" x14ac:dyDescent="0.2">
      <c r="A3259" s="13">
        <f t="shared" si="128"/>
        <v>0</v>
      </c>
      <c r="B3259" s="3" t="s">
        <v>17</v>
      </c>
      <c r="C3259" s="28">
        <v>0</v>
      </c>
    </row>
    <row r="3260" spans="1:3" ht="15" hidden="1" x14ac:dyDescent="0.2">
      <c r="A3260" s="13">
        <f t="shared" si="128"/>
        <v>0</v>
      </c>
      <c r="B3260" s="4" t="s">
        <v>18</v>
      </c>
      <c r="C3260" s="28">
        <v>0</v>
      </c>
    </row>
    <row r="3261" spans="1:3" hidden="1" x14ac:dyDescent="0.2">
      <c r="A3261" s="13">
        <f t="shared" si="128"/>
        <v>0</v>
      </c>
      <c r="B3261" s="21"/>
      <c r="C3261" s="35"/>
    </row>
    <row r="3262" spans="1:3" ht="15" hidden="1" x14ac:dyDescent="0.2">
      <c r="A3262" s="13">
        <f t="shared" si="128"/>
        <v>0</v>
      </c>
      <c r="B3262" s="2" t="s">
        <v>19</v>
      </c>
      <c r="C3262" s="28">
        <v>0</v>
      </c>
    </row>
    <row r="3263" spans="1:3" ht="15" hidden="1" x14ac:dyDescent="0.2">
      <c r="A3263" s="13">
        <f t="shared" si="128"/>
        <v>0</v>
      </c>
      <c r="B3263" s="12" t="s">
        <v>20</v>
      </c>
      <c r="C3263" s="31">
        <v>0</v>
      </c>
    </row>
    <row r="3264" spans="1:3" ht="15" hidden="1" x14ac:dyDescent="0.2">
      <c r="A3264" s="13">
        <f t="shared" si="128"/>
        <v>0</v>
      </c>
      <c r="B3264" s="12" t="s">
        <v>21</v>
      </c>
      <c r="C3264" s="31">
        <v>0</v>
      </c>
    </row>
    <row r="3265" spans="1:3" ht="15" hidden="1" x14ac:dyDescent="0.2">
      <c r="A3265" s="13">
        <v>0</v>
      </c>
      <c r="B3265" s="15" t="s">
        <v>22</v>
      </c>
      <c r="C3265" s="32">
        <v>0</v>
      </c>
    </row>
    <row r="3266" spans="1:3" ht="15" hidden="1" x14ac:dyDescent="0.2">
      <c r="A3266" s="13">
        <v>0</v>
      </c>
      <c r="B3266" s="15" t="s">
        <v>23</v>
      </c>
      <c r="C3266" s="32">
        <v>0</v>
      </c>
    </row>
    <row r="3267" spans="1:3" ht="15" hidden="1" x14ac:dyDescent="0.2">
      <c r="A3267" s="13">
        <v>0</v>
      </c>
      <c r="B3267" s="15" t="s">
        <v>24</v>
      </c>
      <c r="C3267" s="32">
        <v>0</v>
      </c>
    </row>
    <row r="3268" spans="1:3" ht="15" hidden="1" x14ac:dyDescent="0.2">
      <c r="A3268" s="13">
        <v>0</v>
      </c>
      <c r="B3268" s="15" t="s">
        <v>25</v>
      </c>
      <c r="C3268" s="32">
        <v>0</v>
      </c>
    </row>
    <row r="3269" spans="1:3" ht="15" hidden="1" x14ac:dyDescent="0.2">
      <c r="A3269" s="13">
        <v>0</v>
      </c>
      <c r="B3269" s="15" t="s">
        <v>26</v>
      </c>
      <c r="C3269" s="32">
        <v>0</v>
      </c>
    </row>
    <row r="3270" spans="1:3" ht="15" hidden="1" x14ac:dyDescent="0.2">
      <c r="A3270" s="13">
        <v>0</v>
      </c>
      <c r="B3270" s="15" t="s">
        <v>27</v>
      </c>
      <c r="C3270" s="32">
        <v>0</v>
      </c>
    </row>
    <row r="3271" spans="1:3" ht="30" hidden="1" x14ac:dyDescent="0.2">
      <c r="A3271" s="13">
        <v>0</v>
      </c>
      <c r="B3271" s="15" t="s">
        <v>28</v>
      </c>
      <c r="C3271" s="32">
        <v>0</v>
      </c>
    </row>
    <row r="3272" spans="1:3" ht="15" hidden="1" x14ac:dyDescent="0.2">
      <c r="A3272" s="13">
        <v>0</v>
      </c>
      <c r="B3272" s="15" t="s">
        <v>29</v>
      </c>
      <c r="C3272" s="32">
        <v>0</v>
      </c>
    </row>
    <row r="3273" spans="1:3" ht="15" hidden="1" x14ac:dyDescent="0.2">
      <c r="A3273" s="13">
        <v>0</v>
      </c>
      <c r="B3273" s="15" t="s">
        <v>30</v>
      </c>
      <c r="C3273" s="32">
        <v>0</v>
      </c>
    </row>
    <row r="3274" spans="1:3" ht="15" hidden="1" x14ac:dyDescent="0.2">
      <c r="A3274" s="13">
        <v>0</v>
      </c>
      <c r="B3274" s="15" t="s">
        <v>31</v>
      </c>
      <c r="C3274" s="32">
        <v>0</v>
      </c>
    </row>
    <row r="3275" spans="1:3" ht="15" hidden="1" x14ac:dyDescent="0.2">
      <c r="A3275" s="13">
        <f t="shared" ref="A3275:A3281" si="129">SUM(C3275)</f>
        <v>0</v>
      </c>
      <c r="B3275" s="12" t="s">
        <v>32</v>
      </c>
      <c r="C3275" s="31">
        <v>0</v>
      </c>
    </row>
    <row r="3276" spans="1:3" ht="15" hidden="1" x14ac:dyDescent="0.2">
      <c r="A3276" s="13">
        <f t="shared" si="129"/>
        <v>0</v>
      </c>
      <c r="B3276" s="3" t="s">
        <v>33</v>
      </c>
      <c r="C3276" s="28">
        <v>0</v>
      </c>
    </row>
    <row r="3277" spans="1:3" ht="15" hidden="1" x14ac:dyDescent="0.2">
      <c r="A3277" s="13">
        <f t="shared" si="129"/>
        <v>0</v>
      </c>
      <c r="B3277" s="12" t="s">
        <v>4</v>
      </c>
      <c r="C3277" s="31">
        <v>0</v>
      </c>
    </row>
    <row r="3278" spans="1:3" ht="15" hidden="1" x14ac:dyDescent="0.2">
      <c r="A3278" s="13">
        <f t="shared" si="129"/>
        <v>0</v>
      </c>
      <c r="B3278" s="12" t="s">
        <v>34</v>
      </c>
      <c r="C3278" s="31">
        <v>0</v>
      </c>
    </row>
    <row r="3279" spans="1:3" ht="15" hidden="1" x14ac:dyDescent="0.2">
      <c r="A3279" s="13">
        <f t="shared" si="129"/>
        <v>0</v>
      </c>
      <c r="B3279" s="12" t="s">
        <v>35</v>
      </c>
      <c r="C3279" s="31">
        <v>0</v>
      </c>
    </row>
    <row r="3280" spans="1:3" ht="15" hidden="1" x14ac:dyDescent="0.2">
      <c r="A3280" s="13">
        <f t="shared" si="129"/>
        <v>0</v>
      </c>
      <c r="B3280" s="2" t="s">
        <v>36</v>
      </c>
      <c r="C3280" s="28">
        <v>0</v>
      </c>
    </row>
    <row r="3281" spans="1:3" ht="15" hidden="1" x14ac:dyDescent="0.2">
      <c r="A3281" s="13">
        <f t="shared" si="129"/>
        <v>0</v>
      </c>
      <c r="B3281" s="2" t="s">
        <v>37</v>
      </c>
      <c r="C3281" s="28">
        <v>0</v>
      </c>
    </row>
    <row r="3282" spans="1:3" ht="15" hidden="1" x14ac:dyDescent="0.2">
      <c r="A3282" s="13">
        <v>0</v>
      </c>
      <c r="B3282" s="16" t="s">
        <v>8</v>
      </c>
      <c r="C3282" s="33">
        <v>0</v>
      </c>
    </row>
    <row r="3283" spans="1:3" ht="15" hidden="1" x14ac:dyDescent="0.2">
      <c r="A3283" s="13">
        <v>0</v>
      </c>
      <c r="B3283" s="15" t="s">
        <v>9</v>
      </c>
      <c r="C3283" s="32">
        <v>0</v>
      </c>
    </row>
    <row r="3284" spans="1:3" ht="15" hidden="1" x14ac:dyDescent="0.2">
      <c r="A3284" s="13">
        <v>0</v>
      </c>
      <c r="B3284" s="15" t="s">
        <v>38</v>
      </c>
      <c r="C3284" s="32">
        <v>0</v>
      </c>
    </row>
    <row r="3285" spans="1:3" ht="15" hidden="1" x14ac:dyDescent="0.2">
      <c r="A3285" s="13">
        <f>SUM(C3285)</f>
        <v>0</v>
      </c>
      <c r="B3285" s="14" t="s">
        <v>39</v>
      </c>
      <c r="C3285" s="31">
        <v>0</v>
      </c>
    </row>
    <row r="3286" spans="1:3" ht="15" hidden="1" x14ac:dyDescent="0.2">
      <c r="A3286" s="13">
        <f>SUM(C3286)</f>
        <v>0</v>
      </c>
      <c r="B3286" s="4" t="s">
        <v>40</v>
      </c>
      <c r="C3286" s="28">
        <v>0</v>
      </c>
    </row>
    <row r="3287" spans="1:3" ht="15" hidden="1" x14ac:dyDescent="0.2">
      <c r="A3287" s="13">
        <f>SUM(C3287)</f>
        <v>0</v>
      </c>
      <c r="B3287" s="2" t="s">
        <v>41</v>
      </c>
      <c r="C3287" s="28">
        <v>0</v>
      </c>
    </row>
    <row r="3288" spans="1:3" ht="15" hidden="1" x14ac:dyDescent="0.2">
      <c r="A3288" s="13">
        <v>0</v>
      </c>
      <c r="B3288" s="16" t="s">
        <v>14</v>
      </c>
      <c r="C3288" s="33">
        <v>0</v>
      </c>
    </row>
    <row r="3289" spans="1:3" ht="15" hidden="1" x14ac:dyDescent="0.2">
      <c r="A3289" s="13">
        <v>0</v>
      </c>
      <c r="B3289" s="15" t="s">
        <v>9</v>
      </c>
      <c r="C3289" s="32">
        <v>0</v>
      </c>
    </row>
    <row r="3290" spans="1:3" ht="15" hidden="1" x14ac:dyDescent="0.2">
      <c r="A3290" s="13">
        <v>0</v>
      </c>
      <c r="B3290" s="15" t="s">
        <v>10</v>
      </c>
      <c r="C3290" s="32">
        <v>0</v>
      </c>
    </row>
    <row r="3291" spans="1:3" ht="15" hidden="1" x14ac:dyDescent="0.2">
      <c r="A3291" s="13">
        <f>SUM(C3291)</f>
        <v>0</v>
      </c>
      <c r="B3291" s="14" t="s">
        <v>42</v>
      </c>
      <c r="C3291" s="31">
        <v>0</v>
      </c>
    </row>
    <row r="3292" spans="1:3" ht="15" hidden="1" x14ac:dyDescent="0.2">
      <c r="A3292" s="13">
        <f>SUM(C3292)</f>
        <v>0</v>
      </c>
      <c r="B3292" s="4" t="s">
        <v>16</v>
      </c>
      <c r="C3292" s="28">
        <v>0</v>
      </c>
    </row>
    <row r="3293" spans="1:3" ht="15" hidden="1" x14ac:dyDescent="0.2">
      <c r="A3293" s="13">
        <f>SUM(C3293)</f>
        <v>0</v>
      </c>
      <c r="B3293" s="16" t="s">
        <v>17</v>
      </c>
      <c r="C3293" s="33">
        <v>0</v>
      </c>
    </row>
    <row r="3294" spans="1:3" ht="15" hidden="1" x14ac:dyDescent="0.2">
      <c r="A3294" s="13">
        <v>0</v>
      </c>
      <c r="B3294" s="15" t="s">
        <v>43</v>
      </c>
      <c r="C3294" s="32">
        <v>0</v>
      </c>
    </row>
    <row r="3295" spans="1:3" ht="15" hidden="1" x14ac:dyDescent="0.2">
      <c r="A3295" s="13">
        <v>0</v>
      </c>
      <c r="B3295" s="15" t="s">
        <v>15</v>
      </c>
      <c r="C3295" s="32">
        <v>0</v>
      </c>
    </row>
    <row r="3296" spans="1:3" ht="15" hidden="1" x14ac:dyDescent="0.2">
      <c r="A3296" s="13">
        <v>0</v>
      </c>
      <c r="B3296" s="15" t="s">
        <v>10</v>
      </c>
      <c r="C3296" s="32">
        <v>0</v>
      </c>
    </row>
    <row r="3297" spans="1:3" ht="15" hidden="1" x14ac:dyDescent="0.2">
      <c r="A3297" s="13">
        <f t="shared" ref="A3297:A3329" si="130">SUM(C3297)</f>
        <v>0</v>
      </c>
      <c r="B3297" s="14" t="s">
        <v>39</v>
      </c>
      <c r="C3297" s="31">
        <v>0</v>
      </c>
    </row>
    <row r="3298" spans="1:3" ht="15" hidden="1" x14ac:dyDescent="0.2">
      <c r="A3298" s="13">
        <f t="shared" si="130"/>
        <v>0</v>
      </c>
      <c r="B3298" s="4" t="s">
        <v>16</v>
      </c>
      <c r="C3298" s="28">
        <v>0</v>
      </c>
    </row>
    <row r="3299" spans="1:3" hidden="1" x14ac:dyDescent="0.2">
      <c r="A3299" s="13">
        <f t="shared" si="130"/>
        <v>0</v>
      </c>
      <c r="B3299" s="21"/>
      <c r="C3299" s="35"/>
    </row>
    <row r="3300" spans="1:3" ht="15" hidden="1" x14ac:dyDescent="0.2">
      <c r="A3300" s="13">
        <f t="shared" si="130"/>
        <v>0</v>
      </c>
      <c r="B3300" s="22" t="s">
        <v>60</v>
      </c>
      <c r="C3300" s="29"/>
    </row>
    <row r="3301" spans="1:3" ht="15" hidden="1" x14ac:dyDescent="0.2">
      <c r="A3301" s="13">
        <f t="shared" si="130"/>
        <v>0</v>
      </c>
      <c r="B3301" s="17" t="s">
        <v>44</v>
      </c>
      <c r="C3301" s="31">
        <v>0</v>
      </c>
    </row>
    <row r="3302" spans="1:3" ht="15" hidden="1" x14ac:dyDescent="0.2">
      <c r="A3302" s="13">
        <f t="shared" si="130"/>
        <v>0</v>
      </c>
      <c r="B3302" s="12" t="s">
        <v>1</v>
      </c>
      <c r="C3302" s="31">
        <v>0</v>
      </c>
    </row>
    <row r="3303" spans="1:3" ht="15" hidden="1" x14ac:dyDescent="0.2">
      <c r="A3303" s="13">
        <f t="shared" si="130"/>
        <v>0</v>
      </c>
      <c r="B3303" s="12" t="s">
        <v>6</v>
      </c>
      <c r="C3303" s="31">
        <v>0</v>
      </c>
    </row>
    <row r="3304" spans="1:3" ht="15" hidden="1" x14ac:dyDescent="0.2">
      <c r="A3304" s="13">
        <f t="shared" si="130"/>
        <v>0</v>
      </c>
      <c r="B3304" s="12" t="s">
        <v>45</v>
      </c>
      <c r="C3304" s="31">
        <v>0</v>
      </c>
    </row>
    <row r="3305" spans="1:3" ht="15" hidden="1" x14ac:dyDescent="0.2">
      <c r="A3305" s="13">
        <f t="shared" si="130"/>
        <v>0</v>
      </c>
      <c r="B3305" s="12" t="s">
        <v>13</v>
      </c>
      <c r="C3305" s="31">
        <v>0</v>
      </c>
    </row>
    <row r="3306" spans="1:3" ht="15" hidden="1" x14ac:dyDescent="0.2">
      <c r="A3306" s="13">
        <f t="shared" si="130"/>
        <v>0</v>
      </c>
      <c r="B3306" s="17" t="s">
        <v>46</v>
      </c>
      <c r="C3306" s="31">
        <v>0</v>
      </c>
    </row>
    <row r="3307" spans="1:3" ht="15" hidden="1" x14ac:dyDescent="0.2">
      <c r="A3307" s="13">
        <f t="shared" si="130"/>
        <v>0</v>
      </c>
      <c r="B3307" s="12" t="s">
        <v>19</v>
      </c>
      <c r="C3307" s="31">
        <v>0</v>
      </c>
    </row>
    <row r="3308" spans="1:3" ht="15" hidden="1" x14ac:dyDescent="0.2">
      <c r="A3308" s="13">
        <f t="shared" si="130"/>
        <v>0</v>
      </c>
      <c r="B3308" s="12" t="s">
        <v>36</v>
      </c>
      <c r="C3308" s="31">
        <v>0</v>
      </c>
    </row>
    <row r="3309" spans="1:3" ht="15" hidden="1" x14ac:dyDescent="0.2">
      <c r="A3309" s="13">
        <f t="shared" si="130"/>
        <v>0</v>
      </c>
      <c r="B3309" s="12" t="s">
        <v>47</v>
      </c>
      <c r="C3309" s="31">
        <v>0</v>
      </c>
    </row>
    <row r="3310" spans="1:3" ht="15" hidden="1" x14ac:dyDescent="0.2">
      <c r="A3310" s="13">
        <f t="shared" si="130"/>
        <v>0</v>
      </c>
      <c r="B3310" s="12" t="s">
        <v>41</v>
      </c>
      <c r="C3310" s="31">
        <v>0</v>
      </c>
    </row>
    <row r="3311" spans="1:3" ht="15" hidden="1" x14ac:dyDescent="0.2">
      <c r="A3311" s="13">
        <f t="shared" si="130"/>
        <v>0</v>
      </c>
      <c r="B3311" s="39" t="s">
        <v>48</v>
      </c>
      <c r="C3311" s="40">
        <v>0</v>
      </c>
    </row>
    <row r="3312" spans="1:3" ht="15" x14ac:dyDescent="0.2">
      <c r="A3312" s="13"/>
      <c r="B3312" s="39" t="s">
        <v>49</v>
      </c>
      <c r="C3312" s="40">
        <v>0.68062999999999996</v>
      </c>
    </row>
    <row r="3313" spans="1:3" ht="15" x14ac:dyDescent="0.2">
      <c r="A3313" s="13"/>
      <c r="B3313" s="39" t="s">
        <v>50</v>
      </c>
      <c r="C3313" s="40">
        <v>0.68062999999999996</v>
      </c>
    </row>
    <row r="3314" spans="1:3" ht="15" hidden="1" x14ac:dyDescent="0.2">
      <c r="A3314" s="13">
        <f t="shared" si="130"/>
        <v>0</v>
      </c>
      <c r="B3314" s="23"/>
      <c r="C3314" s="34"/>
    </row>
    <row r="3315" spans="1:3" hidden="1" x14ac:dyDescent="0.2">
      <c r="A3315" s="13">
        <f t="shared" si="130"/>
        <v>0</v>
      </c>
      <c r="B3315" s="18" t="s">
        <v>319</v>
      </c>
      <c r="C3315" s="29"/>
    </row>
    <row r="3316" spans="1:3" ht="15" hidden="1" x14ac:dyDescent="0.2">
      <c r="A3316" s="13">
        <f t="shared" si="130"/>
        <v>0</v>
      </c>
      <c r="B3316" s="5" t="s">
        <v>53</v>
      </c>
      <c r="C3316" s="36">
        <v>0</v>
      </c>
    </row>
    <row r="3317" spans="1:3" ht="15" hidden="1" x14ac:dyDescent="0.2">
      <c r="A3317" s="13">
        <f t="shared" si="130"/>
        <v>0</v>
      </c>
      <c r="B3317" s="6" t="s">
        <v>54</v>
      </c>
      <c r="C3317" s="36">
        <v>0</v>
      </c>
    </row>
    <row r="3318" spans="1:3" ht="15" hidden="1" x14ac:dyDescent="0.2">
      <c r="A3318" s="13">
        <f t="shared" si="130"/>
        <v>0</v>
      </c>
      <c r="B3318" s="6" t="s">
        <v>55</v>
      </c>
      <c r="C3318" s="36">
        <v>0</v>
      </c>
    </row>
    <row r="3319" spans="1:3" ht="15" hidden="1" x14ac:dyDescent="0.2">
      <c r="A3319" s="13">
        <f t="shared" si="130"/>
        <v>0</v>
      </c>
      <c r="B3319" s="24"/>
      <c r="C3319" s="34"/>
    </row>
    <row r="3320" spans="1:3" ht="15" hidden="1" x14ac:dyDescent="0.2">
      <c r="A3320" s="13">
        <f t="shared" si="130"/>
        <v>0</v>
      </c>
      <c r="B3320" s="20" t="s">
        <v>100</v>
      </c>
      <c r="C3320" s="34"/>
    </row>
    <row r="3321" spans="1:3" hidden="1" x14ac:dyDescent="0.2">
      <c r="A3321" s="13">
        <f t="shared" si="130"/>
        <v>0</v>
      </c>
      <c r="B3321" s="21"/>
      <c r="C3321" s="35"/>
    </row>
    <row r="3322" spans="1:3" ht="15" hidden="1" x14ac:dyDescent="0.2">
      <c r="A3322" s="13">
        <f t="shared" si="130"/>
        <v>0</v>
      </c>
      <c r="B3322" s="22" t="s">
        <v>59</v>
      </c>
      <c r="C3322" s="29"/>
    </row>
    <row r="3323" spans="1:3" ht="15" hidden="1" x14ac:dyDescent="0.2">
      <c r="A3323" s="13">
        <f t="shared" si="130"/>
        <v>0</v>
      </c>
      <c r="B3323" s="2" t="s">
        <v>1</v>
      </c>
      <c r="C3323" s="28">
        <v>0</v>
      </c>
    </row>
    <row r="3324" spans="1:3" ht="15" hidden="1" x14ac:dyDescent="0.2">
      <c r="A3324" s="13">
        <f t="shared" si="130"/>
        <v>0</v>
      </c>
      <c r="B3324" s="3" t="s">
        <v>2</v>
      </c>
      <c r="C3324" s="28"/>
    </row>
    <row r="3325" spans="1:3" ht="15" hidden="1" x14ac:dyDescent="0.2">
      <c r="A3325" s="13">
        <f t="shared" si="130"/>
        <v>0</v>
      </c>
      <c r="B3325" s="3" t="s">
        <v>3</v>
      </c>
      <c r="C3325" s="28"/>
    </row>
    <row r="3326" spans="1:3" ht="15" hidden="1" x14ac:dyDescent="0.2">
      <c r="A3326" s="13">
        <f t="shared" si="130"/>
        <v>0</v>
      </c>
      <c r="B3326" s="3" t="s">
        <v>4</v>
      </c>
      <c r="C3326" s="28">
        <v>0</v>
      </c>
    </row>
    <row r="3327" spans="1:3" ht="15" hidden="1" x14ac:dyDescent="0.2">
      <c r="A3327" s="13">
        <f t="shared" si="130"/>
        <v>0</v>
      </c>
      <c r="B3327" s="3" t="s">
        <v>5</v>
      </c>
      <c r="C3327" s="28">
        <v>0</v>
      </c>
    </row>
    <row r="3328" spans="1:3" ht="15" hidden="1" x14ac:dyDescent="0.2">
      <c r="A3328" s="13">
        <f t="shared" si="130"/>
        <v>0</v>
      </c>
      <c r="B3328" s="2" t="s">
        <v>6</v>
      </c>
      <c r="C3328" s="28">
        <v>0</v>
      </c>
    </row>
    <row r="3329" spans="1:3" ht="15" hidden="1" x14ac:dyDescent="0.2">
      <c r="A3329" s="13">
        <f t="shared" si="130"/>
        <v>0</v>
      </c>
      <c r="B3329" s="2" t="s">
        <v>7</v>
      </c>
      <c r="C3329" s="28">
        <v>0</v>
      </c>
    </row>
    <row r="3330" spans="1:3" ht="15" hidden="1" x14ac:dyDescent="0.2">
      <c r="A3330" s="13">
        <v>0</v>
      </c>
      <c r="B3330" s="3" t="s">
        <v>8</v>
      </c>
      <c r="C3330" s="28">
        <v>0</v>
      </c>
    </row>
    <row r="3331" spans="1:3" ht="15" hidden="1" x14ac:dyDescent="0.2">
      <c r="A3331" s="13">
        <f>SUM(C3331)</f>
        <v>0</v>
      </c>
      <c r="B3331" s="4" t="s">
        <v>9</v>
      </c>
      <c r="C3331" s="28">
        <v>0</v>
      </c>
    </row>
    <row r="3332" spans="1:3" ht="15" hidden="1" x14ac:dyDescent="0.2">
      <c r="A3332" s="13">
        <v>0</v>
      </c>
      <c r="B3332" s="4" t="s">
        <v>10</v>
      </c>
      <c r="C3332" s="28">
        <v>0</v>
      </c>
    </row>
    <row r="3333" spans="1:3" ht="15" hidden="1" x14ac:dyDescent="0.2">
      <c r="A3333" s="13">
        <f>SUM(C3333)</f>
        <v>0</v>
      </c>
      <c r="B3333" s="4" t="s">
        <v>11</v>
      </c>
      <c r="C3333" s="28">
        <v>0</v>
      </c>
    </row>
    <row r="3334" spans="1:3" ht="15" hidden="1" x14ac:dyDescent="0.2">
      <c r="A3334" s="13">
        <f>SUM(C3334)</f>
        <v>0</v>
      </c>
      <c r="B3334" s="4" t="s">
        <v>12</v>
      </c>
      <c r="C3334" s="28">
        <v>0</v>
      </c>
    </row>
    <row r="3335" spans="1:3" ht="15" hidden="1" x14ac:dyDescent="0.2">
      <c r="A3335" s="13">
        <f>SUM(C3335)</f>
        <v>0</v>
      </c>
      <c r="B3335" s="2" t="s">
        <v>13</v>
      </c>
      <c r="C3335" s="28">
        <v>0</v>
      </c>
    </row>
    <row r="3336" spans="1:3" ht="15" hidden="1" x14ac:dyDescent="0.2">
      <c r="A3336" s="13">
        <v>0</v>
      </c>
      <c r="B3336" s="3" t="s">
        <v>14</v>
      </c>
      <c r="C3336" s="28">
        <v>0</v>
      </c>
    </row>
    <row r="3337" spans="1:3" ht="15" hidden="1" x14ac:dyDescent="0.2">
      <c r="A3337" s="13">
        <v>0</v>
      </c>
      <c r="B3337" s="4" t="s">
        <v>15</v>
      </c>
      <c r="C3337" s="28">
        <v>0</v>
      </c>
    </row>
    <row r="3338" spans="1:3" ht="15" hidden="1" x14ac:dyDescent="0.2">
      <c r="A3338" s="13">
        <v>0</v>
      </c>
      <c r="B3338" s="4" t="s">
        <v>10</v>
      </c>
      <c r="C3338" s="28">
        <v>0</v>
      </c>
    </row>
    <row r="3339" spans="1:3" ht="15" hidden="1" x14ac:dyDescent="0.2">
      <c r="A3339" s="13">
        <f t="shared" ref="A3339:A3345" si="131">SUM(C3339)</f>
        <v>0</v>
      </c>
      <c r="B3339" s="4" t="s">
        <v>16</v>
      </c>
      <c r="C3339" s="28">
        <v>0</v>
      </c>
    </row>
    <row r="3340" spans="1:3" ht="15" hidden="1" x14ac:dyDescent="0.2">
      <c r="A3340" s="13">
        <f t="shared" si="131"/>
        <v>0</v>
      </c>
      <c r="B3340" s="3" t="s">
        <v>17</v>
      </c>
      <c r="C3340" s="28">
        <v>0</v>
      </c>
    </row>
    <row r="3341" spans="1:3" ht="15" hidden="1" x14ac:dyDescent="0.2">
      <c r="A3341" s="13">
        <f t="shared" si="131"/>
        <v>0</v>
      </c>
      <c r="B3341" s="4" t="s">
        <v>18</v>
      </c>
      <c r="C3341" s="28">
        <v>0</v>
      </c>
    </row>
    <row r="3342" spans="1:3" hidden="1" x14ac:dyDescent="0.2">
      <c r="A3342" s="13">
        <f t="shared" si="131"/>
        <v>0</v>
      </c>
      <c r="B3342" s="21"/>
      <c r="C3342" s="35"/>
    </row>
    <row r="3343" spans="1:3" ht="15" hidden="1" x14ac:dyDescent="0.2">
      <c r="A3343" s="13">
        <f t="shared" si="131"/>
        <v>0</v>
      </c>
      <c r="B3343" s="2" t="s">
        <v>19</v>
      </c>
      <c r="C3343" s="28">
        <v>0</v>
      </c>
    </row>
    <row r="3344" spans="1:3" ht="15" hidden="1" x14ac:dyDescent="0.2">
      <c r="A3344" s="13">
        <f t="shared" si="131"/>
        <v>0</v>
      </c>
      <c r="B3344" s="12" t="s">
        <v>20</v>
      </c>
      <c r="C3344" s="31">
        <v>0</v>
      </c>
    </row>
    <row r="3345" spans="1:3" ht="15" hidden="1" x14ac:dyDescent="0.2">
      <c r="A3345" s="13">
        <f t="shared" si="131"/>
        <v>0</v>
      </c>
      <c r="B3345" s="12" t="s">
        <v>21</v>
      </c>
      <c r="C3345" s="31">
        <v>0</v>
      </c>
    </row>
    <row r="3346" spans="1:3" ht="15" hidden="1" x14ac:dyDescent="0.2">
      <c r="A3346" s="13">
        <v>0</v>
      </c>
      <c r="B3346" s="15" t="s">
        <v>22</v>
      </c>
      <c r="C3346" s="32">
        <v>0</v>
      </c>
    </row>
    <row r="3347" spans="1:3" ht="15" hidden="1" x14ac:dyDescent="0.2">
      <c r="A3347" s="13">
        <v>0</v>
      </c>
      <c r="B3347" s="15" t="s">
        <v>23</v>
      </c>
      <c r="C3347" s="32">
        <v>0</v>
      </c>
    </row>
    <row r="3348" spans="1:3" ht="15" hidden="1" x14ac:dyDescent="0.2">
      <c r="A3348" s="13">
        <v>0</v>
      </c>
      <c r="B3348" s="15" t="s">
        <v>24</v>
      </c>
      <c r="C3348" s="32">
        <v>0</v>
      </c>
    </row>
    <row r="3349" spans="1:3" ht="15" hidden="1" x14ac:dyDescent="0.2">
      <c r="A3349" s="13">
        <v>0</v>
      </c>
      <c r="B3349" s="15" t="s">
        <v>25</v>
      </c>
      <c r="C3349" s="32">
        <v>0</v>
      </c>
    </row>
    <row r="3350" spans="1:3" ht="15" hidden="1" x14ac:dyDescent="0.2">
      <c r="A3350" s="13">
        <v>0</v>
      </c>
      <c r="B3350" s="15" t="s">
        <v>26</v>
      </c>
      <c r="C3350" s="32">
        <v>0</v>
      </c>
    </row>
    <row r="3351" spans="1:3" ht="15" hidden="1" x14ac:dyDescent="0.2">
      <c r="A3351" s="13">
        <v>0</v>
      </c>
      <c r="B3351" s="15" t="s">
        <v>27</v>
      </c>
      <c r="C3351" s="32">
        <v>0</v>
      </c>
    </row>
    <row r="3352" spans="1:3" ht="30" hidden="1" x14ac:dyDescent="0.2">
      <c r="A3352" s="13">
        <v>0</v>
      </c>
      <c r="B3352" s="15" t="s">
        <v>28</v>
      </c>
      <c r="C3352" s="32">
        <v>0</v>
      </c>
    </row>
    <row r="3353" spans="1:3" ht="15" hidden="1" x14ac:dyDescent="0.2">
      <c r="A3353" s="13">
        <v>0</v>
      </c>
      <c r="B3353" s="15" t="s">
        <v>29</v>
      </c>
      <c r="C3353" s="32">
        <v>0</v>
      </c>
    </row>
    <row r="3354" spans="1:3" ht="15" hidden="1" x14ac:dyDescent="0.2">
      <c r="A3354" s="13">
        <v>0</v>
      </c>
      <c r="B3354" s="15" t="s">
        <v>30</v>
      </c>
      <c r="C3354" s="32">
        <v>0</v>
      </c>
    </row>
    <row r="3355" spans="1:3" ht="15" hidden="1" x14ac:dyDescent="0.2">
      <c r="A3355" s="13">
        <v>0</v>
      </c>
      <c r="B3355" s="15" t="s">
        <v>31</v>
      </c>
      <c r="C3355" s="32">
        <v>0</v>
      </c>
    </row>
    <row r="3356" spans="1:3" ht="15" hidden="1" x14ac:dyDescent="0.2">
      <c r="A3356" s="13">
        <f t="shared" ref="A3356:A3416" si="132">SUM(C3356)</f>
        <v>0</v>
      </c>
      <c r="B3356" s="12" t="s">
        <v>32</v>
      </c>
      <c r="C3356" s="31">
        <v>0</v>
      </c>
    </row>
    <row r="3357" spans="1:3" ht="15" hidden="1" x14ac:dyDescent="0.2">
      <c r="A3357" s="13">
        <f t="shared" si="132"/>
        <v>0</v>
      </c>
      <c r="B3357" s="3" t="s">
        <v>33</v>
      </c>
      <c r="C3357" s="28">
        <v>0</v>
      </c>
    </row>
    <row r="3358" spans="1:3" ht="15" hidden="1" x14ac:dyDescent="0.2">
      <c r="A3358" s="13">
        <f t="shared" si="132"/>
        <v>0</v>
      </c>
      <c r="B3358" s="12" t="s">
        <v>4</v>
      </c>
      <c r="C3358" s="31">
        <v>0</v>
      </c>
    </row>
    <row r="3359" spans="1:3" ht="15" hidden="1" x14ac:dyDescent="0.2">
      <c r="A3359" s="13">
        <f t="shared" si="132"/>
        <v>0</v>
      </c>
      <c r="B3359" s="12" t="s">
        <v>34</v>
      </c>
      <c r="C3359" s="31">
        <v>0</v>
      </c>
    </row>
    <row r="3360" spans="1:3" ht="15" hidden="1" x14ac:dyDescent="0.2">
      <c r="A3360" s="13">
        <f t="shared" si="132"/>
        <v>0</v>
      </c>
      <c r="B3360" s="12" t="s">
        <v>35</v>
      </c>
      <c r="C3360" s="31">
        <v>0</v>
      </c>
    </row>
    <row r="3361" spans="1:3" ht="15" hidden="1" x14ac:dyDescent="0.2">
      <c r="A3361" s="13">
        <f t="shared" si="132"/>
        <v>0</v>
      </c>
      <c r="B3361" s="2" t="s">
        <v>36</v>
      </c>
      <c r="C3361" s="28">
        <v>0</v>
      </c>
    </row>
    <row r="3362" spans="1:3" ht="15" hidden="1" x14ac:dyDescent="0.2">
      <c r="A3362" s="13">
        <f t="shared" si="132"/>
        <v>0</v>
      </c>
      <c r="B3362" s="2" t="s">
        <v>37</v>
      </c>
      <c r="C3362" s="28">
        <v>0</v>
      </c>
    </row>
    <row r="3363" spans="1:3" ht="15" hidden="1" x14ac:dyDescent="0.2">
      <c r="A3363" s="13">
        <v>0</v>
      </c>
      <c r="B3363" s="16" t="s">
        <v>8</v>
      </c>
      <c r="C3363" s="33">
        <v>0</v>
      </c>
    </row>
    <row r="3364" spans="1:3" ht="15" hidden="1" x14ac:dyDescent="0.2">
      <c r="A3364" s="13">
        <v>0</v>
      </c>
      <c r="B3364" s="15" t="s">
        <v>9</v>
      </c>
      <c r="C3364" s="32">
        <v>0</v>
      </c>
    </row>
    <row r="3365" spans="1:3" ht="15" hidden="1" x14ac:dyDescent="0.2">
      <c r="A3365" s="13">
        <v>0</v>
      </c>
      <c r="B3365" s="15" t="s">
        <v>38</v>
      </c>
      <c r="C3365" s="32">
        <v>0</v>
      </c>
    </row>
    <row r="3366" spans="1:3" ht="15" hidden="1" x14ac:dyDescent="0.2">
      <c r="A3366" s="13">
        <f t="shared" si="132"/>
        <v>0</v>
      </c>
      <c r="B3366" s="14" t="s">
        <v>39</v>
      </c>
      <c r="C3366" s="31">
        <v>0</v>
      </c>
    </row>
    <row r="3367" spans="1:3" ht="15" hidden="1" x14ac:dyDescent="0.2">
      <c r="A3367" s="13">
        <f t="shared" si="132"/>
        <v>0</v>
      </c>
      <c r="B3367" s="4" t="s">
        <v>40</v>
      </c>
      <c r="C3367" s="28">
        <v>0</v>
      </c>
    </row>
    <row r="3368" spans="1:3" ht="15" hidden="1" x14ac:dyDescent="0.2">
      <c r="A3368" s="13">
        <f t="shared" si="132"/>
        <v>0</v>
      </c>
      <c r="B3368" s="2" t="s">
        <v>41</v>
      </c>
      <c r="C3368" s="28">
        <v>0</v>
      </c>
    </row>
    <row r="3369" spans="1:3" ht="15" hidden="1" x14ac:dyDescent="0.2">
      <c r="A3369" s="13">
        <v>0</v>
      </c>
      <c r="B3369" s="16" t="s">
        <v>14</v>
      </c>
      <c r="C3369" s="33">
        <v>0</v>
      </c>
    </row>
    <row r="3370" spans="1:3" ht="15" hidden="1" x14ac:dyDescent="0.2">
      <c r="A3370" s="13">
        <v>0</v>
      </c>
      <c r="B3370" s="15" t="s">
        <v>9</v>
      </c>
      <c r="C3370" s="32">
        <v>0</v>
      </c>
    </row>
    <row r="3371" spans="1:3" ht="15" hidden="1" x14ac:dyDescent="0.2">
      <c r="A3371" s="13">
        <v>0</v>
      </c>
      <c r="B3371" s="15" t="s">
        <v>10</v>
      </c>
      <c r="C3371" s="32">
        <v>0</v>
      </c>
    </row>
    <row r="3372" spans="1:3" ht="15" hidden="1" x14ac:dyDescent="0.2">
      <c r="A3372" s="13">
        <f t="shared" si="132"/>
        <v>0</v>
      </c>
      <c r="B3372" s="14" t="s">
        <v>42</v>
      </c>
      <c r="C3372" s="31">
        <v>0</v>
      </c>
    </row>
    <row r="3373" spans="1:3" ht="15" hidden="1" x14ac:dyDescent="0.2">
      <c r="A3373" s="13">
        <f t="shared" si="132"/>
        <v>0</v>
      </c>
      <c r="B3373" s="4" t="s">
        <v>16</v>
      </c>
      <c r="C3373" s="28">
        <v>0</v>
      </c>
    </row>
    <row r="3374" spans="1:3" ht="15" hidden="1" x14ac:dyDescent="0.2">
      <c r="A3374" s="13">
        <f t="shared" si="132"/>
        <v>0</v>
      </c>
      <c r="B3374" s="16" t="s">
        <v>17</v>
      </c>
      <c r="C3374" s="33">
        <v>0</v>
      </c>
    </row>
    <row r="3375" spans="1:3" ht="15" hidden="1" x14ac:dyDescent="0.2">
      <c r="A3375" s="13">
        <v>0</v>
      </c>
      <c r="B3375" s="15" t="s">
        <v>43</v>
      </c>
      <c r="C3375" s="32">
        <v>0</v>
      </c>
    </row>
    <row r="3376" spans="1:3" ht="15" hidden="1" x14ac:dyDescent="0.2">
      <c r="A3376" s="13">
        <v>0</v>
      </c>
      <c r="B3376" s="15" t="s">
        <v>15</v>
      </c>
      <c r="C3376" s="32">
        <v>0</v>
      </c>
    </row>
    <row r="3377" spans="1:3" ht="15" hidden="1" x14ac:dyDescent="0.2">
      <c r="A3377" s="13">
        <v>0</v>
      </c>
      <c r="B3377" s="15" t="s">
        <v>10</v>
      </c>
      <c r="C3377" s="32">
        <v>0</v>
      </c>
    </row>
    <row r="3378" spans="1:3" ht="15" hidden="1" x14ac:dyDescent="0.2">
      <c r="A3378" s="13">
        <f t="shared" si="132"/>
        <v>0</v>
      </c>
      <c r="B3378" s="14" t="s">
        <v>39</v>
      </c>
      <c r="C3378" s="31">
        <v>0</v>
      </c>
    </row>
    <row r="3379" spans="1:3" ht="15" hidden="1" x14ac:dyDescent="0.2">
      <c r="A3379" s="13">
        <f t="shared" si="132"/>
        <v>0</v>
      </c>
      <c r="B3379" s="4" t="s">
        <v>16</v>
      </c>
      <c r="C3379" s="28">
        <v>0</v>
      </c>
    </row>
    <row r="3380" spans="1:3" hidden="1" x14ac:dyDescent="0.2">
      <c r="A3380" s="13">
        <f t="shared" si="132"/>
        <v>0</v>
      </c>
      <c r="B3380" s="21"/>
      <c r="C3380" s="35"/>
    </row>
    <row r="3381" spans="1:3" ht="15" hidden="1" x14ac:dyDescent="0.2">
      <c r="A3381" s="13">
        <f t="shared" si="132"/>
        <v>0</v>
      </c>
      <c r="B3381" s="22" t="s">
        <v>60</v>
      </c>
      <c r="C3381" s="29"/>
    </row>
    <row r="3382" spans="1:3" ht="15" hidden="1" x14ac:dyDescent="0.2">
      <c r="A3382" s="13">
        <f t="shared" si="132"/>
        <v>0</v>
      </c>
      <c r="B3382" s="17" t="s">
        <v>44</v>
      </c>
      <c r="C3382" s="31">
        <v>0</v>
      </c>
    </row>
    <row r="3383" spans="1:3" ht="15" hidden="1" x14ac:dyDescent="0.2">
      <c r="A3383" s="13">
        <f t="shared" si="132"/>
        <v>0</v>
      </c>
      <c r="B3383" s="12" t="s">
        <v>1</v>
      </c>
      <c r="C3383" s="31">
        <v>0</v>
      </c>
    </row>
    <row r="3384" spans="1:3" ht="15" hidden="1" x14ac:dyDescent="0.2">
      <c r="A3384" s="13">
        <f t="shared" si="132"/>
        <v>0</v>
      </c>
      <c r="B3384" s="12" t="s">
        <v>6</v>
      </c>
      <c r="C3384" s="31">
        <v>0</v>
      </c>
    </row>
    <row r="3385" spans="1:3" ht="15" hidden="1" x14ac:dyDescent="0.2">
      <c r="A3385" s="13">
        <f t="shared" si="132"/>
        <v>0</v>
      </c>
      <c r="B3385" s="12" t="s">
        <v>45</v>
      </c>
      <c r="C3385" s="31">
        <v>0</v>
      </c>
    </row>
    <row r="3386" spans="1:3" ht="15" hidden="1" x14ac:dyDescent="0.2">
      <c r="A3386" s="13">
        <f t="shared" si="132"/>
        <v>0</v>
      </c>
      <c r="B3386" s="12" t="s">
        <v>13</v>
      </c>
      <c r="C3386" s="31">
        <v>0</v>
      </c>
    </row>
    <row r="3387" spans="1:3" ht="15" hidden="1" x14ac:dyDescent="0.2">
      <c r="A3387" s="13">
        <f t="shared" si="132"/>
        <v>0</v>
      </c>
      <c r="B3387" s="17" t="s">
        <v>46</v>
      </c>
      <c r="C3387" s="31">
        <v>0</v>
      </c>
    </row>
    <row r="3388" spans="1:3" ht="15" hidden="1" x14ac:dyDescent="0.2">
      <c r="A3388" s="13">
        <f t="shared" si="132"/>
        <v>0</v>
      </c>
      <c r="B3388" s="12" t="s">
        <v>19</v>
      </c>
      <c r="C3388" s="31">
        <v>0</v>
      </c>
    </row>
    <row r="3389" spans="1:3" ht="15" hidden="1" x14ac:dyDescent="0.2">
      <c r="A3389" s="13">
        <f t="shared" si="132"/>
        <v>0</v>
      </c>
      <c r="B3389" s="12" t="s">
        <v>36</v>
      </c>
      <c r="C3389" s="31">
        <v>0</v>
      </c>
    </row>
    <row r="3390" spans="1:3" ht="15" hidden="1" x14ac:dyDescent="0.2">
      <c r="A3390" s="13">
        <f t="shared" si="132"/>
        <v>0</v>
      </c>
      <c r="B3390" s="12" t="s">
        <v>47</v>
      </c>
      <c r="C3390" s="31">
        <v>0</v>
      </c>
    </row>
    <row r="3391" spans="1:3" ht="15" hidden="1" x14ac:dyDescent="0.2">
      <c r="A3391" s="13">
        <f t="shared" si="132"/>
        <v>0</v>
      </c>
      <c r="B3391" s="12" t="s">
        <v>41</v>
      </c>
      <c r="C3391" s="31">
        <v>0</v>
      </c>
    </row>
    <row r="3392" spans="1:3" ht="15" hidden="1" x14ac:dyDescent="0.2">
      <c r="A3392" s="13">
        <f t="shared" si="132"/>
        <v>0</v>
      </c>
      <c r="B3392" s="39" t="s">
        <v>48</v>
      </c>
      <c r="C3392" s="40">
        <v>0</v>
      </c>
    </row>
    <row r="3393" spans="1:3" ht="15" hidden="1" x14ac:dyDescent="0.2">
      <c r="A3393" s="13">
        <f t="shared" si="132"/>
        <v>0</v>
      </c>
      <c r="B3393" s="39" t="s">
        <v>49</v>
      </c>
      <c r="C3393" s="40">
        <v>0</v>
      </c>
    </row>
    <row r="3394" spans="1:3" ht="15" hidden="1" x14ac:dyDescent="0.2">
      <c r="A3394" s="13">
        <f t="shared" si="132"/>
        <v>0</v>
      </c>
      <c r="B3394" s="39" t="s">
        <v>50</v>
      </c>
      <c r="C3394" s="40">
        <v>0</v>
      </c>
    </row>
    <row r="3395" spans="1:3" ht="18" hidden="1" customHeight="1" x14ac:dyDescent="0.2">
      <c r="A3395" s="13">
        <f t="shared" si="132"/>
        <v>0</v>
      </c>
      <c r="B3395" s="23"/>
      <c r="C3395" s="34"/>
    </row>
    <row r="3396" spans="1:3" ht="18" hidden="1" customHeight="1" x14ac:dyDescent="0.2">
      <c r="A3396" s="13">
        <f t="shared" si="132"/>
        <v>0</v>
      </c>
      <c r="B3396" s="18" t="s">
        <v>319</v>
      </c>
      <c r="C3396" s="29"/>
    </row>
    <row r="3397" spans="1:3" ht="15" hidden="1" x14ac:dyDescent="0.2">
      <c r="A3397" s="13">
        <f t="shared" si="132"/>
        <v>0</v>
      </c>
      <c r="B3397" s="5" t="s">
        <v>53</v>
      </c>
      <c r="C3397" s="36">
        <v>0</v>
      </c>
    </row>
    <row r="3398" spans="1:3" ht="15" hidden="1" x14ac:dyDescent="0.2">
      <c r="A3398" s="13">
        <f t="shared" si="132"/>
        <v>0</v>
      </c>
      <c r="B3398" s="6" t="s">
        <v>54</v>
      </c>
      <c r="C3398" s="36">
        <v>0</v>
      </c>
    </row>
    <row r="3399" spans="1:3" ht="15" hidden="1" x14ac:dyDescent="0.2">
      <c r="A3399" s="13">
        <f t="shared" si="132"/>
        <v>0</v>
      </c>
      <c r="B3399" s="6" t="s">
        <v>55</v>
      </c>
      <c r="C3399" s="36">
        <v>0</v>
      </c>
    </row>
    <row r="3400" spans="1:3" ht="18" hidden="1" customHeight="1" x14ac:dyDescent="0.2">
      <c r="A3400" s="13">
        <f t="shared" si="132"/>
        <v>0</v>
      </c>
      <c r="B3400" s="24"/>
      <c r="C3400" s="34"/>
    </row>
    <row r="3401" spans="1:3" ht="18" hidden="1" customHeight="1" x14ac:dyDescent="0.2">
      <c r="A3401" s="13">
        <f t="shared" si="132"/>
        <v>0</v>
      </c>
      <c r="B3401" s="20" t="s">
        <v>101</v>
      </c>
      <c r="C3401" s="34"/>
    </row>
    <row r="3402" spans="1:3" ht="18" hidden="1" customHeight="1" x14ac:dyDescent="0.2">
      <c r="A3402" s="13">
        <f t="shared" si="132"/>
        <v>0</v>
      </c>
      <c r="B3402" s="21"/>
      <c r="C3402" s="35"/>
    </row>
    <row r="3403" spans="1:3" ht="18" hidden="1" customHeight="1" x14ac:dyDescent="0.2">
      <c r="A3403" s="13">
        <f t="shared" si="132"/>
        <v>0</v>
      </c>
      <c r="B3403" s="22" t="s">
        <v>59</v>
      </c>
      <c r="C3403" s="29"/>
    </row>
    <row r="3404" spans="1:3" ht="15" hidden="1" x14ac:dyDescent="0.2">
      <c r="A3404" s="13">
        <f t="shared" si="132"/>
        <v>0</v>
      </c>
      <c r="B3404" s="2" t="s">
        <v>1</v>
      </c>
      <c r="C3404" s="28">
        <v>0</v>
      </c>
    </row>
    <row r="3405" spans="1:3" ht="15" hidden="1" x14ac:dyDescent="0.2">
      <c r="A3405" s="13">
        <f t="shared" si="132"/>
        <v>0</v>
      </c>
      <c r="B3405" s="3" t="s">
        <v>2</v>
      </c>
      <c r="C3405" s="28"/>
    </row>
    <row r="3406" spans="1:3" ht="15" hidden="1" x14ac:dyDescent="0.2">
      <c r="A3406" s="13">
        <f t="shared" si="132"/>
        <v>0</v>
      </c>
      <c r="B3406" s="3" t="s">
        <v>3</v>
      </c>
      <c r="C3406" s="28"/>
    </row>
    <row r="3407" spans="1:3" ht="15" hidden="1" x14ac:dyDescent="0.2">
      <c r="A3407" s="13">
        <f t="shared" si="132"/>
        <v>0</v>
      </c>
      <c r="B3407" s="3" t="s">
        <v>4</v>
      </c>
      <c r="C3407" s="28">
        <v>0</v>
      </c>
    </row>
    <row r="3408" spans="1:3" ht="15" hidden="1" x14ac:dyDescent="0.2">
      <c r="A3408" s="13">
        <f t="shared" si="132"/>
        <v>0</v>
      </c>
      <c r="B3408" s="3" t="s">
        <v>5</v>
      </c>
      <c r="C3408" s="28">
        <v>0</v>
      </c>
    </row>
    <row r="3409" spans="1:3" ht="15" hidden="1" x14ac:dyDescent="0.2">
      <c r="A3409" s="13">
        <f t="shared" si="132"/>
        <v>0</v>
      </c>
      <c r="B3409" s="2" t="s">
        <v>6</v>
      </c>
      <c r="C3409" s="28">
        <v>0</v>
      </c>
    </row>
    <row r="3410" spans="1:3" ht="15" hidden="1" x14ac:dyDescent="0.2">
      <c r="A3410" s="13">
        <f t="shared" si="132"/>
        <v>0</v>
      </c>
      <c r="B3410" s="2" t="s">
        <v>7</v>
      </c>
      <c r="C3410" s="28">
        <v>0</v>
      </c>
    </row>
    <row r="3411" spans="1:3" ht="15" hidden="1" x14ac:dyDescent="0.2">
      <c r="A3411" s="13">
        <v>0</v>
      </c>
      <c r="B3411" s="3" t="s">
        <v>8</v>
      </c>
      <c r="C3411" s="28">
        <v>0</v>
      </c>
    </row>
    <row r="3412" spans="1:3" ht="15" hidden="1" x14ac:dyDescent="0.2">
      <c r="A3412" s="13">
        <f t="shared" si="132"/>
        <v>0</v>
      </c>
      <c r="B3412" s="4" t="s">
        <v>9</v>
      </c>
      <c r="C3412" s="28">
        <v>0</v>
      </c>
    </row>
    <row r="3413" spans="1:3" ht="15" hidden="1" x14ac:dyDescent="0.2">
      <c r="A3413" s="13">
        <v>0</v>
      </c>
      <c r="B3413" s="4" t="s">
        <v>10</v>
      </c>
      <c r="C3413" s="28">
        <v>0</v>
      </c>
    </row>
    <row r="3414" spans="1:3" ht="15" hidden="1" x14ac:dyDescent="0.2">
      <c r="A3414" s="13">
        <f t="shared" si="132"/>
        <v>0</v>
      </c>
      <c r="B3414" s="4" t="s">
        <v>11</v>
      </c>
      <c r="C3414" s="28">
        <v>0</v>
      </c>
    </row>
    <row r="3415" spans="1:3" ht="15" hidden="1" x14ac:dyDescent="0.2">
      <c r="A3415" s="13">
        <f t="shared" si="132"/>
        <v>0</v>
      </c>
      <c r="B3415" s="4" t="s">
        <v>12</v>
      </c>
      <c r="C3415" s="28">
        <v>0</v>
      </c>
    </row>
    <row r="3416" spans="1:3" ht="15" hidden="1" x14ac:dyDescent="0.2">
      <c r="A3416" s="13">
        <f t="shared" si="132"/>
        <v>0</v>
      </c>
      <c r="B3416" s="2" t="s">
        <v>13</v>
      </c>
      <c r="C3416" s="28">
        <v>0</v>
      </c>
    </row>
    <row r="3417" spans="1:3" ht="15" hidden="1" x14ac:dyDescent="0.2">
      <c r="A3417" s="13">
        <v>0</v>
      </c>
      <c r="B3417" s="3" t="s">
        <v>14</v>
      </c>
      <c r="C3417" s="28">
        <v>0</v>
      </c>
    </row>
    <row r="3418" spans="1:3" ht="15" hidden="1" x14ac:dyDescent="0.2">
      <c r="A3418" s="13">
        <v>0</v>
      </c>
      <c r="B3418" s="4" t="s">
        <v>15</v>
      </c>
      <c r="C3418" s="28">
        <v>0</v>
      </c>
    </row>
    <row r="3419" spans="1:3" ht="15" hidden="1" x14ac:dyDescent="0.2">
      <c r="A3419" s="13">
        <v>0</v>
      </c>
      <c r="B3419" s="4" t="s">
        <v>10</v>
      </c>
      <c r="C3419" s="28">
        <v>0</v>
      </c>
    </row>
    <row r="3420" spans="1:3" ht="15" hidden="1" x14ac:dyDescent="0.2">
      <c r="A3420" s="13">
        <f t="shared" ref="A3420:A3426" si="133">SUM(C3420)</f>
        <v>0</v>
      </c>
      <c r="B3420" s="4" t="s">
        <v>16</v>
      </c>
      <c r="C3420" s="28">
        <v>0</v>
      </c>
    </row>
    <row r="3421" spans="1:3" ht="15" hidden="1" x14ac:dyDescent="0.2">
      <c r="A3421" s="13">
        <f t="shared" si="133"/>
        <v>0</v>
      </c>
      <c r="B3421" s="3" t="s">
        <v>17</v>
      </c>
      <c r="C3421" s="28">
        <v>0</v>
      </c>
    </row>
    <row r="3422" spans="1:3" ht="15" hidden="1" x14ac:dyDescent="0.2">
      <c r="A3422" s="13">
        <f t="shared" si="133"/>
        <v>0</v>
      </c>
      <c r="B3422" s="4" t="s">
        <v>18</v>
      </c>
      <c r="C3422" s="28">
        <v>0</v>
      </c>
    </row>
    <row r="3423" spans="1:3" ht="18" hidden="1" customHeight="1" x14ac:dyDescent="0.2">
      <c r="A3423" s="13">
        <f t="shared" si="133"/>
        <v>0</v>
      </c>
      <c r="B3423" s="21"/>
      <c r="C3423" s="35"/>
    </row>
    <row r="3424" spans="1:3" ht="15" hidden="1" x14ac:dyDescent="0.2">
      <c r="A3424" s="13">
        <f t="shared" si="133"/>
        <v>0</v>
      </c>
      <c r="B3424" s="2" t="s">
        <v>19</v>
      </c>
      <c r="C3424" s="28">
        <v>0</v>
      </c>
    </row>
    <row r="3425" spans="1:3" ht="15" hidden="1" x14ac:dyDescent="0.2">
      <c r="A3425" s="13">
        <f t="shared" si="133"/>
        <v>0</v>
      </c>
      <c r="B3425" s="12" t="s">
        <v>20</v>
      </c>
      <c r="C3425" s="31">
        <v>0</v>
      </c>
    </row>
    <row r="3426" spans="1:3" ht="15" hidden="1" x14ac:dyDescent="0.2">
      <c r="A3426" s="13">
        <f t="shared" si="133"/>
        <v>0</v>
      </c>
      <c r="B3426" s="12" t="s">
        <v>21</v>
      </c>
      <c r="C3426" s="31">
        <v>0</v>
      </c>
    </row>
    <row r="3427" spans="1:3" ht="15" hidden="1" x14ac:dyDescent="0.2">
      <c r="A3427" s="13">
        <v>0</v>
      </c>
      <c r="B3427" s="15" t="s">
        <v>22</v>
      </c>
      <c r="C3427" s="32">
        <v>0</v>
      </c>
    </row>
    <row r="3428" spans="1:3" ht="15" hidden="1" x14ac:dyDescent="0.2">
      <c r="A3428" s="13">
        <v>0</v>
      </c>
      <c r="B3428" s="15" t="s">
        <v>23</v>
      </c>
      <c r="C3428" s="32">
        <v>0</v>
      </c>
    </row>
    <row r="3429" spans="1:3" ht="15" hidden="1" x14ac:dyDescent="0.2">
      <c r="A3429" s="13">
        <v>0</v>
      </c>
      <c r="B3429" s="15" t="s">
        <v>24</v>
      </c>
      <c r="C3429" s="32">
        <v>0</v>
      </c>
    </row>
    <row r="3430" spans="1:3" ht="15" hidden="1" x14ac:dyDescent="0.2">
      <c r="A3430" s="13">
        <v>0</v>
      </c>
      <c r="B3430" s="15" t="s">
        <v>25</v>
      </c>
      <c r="C3430" s="32">
        <v>0</v>
      </c>
    </row>
    <row r="3431" spans="1:3" ht="15" hidden="1" x14ac:dyDescent="0.2">
      <c r="A3431" s="13">
        <v>0</v>
      </c>
      <c r="B3431" s="15" t="s">
        <v>26</v>
      </c>
      <c r="C3431" s="32">
        <v>0</v>
      </c>
    </row>
    <row r="3432" spans="1:3" ht="15" hidden="1" x14ac:dyDescent="0.2">
      <c r="A3432" s="13">
        <v>0</v>
      </c>
      <c r="B3432" s="15" t="s">
        <v>27</v>
      </c>
      <c r="C3432" s="32">
        <v>0</v>
      </c>
    </row>
    <row r="3433" spans="1:3" ht="30" hidden="1" x14ac:dyDescent="0.2">
      <c r="A3433" s="13">
        <v>0</v>
      </c>
      <c r="B3433" s="15" t="s">
        <v>28</v>
      </c>
      <c r="C3433" s="32">
        <v>0</v>
      </c>
    </row>
    <row r="3434" spans="1:3" ht="15" hidden="1" x14ac:dyDescent="0.2">
      <c r="A3434" s="13">
        <v>0</v>
      </c>
      <c r="B3434" s="15" t="s">
        <v>29</v>
      </c>
      <c r="C3434" s="32">
        <v>0</v>
      </c>
    </row>
    <row r="3435" spans="1:3" ht="15" hidden="1" x14ac:dyDescent="0.2">
      <c r="A3435" s="13">
        <v>0</v>
      </c>
      <c r="B3435" s="15" t="s">
        <v>30</v>
      </c>
      <c r="C3435" s="32">
        <v>0</v>
      </c>
    </row>
    <row r="3436" spans="1:3" ht="15" hidden="1" x14ac:dyDescent="0.2">
      <c r="A3436" s="13">
        <v>0</v>
      </c>
      <c r="B3436" s="15" t="s">
        <v>31</v>
      </c>
      <c r="C3436" s="32">
        <v>0</v>
      </c>
    </row>
    <row r="3437" spans="1:3" ht="15" hidden="1" x14ac:dyDescent="0.2">
      <c r="A3437" s="13">
        <f t="shared" ref="A3437:A3443" si="134">SUM(C3437)</f>
        <v>0</v>
      </c>
      <c r="B3437" s="12" t="s">
        <v>32</v>
      </c>
      <c r="C3437" s="31">
        <v>0</v>
      </c>
    </row>
    <row r="3438" spans="1:3" ht="15" hidden="1" x14ac:dyDescent="0.2">
      <c r="A3438" s="13">
        <f t="shared" si="134"/>
        <v>0</v>
      </c>
      <c r="B3438" s="3" t="s">
        <v>33</v>
      </c>
      <c r="C3438" s="28">
        <v>0</v>
      </c>
    </row>
    <row r="3439" spans="1:3" ht="15" hidden="1" x14ac:dyDescent="0.2">
      <c r="A3439" s="13">
        <f t="shared" si="134"/>
        <v>0</v>
      </c>
      <c r="B3439" s="12" t="s">
        <v>4</v>
      </c>
      <c r="C3439" s="31">
        <v>0</v>
      </c>
    </row>
    <row r="3440" spans="1:3" ht="15" hidden="1" x14ac:dyDescent="0.2">
      <c r="A3440" s="13">
        <f t="shared" si="134"/>
        <v>0</v>
      </c>
      <c r="B3440" s="12" t="s">
        <v>34</v>
      </c>
      <c r="C3440" s="31">
        <v>0</v>
      </c>
    </row>
    <row r="3441" spans="1:3" ht="15" hidden="1" x14ac:dyDescent="0.2">
      <c r="A3441" s="13">
        <f t="shared" si="134"/>
        <v>0</v>
      </c>
      <c r="B3441" s="12" t="s">
        <v>35</v>
      </c>
      <c r="C3441" s="31">
        <v>0</v>
      </c>
    </row>
    <row r="3442" spans="1:3" ht="15" hidden="1" x14ac:dyDescent="0.2">
      <c r="A3442" s="13">
        <f t="shared" si="134"/>
        <v>0</v>
      </c>
      <c r="B3442" s="2" t="s">
        <v>36</v>
      </c>
      <c r="C3442" s="28">
        <v>0</v>
      </c>
    </row>
    <row r="3443" spans="1:3" ht="15" hidden="1" x14ac:dyDescent="0.2">
      <c r="A3443" s="13">
        <f t="shared" si="134"/>
        <v>0</v>
      </c>
      <c r="B3443" s="2" t="s">
        <v>37</v>
      </c>
      <c r="C3443" s="28">
        <v>0</v>
      </c>
    </row>
    <row r="3444" spans="1:3" ht="15" hidden="1" x14ac:dyDescent="0.2">
      <c r="A3444" s="13">
        <v>0</v>
      </c>
      <c r="B3444" s="16" t="s">
        <v>8</v>
      </c>
      <c r="C3444" s="33">
        <v>0</v>
      </c>
    </row>
    <row r="3445" spans="1:3" ht="15" hidden="1" x14ac:dyDescent="0.2">
      <c r="A3445" s="13">
        <v>0</v>
      </c>
      <c r="B3445" s="15" t="s">
        <v>9</v>
      </c>
      <c r="C3445" s="32">
        <v>0</v>
      </c>
    </row>
    <row r="3446" spans="1:3" ht="15" hidden="1" x14ac:dyDescent="0.2">
      <c r="A3446" s="13">
        <v>0</v>
      </c>
      <c r="B3446" s="15" t="s">
        <v>38</v>
      </c>
      <c r="C3446" s="32">
        <v>0</v>
      </c>
    </row>
    <row r="3447" spans="1:3" ht="15" hidden="1" x14ac:dyDescent="0.2">
      <c r="A3447" s="13">
        <f>SUM(C3447)</f>
        <v>0</v>
      </c>
      <c r="B3447" s="14" t="s">
        <v>39</v>
      </c>
      <c r="C3447" s="31">
        <v>0</v>
      </c>
    </row>
    <row r="3448" spans="1:3" ht="15" hidden="1" x14ac:dyDescent="0.2">
      <c r="A3448" s="13">
        <f>SUM(C3448)</f>
        <v>0</v>
      </c>
      <c r="B3448" s="4" t="s">
        <v>40</v>
      </c>
      <c r="C3448" s="28">
        <v>0</v>
      </c>
    </row>
    <row r="3449" spans="1:3" ht="15" hidden="1" x14ac:dyDescent="0.2">
      <c r="A3449" s="13">
        <f>SUM(C3449)</f>
        <v>0</v>
      </c>
      <c r="B3449" s="2" t="s">
        <v>41</v>
      </c>
      <c r="C3449" s="28">
        <v>0</v>
      </c>
    </row>
    <row r="3450" spans="1:3" ht="15" hidden="1" x14ac:dyDescent="0.2">
      <c r="A3450" s="13">
        <v>0</v>
      </c>
      <c r="B3450" s="16" t="s">
        <v>14</v>
      </c>
      <c r="C3450" s="33">
        <v>0</v>
      </c>
    </row>
    <row r="3451" spans="1:3" ht="15" hidden="1" x14ac:dyDescent="0.2">
      <c r="A3451" s="13">
        <v>0</v>
      </c>
      <c r="B3451" s="15" t="s">
        <v>9</v>
      </c>
      <c r="C3451" s="32">
        <v>0</v>
      </c>
    </row>
    <row r="3452" spans="1:3" ht="15" hidden="1" x14ac:dyDescent="0.2">
      <c r="A3452" s="13">
        <v>0</v>
      </c>
      <c r="B3452" s="15" t="s">
        <v>10</v>
      </c>
      <c r="C3452" s="32">
        <v>0</v>
      </c>
    </row>
    <row r="3453" spans="1:3" ht="15" hidden="1" x14ac:dyDescent="0.2">
      <c r="A3453" s="13">
        <f>SUM(C3453)</f>
        <v>0</v>
      </c>
      <c r="B3453" s="14" t="s">
        <v>42</v>
      </c>
      <c r="C3453" s="31">
        <v>0</v>
      </c>
    </row>
    <row r="3454" spans="1:3" ht="15" hidden="1" x14ac:dyDescent="0.2">
      <c r="A3454" s="13">
        <f>SUM(C3454)</f>
        <v>0</v>
      </c>
      <c r="B3454" s="4" t="s">
        <v>16</v>
      </c>
      <c r="C3454" s="28">
        <v>0</v>
      </c>
    </row>
    <row r="3455" spans="1:3" ht="15" hidden="1" x14ac:dyDescent="0.2">
      <c r="A3455" s="13">
        <f>SUM(C3455)</f>
        <v>0</v>
      </c>
      <c r="B3455" s="16" t="s">
        <v>17</v>
      </c>
      <c r="C3455" s="33">
        <v>0</v>
      </c>
    </row>
    <row r="3456" spans="1:3" ht="15" hidden="1" x14ac:dyDescent="0.2">
      <c r="A3456" s="13">
        <v>0</v>
      </c>
      <c r="B3456" s="15" t="s">
        <v>43</v>
      </c>
      <c r="C3456" s="32">
        <v>0</v>
      </c>
    </row>
    <row r="3457" spans="1:3" ht="15" hidden="1" x14ac:dyDescent="0.2">
      <c r="A3457" s="13">
        <v>0</v>
      </c>
      <c r="B3457" s="15" t="s">
        <v>15</v>
      </c>
      <c r="C3457" s="32">
        <v>0</v>
      </c>
    </row>
    <row r="3458" spans="1:3" ht="15" hidden="1" x14ac:dyDescent="0.2">
      <c r="A3458" s="13">
        <v>0</v>
      </c>
      <c r="B3458" s="15" t="s">
        <v>10</v>
      </c>
      <c r="C3458" s="32">
        <v>0</v>
      </c>
    </row>
    <row r="3459" spans="1:3" ht="15" hidden="1" x14ac:dyDescent="0.2">
      <c r="A3459" s="13">
        <f t="shared" ref="A3459:A3481" si="135">SUM(C3459)</f>
        <v>0</v>
      </c>
      <c r="B3459" s="14" t="s">
        <v>39</v>
      </c>
      <c r="C3459" s="31">
        <v>0</v>
      </c>
    </row>
    <row r="3460" spans="1:3" ht="15" hidden="1" x14ac:dyDescent="0.2">
      <c r="A3460" s="13">
        <f t="shared" si="135"/>
        <v>0</v>
      </c>
      <c r="B3460" s="4" t="s">
        <v>16</v>
      </c>
      <c r="C3460" s="28">
        <v>0</v>
      </c>
    </row>
    <row r="3461" spans="1:3" ht="18" hidden="1" customHeight="1" x14ac:dyDescent="0.2">
      <c r="A3461" s="13">
        <f t="shared" si="135"/>
        <v>0</v>
      </c>
      <c r="B3461" s="21"/>
      <c r="C3461" s="35"/>
    </row>
    <row r="3462" spans="1:3" ht="18" hidden="1" customHeight="1" x14ac:dyDescent="0.2">
      <c r="A3462" s="13">
        <f t="shared" si="135"/>
        <v>0</v>
      </c>
      <c r="B3462" s="22" t="s">
        <v>60</v>
      </c>
      <c r="C3462" s="29"/>
    </row>
    <row r="3463" spans="1:3" ht="15" hidden="1" x14ac:dyDescent="0.2">
      <c r="A3463" s="13">
        <f t="shared" si="135"/>
        <v>0</v>
      </c>
      <c r="B3463" s="17" t="s">
        <v>44</v>
      </c>
      <c r="C3463" s="31">
        <v>0</v>
      </c>
    </row>
    <row r="3464" spans="1:3" ht="15" hidden="1" x14ac:dyDescent="0.2">
      <c r="A3464" s="13">
        <f t="shared" si="135"/>
        <v>0</v>
      </c>
      <c r="B3464" s="12" t="s">
        <v>1</v>
      </c>
      <c r="C3464" s="31">
        <v>0</v>
      </c>
    </row>
    <row r="3465" spans="1:3" ht="15" hidden="1" x14ac:dyDescent="0.2">
      <c r="A3465" s="13">
        <f t="shared" si="135"/>
        <v>0</v>
      </c>
      <c r="B3465" s="12" t="s">
        <v>6</v>
      </c>
      <c r="C3465" s="31">
        <v>0</v>
      </c>
    </row>
    <row r="3466" spans="1:3" ht="15" hidden="1" x14ac:dyDescent="0.2">
      <c r="A3466" s="13">
        <f t="shared" si="135"/>
        <v>0</v>
      </c>
      <c r="B3466" s="12" t="s">
        <v>45</v>
      </c>
      <c r="C3466" s="31">
        <v>0</v>
      </c>
    </row>
    <row r="3467" spans="1:3" ht="15" hidden="1" x14ac:dyDescent="0.2">
      <c r="A3467" s="13">
        <f t="shared" si="135"/>
        <v>0</v>
      </c>
      <c r="B3467" s="12" t="s">
        <v>13</v>
      </c>
      <c r="C3467" s="31">
        <v>0</v>
      </c>
    </row>
    <row r="3468" spans="1:3" ht="15" hidden="1" x14ac:dyDescent="0.2">
      <c r="A3468" s="13">
        <f t="shared" si="135"/>
        <v>0</v>
      </c>
      <c r="B3468" s="17" t="s">
        <v>46</v>
      </c>
      <c r="C3468" s="31">
        <v>0</v>
      </c>
    </row>
    <row r="3469" spans="1:3" ht="15" hidden="1" x14ac:dyDescent="0.2">
      <c r="A3469" s="13">
        <f t="shared" si="135"/>
        <v>0</v>
      </c>
      <c r="B3469" s="12" t="s">
        <v>19</v>
      </c>
      <c r="C3469" s="31">
        <v>0</v>
      </c>
    </row>
    <row r="3470" spans="1:3" ht="15" hidden="1" x14ac:dyDescent="0.2">
      <c r="A3470" s="13">
        <f t="shared" si="135"/>
        <v>0</v>
      </c>
      <c r="B3470" s="12" t="s">
        <v>36</v>
      </c>
      <c r="C3470" s="31">
        <v>0</v>
      </c>
    </row>
    <row r="3471" spans="1:3" ht="15" hidden="1" x14ac:dyDescent="0.2">
      <c r="A3471" s="13">
        <f t="shared" si="135"/>
        <v>0</v>
      </c>
      <c r="B3471" s="12" t="s">
        <v>47</v>
      </c>
      <c r="C3471" s="31">
        <v>0</v>
      </c>
    </row>
    <row r="3472" spans="1:3" ht="15" hidden="1" x14ac:dyDescent="0.2">
      <c r="A3472" s="13">
        <f t="shared" si="135"/>
        <v>0</v>
      </c>
      <c r="B3472" s="12" t="s">
        <v>41</v>
      </c>
      <c r="C3472" s="31">
        <v>0</v>
      </c>
    </row>
    <row r="3473" spans="1:3" ht="15" hidden="1" x14ac:dyDescent="0.2">
      <c r="A3473" s="13">
        <f t="shared" si="135"/>
        <v>0</v>
      </c>
      <c r="B3473" s="39" t="s">
        <v>48</v>
      </c>
      <c r="C3473" s="40">
        <v>0</v>
      </c>
    </row>
    <row r="3474" spans="1:3" ht="15" hidden="1" x14ac:dyDescent="0.2">
      <c r="A3474" s="13">
        <f t="shared" si="135"/>
        <v>0</v>
      </c>
      <c r="B3474" s="39" t="s">
        <v>49</v>
      </c>
      <c r="C3474" s="40">
        <v>0</v>
      </c>
    </row>
    <row r="3475" spans="1:3" ht="15" hidden="1" x14ac:dyDescent="0.2">
      <c r="A3475" s="13">
        <f t="shared" si="135"/>
        <v>0</v>
      </c>
      <c r="B3475" s="39" t="s">
        <v>50</v>
      </c>
      <c r="C3475" s="40">
        <v>0</v>
      </c>
    </row>
    <row r="3476" spans="1:3" ht="18" hidden="1" customHeight="1" x14ac:dyDescent="0.2">
      <c r="A3476" s="13">
        <f t="shared" si="135"/>
        <v>0</v>
      </c>
      <c r="B3476" s="23"/>
      <c r="C3476" s="34"/>
    </row>
    <row r="3477" spans="1:3" ht="18" hidden="1" customHeight="1" x14ac:dyDescent="0.2">
      <c r="A3477" s="13">
        <f t="shared" si="135"/>
        <v>0</v>
      </c>
      <c r="B3477" s="18" t="s">
        <v>319</v>
      </c>
      <c r="C3477" s="29"/>
    </row>
    <row r="3478" spans="1:3" ht="15" hidden="1" x14ac:dyDescent="0.2">
      <c r="A3478" s="13">
        <f t="shared" si="135"/>
        <v>0</v>
      </c>
      <c r="B3478" s="5" t="s">
        <v>53</v>
      </c>
      <c r="C3478" s="36">
        <v>0</v>
      </c>
    </row>
    <row r="3479" spans="1:3" ht="15" hidden="1" x14ac:dyDescent="0.2">
      <c r="A3479" s="13">
        <f t="shared" si="135"/>
        <v>0</v>
      </c>
      <c r="B3479" s="6" t="s">
        <v>54</v>
      </c>
      <c r="C3479" s="36">
        <v>0</v>
      </c>
    </row>
    <row r="3480" spans="1:3" ht="15" hidden="1" x14ac:dyDescent="0.2">
      <c r="A3480" s="13">
        <f t="shared" si="135"/>
        <v>0</v>
      </c>
      <c r="B3480" s="6" t="s">
        <v>55</v>
      </c>
      <c r="C3480" s="36">
        <v>0</v>
      </c>
    </row>
    <row r="3481" spans="1:3" ht="18" hidden="1" customHeight="1" x14ac:dyDescent="0.2">
      <c r="A3481" s="13">
        <f t="shared" si="135"/>
        <v>0</v>
      </c>
      <c r="B3481" s="24"/>
      <c r="C3481" s="34"/>
    </row>
    <row r="3482" spans="1:3" ht="18" customHeight="1" x14ac:dyDescent="0.2">
      <c r="A3482" s="13"/>
      <c r="B3482" s="121" t="s">
        <v>99</v>
      </c>
      <c r="C3482" s="122"/>
    </row>
    <row r="3483" spans="1:3" ht="18" hidden="1" customHeight="1" x14ac:dyDescent="0.2">
      <c r="A3483" s="13">
        <f t="shared" ref="A3483:A3491" si="136">SUM(C3483)</f>
        <v>0</v>
      </c>
      <c r="B3483" s="21"/>
      <c r="C3483" s="35"/>
    </row>
    <row r="3484" spans="1:3" ht="18" hidden="1" customHeight="1" x14ac:dyDescent="0.2">
      <c r="A3484" s="13">
        <f t="shared" si="136"/>
        <v>0</v>
      </c>
      <c r="B3484" s="22" t="s">
        <v>59</v>
      </c>
      <c r="C3484" s="29"/>
    </row>
    <row r="3485" spans="1:3" ht="15" x14ac:dyDescent="0.2">
      <c r="A3485" s="13"/>
      <c r="B3485" s="2" t="s">
        <v>1</v>
      </c>
      <c r="C3485" s="28">
        <v>12010.03341</v>
      </c>
    </row>
    <row r="3486" spans="1:3" ht="15" hidden="1" x14ac:dyDescent="0.2">
      <c r="A3486" s="13">
        <f t="shared" si="136"/>
        <v>0</v>
      </c>
      <c r="B3486" s="3" t="s">
        <v>2</v>
      </c>
      <c r="C3486" s="28"/>
    </row>
    <row r="3487" spans="1:3" ht="15" hidden="1" x14ac:dyDescent="0.2">
      <c r="A3487" s="13">
        <f t="shared" si="136"/>
        <v>0</v>
      </c>
      <c r="B3487" s="3" t="s">
        <v>3</v>
      </c>
      <c r="C3487" s="28"/>
    </row>
    <row r="3488" spans="1:3" ht="15" x14ac:dyDescent="0.2">
      <c r="A3488" s="13"/>
      <c r="B3488" s="3" t="s">
        <v>4</v>
      </c>
      <c r="C3488" s="28">
        <v>4596.5</v>
      </c>
    </row>
    <row r="3489" spans="1:3" ht="15" x14ac:dyDescent="0.2">
      <c r="A3489" s="13"/>
      <c r="B3489" s="3" t="s">
        <v>5</v>
      </c>
      <c r="C3489" s="28">
        <v>7413.53341</v>
      </c>
    </row>
    <row r="3490" spans="1:3" ht="15" hidden="1" x14ac:dyDescent="0.2">
      <c r="A3490" s="13">
        <f t="shared" si="136"/>
        <v>0</v>
      </c>
      <c r="B3490" s="2" t="s">
        <v>6</v>
      </c>
      <c r="C3490" s="28">
        <v>0</v>
      </c>
    </row>
    <row r="3491" spans="1:3" ht="15" hidden="1" x14ac:dyDescent="0.2">
      <c r="A3491" s="13">
        <f t="shared" si="136"/>
        <v>0</v>
      </c>
      <c r="B3491" s="2" t="s">
        <v>7</v>
      </c>
      <c r="C3491" s="28">
        <v>0</v>
      </c>
    </row>
    <row r="3492" spans="1:3" ht="15" hidden="1" x14ac:dyDescent="0.2">
      <c r="A3492" s="13">
        <v>0</v>
      </c>
      <c r="B3492" s="3" t="s">
        <v>8</v>
      </c>
      <c r="C3492" s="28">
        <v>0</v>
      </c>
    </row>
    <row r="3493" spans="1:3" ht="15" hidden="1" x14ac:dyDescent="0.2">
      <c r="A3493" s="13">
        <f>SUM(C3493)</f>
        <v>0</v>
      </c>
      <c r="B3493" s="4" t="s">
        <v>9</v>
      </c>
      <c r="C3493" s="28">
        <v>0</v>
      </c>
    </row>
    <row r="3494" spans="1:3" ht="15" hidden="1" x14ac:dyDescent="0.2">
      <c r="A3494" s="13">
        <v>0</v>
      </c>
      <c r="B3494" s="4" t="s">
        <v>10</v>
      </c>
      <c r="C3494" s="28">
        <v>0</v>
      </c>
    </row>
    <row r="3495" spans="1:3" ht="15" hidden="1" x14ac:dyDescent="0.2">
      <c r="A3495" s="13">
        <f>SUM(C3495)</f>
        <v>0</v>
      </c>
      <c r="B3495" s="4" t="s">
        <v>11</v>
      </c>
      <c r="C3495" s="28">
        <v>0</v>
      </c>
    </row>
    <row r="3496" spans="1:3" ht="15" hidden="1" x14ac:dyDescent="0.2">
      <c r="A3496" s="13">
        <f>SUM(C3496)</f>
        <v>0</v>
      </c>
      <c r="B3496" s="4" t="s">
        <v>12</v>
      </c>
      <c r="C3496" s="28">
        <v>0</v>
      </c>
    </row>
    <row r="3497" spans="1:3" ht="15" hidden="1" x14ac:dyDescent="0.2">
      <c r="A3497" s="13">
        <f>SUM(C3497)</f>
        <v>0</v>
      </c>
      <c r="B3497" s="2" t="s">
        <v>13</v>
      </c>
      <c r="C3497" s="28">
        <v>0</v>
      </c>
    </row>
    <row r="3498" spans="1:3" ht="15" hidden="1" x14ac:dyDescent="0.2">
      <c r="A3498" s="13">
        <v>0</v>
      </c>
      <c r="B3498" s="3" t="s">
        <v>14</v>
      </c>
      <c r="C3498" s="28">
        <v>0</v>
      </c>
    </row>
    <row r="3499" spans="1:3" ht="15" hidden="1" x14ac:dyDescent="0.2">
      <c r="A3499" s="13">
        <v>0</v>
      </c>
      <c r="B3499" s="4" t="s">
        <v>15</v>
      </c>
      <c r="C3499" s="28">
        <v>0</v>
      </c>
    </row>
    <row r="3500" spans="1:3" ht="15" hidden="1" x14ac:dyDescent="0.2">
      <c r="A3500" s="13">
        <v>0</v>
      </c>
      <c r="B3500" s="4" t="s">
        <v>10</v>
      </c>
      <c r="C3500" s="28">
        <v>0</v>
      </c>
    </row>
    <row r="3501" spans="1:3" ht="15" hidden="1" x14ac:dyDescent="0.2">
      <c r="A3501" s="13">
        <f t="shared" ref="A3501:A3507" si="137">SUM(C3501)</f>
        <v>0</v>
      </c>
      <c r="B3501" s="4" t="s">
        <v>16</v>
      </c>
      <c r="C3501" s="28">
        <v>0</v>
      </c>
    </row>
    <row r="3502" spans="1:3" ht="15" hidden="1" x14ac:dyDescent="0.2">
      <c r="A3502" s="13">
        <f t="shared" si="137"/>
        <v>0</v>
      </c>
      <c r="B3502" s="3" t="s">
        <v>17</v>
      </c>
      <c r="C3502" s="28">
        <v>0</v>
      </c>
    </row>
    <row r="3503" spans="1:3" ht="15" hidden="1" x14ac:dyDescent="0.2">
      <c r="A3503" s="13">
        <f t="shared" si="137"/>
        <v>0</v>
      </c>
      <c r="B3503" s="4" t="s">
        <v>18</v>
      </c>
      <c r="C3503" s="28">
        <v>0</v>
      </c>
    </row>
    <row r="3504" spans="1:3" ht="18" hidden="1" customHeight="1" x14ac:dyDescent="0.2">
      <c r="A3504" s="13">
        <f t="shared" si="137"/>
        <v>0</v>
      </c>
      <c r="B3504" s="21"/>
      <c r="C3504" s="35"/>
    </row>
    <row r="3505" spans="1:3" ht="15" x14ac:dyDescent="0.2">
      <c r="A3505" s="13"/>
      <c r="B3505" s="2" t="s">
        <v>19</v>
      </c>
      <c r="C3505" s="28">
        <v>11898.038070000001</v>
      </c>
    </row>
    <row r="3506" spans="1:3" ht="15" x14ac:dyDescent="0.2">
      <c r="A3506" s="13"/>
      <c r="B3506" s="12" t="s">
        <v>20</v>
      </c>
      <c r="C3506" s="31">
        <v>4845.3971700000002</v>
      </c>
    </row>
    <row r="3507" spans="1:3" ht="15" x14ac:dyDescent="0.2">
      <c r="A3507" s="13"/>
      <c r="B3507" s="12" t="s">
        <v>21</v>
      </c>
      <c r="C3507" s="31">
        <v>6456.8500100000001</v>
      </c>
    </row>
    <row r="3508" spans="1:3" ht="15" hidden="1" x14ac:dyDescent="0.2">
      <c r="A3508" s="13">
        <v>0</v>
      </c>
      <c r="B3508" s="15" t="s">
        <v>22</v>
      </c>
      <c r="C3508" s="32">
        <v>2085.76035</v>
      </c>
    </row>
    <row r="3509" spans="1:3" ht="15" hidden="1" x14ac:dyDescent="0.2">
      <c r="A3509" s="13">
        <v>0</v>
      </c>
      <c r="B3509" s="15" t="s">
        <v>23</v>
      </c>
      <c r="C3509" s="32">
        <v>0</v>
      </c>
    </row>
    <row r="3510" spans="1:3" ht="15" hidden="1" x14ac:dyDescent="0.2">
      <c r="A3510" s="13">
        <v>0</v>
      </c>
      <c r="B3510" s="15" t="s">
        <v>24</v>
      </c>
      <c r="C3510" s="32">
        <v>4042.75036</v>
      </c>
    </row>
    <row r="3511" spans="1:3" ht="15" hidden="1" x14ac:dyDescent="0.2">
      <c r="A3511" s="13">
        <v>0</v>
      </c>
      <c r="B3511" s="15" t="s">
        <v>25</v>
      </c>
      <c r="C3511" s="32">
        <v>1.9207000000000001</v>
      </c>
    </row>
    <row r="3512" spans="1:3" ht="15" hidden="1" x14ac:dyDescent="0.2">
      <c r="A3512" s="13">
        <v>0</v>
      </c>
      <c r="B3512" s="15" t="s">
        <v>26</v>
      </c>
      <c r="C3512" s="32">
        <v>0</v>
      </c>
    </row>
    <row r="3513" spans="1:3" ht="15" hidden="1" x14ac:dyDescent="0.2">
      <c r="A3513" s="13">
        <v>0</v>
      </c>
      <c r="B3513" s="15" t="s">
        <v>27</v>
      </c>
      <c r="C3513" s="32">
        <v>33.887689999999999</v>
      </c>
    </row>
    <row r="3514" spans="1:3" ht="30" hidden="1" x14ac:dyDescent="0.2">
      <c r="A3514" s="13">
        <v>0</v>
      </c>
      <c r="B3514" s="15" t="s">
        <v>28</v>
      </c>
      <c r="C3514" s="32">
        <v>1.7056899999999999</v>
      </c>
    </row>
    <row r="3515" spans="1:3" ht="15" hidden="1" x14ac:dyDescent="0.2">
      <c r="A3515" s="13">
        <v>0</v>
      </c>
      <c r="B3515" s="15" t="s">
        <v>29</v>
      </c>
      <c r="C3515" s="32">
        <v>87.908429999999996</v>
      </c>
    </row>
    <row r="3516" spans="1:3" ht="15" hidden="1" x14ac:dyDescent="0.2">
      <c r="A3516" s="13">
        <v>0</v>
      </c>
      <c r="B3516" s="15" t="s">
        <v>30</v>
      </c>
      <c r="C3516" s="32">
        <v>0</v>
      </c>
    </row>
    <row r="3517" spans="1:3" ht="15" hidden="1" x14ac:dyDescent="0.2">
      <c r="A3517" s="13">
        <v>0</v>
      </c>
      <c r="B3517" s="15" t="s">
        <v>31</v>
      </c>
      <c r="C3517" s="32">
        <v>202.91678999999999</v>
      </c>
    </row>
    <row r="3518" spans="1:3" ht="15" hidden="1" x14ac:dyDescent="0.2">
      <c r="A3518" s="13">
        <f t="shared" ref="A3518:A3524" si="138">SUM(C3518)</f>
        <v>0</v>
      </c>
      <c r="B3518" s="12" t="s">
        <v>32</v>
      </c>
      <c r="C3518" s="31">
        <v>0</v>
      </c>
    </row>
    <row r="3519" spans="1:3" ht="15" hidden="1" x14ac:dyDescent="0.2">
      <c r="A3519" s="13">
        <f t="shared" si="138"/>
        <v>0</v>
      </c>
      <c r="B3519" s="3" t="s">
        <v>33</v>
      </c>
      <c r="C3519" s="28">
        <v>0</v>
      </c>
    </row>
    <row r="3520" spans="1:3" ht="15" x14ac:dyDescent="0.2">
      <c r="A3520" s="13"/>
      <c r="B3520" s="12" t="s">
        <v>4</v>
      </c>
      <c r="C3520" s="31">
        <v>94</v>
      </c>
    </row>
    <row r="3521" spans="1:3" ht="15" x14ac:dyDescent="0.2">
      <c r="A3521" s="13"/>
      <c r="B3521" s="12" t="s">
        <v>34</v>
      </c>
      <c r="C3521" s="31">
        <v>462.12752</v>
      </c>
    </row>
    <row r="3522" spans="1:3" ht="15" x14ac:dyDescent="0.2">
      <c r="A3522" s="13"/>
      <c r="B3522" s="12" t="s">
        <v>35</v>
      </c>
      <c r="C3522" s="31">
        <v>39.66337</v>
      </c>
    </row>
    <row r="3523" spans="1:3" ht="15" hidden="1" x14ac:dyDescent="0.2">
      <c r="A3523" s="13">
        <f t="shared" si="138"/>
        <v>0</v>
      </c>
      <c r="B3523" s="2" t="s">
        <v>36</v>
      </c>
      <c r="C3523" s="28">
        <v>0</v>
      </c>
    </row>
    <row r="3524" spans="1:3" ht="15" hidden="1" x14ac:dyDescent="0.2">
      <c r="A3524" s="13">
        <f t="shared" si="138"/>
        <v>0</v>
      </c>
      <c r="B3524" s="2" t="s">
        <v>37</v>
      </c>
      <c r="C3524" s="28">
        <v>0</v>
      </c>
    </row>
    <row r="3525" spans="1:3" ht="15" hidden="1" x14ac:dyDescent="0.2">
      <c r="A3525" s="13">
        <v>0</v>
      </c>
      <c r="B3525" s="16" t="s">
        <v>8</v>
      </c>
      <c r="C3525" s="33">
        <v>0</v>
      </c>
    </row>
    <row r="3526" spans="1:3" ht="15" hidden="1" x14ac:dyDescent="0.2">
      <c r="A3526" s="13">
        <v>0</v>
      </c>
      <c r="B3526" s="15" t="s">
        <v>9</v>
      </c>
      <c r="C3526" s="32">
        <v>0</v>
      </c>
    </row>
    <row r="3527" spans="1:3" ht="15" hidden="1" x14ac:dyDescent="0.2">
      <c r="A3527" s="13">
        <v>0</v>
      </c>
      <c r="B3527" s="15" t="s">
        <v>38</v>
      </c>
      <c r="C3527" s="32">
        <v>0</v>
      </c>
    </row>
    <row r="3528" spans="1:3" ht="15" hidden="1" x14ac:dyDescent="0.2">
      <c r="A3528" s="13">
        <f>SUM(C3528)</f>
        <v>0</v>
      </c>
      <c r="B3528" s="14" t="s">
        <v>39</v>
      </c>
      <c r="C3528" s="31">
        <v>0</v>
      </c>
    </row>
    <row r="3529" spans="1:3" ht="15" hidden="1" x14ac:dyDescent="0.2">
      <c r="A3529" s="13">
        <f>SUM(C3529)</f>
        <v>0</v>
      </c>
      <c r="B3529" s="4" t="s">
        <v>40</v>
      </c>
      <c r="C3529" s="28">
        <v>0</v>
      </c>
    </row>
    <row r="3530" spans="1:3" ht="15" hidden="1" x14ac:dyDescent="0.2">
      <c r="A3530" s="13">
        <f>SUM(C3530)</f>
        <v>0</v>
      </c>
      <c r="B3530" s="2" t="s">
        <v>41</v>
      </c>
      <c r="C3530" s="28">
        <v>0</v>
      </c>
    </row>
    <row r="3531" spans="1:3" ht="15" hidden="1" x14ac:dyDescent="0.2">
      <c r="A3531" s="13">
        <v>0</v>
      </c>
      <c r="B3531" s="16" t="s">
        <v>14</v>
      </c>
      <c r="C3531" s="33">
        <v>0</v>
      </c>
    </row>
    <row r="3532" spans="1:3" ht="15" hidden="1" x14ac:dyDescent="0.2">
      <c r="A3532" s="13">
        <v>0</v>
      </c>
      <c r="B3532" s="15" t="s">
        <v>9</v>
      </c>
      <c r="C3532" s="32">
        <v>0</v>
      </c>
    </row>
    <row r="3533" spans="1:3" ht="15" hidden="1" x14ac:dyDescent="0.2">
      <c r="A3533" s="13">
        <v>0</v>
      </c>
      <c r="B3533" s="15" t="s">
        <v>10</v>
      </c>
      <c r="C3533" s="32">
        <v>0</v>
      </c>
    </row>
    <row r="3534" spans="1:3" ht="15" hidden="1" x14ac:dyDescent="0.2">
      <c r="A3534" s="13">
        <f>SUM(C3534)</f>
        <v>0</v>
      </c>
      <c r="B3534" s="14" t="s">
        <v>42</v>
      </c>
      <c r="C3534" s="31">
        <v>0</v>
      </c>
    </row>
    <row r="3535" spans="1:3" ht="15" hidden="1" x14ac:dyDescent="0.2">
      <c r="A3535" s="13">
        <f>SUM(C3535)</f>
        <v>0</v>
      </c>
      <c r="B3535" s="4" t="s">
        <v>16</v>
      </c>
      <c r="C3535" s="28">
        <v>0</v>
      </c>
    </row>
    <row r="3536" spans="1:3" ht="15" hidden="1" x14ac:dyDescent="0.2">
      <c r="A3536" s="13">
        <f>SUM(C3536)</f>
        <v>0</v>
      </c>
      <c r="B3536" s="16" t="s">
        <v>17</v>
      </c>
      <c r="C3536" s="33">
        <v>0</v>
      </c>
    </row>
    <row r="3537" spans="1:3" ht="15" hidden="1" x14ac:dyDescent="0.2">
      <c r="A3537" s="13">
        <v>0</v>
      </c>
      <c r="B3537" s="15" t="s">
        <v>43</v>
      </c>
      <c r="C3537" s="32">
        <v>0</v>
      </c>
    </row>
    <row r="3538" spans="1:3" ht="15" hidden="1" x14ac:dyDescent="0.2">
      <c r="A3538" s="13">
        <v>0</v>
      </c>
      <c r="B3538" s="15" t="s">
        <v>15</v>
      </c>
      <c r="C3538" s="32">
        <v>0</v>
      </c>
    </row>
    <row r="3539" spans="1:3" ht="15" hidden="1" x14ac:dyDescent="0.2">
      <c r="A3539" s="13">
        <v>0</v>
      </c>
      <c r="B3539" s="15" t="s">
        <v>10</v>
      </c>
      <c r="C3539" s="32">
        <v>0</v>
      </c>
    </row>
    <row r="3540" spans="1:3" ht="15" hidden="1" x14ac:dyDescent="0.2">
      <c r="A3540" s="13">
        <f t="shared" ref="A3540:A3562" si="139">SUM(C3540)</f>
        <v>0</v>
      </c>
      <c r="B3540" s="14" t="s">
        <v>39</v>
      </c>
      <c r="C3540" s="31">
        <v>0</v>
      </c>
    </row>
    <row r="3541" spans="1:3" ht="15" hidden="1" x14ac:dyDescent="0.2">
      <c r="A3541" s="13">
        <f t="shared" si="139"/>
        <v>0</v>
      </c>
      <c r="B3541" s="4" t="s">
        <v>16</v>
      </c>
      <c r="C3541" s="28">
        <v>0</v>
      </c>
    </row>
    <row r="3542" spans="1:3" ht="18" hidden="1" customHeight="1" x14ac:dyDescent="0.2">
      <c r="A3542" s="13">
        <f t="shared" si="139"/>
        <v>0</v>
      </c>
      <c r="B3542" s="21"/>
      <c r="C3542" s="35"/>
    </row>
    <row r="3543" spans="1:3" ht="18" hidden="1" customHeight="1" x14ac:dyDescent="0.2">
      <c r="A3543" s="13">
        <f t="shared" si="139"/>
        <v>0</v>
      </c>
      <c r="B3543" s="22" t="s">
        <v>60</v>
      </c>
      <c r="C3543" s="29"/>
    </row>
    <row r="3544" spans="1:3" ht="15" x14ac:dyDescent="0.2">
      <c r="A3544" s="13"/>
      <c r="B3544" s="17" t="s">
        <v>44</v>
      </c>
      <c r="C3544" s="31">
        <v>12010.03341</v>
      </c>
    </row>
    <row r="3545" spans="1:3" ht="15" x14ac:dyDescent="0.2">
      <c r="A3545" s="13"/>
      <c r="B3545" s="12" t="s">
        <v>1</v>
      </c>
      <c r="C3545" s="31">
        <v>12010.03341</v>
      </c>
    </row>
    <row r="3546" spans="1:3" ht="15" hidden="1" x14ac:dyDescent="0.2">
      <c r="A3546" s="13">
        <f t="shared" si="139"/>
        <v>0</v>
      </c>
      <c r="B3546" s="12" t="s">
        <v>6</v>
      </c>
      <c r="C3546" s="31">
        <v>0</v>
      </c>
    </row>
    <row r="3547" spans="1:3" ht="15" hidden="1" x14ac:dyDescent="0.2">
      <c r="A3547" s="13">
        <f t="shared" si="139"/>
        <v>0</v>
      </c>
      <c r="B3547" s="12" t="s">
        <v>45</v>
      </c>
      <c r="C3547" s="31">
        <v>0</v>
      </c>
    </row>
    <row r="3548" spans="1:3" ht="15" hidden="1" x14ac:dyDescent="0.2">
      <c r="A3548" s="13">
        <f t="shared" si="139"/>
        <v>0</v>
      </c>
      <c r="B3548" s="12" t="s">
        <v>13</v>
      </c>
      <c r="C3548" s="31">
        <v>0</v>
      </c>
    </row>
    <row r="3549" spans="1:3" ht="15" x14ac:dyDescent="0.2">
      <c r="A3549" s="13"/>
      <c r="B3549" s="17" t="s">
        <v>46</v>
      </c>
      <c r="C3549" s="31">
        <v>11898.038070000001</v>
      </c>
    </row>
    <row r="3550" spans="1:3" ht="15" x14ac:dyDescent="0.2">
      <c r="A3550" s="13"/>
      <c r="B3550" s="12" t="s">
        <v>19</v>
      </c>
      <c r="C3550" s="31">
        <v>11898.038070000001</v>
      </c>
    </row>
    <row r="3551" spans="1:3" ht="15" hidden="1" x14ac:dyDescent="0.2">
      <c r="A3551" s="13">
        <f t="shared" si="139"/>
        <v>0</v>
      </c>
      <c r="B3551" s="12" t="s">
        <v>36</v>
      </c>
      <c r="C3551" s="31">
        <v>0</v>
      </c>
    </row>
    <row r="3552" spans="1:3" ht="15" hidden="1" x14ac:dyDescent="0.2">
      <c r="A3552" s="13">
        <f t="shared" si="139"/>
        <v>0</v>
      </c>
      <c r="B3552" s="12" t="s">
        <v>47</v>
      </c>
      <c r="C3552" s="31">
        <v>0</v>
      </c>
    </row>
    <row r="3553" spans="1:3" ht="15" hidden="1" x14ac:dyDescent="0.2">
      <c r="A3553" s="13">
        <f t="shared" si="139"/>
        <v>0</v>
      </c>
      <c r="B3553" s="12" t="s">
        <v>41</v>
      </c>
      <c r="C3553" s="31">
        <v>0</v>
      </c>
    </row>
    <row r="3554" spans="1:3" ht="15" x14ac:dyDescent="0.2">
      <c r="A3554" s="13"/>
      <c r="B3554" s="39" t="s">
        <v>48</v>
      </c>
      <c r="C3554" s="40">
        <v>111.99534</v>
      </c>
    </row>
    <row r="3555" spans="1:3" ht="15" x14ac:dyDescent="0.2">
      <c r="A3555" s="13"/>
      <c r="B3555" s="39" t="s">
        <v>49</v>
      </c>
      <c r="C3555" s="40">
        <v>8.2426300000000001</v>
      </c>
    </row>
    <row r="3556" spans="1:3" ht="15" x14ac:dyDescent="0.2">
      <c r="A3556" s="13"/>
      <c r="B3556" s="39" t="s">
        <v>50</v>
      </c>
      <c r="C3556" s="40">
        <v>120.23797</v>
      </c>
    </row>
    <row r="3557" spans="1:3" ht="18" hidden="1" customHeight="1" x14ac:dyDescent="0.2">
      <c r="A3557" s="13">
        <f t="shared" si="139"/>
        <v>0</v>
      </c>
      <c r="B3557" s="23"/>
      <c r="C3557" s="34"/>
    </row>
    <row r="3558" spans="1:3" ht="18" hidden="1" customHeight="1" x14ac:dyDescent="0.2">
      <c r="A3558" s="13">
        <f t="shared" si="139"/>
        <v>0</v>
      </c>
      <c r="B3558" s="18" t="s">
        <v>319</v>
      </c>
      <c r="C3558" s="29"/>
    </row>
    <row r="3559" spans="1:3" ht="15" x14ac:dyDescent="0.2">
      <c r="A3559" s="13"/>
      <c r="B3559" s="5" t="s">
        <v>53</v>
      </c>
      <c r="C3559" s="36">
        <v>1334</v>
      </c>
    </row>
    <row r="3560" spans="1:3" ht="15" x14ac:dyDescent="0.2">
      <c r="A3560" s="13"/>
      <c r="B3560" s="6" t="s">
        <v>54</v>
      </c>
      <c r="C3560" s="36">
        <v>817</v>
      </c>
    </row>
    <row r="3561" spans="1:3" ht="15" x14ac:dyDescent="0.2">
      <c r="A3561" s="13"/>
      <c r="B3561" s="6" t="s">
        <v>55</v>
      </c>
      <c r="C3561" s="36">
        <v>517</v>
      </c>
    </row>
    <row r="3562" spans="1:3" ht="18" hidden="1" customHeight="1" x14ac:dyDescent="0.2">
      <c r="A3562" s="13">
        <f t="shared" si="139"/>
        <v>0</v>
      </c>
      <c r="B3562" s="24"/>
      <c r="C3562" s="34"/>
    </row>
    <row r="3563" spans="1:3" ht="18" customHeight="1" x14ac:dyDescent="0.2">
      <c r="A3563" s="13"/>
      <c r="B3563" s="121" t="s">
        <v>105</v>
      </c>
      <c r="C3563" s="122"/>
    </row>
    <row r="3564" spans="1:3" ht="18" hidden="1" customHeight="1" x14ac:dyDescent="0.2">
      <c r="A3564" s="13">
        <f t="shared" ref="A3564:A3572" si="140">SUM(C3564)</f>
        <v>0</v>
      </c>
      <c r="B3564" s="21"/>
      <c r="C3564" s="35"/>
    </row>
    <row r="3565" spans="1:3" ht="18" hidden="1" customHeight="1" x14ac:dyDescent="0.2">
      <c r="A3565" s="13">
        <f t="shared" si="140"/>
        <v>0</v>
      </c>
      <c r="B3565" s="22" t="s">
        <v>59</v>
      </c>
      <c r="C3565" s="29"/>
    </row>
    <row r="3566" spans="1:3" ht="15" x14ac:dyDescent="0.2">
      <c r="A3566" s="13"/>
      <c r="B3566" s="2" t="s">
        <v>1</v>
      </c>
      <c r="C3566" s="28">
        <v>1493.9184</v>
      </c>
    </row>
    <row r="3567" spans="1:3" ht="15" hidden="1" x14ac:dyDescent="0.2">
      <c r="A3567" s="13">
        <f t="shared" si="140"/>
        <v>0</v>
      </c>
      <c r="B3567" s="3" t="s">
        <v>2</v>
      </c>
      <c r="C3567" s="28"/>
    </row>
    <row r="3568" spans="1:3" ht="15" hidden="1" x14ac:dyDescent="0.2">
      <c r="A3568" s="13">
        <f t="shared" si="140"/>
        <v>0</v>
      </c>
      <c r="B3568" s="3" t="s">
        <v>3</v>
      </c>
      <c r="C3568" s="28"/>
    </row>
    <row r="3569" spans="1:3" ht="15" hidden="1" x14ac:dyDescent="0.2">
      <c r="A3569" s="13">
        <f t="shared" si="140"/>
        <v>0</v>
      </c>
      <c r="B3569" s="3" t="s">
        <v>4</v>
      </c>
      <c r="C3569" s="28">
        <v>0</v>
      </c>
    </row>
    <row r="3570" spans="1:3" ht="15" x14ac:dyDescent="0.2">
      <c r="A3570" s="13"/>
      <c r="B3570" s="3" t="s">
        <v>5</v>
      </c>
      <c r="C3570" s="28">
        <v>1493.9184</v>
      </c>
    </row>
    <row r="3571" spans="1:3" ht="15" hidden="1" x14ac:dyDescent="0.2">
      <c r="A3571" s="13">
        <f t="shared" si="140"/>
        <v>0</v>
      </c>
      <c r="B3571" s="2" t="s">
        <v>6</v>
      </c>
      <c r="C3571" s="28">
        <v>0</v>
      </c>
    </row>
    <row r="3572" spans="1:3" ht="15" x14ac:dyDescent="0.2">
      <c r="A3572" s="13"/>
      <c r="B3572" s="2" t="s">
        <v>7</v>
      </c>
      <c r="C3572" s="28">
        <v>45.816600000000001</v>
      </c>
    </row>
    <row r="3573" spans="1:3" ht="15" hidden="1" x14ac:dyDescent="0.2">
      <c r="A3573" s="13">
        <v>0</v>
      </c>
      <c r="B3573" s="3" t="s">
        <v>8</v>
      </c>
      <c r="C3573" s="28">
        <v>45.816600000000001</v>
      </c>
    </row>
    <row r="3574" spans="1:3" ht="15" x14ac:dyDescent="0.2">
      <c r="A3574" s="13"/>
      <c r="B3574" s="4" t="s">
        <v>9</v>
      </c>
      <c r="C3574" s="28">
        <v>45.816600000000001</v>
      </c>
    </row>
    <row r="3575" spans="1:3" ht="15" hidden="1" x14ac:dyDescent="0.2">
      <c r="A3575" s="13">
        <v>0</v>
      </c>
      <c r="B3575" s="4" t="s">
        <v>10</v>
      </c>
      <c r="C3575" s="28">
        <v>0</v>
      </c>
    </row>
    <row r="3576" spans="1:3" ht="15" hidden="1" x14ac:dyDescent="0.2">
      <c r="A3576" s="13">
        <f>SUM(C3576)</f>
        <v>0</v>
      </c>
      <c r="B3576" s="4" t="s">
        <v>11</v>
      </c>
      <c r="C3576" s="28">
        <v>0</v>
      </c>
    </row>
    <row r="3577" spans="1:3" ht="15" hidden="1" x14ac:dyDescent="0.2">
      <c r="A3577" s="13">
        <f>SUM(C3577)</f>
        <v>0</v>
      </c>
      <c r="B3577" s="4" t="s">
        <v>12</v>
      </c>
      <c r="C3577" s="28">
        <v>0</v>
      </c>
    </row>
    <row r="3578" spans="1:3" ht="15" hidden="1" x14ac:dyDescent="0.2">
      <c r="A3578" s="13">
        <f>SUM(C3578)</f>
        <v>0</v>
      </c>
      <c r="B3578" s="2" t="s">
        <v>13</v>
      </c>
      <c r="C3578" s="28">
        <v>0</v>
      </c>
    </row>
    <row r="3579" spans="1:3" ht="15" hidden="1" x14ac:dyDescent="0.2">
      <c r="A3579" s="13">
        <v>0</v>
      </c>
      <c r="B3579" s="3" t="s">
        <v>14</v>
      </c>
      <c r="C3579" s="28">
        <v>0</v>
      </c>
    </row>
    <row r="3580" spans="1:3" ht="15" hidden="1" x14ac:dyDescent="0.2">
      <c r="A3580" s="13">
        <v>0</v>
      </c>
      <c r="B3580" s="4" t="s">
        <v>15</v>
      </c>
      <c r="C3580" s="28">
        <v>0</v>
      </c>
    </row>
    <row r="3581" spans="1:3" ht="15" hidden="1" x14ac:dyDescent="0.2">
      <c r="A3581" s="13">
        <v>0</v>
      </c>
      <c r="B3581" s="4" t="s">
        <v>10</v>
      </c>
      <c r="C3581" s="28">
        <v>0</v>
      </c>
    </row>
    <row r="3582" spans="1:3" ht="15" hidden="1" x14ac:dyDescent="0.2">
      <c r="A3582" s="13">
        <f t="shared" ref="A3582:A3588" si="141">SUM(C3582)</f>
        <v>0</v>
      </c>
      <c r="B3582" s="4" t="s">
        <v>16</v>
      </c>
      <c r="C3582" s="28">
        <v>0</v>
      </c>
    </row>
    <row r="3583" spans="1:3" ht="15" hidden="1" x14ac:dyDescent="0.2">
      <c r="A3583" s="13">
        <f t="shared" si="141"/>
        <v>0</v>
      </c>
      <c r="B3583" s="3" t="s">
        <v>17</v>
      </c>
      <c r="C3583" s="28">
        <v>0</v>
      </c>
    </row>
    <row r="3584" spans="1:3" ht="15" hidden="1" x14ac:dyDescent="0.2">
      <c r="A3584" s="13">
        <f t="shared" si="141"/>
        <v>0</v>
      </c>
      <c r="B3584" s="4" t="s">
        <v>18</v>
      </c>
      <c r="C3584" s="28">
        <v>0</v>
      </c>
    </row>
    <row r="3585" spans="1:3" ht="18" hidden="1" customHeight="1" x14ac:dyDescent="0.2">
      <c r="A3585" s="13">
        <f t="shared" si="141"/>
        <v>0</v>
      </c>
      <c r="B3585" s="21"/>
      <c r="C3585" s="35"/>
    </row>
    <row r="3586" spans="1:3" ht="15" x14ac:dyDescent="0.2">
      <c r="A3586" s="13"/>
      <c r="B3586" s="2" t="s">
        <v>19</v>
      </c>
      <c r="C3586" s="28">
        <v>818.51297</v>
      </c>
    </row>
    <row r="3587" spans="1:3" ht="15" x14ac:dyDescent="0.2">
      <c r="A3587" s="13"/>
      <c r="B3587" s="12" t="s">
        <v>20</v>
      </c>
      <c r="C3587" s="31">
        <v>369.40354000000002</v>
      </c>
    </row>
    <row r="3588" spans="1:3" ht="15" x14ac:dyDescent="0.2">
      <c r="A3588" s="13"/>
      <c r="B3588" s="12" t="s">
        <v>21</v>
      </c>
      <c r="C3588" s="31">
        <v>330.53967999999998</v>
      </c>
    </row>
    <row r="3589" spans="1:3" ht="15" hidden="1" x14ac:dyDescent="0.2">
      <c r="A3589" s="13">
        <v>0</v>
      </c>
      <c r="B3589" s="15" t="s">
        <v>22</v>
      </c>
      <c r="C3589" s="32">
        <v>1.75</v>
      </c>
    </row>
    <row r="3590" spans="1:3" ht="15" hidden="1" x14ac:dyDescent="0.2">
      <c r="A3590" s="13">
        <v>0</v>
      </c>
      <c r="B3590" s="15" t="s">
        <v>23</v>
      </c>
      <c r="C3590" s="32">
        <v>0</v>
      </c>
    </row>
    <row r="3591" spans="1:3" ht="15" hidden="1" x14ac:dyDescent="0.2">
      <c r="A3591" s="13">
        <v>0</v>
      </c>
      <c r="B3591" s="15" t="s">
        <v>24</v>
      </c>
      <c r="C3591" s="32">
        <v>320.04039</v>
      </c>
    </row>
    <row r="3592" spans="1:3" ht="15" hidden="1" x14ac:dyDescent="0.2">
      <c r="A3592" s="13">
        <v>0</v>
      </c>
      <c r="B3592" s="15" t="s">
        <v>25</v>
      </c>
      <c r="C3592" s="32">
        <v>1.347</v>
      </c>
    </row>
    <row r="3593" spans="1:3" ht="15" hidden="1" x14ac:dyDescent="0.2">
      <c r="A3593" s="13">
        <v>0</v>
      </c>
      <c r="B3593" s="15" t="s">
        <v>26</v>
      </c>
      <c r="C3593" s="32">
        <v>0</v>
      </c>
    </row>
    <row r="3594" spans="1:3" ht="15" hidden="1" x14ac:dyDescent="0.2">
      <c r="A3594" s="13">
        <v>0</v>
      </c>
      <c r="B3594" s="15" t="s">
        <v>27</v>
      </c>
      <c r="C3594" s="32">
        <v>0</v>
      </c>
    </row>
    <row r="3595" spans="1:3" ht="30" hidden="1" x14ac:dyDescent="0.2">
      <c r="A3595" s="13">
        <v>0</v>
      </c>
      <c r="B3595" s="15" t="s">
        <v>28</v>
      </c>
      <c r="C3595" s="32">
        <v>0</v>
      </c>
    </row>
    <row r="3596" spans="1:3" ht="15" hidden="1" x14ac:dyDescent="0.2">
      <c r="A3596" s="13">
        <v>0</v>
      </c>
      <c r="B3596" s="15" t="s">
        <v>29</v>
      </c>
      <c r="C3596" s="32">
        <v>6.3740600000000001</v>
      </c>
    </row>
    <row r="3597" spans="1:3" ht="15" hidden="1" x14ac:dyDescent="0.2">
      <c r="A3597" s="13">
        <v>0</v>
      </c>
      <c r="B3597" s="15" t="s">
        <v>30</v>
      </c>
      <c r="C3597" s="32">
        <v>0</v>
      </c>
    </row>
    <row r="3598" spans="1:3" ht="15" hidden="1" x14ac:dyDescent="0.2">
      <c r="A3598" s="13">
        <v>0</v>
      </c>
      <c r="B3598" s="15" t="s">
        <v>31</v>
      </c>
      <c r="C3598" s="32">
        <v>1.02823</v>
      </c>
    </row>
    <row r="3599" spans="1:3" ht="15" hidden="1" x14ac:dyDescent="0.2">
      <c r="A3599" s="13">
        <f>SUM(C3599)</f>
        <v>0</v>
      </c>
      <c r="B3599" s="12" t="s">
        <v>32</v>
      </c>
      <c r="C3599" s="31">
        <v>0</v>
      </c>
    </row>
    <row r="3600" spans="1:3" ht="15" hidden="1" x14ac:dyDescent="0.2">
      <c r="A3600" s="13">
        <f>SUM(C3600)</f>
        <v>0</v>
      </c>
      <c r="B3600" s="3" t="s">
        <v>33</v>
      </c>
      <c r="C3600" s="28">
        <v>0</v>
      </c>
    </row>
    <row r="3601" spans="1:3" ht="15" x14ac:dyDescent="0.2">
      <c r="A3601" s="13"/>
      <c r="B3601" s="12" t="s">
        <v>4</v>
      </c>
      <c r="C3601" s="31">
        <v>113.5964</v>
      </c>
    </row>
    <row r="3602" spans="1:3" ht="15" x14ac:dyDescent="0.2">
      <c r="A3602" s="13"/>
      <c r="B3602" s="12" t="s">
        <v>34</v>
      </c>
      <c r="C3602" s="31">
        <v>4.3516399999999997</v>
      </c>
    </row>
    <row r="3603" spans="1:3" ht="15" x14ac:dyDescent="0.2">
      <c r="A3603" s="13"/>
      <c r="B3603" s="12" t="s">
        <v>35</v>
      </c>
      <c r="C3603" s="31">
        <v>0.62170999999999998</v>
      </c>
    </row>
    <row r="3604" spans="1:3" ht="15" x14ac:dyDescent="0.2">
      <c r="A3604" s="13"/>
      <c r="B3604" s="2" t="s">
        <v>36</v>
      </c>
      <c r="C3604" s="28">
        <v>1.53</v>
      </c>
    </row>
    <row r="3605" spans="1:3" ht="15" hidden="1" x14ac:dyDescent="0.2">
      <c r="A3605" s="13">
        <f t="shared" ref="A3603:A3666" si="142">SUM(C3605)</f>
        <v>0</v>
      </c>
      <c r="B3605" s="2" t="s">
        <v>37</v>
      </c>
      <c r="C3605" s="28">
        <v>0</v>
      </c>
    </row>
    <row r="3606" spans="1:3" ht="15" hidden="1" x14ac:dyDescent="0.2">
      <c r="A3606" s="13">
        <v>0</v>
      </c>
      <c r="B3606" s="16" t="s">
        <v>8</v>
      </c>
      <c r="C3606" s="33">
        <v>0</v>
      </c>
    </row>
    <row r="3607" spans="1:3" ht="15" hidden="1" x14ac:dyDescent="0.2">
      <c r="A3607" s="13">
        <v>0</v>
      </c>
      <c r="B3607" s="15" t="s">
        <v>9</v>
      </c>
      <c r="C3607" s="32">
        <v>0</v>
      </c>
    </row>
    <row r="3608" spans="1:3" ht="15" hidden="1" x14ac:dyDescent="0.2">
      <c r="A3608" s="13">
        <v>0</v>
      </c>
      <c r="B3608" s="15" t="s">
        <v>38</v>
      </c>
      <c r="C3608" s="32">
        <v>0</v>
      </c>
    </row>
    <row r="3609" spans="1:3" ht="15" hidden="1" x14ac:dyDescent="0.2">
      <c r="A3609" s="13">
        <f t="shared" si="142"/>
        <v>0</v>
      </c>
      <c r="B3609" s="14" t="s">
        <v>39</v>
      </c>
      <c r="C3609" s="31">
        <v>0</v>
      </c>
    </row>
    <row r="3610" spans="1:3" ht="15" hidden="1" x14ac:dyDescent="0.2">
      <c r="A3610" s="13">
        <f t="shared" si="142"/>
        <v>0</v>
      </c>
      <c r="B3610" s="4" t="s">
        <v>40</v>
      </c>
      <c r="C3610" s="28">
        <v>0</v>
      </c>
    </row>
    <row r="3611" spans="1:3" ht="15" hidden="1" x14ac:dyDescent="0.2">
      <c r="A3611" s="13">
        <f t="shared" si="142"/>
        <v>0</v>
      </c>
      <c r="B3611" s="2" t="s">
        <v>41</v>
      </c>
      <c r="C3611" s="28">
        <v>0</v>
      </c>
    </row>
    <row r="3612" spans="1:3" ht="15" hidden="1" x14ac:dyDescent="0.2">
      <c r="A3612" s="13">
        <v>0</v>
      </c>
      <c r="B3612" s="16" t="s">
        <v>14</v>
      </c>
      <c r="C3612" s="33">
        <v>0</v>
      </c>
    </row>
    <row r="3613" spans="1:3" ht="15" hidden="1" x14ac:dyDescent="0.2">
      <c r="A3613" s="13">
        <v>0</v>
      </c>
      <c r="B3613" s="15" t="s">
        <v>9</v>
      </c>
      <c r="C3613" s="32">
        <v>0</v>
      </c>
    </row>
    <row r="3614" spans="1:3" ht="15" hidden="1" x14ac:dyDescent="0.2">
      <c r="A3614" s="13">
        <v>0</v>
      </c>
      <c r="B3614" s="15" t="s">
        <v>10</v>
      </c>
      <c r="C3614" s="32">
        <v>0</v>
      </c>
    </row>
    <row r="3615" spans="1:3" ht="15" hidden="1" x14ac:dyDescent="0.2">
      <c r="A3615" s="13">
        <f t="shared" si="142"/>
        <v>0</v>
      </c>
      <c r="B3615" s="14" t="s">
        <v>42</v>
      </c>
      <c r="C3615" s="31">
        <v>0</v>
      </c>
    </row>
    <row r="3616" spans="1:3" ht="15" hidden="1" x14ac:dyDescent="0.2">
      <c r="A3616" s="13">
        <f t="shared" si="142"/>
        <v>0</v>
      </c>
      <c r="B3616" s="4" t="s">
        <v>16</v>
      </c>
      <c r="C3616" s="28">
        <v>0</v>
      </c>
    </row>
    <row r="3617" spans="1:3" ht="15" hidden="1" x14ac:dyDescent="0.2">
      <c r="A3617" s="13">
        <f t="shared" si="142"/>
        <v>0</v>
      </c>
      <c r="B3617" s="16" t="s">
        <v>17</v>
      </c>
      <c r="C3617" s="33">
        <v>0</v>
      </c>
    </row>
    <row r="3618" spans="1:3" ht="15" hidden="1" x14ac:dyDescent="0.2">
      <c r="A3618" s="13">
        <v>0</v>
      </c>
      <c r="B3618" s="15" t="s">
        <v>43</v>
      </c>
      <c r="C3618" s="32">
        <v>0</v>
      </c>
    </row>
    <row r="3619" spans="1:3" ht="15" hidden="1" x14ac:dyDescent="0.2">
      <c r="A3619" s="13">
        <v>0</v>
      </c>
      <c r="B3619" s="15" t="s">
        <v>15</v>
      </c>
      <c r="C3619" s="32">
        <v>0</v>
      </c>
    </row>
    <row r="3620" spans="1:3" ht="15" hidden="1" x14ac:dyDescent="0.2">
      <c r="A3620" s="13">
        <v>0</v>
      </c>
      <c r="B3620" s="15" t="s">
        <v>10</v>
      </c>
      <c r="C3620" s="32">
        <v>0</v>
      </c>
    </row>
    <row r="3621" spans="1:3" ht="15" hidden="1" x14ac:dyDescent="0.2">
      <c r="A3621" s="13">
        <f t="shared" si="142"/>
        <v>0</v>
      </c>
      <c r="B3621" s="14" t="s">
        <v>39</v>
      </c>
      <c r="C3621" s="31">
        <v>0</v>
      </c>
    </row>
    <row r="3622" spans="1:3" ht="15" hidden="1" x14ac:dyDescent="0.2">
      <c r="A3622" s="13">
        <f t="shared" si="142"/>
        <v>0</v>
      </c>
      <c r="B3622" s="4" t="s">
        <v>16</v>
      </c>
      <c r="C3622" s="28">
        <v>0</v>
      </c>
    </row>
    <row r="3623" spans="1:3" ht="18" hidden="1" customHeight="1" x14ac:dyDescent="0.2">
      <c r="A3623" s="13">
        <f t="shared" si="142"/>
        <v>0</v>
      </c>
      <c r="B3623" s="21"/>
      <c r="C3623" s="35"/>
    </row>
    <row r="3624" spans="1:3" ht="18" hidden="1" customHeight="1" x14ac:dyDescent="0.2">
      <c r="A3624" s="13">
        <f t="shared" si="142"/>
        <v>0</v>
      </c>
      <c r="B3624" s="22" t="s">
        <v>60</v>
      </c>
      <c r="C3624" s="29"/>
    </row>
    <row r="3625" spans="1:3" ht="15" x14ac:dyDescent="0.2">
      <c r="A3625" s="13"/>
      <c r="B3625" s="17" t="s">
        <v>44</v>
      </c>
      <c r="C3625" s="31">
        <v>1539.7350000000001</v>
      </c>
    </row>
    <row r="3626" spans="1:3" ht="15" x14ac:dyDescent="0.2">
      <c r="A3626" s="13"/>
      <c r="B3626" s="12" t="s">
        <v>1</v>
      </c>
      <c r="C3626" s="31">
        <v>1493.9184</v>
      </c>
    </row>
    <row r="3627" spans="1:3" ht="15" hidden="1" x14ac:dyDescent="0.2">
      <c r="A3627" s="13">
        <f t="shared" si="142"/>
        <v>0</v>
      </c>
      <c r="B3627" s="12" t="s">
        <v>6</v>
      </c>
      <c r="C3627" s="31">
        <v>0</v>
      </c>
    </row>
    <row r="3628" spans="1:3" ht="15" x14ac:dyDescent="0.2">
      <c r="A3628" s="13"/>
      <c r="B3628" s="12" t="s">
        <v>45</v>
      </c>
      <c r="C3628" s="31">
        <v>45.816600000000001</v>
      </c>
    </row>
    <row r="3629" spans="1:3" ht="15" hidden="1" x14ac:dyDescent="0.2">
      <c r="A3629" s="13">
        <f t="shared" si="142"/>
        <v>0</v>
      </c>
      <c r="B3629" s="12" t="s">
        <v>13</v>
      </c>
      <c r="C3629" s="31">
        <v>0</v>
      </c>
    </row>
    <row r="3630" spans="1:3" ht="15" x14ac:dyDescent="0.2">
      <c r="A3630" s="13"/>
      <c r="B3630" s="17" t="s">
        <v>46</v>
      </c>
      <c r="C3630" s="31">
        <v>820.04296999999997</v>
      </c>
    </row>
    <row r="3631" spans="1:3" ht="15" x14ac:dyDescent="0.2">
      <c r="A3631" s="13"/>
      <c r="B3631" s="12" t="s">
        <v>19</v>
      </c>
      <c r="C3631" s="31">
        <v>818.51297</v>
      </c>
    </row>
    <row r="3632" spans="1:3" ht="15" x14ac:dyDescent="0.2">
      <c r="A3632" s="13"/>
      <c r="B3632" s="12" t="s">
        <v>36</v>
      </c>
      <c r="C3632" s="31">
        <v>1.53</v>
      </c>
    </row>
    <row r="3633" spans="1:3" ht="15" hidden="1" x14ac:dyDescent="0.2">
      <c r="A3633" s="13">
        <f t="shared" si="142"/>
        <v>0</v>
      </c>
      <c r="B3633" s="12" t="s">
        <v>47</v>
      </c>
      <c r="C3633" s="31">
        <v>0</v>
      </c>
    </row>
    <row r="3634" spans="1:3" ht="15" hidden="1" x14ac:dyDescent="0.2">
      <c r="A3634" s="13">
        <f t="shared" si="142"/>
        <v>0</v>
      </c>
      <c r="B3634" s="12" t="s">
        <v>41</v>
      </c>
      <c r="C3634" s="31">
        <v>0</v>
      </c>
    </row>
    <row r="3635" spans="1:3" ht="15" x14ac:dyDescent="0.2">
      <c r="A3635" s="13"/>
      <c r="B3635" s="39" t="s">
        <v>48</v>
      </c>
      <c r="C3635" s="40">
        <v>719.69203000000005</v>
      </c>
    </row>
    <row r="3636" spans="1:3" ht="15" x14ac:dyDescent="0.2">
      <c r="A3636" s="13"/>
      <c r="B3636" s="39" t="s">
        <v>49</v>
      </c>
      <c r="C3636" s="40">
        <v>1323.93685</v>
      </c>
    </row>
    <row r="3637" spans="1:3" ht="15" x14ac:dyDescent="0.2">
      <c r="A3637" s="13"/>
      <c r="B3637" s="39" t="s">
        <v>50</v>
      </c>
      <c r="C3637" s="40">
        <v>2043.62888</v>
      </c>
    </row>
    <row r="3638" spans="1:3" ht="18" hidden="1" customHeight="1" x14ac:dyDescent="0.2">
      <c r="A3638" s="13">
        <f t="shared" si="142"/>
        <v>0</v>
      </c>
      <c r="B3638" s="23"/>
      <c r="C3638" s="34"/>
    </row>
    <row r="3639" spans="1:3" ht="18" hidden="1" customHeight="1" x14ac:dyDescent="0.2">
      <c r="A3639" s="13">
        <f t="shared" si="142"/>
        <v>0</v>
      </c>
      <c r="B3639" s="18" t="s">
        <v>319</v>
      </c>
      <c r="C3639" s="29"/>
    </row>
    <row r="3640" spans="1:3" ht="15" x14ac:dyDescent="0.2">
      <c r="A3640" s="13"/>
      <c r="B3640" s="5" t="s">
        <v>53</v>
      </c>
      <c r="C3640" s="36">
        <v>90</v>
      </c>
    </row>
    <row r="3641" spans="1:3" ht="15" x14ac:dyDescent="0.2">
      <c r="A3641" s="13"/>
      <c r="B3641" s="6" t="s">
        <v>54</v>
      </c>
      <c r="C3641" s="36">
        <v>72</v>
      </c>
    </row>
    <row r="3642" spans="1:3" ht="15" x14ac:dyDescent="0.2">
      <c r="A3642" s="13"/>
      <c r="B3642" s="6" t="s">
        <v>55</v>
      </c>
      <c r="C3642" s="36">
        <v>18</v>
      </c>
    </row>
    <row r="3643" spans="1:3" ht="18" hidden="1" customHeight="1" x14ac:dyDescent="0.2">
      <c r="A3643" s="13">
        <f t="shared" si="142"/>
        <v>0</v>
      </c>
      <c r="B3643" s="24"/>
      <c r="C3643" s="34"/>
    </row>
    <row r="3644" spans="1:3" ht="18" customHeight="1" x14ac:dyDescent="0.2">
      <c r="A3644" s="13"/>
      <c r="B3644" s="121" t="s">
        <v>97</v>
      </c>
      <c r="C3644" s="122"/>
    </row>
    <row r="3645" spans="1:3" ht="18" hidden="1" customHeight="1" x14ac:dyDescent="0.2">
      <c r="A3645" s="13">
        <f t="shared" si="142"/>
        <v>0</v>
      </c>
      <c r="B3645" s="21"/>
      <c r="C3645" s="35"/>
    </row>
    <row r="3646" spans="1:3" ht="18" hidden="1" customHeight="1" x14ac:dyDescent="0.2">
      <c r="A3646" s="13">
        <f t="shared" si="142"/>
        <v>0</v>
      </c>
      <c r="B3646" s="22" t="s">
        <v>59</v>
      </c>
      <c r="C3646" s="29"/>
    </row>
    <row r="3647" spans="1:3" ht="15" x14ac:dyDescent="0.2">
      <c r="A3647" s="13"/>
      <c r="B3647" s="2" t="s">
        <v>1</v>
      </c>
      <c r="C3647" s="28">
        <v>1488.6358299999999</v>
      </c>
    </row>
    <row r="3648" spans="1:3" ht="15" hidden="1" x14ac:dyDescent="0.2">
      <c r="A3648" s="13">
        <f t="shared" si="142"/>
        <v>0</v>
      </c>
      <c r="B3648" s="3" t="s">
        <v>2</v>
      </c>
      <c r="C3648" s="28"/>
    </row>
    <row r="3649" spans="1:3" ht="15" hidden="1" x14ac:dyDescent="0.2">
      <c r="A3649" s="13">
        <f t="shared" si="142"/>
        <v>0</v>
      </c>
      <c r="B3649" s="3" t="s">
        <v>3</v>
      </c>
      <c r="C3649" s="28"/>
    </row>
    <row r="3650" spans="1:3" ht="15" hidden="1" x14ac:dyDescent="0.2">
      <c r="A3650" s="13">
        <f t="shared" si="142"/>
        <v>0</v>
      </c>
      <c r="B3650" s="3" t="s">
        <v>4</v>
      </c>
      <c r="C3650" s="28">
        <v>0</v>
      </c>
    </row>
    <row r="3651" spans="1:3" ht="15" x14ac:dyDescent="0.2">
      <c r="A3651" s="13"/>
      <c r="B3651" s="3" t="s">
        <v>5</v>
      </c>
      <c r="C3651" s="28">
        <v>1488.6358299999999</v>
      </c>
    </row>
    <row r="3652" spans="1:3" ht="15" hidden="1" x14ac:dyDescent="0.2">
      <c r="A3652" s="13">
        <f t="shared" si="142"/>
        <v>0</v>
      </c>
      <c r="B3652" s="2" t="s">
        <v>6</v>
      </c>
      <c r="C3652" s="28">
        <v>0</v>
      </c>
    </row>
    <row r="3653" spans="1:3" ht="15" hidden="1" x14ac:dyDescent="0.2">
      <c r="A3653" s="13">
        <f t="shared" si="142"/>
        <v>0</v>
      </c>
      <c r="B3653" s="2" t="s">
        <v>7</v>
      </c>
      <c r="C3653" s="28">
        <v>0</v>
      </c>
    </row>
    <row r="3654" spans="1:3" ht="15" hidden="1" x14ac:dyDescent="0.2">
      <c r="A3654" s="13">
        <v>0</v>
      </c>
      <c r="B3654" s="3" t="s">
        <v>8</v>
      </c>
      <c r="C3654" s="28">
        <v>0</v>
      </c>
    </row>
    <row r="3655" spans="1:3" ht="15" hidden="1" x14ac:dyDescent="0.2">
      <c r="A3655" s="13">
        <f t="shared" si="142"/>
        <v>0</v>
      </c>
      <c r="B3655" s="4" t="s">
        <v>9</v>
      </c>
      <c r="C3655" s="28">
        <v>0</v>
      </c>
    </row>
    <row r="3656" spans="1:3" ht="15" hidden="1" x14ac:dyDescent="0.2">
      <c r="A3656" s="13">
        <v>0</v>
      </c>
      <c r="B3656" s="4" t="s">
        <v>10</v>
      </c>
      <c r="C3656" s="28">
        <v>0</v>
      </c>
    </row>
    <row r="3657" spans="1:3" ht="15" hidden="1" x14ac:dyDescent="0.2">
      <c r="A3657" s="13">
        <f t="shared" si="142"/>
        <v>0</v>
      </c>
      <c r="B3657" s="4" t="s">
        <v>11</v>
      </c>
      <c r="C3657" s="28">
        <v>0</v>
      </c>
    </row>
    <row r="3658" spans="1:3" ht="15" hidden="1" x14ac:dyDescent="0.2">
      <c r="A3658" s="13">
        <f t="shared" si="142"/>
        <v>0</v>
      </c>
      <c r="B3658" s="4" t="s">
        <v>12</v>
      </c>
      <c r="C3658" s="28">
        <v>0</v>
      </c>
    </row>
    <row r="3659" spans="1:3" ht="15" hidden="1" x14ac:dyDescent="0.2">
      <c r="A3659" s="13">
        <f t="shared" si="142"/>
        <v>0</v>
      </c>
      <c r="B3659" s="2" t="s">
        <v>13</v>
      </c>
      <c r="C3659" s="28">
        <v>0</v>
      </c>
    </row>
    <row r="3660" spans="1:3" ht="15" hidden="1" x14ac:dyDescent="0.2">
      <c r="A3660" s="13">
        <v>0</v>
      </c>
      <c r="B3660" s="3" t="s">
        <v>14</v>
      </c>
      <c r="C3660" s="28">
        <v>0</v>
      </c>
    </row>
    <row r="3661" spans="1:3" ht="15" hidden="1" x14ac:dyDescent="0.2">
      <c r="A3661" s="13">
        <v>0</v>
      </c>
      <c r="B3661" s="4" t="s">
        <v>15</v>
      </c>
      <c r="C3661" s="28">
        <v>0</v>
      </c>
    </row>
    <row r="3662" spans="1:3" ht="15" hidden="1" x14ac:dyDescent="0.2">
      <c r="A3662" s="13">
        <v>0</v>
      </c>
      <c r="B3662" s="4" t="s">
        <v>10</v>
      </c>
      <c r="C3662" s="28">
        <v>0</v>
      </c>
    </row>
    <row r="3663" spans="1:3" ht="15" hidden="1" x14ac:dyDescent="0.2">
      <c r="A3663" s="13">
        <f t="shared" si="142"/>
        <v>0</v>
      </c>
      <c r="B3663" s="4" t="s">
        <v>16</v>
      </c>
      <c r="C3663" s="28">
        <v>0</v>
      </c>
    </row>
    <row r="3664" spans="1:3" ht="15" hidden="1" x14ac:dyDescent="0.2">
      <c r="A3664" s="13">
        <f t="shared" si="142"/>
        <v>0</v>
      </c>
      <c r="B3664" s="3" t="s">
        <v>17</v>
      </c>
      <c r="C3664" s="28">
        <v>0</v>
      </c>
    </row>
    <row r="3665" spans="1:3" ht="15" hidden="1" x14ac:dyDescent="0.2">
      <c r="A3665" s="13">
        <f t="shared" si="142"/>
        <v>0</v>
      </c>
      <c r="B3665" s="4" t="s">
        <v>18</v>
      </c>
      <c r="C3665" s="28">
        <v>0</v>
      </c>
    </row>
    <row r="3666" spans="1:3" ht="18" hidden="1" customHeight="1" x14ac:dyDescent="0.2">
      <c r="A3666" s="13">
        <f t="shared" si="142"/>
        <v>0</v>
      </c>
      <c r="B3666" s="21"/>
      <c r="C3666" s="35"/>
    </row>
    <row r="3667" spans="1:3" ht="15" x14ac:dyDescent="0.2">
      <c r="A3667" s="13"/>
      <c r="B3667" s="2" t="s">
        <v>19</v>
      </c>
      <c r="C3667" s="28">
        <v>948.08864000000005</v>
      </c>
    </row>
    <row r="3668" spans="1:3" ht="15" x14ac:dyDescent="0.2">
      <c r="A3668" s="13"/>
      <c r="B3668" s="12" t="s">
        <v>20</v>
      </c>
      <c r="C3668" s="31">
        <v>35.752549999999999</v>
      </c>
    </row>
    <row r="3669" spans="1:3" ht="15" x14ac:dyDescent="0.2">
      <c r="A3669" s="13"/>
      <c r="B3669" s="12" t="s">
        <v>21</v>
      </c>
      <c r="C3669" s="31">
        <v>587.74402999999995</v>
      </c>
    </row>
    <row r="3670" spans="1:3" ht="15" hidden="1" x14ac:dyDescent="0.2">
      <c r="A3670" s="13">
        <v>0</v>
      </c>
      <c r="B3670" s="15" t="s">
        <v>22</v>
      </c>
      <c r="C3670" s="32">
        <v>486.30421000000001</v>
      </c>
    </row>
    <row r="3671" spans="1:3" ht="15" hidden="1" x14ac:dyDescent="0.2">
      <c r="A3671" s="13">
        <v>0</v>
      </c>
      <c r="B3671" s="15" t="s">
        <v>23</v>
      </c>
      <c r="C3671" s="32">
        <v>2.14</v>
      </c>
    </row>
    <row r="3672" spans="1:3" ht="15" hidden="1" x14ac:dyDescent="0.2">
      <c r="A3672" s="13">
        <v>0</v>
      </c>
      <c r="B3672" s="15" t="s">
        <v>24</v>
      </c>
      <c r="C3672" s="32">
        <v>57.554940000000002</v>
      </c>
    </row>
    <row r="3673" spans="1:3" ht="15" hidden="1" x14ac:dyDescent="0.2">
      <c r="A3673" s="13">
        <v>0</v>
      </c>
      <c r="B3673" s="15" t="s">
        <v>25</v>
      </c>
      <c r="C3673" s="32">
        <v>19.059899999999999</v>
      </c>
    </row>
    <row r="3674" spans="1:3" ht="15" hidden="1" x14ac:dyDescent="0.2">
      <c r="A3674" s="13">
        <v>0</v>
      </c>
      <c r="B3674" s="15" t="s">
        <v>26</v>
      </c>
      <c r="C3674" s="32">
        <v>0</v>
      </c>
    </row>
    <row r="3675" spans="1:3" ht="15" hidden="1" x14ac:dyDescent="0.2">
      <c r="A3675" s="13">
        <v>0</v>
      </c>
      <c r="B3675" s="15" t="s">
        <v>27</v>
      </c>
      <c r="C3675" s="32">
        <v>2.3288000000000002</v>
      </c>
    </row>
    <row r="3676" spans="1:3" ht="30" hidden="1" x14ac:dyDescent="0.2">
      <c r="A3676" s="13">
        <v>0</v>
      </c>
      <c r="B3676" s="15" t="s">
        <v>28</v>
      </c>
      <c r="C3676" s="32">
        <v>0</v>
      </c>
    </row>
    <row r="3677" spans="1:3" ht="15" hidden="1" x14ac:dyDescent="0.2">
      <c r="A3677" s="13">
        <v>0</v>
      </c>
      <c r="B3677" s="15" t="s">
        <v>29</v>
      </c>
      <c r="C3677" s="32">
        <v>0</v>
      </c>
    </row>
    <row r="3678" spans="1:3" ht="15" hidden="1" x14ac:dyDescent="0.2">
      <c r="A3678" s="13">
        <v>0</v>
      </c>
      <c r="B3678" s="15" t="s">
        <v>30</v>
      </c>
      <c r="C3678" s="32">
        <v>0</v>
      </c>
    </row>
    <row r="3679" spans="1:3" ht="15" hidden="1" x14ac:dyDescent="0.2">
      <c r="A3679" s="13">
        <v>0</v>
      </c>
      <c r="B3679" s="15" t="s">
        <v>31</v>
      </c>
      <c r="C3679" s="32">
        <v>20.356179999999998</v>
      </c>
    </row>
    <row r="3680" spans="1:3" ht="15" hidden="1" x14ac:dyDescent="0.2">
      <c r="A3680" s="13">
        <f t="shared" ref="A3680:A3686" si="143">SUM(C3680)</f>
        <v>0</v>
      </c>
      <c r="B3680" s="12" t="s">
        <v>32</v>
      </c>
      <c r="C3680" s="31">
        <v>0</v>
      </c>
    </row>
    <row r="3681" spans="1:3" ht="15" hidden="1" x14ac:dyDescent="0.2">
      <c r="A3681" s="13">
        <f t="shared" si="143"/>
        <v>0</v>
      </c>
      <c r="B3681" s="3" t="s">
        <v>33</v>
      </c>
      <c r="C3681" s="28">
        <v>0</v>
      </c>
    </row>
    <row r="3682" spans="1:3" ht="15" x14ac:dyDescent="0.2">
      <c r="A3682" s="13"/>
      <c r="B3682" s="12" t="s">
        <v>4</v>
      </c>
      <c r="C3682" s="31">
        <v>189.82859999999999</v>
      </c>
    </row>
    <row r="3683" spans="1:3" ht="15" hidden="1" x14ac:dyDescent="0.2">
      <c r="A3683" s="13">
        <f t="shared" si="143"/>
        <v>0</v>
      </c>
      <c r="B3683" s="12" t="s">
        <v>34</v>
      </c>
      <c r="C3683" s="31">
        <v>0</v>
      </c>
    </row>
    <row r="3684" spans="1:3" ht="15" x14ac:dyDescent="0.2">
      <c r="A3684" s="13"/>
      <c r="B3684" s="12" t="s">
        <v>35</v>
      </c>
      <c r="C3684" s="31">
        <v>134.76346000000001</v>
      </c>
    </row>
    <row r="3685" spans="1:3" ht="15" x14ac:dyDescent="0.2">
      <c r="A3685" s="13"/>
      <c r="B3685" s="2" t="s">
        <v>36</v>
      </c>
      <c r="C3685" s="28">
        <v>56.982999999999997</v>
      </c>
    </row>
    <row r="3686" spans="1:3" ht="15" hidden="1" x14ac:dyDescent="0.2">
      <c r="A3686" s="13">
        <f t="shared" si="143"/>
        <v>0</v>
      </c>
      <c r="B3686" s="2" t="s">
        <v>37</v>
      </c>
      <c r="C3686" s="28">
        <v>0</v>
      </c>
    </row>
    <row r="3687" spans="1:3" ht="15" hidden="1" x14ac:dyDescent="0.2">
      <c r="A3687" s="13">
        <v>0</v>
      </c>
      <c r="B3687" s="16" t="s">
        <v>8</v>
      </c>
      <c r="C3687" s="33">
        <v>0</v>
      </c>
    </row>
    <row r="3688" spans="1:3" ht="15" hidden="1" x14ac:dyDescent="0.2">
      <c r="A3688" s="13">
        <v>0</v>
      </c>
      <c r="B3688" s="15" t="s">
        <v>9</v>
      </c>
      <c r="C3688" s="32">
        <v>0</v>
      </c>
    </row>
    <row r="3689" spans="1:3" ht="15" hidden="1" x14ac:dyDescent="0.2">
      <c r="A3689" s="13">
        <v>0</v>
      </c>
      <c r="B3689" s="15" t="s">
        <v>38</v>
      </c>
      <c r="C3689" s="32">
        <v>0</v>
      </c>
    </row>
    <row r="3690" spans="1:3" ht="15" hidden="1" x14ac:dyDescent="0.2">
      <c r="A3690" s="13">
        <f>SUM(C3690)</f>
        <v>0</v>
      </c>
      <c r="B3690" s="14" t="s">
        <v>39</v>
      </c>
      <c r="C3690" s="31">
        <v>0</v>
      </c>
    </row>
    <row r="3691" spans="1:3" ht="15" hidden="1" x14ac:dyDescent="0.2">
      <c r="A3691" s="13">
        <f>SUM(C3691)</f>
        <v>0</v>
      </c>
      <c r="B3691" s="4" t="s">
        <v>40</v>
      </c>
      <c r="C3691" s="28">
        <v>0</v>
      </c>
    </row>
    <row r="3692" spans="1:3" ht="15" hidden="1" x14ac:dyDescent="0.2">
      <c r="A3692" s="13">
        <f>SUM(C3692)</f>
        <v>0</v>
      </c>
      <c r="B3692" s="2" t="s">
        <v>41</v>
      </c>
      <c r="C3692" s="28">
        <v>0</v>
      </c>
    </row>
    <row r="3693" spans="1:3" ht="15" hidden="1" x14ac:dyDescent="0.2">
      <c r="A3693" s="13">
        <v>0</v>
      </c>
      <c r="B3693" s="16" t="s">
        <v>14</v>
      </c>
      <c r="C3693" s="33">
        <v>0</v>
      </c>
    </row>
    <row r="3694" spans="1:3" ht="15" hidden="1" x14ac:dyDescent="0.2">
      <c r="A3694" s="13">
        <v>0</v>
      </c>
      <c r="B3694" s="15" t="s">
        <v>9</v>
      </c>
      <c r="C3694" s="32">
        <v>0</v>
      </c>
    </row>
    <row r="3695" spans="1:3" ht="15" hidden="1" x14ac:dyDescent="0.2">
      <c r="A3695" s="13">
        <v>0</v>
      </c>
      <c r="B3695" s="15" t="s">
        <v>10</v>
      </c>
      <c r="C3695" s="32">
        <v>0</v>
      </c>
    </row>
    <row r="3696" spans="1:3" ht="15" hidden="1" x14ac:dyDescent="0.2">
      <c r="A3696" s="13">
        <f>SUM(C3696)</f>
        <v>0</v>
      </c>
      <c r="B3696" s="14" t="s">
        <v>42</v>
      </c>
      <c r="C3696" s="31">
        <v>0</v>
      </c>
    </row>
    <row r="3697" spans="1:3" ht="15" hidden="1" x14ac:dyDescent="0.2">
      <c r="A3697" s="13">
        <f>SUM(C3697)</f>
        <v>0</v>
      </c>
      <c r="B3697" s="4" t="s">
        <v>16</v>
      </c>
      <c r="C3697" s="28">
        <v>0</v>
      </c>
    </row>
    <row r="3698" spans="1:3" ht="15" hidden="1" x14ac:dyDescent="0.2">
      <c r="A3698" s="13">
        <f>SUM(C3698)</f>
        <v>0</v>
      </c>
      <c r="B3698" s="16" t="s">
        <v>17</v>
      </c>
      <c r="C3698" s="33">
        <v>0</v>
      </c>
    </row>
    <row r="3699" spans="1:3" ht="15" hidden="1" x14ac:dyDescent="0.2">
      <c r="A3699" s="13">
        <v>0</v>
      </c>
      <c r="B3699" s="15" t="s">
        <v>43</v>
      </c>
      <c r="C3699" s="32">
        <v>0</v>
      </c>
    </row>
    <row r="3700" spans="1:3" ht="15" hidden="1" x14ac:dyDescent="0.2">
      <c r="A3700" s="13">
        <v>0</v>
      </c>
      <c r="B3700" s="15" t="s">
        <v>15</v>
      </c>
      <c r="C3700" s="32">
        <v>0</v>
      </c>
    </row>
    <row r="3701" spans="1:3" ht="15" hidden="1" x14ac:dyDescent="0.2">
      <c r="A3701" s="13">
        <v>0</v>
      </c>
      <c r="B3701" s="15" t="s">
        <v>10</v>
      </c>
      <c r="C3701" s="32">
        <v>0</v>
      </c>
    </row>
    <row r="3702" spans="1:3" ht="15" hidden="1" x14ac:dyDescent="0.2">
      <c r="A3702" s="13">
        <f t="shared" ref="A3702:A3724" si="144">SUM(C3702)</f>
        <v>0</v>
      </c>
      <c r="B3702" s="14" t="s">
        <v>39</v>
      </c>
      <c r="C3702" s="31">
        <v>0</v>
      </c>
    </row>
    <row r="3703" spans="1:3" ht="15" hidden="1" x14ac:dyDescent="0.2">
      <c r="A3703" s="13">
        <f t="shared" si="144"/>
        <v>0</v>
      </c>
      <c r="B3703" s="4" t="s">
        <v>16</v>
      </c>
      <c r="C3703" s="28">
        <v>0</v>
      </c>
    </row>
    <row r="3704" spans="1:3" ht="18" hidden="1" customHeight="1" x14ac:dyDescent="0.2">
      <c r="A3704" s="13">
        <f t="shared" si="144"/>
        <v>0</v>
      </c>
      <c r="B3704" s="21"/>
      <c r="C3704" s="35"/>
    </row>
    <row r="3705" spans="1:3" ht="18" hidden="1" customHeight="1" x14ac:dyDescent="0.2">
      <c r="A3705" s="13">
        <f t="shared" si="144"/>
        <v>0</v>
      </c>
      <c r="B3705" s="22" t="s">
        <v>60</v>
      </c>
      <c r="C3705" s="29"/>
    </row>
    <row r="3706" spans="1:3" ht="15" x14ac:dyDescent="0.2">
      <c r="A3706" s="13"/>
      <c r="B3706" s="17" t="s">
        <v>44</v>
      </c>
      <c r="C3706" s="31">
        <v>1488.6358299999999</v>
      </c>
    </row>
    <row r="3707" spans="1:3" ht="15" x14ac:dyDescent="0.2">
      <c r="A3707" s="13"/>
      <c r="B3707" s="12" t="s">
        <v>1</v>
      </c>
      <c r="C3707" s="31">
        <v>1488.6358299999999</v>
      </c>
    </row>
    <row r="3708" spans="1:3" ht="15" hidden="1" x14ac:dyDescent="0.2">
      <c r="A3708" s="13">
        <f t="shared" si="144"/>
        <v>0</v>
      </c>
      <c r="B3708" s="12" t="s">
        <v>6</v>
      </c>
      <c r="C3708" s="31">
        <v>0</v>
      </c>
    </row>
    <row r="3709" spans="1:3" ht="15" hidden="1" x14ac:dyDescent="0.2">
      <c r="A3709" s="13">
        <f t="shared" si="144"/>
        <v>0</v>
      </c>
      <c r="B3709" s="12" t="s">
        <v>45</v>
      </c>
      <c r="C3709" s="31">
        <v>0</v>
      </c>
    </row>
    <row r="3710" spans="1:3" ht="15" hidden="1" x14ac:dyDescent="0.2">
      <c r="A3710" s="13">
        <f t="shared" si="144"/>
        <v>0</v>
      </c>
      <c r="B3710" s="12" t="s">
        <v>13</v>
      </c>
      <c r="C3710" s="31">
        <v>0</v>
      </c>
    </row>
    <row r="3711" spans="1:3" ht="15" x14ac:dyDescent="0.2">
      <c r="A3711" s="13"/>
      <c r="B3711" s="17" t="s">
        <v>46</v>
      </c>
      <c r="C3711" s="31">
        <v>1005.07164</v>
      </c>
    </row>
    <row r="3712" spans="1:3" ht="15" x14ac:dyDescent="0.2">
      <c r="A3712" s="13"/>
      <c r="B3712" s="12" t="s">
        <v>19</v>
      </c>
      <c r="C3712" s="31">
        <v>948.08864000000005</v>
      </c>
    </row>
    <row r="3713" spans="1:3" ht="15" x14ac:dyDescent="0.2">
      <c r="A3713" s="13"/>
      <c r="B3713" s="12" t="s">
        <v>36</v>
      </c>
      <c r="C3713" s="31">
        <v>56.982999999999997</v>
      </c>
    </row>
    <row r="3714" spans="1:3" ht="15" hidden="1" x14ac:dyDescent="0.2">
      <c r="A3714" s="13">
        <f t="shared" si="144"/>
        <v>0</v>
      </c>
      <c r="B3714" s="12" t="s">
        <v>47</v>
      </c>
      <c r="C3714" s="31">
        <v>0</v>
      </c>
    </row>
    <row r="3715" spans="1:3" ht="15" hidden="1" x14ac:dyDescent="0.2">
      <c r="A3715" s="13">
        <f t="shared" si="144"/>
        <v>0</v>
      </c>
      <c r="B3715" s="12" t="s">
        <v>41</v>
      </c>
      <c r="C3715" s="31">
        <v>0</v>
      </c>
    </row>
    <row r="3716" spans="1:3" ht="15" x14ac:dyDescent="0.2">
      <c r="A3716" s="13"/>
      <c r="B3716" s="39" t="s">
        <v>48</v>
      </c>
      <c r="C3716" s="40">
        <v>483.56419</v>
      </c>
    </row>
    <row r="3717" spans="1:3" ht="15" x14ac:dyDescent="0.2">
      <c r="A3717" s="13"/>
      <c r="B3717" s="39" t="s">
        <v>49</v>
      </c>
      <c r="C3717" s="40">
        <v>1163.7531799999999</v>
      </c>
    </row>
    <row r="3718" spans="1:3" ht="15" x14ac:dyDescent="0.2">
      <c r="A3718" s="13"/>
      <c r="B3718" s="39" t="s">
        <v>50</v>
      </c>
      <c r="C3718" s="40">
        <v>1647.31737</v>
      </c>
    </row>
    <row r="3719" spans="1:3" ht="18" hidden="1" customHeight="1" x14ac:dyDescent="0.2">
      <c r="A3719" s="13">
        <f t="shared" si="144"/>
        <v>0</v>
      </c>
      <c r="B3719" s="23"/>
      <c r="C3719" s="34"/>
    </row>
    <row r="3720" spans="1:3" ht="18" hidden="1" customHeight="1" x14ac:dyDescent="0.2">
      <c r="A3720" s="13">
        <f t="shared" si="144"/>
        <v>0</v>
      </c>
      <c r="B3720" s="18" t="s">
        <v>319</v>
      </c>
      <c r="C3720" s="29"/>
    </row>
    <row r="3721" spans="1:3" ht="15" x14ac:dyDescent="0.2">
      <c r="A3721" s="13"/>
      <c r="B3721" s="5" t="s">
        <v>53</v>
      </c>
      <c r="C3721" s="36">
        <v>442</v>
      </c>
    </row>
    <row r="3722" spans="1:3" ht="15" x14ac:dyDescent="0.2">
      <c r="A3722" s="13"/>
      <c r="B3722" s="6" t="s">
        <v>54</v>
      </c>
      <c r="C3722" s="36">
        <v>357</v>
      </c>
    </row>
    <row r="3723" spans="1:3" ht="15" x14ac:dyDescent="0.2">
      <c r="A3723" s="13"/>
      <c r="B3723" s="6" t="s">
        <v>55</v>
      </c>
      <c r="C3723" s="36">
        <v>85</v>
      </c>
    </row>
    <row r="3724" spans="1:3" ht="18" hidden="1" customHeight="1" x14ac:dyDescent="0.2">
      <c r="A3724" s="13">
        <f t="shared" si="144"/>
        <v>0</v>
      </c>
      <c r="B3724" s="24"/>
      <c r="C3724" s="34"/>
    </row>
    <row r="3725" spans="1:3" ht="18" customHeight="1" x14ac:dyDescent="0.2">
      <c r="A3725" s="13"/>
      <c r="B3725" s="121" t="s">
        <v>98</v>
      </c>
      <c r="C3725" s="122"/>
    </row>
    <row r="3726" spans="1:3" ht="18" hidden="1" customHeight="1" x14ac:dyDescent="0.2">
      <c r="A3726" s="13">
        <f t="shared" ref="A3726:A3734" si="145">SUM(C3726)</f>
        <v>0</v>
      </c>
      <c r="B3726" s="21"/>
      <c r="C3726" s="35"/>
    </row>
    <row r="3727" spans="1:3" ht="18" hidden="1" customHeight="1" x14ac:dyDescent="0.2">
      <c r="A3727" s="13">
        <f t="shared" si="145"/>
        <v>0</v>
      </c>
      <c r="B3727" s="22" t="s">
        <v>59</v>
      </c>
      <c r="C3727" s="29"/>
    </row>
    <row r="3728" spans="1:3" ht="15" hidden="1" x14ac:dyDescent="0.2">
      <c r="A3728" s="13">
        <f t="shared" si="145"/>
        <v>0</v>
      </c>
      <c r="B3728" s="2" t="s">
        <v>1</v>
      </c>
      <c r="C3728" s="28">
        <v>0</v>
      </c>
    </row>
    <row r="3729" spans="1:3" ht="15" hidden="1" x14ac:dyDescent="0.2">
      <c r="A3729" s="13">
        <f t="shared" si="145"/>
        <v>0</v>
      </c>
      <c r="B3729" s="3" t="s">
        <v>2</v>
      </c>
      <c r="C3729" s="28"/>
    </row>
    <row r="3730" spans="1:3" ht="15" hidden="1" x14ac:dyDescent="0.2">
      <c r="A3730" s="13">
        <f t="shared" si="145"/>
        <v>0</v>
      </c>
      <c r="B3730" s="3" t="s">
        <v>3</v>
      </c>
      <c r="C3730" s="28"/>
    </row>
    <row r="3731" spans="1:3" ht="15" hidden="1" x14ac:dyDescent="0.2">
      <c r="A3731" s="13">
        <f t="shared" si="145"/>
        <v>0</v>
      </c>
      <c r="B3731" s="3" t="s">
        <v>4</v>
      </c>
      <c r="C3731" s="28">
        <v>0</v>
      </c>
    </row>
    <row r="3732" spans="1:3" ht="15" hidden="1" x14ac:dyDescent="0.2">
      <c r="A3732" s="13">
        <f t="shared" si="145"/>
        <v>0</v>
      </c>
      <c r="B3732" s="3" t="s">
        <v>5</v>
      </c>
      <c r="C3732" s="28">
        <v>0</v>
      </c>
    </row>
    <row r="3733" spans="1:3" ht="15" hidden="1" x14ac:dyDescent="0.2">
      <c r="A3733" s="13">
        <f t="shared" si="145"/>
        <v>0</v>
      </c>
      <c r="B3733" s="2" t="s">
        <v>6</v>
      </c>
      <c r="C3733" s="28">
        <v>0</v>
      </c>
    </row>
    <row r="3734" spans="1:3" ht="15" x14ac:dyDescent="0.2">
      <c r="A3734" s="13"/>
      <c r="B3734" s="2" t="s">
        <v>7</v>
      </c>
      <c r="C3734" s="28">
        <v>-45.816600000000001</v>
      </c>
    </row>
    <row r="3735" spans="1:3" ht="15" hidden="1" x14ac:dyDescent="0.2">
      <c r="A3735" s="13">
        <v>0</v>
      </c>
      <c r="B3735" s="3" t="s">
        <v>8</v>
      </c>
      <c r="C3735" s="28">
        <v>-45.816600000000001</v>
      </c>
    </row>
    <row r="3736" spans="1:3" ht="15" x14ac:dyDescent="0.2">
      <c r="A3736" s="13"/>
      <c r="B3736" s="4" t="s">
        <v>9</v>
      </c>
      <c r="C3736" s="28">
        <v>-45.816600000000001</v>
      </c>
    </row>
    <row r="3737" spans="1:3" ht="15" hidden="1" x14ac:dyDescent="0.2">
      <c r="A3737" s="13">
        <v>0</v>
      </c>
      <c r="B3737" s="4" t="s">
        <v>10</v>
      </c>
      <c r="C3737" s="28">
        <v>0</v>
      </c>
    </row>
    <row r="3738" spans="1:3" ht="15" hidden="1" x14ac:dyDescent="0.2">
      <c r="A3738" s="13">
        <f>SUM(C3738)</f>
        <v>0</v>
      </c>
      <c r="B3738" s="4" t="s">
        <v>11</v>
      </c>
      <c r="C3738" s="28">
        <v>0</v>
      </c>
    </row>
    <row r="3739" spans="1:3" ht="15" hidden="1" x14ac:dyDescent="0.2">
      <c r="A3739" s="13">
        <f>SUM(C3739)</f>
        <v>0</v>
      </c>
      <c r="B3739" s="4" t="s">
        <v>12</v>
      </c>
      <c r="C3739" s="28">
        <v>0</v>
      </c>
    </row>
    <row r="3740" spans="1:3" ht="15" hidden="1" x14ac:dyDescent="0.2">
      <c r="A3740" s="13">
        <f>SUM(C3740)</f>
        <v>0</v>
      </c>
      <c r="B3740" s="2" t="s">
        <v>13</v>
      </c>
      <c r="C3740" s="28">
        <v>0</v>
      </c>
    </row>
    <row r="3741" spans="1:3" ht="15" hidden="1" x14ac:dyDescent="0.2">
      <c r="A3741" s="13">
        <v>0</v>
      </c>
      <c r="B3741" s="3" t="s">
        <v>14</v>
      </c>
      <c r="C3741" s="28">
        <v>0</v>
      </c>
    </row>
    <row r="3742" spans="1:3" ht="15" hidden="1" x14ac:dyDescent="0.2">
      <c r="A3742" s="13">
        <v>0</v>
      </c>
      <c r="B3742" s="4" t="s">
        <v>15</v>
      </c>
      <c r="C3742" s="28">
        <v>0</v>
      </c>
    </row>
    <row r="3743" spans="1:3" ht="15" hidden="1" x14ac:dyDescent="0.2">
      <c r="A3743" s="13">
        <v>0</v>
      </c>
      <c r="B3743" s="4" t="s">
        <v>10</v>
      </c>
      <c r="C3743" s="28">
        <v>0</v>
      </c>
    </row>
    <row r="3744" spans="1:3" ht="15" hidden="1" x14ac:dyDescent="0.2">
      <c r="A3744" s="13">
        <f t="shared" ref="A3744:A3750" si="146">SUM(C3744)</f>
        <v>0</v>
      </c>
      <c r="B3744" s="4" t="s">
        <v>16</v>
      </c>
      <c r="C3744" s="28">
        <v>0</v>
      </c>
    </row>
    <row r="3745" spans="1:3" ht="15" hidden="1" x14ac:dyDescent="0.2">
      <c r="A3745" s="13">
        <f t="shared" si="146"/>
        <v>0</v>
      </c>
      <c r="B3745" s="3" t="s">
        <v>17</v>
      </c>
      <c r="C3745" s="28">
        <v>0</v>
      </c>
    </row>
    <row r="3746" spans="1:3" ht="15" hidden="1" x14ac:dyDescent="0.2">
      <c r="A3746" s="13">
        <f t="shared" si="146"/>
        <v>0</v>
      </c>
      <c r="B3746" s="4" t="s">
        <v>18</v>
      </c>
      <c r="C3746" s="28">
        <v>0</v>
      </c>
    </row>
    <row r="3747" spans="1:3" ht="18" hidden="1" customHeight="1" x14ac:dyDescent="0.2">
      <c r="A3747" s="13">
        <f t="shared" si="146"/>
        <v>0</v>
      </c>
      <c r="B3747" s="21"/>
      <c r="C3747" s="35"/>
    </row>
    <row r="3748" spans="1:3" ht="15" hidden="1" x14ac:dyDescent="0.2">
      <c r="A3748" s="13">
        <f t="shared" si="146"/>
        <v>0</v>
      </c>
      <c r="B3748" s="2" t="s">
        <v>19</v>
      </c>
      <c r="C3748" s="28">
        <v>0</v>
      </c>
    </row>
    <row r="3749" spans="1:3" ht="15" hidden="1" x14ac:dyDescent="0.2">
      <c r="A3749" s="13">
        <f t="shared" si="146"/>
        <v>0</v>
      </c>
      <c r="B3749" s="12" t="s">
        <v>20</v>
      </c>
      <c r="C3749" s="31">
        <v>0</v>
      </c>
    </row>
    <row r="3750" spans="1:3" ht="15" hidden="1" x14ac:dyDescent="0.2">
      <c r="A3750" s="13">
        <f t="shared" si="146"/>
        <v>0</v>
      </c>
      <c r="B3750" s="12" t="s">
        <v>21</v>
      </c>
      <c r="C3750" s="31">
        <v>0</v>
      </c>
    </row>
    <row r="3751" spans="1:3" ht="15" hidden="1" x14ac:dyDescent="0.2">
      <c r="A3751" s="13">
        <v>0</v>
      </c>
      <c r="B3751" s="15" t="s">
        <v>22</v>
      </c>
      <c r="C3751" s="32">
        <v>0</v>
      </c>
    </row>
    <row r="3752" spans="1:3" ht="15" hidden="1" x14ac:dyDescent="0.2">
      <c r="A3752" s="13">
        <v>0</v>
      </c>
      <c r="B3752" s="15" t="s">
        <v>23</v>
      </c>
      <c r="C3752" s="32">
        <v>0</v>
      </c>
    </row>
    <row r="3753" spans="1:3" ht="15" hidden="1" x14ac:dyDescent="0.2">
      <c r="A3753" s="13">
        <v>0</v>
      </c>
      <c r="B3753" s="15" t="s">
        <v>24</v>
      </c>
      <c r="C3753" s="32">
        <v>0</v>
      </c>
    </row>
    <row r="3754" spans="1:3" ht="15" hidden="1" x14ac:dyDescent="0.2">
      <c r="A3754" s="13">
        <v>0</v>
      </c>
      <c r="B3754" s="15" t="s">
        <v>25</v>
      </c>
      <c r="C3754" s="32">
        <v>0</v>
      </c>
    </row>
    <row r="3755" spans="1:3" ht="15" hidden="1" x14ac:dyDescent="0.2">
      <c r="A3755" s="13">
        <v>0</v>
      </c>
      <c r="B3755" s="15" t="s">
        <v>26</v>
      </c>
      <c r="C3755" s="32">
        <v>0</v>
      </c>
    </row>
    <row r="3756" spans="1:3" ht="15" hidden="1" x14ac:dyDescent="0.2">
      <c r="A3756" s="13">
        <v>0</v>
      </c>
      <c r="B3756" s="15" t="s">
        <v>27</v>
      </c>
      <c r="C3756" s="32">
        <v>0</v>
      </c>
    </row>
    <row r="3757" spans="1:3" ht="30" hidden="1" x14ac:dyDescent="0.2">
      <c r="A3757" s="13">
        <v>0</v>
      </c>
      <c r="B3757" s="15" t="s">
        <v>28</v>
      </c>
      <c r="C3757" s="32">
        <v>0</v>
      </c>
    </row>
    <row r="3758" spans="1:3" ht="15" hidden="1" x14ac:dyDescent="0.2">
      <c r="A3758" s="13">
        <v>0</v>
      </c>
      <c r="B3758" s="15" t="s">
        <v>29</v>
      </c>
      <c r="C3758" s="32">
        <v>0</v>
      </c>
    </row>
    <row r="3759" spans="1:3" ht="15" hidden="1" x14ac:dyDescent="0.2">
      <c r="A3759" s="13">
        <v>0</v>
      </c>
      <c r="B3759" s="15" t="s">
        <v>30</v>
      </c>
      <c r="C3759" s="32">
        <v>0</v>
      </c>
    </row>
    <row r="3760" spans="1:3" ht="15" hidden="1" x14ac:dyDescent="0.2">
      <c r="A3760" s="13">
        <v>0</v>
      </c>
      <c r="B3760" s="15" t="s">
        <v>31</v>
      </c>
      <c r="C3760" s="32">
        <v>0</v>
      </c>
    </row>
    <row r="3761" spans="1:3" ht="15" hidden="1" x14ac:dyDescent="0.2">
      <c r="A3761" s="13">
        <f t="shared" ref="A3761:A3767" si="147">SUM(C3761)</f>
        <v>0</v>
      </c>
      <c r="B3761" s="12" t="s">
        <v>32</v>
      </c>
      <c r="C3761" s="31">
        <v>0</v>
      </c>
    </row>
    <row r="3762" spans="1:3" ht="15" hidden="1" x14ac:dyDescent="0.2">
      <c r="A3762" s="13">
        <f t="shared" si="147"/>
        <v>0</v>
      </c>
      <c r="B3762" s="3" t="s">
        <v>33</v>
      </c>
      <c r="C3762" s="28">
        <v>0</v>
      </c>
    </row>
    <row r="3763" spans="1:3" ht="15" hidden="1" x14ac:dyDescent="0.2">
      <c r="A3763" s="13">
        <f t="shared" si="147"/>
        <v>0</v>
      </c>
      <c r="B3763" s="12" t="s">
        <v>4</v>
      </c>
      <c r="C3763" s="31">
        <v>0</v>
      </c>
    </row>
    <row r="3764" spans="1:3" ht="15" hidden="1" x14ac:dyDescent="0.2">
      <c r="A3764" s="13">
        <f t="shared" si="147"/>
        <v>0</v>
      </c>
      <c r="B3764" s="12" t="s">
        <v>34</v>
      </c>
      <c r="C3764" s="31">
        <v>0</v>
      </c>
    </row>
    <row r="3765" spans="1:3" ht="15" hidden="1" x14ac:dyDescent="0.2">
      <c r="A3765" s="13">
        <f t="shared" si="147"/>
        <v>0</v>
      </c>
      <c r="B3765" s="12" t="s">
        <v>35</v>
      </c>
      <c r="C3765" s="31">
        <v>0</v>
      </c>
    </row>
    <row r="3766" spans="1:3" ht="15" hidden="1" x14ac:dyDescent="0.2">
      <c r="A3766" s="13">
        <f t="shared" si="147"/>
        <v>0</v>
      </c>
      <c r="B3766" s="2" t="s">
        <v>36</v>
      </c>
      <c r="C3766" s="28">
        <v>0</v>
      </c>
    </row>
    <row r="3767" spans="1:3" ht="15" hidden="1" x14ac:dyDescent="0.2">
      <c r="A3767" s="13">
        <f t="shared" si="147"/>
        <v>0</v>
      </c>
      <c r="B3767" s="2" t="s">
        <v>37</v>
      </c>
      <c r="C3767" s="28">
        <v>0</v>
      </c>
    </row>
    <row r="3768" spans="1:3" ht="15" hidden="1" x14ac:dyDescent="0.2">
      <c r="A3768" s="13">
        <v>0</v>
      </c>
      <c r="B3768" s="16" t="s">
        <v>8</v>
      </c>
      <c r="C3768" s="33">
        <v>0</v>
      </c>
    </row>
    <row r="3769" spans="1:3" ht="15" hidden="1" x14ac:dyDescent="0.2">
      <c r="A3769" s="13">
        <v>0</v>
      </c>
      <c r="B3769" s="15" t="s">
        <v>9</v>
      </c>
      <c r="C3769" s="32">
        <v>0</v>
      </c>
    </row>
    <row r="3770" spans="1:3" ht="15" hidden="1" x14ac:dyDescent="0.2">
      <c r="A3770" s="13">
        <v>0</v>
      </c>
      <c r="B3770" s="15" t="s">
        <v>38</v>
      </c>
      <c r="C3770" s="32">
        <v>0</v>
      </c>
    </row>
    <row r="3771" spans="1:3" ht="15" hidden="1" x14ac:dyDescent="0.2">
      <c r="A3771" s="13">
        <f>SUM(C3771)</f>
        <v>0</v>
      </c>
      <c r="B3771" s="14" t="s">
        <v>39</v>
      </c>
      <c r="C3771" s="31">
        <v>0</v>
      </c>
    </row>
    <row r="3772" spans="1:3" ht="15" hidden="1" x14ac:dyDescent="0.2">
      <c r="A3772" s="13">
        <f>SUM(C3772)</f>
        <v>0</v>
      </c>
      <c r="B3772" s="4" t="s">
        <v>40</v>
      </c>
      <c r="C3772" s="28">
        <v>0</v>
      </c>
    </row>
    <row r="3773" spans="1:3" ht="15" hidden="1" x14ac:dyDescent="0.2">
      <c r="A3773" s="13">
        <f>SUM(C3773)</f>
        <v>0</v>
      </c>
      <c r="B3773" s="2" t="s">
        <v>41</v>
      </c>
      <c r="C3773" s="28">
        <v>0</v>
      </c>
    </row>
    <row r="3774" spans="1:3" ht="15" hidden="1" x14ac:dyDescent="0.2">
      <c r="A3774" s="13">
        <v>0</v>
      </c>
      <c r="B3774" s="16" t="s">
        <v>14</v>
      </c>
      <c r="C3774" s="33">
        <v>0</v>
      </c>
    </row>
    <row r="3775" spans="1:3" ht="15" hidden="1" x14ac:dyDescent="0.2">
      <c r="A3775" s="13">
        <v>0</v>
      </c>
      <c r="B3775" s="15" t="s">
        <v>9</v>
      </c>
      <c r="C3775" s="32">
        <v>0</v>
      </c>
    </row>
    <row r="3776" spans="1:3" ht="15" hidden="1" x14ac:dyDescent="0.2">
      <c r="A3776" s="13">
        <v>0</v>
      </c>
      <c r="B3776" s="15" t="s">
        <v>10</v>
      </c>
      <c r="C3776" s="32">
        <v>0</v>
      </c>
    </row>
    <row r="3777" spans="1:3" ht="15" hidden="1" x14ac:dyDescent="0.2">
      <c r="A3777" s="13">
        <f>SUM(C3777)</f>
        <v>0</v>
      </c>
      <c r="B3777" s="14" t="s">
        <v>42</v>
      </c>
      <c r="C3777" s="31">
        <v>0</v>
      </c>
    </row>
    <row r="3778" spans="1:3" ht="15" hidden="1" x14ac:dyDescent="0.2">
      <c r="A3778" s="13">
        <f>SUM(C3778)</f>
        <v>0</v>
      </c>
      <c r="B3778" s="4" t="s">
        <v>16</v>
      </c>
      <c r="C3778" s="28">
        <v>0</v>
      </c>
    </row>
    <row r="3779" spans="1:3" ht="15" hidden="1" x14ac:dyDescent="0.2">
      <c r="A3779" s="13">
        <f>SUM(C3779)</f>
        <v>0</v>
      </c>
      <c r="B3779" s="16" t="s">
        <v>17</v>
      </c>
      <c r="C3779" s="33">
        <v>0</v>
      </c>
    </row>
    <row r="3780" spans="1:3" ht="15" hidden="1" x14ac:dyDescent="0.2">
      <c r="A3780" s="13">
        <v>0</v>
      </c>
      <c r="B3780" s="15" t="s">
        <v>43</v>
      </c>
      <c r="C3780" s="32">
        <v>0</v>
      </c>
    </row>
    <row r="3781" spans="1:3" ht="15" hidden="1" x14ac:dyDescent="0.2">
      <c r="A3781" s="13">
        <v>0</v>
      </c>
      <c r="B3781" s="15" t="s">
        <v>15</v>
      </c>
      <c r="C3781" s="32">
        <v>0</v>
      </c>
    </row>
    <row r="3782" spans="1:3" ht="15" hidden="1" x14ac:dyDescent="0.2">
      <c r="A3782" s="13">
        <v>0</v>
      </c>
      <c r="B3782" s="15" t="s">
        <v>10</v>
      </c>
      <c r="C3782" s="32">
        <v>0</v>
      </c>
    </row>
    <row r="3783" spans="1:3" ht="15" hidden="1" x14ac:dyDescent="0.2">
      <c r="A3783" s="13">
        <f t="shared" ref="A3783:A3815" si="148">SUM(C3783)</f>
        <v>0</v>
      </c>
      <c r="B3783" s="14" t="s">
        <v>39</v>
      </c>
      <c r="C3783" s="31">
        <v>0</v>
      </c>
    </row>
    <row r="3784" spans="1:3" ht="15" hidden="1" x14ac:dyDescent="0.2">
      <c r="A3784" s="13">
        <f t="shared" si="148"/>
        <v>0</v>
      </c>
      <c r="B3784" s="4" t="s">
        <v>16</v>
      </c>
      <c r="C3784" s="28">
        <v>0</v>
      </c>
    </row>
    <row r="3785" spans="1:3" ht="18" hidden="1" customHeight="1" x14ac:dyDescent="0.2">
      <c r="A3785" s="13">
        <f t="shared" si="148"/>
        <v>0</v>
      </c>
      <c r="B3785" s="21"/>
      <c r="C3785" s="35"/>
    </row>
    <row r="3786" spans="1:3" ht="18" hidden="1" customHeight="1" x14ac:dyDescent="0.2">
      <c r="A3786" s="13">
        <f t="shared" si="148"/>
        <v>0</v>
      </c>
      <c r="B3786" s="22" t="s">
        <v>60</v>
      </c>
      <c r="C3786" s="29"/>
    </row>
    <row r="3787" spans="1:3" ht="15" x14ac:dyDescent="0.2">
      <c r="A3787" s="13"/>
      <c r="B3787" s="17" t="s">
        <v>44</v>
      </c>
      <c r="C3787" s="31">
        <v>-45.816600000000001</v>
      </c>
    </row>
    <row r="3788" spans="1:3" ht="15" hidden="1" x14ac:dyDescent="0.2">
      <c r="A3788" s="13">
        <f t="shared" si="148"/>
        <v>0</v>
      </c>
      <c r="B3788" s="12" t="s">
        <v>1</v>
      </c>
      <c r="C3788" s="31">
        <v>0</v>
      </c>
    </row>
    <row r="3789" spans="1:3" ht="15" hidden="1" x14ac:dyDescent="0.2">
      <c r="A3789" s="13">
        <f t="shared" si="148"/>
        <v>0</v>
      </c>
      <c r="B3789" s="12" t="s">
        <v>6</v>
      </c>
      <c r="C3789" s="31">
        <v>0</v>
      </c>
    </row>
    <row r="3790" spans="1:3" ht="15" x14ac:dyDescent="0.2">
      <c r="A3790" s="13"/>
      <c r="B3790" s="12" t="s">
        <v>45</v>
      </c>
      <c r="C3790" s="31">
        <v>-45.816600000000001</v>
      </c>
    </row>
    <row r="3791" spans="1:3" ht="15" hidden="1" x14ac:dyDescent="0.2">
      <c r="A3791" s="13">
        <f t="shared" si="148"/>
        <v>0</v>
      </c>
      <c r="B3791" s="12" t="s">
        <v>13</v>
      </c>
      <c r="C3791" s="31">
        <v>0</v>
      </c>
    </row>
    <row r="3792" spans="1:3" ht="15" hidden="1" x14ac:dyDescent="0.2">
      <c r="A3792" s="13">
        <f t="shared" si="148"/>
        <v>0</v>
      </c>
      <c r="B3792" s="17" t="s">
        <v>46</v>
      </c>
      <c r="C3792" s="31">
        <v>0</v>
      </c>
    </row>
    <row r="3793" spans="1:3" ht="15" hidden="1" x14ac:dyDescent="0.2">
      <c r="A3793" s="13">
        <f t="shared" si="148"/>
        <v>0</v>
      </c>
      <c r="B3793" s="12" t="s">
        <v>19</v>
      </c>
      <c r="C3793" s="31">
        <v>0</v>
      </c>
    </row>
    <row r="3794" spans="1:3" ht="15" hidden="1" x14ac:dyDescent="0.2">
      <c r="A3794" s="13">
        <f t="shared" si="148"/>
        <v>0</v>
      </c>
      <c r="B3794" s="12" t="s">
        <v>36</v>
      </c>
      <c r="C3794" s="31">
        <v>0</v>
      </c>
    </row>
    <row r="3795" spans="1:3" ht="15" hidden="1" x14ac:dyDescent="0.2">
      <c r="A3795" s="13">
        <f t="shared" si="148"/>
        <v>0</v>
      </c>
      <c r="B3795" s="12" t="s">
        <v>47</v>
      </c>
      <c r="C3795" s="31">
        <v>0</v>
      </c>
    </row>
    <row r="3796" spans="1:3" ht="15" hidden="1" x14ac:dyDescent="0.2">
      <c r="A3796" s="13">
        <f t="shared" si="148"/>
        <v>0</v>
      </c>
      <c r="B3796" s="12" t="s">
        <v>41</v>
      </c>
      <c r="C3796" s="31">
        <v>0</v>
      </c>
    </row>
    <row r="3797" spans="1:3" ht="15" x14ac:dyDescent="0.2">
      <c r="A3797" s="13"/>
      <c r="B3797" s="39" t="s">
        <v>48</v>
      </c>
      <c r="C3797" s="40">
        <v>-45.816600000000001</v>
      </c>
    </row>
    <row r="3798" spans="1:3" ht="15" x14ac:dyDescent="0.2">
      <c r="A3798" s="13"/>
      <c r="B3798" s="39" t="s">
        <v>49</v>
      </c>
      <c r="C3798" s="40">
        <v>45.816600000000001</v>
      </c>
    </row>
    <row r="3799" spans="1:3" ht="15" hidden="1" x14ac:dyDescent="0.2">
      <c r="A3799" s="13">
        <f t="shared" si="148"/>
        <v>0</v>
      </c>
      <c r="B3799" s="39" t="s">
        <v>50</v>
      </c>
      <c r="C3799" s="40">
        <v>0</v>
      </c>
    </row>
    <row r="3800" spans="1:3" ht="18" hidden="1" customHeight="1" x14ac:dyDescent="0.2">
      <c r="A3800" s="13">
        <f t="shared" si="148"/>
        <v>0</v>
      </c>
      <c r="B3800" s="23"/>
      <c r="C3800" s="34"/>
    </row>
    <row r="3801" spans="1:3" ht="18" hidden="1" customHeight="1" x14ac:dyDescent="0.2">
      <c r="A3801" s="13">
        <f t="shared" si="148"/>
        <v>0</v>
      </c>
      <c r="B3801" s="18" t="s">
        <v>319</v>
      </c>
      <c r="C3801" s="29"/>
    </row>
    <row r="3802" spans="1:3" ht="15" hidden="1" x14ac:dyDescent="0.2">
      <c r="A3802" s="13">
        <f t="shared" si="148"/>
        <v>0</v>
      </c>
      <c r="B3802" s="5" t="s">
        <v>53</v>
      </c>
      <c r="C3802" s="36">
        <v>0</v>
      </c>
    </row>
    <row r="3803" spans="1:3" ht="15" hidden="1" x14ac:dyDescent="0.2">
      <c r="A3803" s="13">
        <f t="shared" si="148"/>
        <v>0</v>
      </c>
      <c r="B3803" s="6" t="s">
        <v>54</v>
      </c>
      <c r="C3803" s="36">
        <v>0</v>
      </c>
    </row>
    <row r="3804" spans="1:3" ht="15" hidden="1" x14ac:dyDescent="0.2">
      <c r="A3804" s="13">
        <f t="shared" si="148"/>
        <v>0</v>
      </c>
      <c r="B3804" s="6" t="s">
        <v>55</v>
      </c>
      <c r="C3804" s="36">
        <v>0</v>
      </c>
    </row>
    <row r="3805" spans="1:3" ht="18" hidden="1" customHeight="1" x14ac:dyDescent="0.2">
      <c r="A3805" s="13">
        <f t="shared" si="148"/>
        <v>0</v>
      </c>
      <c r="B3805" s="24"/>
      <c r="C3805" s="34"/>
    </row>
    <row r="3806" spans="1:3" ht="18" hidden="1" customHeight="1" x14ac:dyDescent="0.2">
      <c r="A3806" s="13">
        <f t="shared" si="148"/>
        <v>0</v>
      </c>
      <c r="B3806" s="20" t="s">
        <v>106</v>
      </c>
      <c r="C3806" s="34"/>
    </row>
    <row r="3807" spans="1:3" ht="18" hidden="1" customHeight="1" x14ac:dyDescent="0.2">
      <c r="A3807" s="13">
        <f t="shared" si="148"/>
        <v>0</v>
      </c>
      <c r="B3807" s="21"/>
      <c r="C3807" s="35"/>
    </row>
    <row r="3808" spans="1:3" ht="18" hidden="1" customHeight="1" x14ac:dyDescent="0.2">
      <c r="A3808" s="13">
        <f t="shared" si="148"/>
        <v>0</v>
      </c>
      <c r="B3808" s="22" t="s">
        <v>59</v>
      </c>
      <c r="C3808" s="29"/>
    </row>
    <row r="3809" spans="1:3" ht="15" hidden="1" x14ac:dyDescent="0.2">
      <c r="A3809" s="13">
        <f t="shared" si="148"/>
        <v>0</v>
      </c>
      <c r="B3809" s="2" t="s">
        <v>1</v>
      </c>
      <c r="C3809" s="28">
        <v>0</v>
      </c>
    </row>
    <row r="3810" spans="1:3" ht="15" hidden="1" x14ac:dyDescent="0.2">
      <c r="A3810" s="13">
        <f t="shared" si="148"/>
        <v>0</v>
      </c>
      <c r="B3810" s="3" t="s">
        <v>2</v>
      </c>
      <c r="C3810" s="28"/>
    </row>
    <row r="3811" spans="1:3" ht="15" hidden="1" x14ac:dyDescent="0.2">
      <c r="A3811" s="13">
        <f t="shared" si="148"/>
        <v>0</v>
      </c>
      <c r="B3811" s="3" t="s">
        <v>3</v>
      </c>
      <c r="C3811" s="28"/>
    </row>
    <row r="3812" spans="1:3" ht="15" hidden="1" x14ac:dyDescent="0.2">
      <c r="A3812" s="13">
        <f t="shared" si="148"/>
        <v>0</v>
      </c>
      <c r="B3812" s="3" t="s">
        <v>4</v>
      </c>
      <c r="C3812" s="28">
        <v>0</v>
      </c>
    </row>
    <row r="3813" spans="1:3" ht="15" hidden="1" x14ac:dyDescent="0.2">
      <c r="A3813" s="13">
        <f t="shared" si="148"/>
        <v>0</v>
      </c>
      <c r="B3813" s="3" t="s">
        <v>5</v>
      </c>
      <c r="C3813" s="28">
        <v>0</v>
      </c>
    </row>
    <row r="3814" spans="1:3" ht="15" hidden="1" x14ac:dyDescent="0.2">
      <c r="A3814" s="13">
        <f t="shared" si="148"/>
        <v>0</v>
      </c>
      <c r="B3814" s="2" t="s">
        <v>6</v>
      </c>
      <c r="C3814" s="28">
        <v>0</v>
      </c>
    </row>
    <row r="3815" spans="1:3" ht="15" hidden="1" x14ac:dyDescent="0.2">
      <c r="A3815" s="13">
        <f t="shared" si="148"/>
        <v>0</v>
      </c>
      <c r="B3815" s="2" t="s">
        <v>7</v>
      </c>
      <c r="C3815" s="28">
        <v>0</v>
      </c>
    </row>
    <row r="3816" spans="1:3" ht="15" hidden="1" x14ac:dyDescent="0.2">
      <c r="A3816" s="13">
        <v>0</v>
      </c>
      <c r="B3816" s="3" t="s">
        <v>8</v>
      </c>
      <c r="C3816" s="28">
        <v>0</v>
      </c>
    </row>
    <row r="3817" spans="1:3" ht="15" hidden="1" x14ac:dyDescent="0.2">
      <c r="A3817" s="13">
        <f>SUM(C3817)</f>
        <v>0</v>
      </c>
      <c r="B3817" s="4" t="s">
        <v>9</v>
      </c>
      <c r="C3817" s="28">
        <v>0</v>
      </c>
    </row>
    <row r="3818" spans="1:3" ht="15" hidden="1" x14ac:dyDescent="0.2">
      <c r="A3818" s="13">
        <v>0</v>
      </c>
      <c r="B3818" s="4" t="s">
        <v>10</v>
      </c>
      <c r="C3818" s="28">
        <v>0</v>
      </c>
    </row>
    <row r="3819" spans="1:3" ht="15" hidden="1" x14ac:dyDescent="0.2">
      <c r="A3819" s="13">
        <f>SUM(C3819)</f>
        <v>0</v>
      </c>
      <c r="B3819" s="4" t="s">
        <v>11</v>
      </c>
      <c r="C3819" s="28">
        <v>0</v>
      </c>
    </row>
    <row r="3820" spans="1:3" ht="15" hidden="1" x14ac:dyDescent="0.2">
      <c r="A3820" s="13">
        <f>SUM(C3820)</f>
        <v>0</v>
      </c>
      <c r="B3820" s="4" t="s">
        <v>12</v>
      </c>
      <c r="C3820" s="28">
        <v>0</v>
      </c>
    </row>
    <row r="3821" spans="1:3" ht="15" hidden="1" x14ac:dyDescent="0.2">
      <c r="A3821" s="13">
        <f>SUM(C3821)</f>
        <v>0</v>
      </c>
      <c r="B3821" s="2" t="s">
        <v>13</v>
      </c>
      <c r="C3821" s="28">
        <v>0</v>
      </c>
    </row>
    <row r="3822" spans="1:3" ht="15" hidden="1" x14ac:dyDescent="0.2">
      <c r="A3822" s="13">
        <v>0</v>
      </c>
      <c r="B3822" s="3" t="s">
        <v>14</v>
      </c>
      <c r="C3822" s="28">
        <v>0</v>
      </c>
    </row>
    <row r="3823" spans="1:3" ht="15" hidden="1" x14ac:dyDescent="0.2">
      <c r="A3823" s="13">
        <v>0</v>
      </c>
      <c r="B3823" s="4" t="s">
        <v>15</v>
      </c>
      <c r="C3823" s="28">
        <v>0</v>
      </c>
    </row>
    <row r="3824" spans="1:3" ht="15" hidden="1" x14ac:dyDescent="0.2">
      <c r="A3824" s="13">
        <v>0</v>
      </c>
      <c r="B3824" s="4" t="s">
        <v>10</v>
      </c>
      <c r="C3824" s="28">
        <v>0</v>
      </c>
    </row>
    <row r="3825" spans="1:3" ht="15" hidden="1" x14ac:dyDescent="0.2">
      <c r="A3825" s="13">
        <f t="shared" ref="A3825:A3831" si="149">SUM(C3825)</f>
        <v>0</v>
      </c>
      <c r="B3825" s="4" t="s">
        <v>16</v>
      </c>
      <c r="C3825" s="28">
        <v>0</v>
      </c>
    </row>
    <row r="3826" spans="1:3" ht="15" hidden="1" x14ac:dyDescent="0.2">
      <c r="A3826" s="13">
        <f t="shared" si="149"/>
        <v>0</v>
      </c>
      <c r="B3826" s="3" t="s">
        <v>17</v>
      </c>
      <c r="C3826" s="28">
        <v>0</v>
      </c>
    </row>
    <row r="3827" spans="1:3" ht="15" hidden="1" x14ac:dyDescent="0.2">
      <c r="A3827" s="13">
        <f t="shared" si="149"/>
        <v>0</v>
      </c>
      <c r="B3827" s="4" t="s">
        <v>18</v>
      </c>
      <c r="C3827" s="28">
        <v>0</v>
      </c>
    </row>
    <row r="3828" spans="1:3" ht="18" hidden="1" customHeight="1" x14ac:dyDescent="0.2">
      <c r="A3828" s="13">
        <f t="shared" si="149"/>
        <v>0</v>
      </c>
      <c r="B3828" s="21"/>
      <c r="C3828" s="35"/>
    </row>
    <row r="3829" spans="1:3" ht="15" hidden="1" x14ac:dyDescent="0.2">
      <c r="A3829" s="13">
        <f t="shared" si="149"/>
        <v>0</v>
      </c>
      <c r="B3829" s="2" t="s">
        <v>19</v>
      </c>
      <c r="C3829" s="28">
        <v>0</v>
      </c>
    </row>
    <row r="3830" spans="1:3" ht="15" hidden="1" x14ac:dyDescent="0.2">
      <c r="A3830" s="13">
        <f t="shared" si="149"/>
        <v>0</v>
      </c>
      <c r="B3830" s="12" t="s">
        <v>20</v>
      </c>
      <c r="C3830" s="31">
        <v>0</v>
      </c>
    </row>
    <row r="3831" spans="1:3" ht="15" hidden="1" x14ac:dyDescent="0.2">
      <c r="A3831" s="13">
        <f t="shared" si="149"/>
        <v>0</v>
      </c>
      <c r="B3831" s="12" t="s">
        <v>21</v>
      </c>
      <c r="C3831" s="31">
        <v>0</v>
      </c>
    </row>
    <row r="3832" spans="1:3" ht="15" hidden="1" x14ac:dyDescent="0.2">
      <c r="A3832" s="13">
        <v>0</v>
      </c>
      <c r="B3832" s="15" t="s">
        <v>22</v>
      </c>
      <c r="C3832" s="32">
        <v>0</v>
      </c>
    </row>
    <row r="3833" spans="1:3" ht="15" hidden="1" x14ac:dyDescent="0.2">
      <c r="A3833" s="13">
        <v>0</v>
      </c>
      <c r="B3833" s="15" t="s">
        <v>23</v>
      </c>
      <c r="C3833" s="32">
        <v>0</v>
      </c>
    </row>
    <row r="3834" spans="1:3" ht="15" hidden="1" x14ac:dyDescent="0.2">
      <c r="A3834" s="13">
        <v>0</v>
      </c>
      <c r="B3834" s="15" t="s">
        <v>24</v>
      </c>
      <c r="C3834" s="32">
        <v>0</v>
      </c>
    </row>
    <row r="3835" spans="1:3" ht="15" hidden="1" x14ac:dyDescent="0.2">
      <c r="A3835" s="13">
        <v>0</v>
      </c>
      <c r="B3835" s="15" t="s">
        <v>25</v>
      </c>
      <c r="C3835" s="32">
        <v>0</v>
      </c>
    </row>
    <row r="3836" spans="1:3" ht="15" hidden="1" x14ac:dyDescent="0.2">
      <c r="A3836" s="13">
        <v>0</v>
      </c>
      <c r="B3836" s="15" t="s">
        <v>26</v>
      </c>
      <c r="C3836" s="32">
        <v>0</v>
      </c>
    </row>
    <row r="3837" spans="1:3" ht="15" hidden="1" x14ac:dyDescent="0.2">
      <c r="A3837" s="13">
        <v>0</v>
      </c>
      <c r="B3837" s="15" t="s">
        <v>27</v>
      </c>
      <c r="C3837" s="32">
        <v>0</v>
      </c>
    </row>
    <row r="3838" spans="1:3" ht="30" hidden="1" x14ac:dyDescent="0.2">
      <c r="A3838" s="13">
        <v>0</v>
      </c>
      <c r="B3838" s="15" t="s">
        <v>28</v>
      </c>
      <c r="C3838" s="32">
        <v>0</v>
      </c>
    </row>
    <row r="3839" spans="1:3" ht="15" hidden="1" x14ac:dyDescent="0.2">
      <c r="A3839" s="13">
        <v>0</v>
      </c>
      <c r="B3839" s="15" t="s">
        <v>29</v>
      </c>
      <c r="C3839" s="32">
        <v>0</v>
      </c>
    </row>
    <row r="3840" spans="1:3" ht="15" hidden="1" x14ac:dyDescent="0.2">
      <c r="A3840" s="13">
        <v>0</v>
      </c>
      <c r="B3840" s="15" t="s">
        <v>30</v>
      </c>
      <c r="C3840" s="32">
        <v>0</v>
      </c>
    </row>
    <row r="3841" spans="1:3" ht="15" hidden="1" x14ac:dyDescent="0.2">
      <c r="A3841" s="13">
        <v>0</v>
      </c>
      <c r="B3841" s="15" t="s">
        <v>31</v>
      </c>
      <c r="C3841" s="32">
        <v>0</v>
      </c>
    </row>
    <row r="3842" spans="1:3" ht="15" hidden="1" x14ac:dyDescent="0.2">
      <c r="A3842" s="13">
        <f t="shared" ref="A3842:A3848" si="150">SUM(C3842)</f>
        <v>0</v>
      </c>
      <c r="B3842" s="12" t="s">
        <v>32</v>
      </c>
      <c r="C3842" s="31">
        <v>0</v>
      </c>
    </row>
    <row r="3843" spans="1:3" ht="15" hidden="1" x14ac:dyDescent="0.2">
      <c r="A3843" s="13">
        <f t="shared" si="150"/>
        <v>0</v>
      </c>
      <c r="B3843" s="3" t="s">
        <v>33</v>
      </c>
      <c r="C3843" s="28">
        <v>0</v>
      </c>
    </row>
    <row r="3844" spans="1:3" ht="15" hidden="1" x14ac:dyDescent="0.2">
      <c r="A3844" s="13">
        <f t="shared" si="150"/>
        <v>0</v>
      </c>
      <c r="B3844" s="12" t="s">
        <v>4</v>
      </c>
      <c r="C3844" s="31">
        <v>0</v>
      </c>
    </row>
    <row r="3845" spans="1:3" ht="15" hidden="1" x14ac:dyDescent="0.2">
      <c r="A3845" s="13">
        <f t="shared" si="150"/>
        <v>0</v>
      </c>
      <c r="B3845" s="12" t="s">
        <v>34</v>
      </c>
      <c r="C3845" s="31">
        <v>0</v>
      </c>
    </row>
    <row r="3846" spans="1:3" ht="15" hidden="1" x14ac:dyDescent="0.2">
      <c r="A3846" s="13">
        <f t="shared" si="150"/>
        <v>0</v>
      </c>
      <c r="B3846" s="12" t="s">
        <v>35</v>
      </c>
      <c r="C3846" s="31">
        <v>0</v>
      </c>
    </row>
    <row r="3847" spans="1:3" ht="15" hidden="1" x14ac:dyDescent="0.2">
      <c r="A3847" s="13">
        <f t="shared" si="150"/>
        <v>0</v>
      </c>
      <c r="B3847" s="2" t="s">
        <v>36</v>
      </c>
      <c r="C3847" s="28">
        <v>0</v>
      </c>
    </row>
    <row r="3848" spans="1:3" ht="15" hidden="1" x14ac:dyDescent="0.2">
      <c r="A3848" s="13">
        <f t="shared" si="150"/>
        <v>0</v>
      </c>
      <c r="B3848" s="2" t="s">
        <v>37</v>
      </c>
      <c r="C3848" s="28">
        <v>0</v>
      </c>
    </row>
    <row r="3849" spans="1:3" ht="15" hidden="1" x14ac:dyDescent="0.2">
      <c r="A3849" s="13">
        <v>0</v>
      </c>
      <c r="B3849" s="16" t="s">
        <v>8</v>
      </c>
      <c r="C3849" s="33">
        <v>0</v>
      </c>
    </row>
    <row r="3850" spans="1:3" ht="15" hidden="1" x14ac:dyDescent="0.2">
      <c r="A3850" s="13">
        <v>0</v>
      </c>
      <c r="B3850" s="15" t="s">
        <v>9</v>
      </c>
      <c r="C3850" s="32">
        <v>0</v>
      </c>
    </row>
    <row r="3851" spans="1:3" ht="15" hidden="1" x14ac:dyDescent="0.2">
      <c r="A3851" s="13">
        <v>0</v>
      </c>
      <c r="B3851" s="15" t="s">
        <v>38</v>
      </c>
      <c r="C3851" s="32">
        <v>0</v>
      </c>
    </row>
    <row r="3852" spans="1:3" ht="15" hidden="1" x14ac:dyDescent="0.2">
      <c r="A3852" s="13">
        <f>SUM(C3852)</f>
        <v>0</v>
      </c>
      <c r="B3852" s="14" t="s">
        <v>39</v>
      </c>
      <c r="C3852" s="31">
        <v>0</v>
      </c>
    </row>
    <row r="3853" spans="1:3" ht="15" hidden="1" x14ac:dyDescent="0.2">
      <c r="A3853" s="13">
        <f>SUM(C3853)</f>
        <v>0</v>
      </c>
      <c r="B3853" s="4" t="s">
        <v>40</v>
      </c>
      <c r="C3853" s="28">
        <v>0</v>
      </c>
    </row>
    <row r="3854" spans="1:3" ht="15" hidden="1" x14ac:dyDescent="0.2">
      <c r="A3854" s="13">
        <f>SUM(C3854)</f>
        <v>0</v>
      </c>
      <c r="B3854" s="2" t="s">
        <v>41</v>
      </c>
      <c r="C3854" s="28">
        <v>0</v>
      </c>
    </row>
    <row r="3855" spans="1:3" ht="15" hidden="1" x14ac:dyDescent="0.2">
      <c r="A3855" s="13">
        <v>0</v>
      </c>
      <c r="B3855" s="16" t="s">
        <v>14</v>
      </c>
      <c r="C3855" s="33">
        <v>0</v>
      </c>
    </row>
    <row r="3856" spans="1:3" ht="15" hidden="1" x14ac:dyDescent="0.2">
      <c r="A3856" s="13">
        <v>0</v>
      </c>
      <c r="B3856" s="15" t="s">
        <v>9</v>
      </c>
      <c r="C3856" s="32">
        <v>0</v>
      </c>
    </row>
    <row r="3857" spans="1:3" ht="15" hidden="1" x14ac:dyDescent="0.2">
      <c r="A3857" s="13">
        <v>0</v>
      </c>
      <c r="B3857" s="15" t="s">
        <v>10</v>
      </c>
      <c r="C3857" s="32">
        <v>0</v>
      </c>
    </row>
    <row r="3858" spans="1:3" ht="15" hidden="1" x14ac:dyDescent="0.2">
      <c r="A3858" s="13">
        <f>SUM(C3858)</f>
        <v>0</v>
      </c>
      <c r="B3858" s="14" t="s">
        <v>42</v>
      </c>
      <c r="C3858" s="31">
        <v>0</v>
      </c>
    </row>
    <row r="3859" spans="1:3" ht="15" hidden="1" x14ac:dyDescent="0.2">
      <c r="A3859" s="13">
        <f>SUM(C3859)</f>
        <v>0</v>
      </c>
      <c r="B3859" s="4" t="s">
        <v>16</v>
      </c>
      <c r="C3859" s="28">
        <v>0</v>
      </c>
    </row>
    <row r="3860" spans="1:3" ht="15" hidden="1" x14ac:dyDescent="0.2">
      <c r="A3860" s="13">
        <f>SUM(C3860)</f>
        <v>0</v>
      </c>
      <c r="B3860" s="16" t="s">
        <v>17</v>
      </c>
      <c r="C3860" s="33">
        <v>0</v>
      </c>
    </row>
    <row r="3861" spans="1:3" ht="15" hidden="1" x14ac:dyDescent="0.2">
      <c r="A3861" s="13">
        <v>0</v>
      </c>
      <c r="B3861" s="15" t="s">
        <v>43</v>
      </c>
      <c r="C3861" s="32">
        <v>0</v>
      </c>
    </row>
    <row r="3862" spans="1:3" ht="15" hidden="1" x14ac:dyDescent="0.2">
      <c r="A3862" s="13">
        <v>0</v>
      </c>
      <c r="B3862" s="15" t="s">
        <v>15</v>
      </c>
      <c r="C3862" s="32">
        <v>0</v>
      </c>
    </row>
    <row r="3863" spans="1:3" ht="15" hidden="1" x14ac:dyDescent="0.2">
      <c r="A3863" s="13">
        <v>0</v>
      </c>
      <c r="B3863" s="15" t="s">
        <v>10</v>
      </c>
      <c r="C3863" s="32">
        <v>0</v>
      </c>
    </row>
    <row r="3864" spans="1:3" ht="15" hidden="1" x14ac:dyDescent="0.2">
      <c r="A3864" s="13">
        <f t="shared" ref="A3864:A3886" si="151">SUM(C3864)</f>
        <v>0</v>
      </c>
      <c r="B3864" s="14" t="s">
        <v>39</v>
      </c>
      <c r="C3864" s="31">
        <v>0</v>
      </c>
    </row>
    <row r="3865" spans="1:3" ht="15" hidden="1" x14ac:dyDescent="0.2">
      <c r="A3865" s="13">
        <f t="shared" si="151"/>
        <v>0</v>
      </c>
      <c r="B3865" s="4" t="s">
        <v>16</v>
      </c>
      <c r="C3865" s="28">
        <v>0</v>
      </c>
    </row>
    <row r="3866" spans="1:3" ht="18" hidden="1" customHeight="1" x14ac:dyDescent="0.2">
      <c r="A3866" s="13">
        <f t="shared" si="151"/>
        <v>0</v>
      </c>
      <c r="B3866" s="21"/>
      <c r="C3866" s="35"/>
    </row>
    <row r="3867" spans="1:3" ht="18" hidden="1" customHeight="1" x14ac:dyDescent="0.2">
      <c r="A3867" s="13">
        <f t="shared" si="151"/>
        <v>0</v>
      </c>
      <c r="B3867" s="22" t="s">
        <v>60</v>
      </c>
      <c r="C3867" s="29"/>
    </row>
    <row r="3868" spans="1:3" ht="15" hidden="1" x14ac:dyDescent="0.2">
      <c r="A3868" s="13">
        <f t="shared" si="151"/>
        <v>0</v>
      </c>
      <c r="B3868" s="17" t="s">
        <v>44</v>
      </c>
      <c r="C3868" s="31">
        <v>0</v>
      </c>
    </row>
    <row r="3869" spans="1:3" ht="15" hidden="1" x14ac:dyDescent="0.2">
      <c r="A3869" s="13">
        <f t="shared" si="151"/>
        <v>0</v>
      </c>
      <c r="B3869" s="12" t="s">
        <v>1</v>
      </c>
      <c r="C3869" s="31">
        <v>0</v>
      </c>
    </row>
    <row r="3870" spans="1:3" ht="15" hidden="1" x14ac:dyDescent="0.2">
      <c r="A3870" s="13">
        <f t="shared" si="151"/>
        <v>0</v>
      </c>
      <c r="B3870" s="12" t="s">
        <v>6</v>
      </c>
      <c r="C3870" s="31">
        <v>0</v>
      </c>
    </row>
    <row r="3871" spans="1:3" ht="15" hidden="1" x14ac:dyDescent="0.2">
      <c r="A3871" s="13">
        <f t="shared" si="151"/>
        <v>0</v>
      </c>
      <c r="B3871" s="12" t="s">
        <v>45</v>
      </c>
      <c r="C3871" s="31">
        <v>0</v>
      </c>
    </row>
    <row r="3872" spans="1:3" ht="15" hidden="1" x14ac:dyDescent="0.2">
      <c r="A3872" s="13">
        <f t="shared" si="151"/>
        <v>0</v>
      </c>
      <c r="B3872" s="12" t="s">
        <v>13</v>
      </c>
      <c r="C3872" s="31">
        <v>0</v>
      </c>
    </row>
    <row r="3873" spans="1:3" ht="15" hidden="1" x14ac:dyDescent="0.2">
      <c r="A3873" s="13">
        <f t="shared" si="151"/>
        <v>0</v>
      </c>
      <c r="B3873" s="17" t="s">
        <v>46</v>
      </c>
      <c r="C3873" s="31">
        <v>0</v>
      </c>
    </row>
    <row r="3874" spans="1:3" ht="15" hidden="1" x14ac:dyDescent="0.2">
      <c r="A3874" s="13">
        <f t="shared" si="151"/>
        <v>0</v>
      </c>
      <c r="B3874" s="12" t="s">
        <v>19</v>
      </c>
      <c r="C3874" s="31">
        <v>0</v>
      </c>
    </row>
    <row r="3875" spans="1:3" ht="15" hidden="1" x14ac:dyDescent="0.2">
      <c r="A3875" s="13">
        <f t="shared" si="151"/>
        <v>0</v>
      </c>
      <c r="B3875" s="12" t="s">
        <v>36</v>
      </c>
      <c r="C3875" s="31">
        <v>0</v>
      </c>
    </row>
    <row r="3876" spans="1:3" ht="15" hidden="1" x14ac:dyDescent="0.2">
      <c r="A3876" s="13">
        <f t="shared" si="151"/>
        <v>0</v>
      </c>
      <c r="B3876" s="12" t="s">
        <v>47</v>
      </c>
      <c r="C3876" s="31">
        <v>0</v>
      </c>
    </row>
    <row r="3877" spans="1:3" ht="15" hidden="1" x14ac:dyDescent="0.2">
      <c r="A3877" s="13">
        <f t="shared" si="151"/>
        <v>0</v>
      </c>
      <c r="B3877" s="12" t="s">
        <v>41</v>
      </c>
      <c r="C3877" s="31">
        <v>0</v>
      </c>
    </row>
    <row r="3878" spans="1:3" ht="15" hidden="1" x14ac:dyDescent="0.2">
      <c r="A3878" s="13">
        <f t="shared" si="151"/>
        <v>0</v>
      </c>
      <c r="B3878" s="39" t="s">
        <v>48</v>
      </c>
      <c r="C3878" s="40">
        <v>0</v>
      </c>
    </row>
    <row r="3879" spans="1:3" ht="15" hidden="1" x14ac:dyDescent="0.2">
      <c r="A3879" s="13">
        <f t="shared" si="151"/>
        <v>0</v>
      </c>
      <c r="B3879" s="39" t="s">
        <v>49</v>
      </c>
      <c r="C3879" s="40">
        <v>0</v>
      </c>
    </row>
    <row r="3880" spans="1:3" ht="15" hidden="1" x14ac:dyDescent="0.2">
      <c r="A3880" s="13">
        <f t="shared" si="151"/>
        <v>0</v>
      </c>
      <c r="B3880" s="39" t="s">
        <v>50</v>
      </c>
      <c r="C3880" s="40">
        <v>0</v>
      </c>
    </row>
    <row r="3881" spans="1:3" ht="18" hidden="1" customHeight="1" x14ac:dyDescent="0.2">
      <c r="A3881" s="13">
        <f t="shared" si="151"/>
        <v>0</v>
      </c>
      <c r="B3881" s="23"/>
      <c r="C3881" s="34"/>
    </row>
    <row r="3882" spans="1:3" ht="18" hidden="1" customHeight="1" x14ac:dyDescent="0.2">
      <c r="A3882" s="13">
        <f t="shared" si="151"/>
        <v>0</v>
      </c>
      <c r="B3882" s="18" t="s">
        <v>319</v>
      </c>
      <c r="C3882" s="29"/>
    </row>
    <row r="3883" spans="1:3" ht="15" x14ac:dyDescent="0.2">
      <c r="A3883" s="13"/>
      <c r="B3883" s="5" t="s">
        <v>53</v>
      </c>
      <c r="C3883" s="36">
        <v>180</v>
      </c>
    </row>
    <row r="3884" spans="1:3" ht="15" hidden="1" x14ac:dyDescent="0.2">
      <c r="A3884" s="13">
        <f t="shared" si="151"/>
        <v>155</v>
      </c>
      <c r="B3884" s="6" t="s">
        <v>54</v>
      </c>
      <c r="C3884" s="36">
        <v>155</v>
      </c>
    </row>
    <row r="3885" spans="1:3" ht="15" x14ac:dyDescent="0.2">
      <c r="A3885" s="13"/>
      <c r="B3885" s="6" t="s">
        <v>55</v>
      </c>
      <c r="C3885" s="36">
        <v>25</v>
      </c>
    </row>
    <row r="3886" spans="1:3" ht="18" hidden="1" customHeight="1" x14ac:dyDescent="0.2">
      <c r="A3886" s="13">
        <f t="shared" si="151"/>
        <v>0</v>
      </c>
      <c r="B3886" s="24"/>
      <c r="C3886" s="34"/>
    </row>
    <row r="3887" spans="1:3" ht="18" customHeight="1" x14ac:dyDescent="0.2">
      <c r="A3887" s="13"/>
      <c r="B3887" s="121" t="s">
        <v>107</v>
      </c>
      <c r="C3887" s="122"/>
    </row>
    <row r="3888" spans="1:3" ht="18" hidden="1" customHeight="1" x14ac:dyDescent="0.2">
      <c r="A3888" s="13">
        <f t="shared" ref="A3888:A3896" si="152">SUM(C3888)</f>
        <v>0</v>
      </c>
      <c r="B3888" s="21"/>
      <c r="C3888" s="35"/>
    </row>
    <row r="3889" spans="1:3" ht="18" hidden="1" customHeight="1" x14ac:dyDescent="0.2">
      <c r="A3889" s="13">
        <f t="shared" si="152"/>
        <v>0</v>
      </c>
      <c r="B3889" s="22" t="s">
        <v>59</v>
      </c>
      <c r="C3889" s="29"/>
    </row>
    <row r="3890" spans="1:3" ht="15" x14ac:dyDescent="0.2">
      <c r="A3890" s="13"/>
      <c r="B3890" s="2" t="s">
        <v>1</v>
      </c>
      <c r="C3890" s="28">
        <v>259.19776999999999</v>
      </c>
    </row>
    <row r="3891" spans="1:3" ht="15" hidden="1" x14ac:dyDescent="0.2">
      <c r="A3891" s="13">
        <f t="shared" si="152"/>
        <v>0</v>
      </c>
      <c r="B3891" s="3" t="s">
        <v>2</v>
      </c>
      <c r="C3891" s="28"/>
    </row>
    <row r="3892" spans="1:3" ht="15" hidden="1" x14ac:dyDescent="0.2">
      <c r="A3892" s="13">
        <f t="shared" si="152"/>
        <v>0</v>
      </c>
      <c r="B3892" s="3" t="s">
        <v>3</v>
      </c>
      <c r="C3892" s="28"/>
    </row>
    <row r="3893" spans="1:3" ht="15" hidden="1" x14ac:dyDescent="0.2">
      <c r="A3893" s="13">
        <f t="shared" si="152"/>
        <v>0</v>
      </c>
      <c r="B3893" s="3" t="s">
        <v>4</v>
      </c>
      <c r="C3893" s="28">
        <v>0</v>
      </c>
    </row>
    <row r="3894" spans="1:3" ht="15" x14ac:dyDescent="0.2">
      <c r="A3894" s="13"/>
      <c r="B3894" s="3" t="s">
        <v>5</v>
      </c>
      <c r="C3894" s="28">
        <v>259.19776999999999</v>
      </c>
    </row>
    <row r="3895" spans="1:3" ht="15" hidden="1" x14ac:dyDescent="0.2">
      <c r="A3895" s="13">
        <f t="shared" si="152"/>
        <v>0</v>
      </c>
      <c r="B3895" s="2" t="s">
        <v>6</v>
      </c>
      <c r="C3895" s="28">
        <v>0</v>
      </c>
    </row>
    <row r="3896" spans="1:3" ht="15" hidden="1" x14ac:dyDescent="0.2">
      <c r="A3896" s="13">
        <f t="shared" si="152"/>
        <v>0</v>
      </c>
      <c r="B3896" s="2" t="s">
        <v>7</v>
      </c>
      <c r="C3896" s="28">
        <v>0</v>
      </c>
    </row>
    <row r="3897" spans="1:3" ht="15" hidden="1" x14ac:dyDescent="0.2">
      <c r="A3897" s="13">
        <v>0</v>
      </c>
      <c r="B3897" s="3" t="s">
        <v>8</v>
      </c>
      <c r="C3897" s="28">
        <v>0</v>
      </c>
    </row>
    <row r="3898" spans="1:3" ht="15" hidden="1" x14ac:dyDescent="0.2">
      <c r="A3898" s="13">
        <f>SUM(C3898)</f>
        <v>0</v>
      </c>
      <c r="B3898" s="4" t="s">
        <v>9</v>
      </c>
      <c r="C3898" s="28">
        <v>0</v>
      </c>
    </row>
    <row r="3899" spans="1:3" ht="15" hidden="1" x14ac:dyDescent="0.2">
      <c r="A3899" s="13">
        <v>0</v>
      </c>
      <c r="B3899" s="4" t="s">
        <v>10</v>
      </c>
      <c r="C3899" s="28">
        <v>0</v>
      </c>
    </row>
    <row r="3900" spans="1:3" ht="15" hidden="1" x14ac:dyDescent="0.2">
      <c r="A3900" s="13">
        <f>SUM(C3900)</f>
        <v>0</v>
      </c>
      <c r="B3900" s="4" t="s">
        <v>11</v>
      </c>
      <c r="C3900" s="28">
        <v>0</v>
      </c>
    </row>
    <row r="3901" spans="1:3" ht="15" hidden="1" x14ac:dyDescent="0.2">
      <c r="A3901" s="13">
        <f>SUM(C3901)</f>
        <v>0</v>
      </c>
      <c r="B3901" s="4" t="s">
        <v>12</v>
      </c>
      <c r="C3901" s="28">
        <v>0</v>
      </c>
    </row>
    <row r="3902" spans="1:3" ht="15" hidden="1" x14ac:dyDescent="0.2">
      <c r="A3902" s="13">
        <f>SUM(C3902)</f>
        <v>0</v>
      </c>
      <c r="B3902" s="2" t="s">
        <v>13</v>
      </c>
      <c r="C3902" s="28">
        <v>0</v>
      </c>
    </row>
    <row r="3903" spans="1:3" ht="15" hidden="1" x14ac:dyDescent="0.2">
      <c r="A3903" s="13">
        <v>0</v>
      </c>
      <c r="B3903" s="3" t="s">
        <v>14</v>
      </c>
      <c r="C3903" s="28">
        <v>0</v>
      </c>
    </row>
    <row r="3904" spans="1:3" ht="15" hidden="1" x14ac:dyDescent="0.2">
      <c r="A3904" s="13">
        <v>0</v>
      </c>
      <c r="B3904" s="4" t="s">
        <v>15</v>
      </c>
      <c r="C3904" s="28">
        <v>0</v>
      </c>
    </row>
    <row r="3905" spans="1:3" ht="15" hidden="1" x14ac:dyDescent="0.2">
      <c r="A3905" s="13">
        <v>0</v>
      </c>
      <c r="B3905" s="4" t="s">
        <v>10</v>
      </c>
      <c r="C3905" s="28">
        <v>0</v>
      </c>
    </row>
    <row r="3906" spans="1:3" ht="15" hidden="1" x14ac:dyDescent="0.2">
      <c r="A3906" s="13">
        <f t="shared" ref="A3906:A3912" si="153">SUM(C3906)</f>
        <v>0</v>
      </c>
      <c r="B3906" s="4" t="s">
        <v>16</v>
      </c>
      <c r="C3906" s="28">
        <v>0</v>
      </c>
    </row>
    <row r="3907" spans="1:3" ht="15" hidden="1" x14ac:dyDescent="0.2">
      <c r="A3907" s="13">
        <f t="shared" si="153"/>
        <v>0</v>
      </c>
      <c r="B3907" s="3" t="s">
        <v>17</v>
      </c>
      <c r="C3907" s="28">
        <v>0</v>
      </c>
    </row>
    <row r="3908" spans="1:3" ht="15" hidden="1" x14ac:dyDescent="0.2">
      <c r="A3908" s="13">
        <f t="shared" si="153"/>
        <v>0</v>
      </c>
      <c r="B3908" s="4" t="s">
        <v>18</v>
      </c>
      <c r="C3908" s="28">
        <v>0</v>
      </c>
    </row>
    <row r="3909" spans="1:3" ht="18" hidden="1" customHeight="1" x14ac:dyDescent="0.2">
      <c r="A3909" s="13">
        <f t="shared" si="153"/>
        <v>0</v>
      </c>
      <c r="B3909" s="21"/>
      <c r="C3909" s="35"/>
    </row>
    <row r="3910" spans="1:3" ht="15" x14ac:dyDescent="0.2">
      <c r="A3910" s="13"/>
      <c r="B3910" s="2" t="s">
        <v>19</v>
      </c>
      <c r="C3910" s="28">
        <v>137.92819</v>
      </c>
    </row>
    <row r="3911" spans="1:3" ht="15" hidden="1" x14ac:dyDescent="0.2">
      <c r="A3911" s="13">
        <f t="shared" si="153"/>
        <v>0</v>
      </c>
      <c r="B3911" s="12" t="s">
        <v>20</v>
      </c>
      <c r="C3911" s="31">
        <v>0</v>
      </c>
    </row>
    <row r="3912" spans="1:3" ht="15" x14ac:dyDescent="0.2">
      <c r="A3912" s="13"/>
      <c r="B3912" s="12" t="s">
        <v>21</v>
      </c>
      <c r="C3912" s="31">
        <v>121.13533</v>
      </c>
    </row>
    <row r="3913" spans="1:3" ht="15" hidden="1" x14ac:dyDescent="0.2">
      <c r="A3913" s="13">
        <v>0</v>
      </c>
      <c r="B3913" s="15" t="s">
        <v>22</v>
      </c>
      <c r="C3913" s="32">
        <v>100.38173</v>
      </c>
    </row>
    <row r="3914" spans="1:3" ht="15" hidden="1" x14ac:dyDescent="0.2">
      <c r="A3914" s="13">
        <v>0</v>
      </c>
      <c r="B3914" s="15" t="s">
        <v>23</v>
      </c>
      <c r="C3914" s="32">
        <v>0</v>
      </c>
    </row>
    <row r="3915" spans="1:3" ht="15" hidden="1" x14ac:dyDescent="0.2">
      <c r="A3915" s="13">
        <v>0</v>
      </c>
      <c r="B3915" s="15" t="s">
        <v>24</v>
      </c>
      <c r="C3915" s="32">
        <v>4.7489999999999997</v>
      </c>
    </row>
    <row r="3916" spans="1:3" ht="15" hidden="1" x14ac:dyDescent="0.2">
      <c r="A3916" s="13">
        <v>0</v>
      </c>
      <c r="B3916" s="15" t="s">
        <v>25</v>
      </c>
      <c r="C3916" s="32">
        <v>0</v>
      </c>
    </row>
    <row r="3917" spans="1:3" ht="15" hidden="1" x14ac:dyDescent="0.2">
      <c r="A3917" s="13">
        <v>0</v>
      </c>
      <c r="B3917" s="15" t="s">
        <v>26</v>
      </c>
      <c r="C3917" s="32">
        <v>0</v>
      </c>
    </row>
    <row r="3918" spans="1:3" ht="15" hidden="1" x14ac:dyDescent="0.2">
      <c r="A3918" s="13">
        <v>0</v>
      </c>
      <c r="B3918" s="15" t="s">
        <v>27</v>
      </c>
      <c r="C3918" s="32">
        <v>0</v>
      </c>
    </row>
    <row r="3919" spans="1:3" ht="30" hidden="1" x14ac:dyDescent="0.2">
      <c r="A3919" s="13">
        <v>0</v>
      </c>
      <c r="B3919" s="15" t="s">
        <v>28</v>
      </c>
      <c r="C3919" s="32">
        <v>1.1956</v>
      </c>
    </row>
    <row r="3920" spans="1:3" ht="15" hidden="1" x14ac:dyDescent="0.2">
      <c r="A3920" s="13">
        <v>0</v>
      </c>
      <c r="B3920" s="15" t="s">
        <v>29</v>
      </c>
      <c r="C3920" s="32">
        <v>8.39</v>
      </c>
    </row>
    <row r="3921" spans="1:3" ht="15" hidden="1" x14ac:dyDescent="0.2">
      <c r="A3921" s="13">
        <v>0</v>
      </c>
      <c r="B3921" s="15" t="s">
        <v>30</v>
      </c>
      <c r="C3921" s="32">
        <v>0</v>
      </c>
    </row>
    <row r="3922" spans="1:3" ht="15" hidden="1" x14ac:dyDescent="0.2">
      <c r="A3922" s="13">
        <v>0</v>
      </c>
      <c r="B3922" s="15" t="s">
        <v>31</v>
      </c>
      <c r="C3922" s="32">
        <v>6.4189999999999996</v>
      </c>
    </row>
    <row r="3923" spans="1:3" ht="15" hidden="1" x14ac:dyDescent="0.2">
      <c r="A3923" s="13">
        <f t="shared" ref="A3923:A3983" si="154">SUM(C3923)</f>
        <v>0</v>
      </c>
      <c r="B3923" s="12" t="s">
        <v>32</v>
      </c>
      <c r="C3923" s="31">
        <v>0</v>
      </c>
    </row>
    <row r="3924" spans="1:3" ht="15" hidden="1" x14ac:dyDescent="0.2">
      <c r="A3924" s="13">
        <f t="shared" si="154"/>
        <v>0</v>
      </c>
      <c r="B3924" s="3" t="s">
        <v>33</v>
      </c>
      <c r="C3924" s="28">
        <v>0</v>
      </c>
    </row>
    <row r="3925" spans="1:3" ht="15" hidden="1" x14ac:dyDescent="0.2">
      <c r="A3925" s="13">
        <f t="shared" si="154"/>
        <v>0</v>
      </c>
      <c r="B3925" s="12" t="s">
        <v>4</v>
      </c>
      <c r="C3925" s="31">
        <v>0</v>
      </c>
    </row>
    <row r="3926" spans="1:3" ht="15" x14ac:dyDescent="0.2">
      <c r="A3926" s="13"/>
      <c r="B3926" s="12" t="s">
        <v>34</v>
      </c>
      <c r="C3926" s="31">
        <v>0.25333</v>
      </c>
    </row>
    <row r="3927" spans="1:3" ht="15" x14ac:dyDescent="0.2">
      <c r="A3927" s="13"/>
      <c r="B3927" s="12" t="s">
        <v>35</v>
      </c>
      <c r="C3927" s="31">
        <v>16.539529999999999</v>
      </c>
    </row>
    <row r="3928" spans="1:3" ht="15" x14ac:dyDescent="0.2">
      <c r="A3928" s="13"/>
      <c r="B3928" s="2" t="s">
        <v>36</v>
      </c>
      <c r="C3928" s="28">
        <v>1.9</v>
      </c>
    </row>
    <row r="3929" spans="1:3" ht="15" hidden="1" x14ac:dyDescent="0.2">
      <c r="A3929" s="13">
        <f t="shared" si="154"/>
        <v>0</v>
      </c>
      <c r="B3929" s="2" t="s">
        <v>37</v>
      </c>
      <c r="C3929" s="28">
        <v>0</v>
      </c>
    </row>
    <row r="3930" spans="1:3" ht="15" hidden="1" x14ac:dyDescent="0.2">
      <c r="A3930" s="13">
        <v>0</v>
      </c>
      <c r="B3930" s="16" t="s">
        <v>8</v>
      </c>
      <c r="C3930" s="33">
        <v>0</v>
      </c>
    </row>
    <row r="3931" spans="1:3" ht="15" hidden="1" x14ac:dyDescent="0.2">
      <c r="A3931" s="13">
        <v>0</v>
      </c>
      <c r="B3931" s="15" t="s">
        <v>9</v>
      </c>
      <c r="C3931" s="32">
        <v>0</v>
      </c>
    </row>
    <row r="3932" spans="1:3" ht="15" hidden="1" x14ac:dyDescent="0.2">
      <c r="A3932" s="13">
        <v>0</v>
      </c>
      <c r="B3932" s="15" t="s">
        <v>38</v>
      </c>
      <c r="C3932" s="32">
        <v>0</v>
      </c>
    </row>
    <row r="3933" spans="1:3" ht="15" hidden="1" x14ac:dyDescent="0.2">
      <c r="A3933" s="13">
        <f t="shared" si="154"/>
        <v>0</v>
      </c>
      <c r="B3933" s="14" t="s">
        <v>39</v>
      </c>
      <c r="C3933" s="31">
        <v>0</v>
      </c>
    </row>
    <row r="3934" spans="1:3" ht="15" hidden="1" x14ac:dyDescent="0.2">
      <c r="A3934" s="13">
        <f t="shared" si="154"/>
        <v>0</v>
      </c>
      <c r="B3934" s="4" t="s">
        <v>40</v>
      </c>
      <c r="C3934" s="28">
        <v>0</v>
      </c>
    </row>
    <row r="3935" spans="1:3" ht="15" hidden="1" x14ac:dyDescent="0.2">
      <c r="A3935" s="13">
        <f t="shared" si="154"/>
        <v>0</v>
      </c>
      <c r="B3935" s="2" t="s">
        <v>41</v>
      </c>
      <c r="C3935" s="28">
        <v>0</v>
      </c>
    </row>
    <row r="3936" spans="1:3" ht="15" hidden="1" x14ac:dyDescent="0.2">
      <c r="A3936" s="13">
        <v>0</v>
      </c>
      <c r="B3936" s="16" t="s">
        <v>14</v>
      </c>
      <c r="C3936" s="33">
        <v>0</v>
      </c>
    </row>
    <row r="3937" spans="1:3" ht="15" hidden="1" x14ac:dyDescent="0.2">
      <c r="A3937" s="13">
        <v>0</v>
      </c>
      <c r="B3937" s="15" t="s">
        <v>9</v>
      </c>
      <c r="C3937" s="32">
        <v>0</v>
      </c>
    </row>
    <row r="3938" spans="1:3" ht="15" hidden="1" x14ac:dyDescent="0.2">
      <c r="A3938" s="13">
        <v>0</v>
      </c>
      <c r="B3938" s="15" t="s">
        <v>10</v>
      </c>
      <c r="C3938" s="32">
        <v>0</v>
      </c>
    </row>
    <row r="3939" spans="1:3" ht="15" hidden="1" x14ac:dyDescent="0.2">
      <c r="A3939" s="13">
        <f t="shared" si="154"/>
        <v>0</v>
      </c>
      <c r="B3939" s="14" t="s">
        <v>42</v>
      </c>
      <c r="C3939" s="31">
        <v>0</v>
      </c>
    </row>
    <row r="3940" spans="1:3" ht="15" hidden="1" x14ac:dyDescent="0.2">
      <c r="A3940" s="13">
        <f t="shared" si="154"/>
        <v>0</v>
      </c>
      <c r="B3940" s="4" t="s">
        <v>16</v>
      </c>
      <c r="C3940" s="28">
        <v>0</v>
      </c>
    </row>
    <row r="3941" spans="1:3" ht="15" hidden="1" x14ac:dyDescent="0.2">
      <c r="A3941" s="13">
        <f t="shared" si="154"/>
        <v>0</v>
      </c>
      <c r="B3941" s="16" t="s">
        <v>17</v>
      </c>
      <c r="C3941" s="33">
        <v>0</v>
      </c>
    </row>
    <row r="3942" spans="1:3" ht="15" hidden="1" x14ac:dyDescent="0.2">
      <c r="A3942" s="13">
        <v>0</v>
      </c>
      <c r="B3942" s="15" t="s">
        <v>43</v>
      </c>
      <c r="C3942" s="32">
        <v>0</v>
      </c>
    </row>
    <row r="3943" spans="1:3" ht="15" hidden="1" x14ac:dyDescent="0.2">
      <c r="A3943" s="13">
        <v>0</v>
      </c>
      <c r="B3943" s="15" t="s">
        <v>15</v>
      </c>
      <c r="C3943" s="32">
        <v>0</v>
      </c>
    </row>
    <row r="3944" spans="1:3" ht="15" hidden="1" x14ac:dyDescent="0.2">
      <c r="A3944" s="13">
        <v>0</v>
      </c>
      <c r="B3944" s="15" t="s">
        <v>10</v>
      </c>
      <c r="C3944" s="32">
        <v>0</v>
      </c>
    </row>
    <row r="3945" spans="1:3" ht="15" hidden="1" x14ac:dyDescent="0.2">
      <c r="A3945" s="13">
        <f t="shared" si="154"/>
        <v>0</v>
      </c>
      <c r="B3945" s="14" t="s">
        <v>39</v>
      </c>
      <c r="C3945" s="31">
        <v>0</v>
      </c>
    </row>
    <row r="3946" spans="1:3" ht="15" hidden="1" x14ac:dyDescent="0.2">
      <c r="A3946" s="13">
        <f t="shared" si="154"/>
        <v>0</v>
      </c>
      <c r="B3946" s="4" t="s">
        <v>16</v>
      </c>
      <c r="C3946" s="28">
        <v>0</v>
      </c>
    </row>
    <row r="3947" spans="1:3" ht="18" hidden="1" customHeight="1" x14ac:dyDescent="0.2">
      <c r="A3947" s="13">
        <f t="shared" si="154"/>
        <v>0</v>
      </c>
      <c r="B3947" s="21"/>
      <c r="C3947" s="35"/>
    </row>
    <row r="3948" spans="1:3" ht="18" hidden="1" customHeight="1" x14ac:dyDescent="0.2">
      <c r="A3948" s="13">
        <f t="shared" si="154"/>
        <v>0</v>
      </c>
      <c r="B3948" s="22" t="s">
        <v>60</v>
      </c>
      <c r="C3948" s="29"/>
    </row>
    <row r="3949" spans="1:3" ht="15" x14ac:dyDescent="0.2">
      <c r="A3949" s="13"/>
      <c r="B3949" s="17" t="s">
        <v>44</v>
      </c>
      <c r="C3949" s="31">
        <v>259.19776999999999</v>
      </c>
    </row>
    <row r="3950" spans="1:3" ht="15" x14ac:dyDescent="0.2">
      <c r="A3950" s="13"/>
      <c r="B3950" s="12" t="s">
        <v>1</v>
      </c>
      <c r="C3950" s="31">
        <v>259.19776999999999</v>
      </c>
    </row>
    <row r="3951" spans="1:3" ht="15" hidden="1" x14ac:dyDescent="0.2">
      <c r="A3951" s="13">
        <f t="shared" si="154"/>
        <v>0</v>
      </c>
      <c r="B3951" s="12" t="s">
        <v>6</v>
      </c>
      <c r="C3951" s="31">
        <v>0</v>
      </c>
    </row>
    <row r="3952" spans="1:3" ht="15" hidden="1" x14ac:dyDescent="0.2">
      <c r="A3952" s="13">
        <f t="shared" si="154"/>
        <v>0</v>
      </c>
      <c r="B3952" s="12" t="s">
        <v>45</v>
      </c>
      <c r="C3952" s="31">
        <v>0</v>
      </c>
    </row>
    <row r="3953" spans="1:3" ht="15" hidden="1" x14ac:dyDescent="0.2">
      <c r="A3953" s="13">
        <f t="shared" si="154"/>
        <v>0</v>
      </c>
      <c r="B3953" s="12" t="s">
        <v>13</v>
      </c>
      <c r="C3953" s="31">
        <v>0</v>
      </c>
    </row>
    <row r="3954" spans="1:3" ht="15" x14ac:dyDescent="0.2">
      <c r="A3954" s="13"/>
      <c r="B3954" s="17" t="s">
        <v>46</v>
      </c>
      <c r="C3954" s="31">
        <v>139.82819000000001</v>
      </c>
    </row>
    <row r="3955" spans="1:3" ht="15" x14ac:dyDescent="0.2">
      <c r="A3955" s="13"/>
      <c r="B3955" s="12" t="s">
        <v>19</v>
      </c>
      <c r="C3955" s="31">
        <v>137.92819</v>
      </c>
    </row>
    <row r="3956" spans="1:3" ht="15" x14ac:dyDescent="0.2">
      <c r="A3956" s="13"/>
      <c r="B3956" s="12" t="s">
        <v>36</v>
      </c>
      <c r="C3956" s="31">
        <v>1.9</v>
      </c>
    </row>
    <row r="3957" spans="1:3" ht="15" hidden="1" x14ac:dyDescent="0.2">
      <c r="A3957" s="13">
        <f t="shared" si="154"/>
        <v>0</v>
      </c>
      <c r="B3957" s="12" t="s">
        <v>47</v>
      </c>
      <c r="C3957" s="31">
        <v>0</v>
      </c>
    </row>
    <row r="3958" spans="1:3" ht="15" hidden="1" x14ac:dyDescent="0.2">
      <c r="A3958" s="13">
        <f t="shared" si="154"/>
        <v>0</v>
      </c>
      <c r="B3958" s="12" t="s">
        <v>41</v>
      </c>
      <c r="C3958" s="31">
        <v>0</v>
      </c>
    </row>
    <row r="3959" spans="1:3" ht="15" x14ac:dyDescent="0.2">
      <c r="A3959" s="13"/>
      <c r="B3959" s="39" t="s">
        <v>48</v>
      </c>
      <c r="C3959" s="40">
        <v>119.36958</v>
      </c>
    </row>
    <row r="3960" spans="1:3" ht="15" x14ac:dyDescent="0.2">
      <c r="A3960" s="13"/>
      <c r="B3960" s="39" t="s">
        <v>49</v>
      </c>
      <c r="C3960" s="40">
        <v>239.78572</v>
      </c>
    </row>
    <row r="3961" spans="1:3" ht="15" x14ac:dyDescent="0.2">
      <c r="A3961" s="13"/>
      <c r="B3961" s="39" t="s">
        <v>50</v>
      </c>
      <c r="C3961" s="40">
        <v>359.15530000000001</v>
      </c>
    </row>
    <row r="3962" spans="1:3" ht="18" hidden="1" customHeight="1" x14ac:dyDescent="0.2">
      <c r="A3962" s="13">
        <f t="shared" si="154"/>
        <v>0</v>
      </c>
      <c r="B3962" s="23"/>
      <c r="C3962" s="34"/>
    </row>
    <row r="3963" spans="1:3" ht="18" hidden="1" customHeight="1" x14ac:dyDescent="0.2">
      <c r="A3963" s="13">
        <f t="shared" si="154"/>
        <v>0</v>
      </c>
      <c r="B3963" s="18" t="s">
        <v>319</v>
      </c>
      <c r="C3963" s="29"/>
    </row>
    <row r="3964" spans="1:3" ht="15" x14ac:dyDescent="0.2">
      <c r="A3964" s="13"/>
      <c r="B3964" s="5" t="s">
        <v>53</v>
      </c>
      <c r="C3964" s="36">
        <v>217</v>
      </c>
    </row>
    <row r="3965" spans="1:3" ht="15" x14ac:dyDescent="0.2">
      <c r="A3965" s="13"/>
      <c r="B3965" s="6" t="s">
        <v>54</v>
      </c>
      <c r="C3965" s="36">
        <v>130</v>
      </c>
    </row>
    <row r="3966" spans="1:3" ht="15" x14ac:dyDescent="0.2">
      <c r="A3966" s="13"/>
      <c r="B3966" s="6" t="s">
        <v>55</v>
      </c>
      <c r="C3966" s="36">
        <v>87</v>
      </c>
    </row>
    <row r="3967" spans="1:3" ht="18" hidden="1" customHeight="1" x14ac:dyDescent="0.2">
      <c r="A3967" s="13">
        <f t="shared" si="154"/>
        <v>0</v>
      </c>
      <c r="B3967" s="24"/>
      <c r="C3967" s="34"/>
    </row>
    <row r="3968" spans="1:3" ht="18" hidden="1" customHeight="1" x14ac:dyDescent="0.2">
      <c r="A3968" s="13">
        <f t="shared" si="154"/>
        <v>0</v>
      </c>
      <c r="B3968" s="20" t="s">
        <v>108</v>
      </c>
      <c r="C3968" s="34"/>
    </row>
    <row r="3969" spans="1:3" ht="18" hidden="1" customHeight="1" x14ac:dyDescent="0.2">
      <c r="A3969" s="13">
        <f t="shared" si="154"/>
        <v>0</v>
      </c>
      <c r="B3969" s="21"/>
      <c r="C3969" s="35"/>
    </row>
    <row r="3970" spans="1:3" ht="18" hidden="1" customHeight="1" x14ac:dyDescent="0.2">
      <c r="A3970" s="13">
        <f t="shared" si="154"/>
        <v>0</v>
      </c>
      <c r="B3970" s="22" t="s">
        <v>59</v>
      </c>
      <c r="C3970" s="29"/>
    </row>
    <row r="3971" spans="1:3" ht="15" hidden="1" x14ac:dyDescent="0.2">
      <c r="A3971" s="13">
        <f t="shared" si="154"/>
        <v>0</v>
      </c>
      <c r="B3971" s="2" t="s">
        <v>1</v>
      </c>
      <c r="C3971" s="28">
        <v>0</v>
      </c>
    </row>
    <row r="3972" spans="1:3" ht="15" hidden="1" x14ac:dyDescent="0.2">
      <c r="A3972" s="13">
        <f t="shared" si="154"/>
        <v>0</v>
      </c>
      <c r="B3972" s="3" t="s">
        <v>2</v>
      </c>
      <c r="C3972" s="28"/>
    </row>
    <row r="3973" spans="1:3" ht="15" hidden="1" x14ac:dyDescent="0.2">
      <c r="A3973" s="13">
        <f t="shared" si="154"/>
        <v>0</v>
      </c>
      <c r="B3973" s="3" t="s">
        <v>3</v>
      </c>
      <c r="C3973" s="28"/>
    </row>
    <row r="3974" spans="1:3" ht="15" hidden="1" x14ac:dyDescent="0.2">
      <c r="A3974" s="13">
        <f t="shared" si="154"/>
        <v>0</v>
      </c>
      <c r="B3974" s="3" t="s">
        <v>4</v>
      </c>
      <c r="C3974" s="28">
        <v>0</v>
      </c>
    </row>
    <row r="3975" spans="1:3" ht="15" hidden="1" x14ac:dyDescent="0.2">
      <c r="A3975" s="13">
        <f t="shared" si="154"/>
        <v>0</v>
      </c>
      <c r="B3975" s="3" t="s">
        <v>5</v>
      </c>
      <c r="C3975" s="28">
        <v>0</v>
      </c>
    </row>
    <row r="3976" spans="1:3" ht="15" hidden="1" x14ac:dyDescent="0.2">
      <c r="A3976" s="13">
        <f t="shared" si="154"/>
        <v>0</v>
      </c>
      <c r="B3976" s="2" t="s">
        <v>6</v>
      </c>
      <c r="C3976" s="28">
        <v>0</v>
      </c>
    </row>
    <row r="3977" spans="1:3" ht="15" hidden="1" x14ac:dyDescent="0.2">
      <c r="A3977" s="13">
        <f t="shared" si="154"/>
        <v>0</v>
      </c>
      <c r="B3977" s="2" t="s">
        <v>7</v>
      </c>
      <c r="C3977" s="28">
        <v>0</v>
      </c>
    </row>
    <row r="3978" spans="1:3" ht="15" hidden="1" x14ac:dyDescent="0.2">
      <c r="A3978" s="13">
        <v>0</v>
      </c>
      <c r="B3978" s="3" t="s">
        <v>8</v>
      </c>
      <c r="C3978" s="28">
        <v>0</v>
      </c>
    </row>
    <row r="3979" spans="1:3" ht="15" hidden="1" x14ac:dyDescent="0.2">
      <c r="A3979" s="13">
        <f t="shared" si="154"/>
        <v>0</v>
      </c>
      <c r="B3979" s="4" t="s">
        <v>9</v>
      </c>
      <c r="C3979" s="28">
        <v>0</v>
      </c>
    </row>
    <row r="3980" spans="1:3" ht="15" hidden="1" x14ac:dyDescent="0.2">
      <c r="A3980" s="13">
        <v>0</v>
      </c>
      <c r="B3980" s="4" t="s">
        <v>10</v>
      </c>
      <c r="C3980" s="28">
        <v>0</v>
      </c>
    </row>
    <row r="3981" spans="1:3" ht="15" hidden="1" x14ac:dyDescent="0.2">
      <c r="A3981" s="13">
        <f t="shared" si="154"/>
        <v>0</v>
      </c>
      <c r="B3981" s="4" t="s">
        <v>11</v>
      </c>
      <c r="C3981" s="28">
        <v>0</v>
      </c>
    </row>
    <row r="3982" spans="1:3" ht="15" hidden="1" x14ac:dyDescent="0.2">
      <c r="A3982" s="13">
        <f t="shared" si="154"/>
        <v>0</v>
      </c>
      <c r="B3982" s="4" t="s">
        <v>12</v>
      </c>
      <c r="C3982" s="28">
        <v>0</v>
      </c>
    </row>
    <row r="3983" spans="1:3" ht="15" hidden="1" x14ac:dyDescent="0.2">
      <c r="A3983" s="13">
        <f t="shared" si="154"/>
        <v>0</v>
      </c>
      <c r="B3983" s="2" t="s">
        <v>13</v>
      </c>
      <c r="C3983" s="28">
        <v>0</v>
      </c>
    </row>
    <row r="3984" spans="1:3" ht="15" hidden="1" x14ac:dyDescent="0.2">
      <c r="A3984" s="13">
        <v>0</v>
      </c>
      <c r="B3984" s="3" t="s">
        <v>14</v>
      </c>
      <c r="C3984" s="28">
        <v>0</v>
      </c>
    </row>
    <row r="3985" spans="1:3" ht="15" hidden="1" x14ac:dyDescent="0.2">
      <c r="A3985" s="13">
        <v>0</v>
      </c>
      <c r="B3985" s="4" t="s">
        <v>15</v>
      </c>
      <c r="C3985" s="28">
        <v>0</v>
      </c>
    </row>
    <row r="3986" spans="1:3" ht="15" hidden="1" x14ac:dyDescent="0.2">
      <c r="A3986" s="13">
        <v>0</v>
      </c>
      <c r="B3986" s="4" t="s">
        <v>10</v>
      </c>
      <c r="C3986" s="28">
        <v>0</v>
      </c>
    </row>
    <row r="3987" spans="1:3" ht="15" hidden="1" x14ac:dyDescent="0.2">
      <c r="A3987" s="13">
        <f t="shared" ref="A3987:A3993" si="155">SUM(C3987)</f>
        <v>0</v>
      </c>
      <c r="B3987" s="4" t="s">
        <v>16</v>
      </c>
      <c r="C3987" s="28">
        <v>0</v>
      </c>
    </row>
    <row r="3988" spans="1:3" ht="15" hidden="1" x14ac:dyDescent="0.2">
      <c r="A3988" s="13">
        <f t="shared" si="155"/>
        <v>0</v>
      </c>
      <c r="B3988" s="3" t="s">
        <v>17</v>
      </c>
      <c r="C3988" s="28">
        <v>0</v>
      </c>
    </row>
    <row r="3989" spans="1:3" ht="15" hidden="1" x14ac:dyDescent="0.2">
      <c r="A3989" s="13">
        <f t="shared" si="155"/>
        <v>0</v>
      </c>
      <c r="B3989" s="4" t="s">
        <v>18</v>
      </c>
      <c r="C3989" s="28">
        <v>0</v>
      </c>
    </row>
    <row r="3990" spans="1:3" ht="18" hidden="1" customHeight="1" x14ac:dyDescent="0.2">
      <c r="A3990" s="13">
        <f t="shared" si="155"/>
        <v>0</v>
      </c>
      <c r="B3990" s="21"/>
      <c r="C3990" s="35"/>
    </row>
    <row r="3991" spans="1:3" ht="15" hidden="1" x14ac:dyDescent="0.2">
      <c r="A3991" s="13">
        <f t="shared" si="155"/>
        <v>0</v>
      </c>
      <c r="B3991" s="2" t="s">
        <v>19</v>
      </c>
      <c r="C3991" s="28">
        <v>0</v>
      </c>
    </row>
    <row r="3992" spans="1:3" ht="15" hidden="1" x14ac:dyDescent="0.2">
      <c r="A3992" s="13">
        <f t="shared" si="155"/>
        <v>0</v>
      </c>
      <c r="B3992" s="12" t="s">
        <v>20</v>
      </c>
      <c r="C3992" s="31">
        <v>0</v>
      </c>
    </row>
    <row r="3993" spans="1:3" ht="15" hidden="1" x14ac:dyDescent="0.2">
      <c r="A3993" s="13">
        <f t="shared" si="155"/>
        <v>0</v>
      </c>
      <c r="B3993" s="12" t="s">
        <v>21</v>
      </c>
      <c r="C3993" s="31">
        <v>0</v>
      </c>
    </row>
    <row r="3994" spans="1:3" ht="15" hidden="1" x14ac:dyDescent="0.2">
      <c r="A3994" s="13">
        <v>0</v>
      </c>
      <c r="B3994" s="15" t="s">
        <v>22</v>
      </c>
      <c r="C3994" s="32">
        <v>0</v>
      </c>
    </row>
    <row r="3995" spans="1:3" ht="15" hidden="1" x14ac:dyDescent="0.2">
      <c r="A3995" s="13">
        <v>0</v>
      </c>
      <c r="B3995" s="15" t="s">
        <v>23</v>
      </c>
      <c r="C3995" s="32">
        <v>0</v>
      </c>
    </row>
    <row r="3996" spans="1:3" ht="15" hidden="1" x14ac:dyDescent="0.2">
      <c r="A3996" s="13">
        <v>0</v>
      </c>
      <c r="B3996" s="15" t="s">
        <v>24</v>
      </c>
      <c r="C3996" s="32">
        <v>0</v>
      </c>
    </row>
    <row r="3997" spans="1:3" ht="15" hidden="1" x14ac:dyDescent="0.2">
      <c r="A3997" s="13">
        <v>0</v>
      </c>
      <c r="B3997" s="15" t="s">
        <v>25</v>
      </c>
      <c r="C3997" s="32">
        <v>0</v>
      </c>
    </row>
    <row r="3998" spans="1:3" ht="15" hidden="1" x14ac:dyDescent="0.2">
      <c r="A3998" s="13">
        <v>0</v>
      </c>
      <c r="B3998" s="15" t="s">
        <v>26</v>
      </c>
      <c r="C3998" s="32">
        <v>0</v>
      </c>
    </row>
    <row r="3999" spans="1:3" ht="15" hidden="1" x14ac:dyDescent="0.2">
      <c r="A3999" s="13">
        <v>0</v>
      </c>
      <c r="B3999" s="15" t="s">
        <v>27</v>
      </c>
      <c r="C3999" s="32">
        <v>0</v>
      </c>
    </row>
    <row r="4000" spans="1:3" ht="30" hidden="1" x14ac:dyDescent="0.2">
      <c r="A4000" s="13">
        <v>0</v>
      </c>
      <c r="B4000" s="15" t="s">
        <v>28</v>
      </c>
      <c r="C4000" s="32">
        <v>0</v>
      </c>
    </row>
    <row r="4001" spans="1:3" ht="15" hidden="1" x14ac:dyDescent="0.2">
      <c r="A4001" s="13">
        <v>0</v>
      </c>
      <c r="B4001" s="15" t="s">
        <v>29</v>
      </c>
      <c r="C4001" s="32">
        <v>0</v>
      </c>
    </row>
    <row r="4002" spans="1:3" ht="15" hidden="1" x14ac:dyDescent="0.2">
      <c r="A4002" s="13">
        <v>0</v>
      </c>
      <c r="B4002" s="15" t="s">
        <v>30</v>
      </c>
      <c r="C4002" s="32">
        <v>0</v>
      </c>
    </row>
    <row r="4003" spans="1:3" ht="15" hidden="1" x14ac:dyDescent="0.2">
      <c r="A4003" s="13">
        <v>0</v>
      </c>
      <c r="B4003" s="15" t="s">
        <v>31</v>
      </c>
      <c r="C4003" s="32">
        <v>0</v>
      </c>
    </row>
    <row r="4004" spans="1:3" ht="15" hidden="1" x14ac:dyDescent="0.2">
      <c r="A4004" s="13">
        <f t="shared" ref="A4004:A4010" si="156">SUM(C4004)</f>
        <v>0</v>
      </c>
      <c r="B4004" s="12" t="s">
        <v>32</v>
      </c>
      <c r="C4004" s="31">
        <v>0</v>
      </c>
    </row>
    <row r="4005" spans="1:3" ht="15" hidden="1" x14ac:dyDescent="0.2">
      <c r="A4005" s="13">
        <f t="shared" si="156"/>
        <v>0</v>
      </c>
      <c r="B4005" s="3" t="s">
        <v>33</v>
      </c>
      <c r="C4005" s="28">
        <v>0</v>
      </c>
    </row>
    <row r="4006" spans="1:3" ht="15" hidden="1" x14ac:dyDescent="0.2">
      <c r="A4006" s="13">
        <f t="shared" si="156"/>
        <v>0</v>
      </c>
      <c r="B4006" s="12" t="s">
        <v>4</v>
      </c>
      <c r="C4006" s="31">
        <v>0</v>
      </c>
    </row>
    <row r="4007" spans="1:3" ht="15" hidden="1" x14ac:dyDescent="0.2">
      <c r="A4007" s="13">
        <f t="shared" si="156"/>
        <v>0</v>
      </c>
      <c r="B4007" s="12" t="s">
        <v>34</v>
      </c>
      <c r="C4007" s="31">
        <v>0</v>
      </c>
    </row>
    <row r="4008" spans="1:3" ht="15" hidden="1" x14ac:dyDescent="0.2">
      <c r="A4008" s="13">
        <f t="shared" si="156"/>
        <v>0</v>
      </c>
      <c r="B4008" s="12" t="s">
        <v>35</v>
      </c>
      <c r="C4008" s="31">
        <v>0</v>
      </c>
    </row>
    <row r="4009" spans="1:3" ht="15" hidden="1" x14ac:dyDescent="0.2">
      <c r="A4009" s="13">
        <f t="shared" si="156"/>
        <v>0</v>
      </c>
      <c r="B4009" s="2" t="s">
        <v>36</v>
      </c>
      <c r="C4009" s="28">
        <v>0</v>
      </c>
    </row>
    <row r="4010" spans="1:3" ht="15" hidden="1" x14ac:dyDescent="0.2">
      <c r="A4010" s="13">
        <f t="shared" si="156"/>
        <v>0</v>
      </c>
      <c r="B4010" s="2" t="s">
        <v>37</v>
      </c>
      <c r="C4010" s="28">
        <v>0</v>
      </c>
    </row>
    <row r="4011" spans="1:3" ht="15" hidden="1" x14ac:dyDescent="0.2">
      <c r="A4011" s="13">
        <v>0</v>
      </c>
      <c r="B4011" s="16" t="s">
        <v>8</v>
      </c>
      <c r="C4011" s="33">
        <v>0</v>
      </c>
    </row>
    <row r="4012" spans="1:3" ht="15" hidden="1" x14ac:dyDescent="0.2">
      <c r="A4012" s="13">
        <v>0</v>
      </c>
      <c r="B4012" s="15" t="s">
        <v>9</v>
      </c>
      <c r="C4012" s="32">
        <v>0</v>
      </c>
    </row>
    <row r="4013" spans="1:3" ht="15" hidden="1" x14ac:dyDescent="0.2">
      <c r="A4013" s="13">
        <v>0</v>
      </c>
      <c r="B4013" s="15" t="s">
        <v>38</v>
      </c>
      <c r="C4013" s="32">
        <v>0</v>
      </c>
    </row>
    <row r="4014" spans="1:3" ht="15" hidden="1" x14ac:dyDescent="0.2">
      <c r="A4014" s="13">
        <f>SUM(C4014)</f>
        <v>0</v>
      </c>
      <c r="B4014" s="14" t="s">
        <v>39</v>
      </c>
      <c r="C4014" s="31">
        <v>0</v>
      </c>
    </row>
    <row r="4015" spans="1:3" ht="15" hidden="1" x14ac:dyDescent="0.2">
      <c r="A4015" s="13">
        <f>SUM(C4015)</f>
        <v>0</v>
      </c>
      <c r="B4015" s="4" t="s">
        <v>40</v>
      </c>
      <c r="C4015" s="28">
        <v>0</v>
      </c>
    </row>
    <row r="4016" spans="1:3" ht="15" hidden="1" x14ac:dyDescent="0.2">
      <c r="A4016" s="13">
        <f>SUM(C4016)</f>
        <v>0</v>
      </c>
      <c r="B4016" s="2" t="s">
        <v>41</v>
      </c>
      <c r="C4016" s="28">
        <v>0</v>
      </c>
    </row>
    <row r="4017" spans="1:3" ht="15" hidden="1" x14ac:dyDescent="0.2">
      <c r="A4017" s="13">
        <v>0</v>
      </c>
      <c r="B4017" s="16" t="s">
        <v>14</v>
      </c>
      <c r="C4017" s="33">
        <v>0</v>
      </c>
    </row>
    <row r="4018" spans="1:3" ht="15" hidden="1" x14ac:dyDescent="0.2">
      <c r="A4018" s="13">
        <v>0</v>
      </c>
      <c r="B4018" s="15" t="s">
        <v>9</v>
      </c>
      <c r="C4018" s="32">
        <v>0</v>
      </c>
    </row>
    <row r="4019" spans="1:3" ht="15" hidden="1" x14ac:dyDescent="0.2">
      <c r="A4019" s="13">
        <v>0</v>
      </c>
      <c r="B4019" s="15" t="s">
        <v>10</v>
      </c>
      <c r="C4019" s="32">
        <v>0</v>
      </c>
    </row>
    <row r="4020" spans="1:3" ht="15" hidden="1" x14ac:dyDescent="0.2">
      <c r="A4020" s="13">
        <f>SUM(C4020)</f>
        <v>0</v>
      </c>
      <c r="B4020" s="14" t="s">
        <v>42</v>
      </c>
      <c r="C4020" s="31">
        <v>0</v>
      </c>
    </row>
    <row r="4021" spans="1:3" ht="15" hidden="1" x14ac:dyDescent="0.2">
      <c r="A4021" s="13">
        <f>SUM(C4021)</f>
        <v>0</v>
      </c>
      <c r="B4021" s="4" t="s">
        <v>16</v>
      </c>
      <c r="C4021" s="28">
        <v>0</v>
      </c>
    </row>
    <row r="4022" spans="1:3" ht="15" hidden="1" x14ac:dyDescent="0.2">
      <c r="A4022" s="13">
        <f>SUM(C4022)</f>
        <v>0</v>
      </c>
      <c r="B4022" s="16" t="s">
        <v>17</v>
      </c>
      <c r="C4022" s="33">
        <v>0</v>
      </c>
    </row>
    <row r="4023" spans="1:3" ht="15" hidden="1" x14ac:dyDescent="0.2">
      <c r="A4023" s="13">
        <v>0</v>
      </c>
      <c r="B4023" s="15" t="s">
        <v>43</v>
      </c>
      <c r="C4023" s="32">
        <v>0</v>
      </c>
    </row>
    <row r="4024" spans="1:3" ht="15" hidden="1" x14ac:dyDescent="0.2">
      <c r="A4024" s="13">
        <v>0</v>
      </c>
      <c r="B4024" s="15" t="s">
        <v>15</v>
      </c>
      <c r="C4024" s="32">
        <v>0</v>
      </c>
    </row>
    <row r="4025" spans="1:3" ht="15" hidden="1" x14ac:dyDescent="0.2">
      <c r="A4025" s="13">
        <v>0</v>
      </c>
      <c r="B4025" s="15" t="s">
        <v>10</v>
      </c>
      <c r="C4025" s="32">
        <v>0</v>
      </c>
    </row>
    <row r="4026" spans="1:3" ht="15" hidden="1" x14ac:dyDescent="0.2">
      <c r="A4026" s="13">
        <f t="shared" ref="A4026:A4048" si="157">SUM(C4026)</f>
        <v>0</v>
      </c>
      <c r="B4026" s="14" t="s">
        <v>39</v>
      </c>
      <c r="C4026" s="31">
        <v>0</v>
      </c>
    </row>
    <row r="4027" spans="1:3" ht="15" hidden="1" x14ac:dyDescent="0.2">
      <c r="A4027" s="13">
        <f t="shared" si="157"/>
        <v>0</v>
      </c>
      <c r="B4027" s="4" t="s">
        <v>16</v>
      </c>
      <c r="C4027" s="28">
        <v>0</v>
      </c>
    </row>
    <row r="4028" spans="1:3" ht="18" hidden="1" customHeight="1" x14ac:dyDescent="0.2">
      <c r="A4028" s="13">
        <f t="shared" si="157"/>
        <v>0</v>
      </c>
      <c r="B4028" s="21"/>
      <c r="C4028" s="35"/>
    </row>
    <row r="4029" spans="1:3" ht="18" hidden="1" customHeight="1" x14ac:dyDescent="0.2">
      <c r="A4029" s="13">
        <f t="shared" si="157"/>
        <v>0</v>
      </c>
      <c r="B4029" s="22" t="s">
        <v>60</v>
      </c>
      <c r="C4029" s="29"/>
    </row>
    <row r="4030" spans="1:3" ht="15" hidden="1" x14ac:dyDescent="0.2">
      <c r="A4030" s="13">
        <f t="shared" si="157"/>
        <v>0</v>
      </c>
      <c r="B4030" s="17" t="s">
        <v>44</v>
      </c>
      <c r="C4030" s="31">
        <v>0</v>
      </c>
    </row>
    <row r="4031" spans="1:3" ht="15" hidden="1" x14ac:dyDescent="0.2">
      <c r="A4031" s="13">
        <f t="shared" si="157"/>
        <v>0</v>
      </c>
      <c r="B4031" s="12" t="s">
        <v>1</v>
      </c>
      <c r="C4031" s="31">
        <v>0</v>
      </c>
    </row>
    <row r="4032" spans="1:3" ht="15" hidden="1" x14ac:dyDescent="0.2">
      <c r="A4032" s="13">
        <f t="shared" si="157"/>
        <v>0</v>
      </c>
      <c r="B4032" s="12" t="s">
        <v>6</v>
      </c>
      <c r="C4032" s="31">
        <v>0</v>
      </c>
    </row>
    <row r="4033" spans="1:3" ht="15" hidden="1" x14ac:dyDescent="0.2">
      <c r="A4033" s="13">
        <f t="shared" si="157"/>
        <v>0</v>
      </c>
      <c r="B4033" s="12" t="s">
        <v>45</v>
      </c>
      <c r="C4033" s="31">
        <v>0</v>
      </c>
    </row>
    <row r="4034" spans="1:3" ht="15" hidden="1" x14ac:dyDescent="0.2">
      <c r="A4034" s="13">
        <f t="shared" si="157"/>
        <v>0</v>
      </c>
      <c r="B4034" s="12" t="s">
        <v>13</v>
      </c>
      <c r="C4034" s="31">
        <v>0</v>
      </c>
    </row>
    <row r="4035" spans="1:3" ht="15" hidden="1" x14ac:dyDescent="0.2">
      <c r="A4035" s="13">
        <f t="shared" si="157"/>
        <v>0</v>
      </c>
      <c r="B4035" s="17" t="s">
        <v>46</v>
      </c>
      <c r="C4035" s="31">
        <v>0</v>
      </c>
    </row>
    <row r="4036" spans="1:3" ht="15" hidden="1" x14ac:dyDescent="0.2">
      <c r="A4036" s="13">
        <f t="shared" si="157"/>
        <v>0</v>
      </c>
      <c r="B4036" s="12" t="s">
        <v>19</v>
      </c>
      <c r="C4036" s="31">
        <v>0</v>
      </c>
    </row>
    <row r="4037" spans="1:3" ht="15" hidden="1" x14ac:dyDescent="0.2">
      <c r="A4037" s="13">
        <f t="shared" si="157"/>
        <v>0</v>
      </c>
      <c r="B4037" s="12" t="s">
        <v>36</v>
      </c>
      <c r="C4037" s="31">
        <v>0</v>
      </c>
    </row>
    <row r="4038" spans="1:3" ht="15" hidden="1" x14ac:dyDescent="0.2">
      <c r="A4038" s="13">
        <f t="shared" si="157"/>
        <v>0</v>
      </c>
      <c r="B4038" s="12" t="s">
        <v>47</v>
      </c>
      <c r="C4038" s="31">
        <v>0</v>
      </c>
    </row>
    <row r="4039" spans="1:3" ht="15" hidden="1" x14ac:dyDescent="0.2">
      <c r="A4039" s="13">
        <f t="shared" si="157"/>
        <v>0</v>
      </c>
      <c r="B4039" s="12" t="s">
        <v>41</v>
      </c>
      <c r="C4039" s="31">
        <v>0</v>
      </c>
    </row>
    <row r="4040" spans="1:3" ht="15" hidden="1" x14ac:dyDescent="0.2">
      <c r="A4040" s="13">
        <f t="shared" si="157"/>
        <v>0</v>
      </c>
      <c r="B4040" s="39" t="s">
        <v>48</v>
      </c>
      <c r="C4040" s="40">
        <v>0</v>
      </c>
    </row>
    <row r="4041" spans="1:3" ht="15" hidden="1" x14ac:dyDescent="0.2">
      <c r="A4041" s="13">
        <f t="shared" si="157"/>
        <v>0</v>
      </c>
      <c r="B4041" s="39" t="s">
        <v>49</v>
      </c>
      <c r="C4041" s="40">
        <v>0</v>
      </c>
    </row>
    <row r="4042" spans="1:3" ht="15" hidden="1" x14ac:dyDescent="0.2">
      <c r="A4042" s="13">
        <f t="shared" si="157"/>
        <v>0</v>
      </c>
      <c r="B4042" s="39" t="s">
        <v>50</v>
      </c>
      <c r="C4042" s="40">
        <v>0</v>
      </c>
    </row>
    <row r="4043" spans="1:3" ht="18" hidden="1" customHeight="1" x14ac:dyDescent="0.2">
      <c r="A4043" s="13">
        <f t="shared" si="157"/>
        <v>0</v>
      </c>
      <c r="B4043" s="23"/>
      <c r="C4043" s="34"/>
    </row>
    <row r="4044" spans="1:3" ht="18" hidden="1" customHeight="1" x14ac:dyDescent="0.2">
      <c r="A4044" s="13">
        <f t="shared" si="157"/>
        <v>0</v>
      </c>
      <c r="B4044" s="18" t="s">
        <v>319</v>
      </c>
      <c r="C4044" s="29"/>
    </row>
    <row r="4045" spans="1:3" ht="15" x14ac:dyDescent="0.2">
      <c r="A4045" s="13"/>
      <c r="B4045" s="5" t="s">
        <v>53</v>
      </c>
      <c r="C4045" s="36">
        <v>83</v>
      </c>
    </row>
    <row r="4046" spans="1:3" ht="15" x14ac:dyDescent="0.2">
      <c r="A4046" s="13"/>
      <c r="B4046" s="6" t="s">
        <v>54</v>
      </c>
      <c r="C4046" s="36">
        <v>64</v>
      </c>
    </row>
    <row r="4047" spans="1:3" ht="15" x14ac:dyDescent="0.2">
      <c r="A4047" s="13"/>
      <c r="B4047" s="6" t="s">
        <v>55</v>
      </c>
      <c r="C4047" s="36">
        <v>19</v>
      </c>
    </row>
    <row r="4048" spans="1:3" ht="18" hidden="1" customHeight="1" x14ac:dyDescent="0.2">
      <c r="A4048" s="13">
        <f t="shared" si="157"/>
        <v>0</v>
      </c>
      <c r="B4048" s="24"/>
      <c r="C4048" s="34"/>
    </row>
    <row r="4049" spans="1:3" ht="18" customHeight="1" x14ac:dyDescent="0.2">
      <c r="A4049" s="13"/>
      <c r="B4049" s="121" t="s">
        <v>112</v>
      </c>
      <c r="C4049" s="122"/>
    </row>
    <row r="4050" spans="1:3" ht="18" hidden="1" customHeight="1" x14ac:dyDescent="0.2">
      <c r="A4050" s="13">
        <f t="shared" ref="A4050:A4058" si="158">SUM(C4050)</f>
        <v>0</v>
      </c>
      <c r="B4050" s="21"/>
      <c r="C4050" s="35"/>
    </row>
    <row r="4051" spans="1:3" ht="18" hidden="1" customHeight="1" x14ac:dyDescent="0.2">
      <c r="A4051" s="13">
        <f t="shared" si="158"/>
        <v>0</v>
      </c>
      <c r="B4051" s="22" t="s">
        <v>59</v>
      </c>
      <c r="C4051" s="29"/>
    </row>
    <row r="4052" spans="1:3" ht="15" x14ac:dyDescent="0.2">
      <c r="A4052" s="13"/>
      <c r="B4052" s="2" t="s">
        <v>1</v>
      </c>
      <c r="C4052" s="28">
        <v>23.707830000000001</v>
      </c>
    </row>
    <row r="4053" spans="1:3" ht="15" hidden="1" x14ac:dyDescent="0.2">
      <c r="A4053" s="13">
        <f t="shared" si="158"/>
        <v>0</v>
      </c>
      <c r="B4053" s="3" t="s">
        <v>2</v>
      </c>
      <c r="C4053" s="28"/>
    </row>
    <row r="4054" spans="1:3" ht="15" hidden="1" x14ac:dyDescent="0.2">
      <c r="A4054" s="13">
        <f t="shared" si="158"/>
        <v>0</v>
      </c>
      <c r="B4054" s="3" t="s">
        <v>3</v>
      </c>
      <c r="C4054" s="28"/>
    </row>
    <row r="4055" spans="1:3" ht="15" hidden="1" x14ac:dyDescent="0.2">
      <c r="A4055" s="13">
        <f t="shared" si="158"/>
        <v>0</v>
      </c>
      <c r="B4055" s="3" t="s">
        <v>4</v>
      </c>
      <c r="C4055" s="28">
        <v>0</v>
      </c>
    </row>
    <row r="4056" spans="1:3" ht="15" x14ac:dyDescent="0.2">
      <c r="A4056" s="13"/>
      <c r="B4056" s="3" t="s">
        <v>5</v>
      </c>
      <c r="C4056" s="28">
        <v>23.707830000000001</v>
      </c>
    </row>
    <row r="4057" spans="1:3" ht="15" hidden="1" x14ac:dyDescent="0.2">
      <c r="A4057" s="13">
        <f t="shared" si="158"/>
        <v>0</v>
      </c>
      <c r="B4057" s="2" t="s">
        <v>6</v>
      </c>
      <c r="C4057" s="28">
        <v>0</v>
      </c>
    </row>
    <row r="4058" spans="1:3" ht="15" hidden="1" x14ac:dyDescent="0.2">
      <c r="A4058" s="13">
        <f t="shared" si="158"/>
        <v>0</v>
      </c>
      <c r="B4058" s="2" t="s">
        <v>7</v>
      </c>
      <c r="C4058" s="28">
        <v>0</v>
      </c>
    </row>
    <row r="4059" spans="1:3" ht="15" hidden="1" x14ac:dyDescent="0.2">
      <c r="A4059" s="13">
        <v>0</v>
      </c>
      <c r="B4059" s="3" t="s">
        <v>8</v>
      </c>
      <c r="C4059" s="28">
        <v>0</v>
      </c>
    </row>
    <row r="4060" spans="1:3" ht="15" hidden="1" x14ac:dyDescent="0.2">
      <c r="A4060" s="13">
        <f>SUM(C4060)</f>
        <v>0</v>
      </c>
      <c r="B4060" s="4" t="s">
        <v>9</v>
      </c>
      <c r="C4060" s="28">
        <v>0</v>
      </c>
    </row>
    <row r="4061" spans="1:3" ht="15" hidden="1" x14ac:dyDescent="0.2">
      <c r="A4061" s="13">
        <v>0</v>
      </c>
      <c r="B4061" s="4" t="s">
        <v>10</v>
      </c>
      <c r="C4061" s="28">
        <v>0</v>
      </c>
    </row>
    <row r="4062" spans="1:3" ht="15" hidden="1" x14ac:dyDescent="0.2">
      <c r="A4062" s="13">
        <f>SUM(C4062)</f>
        <v>0</v>
      </c>
      <c r="B4062" s="4" t="s">
        <v>11</v>
      </c>
      <c r="C4062" s="28">
        <v>0</v>
      </c>
    </row>
    <row r="4063" spans="1:3" ht="15" hidden="1" x14ac:dyDescent="0.2">
      <c r="A4063" s="13">
        <f>SUM(C4063)</f>
        <v>0</v>
      </c>
      <c r="B4063" s="4" t="s">
        <v>12</v>
      </c>
      <c r="C4063" s="28">
        <v>0</v>
      </c>
    </row>
    <row r="4064" spans="1:3" ht="15" hidden="1" x14ac:dyDescent="0.2">
      <c r="A4064" s="13">
        <f>SUM(C4064)</f>
        <v>0</v>
      </c>
      <c r="B4064" s="2" t="s">
        <v>13</v>
      </c>
      <c r="C4064" s="28">
        <v>0</v>
      </c>
    </row>
    <row r="4065" spans="1:3" ht="15" hidden="1" x14ac:dyDescent="0.2">
      <c r="A4065" s="13">
        <v>0</v>
      </c>
      <c r="B4065" s="3" t="s">
        <v>14</v>
      </c>
      <c r="C4065" s="28">
        <v>0</v>
      </c>
    </row>
    <row r="4066" spans="1:3" ht="15" hidden="1" x14ac:dyDescent="0.2">
      <c r="A4066" s="13">
        <v>0</v>
      </c>
      <c r="B4066" s="4" t="s">
        <v>15</v>
      </c>
      <c r="C4066" s="28">
        <v>0</v>
      </c>
    </row>
    <row r="4067" spans="1:3" ht="15" hidden="1" x14ac:dyDescent="0.2">
      <c r="A4067" s="13">
        <v>0</v>
      </c>
      <c r="B4067" s="4" t="s">
        <v>10</v>
      </c>
      <c r="C4067" s="28">
        <v>0</v>
      </c>
    </row>
    <row r="4068" spans="1:3" ht="15" hidden="1" x14ac:dyDescent="0.2">
      <c r="A4068" s="13">
        <f t="shared" ref="A4068:A4074" si="159">SUM(C4068)</f>
        <v>0</v>
      </c>
      <c r="B4068" s="4" t="s">
        <v>16</v>
      </c>
      <c r="C4068" s="28">
        <v>0</v>
      </c>
    </row>
    <row r="4069" spans="1:3" ht="15" hidden="1" x14ac:dyDescent="0.2">
      <c r="A4069" s="13">
        <f t="shared" si="159"/>
        <v>0</v>
      </c>
      <c r="B4069" s="3" t="s">
        <v>17</v>
      </c>
      <c r="C4069" s="28">
        <v>0</v>
      </c>
    </row>
    <row r="4070" spans="1:3" ht="15" hidden="1" x14ac:dyDescent="0.2">
      <c r="A4070" s="13">
        <f t="shared" si="159"/>
        <v>0</v>
      </c>
      <c r="B4070" s="4" t="s">
        <v>18</v>
      </c>
      <c r="C4070" s="28">
        <v>0</v>
      </c>
    </row>
    <row r="4071" spans="1:3" ht="18" hidden="1" customHeight="1" x14ac:dyDescent="0.2">
      <c r="A4071" s="13">
        <f t="shared" si="159"/>
        <v>0</v>
      </c>
      <c r="B4071" s="21"/>
      <c r="C4071" s="35"/>
    </row>
    <row r="4072" spans="1:3" ht="15" x14ac:dyDescent="0.2">
      <c r="A4072" s="13"/>
      <c r="B4072" s="2" t="s">
        <v>19</v>
      </c>
      <c r="C4072" s="28">
        <v>23.707830000000001</v>
      </c>
    </row>
    <row r="4073" spans="1:3" ht="15" hidden="1" x14ac:dyDescent="0.2">
      <c r="A4073" s="13">
        <f t="shared" si="159"/>
        <v>0</v>
      </c>
      <c r="B4073" s="12" t="s">
        <v>20</v>
      </c>
      <c r="C4073" s="31">
        <v>0</v>
      </c>
    </row>
    <row r="4074" spans="1:3" ht="15" hidden="1" x14ac:dyDescent="0.2">
      <c r="A4074" s="13">
        <f t="shared" si="159"/>
        <v>0</v>
      </c>
      <c r="B4074" s="12" t="s">
        <v>21</v>
      </c>
      <c r="C4074" s="31">
        <v>0</v>
      </c>
    </row>
    <row r="4075" spans="1:3" ht="15" hidden="1" x14ac:dyDescent="0.2">
      <c r="A4075" s="13">
        <v>0</v>
      </c>
      <c r="B4075" s="15" t="s">
        <v>22</v>
      </c>
      <c r="C4075" s="32">
        <v>0</v>
      </c>
    </row>
    <row r="4076" spans="1:3" ht="15" hidden="1" x14ac:dyDescent="0.2">
      <c r="A4076" s="13">
        <v>0</v>
      </c>
      <c r="B4076" s="15" t="s">
        <v>23</v>
      </c>
      <c r="C4076" s="32">
        <v>0</v>
      </c>
    </row>
    <row r="4077" spans="1:3" ht="15" hidden="1" x14ac:dyDescent="0.2">
      <c r="A4077" s="13">
        <v>0</v>
      </c>
      <c r="B4077" s="15" t="s">
        <v>24</v>
      </c>
      <c r="C4077" s="32">
        <v>0</v>
      </c>
    </row>
    <row r="4078" spans="1:3" ht="15" hidden="1" x14ac:dyDescent="0.2">
      <c r="A4078" s="13">
        <v>0</v>
      </c>
      <c r="B4078" s="15" t="s">
        <v>25</v>
      </c>
      <c r="C4078" s="32">
        <v>0</v>
      </c>
    </row>
    <row r="4079" spans="1:3" ht="15" hidden="1" x14ac:dyDescent="0.2">
      <c r="A4079" s="13">
        <v>0</v>
      </c>
      <c r="B4079" s="15" t="s">
        <v>26</v>
      </c>
      <c r="C4079" s="32">
        <v>0</v>
      </c>
    </row>
    <row r="4080" spans="1:3" ht="15" hidden="1" x14ac:dyDescent="0.2">
      <c r="A4080" s="13">
        <v>0</v>
      </c>
      <c r="B4080" s="15" t="s">
        <v>27</v>
      </c>
      <c r="C4080" s="32">
        <v>0</v>
      </c>
    </row>
    <row r="4081" spans="1:3" ht="30" hidden="1" x14ac:dyDescent="0.2">
      <c r="A4081" s="13">
        <v>0</v>
      </c>
      <c r="B4081" s="15" t="s">
        <v>28</v>
      </c>
      <c r="C4081" s="32">
        <v>0</v>
      </c>
    </row>
    <row r="4082" spans="1:3" ht="15" hidden="1" x14ac:dyDescent="0.2">
      <c r="A4082" s="13">
        <v>0</v>
      </c>
      <c r="B4082" s="15" t="s">
        <v>29</v>
      </c>
      <c r="C4082" s="32">
        <v>0</v>
      </c>
    </row>
    <row r="4083" spans="1:3" ht="15" hidden="1" x14ac:dyDescent="0.2">
      <c r="A4083" s="13">
        <v>0</v>
      </c>
      <c r="B4083" s="15" t="s">
        <v>30</v>
      </c>
      <c r="C4083" s="32">
        <v>0</v>
      </c>
    </row>
    <row r="4084" spans="1:3" ht="15" hidden="1" x14ac:dyDescent="0.2">
      <c r="A4084" s="13">
        <v>0</v>
      </c>
      <c r="B4084" s="15" t="s">
        <v>31</v>
      </c>
      <c r="C4084" s="32">
        <v>0</v>
      </c>
    </row>
    <row r="4085" spans="1:3" ht="15" hidden="1" x14ac:dyDescent="0.2">
      <c r="A4085" s="13">
        <f t="shared" ref="A4085:A4091" si="160">SUM(C4085)</f>
        <v>0</v>
      </c>
      <c r="B4085" s="12" t="s">
        <v>32</v>
      </c>
      <c r="C4085" s="31">
        <v>0</v>
      </c>
    </row>
    <row r="4086" spans="1:3" ht="15" hidden="1" x14ac:dyDescent="0.2">
      <c r="A4086" s="13">
        <f t="shared" si="160"/>
        <v>0</v>
      </c>
      <c r="B4086" s="3" t="s">
        <v>33</v>
      </c>
      <c r="C4086" s="28">
        <v>0</v>
      </c>
    </row>
    <row r="4087" spans="1:3" ht="15" hidden="1" x14ac:dyDescent="0.2">
      <c r="A4087" s="13">
        <f t="shared" si="160"/>
        <v>0</v>
      </c>
      <c r="B4087" s="12" t="s">
        <v>4</v>
      </c>
      <c r="C4087" s="31">
        <v>0</v>
      </c>
    </row>
    <row r="4088" spans="1:3" ht="15" x14ac:dyDescent="0.2">
      <c r="A4088" s="13"/>
      <c r="B4088" s="12" t="s">
        <v>34</v>
      </c>
      <c r="C4088" s="31">
        <v>23.707830000000001</v>
      </c>
    </row>
    <row r="4089" spans="1:3" ht="15" hidden="1" x14ac:dyDescent="0.2">
      <c r="A4089" s="13">
        <f t="shared" si="160"/>
        <v>0</v>
      </c>
      <c r="B4089" s="12" t="s">
        <v>35</v>
      </c>
      <c r="C4089" s="31">
        <v>0</v>
      </c>
    </row>
    <row r="4090" spans="1:3" ht="15" hidden="1" x14ac:dyDescent="0.2">
      <c r="A4090" s="13">
        <f t="shared" si="160"/>
        <v>0</v>
      </c>
      <c r="B4090" s="2" t="s">
        <v>36</v>
      </c>
      <c r="C4090" s="28">
        <v>0</v>
      </c>
    </row>
    <row r="4091" spans="1:3" ht="15" hidden="1" x14ac:dyDescent="0.2">
      <c r="A4091" s="13">
        <f t="shared" si="160"/>
        <v>0</v>
      </c>
      <c r="B4091" s="2" t="s">
        <v>37</v>
      </c>
      <c r="C4091" s="28">
        <v>0</v>
      </c>
    </row>
    <row r="4092" spans="1:3" ht="15" hidden="1" x14ac:dyDescent="0.2">
      <c r="A4092" s="13">
        <v>0</v>
      </c>
      <c r="B4092" s="16" t="s">
        <v>8</v>
      </c>
      <c r="C4092" s="33">
        <v>0</v>
      </c>
    </row>
    <row r="4093" spans="1:3" ht="15" hidden="1" x14ac:dyDescent="0.2">
      <c r="A4093" s="13">
        <v>0</v>
      </c>
      <c r="B4093" s="15" t="s">
        <v>9</v>
      </c>
      <c r="C4093" s="32">
        <v>0</v>
      </c>
    </row>
    <row r="4094" spans="1:3" ht="15" hidden="1" x14ac:dyDescent="0.2">
      <c r="A4094" s="13">
        <v>0</v>
      </c>
      <c r="B4094" s="15" t="s">
        <v>38</v>
      </c>
      <c r="C4094" s="32">
        <v>0</v>
      </c>
    </row>
    <row r="4095" spans="1:3" ht="15" hidden="1" x14ac:dyDescent="0.2">
      <c r="A4095" s="13">
        <f>SUM(C4095)</f>
        <v>0</v>
      </c>
      <c r="B4095" s="14" t="s">
        <v>39</v>
      </c>
      <c r="C4095" s="31">
        <v>0</v>
      </c>
    </row>
    <row r="4096" spans="1:3" ht="15" hidden="1" x14ac:dyDescent="0.2">
      <c r="A4096" s="13">
        <f>SUM(C4096)</f>
        <v>0</v>
      </c>
      <c r="B4096" s="4" t="s">
        <v>40</v>
      </c>
      <c r="C4096" s="28">
        <v>0</v>
      </c>
    </row>
    <row r="4097" spans="1:3" ht="15" hidden="1" x14ac:dyDescent="0.2">
      <c r="A4097" s="13">
        <f>SUM(C4097)</f>
        <v>0</v>
      </c>
      <c r="B4097" s="2" t="s">
        <v>41</v>
      </c>
      <c r="C4097" s="28">
        <v>0</v>
      </c>
    </row>
    <row r="4098" spans="1:3" ht="15" hidden="1" x14ac:dyDescent="0.2">
      <c r="A4098" s="13">
        <v>0</v>
      </c>
      <c r="B4098" s="16" t="s">
        <v>14</v>
      </c>
      <c r="C4098" s="33">
        <v>0</v>
      </c>
    </row>
    <row r="4099" spans="1:3" ht="15" hidden="1" x14ac:dyDescent="0.2">
      <c r="A4099" s="13">
        <v>0</v>
      </c>
      <c r="B4099" s="15" t="s">
        <v>9</v>
      </c>
      <c r="C4099" s="32">
        <v>0</v>
      </c>
    </row>
    <row r="4100" spans="1:3" ht="15" hidden="1" x14ac:dyDescent="0.2">
      <c r="A4100" s="13">
        <v>0</v>
      </c>
      <c r="B4100" s="15" t="s">
        <v>10</v>
      </c>
      <c r="C4100" s="32">
        <v>0</v>
      </c>
    </row>
    <row r="4101" spans="1:3" ht="15" hidden="1" x14ac:dyDescent="0.2">
      <c r="A4101" s="13">
        <f>SUM(C4101)</f>
        <v>0</v>
      </c>
      <c r="B4101" s="14" t="s">
        <v>42</v>
      </c>
      <c r="C4101" s="31">
        <v>0</v>
      </c>
    </row>
    <row r="4102" spans="1:3" ht="15" hidden="1" x14ac:dyDescent="0.2">
      <c r="A4102" s="13">
        <f>SUM(C4102)</f>
        <v>0</v>
      </c>
      <c r="B4102" s="4" t="s">
        <v>16</v>
      </c>
      <c r="C4102" s="28">
        <v>0</v>
      </c>
    </row>
    <row r="4103" spans="1:3" ht="15" hidden="1" x14ac:dyDescent="0.2">
      <c r="A4103" s="13">
        <f>SUM(C4103)</f>
        <v>0</v>
      </c>
      <c r="B4103" s="16" t="s">
        <v>17</v>
      </c>
      <c r="C4103" s="33">
        <v>0</v>
      </c>
    </row>
    <row r="4104" spans="1:3" ht="15" hidden="1" x14ac:dyDescent="0.2">
      <c r="A4104" s="13">
        <v>0</v>
      </c>
      <c r="B4104" s="15" t="s">
        <v>43</v>
      </c>
      <c r="C4104" s="32">
        <v>0</v>
      </c>
    </row>
    <row r="4105" spans="1:3" ht="15" hidden="1" x14ac:dyDescent="0.2">
      <c r="A4105" s="13">
        <v>0</v>
      </c>
      <c r="B4105" s="15" t="s">
        <v>15</v>
      </c>
      <c r="C4105" s="32">
        <v>0</v>
      </c>
    </row>
    <row r="4106" spans="1:3" ht="15" hidden="1" x14ac:dyDescent="0.2">
      <c r="A4106" s="13">
        <v>0</v>
      </c>
      <c r="B4106" s="15" t="s">
        <v>10</v>
      </c>
      <c r="C4106" s="32">
        <v>0</v>
      </c>
    </row>
    <row r="4107" spans="1:3" ht="15" hidden="1" x14ac:dyDescent="0.2">
      <c r="A4107" s="13">
        <f t="shared" ref="A4107:A4139" si="161">SUM(C4107)</f>
        <v>0</v>
      </c>
      <c r="B4107" s="14" t="s">
        <v>39</v>
      </c>
      <c r="C4107" s="31">
        <v>0</v>
      </c>
    </row>
    <row r="4108" spans="1:3" ht="15" hidden="1" x14ac:dyDescent="0.2">
      <c r="A4108" s="13">
        <f t="shared" si="161"/>
        <v>0</v>
      </c>
      <c r="B4108" s="4" t="s">
        <v>16</v>
      </c>
      <c r="C4108" s="28">
        <v>0</v>
      </c>
    </row>
    <row r="4109" spans="1:3" ht="18" hidden="1" customHeight="1" x14ac:dyDescent="0.2">
      <c r="A4109" s="13">
        <f t="shared" si="161"/>
        <v>0</v>
      </c>
      <c r="B4109" s="21"/>
      <c r="C4109" s="35"/>
    </row>
    <row r="4110" spans="1:3" ht="18" hidden="1" customHeight="1" x14ac:dyDescent="0.2">
      <c r="A4110" s="13">
        <f t="shared" si="161"/>
        <v>0</v>
      </c>
      <c r="B4110" s="22" t="s">
        <v>60</v>
      </c>
      <c r="C4110" s="29"/>
    </row>
    <row r="4111" spans="1:3" ht="15" x14ac:dyDescent="0.2">
      <c r="A4111" s="13"/>
      <c r="B4111" s="17" t="s">
        <v>44</v>
      </c>
      <c r="C4111" s="31">
        <v>23.707830000000001</v>
      </c>
    </row>
    <row r="4112" spans="1:3" ht="15" x14ac:dyDescent="0.2">
      <c r="A4112" s="13"/>
      <c r="B4112" s="12" t="s">
        <v>1</v>
      </c>
      <c r="C4112" s="31">
        <v>23.707830000000001</v>
      </c>
    </row>
    <row r="4113" spans="1:3" ht="15" hidden="1" x14ac:dyDescent="0.2">
      <c r="A4113" s="13">
        <f t="shared" si="161"/>
        <v>0</v>
      </c>
      <c r="B4113" s="12" t="s">
        <v>6</v>
      </c>
      <c r="C4113" s="31">
        <v>0</v>
      </c>
    </row>
    <row r="4114" spans="1:3" ht="15" hidden="1" x14ac:dyDescent="0.2">
      <c r="A4114" s="13">
        <f t="shared" si="161"/>
        <v>0</v>
      </c>
      <c r="B4114" s="12" t="s">
        <v>45</v>
      </c>
      <c r="C4114" s="31">
        <v>0</v>
      </c>
    </row>
    <row r="4115" spans="1:3" ht="15" hidden="1" x14ac:dyDescent="0.2">
      <c r="A4115" s="13">
        <f t="shared" si="161"/>
        <v>0</v>
      </c>
      <c r="B4115" s="12" t="s">
        <v>13</v>
      </c>
      <c r="C4115" s="31">
        <v>0</v>
      </c>
    </row>
    <row r="4116" spans="1:3" ht="15" x14ac:dyDescent="0.2">
      <c r="A4116" s="13"/>
      <c r="B4116" s="17" t="s">
        <v>46</v>
      </c>
      <c r="C4116" s="31">
        <v>23.707830000000001</v>
      </c>
    </row>
    <row r="4117" spans="1:3" ht="15" x14ac:dyDescent="0.2">
      <c r="A4117" s="13"/>
      <c r="B4117" s="12" t="s">
        <v>19</v>
      </c>
      <c r="C4117" s="31">
        <v>23.707830000000001</v>
      </c>
    </row>
    <row r="4118" spans="1:3" ht="15" hidden="1" x14ac:dyDescent="0.2">
      <c r="A4118" s="13">
        <f t="shared" si="161"/>
        <v>0</v>
      </c>
      <c r="B4118" s="12" t="s">
        <v>36</v>
      </c>
      <c r="C4118" s="31">
        <v>0</v>
      </c>
    </row>
    <row r="4119" spans="1:3" ht="15" hidden="1" x14ac:dyDescent="0.2">
      <c r="A4119" s="13">
        <f t="shared" si="161"/>
        <v>0</v>
      </c>
      <c r="B4119" s="12" t="s">
        <v>47</v>
      </c>
      <c r="C4119" s="31">
        <v>0</v>
      </c>
    </row>
    <row r="4120" spans="1:3" ht="15" hidden="1" x14ac:dyDescent="0.2">
      <c r="A4120" s="13">
        <f t="shared" si="161"/>
        <v>0</v>
      </c>
      <c r="B4120" s="12" t="s">
        <v>41</v>
      </c>
      <c r="C4120" s="31">
        <v>0</v>
      </c>
    </row>
    <row r="4121" spans="1:3" ht="15" hidden="1" x14ac:dyDescent="0.2">
      <c r="A4121" s="13">
        <f t="shared" si="161"/>
        <v>0</v>
      </c>
      <c r="B4121" s="39" t="s">
        <v>48</v>
      </c>
      <c r="C4121" s="40">
        <v>0</v>
      </c>
    </row>
    <row r="4122" spans="1:3" ht="15" hidden="1" x14ac:dyDescent="0.2">
      <c r="A4122" s="13">
        <f t="shared" si="161"/>
        <v>0</v>
      </c>
      <c r="B4122" s="39" t="s">
        <v>49</v>
      </c>
      <c r="C4122" s="40">
        <v>0</v>
      </c>
    </row>
    <row r="4123" spans="1:3" ht="15" hidden="1" x14ac:dyDescent="0.2">
      <c r="A4123" s="13">
        <f t="shared" si="161"/>
        <v>0</v>
      </c>
      <c r="B4123" s="39" t="s">
        <v>50</v>
      </c>
      <c r="C4123" s="40">
        <v>0</v>
      </c>
    </row>
    <row r="4124" spans="1:3" ht="18" hidden="1" customHeight="1" x14ac:dyDescent="0.2">
      <c r="A4124" s="13">
        <f t="shared" si="161"/>
        <v>0</v>
      </c>
      <c r="B4124" s="23"/>
      <c r="C4124" s="34"/>
    </row>
    <row r="4125" spans="1:3" ht="18" hidden="1" customHeight="1" x14ac:dyDescent="0.2">
      <c r="A4125" s="13">
        <f t="shared" si="161"/>
        <v>0</v>
      </c>
      <c r="B4125" s="18" t="s">
        <v>319</v>
      </c>
      <c r="C4125" s="29"/>
    </row>
    <row r="4126" spans="1:3" ht="15" x14ac:dyDescent="0.2">
      <c r="A4126" s="13"/>
      <c r="B4126" s="5" t="s">
        <v>53</v>
      </c>
      <c r="C4126" s="36">
        <v>432</v>
      </c>
    </row>
    <row r="4127" spans="1:3" ht="15" x14ac:dyDescent="0.2">
      <c r="A4127" s="13"/>
      <c r="B4127" s="6" t="s">
        <v>54</v>
      </c>
      <c r="C4127" s="36">
        <v>157</v>
      </c>
    </row>
    <row r="4128" spans="1:3" ht="15" x14ac:dyDescent="0.2">
      <c r="A4128" s="13"/>
      <c r="B4128" s="6" t="s">
        <v>55</v>
      </c>
      <c r="C4128" s="36">
        <v>275</v>
      </c>
    </row>
    <row r="4129" spans="1:3" ht="18" hidden="1" customHeight="1" x14ac:dyDescent="0.2">
      <c r="A4129" s="13">
        <f t="shared" si="161"/>
        <v>0</v>
      </c>
      <c r="B4129" s="24"/>
      <c r="C4129" s="34"/>
    </row>
    <row r="4130" spans="1:3" ht="18" hidden="1" customHeight="1" x14ac:dyDescent="0.2">
      <c r="A4130" s="13">
        <f t="shared" si="161"/>
        <v>0</v>
      </c>
      <c r="B4130" s="20" t="s">
        <v>110</v>
      </c>
      <c r="C4130" s="34"/>
    </row>
    <row r="4131" spans="1:3" ht="18" hidden="1" customHeight="1" x14ac:dyDescent="0.2">
      <c r="A4131" s="13">
        <f t="shared" si="161"/>
        <v>0</v>
      </c>
      <c r="B4131" s="21"/>
      <c r="C4131" s="35"/>
    </row>
    <row r="4132" spans="1:3" ht="18" hidden="1" customHeight="1" x14ac:dyDescent="0.2">
      <c r="A4132" s="13">
        <f t="shared" si="161"/>
        <v>0</v>
      </c>
      <c r="B4132" s="22" t="s">
        <v>59</v>
      </c>
      <c r="C4132" s="29"/>
    </row>
    <row r="4133" spans="1:3" ht="15" hidden="1" x14ac:dyDescent="0.2">
      <c r="A4133" s="13">
        <f t="shared" si="161"/>
        <v>0</v>
      </c>
      <c r="B4133" s="2" t="s">
        <v>1</v>
      </c>
      <c r="C4133" s="28">
        <v>0</v>
      </c>
    </row>
    <row r="4134" spans="1:3" ht="15" hidden="1" x14ac:dyDescent="0.2">
      <c r="A4134" s="13">
        <f t="shared" si="161"/>
        <v>0</v>
      </c>
      <c r="B4134" s="3" t="s">
        <v>2</v>
      </c>
      <c r="C4134" s="28"/>
    </row>
    <row r="4135" spans="1:3" ht="15" hidden="1" x14ac:dyDescent="0.2">
      <c r="A4135" s="13">
        <f t="shared" si="161"/>
        <v>0</v>
      </c>
      <c r="B4135" s="3" t="s">
        <v>3</v>
      </c>
      <c r="C4135" s="28"/>
    </row>
    <row r="4136" spans="1:3" ht="15" hidden="1" x14ac:dyDescent="0.2">
      <c r="A4136" s="13">
        <f t="shared" si="161"/>
        <v>0</v>
      </c>
      <c r="B4136" s="3" t="s">
        <v>4</v>
      </c>
      <c r="C4136" s="28">
        <v>0</v>
      </c>
    </row>
    <row r="4137" spans="1:3" ht="15" hidden="1" x14ac:dyDescent="0.2">
      <c r="A4137" s="13">
        <f t="shared" si="161"/>
        <v>0</v>
      </c>
      <c r="B4137" s="3" t="s">
        <v>5</v>
      </c>
      <c r="C4137" s="28">
        <v>0</v>
      </c>
    </row>
    <row r="4138" spans="1:3" ht="15" hidden="1" x14ac:dyDescent="0.2">
      <c r="A4138" s="13">
        <f t="shared" si="161"/>
        <v>0</v>
      </c>
      <c r="B4138" s="2" t="s">
        <v>6</v>
      </c>
      <c r="C4138" s="28">
        <v>0</v>
      </c>
    </row>
    <row r="4139" spans="1:3" ht="15" hidden="1" x14ac:dyDescent="0.2">
      <c r="A4139" s="13">
        <f t="shared" si="161"/>
        <v>0</v>
      </c>
      <c r="B4139" s="2" t="s">
        <v>7</v>
      </c>
      <c r="C4139" s="28">
        <v>0</v>
      </c>
    </row>
    <row r="4140" spans="1:3" ht="15" hidden="1" x14ac:dyDescent="0.2">
      <c r="A4140" s="13">
        <v>0</v>
      </c>
      <c r="B4140" s="3" t="s">
        <v>8</v>
      </c>
      <c r="C4140" s="28">
        <v>0</v>
      </c>
    </row>
    <row r="4141" spans="1:3" ht="15" hidden="1" x14ac:dyDescent="0.2">
      <c r="A4141" s="13">
        <f>SUM(C4141)</f>
        <v>0</v>
      </c>
      <c r="B4141" s="4" t="s">
        <v>9</v>
      </c>
      <c r="C4141" s="28">
        <v>0</v>
      </c>
    </row>
    <row r="4142" spans="1:3" ht="15" hidden="1" x14ac:dyDescent="0.2">
      <c r="A4142" s="13">
        <v>0</v>
      </c>
      <c r="B4142" s="4" t="s">
        <v>10</v>
      </c>
      <c r="C4142" s="28">
        <v>0</v>
      </c>
    </row>
    <row r="4143" spans="1:3" ht="15" hidden="1" x14ac:dyDescent="0.2">
      <c r="A4143" s="13">
        <f>SUM(C4143)</f>
        <v>0</v>
      </c>
      <c r="B4143" s="4" t="s">
        <v>11</v>
      </c>
      <c r="C4143" s="28">
        <v>0</v>
      </c>
    </row>
    <row r="4144" spans="1:3" ht="15" hidden="1" x14ac:dyDescent="0.2">
      <c r="A4144" s="13">
        <f>SUM(C4144)</f>
        <v>0</v>
      </c>
      <c r="B4144" s="4" t="s">
        <v>12</v>
      </c>
      <c r="C4144" s="28">
        <v>0</v>
      </c>
    </row>
    <row r="4145" spans="1:3" ht="15" hidden="1" x14ac:dyDescent="0.2">
      <c r="A4145" s="13">
        <f>SUM(C4145)</f>
        <v>0</v>
      </c>
      <c r="B4145" s="2" t="s">
        <v>13</v>
      </c>
      <c r="C4145" s="28">
        <v>0</v>
      </c>
    </row>
    <row r="4146" spans="1:3" ht="15" hidden="1" x14ac:dyDescent="0.2">
      <c r="A4146" s="13">
        <v>0</v>
      </c>
      <c r="B4146" s="3" t="s">
        <v>14</v>
      </c>
      <c r="C4146" s="28">
        <v>0</v>
      </c>
    </row>
    <row r="4147" spans="1:3" ht="15" hidden="1" x14ac:dyDescent="0.2">
      <c r="A4147" s="13">
        <v>0</v>
      </c>
      <c r="B4147" s="4" t="s">
        <v>15</v>
      </c>
      <c r="C4147" s="28">
        <v>0</v>
      </c>
    </row>
    <row r="4148" spans="1:3" ht="15" hidden="1" x14ac:dyDescent="0.2">
      <c r="A4148" s="13">
        <v>0</v>
      </c>
      <c r="B4148" s="4" t="s">
        <v>10</v>
      </c>
      <c r="C4148" s="28">
        <v>0</v>
      </c>
    </row>
    <row r="4149" spans="1:3" ht="15" hidden="1" x14ac:dyDescent="0.2">
      <c r="A4149" s="13">
        <f t="shared" ref="A4149:A4155" si="162">SUM(C4149)</f>
        <v>0</v>
      </c>
      <c r="B4149" s="4" t="s">
        <v>16</v>
      </c>
      <c r="C4149" s="28">
        <v>0</v>
      </c>
    </row>
    <row r="4150" spans="1:3" ht="15" hidden="1" x14ac:dyDescent="0.2">
      <c r="A4150" s="13">
        <f t="shared" si="162"/>
        <v>0</v>
      </c>
      <c r="B4150" s="3" t="s">
        <v>17</v>
      </c>
      <c r="C4150" s="28">
        <v>0</v>
      </c>
    </row>
    <row r="4151" spans="1:3" ht="15" hidden="1" x14ac:dyDescent="0.2">
      <c r="A4151" s="13">
        <f t="shared" si="162"/>
        <v>0</v>
      </c>
      <c r="B4151" s="4" t="s">
        <v>18</v>
      </c>
      <c r="C4151" s="28">
        <v>0</v>
      </c>
    </row>
    <row r="4152" spans="1:3" ht="18" hidden="1" customHeight="1" x14ac:dyDescent="0.2">
      <c r="A4152" s="13">
        <f t="shared" si="162"/>
        <v>0</v>
      </c>
      <c r="B4152" s="21"/>
      <c r="C4152" s="35"/>
    </row>
    <row r="4153" spans="1:3" ht="15" hidden="1" x14ac:dyDescent="0.2">
      <c r="A4153" s="13">
        <f t="shared" si="162"/>
        <v>0</v>
      </c>
      <c r="B4153" s="2" t="s">
        <v>19</v>
      </c>
      <c r="C4153" s="28">
        <v>0</v>
      </c>
    </row>
    <row r="4154" spans="1:3" ht="15" hidden="1" x14ac:dyDescent="0.2">
      <c r="A4154" s="13">
        <f t="shared" si="162"/>
        <v>0</v>
      </c>
      <c r="B4154" s="12" t="s">
        <v>20</v>
      </c>
      <c r="C4154" s="31">
        <v>0</v>
      </c>
    </row>
    <row r="4155" spans="1:3" ht="15" hidden="1" x14ac:dyDescent="0.2">
      <c r="A4155" s="13">
        <f t="shared" si="162"/>
        <v>0</v>
      </c>
      <c r="B4155" s="12" t="s">
        <v>21</v>
      </c>
      <c r="C4155" s="31">
        <v>0</v>
      </c>
    </row>
    <row r="4156" spans="1:3" ht="15" hidden="1" x14ac:dyDescent="0.2">
      <c r="A4156" s="13">
        <v>0</v>
      </c>
      <c r="B4156" s="15" t="s">
        <v>22</v>
      </c>
      <c r="C4156" s="32">
        <v>0</v>
      </c>
    </row>
    <row r="4157" spans="1:3" ht="15" hidden="1" x14ac:dyDescent="0.2">
      <c r="A4157" s="13">
        <v>0</v>
      </c>
      <c r="B4157" s="15" t="s">
        <v>23</v>
      </c>
      <c r="C4157" s="32">
        <v>0</v>
      </c>
    </row>
    <row r="4158" spans="1:3" ht="15" hidden="1" x14ac:dyDescent="0.2">
      <c r="A4158" s="13">
        <v>0</v>
      </c>
      <c r="B4158" s="15" t="s">
        <v>24</v>
      </c>
      <c r="C4158" s="32">
        <v>0</v>
      </c>
    </row>
    <row r="4159" spans="1:3" ht="15" hidden="1" x14ac:dyDescent="0.2">
      <c r="A4159" s="13">
        <v>0</v>
      </c>
      <c r="B4159" s="15" t="s">
        <v>25</v>
      </c>
      <c r="C4159" s="32">
        <v>0</v>
      </c>
    </row>
    <row r="4160" spans="1:3" ht="15" hidden="1" x14ac:dyDescent="0.2">
      <c r="A4160" s="13">
        <v>0</v>
      </c>
      <c r="B4160" s="15" t="s">
        <v>26</v>
      </c>
      <c r="C4160" s="32">
        <v>0</v>
      </c>
    </row>
    <row r="4161" spans="1:3" ht="15" hidden="1" x14ac:dyDescent="0.2">
      <c r="A4161" s="13">
        <v>0</v>
      </c>
      <c r="B4161" s="15" t="s">
        <v>27</v>
      </c>
      <c r="C4161" s="32">
        <v>0</v>
      </c>
    </row>
    <row r="4162" spans="1:3" ht="30" hidden="1" x14ac:dyDescent="0.2">
      <c r="A4162" s="13">
        <v>0</v>
      </c>
      <c r="B4162" s="15" t="s">
        <v>28</v>
      </c>
      <c r="C4162" s="32">
        <v>0</v>
      </c>
    </row>
    <row r="4163" spans="1:3" ht="15" hidden="1" x14ac:dyDescent="0.2">
      <c r="A4163" s="13">
        <v>0</v>
      </c>
      <c r="B4163" s="15" t="s">
        <v>29</v>
      </c>
      <c r="C4163" s="32">
        <v>0</v>
      </c>
    </row>
    <row r="4164" spans="1:3" ht="15" hidden="1" x14ac:dyDescent="0.2">
      <c r="A4164" s="13">
        <v>0</v>
      </c>
      <c r="B4164" s="15" t="s">
        <v>30</v>
      </c>
      <c r="C4164" s="32">
        <v>0</v>
      </c>
    </row>
    <row r="4165" spans="1:3" ht="15" hidden="1" x14ac:dyDescent="0.2">
      <c r="A4165" s="13">
        <v>0</v>
      </c>
      <c r="B4165" s="15" t="s">
        <v>31</v>
      </c>
      <c r="C4165" s="32">
        <v>0</v>
      </c>
    </row>
    <row r="4166" spans="1:3" ht="15" hidden="1" x14ac:dyDescent="0.2">
      <c r="A4166" s="13">
        <f>SUM(C4166)</f>
        <v>0</v>
      </c>
      <c r="B4166" s="12" t="s">
        <v>32</v>
      </c>
      <c r="C4166" s="31">
        <v>0</v>
      </c>
    </row>
    <row r="4167" spans="1:3" ht="15" hidden="1" x14ac:dyDescent="0.2">
      <c r="A4167" s="13">
        <f>SUM(C4167)</f>
        <v>0</v>
      </c>
      <c r="B4167" s="3" t="s">
        <v>33</v>
      </c>
      <c r="C4167" s="28">
        <v>0</v>
      </c>
    </row>
    <row r="4168" spans="1:3" ht="15" hidden="1" x14ac:dyDescent="0.2">
      <c r="A4168" s="13">
        <f>SUM(C4168)</f>
        <v>0</v>
      </c>
      <c r="B4168" s="12" t="s">
        <v>4</v>
      </c>
      <c r="C4168" s="31">
        <v>0</v>
      </c>
    </row>
    <row r="4169" spans="1:3" ht="15" hidden="1" x14ac:dyDescent="0.2">
      <c r="A4169" s="13">
        <f>SUM(C4169)</f>
        <v>0</v>
      </c>
      <c r="B4169" s="12" t="s">
        <v>34</v>
      </c>
      <c r="C4169" s="31">
        <v>0</v>
      </c>
    </row>
    <row r="4170" spans="1:3" ht="15" hidden="1" x14ac:dyDescent="0.2">
      <c r="A4170" s="13">
        <f t="shared" ref="A4170:A4233" si="163">SUM(C4170)</f>
        <v>0</v>
      </c>
      <c r="B4170" s="12" t="s">
        <v>35</v>
      </c>
      <c r="C4170" s="31">
        <v>0</v>
      </c>
    </row>
    <row r="4171" spans="1:3" ht="15" hidden="1" x14ac:dyDescent="0.2">
      <c r="A4171" s="13">
        <f t="shared" si="163"/>
        <v>0</v>
      </c>
      <c r="B4171" s="2" t="s">
        <v>36</v>
      </c>
      <c r="C4171" s="28">
        <v>0</v>
      </c>
    </row>
    <row r="4172" spans="1:3" ht="15" hidden="1" x14ac:dyDescent="0.2">
      <c r="A4172" s="13">
        <f t="shared" si="163"/>
        <v>0</v>
      </c>
      <c r="B4172" s="2" t="s">
        <v>37</v>
      </c>
      <c r="C4172" s="28">
        <v>0</v>
      </c>
    </row>
    <row r="4173" spans="1:3" ht="15" hidden="1" x14ac:dyDescent="0.2">
      <c r="A4173" s="13">
        <v>0</v>
      </c>
      <c r="B4173" s="16" t="s">
        <v>8</v>
      </c>
      <c r="C4173" s="33">
        <v>0</v>
      </c>
    </row>
    <row r="4174" spans="1:3" ht="15" hidden="1" x14ac:dyDescent="0.2">
      <c r="A4174" s="13">
        <v>0</v>
      </c>
      <c r="B4174" s="15" t="s">
        <v>9</v>
      </c>
      <c r="C4174" s="32">
        <v>0</v>
      </c>
    </row>
    <row r="4175" spans="1:3" ht="15" hidden="1" x14ac:dyDescent="0.2">
      <c r="A4175" s="13">
        <v>0</v>
      </c>
      <c r="B4175" s="15" t="s">
        <v>38</v>
      </c>
      <c r="C4175" s="32">
        <v>0</v>
      </c>
    </row>
    <row r="4176" spans="1:3" ht="15" hidden="1" x14ac:dyDescent="0.2">
      <c r="A4176" s="13">
        <f t="shared" si="163"/>
        <v>0</v>
      </c>
      <c r="B4176" s="14" t="s">
        <v>39</v>
      </c>
      <c r="C4176" s="31">
        <v>0</v>
      </c>
    </row>
    <row r="4177" spans="1:3" ht="15" hidden="1" x14ac:dyDescent="0.2">
      <c r="A4177" s="13">
        <f t="shared" si="163"/>
        <v>0</v>
      </c>
      <c r="B4177" s="4" t="s">
        <v>40</v>
      </c>
      <c r="C4177" s="28">
        <v>0</v>
      </c>
    </row>
    <row r="4178" spans="1:3" ht="15" hidden="1" x14ac:dyDescent="0.2">
      <c r="A4178" s="13">
        <f t="shared" si="163"/>
        <v>0</v>
      </c>
      <c r="B4178" s="2" t="s">
        <v>41</v>
      </c>
      <c r="C4178" s="28">
        <v>0</v>
      </c>
    </row>
    <row r="4179" spans="1:3" ht="15" hidden="1" x14ac:dyDescent="0.2">
      <c r="A4179" s="13">
        <v>0</v>
      </c>
      <c r="B4179" s="16" t="s">
        <v>14</v>
      </c>
      <c r="C4179" s="33">
        <v>0</v>
      </c>
    </row>
    <row r="4180" spans="1:3" ht="15" hidden="1" x14ac:dyDescent="0.2">
      <c r="A4180" s="13">
        <v>0</v>
      </c>
      <c r="B4180" s="15" t="s">
        <v>9</v>
      </c>
      <c r="C4180" s="32">
        <v>0</v>
      </c>
    </row>
    <row r="4181" spans="1:3" ht="15" hidden="1" x14ac:dyDescent="0.2">
      <c r="A4181" s="13">
        <v>0</v>
      </c>
      <c r="B4181" s="15" t="s">
        <v>10</v>
      </c>
      <c r="C4181" s="32">
        <v>0</v>
      </c>
    </row>
    <row r="4182" spans="1:3" ht="15" hidden="1" x14ac:dyDescent="0.2">
      <c r="A4182" s="13">
        <f t="shared" si="163"/>
        <v>0</v>
      </c>
      <c r="B4182" s="14" t="s">
        <v>42</v>
      </c>
      <c r="C4182" s="31">
        <v>0</v>
      </c>
    </row>
    <row r="4183" spans="1:3" ht="15" hidden="1" x14ac:dyDescent="0.2">
      <c r="A4183" s="13">
        <f t="shared" si="163"/>
        <v>0</v>
      </c>
      <c r="B4183" s="4" t="s">
        <v>16</v>
      </c>
      <c r="C4183" s="28">
        <v>0</v>
      </c>
    </row>
    <row r="4184" spans="1:3" ht="15" hidden="1" x14ac:dyDescent="0.2">
      <c r="A4184" s="13">
        <f t="shared" si="163"/>
        <v>0</v>
      </c>
      <c r="B4184" s="16" t="s">
        <v>17</v>
      </c>
      <c r="C4184" s="33">
        <v>0</v>
      </c>
    </row>
    <row r="4185" spans="1:3" ht="15" hidden="1" x14ac:dyDescent="0.2">
      <c r="A4185" s="13">
        <v>0</v>
      </c>
      <c r="B4185" s="15" t="s">
        <v>43</v>
      </c>
      <c r="C4185" s="32">
        <v>0</v>
      </c>
    </row>
    <row r="4186" spans="1:3" ht="15" hidden="1" x14ac:dyDescent="0.2">
      <c r="A4186" s="13">
        <v>0</v>
      </c>
      <c r="B4186" s="15" t="s">
        <v>15</v>
      </c>
      <c r="C4186" s="32">
        <v>0</v>
      </c>
    </row>
    <row r="4187" spans="1:3" ht="15" hidden="1" x14ac:dyDescent="0.2">
      <c r="A4187" s="13">
        <v>0</v>
      </c>
      <c r="B4187" s="15" t="s">
        <v>10</v>
      </c>
      <c r="C4187" s="32">
        <v>0</v>
      </c>
    </row>
    <row r="4188" spans="1:3" ht="15" hidden="1" x14ac:dyDescent="0.2">
      <c r="A4188" s="13">
        <f t="shared" si="163"/>
        <v>0</v>
      </c>
      <c r="B4188" s="14" t="s">
        <v>39</v>
      </c>
      <c r="C4188" s="31">
        <v>0</v>
      </c>
    </row>
    <row r="4189" spans="1:3" ht="15" hidden="1" x14ac:dyDescent="0.2">
      <c r="A4189" s="13">
        <f t="shared" si="163"/>
        <v>0</v>
      </c>
      <c r="B4189" s="4" t="s">
        <v>16</v>
      </c>
      <c r="C4189" s="28">
        <v>0</v>
      </c>
    </row>
    <row r="4190" spans="1:3" ht="18" hidden="1" customHeight="1" x14ac:dyDescent="0.2">
      <c r="A4190" s="13">
        <f t="shared" si="163"/>
        <v>0</v>
      </c>
      <c r="B4190" s="21"/>
      <c r="C4190" s="35"/>
    </row>
    <row r="4191" spans="1:3" ht="18" hidden="1" customHeight="1" x14ac:dyDescent="0.2">
      <c r="A4191" s="13">
        <f t="shared" si="163"/>
        <v>0</v>
      </c>
      <c r="B4191" s="22" t="s">
        <v>60</v>
      </c>
      <c r="C4191" s="29"/>
    </row>
    <row r="4192" spans="1:3" ht="15" hidden="1" x14ac:dyDescent="0.2">
      <c r="A4192" s="13">
        <f t="shared" si="163"/>
        <v>0</v>
      </c>
      <c r="B4192" s="17" t="s">
        <v>44</v>
      </c>
      <c r="C4192" s="31">
        <v>0</v>
      </c>
    </row>
    <row r="4193" spans="1:3" ht="15" hidden="1" x14ac:dyDescent="0.2">
      <c r="A4193" s="13">
        <f t="shared" si="163"/>
        <v>0</v>
      </c>
      <c r="B4193" s="12" t="s">
        <v>1</v>
      </c>
      <c r="C4193" s="31">
        <v>0</v>
      </c>
    </row>
    <row r="4194" spans="1:3" ht="15" hidden="1" x14ac:dyDescent="0.2">
      <c r="A4194" s="13">
        <f t="shared" si="163"/>
        <v>0</v>
      </c>
      <c r="B4194" s="12" t="s">
        <v>6</v>
      </c>
      <c r="C4194" s="31">
        <v>0</v>
      </c>
    </row>
    <row r="4195" spans="1:3" ht="15" hidden="1" x14ac:dyDescent="0.2">
      <c r="A4195" s="13">
        <f t="shared" si="163"/>
        <v>0</v>
      </c>
      <c r="B4195" s="12" t="s">
        <v>45</v>
      </c>
      <c r="C4195" s="31">
        <v>0</v>
      </c>
    </row>
    <row r="4196" spans="1:3" ht="15" hidden="1" x14ac:dyDescent="0.2">
      <c r="A4196" s="13">
        <f t="shared" si="163"/>
        <v>0</v>
      </c>
      <c r="B4196" s="12" t="s">
        <v>13</v>
      </c>
      <c r="C4196" s="31">
        <v>0</v>
      </c>
    </row>
    <row r="4197" spans="1:3" ht="15" hidden="1" x14ac:dyDescent="0.2">
      <c r="A4197" s="13">
        <f t="shared" si="163"/>
        <v>0</v>
      </c>
      <c r="B4197" s="17" t="s">
        <v>46</v>
      </c>
      <c r="C4197" s="31">
        <v>0</v>
      </c>
    </row>
    <row r="4198" spans="1:3" ht="15" hidden="1" x14ac:dyDescent="0.2">
      <c r="A4198" s="13">
        <f t="shared" si="163"/>
        <v>0</v>
      </c>
      <c r="B4198" s="12" t="s">
        <v>19</v>
      </c>
      <c r="C4198" s="31">
        <v>0</v>
      </c>
    </row>
    <row r="4199" spans="1:3" ht="15" hidden="1" x14ac:dyDescent="0.2">
      <c r="A4199" s="13">
        <f t="shared" si="163"/>
        <v>0</v>
      </c>
      <c r="B4199" s="12" t="s">
        <v>36</v>
      </c>
      <c r="C4199" s="31">
        <v>0</v>
      </c>
    </row>
    <row r="4200" spans="1:3" ht="15" hidden="1" x14ac:dyDescent="0.2">
      <c r="A4200" s="13">
        <f t="shared" si="163"/>
        <v>0</v>
      </c>
      <c r="B4200" s="12" t="s">
        <v>47</v>
      </c>
      <c r="C4200" s="31">
        <v>0</v>
      </c>
    </row>
    <row r="4201" spans="1:3" ht="15" hidden="1" x14ac:dyDescent="0.2">
      <c r="A4201" s="13">
        <f t="shared" si="163"/>
        <v>0</v>
      </c>
      <c r="B4201" s="12" t="s">
        <v>41</v>
      </c>
      <c r="C4201" s="31">
        <v>0</v>
      </c>
    </row>
    <row r="4202" spans="1:3" ht="15" hidden="1" x14ac:dyDescent="0.2">
      <c r="A4202" s="13">
        <f t="shared" si="163"/>
        <v>0</v>
      </c>
      <c r="B4202" s="39" t="s">
        <v>48</v>
      </c>
      <c r="C4202" s="40">
        <v>0</v>
      </c>
    </row>
    <row r="4203" spans="1:3" ht="15" hidden="1" x14ac:dyDescent="0.2">
      <c r="A4203" s="13">
        <f t="shared" si="163"/>
        <v>0</v>
      </c>
      <c r="B4203" s="39" t="s">
        <v>49</v>
      </c>
      <c r="C4203" s="40">
        <v>0</v>
      </c>
    </row>
    <row r="4204" spans="1:3" ht="15" hidden="1" x14ac:dyDescent="0.2">
      <c r="A4204" s="13">
        <f t="shared" si="163"/>
        <v>0</v>
      </c>
      <c r="B4204" s="39" t="s">
        <v>50</v>
      </c>
      <c r="C4204" s="40">
        <v>0</v>
      </c>
    </row>
    <row r="4205" spans="1:3" ht="15" hidden="1" x14ac:dyDescent="0.2">
      <c r="A4205" s="13">
        <f t="shared" si="163"/>
        <v>0</v>
      </c>
      <c r="B4205" s="23"/>
      <c r="C4205" s="34"/>
    </row>
    <row r="4206" spans="1:3" hidden="1" x14ac:dyDescent="0.2">
      <c r="A4206" s="13">
        <f t="shared" si="163"/>
        <v>0</v>
      </c>
      <c r="B4206" s="18" t="s">
        <v>319</v>
      </c>
      <c r="C4206" s="29"/>
    </row>
    <row r="4207" spans="1:3" ht="15" hidden="1" x14ac:dyDescent="0.2">
      <c r="A4207" s="13">
        <f t="shared" si="163"/>
        <v>101</v>
      </c>
      <c r="B4207" s="5" t="s">
        <v>53</v>
      </c>
      <c r="C4207" s="36">
        <v>101</v>
      </c>
    </row>
    <row r="4208" spans="1:3" ht="15" x14ac:dyDescent="0.2">
      <c r="A4208" s="13"/>
      <c r="B4208" s="6" t="s">
        <v>54</v>
      </c>
      <c r="C4208" s="36">
        <v>51</v>
      </c>
    </row>
    <row r="4209" spans="1:3" ht="15" x14ac:dyDescent="0.2">
      <c r="A4209" s="13"/>
      <c r="B4209" s="6" t="s">
        <v>55</v>
      </c>
      <c r="C4209" s="36">
        <v>50</v>
      </c>
    </row>
    <row r="4210" spans="1:3" ht="15" hidden="1" x14ac:dyDescent="0.2">
      <c r="A4210" s="13">
        <f t="shared" si="163"/>
        <v>0</v>
      </c>
      <c r="B4210" s="24"/>
      <c r="C4210" s="34"/>
    </row>
    <row r="4211" spans="1:3" ht="15" x14ac:dyDescent="0.2">
      <c r="A4211" s="13"/>
      <c r="B4211" s="121" t="s">
        <v>109</v>
      </c>
      <c r="C4211" s="122"/>
    </row>
    <row r="4212" spans="1:3" hidden="1" x14ac:dyDescent="0.2">
      <c r="A4212" s="13">
        <f t="shared" si="163"/>
        <v>0</v>
      </c>
      <c r="B4212" s="21"/>
      <c r="C4212" s="35"/>
    </row>
    <row r="4213" spans="1:3" ht="15" hidden="1" x14ac:dyDescent="0.2">
      <c r="A4213" s="13">
        <f t="shared" si="163"/>
        <v>0</v>
      </c>
      <c r="B4213" s="22" t="s">
        <v>59</v>
      </c>
      <c r="C4213" s="29"/>
    </row>
    <row r="4214" spans="1:3" ht="15" x14ac:dyDescent="0.2">
      <c r="A4214" s="13"/>
      <c r="B4214" s="2" t="s">
        <v>1</v>
      </c>
      <c r="C4214" s="28">
        <v>42.844000000000001</v>
      </c>
    </row>
    <row r="4215" spans="1:3" ht="15" hidden="1" x14ac:dyDescent="0.2">
      <c r="A4215" s="13">
        <f t="shared" si="163"/>
        <v>0</v>
      </c>
      <c r="B4215" s="3" t="s">
        <v>2</v>
      </c>
      <c r="C4215" s="28"/>
    </row>
    <row r="4216" spans="1:3" ht="15" hidden="1" x14ac:dyDescent="0.2">
      <c r="A4216" s="13">
        <f t="shared" si="163"/>
        <v>0</v>
      </c>
      <c r="B4216" s="3" t="s">
        <v>3</v>
      </c>
      <c r="C4216" s="28"/>
    </row>
    <row r="4217" spans="1:3" ht="15" x14ac:dyDescent="0.2">
      <c r="A4217" s="13"/>
      <c r="B4217" s="3" t="s">
        <v>4</v>
      </c>
      <c r="C4217" s="28">
        <v>12.688000000000001</v>
      </c>
    </row>
    <row r="4218" spans="1:3" ht="15" x14ac:dyDescent="0.2">
      <c r="A4218" s="13"/>
      <c r="B4218" s="3" t="s">
        <v>5</v>
      </c>
      <c r="C4218" s="28">
        <v>30.155999999999999</v>
      </c>
    </row>
    <row r="4219" spans="1:3" ht="15" hidden="1" x14ac:dyDescent="0.2">
      <c r="A4219" s="13">
        <f t="shared" si="163"/>
        <v>0</v>
      </c>
      <c r="B4219" s="2" t="s">
        <v>6</v>
      </c>
      <c r="C4219" s="28">
        <v>0</v>
      </c>
    </row>
    <row r="4220" spans="1:3" ht="15" hidden="1" x14ac:dyDescent="0.2">
      <c r="A4220" s="13">
        <f t="shared" si="163"/>
        <v>0</v>
      </c>
      <c r="B4220" s="2" t="s">
        <v>7</v>
      </c>
      <c r="C4220" s="28">
        <v>0</v>
      </c>
    </row>
    <row r="4221" spans="1:3" ht="15" hidden="1" x14ac:dyDescent="0.2">
      <c r="A4221" s="13">
        <v>0</v>
      </c>
      <c r="B4221" s="3" t="s">
        <v>8</v>
      </c>
      <c r="C4221" s="28">
        <v>0</v>
      </c>
    </row>
    <row r="4222" spans="1:3" ht="15" hidden="1" x14ac:dyDescent="0.2">
      <c r="A4222" s="13">
        <f t="shared" si="163"/>
        <v>0</v>
      </c>
      <c r="B4222" s="4" t="s">
        <v>9</v>
      </c>
      <c r="C4222" s="28">
        <v>0</v>
      </c>
    </row>
    <row r="4223" spans="1:3" ht="15" hidden="1" x14ac:dyDescent="0.2">
      <c r="A4223" s="13">
        <v>0</v>
      </c>
      <c r="B4223" s="4" t="s">
        <v>10</v>
      </c>
      <c r="C4223" s="28">
        <v>0</v>
      </c>
    </row>
    <row r="4224" spans="1:3" ht="15" hidden="1" x14ac:dyDescent="0.2">
      <c r="A4224" s="13">
        <f t="shared" si="163"/>
        <v>0</v>
      </c>
      <c r="B4224" s="4" t="s">
        <v>11</v>
      </c>
      <c r="C4224" s="28">
        <v>0</v>
      </c>
    </row>
    <row r="4225" spans="1:3" ht="15" hidden="1" x14ac:dyDescent="0.2">
      <c r="A4225" s="13">
        <f t="shared" si="163"/>
        <v>0</v>
      </c>
      <c r="B4225" s="4" t="s">
        <v>12</v>
      </c>
      <c r="C4225" s="28">
        <v>0</v>
      </c>
    </row>
    <row r="4226" spans="1:3" ht="15" hidden="1" x14ac:dyDescent="0.2">
      <c r="A4226" s="13">
        <f t="shared" si="163"/>
        <v>0</v>
      </c>
      <c r="B4226" s="2" t="s">
        <v>13</v>
      </c>
      <c r="C4226" s="28">
        <v>0</v>
      </c>
    </row>
    <row r="4227" spans="1:3" ht="15" hidden="1" x14ac:dyDescent="0.2">
      <c r="A4227" s="13">
        <v>0</v>
      </c>
      <c r="B4227" s="3" t="s">
        <v>14</v>
      </c>
      <c r="C4227" s="28">
        <v>0</v>
      </c>
    </row>
    <row r="4228" spans="1:3" ht="15" hidden="1" x14ac:dyDescent="0.2">
      <c r="A4228" s="13">
        <v>0</v>
      </c>
      <c r="B4228" s="4" t="s">
        <v>15</v>
      </c>
      <c r="C4228" s="28">
        <v>0</v>
      </c>
    </row>
    <row r="4229" spans="1:3" ht="15" hidden="1" x14ac:dyDescent="0.2">
      <c r="A4229" s="13">
        <v>0</v>
      </c>
      <c r="B4229" s="4" t="s">
        <v>10</v>
      </c>
      <c r="C4229" s="28">
        <v>0</v>
      </c>
    </row>
    <row r="4230" spans="1:3" ht="15" hidden="1" x14ac:dyDescent="0.2">
      <c r="A4230" s="13">
        <f t="shared" si="163"/>
        <v>0</v>
      </c>
      <c r="B4230" s="4" t="s">
        <v>16</v>
      </c>
      <c r="C4230" s="28">
        <v>0</v>
      </c>
    </row>
    <row r="4231" spans="1:3" ht="15" hidden="1" x14ac:dyDescent="0.2">
      <c r="A4231" s="13">
        <f t="shared" si="163"/>
        <v>0</v>
      </c>
      <c r="B4231" s="3" t="s">
        <v>17</v>
      </c>
      <c r="C4231" s="28">
        <v>0</v>
      </c>
    </row>
    <row r="4232" spans="1:3" ht="15" hidden="1" x14ac:dyDescent="0.2">
      <c r="A4232" s="13">
        <f t="shared" si="163"/>
        <v>0</v>
      </c>
      <c r="B4232" s="4" t="s">
        <v>18</v>
      </c>
      <c r="C4232" s="28">
        <v>0</v>
      </c>
    </row>
    <row r="4233" spans="1:3" hidden="1" x14ac:dyDescent="0.2">
      <c r="A4233" s="13">
        <f t="shared" si="163"/>
        <v>0</v>
      </c>
      <c r="B4233" s="21"/>
      <c r="C4233" s="35"/>
    </row>
    <row r="4234" spans="1:3" ht="15" x14ac:dyDescent="0.2">
      <c r="A4234" s="13"/>
      <c r="B4234" s="2" t="s">
        <v>19</v>
      </c>
      <c r="C4234" s="28">
        <v>8.8983599999999985</v>
      </c>
    </row>
    <row r="4235" spans="1:3" ht="15" hidden="1" x14ac:dyDescent="0.2">
      <c r="A4235" s="13">
        <f>SUM(C4235)</f>
        <v>0</v>
      </c>
      <c r="B4235" s="12" t="s">
        <v>20</v>
      </c>
      <c r="C4235" s="31">
        <v>0</v>
      </c>
    </row>
    <row r="4236" spans="1:3" ht="15" x14ac:dyDescent="0.2">
      <c r="A4236" s="13"/>
      <c r="B4236" s="12" t="s">
        <v>21</v>
      </c>
      <c r="C4236" s="31">
        <v>7.2797699999999992</v>
      </c>
    </row>
    <row r="4237" spans="1:3" ht="15" hidden="1" x14ac:dyDescent="0.2">
      <c r="A4237" s="13">
        <v>0</v>
      </c>
      <c r="B4237" s="15" t="s">
        <v>22</v>
      </c>
      <c r="C4237" s="32">
        <v>0</v>
      </c>
    </row>
    <row r="4238" spans="1:3" ht="15" hidden="1" x14ac:dyDescent="0.2">
      <c r="A4238" s="13">
        <v>0</v>
      </c>
      <c r="B4238" s="15" t="s">
        <v>23</v>
      </c>
      <c r="C4238" s="32">
        <v>0</v>
      </c>
    </row>
    <row r="4239" spans="1:3" ht="15" hidden="1" x14ac:dyDescent="0.2">
      <c r="A4239" s="13">
        <v>0</v>
      </c>
      <c r="B4239" s="15" t="s">
        <v>24</v>
      </c>
      <c r="C4239" s="32">
        <v>2.3769999999999998</v>
      </c>
    </row>
    <row r="4240" spans="1:3" ht="15" hidden="1" x14ac:dyDescent="0.2">
      <c r="A4240" s="13">
        <v>0</v>
      </c>
      <c r="B4240" s="15" t="s">
        <v>25</v>
      </c>
      <c r="C4240" s="32">
        <v>0</v>
      </c>
    </row>
    <row r="4241" spans="1:3" ht="15" hidden="1" x14ac:dyDescent="0.2">
      <c r="A4241" s="13">
        <v>0</v>
      </c>
      <c r="B4241" s="15" t="s">
        <v>26</v>
      </c>
      <c r="C4241" s="32">
        <v>0.74668000000000001</v>
      </c>
    </row>
    <row r="4242" spans="1:3" ht="15" hidden="1" x14ac:dyDescent="0.2">
      <c r="A4242" s="13">
        <v>0</v>
      </c>
      <c r="B4242" s="15" t="s">
        <v>27</v>
      </c>
      <c r="C4242" s="32">
        <v>3.2390000000000002E-2</v>
      </c>
    </row>
    <row r="4243" spans="1:3" ht="30" hidden="1" x14ac:dyDescent="0.2">
      <c r="A4243" s="13">
        <v>0</v>
      </c>
      <c r="B4243" s="15" t="s">
        <v>28</v>
      </c>
      <c r="C4243" s="32">
        <v>1.7786999999999999</v>
      </c>
    </row>
    <row r="4244" spans="1:3" ht="15" hidden="1" x14ac:dyDescent="0.2">
      <c r="A4244" s="13">
        <v>0</v>
      </c>
      <c r="B4244" s="15" t="s">
        <v>29</v>
      </c>
      <c r="C4244" s="32">
        <v>0.42</v>
      </c>
    </row>
    <row r="4245" spans="1:3" ht="15" hidden="1" x14ac:dyDescent="0.2">
      <c r="A4245" s="13">
        <v>0</v>
      </c>
      <c r="B4245" s="15" t="s">
        <v>30</v>
      </c>
      <c r="C4245" s="32">
        <v>0</v>
      </c>
    </row>
    <row r="4246" spans="1:3" ht="15" hidden="1" x14ac:dyDescent="0.2">
      <c r="A4246" s="13">
        <v>0</v>
      </c>
      <c r="B4246" s="15" t="s">
        <v>31</v>
      </c>
      <c r="C4246" s="32">
        <v>1.925</v>
      </c>
    </row>
    <row r="4247" spans="1:3" ht="15" hidden="1" x14ac:dyDescent="0.2">
      <c r="A4247" s="13">
        <f t="shared" ref="A4247:A4253" si="164">SUM(C4247)</f>
        <v>0</v>
      </c>
      <c r="B4247" s="12" t="s">
        <v>32</v>
      </c>
      <c r="C4247" s="31">
        <v>0</v>
      </c>
    </row>
    <row r="4248" spans="1:3" ht="15" hidden="1" x14ac:dyDescent="0.2">
      <c r="A4248" s="13">
        <f t="shared" si="164"/>
        <v>0</v>
      </c>
      <c r="B4248" s="3" t="s">
        <v>33</v>
      </c>
      <c r="C4248" s="28">
        <v>0</v>
      </c>
    </row>
    <row r="4249" spans="1:3" ht="15" hidden="1" x14ac:dyDescent="0.2">
      <c r="A4249" s="13">
        <f t="shared" si="164"/>
        <v>0</v>
      </c>
      <c r="B4249" s="12" t="s">
        <v>4</v>
      </c>
      <c r="C4249" s="31">
        <v>0</v>
      </c>
    </row>
    <row r="4250" spans="1:3" ht="15" hidden="1" x14ac:dyDescent="0.2">
      <c r="A4250" s="13">
        <f t="shared" si="164"/>
        <v>0</v>
      </c>
      <c r="B4250" s="12" t="s">
        <v>34</v>
      </c>
      <c r="C4250" s="31">
        <v>0</v>
      </c>
    </row>
    <row r="4251" spans="1:3" ht="15" x14ac:dyDescent="0.2">
      <c r="A4251" s="13"/>
      <c r="B4251" s="12" t="s">
        <v>35</v>
      </c>
      <c r="C4251" s="31">
        <v>1.61859</v>
      </c>
    </row>
    <row r="4252" spans="1:3" ht="15" x14ac:dyDescent="0.2">
      <c r="A4252" s="13"/>
      <c r="B4252" s="2" t="s">
        <v>36</v>
      </c>
      <c r="C4252" s="28">
        <v>1.7989999999999999</v>
      </c>
    </row>
    <row r="4253" spans="1:3" ht="15" hidden="1" x14ac:dyDescent="0.2">
      <c r="A4253" s="13">
        <f t="shared" si="164"/>
        <v>0</v>
      </c>
      <c r="B4253" s="2" t="s">
        <v>37</v>
      </c>
      <c r="C4253" s="28">
        <v>0</v>
      </c>
    </row>
    <row r="4254" spans="1:3" ht="15" hidden="1" x14ac:dyDescent="0.2">
      <c r="A4254" s="13">
        <v>0</v>
      </c>
      <c r="B4254" s="16" t="s">
        <v>8</v>
      </c>
      <c r="C4254" s="33">
        <v>0</v>
      </c>
    </row>
    <row r="4255" spans="1:3" ht="15" hidden="1" x14ac:dyDescent="0.2">
      <c r="A4255" s="13">
        <v>0</v>
      </c>
      <c r="B4255" s="15" t="s">
        <v>9</v>
      </c>
      <c r="C4255" s="32">
        <v>0</v>
      </c>
    </row>
    <row r="4256" spans="1:3" ht="15" hidden="1" x14ac:dyDescent="0.2">
      <c r="A4256" s="13">
        <v>0</v>
      </c>
      <c r="B4256" s="15" t="s">
        <v>38</v>
      </c>
      <c r="C4256" s="32">
        <v>0</v>
      </c>
    </row>
    <row r="4257" spans="1:3" ht="15" hidden="1" x14ac:dyDescent="0.2">
      <c r="A4257" s="13">
        <f>SUM(C4257)</f>
        <v>0</v>
      </c>
      <c r="B4257" s="14" t="s">
        <v>39</v>
      </c>
      <c r="C4257" s="31">
        <v>0</v>
      </c>
    </row>
    <row r="4258" spans="1:3" ht="15" hidden="1" x14ac:dyDescent="0.2">
      <c r="A4258" s="13">
        <f>SUM(C4258)</f>
        <v>0</v>
      </c>
      <c r="B4258" s="4" t="s">
        <v>40</v>
      </c>
      <c r="C4258" s="28">
        <v>0</v>
      </c>
    </row>
    <row r="4259" spans="1:3" ht="15" hidden="1" x14ac:dyDescent="0.2">
      <c r="A4259" s="13">
        <f>SUM(C4259)</f>
        <v>0</v>
      </c>
      <c r="B4259" s="2" t="s">
        <v>41</v>
      </c>
      <c r="C4259" s="28">
        <v>0</v>
      </c>
    </row>
    <row r="4260" spans="1:3" ht="15" hidden="1" x14ac:dyDescent="0.2">
      <c r="A4260" s="13">
        <v>0</v>
      </c>
      <c r="B4260" s="16" t="s">
        <v>14</v>
      </c>
      <c r="C4260" s="33">
        <v>0</v>
      </c>
    </row>
    <row r="4261" spans="1:3" ht="15" hidden="1" x14ac:dyDescent="0.2">
      <c r="A4261" s="13">
        <v>0</v>
      </c>
      <c r="B4261" s="15" t="s">
        <v>9</v>
      </c>
      <c r="C4261" s="32">
        <v>0</v>
      </c>
    </row>
    <row r="4262" spans="1:3" ht="15" hidden="1" x14ac:dyDescent="0.2">
      <c r="A4262" s="13">
        <v>0</v>
      </c>
      <c r="B4262" s="15" t="s">
        <v>10</v>
      </c>
      <c r="C4262" s="32">
        <v>0</v>
      </c>
    </row>
    <row r="4263" spans="1:3" ht="15" hidden="1" x14ac:dyDescent="0.2">
      <c r="A4263" s="13">
        <f>SUM(C4263)</f>
        <v>0</v>
      </c>
      <c r="B4263" s="14" t="s">
        <v>42</v>
      </c>
      <c r="C4263" s="31">
        <v>0</v>
      </c>
    </row>
    <row r="4264" spans="1:3" ht="15" hidden="1" x14ac:dyDescent="0.2">
      <c r="A4264" s="13">
        <f>SUM(C4264)</f>
        <v>0</v>
      </c>
      <c r="B4264" s="4" t="s">
        <v>16</v>
      </c>
      <c r="C4264" s="28">
        <v>0</v>
      </c>
    </row>
    <row r="4265" spans="1:3" ht="15" hidden="1" x14ac:dyDescent="0.2">
      <c r="A4265" s="13">
        <f>SUM(C4265)</f>
        <v>0</v>
      </c>
      <c r="B4265" s="16" t="s">
        <v>17</v>
      </c>
      <c r="C4265" s="33">
        <v>0</v>
      </c>
    </row>
    <row r="4266" spans="1:3" ht="15" hidden="1" x14ac:dyDescent="0.2">
      <c r="A4266" s="13">
        <v>0</v>
      </c>
      <c r="B4266" s="15" t="s">
        <v>43</v>
      </c>
      <c r="C4266" s="32">
        <v>0</v>
      </c>
    </row>
    <row r="4267" spans="1:3" ht="15" hidden="1" x14ac:dyDescent="0.2">
      <c r="A4267" s="13">
        <v>0</v>
      </c>
      <c r="B4267" s="15" t="s">
        <v>15</v>
      </c>
      <c r="C4267" s="32">
        <v>0</v>
      </c>
    </row>
    <row r="4268" spans="1:3" ht="15" hidden="1" x14ac:dyDescent="0.2">
      <c r="A4268" s="13">
        <v>0</v>
      </c>
      <c r="B4268" s="15" t="s">
        <v>10</v>
      </c>
      <c r="C4268" s="32">
        <v>0</v>
      </c>
    </row>
    <row r="4269" spans="1:3" ht="15" hidden="1" x14ac:dyDescent="0.2">
      <c r="A4269" s="13">
        <f t="shared" ref="A4269:A4291" si="165">SUM(C4269)</f>
        <v>0</v>
      </c>
      <c r="B4269" s="14" t="s">
        <v>39</v>
      </c>
      <c r="C4269" s="31">
        <v>0</v>
      </c>
    </row>
    <row r="4270" spans="1:3" ht="15" hidden="1" x14ac:dyDescent="0.2">
      <c r="A4270" s="13">
        <f t="shared" si="165"/>
        <v>0</v>
      </c>
      <c r="B4270" s="4" t="s">
        <v>16</v>
      </c>
      <c r="C4270" s="28">
        <v>0</v>
      </c>
    </row>
    <row r="4271" spans="1:3" hidden="1" x14ac:dyDescent="0.2">
      <c r="A4271" s="13">
        <f t="shared" si="165"/>
        <v>0</v>
      </c>
      <c r="B4271" s="21"/>
      <c r="C4271" s="35"/>
    </row>
    <row r="4272" spans="1:3" ht="15" hidden="1" x14ac:dyDescent="0.2">
      <c r="A4272" s="13">
        <f t="shared" si="165"/>
        <v>0</v>
      </c>
      <c r="B4272" s="22" t="s">
        <v>60</v>
      </c>
      <c r="C4272" s="29"/>
    </row>
    <row r="4273" spans="1:3" ht="15" x14ac:dyDescent="0.2">
      <c r="A4273" s="13"/>
      <c r="B4273" s="17" t="s">
        <v>44</v>
      </c>
      <c r="C4273" s="31">
        <v>42.844000000000001</v>
      </c>
    </row>
    <row r="4274" spans="1:3" ht="15" x14ac:dyDescent="0.2">
      <c r="A4274" s="13"/>
      <c r="B4274" s="12" t="s">
        <v>1</v>
      </c>
      <c r="C4274" s="31">
        <v>42.844000000000001</v>
      </c>
    </row>
    <row r="4275" spans="1:3" ht="15" hidden="1" x14ac:dyDescent="0.2">
      <c r="A4275" s="13">
        <f t="shared" si="165"/>
        <v>0</v>
      </c>
      <c r="B4275" s="12" t="s">
        <v>6</v>
      </c>
      <c r="C4275" s="31">
        <v>0</v>
      </c>
    </row>
    <row r="4276" spans="1:3" ht="15" hidden="1" x14ac:dyDescent="0.2">
      <c r="A4276" s="13">
        <f t="shared" si="165"/>
        <v>0</v>
      </c>
      <c r="B4276" s="12" t="s">
        <v>45</v>
      </c>
      <c r="C4276" s="31">
        <v>0</v>
      </c>
    </row>
    <row r="4277" spans="1:3" ht="15" hidden="1" x14ac:dyDescent="0.2">
      <c r="A4277" s="13">
        <f t="shared" si="165"/>
        <v>0</v>
      </c>
      <c r="B4277" s="12" t="s">
        <v>13</v>
      </c>
      <c r="C4277" s="31">
        <v>0</v>
      </c>
    </row>
    <row r="4278" spans="1:3" ht="15" x14ac:dyDescent="0.2">
      <c r="A4278" s="13"/>
      <c r="B4278" s="17" t="s">
        <v>46</v>
      </c>
      <c r="C4278" s="31">
        <v>10.69736</v>
      </c>
    </row>
    <row r="4279" spans="1:3" ht="15" x14ac:dyDescent="0.2">
      <c r="A4279" s="13"/>
      <c r="B4279" s="12" t="s">
        <v>19</v>
      </c>
      <c r="C4279" s="31">
        <v>8.8983600000000003</v>
      </c>
    </row>
    <row r="4280" spans="1:3" ht="15" x14ac:dyDescent="0.2">
      <c r="A4280" s="13"/>
      <c r="B4280" s="12" t="s">
        <v>36</v>
      </c>
      <c r="C4280" s="31">
        <v>1.7989999999999999</v>
      </c>
    </row>
    <row r="4281" spans="1:3" ht="15" hidden="1" x14ac:dyDescent="0.2">
      <c r="A4281" s="13">
        <f t="shared" si="165"/>
        <v>0</v>
      </c>
      <c r="B4281" s="12" t="s">
        <v>47</v>
      </c>
      <c r="C4281" s="31">
        <v>0</v>
      </c>
    </row>
    <row r="4282" spans="1:3" ht="15" hidden="1" x14ac:dyDescent="0.2">
      <c r="A4282" s="13">
        <f t="shared" si="165"/>
        <v>0</v>
      </c>
      <c r="B4282" s="12" t="s">
        <v>41</v>
      </c>
      <c r="C4282" s="31">
        <v>0</v>
      </c>
    </row>
    <row r="4283" spans="1:3" ht="15" x14ac:dyDescent="0.2">
      <c r="A4283" s="13"/>
      <c r="B4283" s="39" t="s">
        <v>48</v>
      </c>
      <c r="C4283" s="40">
        <v>32.146639999999998</v>
      </c>
    </row>
    <row r="4284" spans="1:3" ht="15" x14ac:dyDescent="0.2">
      <c r="A4284" s="13"/>
      <c r="B4284" s="39" t="s">
        <v>49</v>
      </c>
      <c r="C4284" s="40">
        <v>56.566409999999998</v>
      </c>
    </row>
    <row r="4285" spans="1:3" ht="15" x14ac:dyDescent="0.2">
      <c r="A4285" s="13"/>
      <c r="B4285" s="39" t="s">
        <v>50</v>
      </c>
      <c r="C4285" s="40">
        <v>88.713049999999996</v>
      </c>
    </row>
    <row r="4286" spans="1:3" ht="15" hidden="1" x14ac:dyDescent="0.2">
      <c r="A4286" s="13">
        <f t="shared" si="165"/>
        <v>0</v>
      </c>
      <c r="B4286" s="23"/>
      <c r="C4286" s="34"/>
    </row>
    <row r="4287" spans="1:3" hidden="1" x14ac:dyDescent="0.2">
      <c r="A4287" s="13">
        <f t="shared" si="165"/>
        <v>0</v>
      </c>
      <c r="B4287" s="18" t="s">
        <v>319</v>
      </c>
      <c r="C4287" s="29"/>
    </row>
    <row r="4288" spans="1:3" ht="15" x14ac:dyDescent="0.2">
      <c r="A4288" s="13"/>
      <c r="B4288" s="5" t="s">
        <v>53</v>
      </c>
      <c r="C4288" s="36">
        <v>928</v>
      </c>
    </row>
    <row r="4289" spans="1:3" ht="15" x14ac:dyDescent="0.2">
      <c r="A4289" s="13"/>
      <c r="B4289" s="6" t="s">
        <v>54</v>
      </c>
      <c r="C4289" s="36">
        <v>339</v>
      </c>
    </row>
    <row r="4290" spans="1:3" ht="15" x14ac:dyDescent="0.2">
      <c r="A4290" s="13"/>
      <c r="B4290" s="6" t="s">
        <v>55</v>
      </c>
      <c r="C4290" s="36">
        <v>589</v>
      </c>
    </row>
    <row r="4291" spans="1:3" ht="15" hidden="1" x14ac:dyDescent="0.2">
      <c r="A4291" s="13">
        <f t="shared" si="165"/>
        <v>0</v>
      </c>
      <c r="B4291" s="24"/>
      <c r="C4291" s="34"/>
    </row>
    <row r="4292" spans="1:3" ht="15" x14ac:dyDescent="0.2">
      <c r="A4292" s="13"/>
      <c r="B4292" s="121" t="s">
        <v>111</v>
      </c>
      <c r="C4292" s="122"/>
    </row>
    <row r="4293" spans="1:3" hidden="1" x14ac:dyDescent="0.2">
      <c r="A4293" s="13">
        <f t="shared" ref="A4293:A4301" si="166">SUM(C4293)</f>
        <v>0</v>
      </c>
      <c r="B4293" s="21"/>
      <c r="C4293" s="35"/>
    </row>
    <row r="4294" spans="1:3" ht="15" hidden="1" x14ac:dyDescent="0.2">
      <c r="A4294" s="13">
        <f t="shared" si="166"/>
        <v>0</v>
      </c>
      <c r="B4294" s="22" t="s">
        <v>59</v>
      </c>
      <c r="C4294" s="29"/>
    </row>
    <row r="4295" spans="1:3" ht="15" x14ac:dyDescent="0.2">
      <c r="A4295" s="13"/>
      <c r="B4295" s="2" t="s">
        <v>1</v>
      </c>
      <c r="C4295" s="28">
        <v>703.10897999999997</v>
      </c>
    </row>
    <row r="4296" spans="1:3" ht="15" hidden="1" x14ac:dyDescent="0.2">
      <c r="A4296" s="13">
        <f t="shared" si="166"/>
        <v>0</v>
      </c>
      <c r="B4296" s="3" t="s">
        <v>2</v>
      </c>
      <c r="C4296" s="28"/>
    </row>
    <row r="4297" spans="1:3" ht="15" hidden="1" x14ac:dyDescent="0.2">
      <c r="A4297" s="13">
        <f t="shared" si="166"/>
        <v>0</v>
      </c>
      <c r="B4297" s="3" t="s">
        <v>3</v>
      </c>
      <c r="C4297" s="28"/>
    </row>
    <row r="4298" spans="1:3" ht="15" hidden="1" x14ac:dyDescent="0.2">
      <c r="A4298" s="13">
        <f t="shared" si="166"/>
        <v>0</v>
      </c>
      <c r="B4298" s="3" t="s">
        <v>4</v>
      </c>
      <c r="C4298" s="28">
        <v>0</v>
      </c>
    </row>
    <row r="4299" spans="1:3" ht="15" x14ac:dyDescent="0.2">
      <c r="A4299" s="13"/>
      <c r="B4299" s="3" t="s">
        <v>5</v>
      </c>
      <c r="C4299" s="28">
        <v>703.10897999999997</v>
      </c>
    </row>
    <row r="4300" spans="1:3" ht="15" hidden="1" x14ac:dyDescent="0.2">
      <c r="A4300" s="13">
        <f t="shared" si="166"/>
        <v>0</v>
      </c>
      <c r="B4300" s="2" t="s">
        <v>6</v>
      </c>
      <c r="C4300" s="28">
        <v>0</v>
      </c>
    </row>
    <row r="4301" spans="1:3" ht="15" hidden="1" x14ac:dyDescent="0.2">
      <c r="A4301" s="13">
        <f t="shared" si="166"/>
        <v>0</v>
      </c>
      <c r="B4301" s="2" t="s">
        <v>7</v>
      </c>
      <c r="C4301" s="28">
        <v>0</v>
      </c>
    </row>
    <row r="4302" spans="1:3" ht="15" hidden="1" x14ac:dyDescent="0.2">
      <c r="A4302" s="13">
        <v>0</v>
      </c>
      <c r="B4302" s="3" t="s">
        <v>8</v>
      </c>
      <c r="C4302" s="28">
        <v>0</v>
      </c>
    </row>
    <row r="4303" spans="1:3" ht="15" hidden="1" x14ac:dyDescent="0.2">
      <c r="A4303" s="13">
        <f>SUM(C4303)</f>
        <v>0</v>
      </c>
      <c r="B4303" s="4" t="s">
        <v>9</v>
      </c>
      <c r="C4303" s="28">
        <v>0</v>
      </c>
    </row>
    <row r="4304" spans="1:3" ht="15" hidden="1" x14ac:dyDescent="0.2">
      <c r="A4304" s="13">
        <v>0</v>
      </c>
      <c r="B4304" s="4" t="s">
        <v>10</v>
      </c>
      <c r="C4304" s="28">
        <v>0</v>
      </c>
    </row>
    <row r="4305" spans="1:3" ht="15" hidden="1" x14ac:dyDescent="0.2">
      <c r="A4305" s="13">
        <f>SUM(C4305)</f>
        <v>0</v>
      </c>
      <c r="B4305" s="4" t="s">
        <v>11</v>
      </c>
      <c r="C4305" s="28">
        <v>0</v>
      </c>
    </row>
    <row r="4306" spans="1:3" ht="15" hidden="1" x14ac:dyDescent="0.2">
      <c r="A4306" s="13">
        <f>SUM(C4306)</f>
        <v>0</v>
      </c>
      <c r="B4306" s="4" t="s">
        <v>12</v>
      </c>
      <c r="C4306" s="28">
        <v>0</v>
      </c>
    </row>
    <row r="4307" spans="1:3" ht="15" hidden="1" x14ac:dyDescent="0.2">
      <c r="A4307" s="13">
        <f>SUM(C4307)</f>
        <v>0</v>
      </c>
      <c r="B4307" s="2" t="s">
        <v>13</v>
      </c>
      <c r="C4307" s="28">
        <v>0</v>
      </c>
    </row>
    <row r="4308" spans="1:3" ht="15" hidden="1" x14ac:dyDescent="0.2">
      <c r="A4308" s="13">
        <v>0</v>
      </c>
      <c r="B4308" s="3" t="s">
        <v>14</v>
      </c>
      <c r="C4308" s="28">
        <v>0</v>
      </c>
    </row>
    <row r="4309" spans="1:3" ht="15" hidden="1" x14ac:dyDescent="0.2">
      <c r="A4309" s="13">
        <v>0</v>
      </c>
      <c r="B4309" s="4" t="s">
        <v>15</v>
      </c>
      <c r="C4309" s="28">
        <v>0</v>
      </c>
    </row>
    <row r="4310" spans="1:3" ht="15" hidden="1" x14ac:dyDescent="0.2">
      <c r="A4310" s="13">
        <v>0</v>
      </c>
      <c r="B4310" s="4" t="s">
        <v>10</v>
      </c>
      <c r="C4310" s="28">
        <v>0</v>
      </c>
    </row>
    <row r="4311" spans="1:3" ht="15" hidden="1" x14ac:dyDescent="0.2">
      <c r="A4311" s="13">
        <f t="shared" ref="A4311:A4317" si="167">SUM(C4311)</f>
        <v>0</v>
      </c>
      <c r="B4311" s="4" t="s">
        <v>16</v>
      </c>
      <c r="C4311" s="28">
        <v>0</v>
      </c>
    </row>
    <row r="4312" spans="1:3" ht="15" hidden="1" x14ac:dyDescent="0.2">
      <c r="A4312" s="13">
        <f t="shared" si="167"/>
        <v>0</v>
      </c>
      <c r="B4312" s="3" t="s">
        <v>17</v>
      </c>
      <c r="C4312" s="28">
        <v>0</v>
      </c>
    </row>
    <row r="4313" spans="1:3" ht="15" hidden="1" x14ac:dyDescent="0.2">
      <c r="A4313" s="13">
        <f t="shared" si="167"/>
        <v>0</v>
      </c>
      <c r="B4313" s="4" t="s">
        <v>18</v>
      </c>
      <c r="C4313" s="28">
        <v>0</v>
      </c>
    </row>
    <row r="4314" spans="1:3" hidden="1" x14ac:dyDescent="0.2">
      <c r="A4314" s="13">
        <f t="shared" si="167"/>
        <v>0</v>
      </c>
      <c r="B4314" s="21"/>
      <c r="C4314" s="35"/>
    </row>
    <row r="4315" spans="1:3" ht="15" x14ac:dyDescent="0.2">
      <c r="A4315" s="13"/>
      <c r="B4315" s="2" t="s">
        <v>19</v>
      </c>
      <c r="C4315" s="28">
        <v>560.55087000000003</v>
      </c>
    </row>
    <row r="4316" spans="1:3" ht="15" x14ac:dyDescent="0.2">
      <c r="A4316" s="13"/>
      <c r="B4316" s="12" t="s">
        <v>20</v>
      </c>
      <c r="C4316" s="31">
        <v>99.89</v>
      </c>
    </row>
    <row r="4317" spans="1:3" ht="15" x14ac:dyDescent="0.2">
      <c r="A4317" s="13"/>
      <c r="B4317" s="12" t="s">
        <v>21</v>
      </c>
      <c r="C4317" s="31">
        <v>454.22221000000002</v>
      </c>
    </row>
    <row r="4318" spans="1:3" ht="15" hidden="1" x14ac:dyDescent="0.2">
      <c r="A4318" s="13">
        <v>0</v>
      </c>
      <c r="B4318" s="15" t="s">
        <v>22</v>
      </c>
      <c r="C4318" s="32">
        <v>152.5925</v>
      </c>
    </row>
    <row r="4319" spans="1:3" ht="15" hidden="1" x14ac:dyDescent="0.2">
      <c r="A4319" s="13">
        <v>0</v>
      </c>
      <c r="B4319" s="15" t="s">
        <v>23</v>
      </c>
      <c r="C4319" s="32">
        <v>8.1187799999999992</v>
      </c>
    </row>
    <row r="4320" spans="1:3" ht="15" hidden="1" x14ac:dyDescent="0.2">
      <c r="A4320" s="13">
        <v>0</v>
      </c>
      <c r="B4320" s="15" t="s">
        <v>24</v>
      </c>
      <c r="C4320" s="32">
        <v>17.254190000000001</v>
      </c>
    </row>
    <row r="4321" spans="1:3" ht="15" hidden="1" x14ac:dyDescent="0.2">
      <c r="A4321" s="13">
        <v>0</v>
      </c>
      <c r="B4321" s="15" t="s">
        <v>25</v>
      </c>
      <c r="C4321" s="32">
        <v>0.31254999999999999</v>
      </c>
    </row>
    <row r="4322" spans="1:3" ht="15" hidden="1" x14ac:dyDescent="0.2">
      <c r="A4322" s="13">
        <v>0</v>
      </c>
      <c r="B4322" s="15" t="s">
        <v>26</v>
      </c>
      <c r="C4322" s="32">
        <v>0</v>
      </c>
    </row>
    <row r="4323" spans="1:3" ht="15" hidden="1" x14ac:dyDescent="0.2">
      <c r="A4323" s="13">
        <v>0</v>
      </c>
      <c r="B4323" s="15" t="s">
        <v>27</v>
      </c>
      <c r="C4323" s="32">
        <v>266.51736</v>
      </c>
    </row>
    <row r="4324" spans="1:3" ht="30" hidden="1" x14ac:dyDescent="0.2">
      <c r="A4324" s="13">
        <v>0</v>
      </c>
      <c r="B4324" s="15" t="s">
        <v>28</v>
      </c>
      <c r="C4324" s="32">
        <v>0</v>
      </c>
    </row>
    <row r="4325" spans="1:3" ht="15" hidden="1" x14ac:dyDescent="0.2">
      <c r="A4325" s="13">
        <v>0</v>
      </c>
      <c r="B4325" s="15" t="s">
        <v>29</v>
      </c>
      <c r="C4325" s="32">
        <v>5.5350000000000001</v>
      </c>
    </row>
    <row r="4326" spans="1:3" ht="15" hidden="1" x14ac:dyDescent="0.2">
      <c r="A4326" s="13">
        <v>0</v>
      </c>
      <c r="B4326" s="15" t="s">
        <v>30</v>
      </c>
      <c r="C4326" s="32">
        <v>0</v>
      </c>
    </row>
    <row r="4327" spans="1:3" ht="15" hidden="1" x14ac:dyDescent="0.2">
      <c r="A4327" s="13">
        <v>0</v>
      </c>
      <c r="B4327" s="15" t="s">
        <v>31</v>
      </c>
      <c r="C4327" s="32">
        <v>3.8918300000000001</v>
      </c>
    </row>
    <row r="4328" spans="1:3" ht="15" hidden="1" x14ac:dyDescent="0.2">
      <c r="A4328" s="13">
        <f t="shared" ref="A4328:A4334" si="168">SUM(C4328)</f>
        <v>0</v>
      </c>
      <c r="B4328" s="12" t="s">
        <v>32</v>
      </c>
      <c r="C4328" s="31">
        <v>0</v>
      </c>
    </row>
    <row r="4329" spans="1:3" ht="15" hidden="1" x14ac:dyDescent="0.2">
      <c r="A4329" s="13">
        <f t="shared" si="168"/>
        <v>0</v>
      </c>
      <c r="B4329" s="3" t="s">
        <v>33</v>
      </c>
      <c r="C4329" s="28">
        <v>0</v>
      </c>
    </row>
    <row r="4330" spans="1:3" ht="15" hidden="1" x14ac:dyDescent="0.2">
      <c r="A4330" s="13">
        <f t="shared" si="168"/>
        <v>0</v>
      </c>
      <c r="B4330" s="12" t="s">
        <v>4</v>
      </c>
      <c r="C4330" s="31">
        <v>0</v>
      </c>
    </row>
    <row r="4331" spans="1:3" ht="15" hidden="1" x14ac:dyDescent="0.2">
      <c r="A4331" s="13">
        <f t="shared" si="168"/>
        <v>0</v>
      </c>
      <c r="B4331" s="12" t="s">
        <v>34</v>
      </c>
      <c r="C4331" s="31">
        <v>0</v>
      </c>
    </row>
    <row r="4332" spans="1:3" ht="15" x14ac:dyDescent="0.2">
      <c r="A4332" s="13"/>
      <c r="B4332" s="12" t="s">
        <v>35</v>
      </c>
      <c r="C4332" s="31">
        <v>6.4386599999999996</v>
      </c>
    </row>
    <row r="4333" spans="1:3" ht="15" hidden="1" x14ac:dyDescent="0.2">
      <c r="A4333" s="13">
        <f t="shared" si="168"/>
        <v>0</v>
      </c>
      <c r="B4333" s="2" t="s">
        <v>36</v>
      </c>
      <c r="C4333" s="28">
        <v>0</v>
      </c>
    </row>
    <row r="4334" spans="1:3" ht="15" hidden="1" x14ac:dyDescent="0.2">
      <c r="A4334" s="13">
        <f t="shared" si="168"/>
        <v>0</v>
      </c>
      <c r="B4334" s="2" t="s">
        <v>37</v>
      </c>
      <c r="C4334" s="28">
        <v>0</v>
      </c>
    </row>
    <row r="4335" spans="1:3" ht="15" hidden="1" x14ac:dyDescent="0.2">
      <c r="A4335" s="13">
        <v>0</v>
      </c>
      <c r="B4335" s="16" t="s">
        <v>8</v>
      </c>
      <c r="C4335" s="33">
        <v>0</v>
      </c>
    </row>
    <row r="4336" spans="1:3" ht="15" hidden="1" x14ac:dyDescent="0.2">
      <c r="A4336" s="13">
        <v>0</v>
      </c>
      <c r="B4336" s="15" t="s">
        <v>9</v>
      </c>
      <c r="C4336" s="32">
        <v>0</v>
      </c>
    </row>
    <row r="4337" spans="1:3" ht="15" hidden="1" x14ac:dyDescent="0.2">
      <c r="A4337" s="13">
        <v>0</v>
      </c>
      <c r="B4337" s="15" t="s">
        <v>38</v>
      </c>
      <c r="C4337" s="32">
        <v>0</v>
      </c>
    </row>
    <row r="4338" spans="1:3" ht="15" hidden="1" x14ac:dyDescent="0.2">
      <c r="A4338" s="13">
        <f>SUM(C4338)</f>
        <v>0</v>
      </c>
      <c r="B4338" s="14" t="s">
        <v>39</v>
      </c>
      <c r="C4338" s="31">
        <v>0</v>
      </c>
    </row>
    <row r="4339" spans="1:3" ht="15" hidden="1" x14ac:dyDescent="0.2">
      <c r="A4339" s="13">
        <f>SUM(C4339)</f>
        <v>0</v>
      </c>
      <c r="B4339" s="4" t="s">
        <v>40</v>
      </c>
      <c r="C4339" s="28">
        <v>0</v>
      </c>
    </row>
    <row r="4340" spans="1:3" ht="15" hidden="1" x14ac:dyDescent="0.2">
      <c r="A4340" s="13">
        <f>SUM(C4340)</f>
        <v>0</v>
      </c>
      <c r="B4340" s="2" t="s">
        <v>41</v>
      </c>
      <c r="C4340" s="28">
        <v>0</v>
      </c>
    </row>
    <row r="4341" spans="1:3" ht="15" hidden="1" x14ac:dyDescent="0.2">
      <c r="A4341" s="13">
        <v>0</v>
      </c>
      <c r="B4341" s="16" t="s">
        <v>14</v>
      </c>
      <c r="C4341" s="33">
        <v>0</v>
      </c>
    </row>
    <row r="4342" spans="1:3" ht="15" hidden="1" x14ac:dyDescent="0.2">
      <c r="A4342" s="13">
        <v>0</v>
      </c>
      <c r="B4342" s="15" t="s">
        <v>9</v>
      </c>
      <c r="C4342" s="32">
        <v>0</v>
      </c>
    </row>
    <row r="4343" spans="1:3" ht="15" hidden="1" x14ac:dyDescent="0.2">
      <c r="A4343" s="13">
        <v>0</v>
      </c>
      <c r="B4343" s="15" t="s">
        <v>10</v>
      </c>
      <c r="C4343" s="32">
        <v>0</v>
      </c>
    </row>
    <row r="4344" spans="1:3" ht="15" hidden="1" x14ac:dyDescent="0.2">
      <c r="A4344" s="13">
        <f>SUM(C4344)</f>
        <v>0</v>
      </c>
      <c r="B4344" s="14" t="s">
        <v>42</v>
      </c>
      <c r="C4344" s="31">
        <v>0</v>
      </c>
    </row>
    <row r="4345" spans="1:3" ht="15" hidden="1" x14ac:dyDescent="0.2">
      <c r="A4345" s="13">
        <f>SUM(C4345)</f>
        <v>0</v>
      </c>
      <c r="B4345" s="4" t="s">
        <v>16</v>
      </c>
      <c r="C4345" s="28">
        <v>0</v>
      </c>
    </row>
    <row r="4346" spans="1:3" ht="15" hidden="1" x14ac:dyDescent="0.2">
      <c r="A4346" s="13">
        <f>SUM(C4346)</f>
        <v>0</v>
      </c>
      <c r="B4346" s="16" t="s">
        <v>17</v>
      </c>
      <c r="C4346" s="33">
        <v>0</v>
      </c>
    </row>
    <row r="4347" spans="1:3" ht="15" hidden="1" x14ac:dyDescent="0.2">
      <c r="A4347" s="13">
        <v>0</v>
      </c>
      <c r="B4347" s="15" t="s">
        <v>43</v>
      </c>
      <c r="C4347" s="32">
        <v>0</v>
      </c>
    </row>
    <row r="4348" spans="1:3" ht="15" hidden="1" x14ac:dyDescent="0.2">
      <c r="A4348" s="13">
        <v>0</v>
      </c>
      <c r="B4348" s="15" t="s">
        <v>15</v>
      </c>
      <c r="C4348" s="32">
        <v>0</v>
      </c>
    </row>
    <row r="4349" spans="1:3" ht="15" hidden="1" x14ac:dyDescent="0.2">
      <c r="A4349" s="13">
        <v>0</v>
      </c>
      <c r="B4349" s="15" t="s">
        <v>10</v>
      </c>
      <c r="C4349" s="32">
        <v>0</v>
      </c>
    </row>
    <row r="4350" spans="1:3" ht="15" hidden="1" x14ac:dyDescent="0.2">
      <c r="A4350" s="13">
        <f t="shared" ref="A4350:A4372" si="169">SUM(C4350)</f>
        <v>0</v>
      </c>
      <c r="B4350" s="14" t="s">
        <v>39</v>
      </c>
      <c r="C4350" s="31">
        <v>0</v>
      </c>
    </row>
    <row r="4351" spans="1:3" ht="15" hidden="1" x14ac:dyDescent="0.2">
      <c r="A4351" s="13">
        <f t="shared" si="169"/>
        <v>0</v>
      </c>
      <c r="B4351" s="4" t="s">
        <v>16</v>
      </c>
      <c r="C4351" s="28">
        <v>0</v>
      </c>
    </row>
    <row r="4352" spans="1:3" hidden="1" x14ac:dyDescent="0.2">
      <c r="A4352" s="13">
        <f t="shared" si="169"/>
        <v>0</v>
      </c>
      <c r="B4352" s="21"/>
      <c r="C4352" s="35"/>
    </row>
    <row r="4353" spans="1:3" ht="15" hidden="1" x14ac:dyDescent="0.2">
      <c r="A4353" s="13">
        <f t="shared" si="169"/>
        <v>0</v>
      </c>
      <c r="B4353" s="22" t="s">
        <v>60</v>
      </c>
      <c r="C4353" s="29"/>
    </row>
    <row r="4354" spans="1:3" ht="15" x14ac:dyDescent="0.2">
      <c r="A4354" s="13"/>
      <c r="B4354" s="17" t="s">
        <v>44</v>
      </c>
      <c r="C4354" s="31">
        <v>703.10897999999997</v>
      </c>
    </row>
    <row r="4355" spans="1:3" ht="15" x14ac:dyDescent="0.2">
      <c r="A4355" s="13"/>
      <c r="B4355" s="12" t="s">
        <v>1</v>
      </c>
      <c r="C4355" s="31">
        <v>703.10897999999997</v>
      </c>
    </row>
    <row r="4356" spans="1:3" ht="15" hidden="1" x14ac:dyDescent="0.2">
      <c r="A4356" s="13">
        <f t="shared" si="169"/>
        <v>0</v>
      </c>
      <c r="B4356" s="12" t="s">
        <v>6</v>
      </c>
      <c r="C4356" s="31">
        <v>0</v>
      </c>
    </row>
    <row r="4357" spans="1:3" ht="15" hidden="1" x14ac:dyDescent="0.2">
      <c r="A4357" s="13">
        <f t="shared" si="169"/>
        <v>0</v>
      </c>
      <c r="B4357" s="12" t="s">
        <v>45</v>
      </c>
      <c r="C4357" s="31">
        <v>0</v>
      </c>
    </row>
    <row r="4358" spans="1:3" ht="15" hidden="1" x14ac:dyDescent="0.2">
      <c r="A4358" s="13">
        <f t="shared" si="169"/>
        <v>0</v>
      </c>
      <c r="B4358" s="12" t="s">
        <v>13</v>
      </c>
      <c r="C4358" s="31">
        <v>0</v>
      </c>
    </row>
    <row r="4359" spans="1:3" ht="15" x14ac:dyDescent="0.2">
      <c r="A4359" s="13"/>
      <c r="B4359" s="17" t="s">
        <v>46</v>
      </c>
      <c r="C4359" s="31">
        <v>560.55087000000003</v>
      </c>
    </row>
    <row r="4360" spans="1:3" ht="15" x14ac:dyDescent="0.2">
      <c r="A4360" s="13"/>
      <c r="B4360" s="12" t="s">
        <v>19</v>
      </c>
      <c r="C4360" s="31">
        <v>560.55087000000003</v>
      </c>
    </row>
    <row r="4361" spans="1:3" ht="15" hidden="1" x14ac:dyDescent="0.2">
      <c r="A4361" s="13">
        <f t="shared" si="169"/>
        <v>0</v>
      </c>
      <c r="B4361" s="12" t="s">
        <v>36</v>
      </c>
      <c r="C4361" s="31">
        <v>0</v>
      </c>
    </row>
    <row r="4362" spans="1:3" ht="15" hidden="1" x14ac:dyDescent="0.2">
      <c r="A4362" s="13">
        <f t="shared" si="169"/>
        <v>0</v>
      </c>
      <c r="B4362" s="12" t="s">
        <v>47</v>
      </c>
      <c r="C4362" s="31">
        <v>0</v>
      </c>
    </row>
    <row r="4363" spans="1:3" ht="15" hidden="1" x14ac:dyDescent="0.2">
      <c r="A4363" s="13">
        <f t="shared" si="169"/>
        <v>0</v>
      </c>
      <c r="B4363" s="12" t="s">
        <v>41</v>
      </c>
      <c r="C4363" s="31">
        <v>0</v>
      </c>
    </row>
    <row r="4364" spans="1:3" ht="15" x14ac:dyDescent="0.2">
      <c r="A4364" s="13"/>
      <c r="B4364" s="39" t="s">
        <v>48</v>
      </c>
      <c r="C4364" s="40">
        <v>142.55811</v>
      </c>
    </row>
    <row r="4365" spans="1:3" ht="15" x14ac:dyDescent="0.2">
      <c r="A4365" s="13"/>
      <c r="B4365" s="39" t="s">
        <v>49</v>
      </c>
      <c r="C4365" s="40">
        <v>1816.8534099999999</v>
      </c>
    </row>
    <row r="4366" spans="1:3" ht="15" x14ac:dyDescent="0.2">
      <c r="A4366" s="13"/>
      <c r="B4366" s="39" t="s">
        <v>50</v>
      </c>
      <c r="C4366" s="40">
        <v>1959.4115200000001</v>
      </c>
    </row>
    <row r="4367" spans="1:3" ht="15" hidden="1" x14ac:dyDescent="0.2">
      <c r="A4367" s="13">
        <f t="shared" si="169"/>
        <v>0</v>
      </c>
      <c r="B4367" s="23"/>
      <c r="C4367" s="34"/>
    </row>
    <row r="4368" spans="1:3" hidden="1" x14ac:dyDescent="0.2">
      <c r="A4368" s="13">
        <f t="shared" si="169"/>
        <v>0</v>
      </c>
      <c r="B4368" s="18" t="s">
        <v>319</v>
      </c>
      <c r="C4368" s="29"/>
    </row>
    <row r="4369" spans="1:3" ht="15" x14ac:dyDescent="0.2">
      <c r="A4369" s="13"/>
      <c r="B4369" s="5" t="s">
        <v>53</v>
      </c>
      <c r="C4369" s="36">
        <v>4302</v>
      </c>
    </row>
    <row r="4370" spans="1:3" ht="15" x14ac:dyDescent="0.2">
      <c r="A4370" s="13"/>
      <c r="B4370" s="6" t="s">
        <v>54</v>
      </c>
      <c r="C4370" s="36">
        <v>100</v>
      </c>
    </row>
    <row r="4371" spans="1:3" ht="15" x14ac:dyDescent="0.2">
      <c r="A4371" s="13"/>
      <c r="B4371" s="6" t="s">
        <v>55</v>
      </c>
      <c r="C4371" s="36">
        <v>4202</v>
      </c>
    </row>
    <row r="4372" spans="1:3" ht="15" hidden="1" x14ac:dyDescent="0.2">
      <c r="A4372" s="13">
        <f t="shared" si="169"/>
        <v>0</v>
      </c>
      <c r="B4372" s="24"/>
      <c r="C4372" s="34"/>
    </row>
    <row r="4373" spans="1:3" ht="15" x14ac:dyDescent="0.2">
      <c r="A4373" s="13"/>
      <c r="B4373" s="121" t="s">
        <v>115</v>
      </c>
      <c r="C4373" s="122"/>
    </row>
    <row r="4374" spans="1:3" hidden="1" x14ac:dyDescent="0.2">
      <c r="A4374" s="13">
        <f t="shared" ref="A4374:A4382" si="170">SUM(C4374)</f>
        <v>0</v>
      </c>
      <c r="B4374" s="21"/>
      <c r="C4374" s="35"/>
    </row>
    <row r="4375" spans="1:3" ht="15" hidden="1" x14ac:dyDescent="0.2">
      <c r="A4375" s="13">
        <f t="shared" si="170"/>
        <v>0</v>
      </c>
      <c r="B4375" s="22" t="s">
        <v>59</v>
      </c>
      <c r="C4375" s="29"/>
    </row>
    <row r="4376" spans="1:3" ht="15" x14ac:dyDescent="0.2">
      <c r="A4376" s="13"/>
      <c r="B4376" s="2" t="s">
        <v>1</v>
      </c>
      <c r="C4376" s="28">
        <v>6.3834099999999996</v>
      </c>
    </row>
    <row r="4377" spans="1:3" ht="15" hidden="1" x14ac:dyDescent="0.2">
      <c r="A4377" s="13">
        <f t="shared" si="170"/>
        <v>0</v>
      </c>
      <c r="B4377" s="3" t="s">
        <v>2</v>
      </c>
      <c r="C4377" s="28"/>
    </row>
    <row r="4378" spans="1:3" ht="15" hidden="1" x14ac:dyDescent="0.2">
      <c r="A4378" s="13">
        <f t="shared" si="170"/>
        <v>0</v>
      </c>
      <c r="B4378" s="3" t="s">
        <v>3</v>
      </c>
      <c r="C4378" s="28"/>
    </row>
    <row r="4379" spans="1:3" ht="15" hidden="1" x14ac:dyDescent="0.2">
      <c r="A4379" s="13">
        <f t="shared" si="170"/>
        <v>0</v>
      </c>
      <c r="B4379" s="3" t="s">
        <v>4</v>
      </c>
      <c r="C4379" s="28">
        <v>0</v>
      </c>
    </row>
    <row r="4380" spans="1:3" ht="15" x14ac:dyDescent="0.2">
      <c r="A4380" s="13"/>
      <c r="B4380" s="3" t="s">
        <v>5</v>
      </c>
      <c r="C4380" s="28">
        <v>6.3834099999999996</v>
      </c>
    </row>
    <row r="4381" spans="1:3" ht="15" hidden="1" x14ac:dyDescent="0.2">
      <c r="A4381" s="13">
        <f t="shared" si="170"/>
        <v>0</v>
      </c>
      <c r="B4381" s="2" t="s">
        <v>6</v>
      </c>
      <c r="C4381" s="28">
        <v>0</v>
      </c>
    </row>
    <row r="4382" spans="1:3" ht="15" hidden="1" x14ac:dyDescent="0.2">
      <c r="A4382" s="13">
        <f t="shared" si="170"/>
        <v>0</v>
      </c>
      <c r="B4382" s="2" t="s">
        <v>7</v>
      </c>
      <c r="C4382" s="28">
        <v>0</v>
      </c>
    </row>
    <row r="4383" spans="1:3" ht="15" hidden="1" x14ac:dyDescent="0.2">
      <c r="A4383" s="13">
        <v>0</v>
      </c>
      <c r="B4383" s="3" t="s">
        <v>8</v>
      </c>
      <c r="C4383" s="28">
        <v>0</v>
      </c>
    </row>
    <row r="4384" spans="1:3" ht="15" hidden="1" x14ac:dyDescent="0.2">
      <c r="A4384" s="13">
        <f>SUM(C4384)</f>
        <v>0</v>
      </c>
      <c r="B4384" s="4" t="s">
        <v>9</v>
      </c>
      <c r="C4384" s="28">
        <v>0</v>
      </c>
    </row>
    <row r="4385" spans="1:3" ht="15" hidden="1" x14ac:dyDescent="0.2">
      <c r="A4385" s="13">
        <v>0</v>
      </c>
      <c r="B4385" s="4" t="s">
        <v>10</v>
      </c>
      <c r="C4385" s="28">
        <v>0</v>
      </c>
    </row>
    <row r="4386" spans="1:3" ht="15" hidden="1" x14ac:dyDescent="0.2">
      <c r="A4386" s="13">
        <f>SUM(C4386)</f>
        <v>0</v>
      </c>
      <c r="B4386" s="4" t="s">
        <v>11</v>
      </c>
      <c r="C4386" s="28">
        <v>0</v>
      </c>
    </row>
    <row r="4387" spans="1:3" ht="15" hidden="1" x14ac:dyDescent="0.2">
      <c r="A4387" s="13">
        <f>SUM(C4387)</f>
        <v>0</v>
      </c>
      <c r="B4387" s="4" t="s">
        <v>12</v>
      </c>
      <c r="C4387" s="28">
        <v>0</v>
      </c>
    </row>
    <row r="4388" spans="1:3" ht="15" hidden="1" x14ac:dyDescent="0.2">
      <c r="A4388" s="13">
        <f>SUM(C4388)</f>
        <v>0</v>
      </c>
      <c r="B4388" s="2" t="s">
        <v>13</v>
      </c>
      <c r="C4388" s="28">
        <v>0</v>
      </c>
    </row>
    <row r="4389" spans="1:3" ht="15" hidden="1" x14ac:dyDescent="0.2">
      <c r="A4389" s="13">
        <v>0</v>
      </c>
      <c r="B4389" s="3" t="s">
        <v>14</v>
      </c>
      <c r="C4389" s="28">
        <v>0</v>
      </c>
    </row>
    <row r="4390" spans="1:3" ht="15" hidden="1" x14ac:dyDescent="0.2">
      <c r="A4390" s="13">
        <v>0</v>
      </c>
      <c r="B4390" s="4" t="s">
        <v>15</v>
      </c>
      <c r="C4390" s="28">
        <v>0</v>
      </c>
    </row>
    <row r="4391" spans="1:3" ht="15" hidden="1" x14ac:dyDescent="0.2">
      <c r="A4391" s="13">
        <v>0</v>
      </c>
      <c r="B4391" s="4" t="s">
        <v>10</v>
      </c>
      <c r="C4391" s="28">
        <v>0</v>
      </c>
    </row>
    <row r="4392" spans="1:3" ht="15" hidden="1" x14ac:dyDescent="0.2">
      <c r="A4392" s="13">
        <f t="shared" ref="A4392:A4398" si="171">SUM(C4392)</f>
        <v>0</v>
      </c>
      <c r="B4392" s="4" t="s">
        <v>16</v>
      </c>
      <c r="C4392" s="28">
        <v>0</v>
      </c>
    </row>
    <row r="4393" spans="1:3" ht="15" hidden="1" x14ac:dyDescent="0.2">
      <c r="A4393" s="13">
        <f t="shared" si="171"/>
        <v>0</v>
      </c>
      <c r="B4393" s="3" t="s">
        <v>17</v>
      </c>
      <c r="C4393" s="28">
        <v>0</v>
      </c>
    </row>
    <row r="4394" spans="1:3" ht="15" hidden="1" x14ac:dyDescent="0.2">
      <c r="A4394" s="13">
        <f t="shared" si="171"/>
        <v>0</v>
      </c>
      <c r="B4394" s="4" t="s">
        <v>18</v>
      </c>
      <c r="C4394" s="28">
        <v>0</v>
      </c>
    </row>
    <row r="4395" spans="1:3" hidden="1" x14ac:dyDescent="0.2">
      <c r="A4395" s="13">
        <f t="shared" si="171"/>
        <v>0</v>
      </c>
      <c r="B4395" s="21"/>
      <c r="C4395" s="35"/>
    </row>
    <row r="4396" spans="1:3" ht="15" x14ac:dyDescent="0.2">
      <c r="A4396" s="13"/>
      <c r="B4396" s="2" t="s">
        <v>19</v>
      </c>
      <c r="C4396" s="28">
        <v>12.688000000000001</v>
      </c>
    </row>
    <row r="4397" spans="1:3" ht="15" hidden="1" x14ac:dyDescent="0.2">
      <c r="A4397" s="13">
        <f t="shared" si="171"/>
        <v>0</v>
      </c>
      <c r="B4397" s="12" t="s">
        <v>20</v>
      </c>
      <c r="C4397" s="31">
        <v>0</v>
      </c>
    </row>
    <row r="4398" spans="1:3" ht="15" hidden="1" x14ac:dyDescent="0.2">
      <c r="A4398" s="13">
        <f t="shared" si="171"/>
        <v>0</v>
      </c>
      <c r="B4398" s="12" t="s">
        <v>21</v>
      </c>
      <c r="C4398" s="31">
        <v>0</v>
      </c>
    </row>
    <row r="4399" spans="1:3" ht="15" hidden="1" x14ac:dyDescent="0.2">
      <c r="A4399" s="13">
        <v>0</v>
      </c>
      <c r="B4399" s="15" t="s">
        <v>22</v>
      </c>
      <c r="C4399" s="32">
        <v>0</v>
      </c>
    </row>
    <row r="4400" spans="1:3" ht="15" hidden="1" x14ac:dyDescent="0.2">
      <c r="A4400" s="13">
        <v>0</v>
      </c>
      <c r="B4400" s="15" t="s">
        <v>23</v>
      </c>
      <c r="C4400" s="32">
        <v>0</v>
      </c>
    </row>
    <row r="4401" spans="1:3" ht="15" hidden="1" x14ac:dyDescent="0.2">
      <c r="A4401" s="13">
        <v>0</v>
      </c>
      <c r="B4401" s="15" t="s">
        <v>24</v>
      </c>
      <c r="C4401" s="32">
        <v>0</v>
      </c>
    </row>
    <row r="4402" spans="1:3" ht="15" hidden="1" x14ac:dyDescent="0.2">
      <c r="A4402" s="13">
        <v>0</v>
      </c>
      <c r="B4402" s="15" t="s">
        <v>25</v>
      </c>
      <c r="C4402" s="32">
        <v>0</v>
      </c>
    </row>
    <row r="4403" spans="1:3" ht="15" hidden="1" x14ac:dyDescent="0.2">
      <c r="A4403" s="13">
        <v>0</v>
      </c>
      <c r="B4403" s="15" t="s">
        <v>26</v>
      </c>
      <c r="C4403" s="32">
        <v>0</v>
      </c>
    </row>
    <row r="4404" spans="1:3" ht="15" hidden="1" x14ac:dyDescent="0.2">
      <c r="A4404" s="13">
        <v>0</v>
      </c>
      <c r="B4404" s="15" t="s">
        <v>27</v>
      </c>
      <c r="C4404" s="32">
        <v>0</v>
      </c>
    </row>
    <row r="4405" spans="1:3" ht="30" hidden="1" x14ac:dyDescent="0.2">
      <c r="A4405" s="13">
        <v>0</v>
      </c>
      <c r="B4405" s="15" t="s">
        <v>28</v>
      </c>
      <c r="C4405" s="32">
        <v>0</v>
      </c>
    </row>
    <row r="4406" spans="1:3" ht="15" hidden="1" x14ac:dyDescent="0.2">
      <c r="A4406" s="13">
        <v>0</v>
      </c>
      <c r="B4406" s="15" t="s">
        <v>29</v>
      </c>
      <c r="C4406" s="32">
        <v>0</v>
      </c>
    </row>
    <row r="4407" spans="1:3" ht="15" hidden="1" x14ac:dyDescent="0.2">
      <c r="A4407" s="13">
        <v>0</v>
      </c>
      <c r="B4407" s="15" t="s">
        <v>30</v>
      </c>
      <c r="C4407" s="32">
        <v>0</v>
      </c>
    </row>
    <row r="4408" spans="1:3" ht="15" hidden="1" x14ac:dyDescent="0.2">
      <c r="A4408" s="13">
        <v>0</v>
      </c>
      <c r="B4408" s="15" t="s">
        <v>31</v>
      </c>
      <c r="C4408" s="32">
        <v>0</v>
      </c>
    </row>
    <row r="4409" spans="1:3" ht="15" hidden="1" x14ac:dyDescent="0.2">
      <c r="A4409" s="13">
        <f t="shared" ref="A4409:A4415" si="172">SUM(C4409)</f>
        <v>0</v>
      </c>
      <c r="B4409" s="12" t="s">
        <v>32</v>
      </c>
      <c r="C4409" s="31">
        <v>0</v>
      </c>
    </row>
    <row r="4410" spans="1:3" ht="15" hidden="1" x14ac:dyDescent="0.2">
      <c r="A4410" s="13">
        <f t="shared" si="172"/>
        <v>0</v>
      </c>
      <c r="B4410" s="3" t="s">
        <v>33</v>
      </c>
      <c r="C4410" s="28">
        <v>0</v>
      </c>
    </row>
    <row r="4411" spans="1:3" ht="15" x14ac:dyDescent="0.2">
      <c r="A4411" s="13"/>
      <c r="B4411" s="12" t="s">
        <v>4</v>
      </c>
      <c r="C4411" s="31">
        <v>12.688000000000001</v>
      </c>
    </row>
    <row r="4412" spans="1:3" ht="15" hidden="1" x14ac:dyDescent="0.2">
      <c r="A4412" s="13">
        <f t="shared" si="172"/>
        <v>0</v>
      </c>
      <c r="B4412" s="12" t="s">
        <v>34</v>
      </c>
      <c r="C4412" s="31">
        <v>0</v>
      </c>
    </row>
    <row r="4413" spans="1:3" ht="15" hidden="1" x14ac:dyDescent="0.2">
      <c r="A4413" s="13">
        <f t="shared" si="172"/>
        <v>0</v>
      </c>
      <c r="B4413" s="12" t="s">
        <v>35</v>
      </c>
      <c r="C4413" s="31">
        <v>0</v>
      </c>
    </row>
    <row r="4414" spans="1:3" ht="15" hidden="1" x14ac:dyDescent="0.2">
      <c r="A4414" s="13">
        <f t="shared" si="172"/>
        <v>0</v>
      </c>
      <c r="B4414" s="2" t="s">
        <v>36</v>
      </c>
      <c r="C4414" s="28">
        <v>0</v>
      </c>
    </row>
    <row r="4415" spans="1:3" ht="15" hidden="1" x14ac:dyDescent="0.2">
      <c r="A4415" s="13">
        <f t="shared" si="172"/>
        <v>0</v>
      </c>
      <c r="B4415" s="2" t="s">
        <v>37</v>
      </c>
      <c r="C4415" s="28">
        <v>0</v>
      </c>
    </row>
    <row r="4416" spans="1:3" ht="15" hidden="1" x14ac:dyDescent="0.2">
      <c r="A4416" s="13">
        <v>0</v>
      </c>
      <c r="B4416" s="16" t="s">
        <v>8</v>
      </c>
      <c r="C4416" s="33">
        <v>0</v>
      </c>
    </row>
    <row r="4417" spans="1:3" ht="15" hidden="1" x14ac:dyDescent="0.2">
      <c r="A4417" s="13">
        <v>0</v>
      </c>
      <c r="B4417" s="15" t="s">
        <v>9</v>
      </c>
      <c r="C4417" s="32">
        <v>0</v>
      </c>
    </row>
    <row r="4418" spans="1:3" ht="15" hidden="1" x14ac:dyDescent="0.2">
      <c r="A4418" s="13">
        <v>0</v>
      </c>
      <c r="B4418" s="15" t="s">
        <v>38</v>
      </c>
      <c r="C4418" s="32">
        <v>0</v>
      </c>
    </row>
    <row r="4419" spans="1:3" ht="15" hidden="1" x14ac:dyDescent="0.2">
      <c r="A4419" s="13">
        <f>SUM(C4419)</f>
        <v>0</v>
      </c>
      <c r="B4419" s="14" t="s">
        <v>39</v>
      </c>
      <c r="C4419" s="31">
        <v>0</v>
      </c>
    </row>
    <row r="4420" spans="1:3" ht="15" hidden="1" x14ac:dyDescent="0.2">
      <c r="A4420" s="13">
        <f>SUM(C4420)</f>
        <v>0</v>
      </c>
      <c r="B4420" s="4" t="s">
        <v>40</v>
      </c>
      <c r="C4420" s="28">
        <v>0</v>
      </c>
    </row>
    <row r="4421" spans="1:3" ht="15" hidden="1" x14ac:dyDescent="0.2">
      <c r="A4421" s="13">
        <f>SUM(C4421)</f>
        <v>0</v>
      </c>
      <c r="B4421" s="2" t="s">
        <v>41</v>
      </c>
      <c r="C4421" s="28">
        <v>0</v>
      </c>
    </row>
    <row r="4422" spans="1:3" ht="15" hidden="1" x14ac:dyDescent="0.2">
      <c r="A4422" s="13">
        <v>0</v>
      </c>
      <c r="B4422" s="16" t="s">
        <v>14</v>
      </c>
      <c r="C4422" s="33">
        <v>0</v>
      </c>
    </row>
    <row r="4423" spans="1:3" ht="15" hidden="1" x14ac:dyDescent="0.2">
      <c r="A4423" s="13">
        <v>0</v>
      </c>
      <c r="B4423" s="15" t="s">
        <v>9</v>
      </c>
      <c r="C4423" s="32">
        <v>0</v>
      </c>
    </row>
    <row r="4424" spans="1:3" ht="15" hidden="1" x14ac:dyDescent="0.2">
      <c r="A4424" s="13">
        <v>0</v>
      </c>
      <c r="B4424" s="15" t="s">
        <v>10</v>
      </c>
      <c r="C4424" s="32">
        <v>0</v>
      </c>
    </row>
    <row r="4425" spans="1:3" ht="15" hidden="1" x14ac:dyDescent="0.2">
      <c r="A4425" s="13">
        <f>SUM(C4425)</f>
        <v>0</v>
      </c>
      <c r="B4425" s="14" t="s">
        <v>42</v>
      </c>
      <c r="C4425" s="31">
        <v>0</v>
      </c>
    </row>
    <row r="4426" spans="1:3" ht="15" hidden="1" x14ac:dyDescent="0.2">
      <c r="A4426" s="13">
        <f>SUM(C4426)</f>
        <v>0</v>
      </c>
      <c r="B4426" s="4" t="s">
        <v>16</v>
      </c>
      <c r="C4426" s="28">
        <v>0</v>
      </c>
    </row>
    <row r="4427" spans="1:3" ht="15" hidden="1" x14ac:dyDescent="0.2">
      <c r="A4427" s="13">
        <f>SUM(C4427)</f>
        <v>0</v>
      </c>
      <c r="B4427" s="16" t="s">
        <v>17</v>
      </c>
      <c r="C4427" s="33">
        <v>0</v>
      </c>
    </row>
    <row r="4428" spans="1:3" ht="15" hidden="1" x14ac:dyDescent="0.2">
      <c r="A4428" s="13">
        <v>0</v>
      </c>
      <c r="B4428" s="15" t="s">
        <v>43</v>
      </c>
      <c r="C4428" s="32">
        <v>0</v>
      </c>
    </row>
    <row r="4429" spans="1:3" ht="15" hidden="1" x14ac:dyDescent="0.2">
      <c r="A4429" s="13">
        <v>0</v>
      </c>
      <c r="B4429" s="15" t="s">
        <v>15</v>
      </c>
      <c r="C4429" s="32">
        <v>0</v>
      </c>
    </row>
    <row r="4430" spans="1:3" ht="15" hidden="1" x14ac:dyDescent="0.2">
      <c r="A4430" s="13">
        <v>0</v>
      </c>
      <c r="B4430" s="15" t="s">
        <v>10</v>
      </c>
      <c r="C4430" s="32">
        <v>0</v>
      </c>
    </row>
    <row r="4431" spans="1:3" ht="15" hidden="1" x14ac:dyDescent="0.2">
      <c r="A4431" s="13">
        <f t="shared" ref="A4431:A4453" si="173">SUM(C4431)</f>
        <v>0</v>
      </c>
      <c r="B4431" s="14" t="s">
        <v>39</v>
      </c>
      <c r="C4431" s="31">
        <v>0</v>
      </c>
    </row>
    <row r="4432" spans="1:3" ht="15" hidden="1" x14ac:dyDescent="0.2">
      <c r="A4432" s="13">
        <f t="shared" si="173"/>
        <v>0</v>
      </c>
      <c r="B4432" s="4" t="s">
        <v>16</v>
      </c>
      <c r="C4432" s="28">
        <v>0</v>
      </c>
    </row>
    <row r="4433" spans="1:3" hidden="1" x14ac:dyDescent="0.2">
      <c r="A4433" s="13">
        <f t="shared" si="173"/>
        <v>0</v>
      </c>
      <c r="B4433" s="21"/>
      <c r="C4433" s="35"/>
    </row>
    <row r="4434" spans="1:3" ht="15" hidden="1" x14ac:dyDescent="0.2">
      <c r="A4434" s="13">
        <f t="shared" si="173"/>
        <v>0</v>
      </c>
      <c r="B4434" s="22" t="s">
        <v>60</v>
      </c>
      <c r="C4434" s="29"/>
    </row>
    <row r="4435" spans="1:3" ht="15" x14ac:dyDescent="0.2">
      <c r="A4435" s="13"/>
      <c r="B4435" s="17" t="s">
        <v>44</v>
      </c>
      <c r="C4435" s="31">
        <v>6.3834099999999996</v>
      </c>
    </row>
    <row r="4436" spans="1:3" ht="15" x14ac:dyDescent="0.2">
      <c r="A4436" s="13"/>
      <c r="B4436" s="12" t="s">
        <v>1</v>
      </c>
      <c r="C4436" s="31">
        <v>6.3834099999999996</v>
      </c>
    </row>
    <row r="4437" spans="1:3" ht="15" hidden="1" x14ac:dyDescent="0.2">
      <c r="A4437" s="13">
        <f t="shared" si="173"/>
        <v>0</v>
      </c>
      <c r="B4437" s="12" t="s">
        <v>6</v>
      </c>
      <c r="C4437" s="31">
        <v>0</v>
      </c>
    </row>
    <row r="4438" spans="1:3" ht="15" hidden="1" x14ac:dyDescent="0.2">
      <c r="A4438" s="13">
        <f t="shared" si="173"/>
        <v>0</v>
      </c>
      <c r="B4438" s="12" t="s">
        <v>45</v>
      </c>
      <c r="C4438" s="31">
        <v>0</v>
      </c>
    </row>
    <row r="4439" spans="1:3" ht="15" hidden="1" x14ac:dyDescent="0.2">
      <c r="A4439" s="13">
        <f t="shared" si="173"/>
        <v>0</v>
      </c>
      <c r="B4439" s="12" t="s">
        <v>13</v>
      </c>
      <c r="C4439" s="31">
        <v>0</v>
      </c>
    </row>
    <row r="4440" spans="1:3" ht="15" x14ac:dyDescent="0.2">
      <c r="A4440" s="13"/>
      <c r="B4440" s="17" t="s">
        <v>46</v>
      </c>
      <c r="C4440" s="31">
        <v>12.688000000000001</v>
      </c>
    </row>
    <row r="4441" spans="1:3" ht="15" x14ac:dyDescent="0.2">
      <c r="A4441" s="13"/>
      <c r="B4441" s="12" t="s">
        <v>19</v>
      </c>
      <c r="C4441" s="31">
        <v>12.688000000000001</v>
      </c>
    </row>
    <row r="4442" spans="1:3" ht="15" hidden="1" x14ac:dyDescent="0.2">
      <c r="A4442" s="13">
        <f t="shared" si="173"/>
        <v>0</v>
      </c>
      <c r="B4442" s="12" t="s">
        <v>36</v>
      </c>
      <c r="C4442" s="31">
        <v>0</v>
      </c>
    </row>
    <row r="4443" spans="1:3" ht="15" hidden="1" x14ac:dyDescent="0.2">
      <c r="A4443" s="13">
        <f t="shared" si="173"/>
        <v>0</v>
      </c>
      <c r="B4443" s="12" t="s">
        <v>47</v>
      </c>
      <c r="C4443" s="31">
        <v>0</v>
      </c>
    </row>
    <row r="4444" spans="1:3" ht="15" hidden="1" x14ac:dyDescent="0.2">
      <c r="A4444" s="13">
        <f t="shared" si="173"/>
        <v>0</v>
      </c>
      <c r="B4444" s="12" t="s">
        <v>41</v>
      </c>
      <c r="C4444" s="31">
        <v>0</v>
      </c>
    </row>
    <row r="4445" spans="1:3" ht="15" x14ac:dyDescent="0.2">
      <c r="A4445" s="13"/>
      <c r="B4445" s="39" t="s">
        <v>48</v>
      </c>
      <c r="C4445" s="40">
        <v>-6.3045900000000001</v>
      </c>
    </row>
    <row r="4446" spans="1:3" ht="15" x14ac:dyDescent="0.2">
      <c r="A4446" s="13"/>
      <c r="B4446" s="39" t="s">
        <v>49</v>
      </c>
      <c r="C4446" s="40">
        <v>1550.5520300000001</v>
      </c>
    </row>
    <row r="4447" spans="1:3" ht="15" x14ac:dyDescent="0.2">
      <c r="A4447" s="13"/>
      <c r="B4447" s="39" t="s">
        <v>50</v>
      </c>
      <c r="C4447" s="40">
        <v>1544.2474400000001</v>
      </c>
    </row>
    <row r="4448" spans="1:3" ht="15" hidden="1" x14ac:dyDescent="0.2">
      <c r="A4448" s="13">
        <f t="shared" si="173"/>
        <v>0</v>
      </c>
      <c r="B4448" s="23"/>
      <c r="C4448" s="34"/>
    </row>
    <row r="4449" spans="1:3" hidden="1" x14ac:dyDescent="0.2">
      <c r="A4449" s="13">
        <f t="shared" si="173"/>
        <v>0</v>
      </c>
      <c r="B4449" s="18" t="s">
        <v>319</v>
      </c>
      <c r="C4449" s="29"/>
    </row>
    <row r="4450" spans="1:3" ht="15" x14ac:dyDescent="0.2">
      <c r="A4450" s="13"/>
      <c r="B4450" s="5" t="s">
        <v>53</v>
      </c>
      <c r="C4450" s="36">
        <v>1269</v>
      </c>
    </row>
    <row r="4451" spans="1:3" ht="15" x14ac:dyDescent="0.2">
      <c r="A4451" s="13"/>
      <c r="B4451" s="6" t="s">
        <v>54</v>
      </c>
      <c r="C4451" s="36">
        <v>862</v>
      </c>
    </row>
    <row r="4452" spans="1:3" ht="15" x14ac:dyDescent="0.2">
      <c r="A4452" s="13"/>
      <c r="B4452" s="6" t="s">
        <v>55</v>
      </c>
      <c r="C4452" s="36">
        <v>407</v>
      </c>
    </row>
    <row r="4453" spans="1:3" ht="15" hidden="1" x14ac:dyDescent="0.2">
      <c r="A4453" s="13">
        <f t="shared" si="173"/>
        <v>0</v>
      </c>
      <c r="B4453" s="24"/>
      <c r="C4453" s="34"/>
    </row>
    <row r="4454" spans="1:3" ht="15" x14ac:dyDescent="0.2">
      <c r="A4454" s="13"/>
      <c r="B4454" s="121" t="s">
        <v>113</v>
      </c>
      <c r="C4454" s="122"/>
    </row>
    <row r="4455" spans="1:3" hidden="1" x14ac:dyDescent="0.2">
      <c r="A4455" s="13">
        <f t="shared" ref="A4455:A4463" si="174">SUM(C4455)</f>
        <v>0</v>
      </c>
      <c r="B4455" s="21"/>
      <c r="C4455" s="35"/>
    </row>
    <row r="4456" spans="1:3" ht="15" hidden="1" x14ac:dyDescent="0.2">
      <c r="A4456" s="13">
        <f t="shared" si="174"/>
        <v>0</v>
      </c>
      <c r="B4456" s="22" t="s">
        <v>59</v>
      </c>
      <c r="C4456" s="29"/>
    </row>
    <row r="4457" spans="1:3" ht="15" x14ac:dyDescent="0.2">
      <c r="A4457" s="13"/>
      <c r="B4457" s="2" t="s">
        <v>1</v>
      </c>
      <c r="C4457" s="28">
        <v>1992.3752300000001</v>
      </c>
    </row>
    <row r="4458" spans="1:3" ht="15" hidden="1" x14ac:dyDescent="0.2">
      <c r="A4458" s="13">
        <f t="shared" si="174"/>
        <v>0</v>
      </c>
      <c r="B4458" s="3" t="s">
        <v>2</v>
      </c>
      <c r="C4458" s="28"/>
    </row>
    <row r="4459" spans="1:3" ht="15" hidden="1" x14ac:dyDescent="0.2">
      <c r="A4459" s="13">
        <f t="shared" si="174"/>
        <v>0</v>
      </c>
      <c r="B4459" s="3" t="s">
        <v>3</v>
      </c>
      <c r="C4459" s="28"/>
    </row>
    <row r="4460" spans="1:3" ht="15" x14ac:dyDescent="0.2">
      <c r="A4460" s="13"/>
      <c r="B4460" s="3" t="s">
        <v>4</v>
      </c>
      <c r="C4460" s="28">
        <v>71.968999999999994</v>
      </c>
    </row>
    <row r="4461" spans="1:3" ht="15" x14ac:dyDescent="0.2">
      <c r="A4461" s="13"/>
      <c r="B4461" s="3" t="s">
        <v>5</v>
      </c>
      <c r="C4461" s="28">
        <v>1920.4062300000001</v>
      </c>
    </row>
    <row r="4462" spans="1:3" ht="15" hidden="1" x14ac:dyDescent="0.2">
      <c r="A4462" s="13">
        <f t="shared" si="174"/>
        <v>0</v>
      </c>
      <c r="B4462" s="2" t="s">
        <v>6</v>
      </c>
      <c r="C4462" s="28">
        <v>0</v>
      </c>
    </row>
    <row r="4463" spans="1:3" ht="15" hidden="1" x14ac:dyDescent="0.2">
      <c r="A4463" s="13">
        <f t="shared" si="174"/>
        <v>0</v>
      </c>
      <c r="B4463" s="2" t="s">
        <v>7</v>
      </c>
      <c r="C4463" s="28">
        <v>0</v>
      </c>
    </row>
    <row r="4464" spans="1:3" ht="15" hidden="1" x14ac:dyDescent="0.2">
      <c r="A4464" s="13">
        <v>0</v>
      </c>
      <c r="B4464" s="3" t="s">
        <v>8</v>
      </c>
      <c r="C4464" s="28">
        <v>0</v>
      </c>
    </row>
    <row r="4465" spans="1:3" ht="15" hidden="1" x14ac:dyDescent="0.2">
      <c r="A4465" s="13">
        <f>SUM(C4465)</f>
        <v>0</v>
      </c>
      <c r="B4465" s="4" t="s">
        <v>9</v>
      </c>
      <c r="C4465" s="28">
        <v>0</v>
      </c>
    </row>
    <row r="4466" spans="1:3" ht="15" hidden="1" x14ac:dyDescent="0.2">
      <c r="A4466" s="13">
        <v>0</v>
      </c>
      <c r="B4466" s="4" t="s">
        <v>10</v>
      </c>
      <c r="C4466" s="28">
        <v>0</v>
      </c>
    </row>
    <row r="4467" spans="1:3" ht="15" hidden="1" x14ac:dyDescent="0.2">
      <c r="A4467" s="13">
        <f>SUM(C4467)</f>
        <v>0</v>
      </c>
      <c r="B4467" s="4" t="s">
        <v>11</v>
      </c>
      <c r="C4467" s="28">
        <v>0</v>
      </c>
    </row>
    <row r="4468" spans="1:3" ht="15" hidden="1" x14ac:dyDescent="0.2">
      <c r="A4468" s="13">
        <f>SUM(C4468)</f>
        <v>0</v>
      </c>
      <c r="B4468" s="4" t="s">
        <v>12</v>
      </c>
      <c r="C4468" s="28">
        <v>0</v>
      </c>
    </row>
    <row r="4469" spans="1:3" ht="15" hidden="1" x14ac:dyDescent="0.2">
      <c r="A4469" s="13">
        <f>SUM(C4469)</f>
        <v>0</v>
      </c>
      <c r="B4469" s="2" t="s">
        <v>13</v>
      </c>
      <c r="C4469" s="28">
        <v>0</v>
      </c>
    </row>
    <row r="4470" spans="1:3" ht="15" hidden="1" x14ac:dyDescent="0.2">
      <c r="A4470" s="13">
        <v>0</v>
      </c>
      <c r="B4470" s="3" t="s">
        <v>14</v>
      </c>
      <c r="C4470" s="28">
        <v>0</v>
      </c>
    </row>
    <row r="4471" spans="1:3" ht="15" hidden="1" x14ac:dyDescent="0.2">
      <c r="A4471" s="13">
        <v>0</v>
      </c>
      <c r="B4471" s="4" t="s">
        <v>15</v>
      </c>
      <c r="C4471" s="28">
        <v>0</v>
      </c>
    </row>
    <row r="4472" spans="1:3" ht="15" hidden="1" x14ac:dyDescent="0.2">
      <c r="A4472" s="13">
        <v>0</v>
      </c>
      <c r="B4472" s="4" t="s">
        <v>10</v>
      </c>
      <c r="C4472" s="28">
        <v>0</v>
      </c>
    </row>
    <row r="4473" spans="1:3" ht="15" hidden="1" x14ac:dyDescent="0.2">
      <c r="A4473" s="13">
        <f t="shared" ref="A4473:A4479" si="175">SUM(C4473)</f>
        <v>0</v>
      </c>
      <c r="B4473" s="4" t="s">
        <v>16</v>
      </c>
      <c r="C4473" s="28">
        <v>0</v>
      </c>
    </row>
    <row r="4474" spans="1:3" ht="15" hidden="1" x14ac:dyDescent="0.2">
      <c r="A4474" s="13">
        <f t="shared" si="175"/>
        <v>0</v>
      </c>
      <c r="B4474" s="3" t="s">
        <v>17</v>
      </c>
      <c r="C4474" s="28">
        <v>0</v>
      </c>
    </row>
    <row r="4475" spans="1:3" ht="15" hidden="1" x14ac:dyDescent="0.2">
      <c r="A4475" s="13">
        <f t="shared" si="175"/>
        <v>0</v>
      </c>
      <c r="B4475" s="4" t="s">
        <v>18</v>
      </c>
      <c r="C4475" s="28">
        <v>0</v>
      </c>
    </row>
    <row r="4476" spans="1:3" hidden="1" x14ac:dyDescent="0.2">
      <c r="A4476" s="13">
        <f t="shared" si="175"/>
        <v>0</v>
      </c>
      <c r="B4476" s="21"/>
      <c r="C4476" s="35"/>
    </row>
    <row r="4477" spans="1:3" ht="15" x14ac:dyDescent="0.2">
      <c r="A4477" s="13"/>
      <c r="B4477" s="2" t="s">
        <v>19</v>
      </c>
      <c r="C4477" s="28">
        <v>1510.99296</v>
      </c>
    </row>
    <row r="4478" spans="1:3" ht="15" x14ac:dyDescent="0.2">
      <c r="A4478" s="13"/>
      <c r="B4478" s="12" t="s">
        <v>20</v>
      </c>
      <c r="C4478" s="31">
        <v>484.57247999999998</v>
      </c>
    </row>
    <row r="4479" spans="1:3" ht="15" x14ac:dyDescent="0.2">
      <c r="A4479" s="13"/>
      <c r="B4479" s="12" t="s">
        <v>21</v>
      </c>
      <c r="C4479" s="31">
        <v>821.33215000000007</v>
      </c>
    </row>
    <row r="4480" spans="1:3" ht="15" hidden="1" x14ac:dyDescent="0.2">
      <c r="A4480" s="13">
        <v>0</v>
      </c>
      <c r="B4480" s="15" t="s">
        <v>22</v>
      </c>
      <c r="C4480" s="32">
        <v>244.38086000000001</v>
      </c>
    </row>
    <row r="4481" spans="1:3" ht="15" hidden="1" x14ac:dyDescent="0.2">
      <c r="A4481" s="13">
        <v>0</v>
      </c>
      <c r="B4481" s="15" t="s">
        <v>23</v>
      </c>
      <c r="C4481" s="32">
        <v>0.3</v>
      </c>
    </row>
    <row r="4482" spans="1:3" ht="15" hidden="1" x14ac:dyDescent="0.2">
      <c r="A4482" s="13">
        <v>0</v>
      </c>
      <c r="B4482" s="15" t="s">
        <v>24</v>
      </c>
      <c r="C4482" s="32">
        <v>19.58954</v>
      </c>
    </row>
    <row r="4483" spans="1:3" ht="15" hidden="1" x14ac:dyDescent="0.2">
      <c r="A4483" s="13">
        <v>0</v>
      </c>
      <c r="B4483" s="15" t="s">
        <v>25</v>
      </c>
      <c r="C4483" s="32">
        <v>0</v>
      </c>
    </row>
    <row r="4484" spans="1:3" ht="15" hidden="1" x14ac:dyDescent="0.2">
      <c r="A4484" s="13">
        <v>0</v>
      </c>
      <c r="B4484" s="15" t="s">
        <v>26</v>
      </c>
      <c r="C4484" s="32">
        <v>0</v>
      </c>
    </row>
    <row r="4485" spans="1:3" ht="15" hidden="1" x14ac:dyDescent="0.2">
      <c r="A4485" s="13">
        <v>0</v>
      </c>
      <c r="B4485" s="15" t="s">
        <v>27</v>
      </c>
      <c r="C4485" s="32">
        <v>528.50115000000005</v>
      </c>
    </row>
    <row r="4486" spans="1:3" ht="30" hidden="1" x14ac:dyDescent="0.2">
      <c r="A4486" s="13">
        <v>0</v>
      </c>
      <c r="B4486" s="15" t="s">
        <v>28</v>
      </c>
      <c r="C4486" s="32">
        <v>4.4800000000000004</v>
      </c>
    </row>
    <row r="4487" spans="1:3" ht="15" hidden="1" x14ac:dyDescent="0.2">
      <c r="A4487" s="13">
        <v>0</v>
      </c>
      <c r="B4487" s="15" t="s">
        <v>29</v>
      </c>
      <c r="C4487" s="32">
        <v>12.06082</v>
      </c>
    </row>
    <row r="4488" spans="1:3" ht="15" hidden="1" x14ac:dyDescent="0.2">
      <c r="A4488" s="13">
        <v>0</v>
      </c>
      <c r="B4488" s="15" t="s">
        <v>30</v>
      </c>
      <c r="C4488" s="32">
        <v>0</v>
      </c>
    </row>
    <row r="4489" spans="1:3" ht="15" hidden="1" x14ac:dyDescent="0.2">
      <c r="A4489" s="13">
        <v>0</v>
      </c>
      <c r="B4489" s="15" t="s">
        <v>31</v>
      </c>
      <c r="C4489" s="32">
        <v>12.019780000000001</v>
      </c>
    </row>
    <row r="4490" spans="1:3" ht="15" hidden="1" x14ac:dyDescent="0.2">
      <c r="A4490" s="13">
        <f t="shared" ref="A4490:A4550" si="176">SUM(C4490)</f>
        <v>0</v>
      </c>
      <c r="B4490" s="12" t="s">
        <v>32</v>
      </c>
      <c r="C4490" s="31">
        <v>0</v>
      </c>
    </row>
    <row r="4491" spans="1:3" ht="15" hidden="1" x14ac:dyDescent="0.2">
      <c r="A4491" s="13">
        <f t="shared" si="176"/>
        <v>0</v>
      </c>
      <c r="B4491" s="3" t="s">
        <v>33</v>
      </c>
      <c r="C4491" s="28">
        <v>0</v>
      </c>
    </row>
    <row r="4492" spans="1:3" ht="15" x14ac:dyDescent="0.2">
      <c r="A4492" s="13"/>
      <c r="B4492" s="12" t="s">
        <v>4</v>
      </c>
      <c r="C4492" s="31">
        <v>193.97552999999999</v>
      </c>
    </row>
    <row r="4493" spans="1:3" ht="15" hidden="1" x14ac:dyDescent="0.2">
      <c r="A4493" s="13">
        <f t="shared" si="176"/>
        <v>0</v>
      </c>
      <c r="B4493" s="12" t="s">
        <v>34</v>
      </c>
      <c r="C4493" s="31">
        <v>0</v>
      </c>
    </row>
    <row r="4494" spans="1:3" ht="15" x14ac:dyDescent="0.2">
      <c r="A4494" s="13"/>
      <c r="B4494" s="12" t="s">
        <v>35</v>
      </c>
      <c r="C4494" s="31">
        <v>11.1128</v>
      </c>
    </row>
    <row r="4495" spans="1:3" ht="15" x14ac:dyDescent="0.2">
      <c r="A4495" s="13"/>
      <c r="B4495" s="2" t="s">
        <v>36</v>
      </c>
      <c r="C4495" s="28">
        <v>8.94</v>
      </c>
    </row>
    <row r="4496" spans="1:3" ht="15" hidden="1" x14ac:dyDescent="0.2">
      <c r="A4496" s="13">
        <f t="shared" si="176"/>
        <v>0</v>
      </c>
      <c r="B4496" s="2" t="s">
        <v>37</v>
      </c>
      <c r="C4496" s="28">
        <v>0</v>
      </c>
    </row>
    <row r="4497" spans="1:3" ht="15" hidden="1" x14ac:dyDescent="0.2">
      <c r="A4497" s="13">
        <v>0</v>
      </c>
      <c r="B4497" s="16" t="s">
        <v>8</v>
      </c>
      <c r="C4497" s="33">
        <v>0</v>
      </c>
    </row>
    <row r="4498" spans="1:3" ht="15" hidden="1" x14ac:dyDescent="0.2">
      <c r="A4498" s="13">
        <v>0</v>
      </c>
      <c r="B4498" s="15" t="s">
        <v>9</v>
      </c>
      <c r="C4498" s="32">
        <v>0</v>
      </c>
    </row>
    <row r="4499" spans="1:3" ht="15" hidden="1" x14ac:dyDescent="0.2">
      <c r="A4499" s="13">
        <v>0</v>
      </c>
      <c r="B4499" s="15" t="s">
        <v>38</v>
      </c>
      <c r="C4499" s="32">
        <v>0</v>
      </c>
    </row>
    <row r="4500" spans="1:3" ht="15" hidden="1" x14ac:dyDescent="0.2">
      <c r="A4500" s="13">
        <f t="shared" si="176"/>
        <v>0</v>
      </c>
      <c r="B4500" s="14" t="s">
        <v>39</v>
      </c>
      <c r="C4500" s="31">
        <v>0</v>
      </c>
    </row>
    <row r="4501" spans="1:3" ht="15" hidden="1" x14ac:dyDescent="0.2">
      <c r="A4501" s="13">
        <f t="shared" si="176"/>
        <v>0</v>
      </c>
      <c r="B4501" s="4" t="s">
        <v>40</v>
      </c>
      <c r="C4501" s="28">
        <v>0</v>
      </c>
    </row>
    <row r="4502" spans="1:3" ht="15" hidden="1" x14ac:dyDescent="0.2">
      <c r="A4502" s="13">
        <f t="shared" si="176"/>
        <v>0</v>
      </c>
      <c r="B4502" s="2" t="s">
        <v>41</v>
      </c>
      <c r="C4502" s="28">
        <v>0</v>
      </c>
    </row>
    <row r="4503" spans="1:3" ht="15" hidden="1" x14ac:dyDescent="0.2">
      <c r="A4503" s="13">
        <v>0</v>
      </c>
      <c r="B4503" s="16" t="s">
        <v>14</v>
      </c>
      <c r="C4503" s="33">
        <v>0</v>
      </c>
    </row>
    <row r="4504" spans="1:3" ht="15" hidden="1" x14ac:dyDescent="0.2">
      <c r="A4504" s="13">
        <v>0</v>
      </c>
      <c r="B4504" s="15" t="s">
        <v>9</v>
      </c>
      <c r="C4504" s="32">
        <v>0</v>
      </c>
    </row>
    <row r="4505" spans="1:3" ht="15" hidden="1" x14ac:dyDescent="0.2">
      <c r="A4505" s="13">
        <v>0</v>
      </c>
      <c r="B4505" s="15" t="s">
        <v>10</v>
      </c>
      <c r="C4505" s="32">
        <v>0</v>
      </c>
    </row>
    <row r="4506" spans="1:3" ht="15" hidden="1" x14ac:dyDescent="0.2">
      <c r="A4506" s="13">
        <f t="shared" si="176"/>
        <v>0</v>
      </c>
      <c r="B4506" s="14" t="s">
        <v>42</v>
      </c>
      <c r="C4506" s="31">
        <v>0</v>
      </c>
    </row>
    <row r="4507" spans="1:3" ht="15" hidden="1" x14ac:dyDescent="0.2">
      <c r="A4507" s="13">
        <f t="shared" si="176"/>
        <v>0</v>
      </c>
      <c r="B4507" s="4" t="s">
        <v>16</v>
      </c>
      <c r="C4507" s="28">
        <v>0</v>
      </c>
    </row>
    <row r="4508" spans="1:3" ht="15" hidden="1" x14ac:dyDescent="0.2">
      <c r="A4508" s="13">
        <f t="shared" si="176"/>
        <v>0</v>
      </c>
      <c r="B4508" s="16" t="s">
        <v>17</v>
      </c>
      <c r="C4508" s="33">
        <v>0</v>
      </c>
    </row>
    <row r="4509" spans="1:3" ht="15" hidden="1" x14ac:dyDescent="0.2">
      <c r="A4509" s="13">
        <v>0</v>
      </c>
      <c r="B4509" s="15" t="s">
        <v>43</v>
      </c>
      <c r="C4509" s="32">
        <v>0</v>
      </c>
    </row>
    <row r="4510" spans="1:3" ht="15" hidden="1" x14ac:dyDescent="0.2">
      <c r="A4510" s="13">
        <v>0</v>
      </c>
      <c r="B4510" s="15" t="s">
        <v>15</v>
      </c>
      <c r="C4510" s="32">
        <v>0</v>
      </c>
    </row>
    <row r="4511" spans="1:3" ht="15" hidden="1" x14ac:dyDescent="0.2">
      <c r="A4511" s="13">
        <v>0</v>
      </c>
      <c r="B4511" s="15" t="s">
        <v>10</v>
      </c>
      <c r="C4511" s="32">
        <v>0</v>
      </c>
    </row>
    <row r="4512" spans="1:3" ht="15" hidden="1" x14ac:dyDescent="0.2">
      <c r="A4512" s="13">
        <f t="shared" si="176"/>
        <v>0</v>
      </c>
      <c r="B4512" s="14" t="s">
        <v>39</v>
      </c>
      <c r="C4512" s="31">
        <v>0</v>
      </c>
    </row>
    <row r="4513" spans="1:3" ht="15" hidden="1" x14ac:dyDescent="0.2">
      <c r="A4513" s="13">
        <f t="shared" si="176"/>
        <v>0</v>
      </c>
      <c r="B4513" s="4" t="s">
        <v>16</v>
      </c>
      <c r="C4513" s="28">
        <v>0</v>
      </c>
    </row>
    <row r="4514" spans="1:3" hidden="1" x14ac:dyDescent="0.2">
      <c r="A4514" s="13">
        <f t="shared" si="176"/>
        <v>0</v>
      </c>
      <c r="B4514" s="21"/>
      <c r="C4514" s="35"/>
    </row>
    <row r="4515" spans="1:3" ht="15" hidden="1" x14ac:dyDescent="0.2">
      <c r="A4515" s="13">
        <f t="shared" si="176"/>
        <v>0</v>
      </c>
      <c r="B4515" s="22" t="s">
        <v>60</v>
      </c>
      <c r="C4515" s="29"/>
    </row>
    <row r="4516" spans="1:3" ht="15" x14ac:dyDescent="0.2">
      <c r="A4516" s="13"/>
      <c r="B4516" s="17" t="s">
        <v>44</v>
      </c>
      <c r="C4516" s="31">
        <v>1992.3752300000001</v>
      </c>
    </row>
    <row r="4517" spans="1:3" ht="15" x14ac:dyDescent="0.2">
      <c r="A4517" s="13"/>
      <c r="B4517" s="12" t="s">
        <v>1</v>
      </c>
      <c r="C4517" s="31">
        <v>1992.3752300000001</v>
      </c>
    </row>
    <row r="4518" spans="1:3" ht="15" hidden="1" x14ac:dyDescent="0.2">
      <c r="A4518" s="13">
        <f t="shared" si="176"/>
        <v>0</v>
      </c>
      <c r="B4518" s="12" t="s">
        <v>6</v>
      </c>
      <c r="C4518" s="31">
        <v>0</v>
      </c>
    </row>
    <row r="4519" spans="1:3" ht="15" hidden="1" x14ac:dyDescent="0.2">
      <c r="A4519" s="13">
        <f t="shared" si="176"/>
        <v>0</v>
      </c>
      <c r="B4519" s="12" t="s">
        <v>45</v>
      </c>
      <c r="C4519" s="31">
        <v>0</v>
      </c>
    </row>
    <row r="4520" spans="1:3" ht="15" hidden="1" x14ac:dyDescent="0.2">
      <c r="A4520" s="13">
        <f t="shared" si="176"/>
        <v>0</v>
      </c>
      <c r="B4520" s="12" t="s">
        <v>13</v>
      </c>
      <c r="C4520" s="31">
        <v>0</v>
      </c>
    </row>
    <row r="4521" spans="1:3" ht="15" x14ac:dyDescent="0.2">
      <c r="A4521" s="13"/>
      <c r="B4521" s="17" t="s">
        <v>46</v>
      </c>
      <c r="C4521" s="31">
        <v>1519.9329600000001</v>
      </c>
    </row>
    <row r="4522" spans="1:3" ht="15" x14ac:dyDescent="0.2">
      <c r="A4522" s="13"/>
      <c r="B4522" s="12" t="s">
        <v>19</v>
      </c>
      <c r="C4522" s="31">
        <v>1510.99296</v>
      </c>
    </row>
    <row r="4523" spans="1:3" ht="15" x14ac:dyDescent="0.2">
      <c r="A4523" s="13"/>
      <c r="B4523" s="12" t="s">
        <v>36</v>
      </c>
      <c r="C4523" s="31">
        <v>8.94</v>
      </c>
    </row>
    <row r="4524" spans="1:3" ht="15" hidden="1" x14ac:dyDescent="0.2">
      <c r="A4524" s="13">
        <f t="shared" si="176"/>
        <v>0</v>
      </c>
      <c r="B4524" s="12" t="s">
        <v>47</v>
      </c>
      <c r="C4524" s="31">
        <v>0</v>
      </c>
    </row>
    <row r="4525" spans="1:3" ht="15" hidden="1" x14ac:dyDescent="0.2">
      <c r="A4525" s="13">
        <f t="shared" si="176"/>
        <v>0</v>
      </c>
      <c r="B4525" s="12" t="s">
        <v>41</v>
      </c>
      <c r="C4525" s="31">
        <v>0</v>
      </c>
    </row>
    <row r="4526" spans="1:3" ht="15" x14ac:dyDescent="0.2">
      <c r="A4526" s="13"/>
      <c r="B4526" s="39" t="s">
        <v>48</v>
      </c>
      <c r="C4526" s="40">
        <v>472.44227000000001</v>
      </c>
    </row>
    <row r="4527" spans="1:3" ht="15" x14ac:dyDescent="0.2">
      <c r="A4527" s="13"/>
      <c r="B4527" s="39" t="s">
        <v>49</v>
      </c>
      <c r="C4527" s="40">
        <v>1768.0331200000001</v>
      </c>
    </row>
    <row r="4528" spans="1:3" ht="15" x14ac:dyDescent="0.2">
      <c r="A4528" s="13"/>
      <c r="B4528" s="39" t="s">
        <v>50</v>
      </c>
      <c r="C4528" s="40">
        <v>2240.4753900000001</v>
      </c>
    </row>
    <row r="4529" spans="1:3" ht="15" hidden="1" x14ac:dyDescent="0.2">
      <c r="A4529" s="13">
        <f t="shared" si="176"/>
        <v>0</v>
      </c>
      <c r="B4529" s="23"/>
      <c r="C4529" s="34"/>
    </row>
    <row r="4530" spans="1:3" hidden="1" x14ac:dyDescent="0.2">
      <c r="A4530" s="13">
        <f t="shared" si="176"/>
        <v>0</v>
      </c>
      <c r="B4530" s="18" t="s">
        <v>319</v>
      </c>
      <c r="C4530" s="29"/>
    </row>
    <row r="4531" spans="1:3" ht="15" x14ac:dyDescent="0.2">
      <c r="A4531" s="13"/>
      <c r="B4531" s="5" t="s">
        <v>53</v>
      </c>
      <c r="C4531" s="36">
        <v>500</v>
      </c>
    </row>
    <row r="4532" spans="1:3" ht="15" x14ac:dyDescent="0.2">
      <c r="A4532" s="13"/>
      <c r="B4532" s="6" t="s">
        <v>54</v>
      </c>
      <c r="C4532" s="36">
        <v>301</v>
      </c>
    </row>
    <row r="4533" spans="1:3" ht="15" x14ac:dyDescent="0.2">
      <c r="A4533" s="13"/>
      <c r="B4533" s="6" t="s">
        <v>55</v>
      </c>
      <c r="C4533" s="36">
        <v>199</v>
      </c>
    </row>
    <row r="4534" spans="1:3" ht="15" hidden="1" x14ac:dyDescent="0.2">
      <c r="A4534" s="13">
        <f t="shared" si="176"/>
        <v>0</v>
      </c>
      <c r="B4534" s="24"/>
      <c r="C4534" s="34"/>
    </row>
    <row r="4535" spans="1:3" ht="15" x14ac:dyDescent="0.2">
      <c r="A4535" s="13"/>
      <c r="B4535" s="121" t="s">
        <v>114</v>
      </c>
      <c r="C4535" s="122"/>
    </row>
    <row r="4536" spans="1:3" hidden="1" x14ac:dyDescent="0.2">
      <c r="A4536" s="13">
        <f t="shared" si="176"/>
        <v>0</v>
      </c>
      <c r="B4536" s="21"/>
      <c r="C4536" s="35"/>
    </row>
    <row r="4537" spans="1:3" ht="15" hidden="1" x14ac:dyDescent="0.2">
      <c r="A4537" s="13">
        <f t="shared" si="176"/>
        <v>0</v>
      </c>
      <c r="B4537" s="22" t="s">
        <v>59</v>
      </c>
      <c r="C4537" s="29"/>
    </row>
    <row r="4538" spans="1:3" ht="15" x14ac:dyDescent="0.2">
      <c r="A4538" s="13"/>
      <c r="B4538" s="2" t="s">
        <v>1</v>
      </c>
      <c r="C4538" s="28">
        <v>1484.4884</v>
      </c>
    </row>
    <row r="4539" spans="1:3" ht="15" hidden="1" x14ac:dyDescent="0.2">
      <c r="A4539" s="13">
        <f t="shared" si="176"/>
        <v>0</v>
      </c>
      <c r="B4539" s="3" t="s">
        <v>2</v>
      </c>
      <c r="C4539" s="28"/>
    </row>
    <row r="4540" spans="1:3" ht="15" hidden="1" x14ac:dyDescent="0.2">
      <c r="A4540" s="13">
        <f t="shared" si="176"/>
        <v>0</v>
      </c>
      <c r="B4540" s="3" t="s">
        <v>3</v>
      </c>
      <c r="C4540" s="28"/>
    </row>
    <row r="4541" spans="1:3" ht="15" x14ac:dyDescent="0.2">
      <c r="A4541" s="13"/>
      <c r="B4541" s="3" t="s">
        <v>4</v>
      </c>
      <c r="C4541" s="28">
        <v>75</v>
      </c>
    </row>
    <row r="4542" spans="1:3" ht="15" x14ac:dyDescent="0.2">
      <c r="A4542" s="13"/>
      <c r="B4542" s="3" t="s">
        <v>5</v>
      </c>
      <c r="C4542" s="28">
        <v>1409.4884</v>
      </c>
    </row>
    <row r="4543" spans="1:3" ht="15" hidden="1" x14ac:dyDescent="0.2">
      <c r="A4543" s="13">
        <f t="shared" si="176"/>
        <v>0</v>
      </c>
      <c r="B4543" s="2" t="s">
        <v>6</v>
      </c>
      <c r="C4543" s="28">
        <v>0</v>
      </c>
    </row>
    <row r="4544" spans="1:3" ht="15" hidden="1" x14ac:dyDescent="0.2">
      <c r="A4544" s="13">
        <f t="shared" si="176"/>
        <v>0</v>
      </c>
      <c r="B4544" s="2" t="s">
        <v>7</v>
      </c>
      <c r="C4544" s="28">
        <v>0</v>
      </c>
    </row>
    <row r="4545" spans="1:3" ht="15" hidden="1" x14ac:dyDescent="0.2">
      <c r="A4545" s="13">
        <v>0</v>
      </c>
      <c r="B4545" s="3" t="s">
        <v>8</v>
      </c>
      <c r="C4545" s="28">
        <v>0</v>
      </c>
    </row>
    <row r="4546" spans="1:3" ht="15" hidden="1" x14ac:dyDescent="0.2">
      <c r="A4546" s="13">
        <f t="shared" si="176"/>
        <v>0</v>
      </c>
      <c r="B4546" s="4" t="s">
        <v>9</v>
      </c>
      <c r="C4546" s="28">
        <v>0</v>
      </c>
    </row>
    <row r="4547" spans="1:3" ht="15" hidden="1" x14ac:dyDescent="0.2">
      <c r="A4547" s="13">
        <v>0</v>
      </c>
      <c r="B4547" s="4" t="s">
        <v>10</v>
      </c>
      <c r="C4547" s="28">
        <v>0</v>
      </c>
    </row>
    <row r="4548" spans="1:3" ht="15" hidden="1" x14ac:dyDescent="0.2">
      <c r="A4548" s="13">
        <f t="shared" si="176"/>
        <v>0</v>
      </c>
      <c r="B4548" s="4" t="s">
        <v>11</v>
      </c>
      <c r="C4548" s="28">
        <v>0</v>
      </c>
    </row>
    <row r="4549" spans="1:3" ht="15" hidden="1" x14ac:dyDescent="0.2">
      <c r="A4549" s="13">
        <f t="shared" si="176"/>
        <v>0</v>
      </c>
      <c r="B4549" s="4" t="s">
        <v>12</v>
      </c>
      <c r="C4549" s="28">
        <v>0</v>
      </c>
    </row>
    <row r="4550" spans="1:3" ht="15" hidden="1" x14ac:dyDescent="0.2">
      <c r="A4550" s="13">
        <f t="shared" si="176"/>
        <v>0</v>
      </c>
      <c r="B4550" s="2" t="s">
        <v>13</v>
      </c>
      <c r="C4550" s="28">
        <v>0</v>
      </c>
    </row>
    <row r="4551" spans="1:3" ht="15" hidden="1" x14ac:dyDescent="0.2">
      <c r="A4551" s="13">
        <v>0</v>
      </c>
      <c r="B4551" s="3" t="s">
        <v>14</v>
      </c>
      <c r="C4551" s="28">
        <v>0</v>
      </c>
    </row>
    <row r="4552" spans="1:3" ht="15" hidden="1" x14ac:dyDescent="0.2">
      <c r="A4552" s="13">
        <v>0</v>
      </c>
      <c r="B4552" s="4" t="s">
        <v>15</v>
      </c>
      <c r="C4552" s="28">
        <v>0</v>
      </c>
    </row>
    <row r="4553" spans="1:3" ht="15" hidden="1" x14ac:dyDescent="0.2">
      <c r="A4553" s="13">
        <v>0</v>
      </c>
      <c r="B4553" s="4" t="s">
        <v>10</v>
      </c>
      <c r="C4553" s="28">
        <v>0</v>
      </c>
    </row>
    <row r="4554" spans="1:3" ht="15" hidden="1" x14ac:dyDescent="0.2">
      <c r="A4554" s="13">
        <f t="shared" ref="A4554:A4560" si="177">SUM(C4554)</f>
        <v>0</v>
      </c>
      <c r="B4554" s="4" t="s">
        <v>16</v>
      </c>
      <c r="C4554" s="28">
        <v>0</v>
      </c>
    </row>
    <row r="4555" spans="1:3" ht="15" hidden="1" x14ac:dyDescent="0.2">
      <c r="A4555" s="13">
        <f t="shared" si="177"/>
        <v>0</v>
      </c>
      <c r="B4555" s="3" t="s">
        <v>17</v>
      </c>
      <c r="C4555" s="28">
        <v>0</v>
      </c>
    </row>
    <row r="4556" spans="1:3" ht="15" hidden="1" x14ac:dyDescent="0.2">
      <c r="A4556" s="13">
        <f t="shared" si="177"/>
        <v>0</v>
      </c>
      <c r="B4556" s="4" t="s">
        <v>18</v>
      </c>
      <c r="C4556" s="28">
        <v>0</v>
      </c>
    </row>
    <row r="4557" spans="1:3" hidden="1" x14ac:dyDescent="0.2">
      <c r="A4557" s="13">
        <f t="shared" si="177"/>
        <v>0</v>
      </c>
      <c r="B4557" s="21"/>
      <c r="C4557" s="35"/>
    </row>
    <row r="4558" spans="1:3" ht="15" x14ac:dyDescent="0.2">
      <c r="A4558" s="13"/>
      <c r="B4558" s="2" t="s">
        <v>19</v>
      </c>
      <c r="C4558" s="28">
        <v>1511.2686699999999</v>
      </c>
    </row>
    <row r="4559" spans="1:3" ht="15" x14ac:dyDescent="0.2">
      <c r="A4559" s="13"/>
      <c r="B4559" s="12" t="s">
        <v>20</v>
      </c>
      <c r="C4559" s="31">
        <v>179.9</v>
      </c>
    </row>
    <row r="4560" spans="1:3" ht="15" x14ac:dyDescent="0.2">
      <c r="A4560" s="13"/>
      <c r="B4560" s="12" t="s">
        <v>21</v>
      </c>
      <c r="C4560" s="31">
        <v>1330.9984299999999</v>
      </c>
    </row>
    <row r="4561" spans="1:3" ht="15" hidden="1" x14ac:dyDescent="0.2">
      <c r="A4561" s="13">
        <v>0</v>
      </c>
      <c r="B4561" s="15" t="s">
        <v>22</v>
      </c>
      <c r="C4561" s="32">
        <v>129.08808999999999</v>
      </c>
    </row>
    <row r="4562" spans="1:3" ht="15" hidden="1" x14ac:dyDescent="0.2">
      <c r="A4562" s="13">
        <v>0</v>
      </c>
      <c r="B4562" s="15" t="s">
        <v>23</v>
      </c>
      <c r="C4562" s="32">
        <v>0.315</v>
      </c>
    </row>
    <row r="4563" spans="1:3" ht="15" hidden="1" x14ac:dyDescent="0.2">
      <c r="A4563" s="13">
        <v>0</v>
      </c>
      <c r="B4563" s="15" t="s">
        <v>24</v>
      </c>
      <c r="C4563" s="32">
        <v>1.44</v>
      </c>
    </row>
    <row r="4564" spans="1:3" ht="15" hidden="1" x14ac:dyDescent="0.2">
      <c r="A4564" s="13">
        <v>0</v>
      </c>
      <c r="B4564" s="15" t="s">
        <v>25</v>
      </c>
      <c r="C4564" s="32">
        <v>0</v>
      </c>
    </row>
    <row r="4565" spans="1:3" ht="15" hidden="1" x14ac:dyDescent="0.2">
      <c r="A4565" s="13">
        <v>0</v>
      </c>
      <c r="B4565" s="15" t="s">
        <v>26</v>
      </c>
      <c r="C4565" s="32">
        <v>0</v>
      </c>
    </row>
    <row r="4566" spans="1:3" ht="15" hidden="1" x14ac:dyDescent="0.2">
      <c r="A4566" s="13">
        <v>0</v>
      </c>
      <c r="B4566" s="15" t="s">
        <v>27</v>
      </c>
      <c r="C4566" s="32">
        <v>1191.5229999999999</v>
      </c>
    </row>
    <row r="4567" spans="1:3" ht="30" hidden="1" x14ac:dyDescent="0.2">
      <c r="A4567" s="13">
        <v>0</v>
      </c>
      <c r="B4567" s="15" t="s">
        <v>28</v>
      </c>
      <c r="C4567" s="32">
        <v>0</v>
      </c>
    </row>
    <row r="4568" spans="1:3" ht="15" hidden="1" x14ac:dyDescent="0.2">
      <c r="A4568" s="13">
        <v>0</v>
      </c>
      <c r="B4568" s="15" t="s">
        <v>29</v>
      </c>
      <c r="C4568" s="32">
        <v>8.5323399999999996</v>
      </c>
    </row>
    <row r="4569" spans="1:3" ht="15" hidden="1" x14ac:dyDescent="0.2">
      <c r="A4569" s="13">
        <v>0</v>
      </c>
      <c r="B4569" s="15" t="s">
        <v>30</v>
      </c>
      <c r="C4569" s="32">
        <v>0</v>
      </c>
    </row>
    <row r="4570" spans="1:3" ht="15" hidden="1" x14ac:dyDescent="0.2">
      <c r="A4570" s="13">
        <v>0</v>
      </c>
      <c r="B4570" s="15" t="s">
        <v>31</v>
      </c>
      <c r="C4570" s="32">
        <v>0.1</v>
      </c>
    </row>
    <row r="4571" spans="1:3" ht="15" hidden="1" x14ac:dyDescent="0.2">
      <c r="A4571" s="13">
        <f t="shared" ref="A4571:A4577" si="178">SUM(C4571)</f>
        <v>0</v>
      </c>
      <c r="B4571" s="12" t="s">
        <v>32</v>
      </c>
      <c r="C4571" s="31">
        <v>0</v>
      </c>
    </row>
    <row r="4572" spans="1:3" ht="15" hidden="1" x14ac:dyDescent="0.2">
      <c r="A4572" s="13">
        <f t="shared" si="178"/>
        <v>0</v>
      </c>
      <c r="B4572" s="3" t="s">
        <v>33</v>
      </c>
      <c r="C4572" s="28">
        <v>0</v>
      </c>
    </row>
    <row r="4573" spans="1:3" ht="15" hidden="1" x14ac:dyDescent="0.2">
      <c r="A4573" s="13">
        <f t="shared" si="178"/>
        <v>0</v>
      </c>
      <c r="B4573" s="12" t="s">
        <v>4</v>
      </c>
      <c r="C4573" s="31">
        <v>0</v>
      </c>
    </row>
    <row r="4574" spans="1:3" ht="15" hidden="1" x14ac:dyDescent="0.2">
      <c r="A4574" s="13">
        <f t="shared" si="178"/>
        <v>0</v>
      </c>
      <c r="B4574" s="12" t="s">
        <v>34</v>
      </c>
      <c r="C4574" s="31">
        <v>0</v>
      </c>
    </row>
    <row r="4575" spans="1:3" ht="15" x14ac:dyDescent="0.2">
      <c r="A4575" s="13"/>
      <c r="B4575" s="12" t="s">
        <v>35</v>
      </c>
      <c r="C4575" s="31">
        <v>0.37024000000000001</v>
      </c>
    </row>
    <row r="4576" spans="1:3" ht="15" x14ac:dyDescent="0.2">
      <c r="A4576" s="13"/>
      <c r="B4576" s="2" t="s">
        <v>36</v>
      </c>
      <c r="C4576" s="28">
        <v>1.22</v>
      </c>
    </row>
    <row r="4577" spans="1:3" ht="15" hidden="1" x14ac:dyDescent="0.2">
      <c r="A4577" s="13">
        <f t="shared" si="178"/>
        <v>0</v>
      </c>
      <c r="B4577" s="2" t="s">
        <v>37</v>
      </c>
      <c r="C4577" s="28">
        <v>0</v>
      </c>
    </row>
    <row r="4578" spans="1:3" ht="15" hidden="1" x14ac:dyDescent="0.2">
      <c r="A4578" s="13">
        <v>0</v>
      </c>
      <c r="B4578" s="16" t="s">
        <v>8</v>
      </c>
      <c r="C4578" s="33">
        <v>0</v>
      </c>
    </row>
    <row r="4579" spans="1:3" ht="15" hidden="1" x14ac:dyDescent="0.2">
      <c r="A4579" s="13">
        <v>0</v>
      </c>
      <c r="B4579" s="15" t="s">
        <v>9</v>
      </c>
      <c r="C4579" s="32">
        <v>0</v>
      </c>
    </row>
    <row r="4580" spans="1:3" ht="15" hidden="1" x14ac:dyDescent="0.2">
      <c r="A4580" s="13">
        <v>0</v>
      </c>
      <c r="B4580" s="15" t="s">
        <v>38</v>
      </c>
      <c r="C4580" s="32">
        <v>0</v>
      </c>
    </row>
    <row r="4581" spans="1:3" ht="15" hidden="1" x14ac:dyDescent="0.2">
      <c r="A4581" s="13">
        <f>SUM(C4581)</f>
        <v>0</v>
      </c>
      <c r="B4581" s="14" t="s">
        <v>39</v>
      </c>
      <c r="C4581" s="31">
        <v>0</v>
      </c>
    </row>
    <row r="4582" spans="1:3" ht="15" hidden="1" x14ac:dyDescent="0.2">
      <c r="A4582" s="13">
        <f>SUM(C4582)</f>
        <v>0</v>
      </c>
      <c r="B4582" s="4" t="s">
        <v>40</v>
      </c>
      <c r="C4582" s="28">
        <v>0</v>
      </c>
    </row>
    <row r="4583" spans="1:3" ht="15" hidden="1" x14ac:dyDescent="0.2">
      <c r="A4583" s="13">
        <f>SUM(C4583)</f>
        <v>0</v>
      </c>
      <c r="B4583" s="2" t="s">
        <v>41</v>
      </c>
      <c r="C4583" s="28">
        <v>0</v>
      </c>
    </row>
    <row r="4584" spans="1:3" ht="15" hidden="1" x14ac:dyDescent="0.2">
      <c r="A4584" s="13">
        <v>0</v>
      </c>
      <c r="B4584" s="16" t="s">
        <v>14</v>
      </c>
      <c r="C4584" s="33">
        <v>0</v>
      </c>
    </row>
    <row r="4585" spans="1:3" ht="15" hidden="1" x14ac:dyDescent="0.2">
      <c r="A4585" s="13">
        <v>0</v>
      </c>
      <c r="B4585" s="15" t="s">
        <v>9</v>
      </c>
      <c r="C4585" s="32">
        <v>0</v>
      </c>
    </row>
    <row r="4586" spans="1:3" ht="15" hidden="1" x14ac:dyDescent="0.2">
      <c r="A4586" s="13">
        <v>0</v>
      </c>
      <c r="B4586" s="15" t="s">
        <v>10</v>
      </c>
      <c r="C4586" s="32">
        <v>0</v>
      </c>
    </row>
    <row r="4587" spans="1:3" ht="15" hidden="1" x14ac:dyDescent="0.2">
      <c r="A4587" s="13">
        <f>SUM(C4587)</f>
        <v>0</v>
      </c>
      <c r="B4587" s="14" t="s">
        <v>42</v>
      </c>
      <c r="C4587" s="31">
        <v>0</v>
      </c>
    </row>
    <row r="4588" spans="1:3" ht="15" hidden="1" x14ac:dyDescent="0.2">
      <c r="A4588" s="13">
        <f>SUM(C4588)</f>
        <v>0</v>
      </c>
      <c r="B4588" s="4" t="s">
        <v>16</v>
      </c>
      <c r="C4588" s="28">
        <v>0</v>
      </c>
    </row>
    <row r="4589" spans="1:3" ht="15" hidden="1" x14ac:dyDescent="0.2">
      <c r="A4589" s="13">
        <f>SUM(C4589)</f>
        <v>0</v>
      </c>
      <c r="B4589" s="16" t="s">
        <v>17</v>
      </c>
      <c r="C4589" s="33">
        <v>0</v>
      </c>
    </row>
    <row r="4590" spans="1:3" ht="15" hidden="1" x14ac:dyDescent="0.2">
      <c r="A4590" s="13">
        <v>0</v>
      </c>
      <c r="B4590" s="15" t="s">
        <v>43</v>
      </c>
      <c r="C4590" s="32">
        <v>0</v>
      </c>
    </row>
    <row r="4591" spans="1:3" ht="15" hidden="1" x14ac:dyDescent="0.2">
      <c r="A4591" s="13">
        <v>0</v>
      </c>
      <c r="B4591" s="15" t="s">
        <v>15</v>
      </c>
      <c r="C4591" s="32">
        <v>0</v>
      </c>
    </row>
    <row r="4592" spans="1:3" ht="15" hidden="1" x14ac:dyDescent="0.2">
      <c r="A4592" s="13">
        <v>0</v>
      </c>
      <c r="B4592" s="15" t="s">
        <v>10</v>
      </c>
      <c r="C4592" s="32">
        <v>0</v>
      </c>
    </row>
    <row r="4593" spans="1:3" ht="15" hidden="1" x14ac:dyDescent="0.2">
      <c r="A4593" s="13">
        <f t="shared" ref="A4593:A4615" si="179">SUM(C4593)</f>
        <v>0</v>
      </c>
      <c r="B4593" s="14" t="s">
        <v>39</v>
      </c>
      <c r="C4593" s="31">
        <v>0</v>
      </c>
    </row>
    <row r="4594" spans="1:3" ht="15" hidden="1" x14ac:dyDescent="0.2">
      <c r="A4594" s="13">
        <f t="shared" si="179"/>
        <v>0</v>
      </c>
      <c r="B4594" s="4" t="s">
        <v>16</v>
      </c>
      <c r="C4594" s="28">
        <v>0</v>
      </c>
    </row>
    <row r="4595" spans="1:3" hidden="1" x14ac:dyDescent="0.2">
      <c r="A4595" s="13">
        <f t="shared" si="179"/>
        <v>0</v>
      </c>
      <c r="B4595" s="21"/>
      <c r="C4595" s="35"/>
    </row>
    <row r="4596" spans="1:3" ht="15" hidden="1" x14ac:dyDescent="0.2">
      <c r="A4596" s="13">
        <f t="shared" si="179"/>
        <v>0</v>
      </c>
      <c r="B4596" s="22" t="s">
        <v>60</v>
      </c>
      <c r="C4596" s="29"/>
    </row>
    <row r="4597" spans="1:3" ht="15" x14ac:dyDescent="0.2">
      <c r="A4597" s="13"/>
      <c r="B4597" s="17" t="s">
        <v>44</v>
      </c>
      <c r="C4597" s="31">
        <v>1484.4884</v>
      </c>
    </row>
    <row r="4598" spans="1:3" ht="15" x14ac:dyDescent="0.2">
      <c r="A4598" s="13"/>
      <c r="B4598" s="12" t="s">
        <v>1</v>
      </c>
      <c r="C4598" s="31">
        <v>1484.4884</v>
      </c>
    </row>
    <row r="4599" spans="1:3" ht="15" hidden="1" x14ac:dyDescent="0.2">
      <c r="A4599" s="13">
        <f t="shared" si="179"/>
        <v>0</v>
      </c>
      <c r="B4599" s="12" t="s">
        <v>6</v>
      </c>
      <c r="C4599" s="31">
        <v>0</v>
      </c>
    </row>
    <row r="4600" spans="1:3" ht="15" hidden="1" x14ac:dyDescent="0.2">
      <c r="A4600" s="13">
        <f t="shared" si="179"/>
        <v>0</v>
      </c>
      <c r="B4600" s="12" t="s">
        <v>45</v>
      </c>
      <c r="C4600" s="31">
        <v>0</v>
      </c>
    </row>
    <row r="4601" spans="1:3" ht="15" hidden="1" x14ac:dyDescent="0.2">
      <c r="A4601" s="13">
        <f t="shared" si="179"/>
        <v>0</v>
      </c>
      <c r="B4601" s="12" t="s">
        <v>13</v>
      </c>
      <c r="C4601" s="31">
        <v>0</v>
      </c>
    </row>
    <row r="4602" spans="1:3" ht="15" x14ac:dyDescent="0.2">
      <c r="A4602" s="13"/>
      <c r="B4602" s="17" t="s">
        <v>46</v>
      </c>
      <c r="C4602" s="31">
        <v>1512.48867</v>
      </c>
    </row>
    <row r="4603" spans="1:3" ht="15" x14ac:dyDescent="0.2">
      <c r="A4603" s="13"/>
      <c r="B4603" s="12" t="s">
        <v>19</v>
      </c>
      <c r="C4603" s="31">
        <v>1511.2686699999999</v>
      </c>
    </row>
    <row r="4604" spans="1:3" ht="15" x14ac:dyDescent="0.2">
      <c r="A4604" s="13"/>
      <c r="B4604" s="12" t="s">
        <v>36</v>
      </c>
      <c r="C4604" s="31">
        <v>1.22</v>
      </c>
    </row>
    <row r="4605" spans="1:3" ht="15" hidden="1" x14ac:dyDescent="0.2">
      <c r="A4605" s="13">
        <f t="shared" si="179"/>
        <v>0</v>
      </c>
      <c r="B4605" s="12" t="s">
        <v>47</v>
      </c>
      <c r="C4605" s="31">
        <v>0</v>
      </c>
    </row>
    <row r="4606" spans="1:3" ht="15" hidden="1" x14ac:dyDescent="0.2">
      <c r="A4606" s="13">
        <f t="shared" si="179"/>
        <v>0</v>
      </c>
      <c r="B4606" s="12" t="s">
        <v>41</v>
      </c>
      <c r="C4606" s="31">
        <v>0</v>
      </c>
    </row>
    <row r="4607" spans="1:3" ht="15" x14ac:dyDescent="0.2">
      <c r="A4607" s="13"/>
      <c r="B4607" s="39" t="s">
        <v>48</v>
      </c>
      <c r="C4607" s="40">
        <v>-28.00027</v>
      </c>
    </row>
    <row r="4608" spans="1:3" ht="15" x14ac:dyDescent="0.2">
      <c r="A4608" s="13"/>
      <c r="B4608" s="39" t="s">
        <v>49</v>
      </c>
      <c r="C4608" s="40">
        <v>42.073900000000002</v>
      </c>
    </row>
    <row r="4609" spans="1:3" ht="15" x14ac:dyDescent="0.2">
      <c r="A4609" s="13"/>
      <c r="B4609" s="39" t="s">
        <v>50</v>
      </c>
      <c r="C4609" s="40">
        <v>14.07363</v>
      </c>
    </row>
    <row r="4610" spans="1:3" ht="15" hidden="1" x14ac:dyDescent="0.2">
      <c r="A4610" s="13">
        <f t="shared" si="179"/>
        <v>0</v>
      </c>
      <c r="B4610" s="23"/>
      <c r="C4610" s="34"/>
    </row>
    <row r="4611" spans="1:3" hidden="1" x14ac:dyDescent="0.2">
      <c r="A4611" s="13">
        <f t="shared" si="179"/>
        <v>0</v>
      </c>
      <c r="B4611" s="18" t="s">
        <v>319</v>
      </c>
      <c r="C4611" s="29"/>
    </row>
    <row r="4612" spans="1:3" ht="15" x14ac:dyDescent="0.2">
      <c r="A4612" s="13"/>
      <c r="B4612" s="5" t="s">
        <v>53</v>
      </c>
      <c r="C4612" s="36">
        <v>254</v>
      </c>
    </row>
    <row r="4613" spans="1:3" ht="15" x14ac:dyDescent="0.2">
      <c r="A4613" s="13"/>
      <c r="B4613" s="6" t="s">
        <v>54</v>
      </c>
      <c r="C4613" s="36">
        <v>8</v>
      </c>
    </row>
    <row r="4614" spans="1:3" ht="15" x14ac:dyDescent="0.2">
      <c r="A4614" s="13"/>
      <c r="B4614" s="6" t="s">
        <v>55</v>
      </c>
      <c r="C4614" s="36">
        <v>246</v>
      </c>
    </row>
    <row r="4615" spans="1:3" ht="15" hidden="1" x14ac:dyDescent="0.2">
      <c r="A4615" s="13">
        <f t="shared" si="179"/>
        <v>0</v>
      </c>
      <c r="B4615" s="24"/>
      <c r="C4615" s="34"/>
    </row>
    <row r="4616" spans="1:3" ht="15" x14ac:dyDescent="0.2">
      <c r="A4616" s="13"/>
      <c r="B4616" s="121" t="s">
        <v>116</v>
      </c>
      <c r="C4616" s="122"/>
    </row>
    <row r="4617" spans="1:3" hidden="1" x14ac:dyDescent="0.2">
      <c r="A4617" s="13">
        <f t="shared" ref="A4617:A4625" si="180">SUM(C4617)</f>
        <v>0</v>
      </c>
      <c r="B4617" s="21"/>
      <c r="C4617" s="35"/>
    </row>
    <row r="4618" spans="1:3" ht="15" hidden="1" x14ac:dyDescent="0.2">
      <c r="A4618" s="13">
        <f t="shared" si="180"/>
        <v>0</v>
      </c>
      <c r="B4618" s="22" t="s">
        <v>59</v>
      </c>
      <c r="C4618" s="29"/>
    </row>
    <row r="4619" spans="1:3" ht="15" x14ac:dyDescent="0.2">
      <c r="A4619" s="13"/>
      <c r="B4619" s="2" t="s">
        <v>1</v>
      </c>
      <c r="C4619" s="28">
        <v>152.91972999999999</v>
      </c>
    </row>
    <row r="4620" spans="1:3" ht="15" hidden="1" x14ac:dyDescent="0.2">
      <c r="A4620" s="13">
        <f t="shared" si="180"/>
        <v>0</v>
      </c>
      <c r="B4620" s="3" t="s">
        <v>2</v>
      </c>
      <c r="C4620" s="28"/>
    </row>
    <row r="4621" spans="1:3" ht="15" hidden="1" x14ac:dyDescent="0.2">
      <c r="A4621" s="13">
        <f t="shared" si="180"/>
        <v>0</v>
      </c>
      <c r="B4621" s="3" t="s">
        <v>3</v>
      </c>
      <c r="C4621" s="28"/>
    </row>
    <row r="4622" spans="1:3" ht="15" hidden="1" x14ac:dyDescent="0.2">
      <c r="A4622" s="13">
        <f t="shared" si="180"/>
        <v>0</v>
      </c>
      <c r="B4622" s="3" t="s">
        <v>4</v>
      </c>
      <c r="C4622" s="28">
        <v>0</v>
      </c>
    </row>
    <row r="4623" spans="1:3" ht="15" x14ac:dyDescent="0.2">
      <c r="A4623" s="13"/>
      <c r="B4623" s="3" t="s">
        <v>5</v>
      </c>
      <c r="C4623" s="28">
        <v>152.91972999999999</v>
      </c>
    </row>
    <row r="4624" spans="1:3" ht="15" hidden="1" x14ac:dyDescent="0.2">
      <c r="A4624" s="13">
        <f t="shared" si="180"/>
        <v>0</v>
      </c>
      <c r="B4624" s="2" t="s">
        <v>6</v>
      </c>
      <c r="C4624" s="28">
        <v>0</v>
      </c>
    </row>
    <row r="4625" spans="1:3" ht="15" hidden="1" x14ac:dyDescent="0.2">
      <c r="A4625" s="13">
        <f t="shared" si="180"/>
        <v>0</v>
      </c>
      <c r="B4625" s="2" t="s">
        <v>7</v>
      </c>
      <c r="C4625" s="28">
        <v>0</v>
      </c>
    </row>
    <row r="4626" spans="1:3" ht="15" hidden="1" x14ac:dyDescent="0.2">
      <c r="A4626" s="13">
        <v>0</v>
      </c>
      <c r="B4626" s="3" t="s">
        <v>8</v>
      </c>
      <c r="C4626" s="28">
        <v>0</v>
      </c>
    </row>
    <row r="4627" spans="1:3" ht="15" hidden="1" x14ac:dyDescent="0.2">
      <c r="A4627" s="13">
        <f>SUM(C4627)</f>
        <v>0</v>
      </c>
      <c r="B4627" s="4" t="s">
        <v>9</v>
      </c>
      <c r="C4627" s="28">
        <v>0</v>
      </c>
    </row>
    <row r="4628" spans="1:3" ht="15" hidden="1" x14ac:dyDescent="0.2">
      <c r="A4628" s="13">
        <v>0</v>
      </c>
      <c r="B4628" s="4" t="s">
        <v>10</v>
      </c>
      <c r="C4628" s="28">
        <v>0</v>
      </c>
    </row>
    <row r="4629" spans="1:3" ht="15" hidden="1" x14ac:dyDescent="0.2">
      <c r="A4629" s="13">
        <f>SUM(C4629)</f>
        <v>0</v>
      </c>
      <c r="B4629" s="4" t="s">
        <v>11</v>
      </c>
      <c r="C4629" s="28">
        <v>0</v>
      </c>
    </row>
    <row r="4630" spans="1:3" ht="15" hidden="1" x14ac:dyDescent="0.2">
      <c r="A4630" s="13">
        <f>SUM(C4630)</f>
        <v>0</v>
      </c>
      <c r="B4630" s="4" t="s">
        <v>12</v>
      </c>
      <c r="C4630" s="28">
        <v>0</v>
      </c>
    </row>
    <row r="4631" spans="1:3" ht="15" hidden="1" x14ac:dyDescent="0.2">
      <c r="A4631" s="13">
        <f>SUM(C4631)</f>
        <v>0</v>
      </c>
      <c r="B4631" s="2" t="s">
        <v>13</v>
      </c>
      <c r="C4631" s="28">
        <v>0</v>
      </c>
    </row>
    <row r="4632" spans="1:3" ht="15" hidden="1" x14ac:dyDescent="0.2">
      <c r="A4632" s="13">
        <v>0</v>
      </c>
      <c r="B4632" s="3" t="s">
        <v>14</v>
      </c>
      <c r="C4632" s="28">
        <v>0</v>
      </c>
    </row>
    <row r="4633" spans="1:3" ht="15" hidden="1" x14ac:dyDescent="0.2">
      <c r="A4633" s="13">
        <v>0</v>
      </c>
      <c r="B4633" s="4" t="s">
        <v>15</v>
      </c>
      <c r="C4633" s="28">
        <v>0</v>
      </c>
    </row>
    <row r="4634" spans="1:3" ht="15" hidden="1" x14ac:dyDescent="0.2">
      <c r="A4634" s="13">
        <v>0</v>
      </c>
      <c r="B4634" s="4" t="s">
        <v>10</v>
      </c>
      <c r="C4634" s="28">
        <v>0</v>
      </c>
    </row>
    <row r="4635" spans="1:3" ht="15" hidden="1" x14ac:dyDescent="0.2">
      <c r="A4635" s="13">
        <f t="shared" ref="A4635:A4641" si="181">SUM(C4635)</f>
        <v>0</v>
      </c>
      <c r="B4635" s="4" t="s">
        <v>16</v>
      </c>
      <c r="C4635" s="28">
        <v>0</v>
      </c>
    </row>
    <row r="4636" spans="1:3" ht="15" hidden="1" x14ac:dyDescent="0.2">
      <c r="A4636" s="13">
        <f t="shared" si="181"/>
        <v>0</v>
      </c>
      <c r="B4636" s="3" t="s">
        <v>17</v>
      </c>
      <c r="C4636" s="28">
        <v>0</v>
      </c>
    </row>
    <row r="4637" spans="1:3" ht="15" hidden="1" x14ac:dyDescent="0.2">
      <c r="A4637" s="13">
        <f t="shared" si="181"/>
        <v>0</v>
      </c>
      <c r="B4637" s="4" t="s">
        <v>18</v>
      </c>
      <c r="C4637" s="28">
        <v>0</v>
      </c>
    </row>
    <row r="4638" spans="1:3" hidden="1" x14ac:dyDescent="0.2">
      <c r="A4638" s="13">
        <f t="shared" si="181"/>
        <v>0</v>
      </c>
      <c r="B4638" s="21"/>
      <c r="C4638" s="35"/>
    </row>
    <row r="4639" spans="1:3" ht="15" x14ac:dyDescent="0.2">
      <c r="A4639" s="13"/>
      <c r="B4639" s="2" t="s">
        <v>19</v>
      </c>
      <c r="C4639" s="28">
        <v>199.07697000000002</v>
      </c>
    </row>
    <row r="4640" spans="1:3" ht="15" x14ac:dyDescent="0.2">
      <c r="A4640" s="13"/>
      <c r="B4640" s="12" t="s">
        <v>20</v>
      </c>
      <c r="C4640" s="31">
        <v>15</v>
      </c>
    </row>
    <row r="4641" spans="1:3" ht="15" x14ac:dyDescent="0.2">
      <c r="A4641" s="13"/>
      <c r="B4641" s="12" t="s">
        <v>21</v>
      </c>
      <c r="C4641" s="31">
        <v>177.20041000000001</v>
      </c>
    </row>
    <row r="4642" spans="1:3" ht="15" hidden="1" x14ac:dyDescent="0.2">
      <c r="A4642" s="13">
        <v>0</v>
      </c>
      <c r="B4642" s="15" t="s">
        <v>22</v>
      </c>
      <c r="C4642" s="32">
        <v>166.67733999999999</v>
      </c>
    </row>
    <row r="4643" spans="1:3" ht="15" hidden="1" x14ac:dyDescent="0.2">
      <c r="A4643" s="13">
        <v>0</v>
      </c>
      <c r="B4643" s="15" t="s">
        <v>23</v>
      </c>
      <c r="C4643" s="32">
        <v>0</v>
      </c>
    </row>
    <row r="4644" spans="1:3" ht="15" hidden="1" x14ac:dyDescent="0.2">
      <c r="A4644" s="13">
        <v>0</v>
      </c>
      <c r="B4644" s="15" t="s">
        <v>24</v>
      </c>
      <c r="C4644" s="32">
        <v>2.0131999999999999</v>
      </c>
    </row>
    <row r="4645" spans="1:3" ht="15" hidden="1" x14ac:dyDescent="0.2">
      <c r="A4645" s="13">
        <v>0</v>
      </c>
      <c r="B4645" s="15" t="s">
        <v>25</v>
      </c>
      <c r="C4645" s="32">
        <v>0</v>
      </c>
    </row>
    <row r="4646" spans="1:3" ht="15" hidden="1" x14ac:dyDescent="0.2">
      <c r="A4646" s="13">
        <v>0</v>
      </c>
      <c r="B4646" s="15" t="s">
        <v>26</v>
      </c>
      <c r="C4646" s="32">
        <v>0</v>
      </c>
    </row>
    <row r="4647" spans="1:3" ht="15" hidden="1" x14ac:dyDescent="0.2">
      <c r="A4647" s="13">
        <v>0</v>
      </c>
      <c r="B4647" s="15" t="s">
        <v>27</v>
      </c>
      <c r="C4647" s="32">
        <v>0</v>
      </c>
    </row>
    <row r="4648" spans="1:3" ht="30" hidden="1" x14ac:dyDescent="0.2">
      <c r="A4648" s="13">
        <v>0</v>
      </c>
      <c r="B4648" s="15" t="s">
        <v>28</v>
      </c>
      <c r="C4648" s="32">
        <v>0</v>
      </c>
    </row>
    <row r="4649" spans="1:3" ht="15" hidden="1" x14ac:dyDescent="0.2">
      <c r="A4649" s="13">
        <v>0</v>
      </c>
      <c r="B4649" s="15" t="s">
        <v>29</v>
      </c>
      <c r="C4649" s="32">
        <v>8.2226700000000008</v>
      </c>
    </row>
    <row r="4650" spans="1:3" ht="15" hidden="1" x14ac:dyDescent="0.2">
      <c r="A4650" s="13">
        <v>0</v>
      </c>
      <c r="B4650" s="15" t="s">
        <v>30</v>
      </c>
      <c r="C4650" s="32">
        <v>0</v>
      </c>
    </row>
    <row r="4651" spans="1:3" ht="15" hidden="1" x14ac:dyDescent="0.2">
      <c r="A4651" s="13">
        <v>0</v>
      </c>
      <c r="B4651" s="15" t="s">
        <v>31</v>
      </c>
      <c r="C4651" s="32">
        <v>0.28720000000000001</v>
      </c>
    </row>
    <row r="4652" spans="1:3" ht="15" hidden="1" x14ac:dyDescent="0.2">
      <c r="A4652" s="13">
        <f t="shared" ref="A4652:A4658" si="182">SUM(C4652)</f>
        <v>0</v>
      </c>
      <c r="B4652" s="12" t="s">
        <v>32</v>
      </c>
      <c r="C4652" s="31">
        <v>0</v>
      </c>
    </row>
    <row r="4653" spans="1:3" ht="15" hidden="1" x14ac:dyDescent="0.2">
      <c r="A4653" s="13">
        <f t="shared" si="182"/>
        <v>0</v>
      </c>
      <c r="B4653" s="3" t="s">
        <v>33</v>
      </c>
      <c r="C4653" s="28">
        <v>0</v>
      </c>
    </row>
    <row r="4654" spans="1:3" ht="15" hidden="1" x14ac:dyDescent="0.2">
      <c r="A4654" s="13">
        <f t="shared" si="182"/>
        <v>0</v>
      </c>
      <c r="B4654" s="12" t="s">
        <v>4</v>
      </c>
      <c r="C4654" s="31">
        <v>0</v>
      </c>
    </row>
    <row r="4655" spans="1:3" ht="15" hidden="1" x14ac:dyDescent="0.2">
      <c r="A4655" s="13">
        <f t="shared" si="182"/>
        <v>0</v>
      </c>
      <c r="B4655" s="12" t="s">
        <v>34</v>
      </c>
      <c r="C4655" s="31">
        <v>0</v>
      </c>
    </row>
    <row r="4656" spans="1:3" ht="15" x14ac:dyDescent="0.2">
      <c r="A4656" s="13"/>
      <c r="B4656" s="12" t="s">
        <v>35</v>
      </c>
      <c r="C4656" s="31">
        <v>6.8765599999999996</v>
      </c>
    </row>
    <row r="4657" spans="1:3" ht="15" x14ac:dyDescent="0.2">
      <c r="A4657" s="13"/>
      <c r="B4657" s="2" t="s">
        <v>36</v>
      </c>
      <c r="C4657" s="28">
        <v>1.4</v>
      </c>
    </row>
    <row r="4658" spans="1:3" ht="15" hidden="1" x14ac:dyDescent="0.2">
      <c r="A4658" s="13">
        <f t="shared" si="182"/>
        <v>0</v>
      </c>
      <c r="B4658" s="2" t="s">
        <v>37</v>
      </c>
      <c r="C4658" s="28">
        <v>0</v>
      </c>
    </row>
    <row r="4659" spans="1:3" ht="15" hidden="1" x14ac:dyDescent="0.2">
      <c r="A4659" s="13">
        <v>0</v>
      </c>
      <c r="B4659" s="16" t="s">
        <v>8</v>
      </c>
      <c r="C4659" s="33">
        <v>0</v>
      </c>
    </row>
    <row r="4660" spans="1:3" ht="15" hidden="1" x14ac:dyDescent="0.2">
      <c r="A4660" s="13">
        <v>0</v>
      </c>
      <c r="B4660" s="15" t="s">
        <v>9</v>
      </c>
      <c r="C4660" s="32">
        <v>0</v>
      </c>
    </row>
    <row r="4661" spans="1:3" ht="15" hidden="1" x14ac:dyDescent="0.2">
      <c r="A4661" s="13">
        <v>0</v>
      </c>
      <c r="B4661" s="15" t="s">
        <v>38</v>
      </c>
      <c r="C4661" s="32">
        <v>0</v>
      </c>
    </row>
    <row r="4662" spans="1:3" ht="15" hidden="1" x14ac:dyDescent="0.2">
      <c r="A4662" s="13">
        <f>SUM(C4662)</f>
        <v>0</v>
      </c>
      <c r="B4662" s="14" t="s">
        <v>39</v>
      </c>
      <c r="C4662" s="31">
        <v>0</v>
      </c>
    </row>
    <row r="4663" spans="1:3" ht="15" hidden="1" x14ac:dyDescent="0.2">
      <c r="A4663" s="13">
        <f>SUM(C4663)</f>
        <v>0</v>
      </c>
      <c r="B4663" s="4" t="s">
        <v>40</v>
      </c>
      <c r="C4663" s="28">
        <v>0</v>
      </c>
    </row>
    <row r="4664" spans="1:3" ht="15" hidden="1" x14ac:dyDescent="0.2">
      <c r="A4664" s="13">
        <f>SUM(C4664)</f>
        <v>0</v>
      </c>
      <c r="B4664" s="2" t="s">
        <v>41</v>
      </c>
      <c r="C4664" s="28">
        <v>0</v>
      </c>
    </row>
    <row r="4665" spans="1:3" ht="15" hidden="1" x14ac:dyDescent="0.2">
      <c r="A4665" s="13">
        <v>0</v>
      </c>
      <c r="B4665" s="16" t="s">
        <v>14</v>
      </c>
      <c r="C4665" s="33">
        <v>0</v>
      </c>
    </row>
    <row r="4666" spans="1:3" ht="15" hidden="1" x14ac:dyDescent="0.2">
      <c r="A4666" s="13">
        <v>0</v>
      </c>
      <c r="B4666" s="15" t="s">
        <v>9</v>
      </c>
      <c r="C4666" s="32">
        <v>0</v>
      </c>
    </row>
    <row r="4667" spans="1:3" ht="15" hidden="1" x14ac:dyDescent="0.2">
      <c r="A4667" s="13">
        <v>0</v>
      </c>
      <c r="B4667" s="15" t="s">
        <v>10</v>
      </c>
      <c r="C4667" s="32">
        <v>0</v>
      </c>
    </row>
    <row r="4668" spans="1:3" ht="15" hidden="1" x14ac:dyDescent="0.2">
      <c r="A4668" s="13">
        <f>SUM(C4668)</f>
        <v>0</v>
      </c>
      <c r="B4668" s="14" t="s">
        <v>42</v>
      </c>
      <c r="C4668" s="31">
        <v>0</v>
      </c>
    </row>
    <row r="4669" spans="1:3" ht="15" hidden="1" x14ac:dyDescent="0.2">
      <c r="A4669" s="13">
        <f>SUM(C4669)</f>
        <v>0</v>
      </c>
      <c r="B4669" s="4" t="s">
        <v>16</v>
      </c>
      <c r="C4669" s="28">
        <v>0</v>
      </c>
    </row>
    <row r="4670" spans="1:3" ht="15" hidden="1" x14ac:dyDescent="0.2">
      <c r="A4670" s="13">
        <f>SUM(C4670)</f>
        <v>0</v>
      </c>
      <c r="B4670" s="16" t="s">
        <v>17</v>
      </c>
      <c r="C4670" s="33">
        <v>0</v>
      </c>
    </row>
    <row r="4671" spans="1:3" ht="15" hidden="1" x14ac:dyDescent="0.2">
      <c r="A4671" s="13">
        <v>0</v>
      </c>
      <c r="B4671" s="15" t="s">
        <v>43</v>
      </c>
      <c r="C4671" s="32">
        <v>0</v>
      </c>
    </row>
    <row r="4672" spans="1:3" ht="15" hidden="1" x14ac:dyDescent="0.2">
      <c r="A4672" s="13">
        <v>0</v>
      </c>
      <c r="B4672" s="15" t="s">
        <v>15</v>
      </c>
      <c r="C4672" s="32">
        <v>0</v>
      </c>
    </row>
    <row r="4673" spans="1:3" ht="15" hidden="1" x14ac:dyDescent="0.2">
      <c r="A4673" s="13">
        <v>0</v>
      </c>
      <c r="B4673" s="15" t="s">
        <v>10</v>
      </c>
      <c r="C4673" s="32">
        <v>0</v>
      </c>
    </row>
    <row r="4674" spans="1:3" ht="15" hidden="1" x14ac:dyDescent="0.2">
      <c r="A4674" s="13">
        <f t="shared" ref="A4674:A4696" si="183">SUM(C4674)</f>
        <v>0</v>
      </c>
      <c r="B4674" s="14" t="s">
        <v>39</v>
      </c>
      <c r="C4674" s="31">
        <v>0</v>
      </c>
    </row>
    <row r="4675" spans="1:3" ht="15" hidden="1" x14ac:dyDescent="0.2">
      <c r="A4675" s="13">
        <f t="shared" si="183"/>
        <v>0</v>
      </c>
      <c r="B4675" s="4" t="s">
        <v>16</v>
      </c>
      <c r="C4675" s="28">
        <v>0</v>
      </c>
    </row>
    <row r="4676" spans="1:3" hidden="1" x14ac:dyDescent="0.2">
      <c r="A4676" s="13">
        <f t="shared" si="183"/>
        <v>0</v>
      </c>
      <c r="B4676" s="21"/>
      <c r="C4676" s="35"/>
    </row>
    <row r="4677" spans="1:3" ht="15" hidden="1" x14ac:dyDescent="0.2">
      <c r="A4677" s="13">
        <f t="shared" si="183"/>
        <v>0</v>
      </c>
      <c r="B4677" s="22" t="s">
        <v>60</v>
      </c>
      <c r="C4677" s="29"/>
    </row>
    <row r="4678" spans="1:3" ht="15" x14ac:dyDescent="0.2">
      <c r="A4678" s="13"/>
      <c r="B4678" s="17" t="s">
        <v>44</v>
      </c>
      <c r="C4678" s="31">
        <v>152.91972999999999</v>
      </c>
    </row>
    <row r="4679" spans="1:3" ht="15" x14ac:dyDescent="0.2">
      <c r="A4679" s="13"/>
      <c r="B4679" s="12" t="s">
        <v>1</v>
      </c>
      <c r="C4679" s="31">
        <v>152.91972999999999</v>
      </c>
    </row>
    <row r="4680" spans="1:3" ht="15" hidden="1" x14ac:dyDescent="0.2">
      <c r="A4680" s="13">
        <f t="shared" si="183"/>
        <v>0</v>
      </c>
      <c r="B4680" s="12" t="s">
        <v>6</v>
      </c>
      <c r="C4680" s="31">
        <v>0</v>
      </c>
    </row>
    <row r="4681" spans="1:3" ht="15" hidden="1" x14ac:dyDescent="0.2">
      <c r="A4681" s="13">
        <f t="shared" si="183"/>
        <v>0</v>
      </c>
      <c r="B4681" s="12" t="s">
        <v>45</v>
      </c>
      <c r="C4681" s="31">
        <v>0</v>
      </c>
    </row>
    <row r="4682" spans="1:3" ht="15" hidden="1" x14ac:dyDescent="0.2">
      <c r="A4682" s="13">
        <f t="shared" si="183"/>
        <v>0</v>
      </c>
      <c r="B4682" s="12" t="s">
        <v>13</v>
      </c>
      <c r="C4682" s="31">
        <v>0</v>
      </c>
    </row>
    <row r="4683" spans="1:3" ht="15" x14ac:dyDescent="0.2">
      <c r="A4683" s="13"/>
      <c r="B4683" s="17" t="s">
        <v>46</v>
      </c>
      <c r="C4683" s="31">
        <v>200.47696999999999</v>
      </c>
    </row>
    <row r="4684" spans="1:3" ht="15" x14ac:dyDescent="0.2">
      <c r="A4684" s="13"/>
      <c r="B4684" s="12" t="s">
        <v>19</v>
      </c>
      <c r="C4684" s="31">
        <v>199.07696999999999</v>
      </c>
    </row>
    <row r="4685" spans="1:3" ht="15" x14ac:dyDescent="0.2">
      <c r="A4685" s="13"/>
      <c r="B4685" s="12" t="s">
        <v>36</v>
      </c>
      <c r="C4685" s="31">
        <v>1.4</v>
      </c>
    </row>
    <row r="4686" spans="1:3" ht="15" hidden="1" x14ac:dyDescent="0.2">
      <c r="A4686" s="13">
        <f t="shared" si="183"/>
        <v>0</v>
      </c>
      <c r="B4686" s="12" t="s">
        <v>47</v>
      </c>
      <c r="C4686" s="31">
        <v>0</v>
      </c>
    </row>
    <row r="4687" spans="1:3" ht="15" hidden="1" x14ac:dyDescent="0.2">
      <c r="A4687" s="13">
        <f t="shared" si="183"/>
        <v>0</v>
      </c>
      <c r="B4687" s="12" t="s">
        <v>41</v>
      </c>
      <c r="C4687" s="31">
        <v>0</v>
      </c>
    </row>
    <row r="4688" spans="1:3" ht="15" x14ac:dyDescent="0.2">
      <c r="A4688" s="13"/>
      <c r="B4688" s="39" t="s">
        <v>48</v>
      </c>
      <c r="C4688" s="40">
        <v>-47.55724</v>
      </c>
    </row>
    <row r="4689" spans="1:3" ht="15" x14ac:dyDescent="0.2">
      <c r="A4689" s="13"/>
      <c r="B4689" s="39" t="s">
        <v>49</v>
      </c>
      <c r="C4689" s="40">
        <v>154.59522999999999</v>
      </c>
    </row>
    <row r="4690" spans="1:3" ht="15" x14ac:dyDescent="0.2">
      <c r="A4690" s="13"/>
      <c r="B4690" s="39" t="s">
        <v>50</v>
      </c>
      <c r="C4690" s="40">
        <v>107.03798999999999</v>
      </c>
    </row>
    <row r="4691" spans="1:3" ht="15" hidden="1" x14ac:dyDescent="0.2">
      <c r="A4691" s="13">
        <f t="shared" si="183"/>
        <v>0</v>
      </c>
      <c r="B4691" s="23"/>
      <c r="C4691" s="34"/>
    </row>
    <row r="4692" spans="1:3" hidden="1" x14ac:dyDescent="0.2">
      <c r="A4692" s="13">
        <f t="shared" si="183"/>
        <v>0</v>
      </c>
      <c r="B4692" s="18" t="s">
        <v>319</v>
      </c>
      <c r="C4692" s="29"/>
    </row>
    <row r="4693" spans="1:3" ht="15" x14ac:dyDescent="0.2">
      <c r="A4693" s="13"/>
      <c r="B4693" s="5" t="s">
        <v>53</v>
      </c>
      <c r="C4693" s="36">
        <v>47</v>
      </c>
    </row>
    <row r="4694" spans="1:3" ht="15" x14ac:dyDescent="0.2">
      <c r="A4694" s="13"/>
      <c r="B4694" s="6" t="s">
        <v>54</v>
      </c>
      <c r="C4694" s="36">
        <v>2</v>
      </c>
    </row>
    <row r="4695" spans="1:3" ht="15" x14ac:dyDescent="0.2">
      <c r="A4695" s="13"/>
      <c r="B4695" s="6" t="s">
        <v>55</v>
      </c>
      <c r="C4695" s="36">
        <v>45</v>
      </c>
    </row>
    <row r="4696" spans="1:3" ht="15" hidden="1" x14ac:dyDescent="0.2">
      <c r="A4696" s="13">
        <f t="shared" si="183"/>
        <v>0</v>
      </c>
      <c r="B4696" s="24"/>
      <c r="C4696" s="34"/>
    </row>
    <row r="4697" spans="1:3" ht="15" x14ac:dyDescent="0.2">
      <c r="A4697" s="13"/>
      <c r="B4697" s="126" t="s">
        <v>117</v>
      </c>
      <c r="C4697" s="127"/>
    </row>
    <row r="4698" spans="1:3" hidden="1" x14ac:dyDescent="0.2">
      <c r="A4698" s="13">
        <f t="shared" ref="A4698:A4706" si="184">SUM(C4698)</f>
        <v>0</v>
      </c>
      <c r="B4698" s="21"/>
      <c r="C4698" s="35"/>
    </row>
    <row r="4699" spans="1:3" ht="15" hidden="1" x14ac:dyDescent="0.2">
      <c r="A4699" s="13">
        <f t="shared" si="184"/>
        <v>0</v>
      </c>
      <c r="B4699" s="22" t="s">
        <v>59</v>
      </c>
      <c r="C4699" s="29"/>
    </row>
    <row r="4700" spans="1:3" ht="15" hidden="1" x14ac:dyDescent="0.2">
      <c r="A4700" s="13">
        <f t="shared" si="184"/>
        <v>0</v>
      </c>
      <c r="B4700" s="2" t="s">
        <v>1</v>
      </c>
      <c r="C4700" s="28">
        <v>0</v>
      </c>
    </row>
    <row r="4701" spans="1:3" ht="15" hidden="1" x14ac:dyDescent="0.2">
      <c r="A4701" s="13">
        <f t="shared" si="184"/>
        <v>0</v>
      </c>
      <c r="B4701" s="3" t="s">
        <v>2</v>
      </c>
      <c r="C4701" s="28"/>
    </row>
    <row r="4702" spans="1:3" ht="15" hidden="1" x14ac:dyDescent="0.2">
      <c r="A4702" s="13">
        <f t="shared" si="184"/>
        <v>0</v>
      </c>
      <c r="B4702" s="3" t="s">
        <v>3</v>
      </c>
      <c r="C4702" s="28"/>
    </row>
    <row r="4703" spans="1:3" ht="15" hidden="1" x14ac:dyDescent="0.2">
      <c r="A4703" s="13">
        <f t="shared" si="184"/>
        <v>0</v>
      </c>
      <c r="B4703" s="3" t="s">
        <v>4</v>
      </c>
      <c r="C4703" s="28">
        <v>0</v>
      </c>
    </row>
    <row r="4704" spans="1:3" ht="15" hidden="1" x14ac:dyDescent="0.2">
      <c r="A4704" s="13">
        <f t="shared" si="184"/>
        <v>0</v>
      </c>
      <c r="B4704" s="3" t="s">
        <v>5</v>
      </c>
      <c r="C4704" s="28">
        <v>0</v>
      </c>
    </row>
    <row r="4705" spans="1:3" ht="15" hidden="1" x14ac:dyDescent="0.2">
      <c r="A4705" s="13">
        <f t="shared" si="184"/>
        <v>0</v>
      </c>
      <c r="B4705" s="2" t="s">
        <v>6</v>
      </c>
      <c r="C4705" s="28">
        <v>0</v>
      </c>
    </row>
    <row r="4706" spans="1:3" ht="15" hidden="1" x14ac:dyDescent="0.2">
      <c r="A4706" s="13">
        <f t="shared" si="184"/>
        <v>0</v>
      </c>
      <c r="B4706" s="2" t="s">
        <v>7</v>
      </c>
      <c r="C4706" s="28">
        <v>0</v>
      </c>
    </row>
    <row r="4707" spans="1:3" ht="15" hidden="1" x14ac:dyDescent="0.2">
      <c r="A4707" s="13">
        <v>0</v>
      </c>
      <c r="B4707" s="3" t="s">
        <v>8</v>
      </c>
      <c r="C4707" s="28">
        <v>0</v>
      </c>
    </row>
    <row r="4708" spans="1:3" ht="15" hidden="1" x14ac:dyDescent="0.2">
      <c r="A4708" s="13">
        <f>SUM(C4708)</f>
        <v>0</v>
      </c>
      <c r="B4708" s="4" t="s">
        <v>9</v>
      </c>
      <c r="C4708" s="28">
        <v>0</v>
      </c>
    </row>
    <row r="4709" spans="1:3" ht="15" hidden="1" x14ac:dyDescent="0.2">
      <c r="A4709" s="13">
        <v>0</v>
      </c>
      <c r="B4709" s="4" t="s">
        <v>10</v>
      </c>
      <c r="C4709" s="28">
        <v>0</v>
      </c>
    </row>
    <row r="4710" spans="1:3" ht="15" hidden="1" x14ac:dyDescent="0.2">
      <c r="A4710" s="13">
        <f>SUM(C4710)</f>
        <v>0</v>
      </c>
      <c r="B4710" s="4" t="s">
        <v>11</v>
      </c>
      <c r="C4710" s="28">
        <v>0</v>
      </c>
    </row>
    <row r="4711" spans="1:3" ht="15" hidden="1" x14ac:dyDescent="0.2">
      <c r="A4711" s="13">
        <f>SUM(C4711)</f>
        <v>0</v>
      </c>
      <c r="B4711" s="4" t="s">
        <v>12</v>
      </c>
      <c r="C4711" s="28">
        <v>0</v>
      </c>
    </row>
    <row r="4712" spans="1:3" ht="15" hidden="1" x14ac:dyDescent="0.2">
      <c r="A4712" s="13">
        <f>SUM(C4712)</f>
        <v>0</v>
      </c>
      <c r="B4712" s="2" t="s">
        <v>13</v>
      </c>
      <c r="C4712" s="28">
        <v>0</v>
      </c>
    </row>
    <row r="4713" spans="1:3" ht="15" hidden="1" x14ac:dyDescent="0.2">
      <c r="A4713" s="13">
        <v>0</v>
      </c>
      <c r="B4713" s="3" t="s">
        <v>14</v>
      </c>
      <c r="C4713" s="28">
        <v>0</v>
      </c>
    </row>
    <row r="4714" spans="1:3" ht="15" hidden="1" x14ac:dyDescent="0.2">
      <c r="A4714" s="13">
        <v>0</v>
      </c>
      <c r="B4714" s="4" t="s">
        <v>15</v>
      </c>
      <c r="C4714" s="28">
        <v>0</v>
      </c>
    </row>
    <row r="4715" spans="1:3" ht="15" hidden="1" x14ac:dyDescent="0.2">
      <c r="A4715" s="13">
        <v>0</v>
      </c>
      <c r="B4715" s="4" t="s">
        <v>10</v>
      </c>
      <c r="C4715" s="28">
        <v>0</v>
      </c>
    </row>
    <row r="4716" spans="1:3" ht="15" hidden="1" x14ac:dyDescent="0.2">
      <c r="A4716" s="13">
        <f t="shared" ref="A4716:A4722" si="185">SUM(C4716)</f>
        <v>0</v>
      </c>
      <c r="B4716" s="4" t="s">
        <v>16</v>
      </c>
      <c r="C4716" s="28">
        <v>0</v>
      </c>
    </row>
    <row r="4717" spans="1:3" ht="15" hidden="1" x14ac:dyDescent="0.2">
      <c r="A4717" s="13">
        <f t="shared" si="185"/>
        <v>0</v>
      </c>
      <c r="B4717" s="3" t="s">
        <v>17</v>
      </c>
      <c r="C4717" s="28">
        <v>0</v>
      </c>
    </row>
    <row r="4718" spans="1:3" ht="15" hidden="1" x14ac:dyDescent="0.2">
      <c r="A4718" s="13">
        <f t="shared" si="185"/>
        <v>0</v>
      </c>
      <c r="B4718" s="4" t="s">
        <v>18</v>
      </c>
      <c r="C4718" s="28">
        <v>0</v>
      </c>
    </row>
    <row r="4719" spans="1:3" hidden="1" x14ac:dyDescent="0.2">
      <c r="A4719" s="13">
        <f t="shared" si="185"/>
        <v>0</v>
      </c>
      <c r="B4719" s="21"/>
      <c r="C4719" s="35"/>
    </row>
    <row r="4720" spans="1:3" ht="15" hidden="1" x14ac:dyDescent="0.2">
      <c r="A4720" s="13">
        <f t="shared" si="185"/>
        <v>0</v>
      </c>
      <c r="B4720" s="2" t="s">
        <v>19</v>
      </c>
      <c r="C4720" s="28">
        <v>0</v>
      </c>
    </row>
    <row r="4721" spans="1:3" ht="15" hidden="1" x14ac:dyDescent="0.2">
      <c r="A4721" s="13">
        <f t="shared" si="185"/>
        <v>0</v>
      </c>
      <c r="B4721" s="12" t="s">
        <v>20</v>
      </c>
      <c r="C4721" s="31">
        <v>0</v>
      </c>
    </row>
    <row r="4722" spans="1:3" ht="15" hidden="1" x14ac:dyDescent="0.2">
      <c r="A4722" s="13">
        <f t="shared" si="185"/>
        <v>0</v>
      </c>
      <c r="B4722" s="12" t="s">
        <v>21</v>
      </c>
      <c r="C4722" s="31">
        <v>0</v>
      </c>
    </row>
    <row r="4723" spans="1:3" ht="15" hidden="1" x14ac:dyDescent="0.2">
      <c r="A4723" s="13">
        <v>0</v>
      </c>
      <c r="B4723" s="15" t="s">
        <v>22</v>
      </c>
      <c r="C4723" s="32">
        <v>0</v>
      </c>
    </row>
    <row r="4724" spans="1:3" ht="15" hidden="1" x14ac:dyDescent="0.2">
      <c r="A4724" s="13">
        <v>0</v>
      </c>
      <c r="B4724" s="15" t="s">
        <v>23</v>
      </c>
      <c r="C4724" s="32">
        <v>0</v>
      </c>
    </row>
    <row r="4725" spans="1:3" ht="15" hidden="1" x14ac:dyDescent="0.2">
      <c r="A4725" s="13">
        <v>0</v>
      </c>
      <c r="B4725" s="15" t="s">
        <v>24</v>
      </c>
      <c r="C4725" s="32">
        <v>0</v>
      </c>
    </row>
    <row r="4726" spans="1:3" ht="15" hidden="1" x14ac:dyDescent="0.2">
      <c r="A4726" s="13">
        <v>0</v>
      </c>
      <c r="B4726" s="15" t="s">
        <v>25</v>
      </c>
      <c r="C4726" s="32">
        <v>0</v>
      </c>
    </row>
    <row r="4727" spans="1:3" ht="15" hidden="1" x14ac:dyDescent="0.2">
      <c r="A4727" s="13">
        <v>0</v>
      </c>
      <c r="B4727" s="15" t="s">
        <v>26</v>
      </c>
      <c r="C4727" s="32">
        <v>0</v>
      </c>
    </row>
    <row r="4728" spans="1:3" ht="15" hidden="1" x14ac:dyDescent="0.2">
      <c r="A4728" s="13">
        <v>0</v>
      </c>
      <c r="B4728" s="15" t="s">
        <v>27</v>
      </c>
      <c r="C4728" s="32">
        <v>0</v>
      </c>
    </row>
    <row r="4729" spans="1:3" ht="30" hidden="1" x14ac:dyDescent="0.2">
      <c r="A4729" s="13">
        <v>0</v>
      </c>
      <c r="B4729" s="15" t="s">
        <v>28</v>
      </c>
      <c r="C4729" s="32">
        <v>0</v>
      </c>
    </row>
    <row r="4730" spans="1:3" ht="15" hidden="1" x14ac:dyDescent="0.2">
      <c r="A4730" s="13">
        <v>0</v>
      </c>
      <c r="B4730" s="15" t="s">
        <v>29</v>
      </c>
      <c r="C4730" s="32">
        <v>0</v>
      </c>
    </row>
    <row r="4731" spans="1:3" ht="15" hidden="1" x14ac:dyDescent="0.2">
      <c r="A4731" s="13">
        <v>0</v>
      </c>
      <c r="B4731" s="15" t="s">
        <v>30</v>
      </c>
      <c r="C4731" s="32">
        <v>0</v>
      </c>
    </row>
    <row r="4732" spans="1:3" ht="15" hidden="1" x14ac:dyDescent="0.2">
      <c r="A4732" s="13">
        <v>0</v>
      </c>
      <c r="B4732" s="15" t="s">
        <v>31</v>
      </c>
      <c r="C4732" s="32">
        <v>0</v>
      </c>
    </row>
    <row r="4733" spans="1:3" ht="15" hidden="1" x14ac:dyDescent="0.2">
      <c r="A4733" s="13">
        <f t="shared" ref="A4733:A4739" si="186">SUM(C4733)</f>
        <v>0</v>
      </c>
      <c r="B4733" s="12" t="s">
        <v>32</v>
      </c>
      <c r="C4733" s="31">
        <v>0</v>
      </c>
    </row>
    <row r="4734" spans="1:3" ht="15" hidden="1" x14ac:dyDescent="0.2">
      <c r="A4734" s="13">
        <f t="shared" si="186"/>
        <v>0</v>
      </c>
      <c r="B4734" s="3" t="s">
        <v>33</v>
      </c>
      <c r="C4734" s="28">
        <v>0</v>
      </c>
    </row>
    <row r="4735" spans="1:3" ht="15" hidden="1" x14ac:dyDescent="0.2">
      <c r="A4735" s="13">
        <f t="shared" si="186"/>
        <v>0</v>
      </c>
      <c r="B4735" s="12" t="s">
        <v>4</v>
      </c>
      <c r="C4735" s="31">
        <v>0</v>
      </c>
    </row>
    <row r="4736" spans="1:3" ht="15" hidden="1" x14ac:dyDescent="0.2">
      <c r="A4736" s="13">
        <f t="shared" si="186"/>
        <v>0</v>
      </c>
      <c r="B4736" s="12" t="s">
        <v>34</v>
      </c>
      <c r="C4736" s="31">
        <v>0</v>
      </c>
    </row>
    <row r="4737" spans="1:3" ht="15" hidden="1" x14ac:dyDescent="0.2">
      <c r="A4737" s="13">
        <f t="shared" si="186"/>
        <v>0</v>
      </c>
      <c r="B4737" s="12" t="s">
        <v>35</v>
      </c>
      <c r="C4737" s="31">
        <v>0</v>
      </c>
    </row>
    <row r="4738" spans="1:3" ht="15" hidden="1" x14ac:dyDescent="0.2">
      <c r="A4738" s="13">
        <f t="shared" si="186"/>
        <v>0</v>
      </c>
      <c r="B4738" s="2" t="s">
        <v>36</v>
      </c>
      <c r="C4738" s="28">
        <v>0</v>
      </c>
    </row>
    <row r="4739" spans="1:3" ht="15" hidden="1" x14ac:dyDescent="0.2">
      <c r="A4739" s="13">
        <f t="shared" si="186"/>
        <v>0</v>
      </c>
      <c r="B4739" s="2" t="s">
        <v>37</v>
      </c>
      <c r="C4739" s="28">
        <v>0</v>
      </c>
    </row>
    <row r="4740" spans="1:3" ht="15" hidden="1" x14ac:dyDescent="0.2">
      <c r="A4740" s="13">
        <v>0</v>
      </c>
      <c r="B4740" s="16" t="s">
        <v>8</v>
      </c>
      <c r="C4740" s="33">
        <v>0</v>
      </c>
    </row>
    <row r="4741" spans="1:3" ht="15" hidden="1" x14ac:dyDescent="0.2">
      <c r="A4741" s="13">
        <v>0</v>
      </c>
      <c r="B4741" s="15" t="s">
        <v>9</v>
      </c>
      <c r="C4741" s="32">
        <v>0</v>
      </c>
    </row>
    <row r="4742" spans="1:3" ht="15" hidden="1" x14ac:dyDescent="0.2">
      <c r="A4742" s="13">
        <v>0</v>
      </c>
      <c r="B4742" s="15" t="s">
        <v>38</v>
      </c>
      <c r="C4742" s="32">
        <v>0</v>
      </c>
    </row>
    <row r="4743" spans="1:3" ht="15" hidden="1" x14ac:dyDescent="0.2">
      <c r="A4743" s="13">
        <f>SUM(C4743)</f>
        <v>0</v>
      </c>
      <c r="B4743" s="14" t="s">
        <v>39</v>
      </c>
      <c r="C4743" s="31">
        <v>0</v>
      </c>
    </row>
    <row r="4744" spans="1:3" ht="15" hidden="1" x14ac:dyDescent="0.2">
      <c r="A4744" s="13">
        <f>SUM(C4744)</f>
        <v>0</v>
      </c>
      <c r="B4744" s="4" t="s">
        <v>40</v>
      </c>
      <c r="C4744" s="28">
        <v>0</v>
      </c>
    </row>
    <row r="4745" spans="1:3" ht="15" hidden="1" x14ac:dyDescent="0.2">
      <c r="A4745" s="13">
        <f>SUM(C4745)</f>
        <v>0</v>
      </c>
      <c r="B4745" s="2" t="s">
        <v>41</v>
      </c>
      <c r="C4745" s="28">
        <v>0</v>
      </c>
    </row>
    <row r="4746" spans="1:3" ht="15" hidden="1" x14ac:dyDescent="0.2">
      <c r="A4746" s="13">
        <v>0</v>
      </c>
      <c r="B4746" s="16" t="s">
        <v>14</v>
      </c>
      <c r="C4746" s="33">
        <v>0</v>
      </c>
    </row>
    <row r="4747" spans="1:3" ht="15" hidden="1" x14ac:dyDescent="0.2">
      <c r="A4747" s="13">
        <v>0</v>
      </c>
      <c r="B4747" s="15" t="s">
        <v>9</v>
      </c>
      <c r="C4747" s="32">
        <v>0</v>
      </c>
    </row>
    <row r="4748" spans="1:3" ht="15" hidden="1" x14ac:dyDescent="0.2">
      <c r="A4748" s="13">
        <v>0</v>
      </c>
      <c r="B4748" s="15" t="s">
        <v>10</v>
      </c>
      <c r="C4748" s="32">
        <v>0</v>
      </c>
    </row>
    <row r="4749" spans="1:3" ht="15" hidden="1" x14ac:dyDescent="0.2">
      <c r="A4749" s="13">
        <f>SUM(C4749)</f>
        <v>0</v>
      </c>
      <c r="B4749" s="14" t="s">
        <v>42</v>
      </c>
      <c r="C4749" s="31">
        <v>0</v>
      </c>
    </row>
    <row r="4750" spans="1:3" ht="15" hidden="1" x14ac:dyDescent="0.2">
      <c r="A4750" s="13">
        <f>SUM(C4750)</f>
        <v>0</v>
      </c>
      <c r="B4750" s="4" t="s">
        <v>16</v>
      </c>
      <c r="C4750" s="28">
        <v>0</v>
      </c>
    </row>
    <row r="4751" spans="1:3" ht="15" hidden="1" x14ac:dyDescent="0.2">
      <c r="A4751" s="13">
        <f>SUM(C4751)</f>
        <v>0</v>
      </c>
      <c r="B4751" s="16" t="s">
        <v>17</v>
      </c>
      <c r="C4751" s="33">
        <v>0</v>
      </c>
    </row>
    <row r="4752" spans="1:3" ht="15" hidden="1" x14ac:dyDescent="0.2">
      <c r="A4752" s="13">
        <v>0</v>
      </c>
      <c r="B4752" s="15" t="s">
        <v>43</v>
      </c>
      <c r="C4752" s="32">
        <v>0</v>
      </c>
    </row>
    <row r="4753" spans="1:3" ht="15" hidden="1" x14ac:dyDescent="0.2">
      <c r="A4753" s="13">
        <v>0</v>
      </c>
      <c r="B4753" s="15" t="s">
        <v>15</v>
      </c>
      <c r="C4753" s="32">
        <v>0</v>
      </c>
    </row>
    <row r="4754" spans="1:3" ht="15" hidden="1" x14ac:dyDescent="0.2">
      <c r="A4754" s="13">
        <v>0</v>
      </c>
      <c r="B4754" s="15" t="s">
        <v>10</v>
      </c>
      <c r="C4754" s="32">
        <v>0</v>
      </c>
    </row>
    <row r="4755" spans="1:3" ht="15" hidden="1" x14ac:dyDescent="0.2">
      <c r="A4755" s="13">
        <f t="shared" ref="A4755:A4777" si="187">SUM(C4755)</f>
        <v>0</v>
      </c>
      <c r="B4755" s="14" t="s">
        <v>39</v>
      </c>
      <c r="C4755" s="31">
        <v>0</v>
      </c>
    </row>
    <row r="4756" spans="1:3" ht="15" hidden="1" x14ac:dyDescent="0.2">
      <c r="A4756" s="13">
        <f t="shared" si="187"/>
        <v>0</v>
      </c>
      <c r="B4756" s="4" t="s">
        <v>16</v>
      </c>
      <c r="C4756" s="28">
        <v>0</v>
      </c>
    </row>
    <row r="4757" spans="1:3" hidden="1" x14ac:dyDescent="0.2">
      <c r="A4757" s="13">
        <f t="shared" si="187"/>
        <v>0</v>
      </c>
      <c r="B4757" s="21"/>
      <c r="C4757" s="35"/>
    </row>
    <row r="4758" spans="1:3" ht="15" hidden="1" x14ac:dyDescent="0.2">
      <c r="A4758" s="13">
        <f t="shared" si="187"/>
        <v>0</v>
      </c>
      <c r="B4758" s="22" t="s">
        <v>60</v>
      </c>
      <c r="C4758" s="29"/>
    </row>
    <row r="4759" spans="1:3" ht="15" hidden="1" x14ac:dyDescent="0.2">
      <c r="A4759" s="13">
        <f t="shared" si="187"/>
        <v>0</v>
      </c>
      <c r="B4759" s="17" t="s">
        <v>44</v>
      </c>
      <c r="C4759" s="31">
        <v>0</v>
      </c>
    </row>
    <row r="4760" spans="1:3" ht="15" hidden="1" x14ac:dyDescent="0.2">
      <c r="A4760" s="13">
        <f t="shared" si="187"/>
        <v>0</v>
      </c>
      <c r="B4760" s="12" t="s">
        <v>1</v>
      </c>
      <c r="C4760" s="31">
        <v>0</v>
      </c>
    </row>
    <row r="4761" spans="1:3" ht="15" hidden="1" x14ac:dyDescent="0.2">
      <c r="A4761" s="13">
        <f t="shared" si="187"/>
        <v>0</v>
      </c>
      <c r="B4761" s="12" t="s">
        <v>6</v>
      </c>
      <c r="C4761" s="31">
        <v>0</v>
      </c>
    </row>
    <row r="4762" spans="1:3" ht="15" hidden="1" x14ac:dyDescent="0.2">
      <c r="A4762" s="13">
        <f t="shared" si="187"/>
        <v>0</v>
      </c>
      <c r="B4762" s="12" t="s">
        <v>45</v>
      </c>
      <c r="C4762" s="31">
        <v>0</v>
      </c>
    </row>
    <row r="4763" spans="1:3" ht="15" hidden="1" x14ac:dyDescent="0.2">
      <c r="A4763" s="13">
        <f t="shared" si="187"/>
        <v>0</v>
      </c>
      <c r="B4763" s="12" t="s">
        <v>13</v>
      </c>
      <c r="C4763" s="31">
        <v>0</v>
      </c>
    </row>
    <row r="4764" spans="1:3" ht="15" hidden="1" x14ac:dyDescent="0.2">
      <c r="A4764" s="13">
        <f t="shared" si="187"/>
        <v>0</v>
      </c>
      <c r="B4764" s="17" t="s">
        <v>46</v>
      </c>
      <c r="C4764" s="31">
        <v>0</v>
      </c>
    </row>
    <row r="4765" spans="1:3" ht="15" hidden="1" x14ac:dyDescent="0.2">
      <c r="A4765" s="13">
        <f t="shared" si="187"/>
        <v>0</v>
      </c>
      <c r="B4765" s="12" t="s">
        <v>19</v>
      </c>
      <c r="C4765" s="31">
        <v>0</v>
      </c>
    </row>
    <row r="4766" spans="1:3" ht="15" hidden="1" x14ac:dyDescent="0.2">
      <c r="A4766" s="13">
        <f t="shared" si="187"/>
        <v>0</v>
      </c>
      <c r="B4766" s="12" t="s">
        <v>36</v>
      </c>
      <c r="C4766" s="31">
        <v>0</v>
      </c>
    </row>
    <row r="4767" spans="1:3" ht="15" hidden="1" x14ac:dyDescent="0.2">
      <c r="A4767" s="13">
        <f t="shared" si="187"/>
        <v>0</v>
      </c>
      <c r="B4767" s="12" t="s">
        <v>47</v>
      </c>
      <c r="C4767" s="31">
        <v>0</v>
      </c>
    </row>
    <row r="4768" spans="1:3" ht="15" hidden="1" x14ac:dyDescent="0.2">
      <c r="A4768" s="13">
        <f t="shared" si="187"/>
        <v>0</v>
      </c>
      <c r="B4768" s="12" t="s">
        <v>41</v>
      </c>
      <c r="C4768" s="31">
        <v>0</v>
      </c>
    </row>
    <row r="4769" spans="1:3" ht="15" hidden="1" x14ac:dyDescent="0.2">
      <c r="A4769" s="13">
        <f t="shared" si="187"/>
        <v>0</v>
      </c>
      <c r="B4769" s="39" t="s">
        <v>48</v>
      </c>
      <c r="C4769" s="40">
        <v>0</v>
      </c>
    </row>
    <row r="4770" spans="1:3" ht="15" x14ac:dyDescent="0.2">
      <c r="A4770" s="13"/>
      <c r="B4770" s="39" t="s">
        <v>49</v>
      </c>
      <c r="C4770" s="40">
        <v>8.0208499999999994</v>
      </c>
    </row>
    <row r="4771" spans="1:3" ht="15" x14ac:dyDescent="0.2">
      <c r="A4771" s="13"/>
      <c r="B4771" s="39" t="s">
        <v>50</v>
      </c>
      <c r="C4771" s="40">
        <v>8.0208499999999994</v>
      </c>
    </row>
    <row r="4772" spans="1:3" ht="15" hidden="1" x14ac:dyDescent="0.2">
      <c r="A4772" s="13">
        <f t="shared" si="187"/>
        <v>0</v>
      </c>
      <c r="B4772" s="23"/>
      <c r="C4772" s="34"/>
    </row>
    <row r="4773" spans="1:3" hidden="1" x14ac:dyDescent="0.2">
      <c r="A4773" s="13">
        <f t="shared" si="187"/>
        <v>0</v>
      </c>
      <c r="B4773" s="18" t="s">
        <v>319</v>
      </c>
      <c r="C4773" s="29"/>
    </row>
    <row r="4774" spans="1:3" ht="15" x14ac:dyDescent="0.2">
      <c r="A4774" s="13"/>
      <c r="B4774" s="5" t="s">
        <v>53</v>
      </c>
      <c r="C4774" s="36">
        <v>35</v>
      </c>
    </row>
    <row r="4775" spans="1:3" ht="15" x14ac:dyDescent="0.2">
      <c r="A4775" s="13"/>
      <c r="B4775" s="6" t="s">
        <v>54</v>
      </c>
      <c r="C4775" s="36">
        <v>5</v>
      </c>
    </row>
    <row r="4776" spans="1:3" ht="15" x14ac:dyDescent="0.2">
      <c r="A4776" s="13"/>
      <c r="B4776" s="6" t="s">
        <v>55</v>
      </c>
      <c r="C4776" s="36">
        <v>30</v>
      </c>
    </row>
    <row r="4777" spans="1:3" ht="15" hidden="1" x14ac:dyDescent="0.2">
      <c r="A4777" s="13">
        <f t="shared" si="187"/>
        <v>0</v>
      </c>
      <c r="B4777" s="24"/>
      <c r="C4777" s="34"/>
    </row>
    <row r="4778" spans="1:3" ht="15" x14ac:dyDescent="0.2">
      <c r="A4778" s="13"/>
      <c r="B4778" s="126" t="s">
        <v>118</v>
      </c>
      <c r="C4778" s="127"/>
    </row>
    <row r="4779" spans="1:3" hidden="1" x14ac:dyDescent="0.2">
      <c r="A4779" s="13">
        <f t="shared" ref="A4779:A4787" si="188">SUM(C4779)</f>
        <v>0</v>
      </c>
      <c r="B4779" s="21"/>
      <c r="C4779" s="35"/>
    </row>
    <row r="4780" spans="1:3" ht="15" hidden="1" x14ac:dyDescent="0.2">
      <c r="A4780" s="13">
        <f t="shared" si="188"/>
        <v>0</v>
      </c>
      <c r="B4780" s="22" t="s">
        <v>59</v>
      </c>
      <c r="C4780" s="29"/>
    </row>
    <row r="4781" spans="1:3" ht="15" hidden="1" x14ac:dyDescent="0.2">
      <c r="A4781" s="13">
        <f t="shared" si="188"/>
        <v>0</v>
      </c>
      <c r="B4781" s="2" t="s">
        <v>1</v>
      </c>
      <c r="C4781" s="28">
        <v>0</v>
      </c>
    </row>
    <row r="4782" spans="1:3" ht="15" hidden="1" x14ac:dyDescent="0.2">
      <c r="A4782" s="13">
        <f t="shared" si="188"/>
        <v>0</v>
      </c>
      <c r="B4782" s="3" t="s">
        <v>2</v>
      </c>
      <c r="C4782" s="28"/>
    </row>
    <row r="4783" spans="1:3" ht="15" hidden="1" x14ac:dyDescent="0.2">
      <c r="A4783" s="13">
        <f t="shared" si="188"/>
        <v>0</v>
      </c>
      <c r="B4783" s="3" t="s">
        <v>3</v>
      </c>
      <c r="C4783" s="28"/>
    </row>
    <row r="4784" spans="1:3" ht="15" hidden="1" x14ac:dyDescent="0.2">
      <c r="A4784" s="13">
        <f t="shared" si="188"/>
        <v>0</v>
      </c>
      <c r="B4784" s="3" t="s">
        <v>4</v>
      </c>
      <c r="C4784" s="28">
        <v>0</v>
      </c>
    </row>
    <row r="4785" spans="1:3" ht="15" hidden="1" x14ac:dyDescent="0.2">
      <c r="A4785" s="13">
        <f t="shared" si="188"/>
        <v>0</v>
      </c>
      <c r="B4785" s="3" t="s">
        <v>5</v>
      </c>
      <c r="C4785" s="28">
        <v>0</v>
      </c>
    </row>
    <row r="4786" spans="1:3" ht="15" hidden="1" x14ac:dyDescent="0.2">
      <c r="A4786" s="13">
        <f t="shared" si="188"/>
        <v>0</v>
      </c>
      <c r="B4786" s="2" t="s">
        <v>6</v>
      </c>
      <c r="C4786" s="28">
        <v>0</v>
      </c>
    </row>
    <row r="4787" spans="1:3" ht="15" hidden="1" x14ac:dyDescent="0.2">
      <c r="A4787" s="13">
        <f t="shared" si="188"/>
        <v>0</v>
      </c>
      <c r="B4787" s="2" t="s">
        <v>7</v>
      </c>
      <c r="C4787" s="28">
        <v>0</v>
      </c>
    </row>
    <row r="4788" spans="1:3" ht="15" hidden="1" x14ac:dyDescent="0.2">
      <c r="A4788" s="13">
        <v>0</v>
      </c>
      <c r="B4788" s="3" t="s">
        <v>8</v>
      </c>
      <c r="C4788" s="28">
        <v>0</v>
      </c>
    </row>
    <row r="4789" spans="1:3" ht="15" hidden="1" x14ac:dyDescent="0.2">
      <c r="A4789" s="13">
        <f>SUM(C4789)</f>
        <v>0</v>
      </c>
      <c r="B4789" s="4" t="s">
        <v>9</v>
      </c>
      <c r="C4789" s="28">
        <v>0</v>
      </c>
    </row>
    <row r="4790" spans="1:3" ht="15" hidden="1" x14ac:dyDescent="0.2">
      <c r="A4790" s="13">
        <v>0</v>
      </c>
      <c r="B4790" s="4" t="s">
        <v>10</v>
      </c>
      <c r="C4790" s="28">
        <v>0</v>
      </c>
    </row>
    <row r="4791" spans="1:3" ht="15" hidden="1" x14ac:dyDescent="0.2">
      <c r="A4791" s="13">
        <f>SUM(C4791)</f>
        <v>0</v>
      </c>
      <c r="B4791" s="4" t="s">
        <v>11</v>
      </c>
      <c r="C4791" s="28">
        <v>0</v>
      </c>
    </row>
    <row r="4792" spans="1:3" ht="15" hidden="1" x14ac:dyDescent="0.2">
      <c r="A4792" s="13">
        <f>SUM(C4792)</f>
        <v>0</v>
      </c>
      <c r="B4792" s="4" t="s">
        <v>12</v>
      </c>
      <c r="C4792" s="28">
        <v>0</v>
      </c>
    </row>
    <row r="4793" spans="1:3" ht="15" hidden="1" x14ac:dyDescent="0.2">
      <c r="A4793" s="13">
        <f>SUM(C4793)</f>
        <v>0</v>
      </c>
      <c r="B4793" s="2" t="s">
        <v>13</v>
      </c>
      <c r="C4793" s="28">
        <v>0</v>
      </c>
    </row>
    <row r="4794" spans="1:3" ht="15" hidden="1" x14ac:dyDescent="0.2">
      <c r="A4794" s="13">
        <v>0</v>
      </c>
      <c r="B4794" s="3" t="s">
        <v>14</v>
      </c>
      <c r="C4794" s="28">
        <v>0</v>
      </c>
    </row>
    <row r="4795" spans="1:3" ht="15" hidden="1" x14ac:dyDescent="0.2">
      <c r="A4795" s="13">
        <v>0</v>
      </c>
      <c r="B4795" s="4" t="s">
        <v>15</v>
      </c>
      <c r="C4795" s="28">
        <v>0</v>
      </c>
    </row>
    <row r="4796" spans="1:3" ht="15" hidden="1" x14ac:dyDescent="0.2">
      <c r="A4796" s="13">
        <v>0</v>
      </c>
      <c r="B4796" s="4" t="s">
        <v>10</v>
      </c>
      <c r="C4796" s="28">
        <v>0</v>
      </c>
    </row>
    <row r="4797" spans="1:3" ht="15" hidden="1" x14ac:dyDescent="0.2">
      <c r="A4797" s="13">
        <f t="shared" ref="A4797:A4803" si="189">SUM(C4797)</f>
        <v>0</v>
      </c>
      <c r="B4797" s="4" t="s">
        <v>16</v>
      </c>
      <c r="C4797" s="28">
        <v>0</v>
      </c>
    </row>
    <row r="4798" spans="1:3" ht="15" hidden="1" x14ac:dyDescent="0.2">
      <c r="A4798" s="13">
        <f t="shared" si="189"/>
        <v>0</v>
      </c>
      <c r="B4798" s="3" t="s">
        <v>17</v>
      </c>
      <c r="C4798" s="28">
        <v>0</v>
      </c>
    </row>
    <row r="4799" spans="1:3" ht="15" hidden="1" x14ac:dyDescent="0.2">
      <c r="A4799" s="13">
        <f t="shared" si="189"/>
        <v>0</v>
      </c>
      <c r="B4799" s="4" t="s">
        <v>18</v>
      </c>
      <c r="C4799" s="28">
        <v>0</v>
      </c>
    </row>
    <row r="4800" spans="1:3" hidden="1" x14ac:dyDescent="0.2">
      <c r="A4800" s="13">
        <f t="shared" si="189"/>
        <v>0</v>
      </c>
      <c r="B4800" s="21"/>
      <c r="C4800" s="35"/>
    </row>
    <row r="4801" spans="1:3" ht="15" hidden="1" x14ac:dyDescent="0.2">
      <c r="A4801" s="13">
        <f t="shared" si="189"/>
        <v>0</v>
      </c>
      <c r="B4801" s="2" t="s">
        <v>19</v>
      </c>
      <c r="C4801" s="28">
        <v>0</v>
      </c>
    </row>
    <row r="4802" spans="1:3" ht="15" hidden="1" x14ac:dyDescent="0.2">
      <c r="A4802" s="13">
        <f t="shared" si="189"/>
        <v>0</v>
      </c>
      <c r="B4802" s="12" t="s">
        <v>20</v>
      </c>
      <c r="C4802" s="31">
        <v>0</v>
      </c>
    </row>
    <row r="4803" spans="1:3" ht="15" hidden="1" x14ac:dyDescent="0.2">
      <c r="A4803" s="13">
        <f t="shared" si="189"/>
        <v>0</v>
      </c>
      <c r="B4803" s="12" t="s">
        <v>21</v>
      </c>
      <c r="C4803" s="31">
        <v>0</v>
      </c>
    </row>
    <row r="4804" spans="1:3" ht="15" hidden="1" x14ac:dyDescent="0.2">
      <c r="A4804" s="13">
        <v>0</v>
      </c>
      <c r="B4804" s="15" t="s">
        <v>22</v>
      </c>
      <c r="C4804" s="32">
        <v>0</v>
      </c>
    </row>
    <row r="4805" spans="1:3" ht="15" hidden="1" x14ac:dyDescent="0.2">
      <c r="A4805" s="13">
        <v>0</v>
      </c>
      <c r="B4805" s="15" t="s">
        <v>23</v>
      </c>
      <c r="C4805" s="32">
        <v>0</v>
      </c>
    </row>
    <row r="4806" spans="1:3" ht="15" hidden="1" x14ac:dyDescent="0.2">
      <c r="A4806" s="13">
        <v>0</v>
      </c>
      <c r="B4806" s="15" t="s">
        <v>24</v>
      </c>
      <c r="C4806" s="32">
        <v>0</v>
      </c>
    </row>
    <row r="4807" spans="1:3" ht="15" hidden="1" x14ac:dyDescent="0.2">
      <c r="A4807" s="13">
        <v>0</v>
      </c>
      <c r="B4807" s="15" t="s">
        <v>25</v>
      </c>
      <c r="C4807" s="32">
        <v>0</v>
      </c>
    </row>
    <row r="4808" spans="1:3" ht="15" hidden="1" x14ac:dyDescent="0.2">
      <c r="A4808" s="13">
        <v>0</v>
      </c>
      <c r="B4808" s="15" t="s">
        <v>26</v>
      </c>
      <c r="C4808" s="32">
        <v>0</v>
      </c>
    </row>
    <row r="4809" spans="1:3" ht="15" hidden="1" x14ac:dyDescent="0.2">
      <c r="A4809" s="13">
        <v>0</v>
      </c>
      <c r="B4809" s="15" t="s">
        <v>27</v>
      </c>
      <c r="C4809" s="32">
        <v>0</v>
      </c>
    </row>
    <row r="4810" spans="1:3" ht="30" hidden="1" x14ac:dyDescent="0.2">
      <c r="A4810" s="13">
        <v>0</v>
      </c>
      <c r="B4810" s="15" t="s">
        <v>28</v>
      </c>
      <c r="C4810" s="32">
        <v>0</v>
      </c>
    </row>
    <row r="4811" spans="1:3" ht="15" hidden="1" x14ac:dyDescent="0.2">
      <c r="A4811" s="13">
        <v>0</v>
      </c>
      <c r="B4811" s="15" t="s">
        <v>29</v>
      </c>
      <c r="C4811" s="32">
        <v>0</v>
      </c>
    </row>
    <row r="4812" spans="1:3" ht="15" hidden="1" x14ac:dyDescent="0.2">
      <c r="A4812" s="13">
        <v>0</v>
      </c>
      <c r="B4812" s="15" t="s">
        <v>30</v>
      </c>
      <c r="C4812" s="32">
        <v>0</v>
      </c>
    </row>
    <row r="4813" spans="1:3" ht="15" hidden="1" x14ac:dyDescent="0.2">
      <c r="A4813" s="13">
        <v>0</v>
      </c>
      <c r="B4813" s="15" t="s">
        <v>31</v>
      </c>
      <c r="C4813" s="32">
        <v>0</v>
      </c>
    </row>
    <row r="4814" spans="1:3" ht="15" hidden="1" x14ac:dyDescent="0.2">
      <c r="A4814" s="13">
        <f t="shared" ref="A4814:A4874" si="190">SUM(C4814)</f>
        <v>0</v>
      </c>
      <c r="B4814" s="12" t="s">
        <v>32</v>
      </c>
      <c r="C4814" s="31">
        <v>0</v>
      </c>
    </row>
    <row r="4815" spans="1:3" ht="15" hidden="1" x14ac:dyDescent="0.2">
      <c r="A4815" s="13">
        <f t="shared" si="190"/>
        <v>0</v>
      </c>
      <c r="B4815" s="3" t="s">
        <v>33</v>
      </c>
      <c r="C4815" s="28">
        <v>0</v>
      </c>
    </row>
    <row r="4816" spans="1:3" ht="15" hidden="1" x14ac:dyDescent="0.2">
      <c r="A4816" s="13">
        <f t="shared" si="190"/>
        <v>0</v>
      </c>
      <c r="B4816" s="12" t="s">
        <v>4</v>
      </c>
      <c r="C4816" s="31">
        <v>0</v>
      </c>
    </row>
    <row r="4817" spans="1:3" ht="15" hidden="1" x14ac:dyDescent="0.2">
      <c r="A4817" s="13">
        <f t="shared" si="190"/>
        <v>0</v>
      </c>
      <c r="B4817" s="12" t="s">
        <v>34</v>
      </c>
      <c r="C4817" s="31">
        <v>0</v>
      </c>
    </row>
    <row r="4818" spans="1:3" ht="15" hidden="1" x14ac:dyDescent="0.2">
      <c r="A4818" s="13">
        <f t="shared" si="190"/>
        <v>0</v>
      </c>
      <c r="B4818" s="12" t="s">
        <v>35</v>
      </c>
      <c r="C4818" s="31">
        <v>0</v>
      </c>
    </row>
    <row r="4819" spans="1:3" ht="15" hidden="1" x14ac:dyDescent="0.2">
      <c r="A4819" s="13">
        <f t="shared" si="190"/>
        <v>0</v>
      </c>
      <c r="B4819" s="2" t="s">
        <v>36</v>
      </c>
      <c r="C4819" s="28">
        <v>0</v>
      </c>
    </row>
    <row r="4820" spans="1:3" ht="15" hidden="1" x14ac:dyDescent="0.2">
      <c r="A4820" s="13">
        <f t="shared" si="190"/>
        <v>0</v>
      </c>
      <c r="B4820" s="2" t="s">
        <v>37</v>
      </c>
      <c r="C4820" s="28">
        <v>0</v>
      </c>
    </row>
    <row r="4821" spans="1:3" ht="15" hidden="1" x14ac:dyDescent="0.2">
      <c r="A4821" s="13">
        <v>0</v>
      </c>
      <c r="B4821" s="16" t="s">
        <v>8</v>
      </c>
      <c r="C4821" s="33">
        <v>0</v>
      </c>
    </row>
    <row r="4822" spans="1:3" ht="15" hidden="1" x14ac:dyDescent="0.2">
      <c r="A4822" s="13">
        <v>0</v>
      </c>
      <c r="B4822" s="15" t="s">
        <v>9</v>
      </c>
      <c r="C4822" s="32">
        <v>0</v>
      </c>
    </row>
    <row r="4823" spans="1:3" ht="15" hidden="1" x14ac:dyDescent="0.2">
      <c r="A4823" s="13">
        <v>0</v>
      </c>
      <c r="B4823" s="15" t="s">
        <v>38</v>
      </c>
      <c r="C4823" s="32">
        <v>0</v>
      </c>
    </row>
    <row r="4824" spans="1:3" ht="15" hidden="1" x14ac:dyDescent="0.2">
      <c r="A4824" s="13">
        <f t="shared" si="190"/>
        <v>0</v>
      </c>
      <c r="B4824" s="14" t="s">
        <v>39</v>
      </c>
      <c r="C4824" s="31">
        <v>0</v>
      </c>
    </row>
    <row r="4825" spans="1:3" ht="15" hidden="1" x14ac:dyDescent="0.2">
      <c r="A4825" s="13">
        <f t="shared" si="190"/>
        <v>0</v>
      </c>
      <c r="B4825" s="4" t="s">
        <v>40</v>
      </c>
      <c r="C4825" s="28">
        <v>0</v>
      </c>
    </row>
    <row r="4826" spans="1:3" ht="15" hidden="1" x14ac:dyDescent="0.2">
      <c r="A4826" s="13">
        <f t="shared" si="190"/>
        <v>0</v>
      </c>
      <c r="B4826" s="2" t="s">
        <v>41</v>
      </c>
      <c r="C4826" s="28">
        <v>0</v>
      </c>
    </row>
    <row r="4827" spans="1:3" ht="15" hidden="1" x14ac:dyDescent="0.2">
      <c r="A4827" s="13">
        <v>0</v>
      </c>
      <c r="B4827" s="16" t="s">
        <v>14</v>
      </c>
      <c r="C4827" s="33">
        <v>0</v>
      </c>
    </row>
    <row r="4828" spans="1:3" ht="15" hidden="1" x14ac:dyDescent="0.2">
      <c r="A4828" s="13">
        <v>0</v>
      </c>
      <c r="B4828" s="15" t="s">
        <v>9</v>
      </c>
      <c r="C4828" s="32">
        <v>0</v>
      </c>
    </row>
    <row r="4829" spans="1:3" ht="15" hidden="1" x14ac:dyDescent="0.2">
      <c r="A4829" s="13">
        <v>0</v>
      </c>
      <c r="B4829" s="15" t="s">
        <v>10</v>
      </c>
      <c r="C4829" s="32">
        <v>0</v>
      </c>
    </row>
    <row r="4830" spans="1:3" ht="15" hidden="1" x14ac:dyDescent="0.2">
      <c r="A4830" s="13">
        <f t="shared" si="190"/>
        <v>0</v>
      </c>
      <c r="B4830" s="14" t="s">
        <v>42</v>
      </c>
      <c r="C4830" s="31">
        <v>0</v>
      </c>
    </row>
    <row r="4831" spans="1:3" ht="15" hidden="1" x14ac:dyDescent="0.2">
      <c r="A4831" s="13">
        <f t="shared" si="190"/>
        <v>0</v>
      </c>
      <c r="B4831" s="4" t="s">
        <v>16</v>
      </c>
      <c r="C4831" s="28">
        <v>0</v>
      </c>
    </row>
    <row r="4832" spans="1:3" ht="15" hidden="1" x14ac:dyDescent="0.2">
      <c r="A4832" s="13">
        <f t="shared" si="190"/>
        <v>0</v>
      </c>
      <c r="B4832" s="16" t="s">
        <v>17</v>
      </c>
      <c r="C4832" s="33">
        <v>0</v>
      </c>
    </row>
    <row r="4833" spans="1:3" ht="15" hidden="1" x14ac:dyDescent="0.2">
      <c r="A4833" s="13">
        <v>0</v>
      </c>
      <c r="B4833" s="15" t="s">
        <v>43</v>
      </c>
      <c r="C4833" s="32">
        <v>0</v>
      </c>
    </row>
    <row r="4834" spans="1:3" ht="15" hidden="1" x14ac:dyDescent="0.2">
      <c r="A4834" s="13">
        <v>0</v>
      </c>
      <c r="B4834" s="15" t="s">
        <v>15</v>
      </c>
      <c r="C4834" s="32">
        <v>0</v>
      </c>
    </row>
    <row r="4835" spans="1:3" ht="15" hidden="1" x14ac:dyDescent="0.2">
      <c r="A4835" s="13">
        <v>0</v>
      </c>
      <c r="B4835" s="15" t="s">
        <v>10</v>
      </c>
      <c r="C4835" s="32">
        <v>0</v>
      </c>
    </row>
    <row r="4836" spans="1:3" ht="15" hidden="1" x14ac:dyDescent="0.2">
      <c r="A4836" s="13">
        <f t="shared" si="190"/>
        <v>0</v>
      </c>
      <c r="B4836" s="14" t="s">
        <v>39</v>
      </c>
      <c r="C4836" s="31">
        <v>0</v>
      </c>
    </row>
    <row r="4837" spans="1:3" ht="15" hidden="1" x14ac:dyDescent="0.2">
      <c r="A4837" s="13">
        <f t="shared" si="190"/>
        <v>0</v>
      </c>
      <c r="B4837" s="4" t="s">
        <v>16</v>
      </c>
      <c r="C4837" s="28">
        <v>0</v>
      </c>
    </row>
    <row r="4838" spans="1:3" hidden="1" x14ac:dyDescent="0.2">
      <c r="A4838" s="13">
        <f t="shared" si="190"/>
        <v>0</v>
      </c>
      <c r="B4838" s="21"/>
      <c r="C4838" s="35"/>
    </row>
    <row r="4839" spans="1:3" ht="15" hidden="1" x14ac:dyDescent="0.2">
      <c r="A4839" s="13">
        <f t="shared" si="190"/>
        <v>0</v>
      </c>
      <c r="B4839" s="22" t="s">
        <v>60</v>
      </c>
      <c r="C4839" s="29"/>
    </row>
    <row r="4840" spans="1:3" ht="15" hidden="1" x14ac:dyDescent="0.2">
      <c r="A4840" s="13">
        <f t="shared" si="190"/>
        <v>0</v>
      </c>
      <c r="B4840" s="17" t="s">
        <v>44</v>
      </c>
      <c r="C4840" s="31">
        <v>0</v>
      </c>
    </row>
    <row r="4841" spans="1:3" ht="15" hidden="1" x14ac:dyDescent="0.2">
      <c r="A4841" s="13">
        <f t="shared" si="190"/>
        <v>0</v>
      </c>
      <c r="B4841" s="12" t="s">
        <v>1</v>
      </c>
      <c r="C4841" s="31">
        <v>0</v>
      </c>
    </row>
    <row r="4842" spans="1:3" ht="15" hidden="1" x14ac:dyDescent="0.2">
      <c r="A4842" s="13">
        <f t="shared" si="190"/>
        <v>0</v>
      </c>
      <c r="B4842" s="12" t="s">
        <v>6</v>
      </c>
      <c r="C4842" s="31">
        <v>0</v>
      </c>
    </row>
    <row r="4843" spans="1:3" ht="15" hidden="1" x14ac:dyDescent="0.2">
      <c r="A4843" s="13">
        <f t="shared" si="190"/>
        <v>0</v>
      </c>
      <c r="B4843" s="12" t="s">
        <v>45</v>
      </c>
      <c r="C4843" s="31">
        <v>0</v>
      </c>
    </row>
    <row r="4844" spans="1:3" ht="15" hidden="1" x14ac:dyDescent="0.2">
      <c r="A4844" s="13">
        <f t="shared" si="190"/>
        <v>0</v>
      </c>
      <c r="B4844" s="12" t="s">
        <v>13</v>
      </c>
      <c r="C4844" s="31">
        <v>0</v>
      </c>
    </row>
    <row r="4845" spans="1:3" ht="15" hidden="1" x14ac:dyDescent="0.2">
      <c r="A4845" s="13">
        <f t="shared" si="190"/>
        <v>0</v>
      </c>
      <c r="B4845" s="17" t="s">
        <v>46</v>
      </c>
      <c r="C4845" s="31">
        <v>0</v>
      </c>
    </row>
    <row r="4846" spans="1:3" ht="15" hidden="1" x14ac:dyDescent="0.2">
      <c r="A4846" s="13">
        <f t="shared" si="190"/>
        <v>0</v>
      </c>
      <c r="B4846" s="12" t="s">
        <v>19</v>
      </c>
      <c r="C4846" s="31">
        <v>0</v>
      </c>
    </row>
    <row r="4847" spans="1:3" ht="15" hidden="1" x14ac:dyDescent="0.2">
      <c r="A4847" s="13">
        <f t="shared" si="190"/>
        <v>0</v>
      </c>
      <c r="B4847" s="12" t="s">
        <v>36</v>
      </c>
      <c r="C4847" s="31">
        <v>0</v>
      </c>
    </row>
    <row r="4848" spans="1:3" ht="15" hidden="1" x14ac:dyDescent="0.2">
      <c r="A4848" s="13">
        <f t="shared" si="190"/>
        <v>0</v>
      </c>
      <c r="B4848" s="12" t="s">
        <v>47</v>
      </c>
      <c r="C4848" s="31">
        <v>0</v>
      </c>
    </row>
    <row r="4849" spans="1:3" ht="15" hidden="1" x14ac:dyDescent="0.2">
      <c r="A4849" s="13">
        <f t="shared" si="190"/>
        <v>0</v>
      </c>
      <c r="B4849" s="12" t="s">
        <v>41</v>
      </c>
      <c r="C4849" s="31">
        <v>0</v>
      </c>
    </row>
    <row r="4850" spans="1:3" ht="15" hidden="1" x14ac:dyDescent="0.2">
      <c r="A4850" s="13">
        <f t="shared" si="190"/>
        <v>0</v>
      </c>
      <c r="B4850" s="39" t="s">
        <v>48</v>
      </c>
      <c r="C4850" s="40">
        <v>0</v>
      </c>
    </row>
    <row r="4851" spans="1:3" ht="15" x14ac:dyDescent="0.2">
      <c r="A4851" s="13"/>
      <c r="B4851" s="39" t="s">
        <v>49</v>
      </c>
      <c r="C4851" s="40">
        <v>23.806570000000001</v>
      </c>
    </row>
    <row r="4852" spans="1:3" ht="15" x14ac:dyDescent="0.2">
      <c r="A4852" s="13"/>
      <c r="B4852" s="39" t="s">
        <v>50</v>
      </c>
      <c r="C4852" s="40">
        <v>23.806570000000001</v>
      </c>
    </row>
    <row r="4853" spans="1:3" ht="15" hidden="1" x14ac:dyDescent="0.2">
      <c r="A4853" s="13">
        <f t="shared" si="190"/>
        <v>0</v>
      </c>
      <c r="B4853" s="23"/>
      <c r="C4853" s="34"/>
    </row>
    <row r="4854" spans="1:3" hidden="1" x14ac:dyDescent="0.2">
      <c r="A4854" s="13">
        <f t="shared" si="190"/>
        <v>0</v>
      </c>
      <c r="B4854" s="18" t="s">
        <v>319</v>
      </c>
      <c r="C4854" s="29"/>
    </row>
    <row r="4855" spans="1:3" ht="15" x14ac:dyDescent="0.2">
      <c r="A4855" s="13"/>
      <c r="B4855" s="5" t="s">
        <v>53</v>
      </c>
      <c r="C4855" s="36">
        <v>26</v>
      </c>
    </row>
    <row r="4856" spans="1:3" ht="15" x14ac:dyDescent="0.2">
      <c r="A4856" s="13"/>
      <c r="B4856" s="6" t="s">
        <v>54</v>
      </c>
      <c r="C4856" s="36">
        <v>15</v>
      </c>
    </row>
    <row r="4857" spans="1:3" ht="15" x14ac:dyDescent="0.2">
      <c r="A4857" s="13"/>
      <c r="B4857" s="6" t="s">
        <v>55</v>
      </c>
      <c r="C4857" s="36">
        <v>11</v>
      </c>
    </row>
    <row r="4858" spans="1:3" ht="15" hidden="1" x14ac:dyDescent="0.2">
      <c r="A4858" s="13">
        <f t="shared" si="190"/>
        <v>0</v>
      </c>
      <c r="B4858" s="24"/>
      <c r="C4858" s="34"/>
    </row>
    <row r="4859" spans="1:3" ht="15" x14ac:dyDescent="0.2">
      <c r="A4859" s="13"/>
      <c r="B4859" s="121" t="s">
        <v>121</v>
      </c>
      <c r="C4859" s="122"/>
    </row>
    <row r="4860" spans="1:3" hidden="1" x14ac:dyDescent="0.2">
      <c r="A4860" s="13">
        <f t="shared" si="190"/>
        <v>0</v>
      </c>
      <c r="B4860" s="21"/>
      <c r="C4860" s="35"/>
    </row>
    <row r="4861" spans="1:3" ht="15" hidden="1" x14ac:dyDescent="0.2">
      <c r="A4861" s="13">
        <f t="shared" si="190"/>
        <v>0</v>
      </c>
      <c r="B4861" s="22" t="s">
        <v>59</v>
      </c>
      <c r="C4861" s="29"/>
    </row>
    <row r="4862" spans="1:3" ht="15" x14ac:dyDescent="0.2">
      <c r="A4862" s="13"/>
      <c r="B4862" s="2" t="s">
        <v>1</v>
      </c>
      <c r="C4862" s="28">
        <v>1305.10049</v>
      </c>
    </row>
    <row r="4863" spans="1:3" ht="15" hidden="1" x14ac:dyDescent="0.2">
      <c r="A4863" s="13">
        <f t="shared" si="190"/>
        <v>0</v>
      </c>
      <c r="B4863" s="3" t="s">
        <v>2</v>
      </c>
      <c r="C4863" s="28"/>
    </row>
    <row r="4864" spans="1:3" ht="15" hidden="1" x14ac:dyDescent="0.2">
      <c r="A4864" s="13">
        <f t="shared" si="190"/>
        <v>0</v>
      </c>
      <c r="B4864" s="3" t="s">
        <v>3</v>
      </c>
      <c r="C4864" s="28"/>
    </row>
    <row r="4865" spans="1:3" ht="15" hidden="1" x14ac:dyDescent="0.2">
      <c r="A4865" s="13">
        <f t="shared" si="190"/>
        <v>0</v>
      </c>
      <c r="B4865" s="3" t="s">
        <v>4</v>
      </c>
      <c r="C4865" s="28">
        <v>0</v>
      </c>
    </row>
    <row r="4866" spans="1:3" ht="15" x14ac:dyDescent="0.2">
      <c r="A4866" s="13"/>
      <c r="B4866" s="3" t="s">
        <v>5</v>
      </c>
      <c r="C4866" s="28">
        <v>1305.10049</v>
      </c>
    </row>
    <row r="4867" spans="1:3" ht="15" hidden="1" x14ac:dyDescent="0.2">
      <c r="A4867" s="13">
        <f t="shared" si="190"/>
        <v>0</v>
      </c>
      <c r="B4867" s="2" t="s">
        <v>6</v>
      </c>
      <c r="C4867" s="28">
        <v>0</v>
      </c>
    </row>
    <row r="4868" spans="1:3" ht="15" hidden="1" x14ac:dyDescent="0.2">
      <c r="A4868" s="13">
        <f t="shared" si="190"/>
        <v>0</v>
      </c>
      <c r="B4868" s="2" t="s">
        <v>7</v>
      </c>
      <c r="C4868" s="28">
        <v>0</v>
      </c>
    </row>
    <row r="4869" spans="1:3" ht="15" hidden="1" x14ac:dyDescent="0.2">
      <c r="A4869" s="13">
        <v>0</v>
      </c>
      <c r="B4869" s="3" t="s">
        <v>8</v>
      </c>
      <c r="C4869" s="28">
        <v>0</v>
      </c>
    </row>
    <row r="4870" spans="1:3" ht="15" hidden="1" x14ac:dyDescent="0.2">
      <c r="A4870" s="13">
        <f t="shared" si="190"/>
        <v>0</v>
      </c>
      <c r="B4870" s="4" t="s">
        <v>9</v>
      </c>
      <c r="C4870" s="28">
        <v>0</v>
      </c>
    </row>
    <row r="4871" spans="1:3" ht="15" hidden="1" x14ac:dyDescent="0.2">
      <c r="A4871" s="13">
        <v>0</v>
      </c>
      <c r="B4871" s="4" t="s">
        <v>10</v>
      </c>
      <c r="C4871" s="28">
        <v>0</v>
      </c>
    </row>
    <row r="4872" spans="1:3" ht="15" hidden="1" x14ac:dyDescent="0.2">
      <c r="A4872" s="13">
        <f t="shared" si="190"/>
        <v>0</v>
      </c>
      <c r="B4872" s="4" t="s">
        <v>11</v>
      </c>
      <c r="C4872" s="28">
        <v>0</v>
      </c>
    </row>
    <row r="4873" spans="1:3" ht="15" hidden="1" x14ac:dyDescent="0.2">
      <c r="A4873" s="13">
        <f t="shared" si="190"/>
        <v>0</v>
      </c>
      <c r="B4873" s="4" t="s">
        <v>12</v>
      </c>
      <c r="C4873" s="28">
        <v>0</v>
      </c>
    </row>
    <row r="4874" spans="1:3" ht="15" hidden="1" x14ac:dyDescent="0.2">
      <c r="A4874" s="13">
        <f t="shared" si="190"/>
        <v>0</v>
      </c>
      <c r="B4874" s="2" t="s">
        <v>13</v>
      </c>
      <c r="C4874" s="28">
        <v>0</v>
      </c>
    </row>
    <row r="4875" spans="1:3" ht="15" hidden="1" x14ac:dyDescent="0.2">
      <c r="A4875" s="13">
        <v>0</v>
      </c>
      <c r="B4875" s="3" t="s">
        <v>14</v>
      </c>
      <c r="C4875" s="28">
        <v>0</v>
      </c>
    </row>
    <row r="4876" spans="1:3" ht="15" hidden="1" x14ac:dyDescent="0.2">
      <c r="A4876" s="13">
        <v>0</v>
      </c>
      <c r="B4876" s="4" t="s">
        <v>15</v>
      </c>
      <c r="C4876" s="28">
        <v>0</v>
      </c>
    </row>
    <row r="4877" spans="1:3" ht="15" hidden="1" x14ac:dyDescent="0.2">
      <c r="A4877" s="13">
        <v>0</v>
      </c>
      <c r="B4877" s="4" t="s">
        <v>10</v>
      </c>
      <c r="C4877" s="28">
        <v>0</v>
      </c>
    </row>
    <row r="4878" spans="1:3" ht="15" hidden="1" x14ac:dyDescent="0.2">
      <c r="A4878" s="13">
        <f t="shared" ref="A4878:A4884" si="191">SUM(C4878)</f>
        <v>0</v>
      </c>
      <c r="B4878" s="4" t="s">
        <v>16</v>
      </c>
      <c r="C4878" s="28">
        <v>0</v>
      </c>
    </row>
    <row r="4879" spans="1:3" ht="15" hidden="1" x14ac:dyDescent="0.2">
      <c r="A4879" s="13">
        <f t="shared" si="191"/>
        <v>0</v>
      </c>
      <c r="B4879" s="3" t="s">
        <v>17</v>
      </c>
      <c r="C4879" s="28">
        <v>0</v>
      </c>
    </row>
    <row r="4880" spans="1:3" ht="15" hidden="1" x14ac:dyDescent="0.2">
      <c r="A4880" s="13">
        <f t="shared" si="191"/>
        <v>0</v>
      </c>
      <c r="B4880" s="4" t="s">
        <v>18</v>
      </c>
      <c r="C4880" s="28">
        <v>0</v>
      </c>
    </row>
    <row r="4881" spans="1:3" hidden="1" x14ac:dyDescent="0.2">
      <c r="A4881" s="13">
        <f t="shared" si="191"/>
        <v>0</v>
      </c>
      <c r="B4881" s="21"/>
      <c r="C4881" s="35"/>
    </row>
    <row r="4882" spans="1:3" ht="15" x14ac:dyDescent="0.2">
      <c r="A4882" s="13"/>
      <c r="B4882" s="2" t="s">
        <v>19</v>
      </c>
      <c r="C4882" s="28">
        <v>670.28051000000005</v>
      </c>
    </row>
    <row r="4883" spans="1:3" ht="15" hidden="1" x14ac:dyDescent="0.2">
      <c r="A4883" s="13">
        <f t="shared" si="191"/>
        <v>0</v>
      </c>
      <c r="B4883" s="12" t="s">
        <v>20</v>
      </c>
      <c r="C4883" s="31">
        <v>0</v>
      </c>
    </row>
    <row r="4884" spans="1:3" ht="15" x14ac:dyDescent="0.2">
      <c r="A4884" s="13"/>
      <c r="B4884" s="12" t="s">
        <v>21</v>
      </c>
      <c r="C4884" s="31">
        <v>127.17655999999999</v>
      </c>
    </row>
    <row r="4885" spans="1:3" ht="15" hidden="1" x14ac:dyDescent="0.2">
      <c r="A4885" s="13">
        <v>0</v>
      </c>
      <c r="B4885" s="15" t="s">
        <v>22</v>
      </c>
      <c r="C4885" s="32">
        <v>34.062809999999999</v>
      </c>
    </row>
    <row r="4886" spans="1:3" ht="15" hidden="1" x14ac:dyDescent="0.2">
      <c r="A4886" s="13">
        <v>0</v>
      </c>
      <c r="B4886" s="15" t="s">
        <v>23</v>
      </c>
      <c r="C4886" s="32">
        <v>0</v>
      </c>
    </row>
    <row r="4887" spans="1:3" ht="15" hidden="1" x14ac:dyDescent="0.2">
      <c r="A4887" s="13">
        <v>0</v>
      </c>
      <c r="B4887" s="15" t="s">
        <v>24</v>
      </c>
      <c r="C4887" s="32">
        <v>66.333699999999993</v>
      </c>
    </row>
    <row r="4888" spans="1:3" ht="15" hidden="1" x14ac:dyDescent="0.2">
      <c r="A4888" s="13">
        <v>0</v>
      </c>
      <c r="B4888" s="15" t="s">
        <v>25</v>
      </c>
      <c r="C4888" s="32">
        <v>0.78785000000000005</v>
      </c>
    </row>
    <row r="4889" spans="1:3" ht="15" hidden="1" x14ac:dyDescent="0.2">
      <c r="A4889" s="13">
        <v>0</v>
      </c>
      <c r="B4889" s="15" t="s">
        <v>26</v>
      </c>
      <c r="C4889" s="32">
        <v>0</v>
      </c>
    </row>
    <row r="4890" spans="1:3" ht="15" hidden="1" x14ac:dyDescent="0.2">
      <c r="A4890" s="13">
        <v>0</v>
      </c>
      <c r="B4890" s="15" t="s">
        <v>27</v>
      </c>
      <c r="C4890" s="32">
        <v>0</v>
      </c>
    </row>
    <row r="4891" spans="1:3" ht="30" hidden="1" x14ac:dyDescent="0.2">
      <c r="A4891" s="13">
        <v>0</v>
      </c>
      <c r="B4891" s="15" t="s">
        <v>28</v>
      </c>
      <c r="C4891" s="32">
        <v>0.26647999999999999</v>
      </c>
    </row>
    <row r="4892" spans="1:3" ht="15" hidden="1" x14ac:dyDescent="0.2">
      <c r="A4892" s="13">
        <v>0</v>
      </c>
      <c r="B4892" s="15" t="s">
        <v>29</v>
      </c>
      <c r="C4892" s="32">
        <v>15.152229999999999</v>
      </c>
    </row>
    <row r="4893" spans="1:3" ht="15" hidden="1" x14ac:dyDescent="0.2">
      <c r="A4893" s="13">
        <v>0</v>
      </c>
      <c r="B4893" s="15" t="s">
        <v>30</v>
      </c>
      <c r="C4893" s="32">
        <v>0</v>
      </c>
    </row>
    <row r="4894" spans="1:3" ht="15" hidden="1" x14ac:dyDescent="0.2">
      <c r="A4894" s="13">
        <v>0</v>
      </c>
      <c r="B4894" s="15" t="s">
        <v>31</v>
      </c>
      <c r="C4894" s="32">
        <v>10.57349</v>
      </c>
    </row>
    <row r="4895" spans="1:3" ht="15" hidden="1" x14ac:dyDescent="0.2">
      <c r="A4895" s="13">
        <f t="shared" ref="A4895:A4901" si="192">SUM(C4895)</f>
        <v>0</v>
      </c>
      <c r="B4895" s="12" t="s">
        <v>32</v>
      </c>
      <c r="C4895" s="31">
        <v>0</v>
      </c>
    </row>
    <row r="4896" spans="1:3" ht="15" hidden="1" x14ac:dyDescent="0.2">
      <c r="A4896" s="13">
        <f t="shared" si="192"/>
        <v>0</v>
      </c>
      <c r="B4896" s="3" t="s">
        <v>33</v>
      </c>
      <c r="C4896" s="28">
        <v>0</v>
      </c>
    </row>
    <row r="4897" spans="1:3" ht="15" x14ac:dyDescent="0.2">
      <c r="A4897" s="13"/>
      <c r="B4897" s="12" t="s">
        <v>4</v>
      </c>
      <c r="C4897" s="31">
        <v>129.90131</v>
      </c>
    </row>
    <row r="4898" spans="1:3" ht="15" x14ac:dyDescent="0.2">
      <c r="A4898" s="13"/>
      <c r="B4898" s="12" t="s">
        <v>34</v>
      </c>
      <c r="C4898" s="31">
        <v>0.54964000000000002</v>
      </c>
    </row>
    <row r="4899" spans="1:3" ht="15" x14ac:dyDescent="0.2">
      <c r="A4899" s="13"/>
      <c r="B4899" s="12" t="s">
        <v>35</v>
      </c>
      <c r="C4899" s="31">
        <v>412.65300000000002</v>
      </c>
    </row>
    <row r="4900" spans="1:3" ht="15" x14ac:dyDescent="0.2">
      <c r="A4900" s="13"/>
      <c r="B4900" s="2" t="s">
        <v>36</v>
      </c>
      <c r="C4900" s="28">
        <v>1232.1975199999999</v>
      </c>
    </row>
    <row r="4901" spans="1:3" ht="15" hidden="1" x14ac:dyDescent="0.2">
      <c r="A4901" s="13">
        <f t="shared" si="192"/>
        <v>0</v>
      </c>
      <c r="B4901" s="2" t="s">
        <v>37</v>
      </c>
      <c r="C4901" s="28">
        <v>0</v>
      </c>
    </row>
    <row r="4902" spans="1:3" ht="15" hidden="1" x14ac:dyDescent="0.2">
      <c r="A4902" s="13">
        <v>0</v>
      </c>
      <c r="B4902" s="16" t="s">
        <v>8</v>
      </c>
      <c r="C4902" s="33">
        <v>0</v>
      </c>
    </row>
    <row r="4903" spans="1:3" ht="15" hidden="1" x14ac:dyDescent="0.2">
      <c r="A4903" s="13">
        <v>0</v>
      </c>
      <c r="B4903" s="15" t="s">
        <v>9</v>
      </c>
      <c r="C4903" s="32">
        <v>0</v>
      </c>
    </row>
    <row r="4904" spans="1:3" ht="15" hidden="1" x14ac:dyDescent="0.2">
      <c r="A4904" s="13">
        <v>0</v>
      </c>
      <c r="B4904" s="15" t="s">
        <v>38</v>
      </c>
      <c r="C4904" s="32">
        <v>0</v>
      </c>
    </row>
    <row r="4905" spans="1:3" ht="15" hidden="1" x14ac:dyDescent="0.2">
      <c r="A4905" s="13">
        <f>SUM(C4905)</f>
        <v>0</v>
      </c>
      <c r="B4905" s="14" t="s">
        <v>39</v>
      </c>
      <c r="C4905" s="31">
        <v>0</v>
      </c>
    </row>
    <row r="4906" spans="1:3" ht="15" hidden="1" x14ac:dyDescent="0.2">
      <c r="A4906" s="13">
        <f>SUM(C4906)</f>
        <v>0</v>
      </c>
      <c r="B4906" s="4" t="s">
        <v>40</v>
      </c>
      <c r="C4906" s="28">
        <v>0</v>
      </c>
    </row>
    <row r="4907" spans="1:3" ht="15" hidden="1" x14ac:dyDescent="0.2">
      <c r="A4907" s="13">
        <f>SUM(C4907)</f>
        <v>0</v>
      </c>
      <c r="B4907" s="2" t="s">
        <v>41</v>
      </c>
      <c r="C4907" s="28">
        <v>0</v>
      </c>
    </row>
    <row r="4908" spans="1:3" ht="15" hidden="1" x14ac:dyDescent="0.2">
      <c r="A4908" s="13">
        <v>0</v>
      </c>
      <c r="B4908" s="16" t="s">
        <v>14</v>
      </c>
      <c r="C4908" s="33">
        <v>0</v>
      </c>
    </row>
    <row r="4909" spans="1:3" ht="15" hidden="1" x14ac:dyDescent="0.2">
      <c r="A4909" s="13">
        <v>0</v>
      </c>
      <c r="B4909" s="15" t="s">
        <v>9</v>
      </c>
      <c r="C4909" s="32">
        <v>0</v>
      </c>
    </row>
    <row r="4910" spans="1:3" ht="15" hidden="1" x14ac:dyDescent="0.2">
      <c r="A4910" s="13">
        <v>0</v>
      </c>
      <c r="B4910" s="15" t="s">
        <v>10</v>
      </c>
      <c r="C4910" s="32">
        <v>0</v>
      </c>
    </row>
    <row r="4911" spans="1:3" ht="15" hidden="1" x14ac:dyDescent="0.2">
      <c r="A4911" s="13">
        <f>SUM(C4911)</f>
        <v>0</v>
      </c>
      <c r="B4911" s="14" t="s">
        <v>42</v>
      </c>
      <c r="C4911" s="31">
        <v>0</v>
      </c>
    </row>
    <row r="4912" spans="1:3" ht="15" hidden="1" x14ac:dyDescent="0.2">
      <c r="A4912" s="13">
        <f>SUM(C4912)</f>
        <v>0</v>
      </c>
      <c r="B4912" s="4" t="s">
        <v>16</v>
      </c>
      <c r="C4912" s="28">
        <v>0</v>
      </c>
    </row>
    <row r="4913" spans="1:3" ht="15" hidden="1" x14ac:dyDescent="0.2">
      <c r="A4913" s="13">
        <f>SUM(C4913)</f>
        <v>0</v>
      </c>
      <c r="B4913" s="16" t="s">
        <v>17</v>
      </c>
      <c r="C4913" s="33">
        <v>0</v>
      </c>
    </row>
    <row r="4914" spans="1:3" ht="15" hidden="1" x14ac:dyDescent="0.2">
      <c r="A4914" s="13">
        <v>0</v>
      </c>
      <c r="B4914" s="15" t="s">
        <v>43</v>
      </c>
      <c r="C4914" s="32">
        <v>0</v>
      </c>
    </row>
    <row r="4915" spans="1:3" ht="15" hidden="1" x14ac:dyDescent="0.2">
      <c r="A4915" s="13">
        <v>0</v>
      </c>
      <c r="B4915" s="15" t="s">
        <v>15</v>
      </c>
      <c r="C4915" s="32">
        <v>0</v>
      </c>
    </row>
    <row r="4916" spans="1:3" ht="15" hidden="1" x14ac:dyDescent="0.2">
      <c r="A4916" s="13">
        <v>0</v>
      </c>
      <c r="B4916" s="15" t="s">
        <v>10</v>
      </c>
      <c r="C4916" s="32">
        <v>0</v>
      </c>
    </row>
    <row r="4917" spans="1:3" ht="15" hidden="1" x14ac:dyDescent="0.2">
      <c r="A4917" s="13">
        <f t="shared" ref="A4917:A4949" si="193">SUM(C4917)</f>
        <v>0</v>
      </c>
      <c r="B4917" s="14" t="s">
        <v>39</v>
      </c>
      <c r="C4917" s="31">
        <v>0</v>
      </c>
    </row>
    <row r="4918" spans="1:3" ht="15" hidden="1" x14ac:dyDescent="0.2">
      <c r="A4918" s="13">
        <f t="shared" si="193"/>
        <v>0</v>
      </c>
      <c r="B4918" s="4" t="s">
        <v>16</v>
      </c>
      <c r="C4918" s="28">
        <v>0</v>
      </c>
    </row>
    <row r="4919" spans="1:3" hidden="1" x14ac:dyDescent="0.2">
      <c r="A4919" s="13">
        <f t="shared" si="193"/>
        <v>0</v>
      </c>
      <c r="B4919" s="21"/>
      <c r="C4919" s="35"/>
    </row>
    <row r="4920" spans="1:3" ht="15" hidden="1" x14ac:dyDescent="0.2">
      <c r="A4920" s="13">
        <f t="shared" si="193"/>
        <v>0</v>
      </c>
      <c r="B4920" s="22" t="s">
        <v>60</v>
      </c>
      <c r="C4920" s="29"/>
    </row>
    <row r="4921" spans="1:3" ht="15" x14ac:dyDescent="0.2">
      <c r="A4921" s="13"/>
      <c r="B4921" s="17" t="s">
        <v>44</v>
      </c>
      <c r="C4921" s="31">
        <v>1305.10049</v>
      </c>
    </row>
    <row r="4922" spans="1:3" ht="15" x14ac:dyDescent="0.2">
      <c r="A4922" s="13"/>
      <c r="B4922" s="12" t="s">
        <v>1</v>
      </c>
      <c r="C4922" s="31">
        <v>1305.10049</v>
      </c>
    </row>
    <row r="4923" spans="1:3" ht="15" hidden="1" x14ac:dyDescent="0.2">
      <c r="A4923" s="13">
        <f t="shared" si="193"/>
        <v>0</v>
      </c>
      <c r="B4923" s="12" t="s">
        <v>6</v>
      </c>
      <c r="C4923" s="31">
        <v>0</v>
      </c>
    </row>
    <row r="4924" spans="1:3" ht="15" hidden="1" x14ac:dyDescent="0.2">
      <c r="A4924" s="13">
        <f t="shared" si="193"/>
        <v>0</v>
      </c>
      <c r="B4924" s="12" t="s">
        <v>45</v>
      </c>
      <c r="C4924" s="31">
        <v>0</v>
      </c>
    </row>
    <row r="4925" spans="1:3" ht="15" hidden="1" x14ac:dyDescent="0.2">
      <c r="A4925" s="13">
        <f t="shared" si="193"/>
        <v>0</v>
      </c>
      <c r="B4925" s="12" t="s">
        <v>13</v>
      </c>
      <c r="C4925" s="31">
        <v>0</v>
      </c>
    </row>
    <row r="4926" spans="1:3" ht="15" x14ac:dyDescent="0.2">
      <c r="A4926" s="13"/>
      <c r="B4926" s="17" t="s">
        <v>46</v>
      </c>
      <c r="C4926" s="31">
        <v>1902.47803</v>
      </c>
    </row>
    <row r="4927" spans="1:3" ht="15" x14ac:dyDescent="0.2">
      <c r="A4927" s="13"/>
      <c r="B4927" s="12" t="s">
        <v>19</v>
      </c>
      <c r="C4927" s="31">
        <v>670.28051000000005</v>
      </c>
    </row>
    <row r="4928" spans="1:3" ht="15" x14ac:dyDescent="0.2">
      <c r="A4928" s="13"/>
      <c r="B4928" s="12" t="s">
        <v>36</v>
      </c>
      <c r="C4928" s="31">
        <v>1232.1975199999999</v>
      </c>
    </row>
    <row r="4929" spans="1:3" ht="15" hidden="1" x14ac:dyDescent="0.2">
      <c r="A4929" s="13">
        <f t="shared" si="193"/>
        <v>0</v>
      </c>
      <c r="B4929" s="12" t="s">
        <v>47</v>
      </c>
      <c r="C4929" s="31">
        <v>0</v>
      </c>
    </row>
    <row r="4930" spans="1:3" ht="15" hidden="1" x14ac:dyDescent="0.2">
      <c r="A4930" s="13">
        <f t="shared" si="193"/>
        <v>0</v>
      </c>
      <c r="B4930" s="12" t="s">
        <v>41</v>
      </c>
      <c r="C4930" s="31">
        <v>0</v>
      </c>
    </row>
    <row r="4931" spans="1:3" ht="15" x14ac:dyDescent="0.2">
      <c r="A4931" s="13"/>
      <c r="B4931" s="39" t="s">
        <v>48</v>
      </c>
      <c r="C4931" s="40">
        <v>-597.37753999999995</v>
      </c>
    </row>
    <row r="4932" spans="1:3" ht="15" x14ac:dyDescent="0.2">
      <c r="A4932" s="13"/>
      <c r="B4932" s="39" t="s">
        <v>49</v>
      </c>
      <c r="C4932" s="40">
        <v>635.70888000000002</v>
      </c>
    </row>
    <row r="4933" spans="1:3" ht="15" x14ac:dyDescent="0.2">
      <c r="A4933" s="13"/>
      <c r="B4933" s="39" t="s">
        <v>50</v>
      </c>
      <c r="C4933" s="40">
        <v>38.331339999999997</v>
      </c>
    </row>
    <row r="4934" spans="1:3" ht="15" hidden="1" x14ac:dyDescent="0.2">
      <c r="A4934" s="13">
        <f t="shared" si="193"/>
        <v>0</v>
      </c>
      <c r="B4934" s="23"/>
      <c r="C4934" s="34"/>
    </row>
    <row r="4935" spans="1:3" hidden="1" x14ac:dyDescent="0.2">
      <c r="A4935" s="13">
        <f t="shared" si="193"/>
        <v>0</v>
      </c>
      <c r="B4935" s="18" t="s">
        <v>319</v>
      </c>
      <c r="C4935" s="29"/>
    </row>
    <row r="4936" spans="1:3" ht="15" x14ac:dyDescent="0.2">
      <c r="A4936" s="13"/>
      <c r="B4936" s="5" t="s">
        <v>53</v>
      </c>
      <c r="C4936" s="36">
        <v>1720</v>
      </c>
    </row>
    <row r="4937" spans="1:3" ht="15" x14ac:dyDescent="0.2">
      <c r="A4937" s="13"/>
      <c r="B4937" s="6" t="s">
        <v>54</v>
      </c>
      <c r="C4937" s="36">
        <v>220</v>
      </c>
    </row>
    <row r="4938" spans="1:3" ht="15" x14ac:dyDescent="0.2">
      <c r="A4938" s="13"/>
      <c r="B4938" s="6" t="s">
        <v>55</v>
      </c>
      <c r="C4938" s="36">
        <v>1500</v>
      </c>
    </row>
    <row r="4939" spans="1:3" ht="15" hidden="1" x14ac:dyDescent="0.2">
      <c r="A4939" s="13">
        <f t="shared" si="193"/>
        <v>0</v>
      </c>
      <c r="B4939" s="24"/>
      <c r="C4939" s="34"/>
    </row>
    <row r="4940" spans="1:3" ht="15" hidden="1" x14ac:dyDescent="0.2">
      <c r="A4940" s="13">
        <f t="shared" si="193"/>
        <v>0</v>
      </c>
      <c r="B4940" s="20" t="s">
        <v>119</v>
      </c>
      <c r="C4940" s="34"/>
    </row>
    <row r="4941" spans="1:3" hidden="1" x14ac:dyDescent="0.2">
      <c r="A4941" s="13">
        <f t="shared" si="193"/>
        <v>0</v>
      </c>
      <c r="B4941" s="21"/>
      <c r="C4941" s="35"/>
    </row>
    <row r="4942" spans="1:3" ht="15" hidden="1" x14ac:dyDescent="0.2">
      <c r="A4942" s="13">
        <f t="shared" si="193"/>
        <v>0</v>
      </c>
      <c r="B4942" s="22" t="s">
        <v>59</v>
      </c>
      <c r="C4942" s="29"/>
    </row>
    <row r="4943" spans="1:3" ht="15" hidden="1" x14ac:dyDescent="0.2">
      <c r="A4943" s="13">
        <f t="shared" si="193"/>
        <v>0</v>
      </c>
      <c r="B4943" s="2" t="s">
        <v>1</v>
      </c>
      <c r="C4943" s="28">
        <v>0</v>
      </c>
    </row>
    <row r="4944" spans="1:3" ht="15" hidden="1" x14ac:dyDescent="0.2">
      <c r="A4944" s="13">
        <f t="shared" si="193"/>
        <v>0</v>
      </c>
      <c r="B4944" s="3" t="s">
        <v>2</v>
      </c>
      <c r="C4944" s="28"/>
    </row>
    <row r="4945" spans="1:3" ht="15" hidden="1" x14ac:dyDescent="0.2">
      <c r="A4945" s="13">
        <f t="shared" si="193"/>
        <v>0</v>
      </c>
      <c r="B4945" s="3" t="s">
        <v>3</v>
      </c>
      <c r="C4945" s="28"/>
    </row>
    <row r="4946" spans="1:3" ht="15" hidden="1" x14ac:dyDescent="0.2">
      <c r="A4946" s="13">
        <f t="shared" si="193"/>
        <v>0</v>
      </c>
      <c r="B4946" s="3" t="s">
        <v>4</v>
      </c>
      <c r="C4946" s="28">
        <v>0</v>
      </c>
    </row>
    <row r="4947" spans="1:3" ht="15" hidden="1" x14ac:dyDescent="0.2">
      <c r="A4947" s="13">
        <f t="shared" si="193"/>
        <v>0</v>
      </c>
      <c r="B4947" s="3" t="s">
        <v>5</v>
      </c>
      <c r="C4947" s="28">
        <v>0</v>
      </c>
    </row>
    <row r="4948" spans="1:3" ht="15" hidden="1" x14ac:dyDescent="0.2">
      <c r="A4948" s="13">
        <f t="shared" si="193"/>
        <v>0</v>
      </c>
      <c r="B4948" s="2" t="s">
        <v>6</v>
      </c>
      <c r="C4948" s="28">
        <v>0</v>
      </c>
    </row>
    <row r="4949" spans="1:3" ht="15" hidden="1" x14ac:dyDescent="0.2">
      <c r="A4949" s="13">
        <f t="shared" si="193"/>
        <v>0</v>
      </c>
      <c r="B4949" s="2" t="s">
        <v>7</v>
      </c>
      <c r="C4949" s="28">
        <v>0</v>
      </c>
    </row>
    <row r="4950" spans="1:3" ht="15" hidden="1" x14ac:dyDescent="0.2">
      <c r="A4950" s="13">
        <v>0</v>
      </c>
      <c r="B4950" s="3" t="s">
        <v>8</v>
      </c>
      <c r="C4950" s="28">
        <v>0</v>
      </c>
    </row>
    <row r="4951" spans="1:3" ht="15" hidden="1" x14ac:dyDescent="0.2">
      <c r="A4951" s="13">
        <f>SUM(C4951)</f>
        <v>0</v>
      </c>
      <c r="B4951" s="4" t="s">
        <v>9</v>
      </c>
      <c r="C4951" s="28">
        <v>0</v>
      </c>
    </row>
    <row r="4952" spans="1:3" ht="15" hidden="1" x14ac:dyDescent="0.2">
      <c r="A4952" s="13">
        <v>0</v>
      </c>
      <c r="B4952" s="4" t="s">
        <v>10</v>
      </c>
      <c r="C4952" s="28">
        <v>0</v>
      </c>
    </row>
    <row r="4953" spans="1:3" ht="15" hidden="1" x14ac:dyDescent="0.2">
      <c r="A4953" s="13">
        <f>SUM(C4953)</f>
        <v>0</v>
      </c>
      <c r="B4953" s="4" t="s">
        <v>11</v>
      </c>
      <c r="C4953" s="28">
        <v>0</v>
      </c>
    </row>
    <row r="4954" spans="1:3" ht="15" hidden="1" x14ac:dyDescent="0.2">
      <c r="A4954" s="13">
        <f>SUM(C4954)</f>
        <v>0</v>
      </c>
      <c r="B4954" s="4" t="s">
        <v>12</v>
      </c>
      <c r="C4954" s="28">
        <v>0</v>
      </c>
    </row>
    <row r="4955" spans="1:3" ht="15" hidden="1" x14ac:dyDescent="0.2">
      <c r="A4955" s="13">
        <f>SUM(C4955)</f>
        <v>0</v>
      </c>
      <c r="B4955" s="2" t="s">
        <v>13</v>
      </c>
      <c r="C4955" s="28">
        <v>0</v>
      </c>
    </row>
    <row r="4956" spans="1:3" ht="15" hidden="1" x14ac:dyDescent="0.2">
      <c r="A4956" s="13">
        <v>0</v>
      </c>
      <c r="B4956" s="3" t="s">
        <v>14</v>
      </c>
      <c r="C4956" s="28">
        <v>0</v>
      </c>
    </row>
    <row r="4957" spans="1:3" ht="15" hidden="1" x14ac:dyDescent="0.2">
      <c r="A4957" s="13">
        <v>0</v>
      </c>
      <c r="B4957" s="4" t="s">
        <v>15</v>
      </c>
      <c r="C4957" s="28">
        <v>0</v>
      </c>
    </row>
    <row r="4958" spans="1:3" ht="15" hidden="1" x14ac:dyDescent="0.2">
      <c r="A4958" s="13">
        <v>0</v>
      </c>
      <c r="B4958" s="4" t="s">
        <v>10</v>
      </c>
      <c r="C4958" s="28">
        <v>0</v>
      </c>
    </row>
    <row r="4959" spans="1:3" ht="15" hidden="1" x14ac:dyDescent="0.2">
      <c r="A4959" s="13">
        <f t="shared" ref="A4959:A4965" si="194">SUM(C4959)</f>
        <v>0</v>
      </c>
      <c r="B4959" s="4" t="s">
        <v>16</v>
      </c>
      <c r="C4959" s="28">
        <v>0</v>
      </c>
    </row>
    <row r="4960" spans="1:3" ht="15" hidden="1" x14ac:dyDescent="0.2">
      <c r="A4960" s="13">
        <f t="shared" si="194"/>
        <v>0</v>
      </c>
      <c r="B4960" s="3" t="s">
        <v>17</v>
      </c>
      <c r="C4960" s="28">
        <v>0</v>
      </c>
    </row>
    <row r="4961" spans="1:3" ht="15" hidden="1" x14ac:dyDescent="0.2">
      <c r="A4961" s="13">
        <f t="shared" si="194"/>
        <v>0</v>
      </c>
      <c r="B4961" s="4" t="s">
        <v>18</v>
      </c>
      <c r="C4961" s="28">
        <v>0</v>
      </c>
    </row>
    <row r="4962" spans="1:3" hidden="1" x14ac:dyDescent="0.2">
      <c r="A4962" s="13">
        <f t="shared" si="194"/>
        <v>0</v>
      </c>
      <c r="B4962" s="21"/>
      <c r="C4962" s="35"/>
    </row>
    <row r="4963" spans="1:3" ht="15" hidden="1" x14ac:dyDescent="0.2">
      <c r="A4963" s="13">
        <f t="shared" si="194"/>
        <v>0</v>
      </c>
      <c r="B4963" s="2" t="s">
        <v>19</v>
      </c>
      <c r="C4963" s="28">
        <v>0</v>
      </c>
    </row>
    <row r="4964" spans="1:3" ht="15" hidden="1" x14ac:dyDescent="0.2">
      <c r="A4964" s="13">
        <f t="shared" si="194"/>
        <v>0</v>
      </c>
      <c r="B4964" s="12" t="s">
        <v>20</v>
      </c>
      <c r="C4964" s="31">
        <v>0</v>
      </c>
    </row>
    <row r="4965" spans="1:3" ht="15" hidden="1" x14ac:dyDescent="0.2">
      <c r="A4965" s="13">
        <f t="shared" si="194"/>
        <v>0</v>
      </c>
      <c r="B4965" s="12" t="s">
        <v>21</v>
      </c>
      <c r="C4965" s="31">
        <v>0</v>
      </c>
    </row>
    <row r="4966" spans="1:3" ht="15" hidden="1" x14ac:dyDescent="0.2">
      <c r="A4966" s="13">
        <v>0</v>
      </c>
      <c r="B4966" s="15" t="s">
        <v>22</v>
      </c>
      <c r="C4966" s="32">
        <v>0</v>
      </c>
    </row>
    <row r="4967" spans="1:3" ht="15" hidden="1" x14ac:dyDescent="0.2">
      <c r="A4967" s="13">
        <v>0</v>
      </c>
      <c r="B4967" s="15" t="s">
        <v>23</v>
      </c>
      <c r="C4967" s="32">
        <v>0</v>
      </c>
    </row>
    <row r="4968" spans="1:3" ht="15" hidden="1" x14ac:dyDescent="0.2">
      <c r="A4968" s="13">
        <v>0</v>
      </c>
      <c r="B4968" s="15" t="s">
        <v>24</v>
      </c>
      <c r="C4968" s="32">
        <v>0</v>
      </c>
    </row>
    <row r="4969" spans="1:3" ht="15" hidden="1" x14ac:dyDescent="0.2">
      <c r="A4969" s="13">
        <v>0</v>
      </c>
      <c r="B4969" s="15" t="s">
        <v>25</v>
      </c>
      <c r="C4969" s="32">
        <v>0</v>
      </c>
    </row>
    <row r="4970" spans="1:3" ht="15" hidden="1" x14ac:dyDescent="0.2">
      <c r="A4970" s="13">
        <v>0</v>
      </c>
      <c r="B4970" s="15" t="s">
        <v>26</v>
      </c>
      <c r="C4970" s="32">
        <v>0</v>
      </c>
    </row>
    <row r="4971" spans="1:3" ht="15" hidden="1" x14ac:dyDescent="0.2">
      <c r="A4971" s="13">
        <v>0</v>
      </c>
      <c r="B4971" s="15" t="s">
        <v>27</v>
      </c>
      <c r="C4971" s="32">
        <v>0</v>
      </c>
    </row>
    <row r="4972" spans="1:3" ht="30" hidden="1" x14ac:dyDescent="0.2">
      <c r="A4972" s="13">
        <v>0</v>
      </c>
      <c r="B4972" s="15" t="s">
        <v>28</v>
      </c>
      <c r="C4972" s="32">
        <v>0</v>
      </c>
    </row>
    <row r="4973" spans="1:3" ht="15" hidden="1" x14ac:dyDescent="0.2">
      <c r="A4973" s="13">
        <v>0</v>
      </c>
      <c r="B4973" s="15" t="s">
        <v>29</v>
      </c>
      <c r="C4973" s="32">
        <v>0</v>
      </c>
    </row>
    <row r="4974" spans="1:3" ht="15" hidden="1" x14ac:dyDescent="0.2">
      <c r="A4974" s="13">
        <v>0</v>
      </c>
      <c r="B4974" s="15" t="s">
        <v>30</v>
      </c>
      <c r="C4974" s="32">
        <v>0</v>
      </c>
    </row>
    <row r="4975" spans="1:3" ht="15" hidden="1" x14ac:dyDescent="0.2">
      <c r="A4975" s="13">
        <v>0</v>
      </c>
      <c r="B4975" s="15" t="s">
        <v>31</v>
      </c>
      <c r="C4975" s="32">
        <v>0</v>
      </c>
    </row>
    <row r="4976" spans="1:3" ht="15" hidden="1" x14ac:dyDescent="0.2">
      <c r="A4976" s="13">
        <f t="shared" ref="A4976:A4982" si="195">SUM(C4976)</f>
        <v>0</v>
      </c>
      <c r="B4976" s="12" t="s">
        <v>32</v>
      </c>
      <c r="C4976" s="31">
        <v>0</v>
      </c>
    </row>
    <row r="4977" spans="1:3" ht="15" hidden="1" x14ac:dyDescent="0.2">
      <c r="A4977" s="13">
        <f t="shared" si="195"/>
        <v>0</v>
      </c>
      <c r="B4977" s="3" t="s">
        <v>33</v>
      </c>
      <c r="C4977" s="28">
        <v>0</v>
      </c>
    </row>
    <row r="4978" spans="1:3" ht="15" hidden="1" x14ac:dyDescent="0.2">
      <c r="A4978" s="13">
        <f t="shared" si="195"/>
        <v>0</v>
      </c>
      <c r="B4978" s="12" t="s">
        <v>4</v>
      </c>
      <c r="C4978" s="31">
        <v>0</v>
      </c>
    </row>
    <row r="4979" spans="1:3" ht="15" hidden="1" x14ac:dyDescent="0.2">
      <c r="A4979" s="13">
        <f t="shared" si="195"/>
        <v>0</v>
      </c>
      <c r="B4979" s="12" t="s">
        <v>34</v>
      </c>
      <c r="C4979" s="31">
        <v>0</v>
      </c>
    </row>
    <row r="4980" spans="1:3" ht="15" hidden="1" x14ac:dyDescent="0.2">
      <c r="A4980" s="13">
        <f t="shared" si="195"/>
        <v>0</v>
      </c>
      <c r="B4980" s="12" t="s">
        <v>35</v>
      </c>
      <c r="C4980" s="31">
        <v>0</v>
      </c>
    </row>
    <row r="4981" spans="1:3" ht="15" hidden="1" x14ac:dyDescent="0.2">
      <c r="A4981" s="13">
        <f t="shared" si="195"/>
        <v>0</v>
      </c>
      <c r="B4981" s="2" t="s">
        <v>36</v>
      </c>
      <c r="C4981" s="28">
        <v>0</v>
      </c>
    </row>
    <row r="4982" spans="1:3" ht="15" hidden="1" x14ac:dyDescent="0.2">
      <c r="A4982" s="13">
        <f t="shared" si="195"/>
        <v>0</v>
      </c>
      <c r="B4982" s="2" t="s">
        <v>37</v>
      </c>
      <c r="C4982" s="28">
        <v>0</v>
      </c>
    </row>
    <row r="4983" spans="1:3" ht="15" hidden="1" x14ac:dyDescent="0.2">
      <c r="A4983" s="13">
        <v>0</v>
      </c>
      <c r="B4983" s="16" t="s">
        <v>8</v>
      </c>
      <c r="C4983" s="33">
        <v>0</v>
      </c>
    </row>
    <row r="4984" spans="1:3" ht="15" hidden="1" x14ac:dyDescent="0.2">
      <c r="A4984" s="13">
        <v>0</v>
      </c>
      <c r="B4984" s="15" t="s">
        <v>9</v>
      </c>
      <c r="C4984" s="32">
        <v>0</v>
      </c>
    </row>
    <row r="4985" spans="1:3" ht="15" hidden="1" x14ac:dyDescent="0.2">
      <c r="A4985" s="13">
        <v>0</v>
      </c>
      <c r="B4985" s="15" t="s">
        <v>38</v>
      </c>
      <c r="C4985" s="32">
        <v>0</v>
      </c>
    </row>
    <row r="4986" spans="1:3" ht="15" hidden="1" x14ac:dyDescent="0.2">
      <c r="A4986" s="13">
        <f>SUM(C4986)</f>
        <v>0</v>
      </c>
      <c r="B4986" s="14" t="s">
        <v>39</v>
      </c>
      <c r="C4986" s="31">
        <v>0</v>
      </c>
    </row>
    <row r="4987" spans="1:3" ht="15" hidden="1" x14ac:dyDescent="0.2">
      <c r="A4987" s="13">
        <f>SUM(C4987)</f>
        <v>0</v>
      </c>
      <c r="B4987" s="4" t="s">
        <v>40</v>
      </c>
      <c r="C4987" s="28">
        <v>0</v>
      </c>
    </row>
    <row r="4988" spans="1:3" ht="15" hidden="1" x14ac:dyDescent="0.2">
      <c r="A4988" s="13">
        <f>SUM(C4988)</f>
        <v>0</v>
      </c>
      <c r="B4988" s="2" t="s">
        <v>41</v>
      </c>
      <c r="C4988" s="28">
        <v>0</v>
      </c>
    </row>
    <row r="4989" spans="1:3" ht="15" hidden="1" x14ac:dyDescent="0.2">
      <c r="A4989" s="13">
        <v>0</v>
      </c>
      <c r="B4989" s="16" t="s">
        <v>14</v>
      </c>
      <c r="C4989" s="33">
        <v>0</v>
      </c>
    </row>
    <row r="4990" spans="1:3" ht="15" hidden="1" x14ac:dyDescent="0.2">
      <c r="A4990" s="13">
        <v>0</v>
      </c>
      <c r="B4990" s="15" t="s">
        <v>9</v>
      </c>
      <c r="C4990" s="32">
        <v>0</v>
      </c>
    </row>
    <row r="4991" spans="1:3" ht="15" hidden="1" x14ac:dyDescent="0.2">
      <c r="A4991" s="13">
        <v>0</v>
      </c>
      <c r="B4991" s="15" t="s">
        <v>10</v>
      </c>
      <c r="C4991" s="32">
        <v>0</v>
      </c>
    </row>
    <row r="4992" spans="1:3" ht="15" hidden="1" x14ac:dyDescent="0.2">
      <c r="A4992" s="13">
        <f>SUM(C4992)</f>
        <v>0</v>
      </c>
      <c r="B4992" s="14" t="s">
        <v>42</v>
      </c>
      <c r="C4992" s="31">
        <v>0</v>
      </c>
    </row>
    <row r="4993" spans="1:3" ht="15" hidden="1" x14ac:dyDescent="0.2">
      <c r="A4993" s="13">
        <f>SUM(C4993)</f>
        <v>0</v>
      </c>
      <c r="B4993" s="4" t="s">
        <v>16</v>
      </c>
      <c r="C4993" s="28">
        <v>0</v>
      </c>
    </row>
    <row r="4994" spans="1:3" ht="15" hidden="1" x14ac:dyDescent="0.2">
      <c r="A4994" s="13">
        <f>SUM(C4994)</f>
        <v>0</v>
      </c>
      <c r="B4994" s="16" t="s">
        <v>17</v>
      </c>
      <c r="C4994" s="33">
        <v>0</v>
      </c>
    </row>
    <row r="4995" spans="1:3" ht="15" hidden="1" x14ac:dyDescent="0.2">
      <c r="A4995" s="13">
        <v>0</v>
      </c>
      <c r="B4995" s="15" t="s">
        <v>43</v>
      </c>
      <c r="C4995" s="32">
        <v>0</v>
      </c>
    </row>
    <row r="4996" spans="1:3" ht="15" hidden="1" x14ac:dyDescent="0.2">
      <c r="A4996" s="13">
        <v>0</v>
      </c>
      <c r="B4996" s="15" t="s">
        <v>15</v>
      </c>
      <c r="C4996" s="32">
        <v>0</v>
      </c>
    </row>
    <row r="4997" spans="1:3" ht="15" hidden="1" x14ac:dyDescent="0.2">
      <c r="A4997" s="13">
        <v>0</v>
      </c>
      <c r="B4997" s="15" t="s">
        <v>10</v>
      </c>
      <c r="C4997" s="32">
        <v>0</v>
      </c>
    </row>
    <row r="4998" spans="1:3" ht="15" hidden="1" x14ac:dyDescent="0.2">
      <c r="A4998" s="13">
        <f t="shared" ref="A4998:A5020" si="196">SUM(C4998)</f>
        <v>0</v>
      </c>
      <c r="B4998" s="14" t="s">
        <v>39</v>
      </c>
      <c r="C4998" s="31">
        <v>0</v>
      </c>
    </row>
    <row r="4999" spans="1:3" ht="15" hidden="1" x14ac:dyDescent="0.2">
      <c r="A4999" s="13">
        <f t="shared" si="196"/>
        <v>0</v>
      </c>
      <c r="B4999" s="4" t="s">
        <v>16</v>
      </c>
      <c r="C4999" s="28">
        <v>0</v>
      </c>
    </row>
    <row r="5000" spans="1:3" hidden="1" x14ac:dyDescent="0.2">
      <c r="A5000" s="13">
        <f t="shared" si="196"/>
        <v>0</v>
      </c>
      <c r="B5000" s="21"/>
      <c r="C5000" s="35"/>
    </row>
    <row r="5001" spans="1:3" ht="15" hidden="1" x14ac:dyDescent="0.2">
      <c r="A5001" s="13">
        <f t="shared" si="196"/>
        <v>0</v>
      </c>
      <c r="B5001" s="22" t="s">
        <v>60</v>
      </c>
      <c r="C5001" s="29"/>
    </row>
    <row r="5002" spans="1:3" ht="15" hidden="1" x14ac:dyDescent="0.2">
      <c r="A5002" s="13">
        <f t="shared" si="196"/>
        <v>0</v>
      </c>
      <c r="B5002" s="17" t="s">
        <v>44</v>
      </c>
      <c r="C5002" s="31">
        <v>0</v>
      </c>
    </row>
    <row r="5003" spans="1:3" ht="15" hidden="1" x14ac:dyDescent="0.2">
      <c r="A5003" s="13">
        <f t="shared" si="196"/>
        <v>0</v>
      </c>
      <c r="B5003" s="12" t="s">
        <v>1</v>
      </c>
      <c r="C5003" s="31">
        <v>0</v>
      </c>
    </row>
    <row r="5004" spans="1:3" ht="15" hidden="1" x14ac:dyDescent="0.2">
      <c r="A5004" s="13">
        <f t="shared" si="196"/>
        <v>0</v>
      </c>
      <c r="B5004" s="12" t="s">
        <v>6</v>
      </c>
      <c r="C5004" s="31">
        <v>0</v>
      </c>
    </row>
    <row r="5005" spans="1:3" ht="15" hidden="1" x14ac:dyDescent="0.2">
      <c r="A5005" s="13">
        <f t="shared" si="196"/>
        <v>0</v>
      </c>
      <c r="B5005" s="12" t="s">
        <v>45</v>
      </c>
      <c r="C5005" s="31">
        <v>0</v>
      </c>
    </row>
    <row r="5006" spans="1:3" ht="15" hidden="1" x14ac:dyDescent="0.2">
      <c r="A5006" s="13">
        <f t="shared" si="196"/>
        <v>0</v>
      </c>
      <c r="B5006" s="12" t="s">
        <v>13</v>
      </c>
      <c r="C5006" s="31">
        <v>0</v>
      </c>
    </row>
    <row r="5007" spans="1:3" ht="15" hidden="1" x14ac:dyDescent="0.2">
      <c r="A5007" s="13">
        <f t="shared" si="196"/>
        <v>0</v>
      </c>
      <c r="B5007" s="17" t="s">
        <v>46</v>
      </c>
      <c r="C5007" s="31">
        <v>0</v>
      </c>
    </row>
    <row r="5008" spans="1:3" ht="15" hidden="1" x14ac:dyDescent="0.2">
      <c r="A5008" s="13">
        <f t="shared" si="196"/>
        <v>0</v>
      </c>
      <c r="B5008" s="12" t="s">
        <v>19</v>
      </c>
      <c r="C5008" s="31">
        <v>0</v>
      </c>
    </row>
    <row r="5009" spans="1:3" ht="15" hidden="1" x14ac:dyDescent="0.2">
      <c r="A5009" s="13">
        <f t="shared" si="196"/>
        <v>0</v>
      </c>
      <c r="B5009" s="12" t="s">
        <v>36</v>
      </c>
      <c r="C5009" s="31">
        <v>0</v>
      </c>
    </row>
    <row r="5010" spans="1:3" ht="15" hidden="1" x14ac:dyDescent="0.2">
      <c r="A5010" s="13">
        <f t="shared" si="196"/>
        <v>0</v>
      </c>
      <c r="B5010" s="12" t="s">
        <v>47</v>
      </c>
      <c r="C5010" s="31">
        <v>0</v>
      </c>
    </row>
    <row r="5011" spans="1:3" ht="15" hidden="1" x14ac:dyDescent="0.2">
      <c r="A5011" s="13">
        <f t="shared" si="196"/>
        <v>0</v>
      </c>
      <c r="B5011" s="12" t="s">
        <v>41</v>
      </c>
      <c r="C5011" s="31">
        <v>0</v>
      </c>
    </row>
    <row r="5012" spans="1:3" ht="15" hidden="1" x14ac:dyDescent="0.2">
      <c r="A5012" s="13">
        <f t="shared" si="196"/>
        <v>0</v>
      </c>
      <c r="B5012" s="39" t="s">
        <v>48</v>
      </c>
      <c r="C5012" s="40">
        <v>0</v>
      </c>
    </row>
    <row r="5013" spans="1:3" ht="15" hidden="1" x14ac:dyDescent="0.2">
      <c r="A5013" s="13">
        <f t="shared" si="196"/>
        <v>0</v>
      </c>
      <c r="B5013" s="39" t="s">
        <v>49</v>
      </c>
      <c r="C5013" s="40">
        <v>0</v>
      </c>
    </row>
    <row r="5014" spans="1:3" ht="15" hidden="1" x14ac:dyDescent="0.2">
      <c r="A5014" s="13">
        <f t="shared" si="196"/>
        <v>0</v>
      </c>
      <c r="B5014" s="39" t="s">
        <v>50</v>
      </c>
      <c r="C5014" s="40">
        <v>0</v>
      </c>
    </row>
    <row r="5015" spans="1:3" ht="18" hidden="1" customHeight="1" x14ac:dyDescent="0.2">
      <c r="A5015" s="13">
        <f t="shared" si="196"/>
        <v>0</v>
      </c>
      <c r="B5015" s="23"/>
      <c r="C5015" s="34"/>
    </row>
    <row r="5016" spans="1:3" ht="18" hidden="1" customHeight="1" x14ac:dyDescent="0.2">
      <c r="A5016" s="13">
        <f t="shared" si="196"/>
        <v>0</v>
      </c>
      <c r="B5016" s="18" t="s">
        <v>319</v>
      </c>
      <c r="C5016" s="29"/>
    </row>
    <row r="5017" spans="1:3" ht="15" x14ac:dyDescent="0.2">
      <c r="A5017" s="13"/>
      <c r="B5017" s="5" t="s">
        <v>53</v>
      </c>
      <c r="C5017" s="36">
        <v>29</v>
      </c>
    </row>
    <row r="5018" spans="1:3" ht="15" x14ac:dyDescent="0.2">
      <c r="A5018" s="13"/>
      <c r="B5018" s="6" t="s">
        <v>54</v>
      </c>
      <c r="C5018" s="36">
        <v>17</v>
      </c>
    </row>
    <row r="5019" spans="1:3" ht="15" x14ac:dyDescent="0.2">
      <c r="A5019" s="13"/>
      <c r="B5019" s="6" t="s">
        <v>55</v>
      </c>
      <c r="C5019" s="36">
        <v>12</v>
      </c>
    </row>
    <row r="5020" spans="1:3" ht="18" hidden="1" customHeight="1" x14ac:dyDescent="0.2">
      <c r="A5020" s="13">
        <f t="shared" si="196"/>
        <v>0</v>
      </c>
      <c r="B5020" s="24"/>
      <c r="C5020" s="34"/>
    </row>
    <row r="5021" spans="1:3" ht="18" customHeight="1" x14ac:dyDescent="0.2">
      <c r="A5021" s="13"/>
      <c r="B5021" s="121" t="s">
        <v>122</v>
      </c>
      <c r="C5021" s="122"/>
    </row>
    <row r="5022" spans="1:3" ht="18" hidden="1" customHeight="1" x14ac:dyDescent="0.2">
      <c r="A5022" s="13">
        <f t="shared" ref="A5022:A5030" si="197">SUM(C5022)</f>
        <v>0</v>
      </c>
      <c r="B5022" s="21"/>
      <c r="C5022" s="35"/>
    </row>
    <row r="5023" spans="1:3" ht="18" hidden="1" customHeight="1" x14ac:dyDescent="0.2">
      <c r="A5023" s="13">
        <f t="shared" si="197"/>
        <v>0</v>
      </c>
      <c r="B5023" s="22" t="s">
        <v>59</v>
      </c>
      <c r="C5023" s="29"/>
    </row>
    <row r="5024" spans="1:3" ht="15" x14ac:dyDescent="0.2">
      <c r="A5024" s="13"/>
      <c r="B5024" s="2" t="s">
        <v>1</v>
      </c>
      <c r="C5024" s="28">
        <v>110.06200000000001</v>
      </c>
    </row>
    <row r="5025" spans="1:3" ht="15" hidden="1" x14ac:dyDescent="0.2">
      <c r="A5025" s="13">
        <f t="shared" si="197"/>
        <v>0</v>
      </c>
      <c r="B5025" s="3" t="s">
        <v>2</v>
      </c>
      <c r="C5025" s="28"/>
    </row>
    <row r="5026" spans="1:3" ht="15" hidden="1" x14ac:dyDescent="0.2">
      <c r="A5026" s="13">
        <f t="shared" si="197"/>
        <v>0</v>
      </c>
      <c r="B5026" s="3" t="s">
        <v>3</v>
      </c>
      <c r="C5026" s="28"/>
    </row>
    <row r="5027" spans="1:3" ht="15" x14ac:dyDescent="0.2">
      <c r="A5027" s="13"/>
      <c r="B5027" s="3" t="s">
        <v>4</v>
      </c>
      <c r="C5027" s="28">
        <v>84.662000000000006</v>
      </c>
    </row>
    <row r="5028" spans="1:3" ht="15" x14ac:dyDescent="0.2">
      <c r="A5028" s="13"/>
      <c r="B5028" s="3" t="s">
        <v>5</v>
      </c>
      <c r="C5028" s="28">
        <v>25.4</v>
      </c>
    </row>
    <row r="5029" spans="1:3" ht="15" hidden="1" x14ac:dyDescent="0.2">
      <c r="A5029" s="13">
        <f t="shared" si="197"/>
        <v>0</v>
      </c>
      <c r="B5029" s="2" t="s">
        <v>6</v>
      </c>
      <c r="C5029" s="28">
        <v>0</v>
      </c>
    </row>
    <row r="5030" spans="1:3" ht="15" hidden="1" x14ac:dyDescent="0.2">
      <c r="A5030" s="13">
        <f t="shared" si="197"/>
        <v>0</v>
      </c>
      <c r="B5030" s="2" t="s">
        <v>7</v>
      </c>
      <c r="C5030" s="28">
        <v>0</v>
      </c>
    </row>
    <row r="5031" spans="1:3" ht="15" hidden="1" x14ac:dyDescent="0.2">
      <c r="A5031" s="13">
        <v>0</v>
      </c>
      <c r="B5031" s="3" t="s">
        <v>8</v>
      </c>
      <c r="C5031" s="28">
        <v>0</v>
      </c>
    </row>
    <row r="5032" spans="1:3" ht="15" hidden="1" x14ac:dyDescent="0.2">
      <c r="A5032" s="13">
        <f>SUM(C5032)</f>
        <v>0</v>
      </c>
      <c r="B5032" s="4" t="s">
        <v>9</v>
      </c>
      <c r="C5032" s="28">
        <v>0</v>
      </c>
    </row>
    <row r="5033" spans="1:3" ht="15" hidden="1" x14ac:dyDescent="0.2">
      <c r="A5033" s="13">
        <v>0</v>
      </c>
      <c r="B5033" s="4" t="s">
        <v>10</v>
      </c>
      <c r="C5033" s="28">
        <v>0</v>
      </c>
    </row>
    <row r="5034" spans="1:3" ht="15" hidden="1" x14ac:dyDescent="0.2">
      <c r="A5034" s="13">
        <f>SUM(C5034)</f>
        <v>0</v>
      </c>
      <c r="B5034" s="4" t="s">
        <v>11</v>
      </c>
      <c r="C5034" s="28">
        <v>0</v>
      </c>
    </row>
    <row r="5035" spans="1:3" ht="15" hidden="1" x14ac:dyDescent="0.2">
      <c r="A5035" s="13">
        <f>SUM(C5035)</f>
        <v>0</v>
      </c>
      <c r="B5035" s="4" t="s">
        <v>12</v>
      </c>
      <c r="C5035" s="28">
        <v>0</v>
      </c>
    </row>
    <row r="5036" spans="1:3" ht="15" hidden="1" x14ac:dyDescent="0.2">
      <c r="A5036" s="13">
        <f>SUM(C5036)</f>
        <v>0</v>
      </c>
      <c r="B5036" s="2" t="s">
        <v>13</v>
      </c>
      <c r="C5036" s="28">
        <v>0</v>
      </c>
    </row>
    <row r="5037" spans="1:3" ht="15" hidden="1" x14ac:dyDescent="0.2">
      <c r="A5037" s="13">
        <v>0</v>
      </c>
      <c r="B5037" s="3" t="s">
        <v>14</v>
      </c>
      <c r="C5037" s="28">
        <v>0</v>
      </c>
    </row>
    <row r="5038" spans="1:3" ht="15" hidden="1" x14ac:dyDescent="0.2">
      <c r="A5038" s="13">
        <v>0</v>
      </c>
      <c r="B5038" s="4" t="s">
        <v>15</v>
      </c>
      <c r="C5038" s="28">
        <v>0</v>
      </c>
    </row>
    <row r="5039" spans="1:3" ht="15" hidden="1" x14ac:dyDescent="0.2">
      <c r="A5039" s="13">
        <v>0</v>
      </c>
      <c r="B5039" s="4" t="s">
        <v>10</v>
      </c>
      <c r="C5039" s="28">
        <v>0</v>
      </c>
    </row>
    <row r="5040" spans="1:3" ht="15" hidden="1" x14ac:dyDescent="0.2">
      <c r="A5040" s="13">
        <f t="shared" ref="A5040:A5046" si="198">SUM(C5040)</f>
        <v>0</v>
      </c>
      <c r="B5040" s="4" t="s">
        <v>16</v>
      </c>
      <c r="C5040" s="28">
        <v>0</v>
      </c>
    </row>
    <row r="5041" spans="1:3" ht="15" hidden="1" x14ac:dyDescent="0.2">
      <c r="A5041" s="13">
        <f t="shared" si="198"/>
        <v>0</v>
      </c>
      <c r="B5041" s="3" t="s">
        <v>17</v>
      </c>
      <c r="C5041" s="28">
        <v>0</v>
      </c>
    </row>
    <row r="5042" spans="1:3" ht="15" hidden="1" x14ac:dyDescent="0.2">
      <c r="A5042" s="13">
        <f t="shared" si="198"/>
        <v>0</v>
      </c>
      <c r="B5042" s="4" t="s">
        <v>18</v>
      </c>
      <c r="C5042" s="28">
        <v>0</v>
      </c>
    </row>
    <row r="5043" spans="1:3" ht="18" hidden="1" customHeight="1" x14ac:dyDescent="0.2">
      <c r="A5043" s="13">
        <f t="shared" si="198"/>
        <v>0</v>
      </c>
      <c r="B5043" s="21"/>
      <c r="C5043" s="35"/>
    </row>
    <row r="5044" spans="1:3" ht="15" x14ac:dyDescent="0.2">
      <c r="A5044" s="13"/>
      <c r="B5044" s="2" t="s">
        <v>19</v>
      </c>
      <c r="C5044" s="28">
        <v>63.708579999999998</v>
      </c>
    </row>
    <row r="5045" spans="1:3" ht="15" x14ac:dyDescent="0.2">
      <c r="A5045" s="13"/>
      <c r="B5045" s="12" t="s">
        <v>20</v>
      </c>
      <c r="C5045" s="31">
        <v>3.4</v>
      </c>
    </row>
    <row r="5046" spans="1:3" ht="15" x14ac:dyDescent="0.2">
      <c r="A5046" s="13"/>
      <c r="B5046" s="12" t="s">
        <v>21</v>
      </c>
      <c r="C5046" s="31">
        <v>14.68121</v>
      </c>
    </row>
    <row r="5047" spans="1:3" ht="15" hidden="1" x14ac:dyDescent="0.2">
      <c r="A5047" s="13">
        <v>0</v>
      </c>
      <c r="B5047" s="15" t="s">
        <v>22</v>
      </c>
      <c r="C5047" s="32">
        <v>5.0759999999999996</v>
      </c>
    </row>
    <row r="5048" spans="1:3" ht="15" hidden="1" x14ac:dyDescent="0.2">
      <c r="A5048" s="13">
        <v>0</v>
      </c>
      <c r="B5048" s="15" t="s">
        <v>23</v>
      </c>
      <c r="C5048" s="32">
        <v>0</v>
      </c>
    </row>
    <row r="5049" spans="1:3" ht="15" hidden="1" x14ac:dyDescent="0.2">
      <c r="A5049" s="13">
        <v>0</v>
      </c>
      <c r="B5049" s="15" t="s">
        <v>24</v>
      </c>
      <c r="C5049" s="32">
        <v>7.0302100000000003</v>
      </c>
    </row>
    <row r="5050" spans="1:3" ht="15" hidden="1" x14ac:dyDescent="0.2">
      <c r="A5050" s="13">
        <v>0</v>
      </c>
      <c r="B5050" s="15" t="s">
        <v>25</v>
      </c>
      <c r="C5050" s="32">
        <v>0</v>
      </c>
    </row>
    <row r="5051" spans="1:3" ht="15" hidden="1" x14ac:dyDescent="0.2">
      <c r="A5051" s="13">
        <v>0</v>
      </c>
      <c r="B5051" s="15" t="s">
        <v>26</v>
      </c>
      <c r="C5051" s="32">
        <v>0</v>
      </c>
    </row>
    <row r="5052" spans="1:3" ht="15" hidden="1" x14ac:dyDescent="0.2">
      <c r="A5052" s="13">
        <v>0</v>
      </c>
      <c r="B5052" s="15" t="s">
        <v>27</v>
      </c>
      <c r="C5052" s="32">
        <v>0</v>
      </c>
    </row>
    <row r="5053" spans="1:3" ht="30" hidden="1" x14ac:dyDescent="0.2">
      <c r="A5053" s="13">
        <v>0</v>
      </c>
      <c r="B5053" s="15" t="s">
        <v>28</v>
      </c>
      <c r="C5053" s="32">
        <v>0</v>
      </c>
    </row>
    <row r="5054" spans="1:3" ht="15" hidden="1" x14ac:dyDescent="0.2">
      <c r="A5054" s="13">
        <v>0</v>
      </c>
      <c r="B5054" s="15" t="s">
        <v>29</v>
      </c>
      <c r="C5054" s="32">
        <v>0</v>
      </c>
    </row>
    <row r="5055" spans="1:3" ht="15" hidden="1" x14ac:dyDescent="0.2">
      <c r="A5055" s="13">
        <v>0</v>
      </c>
      <c r="B5055" s="15" t="s">
        <v>30</v>
      </c>
      <c r="C5055" s="32">
        <v>0</v>
      </c>
    </row>
    <row r="5056" spans="1:3" ht="15" hidden="1" x14ac:dyDescent="0.2">
      <c r="A5056" s="13">
        <v>0</v>
      </c>
      <c r="B5056" s="15" t="s">
        <v>31</v>
      </c>
      <c r="C5056" s="32">
        <v>2.5750000000000002</v>
      </c>
    </row>
    <row r="5057" spans="1:3" ht="15" hidden="1" x14ac:dyDescent="0.2">
      <c r="A5057" s="13">
        <f t="shared" ref="A5057:A5117" si="199">SUM(C5057)</f>
        <v>0</v>
      </c>
      <c r="B5057" s="12" t="s">
        <v>32</v>
      </c>
      <c r="C5057" s="31">
        <v>0</v>
      </c>
    </row>
    <row r="5058" spans="1:3" ht="15" hidden="1" x14ac:dyDescent="0.2">
      <c r="A5058" s="13">
        <f t="shared" si="199"/>
        <v>0</v>
      </c>
      <c r="B5058" s="3" t="s">
        <v>33</v>
      </c>
      <c r="C5058" s="28">
        <v>0</v>
      </c>
    </row>
    <row r="5059" spans="1:3" ht="15" hidden="1" x14ac:dyDescent="0.2">
      <c r="A5059" s="13">
        <f t="shared" si="199"/>
        <v>0</v>
      </c>
      <c r="B5059" s="12" t="s">
        <v>4</v>
      </c>
      <c r="C5059" s="31">
        <v>0</v>
      </c>
    </row>
    <row r="5060" spans="1:3" ht="15" hidden="1" x14ac:dyDescent="0.2">
      <c r="A5060" s="13">
        <f t="shared" si="199"/>
        <v>0</v>
      </c>
      <c r="B5060" s="12" t="s">
        <v>34</v>
      </c>
      <c r="C5060" s="31">
        <v>0</v>
      </c>
    </row>
    <row r="5061" spans="1:3" ht="15" x14ac:dyDescent="0.2">
      <c r="A5061" s="13"/>
      <c r="B5061" s="12" t="s">
        <v>35</v>
      </c>
      <c r="C5061" s="31">
        <v>45.627369999999999</v>
      </c>
    </row>
    <row r="5062" spans="1:3" ht="15" x14ac:dyDescent="0.2">
      <c r="A5062" s="13"/>
      <c r="B5062" s="2" t="s">
        <v>36</v>
      </c>
      <c r="C5062" s="28">
        <v>1.42</v>
      </c>
    </row>
    <row r="5063" spans="1:3" ht="15" hidden="1" x14ac:dyDescent="0.2">
      <c r="A5063" s="13">
        <f t="shared" si="199"/>
        <v>0</v>
      </c>
      <c r="B5063" s="2" t="s">
        <v>37</v>
      </c>
      <c r="C5063" s="28">
        <v>0</v>
      </c>
    </row>
    <row r="5064" spans="1:3" ht="15" hidden="1" x14ac:dyDescent="0.2">
      <c r="A5064" s="13">
        <v>0</v>
      </c>
      <c r="B5064" s="16" t="s">
        <v>8</v>
      </c>
      <c r="C5064" s="33">
        <v>0</v>
      </c>
    </row>
    <row r="5065" spans="1:3" ht="15" hidden="1" x14ac:dyDescent="0.2">
      <c r="A5065" s="13">
        <v>0</v>
      </c>
      <c r="B5065" s="15" t="s">
        <v>9</v>
      </c>
      <c r="C5065" s="32">
        <v>0</v>
      </c>
    </row>
    <row r="5066" spans="1:3" ht="15" hidden="1" x14ac:dyDescent="0.2">
      <c r="A5066" s="13">
        <v>0</v>
      </c>
      <c r="B5066" s="15" t="s">
        <v>38</v>
      </c>
      <c r="C5066" s="32">
        <v>0</v>
      </c>
    </row>
    <row r="5067" spans="1:3" ht="15" hidden="1" x14ac:dyDescent="0.2">
      <c r="A5067" s="13">
        <f t="shared" si="199"/>
        <v>0</v>
      </c>
      <c r="B5067" s="14" t="s">
        <v>39</v>
      </c>
      <c r="C5067" s="31">
        <v>0</v>
      </c>
    </row>
    <row r="5068" spans="1:3" ht="15" hidden="1" x14ac:dyDescent="0.2">
      <c r="A5068" s="13">
        <f t="shared" si="199"/>
        <v>0</v>
      </c>
      <c r="B5068" s="4" t="s">
        <v>40</v>
      </c>
      <c r="C5068" s="28">
        <v>0</v>
      </c>
    </row>
    <row r="5069" spans="1:3" ht="15" hidden="1" x14ac:dyDescent="0.2">
      <c r="A5069" s="13">
        <f t="shared" si="199"/>
        <v>0</v>
      </c>
      <c r="B5069" s="2" t="s">
        <v>41</v>
      </c>
      <c r="C5069" s="28">
        <v>0</v>
      </c>
    </row>
    <row r="5070" spans="1:3" ht="15" hidden="1" x14ac:dyDescent="0.2">
      <c r="A5070" s="13">
        <v>0</v>
      </c>
      <c r="B5070" s="16" t="s">
        <v>14</v>
      </c>
      <c r="C5070" s="33">
        <v>0</v>
      </c>
    </row>
    <row r="5071" spans="1:3" ht="15" hidden="1" x14ac:dyDescent="0.2">
      <c r="A5071" s="13">
        <v>0</v>
      </c>
      <c r="B5071" s="15" t="s">
        <v>9</v>
      </c>
      <c r="C5071" s="32">
        <v>0</v>
      </c>
    </row>
    <row r="5072" spans="1:3" ht="15" hidden="1" x14ac:dyDescent="0.2">
      <c r="A5072" s="13">
        <v>0</v>
      </c>
      <c r="B5072" s="15" t="s">
        <v>10</v>
      </c>
      <c r="C5072" s="32">
        <v>0</v>
      </c>
    </row>
    <row r="5073" spans="1:3" ht="15" hidden="1" x14ac:dyDescent="0.2">
      <c r="A5073" s="13">
        <f t="shared" si="199"/>
        <v>0</v>
      </c>
      <c r="B5073" s="14" t="s">
        <v>42</v>
      </c>
      <c r="C5073" s="31">
        <v>0</v>
      </c>
    </row>
    <row r="5074" spans="1:3" ht="15" hidden="1" x14ac:dyDescent="0.2">
      <c r="A5074" s="13">
        <f t="shared" si="199"/>
        <v>0</v>
      </c>
      <c r="B5074" s="4" t="s">
        <v>16</v>
      </c>
      <c r="C5074" s="28">
        <v>0</v>
      </c>
    </row>
    <row r="5075" spans="1:3" ht="15" hidden="1" x14ac:dyDescent="0.2">
      <c r="A5075" s="13">
        <f t="shared" si="199"/>
        <v>0</v>
      </c>
      <c r="B5075" s="16" t="s">
        <v>17</v>
      </c>
      <c r="C5075" s="33">
        <v>0</v>
      </c>
    </row>
    <row r="5076" spans="1:3" ht="15" hidden="1" x14ac:dyDescent="0.2">
      <c r="A5076" s="13">
        <v>0</v>
      </c>
      <c r="B5076" s="15" t="s">
        <v>43</v>
      </c>
      <c r="C5076" s="32">
        <v>0</v>
      </c>
    </row>
    <row r="5077" spans="1:3" ht="15" hidden="1" x14ac:dyDescent="0.2">
      <c r="A5077" s="13">
        <v>0</v>
      </c>
      <c r="B5077" s="15" t="s">
        <v>15</v>
      </c>
      <c r="C5077" s="32">
        <v>0</v>
      </c>
    </row>
    <row r="5078" spans="1:3" ht="15" hidden="1" x14ac:dyDescent="0.2">
      <c r="A5078" s="13">
        <v>0</v>
      </c>
      <c r="B5078" s="15" t="s">
        <v>10</v>
      </c>
      <c r="C5078" s="32">
        <v>0</v>
      </c>
    </row>
    <row r="5079" spans="1:3" ht="15" hidden="1" x14ac:dyDescent="0.2">
      <c r="A5079" s="13">
        <f t="shared" si="199"/>
        <v>0</v>
      </c>
      <c r="B5079" s="14" t="s">
        <v>39</v>
      </c>
      <c r="C5079" s="31">
        <v>0</v>
      </c>
    </row>
    <row r="5080" spans="1:3" ht="15" hidden="1" x14ac:dyDescent="0.2">
      <c r="A5080" s="13">
        <f t="shared" si="199"/>
        <v>0</v>
      </c>
      <c r="B5080" s="4" t="s">
        <v>16</v>
      </c>
      <c r="C5080" s="28">
        <v>0</v>
      </c>
    </row>
    <row r="5081" spans="1:3" ht="18" hidden="1" customHeight="1" x14ac:dyDescent="0.2">
      <c r="A5081" s="13">
        <f t="shared" si="199"/>
        <v>0</v>
      </c>
      <c r="B5081" s="21"/>
      <c r="C5081" s="35"/>
    </row>
    <row r="5082" spans="1:3" ht="18" hidden="1" customHeight="1" x14ac:dyDescent="0.2">
      <c r="A5082" s="13">
        <f t="shared" si="199"/>
        <v>0</v>
      </c>
      <c r="B5082" s="22" t="s">
        <v>60</v>
      </c>
      <c r="C5082" s="29"/>
    </row>
    <row r="5083" spans="1:3" ht="15" x14ac:dyDescent="0.2">
      <c r="A5083" s="13"/>
      <c r="B5083" s="17" t="s">
        <v>44</v>
      </c>
      <c r="C5083" s="31">
        <v>110.062</v>
      </c>
    </row>
    <row r="5084" spans="1:3" ht="15" x14ac:dyDescent="0.2">
      <c r="A5084" s="13"/>
      <c r="B5084" s="12" t="s">
        <v>1</v>
      </c>
      <c r="C5084" s="31">
        <v>110.062</v>
      </c>
    </row>
    <row r="5085" spans="1:3" ht="15" hidden="1" x14ac:dyDescent="0.2">
      <c r="A5085" s="13">
        <f t="shared" si="199"/>
        <v>0</v>
      </c>
      <c r="B5085" s="12" t="s">
        <v>6</v>
      </c>
      <c r="C5085" s="31">
        <v>0</v>
      </c>
    </row>
    <row r="5086" spans="1:3" ht="15" hidden="1" x14ac:dyDescent="0.2">
      <c r="A5086" s="13">
        <f t="shared" si="199"/>
        <v>0</v>
      </c>
      <c r="B5086" s="12" t="s">
        <v>45</v>
      </c>
      <c r="C5086" s="31">
        <v>0</v>
      </c>
    </row>
    <row r="5087" spans="1:3" ht="15" hidden="1" x14ac:dyDescent="0.2">
      <c r="A5087" s="13">
        <f t="shared" si="199"/>
        <v>0</v>
      </c>
      <c r="B5087" s="12" t="s">
        <v>13</v>
      </c>
      <c r="C5087" s="31">
        <v>0</v>
      </c>
    </row>
    <row r="5088" spans="1:3" ht="15" x14ac:dyDescent="0.2">
      <c r="A5088" s="13"/>
      <c r="B5088" s="17" t="s">
        <v>46</v>
      </c>
      <c r="C5088" s="31">
        <v>65.128579999999999</v>
      </c>
    </row>
    <row r="5089" spans="1:3" ht="15" x14ac:dyDescent="0.2">
      <c r="A5089" s="13"/>
      <c r="B5089" s="12" t="s">
        <v>19</v>
      </c>
      <c r="C5089" s="31">
        <v>63.708579999999998</v>
      </c>
    </row>
    <row r="5090" spans="1:3" ht="15" x14ac:dyDescent="0.2">
      <c r="A5090" s="13"/>
      <c r="B5090" s="12" t="s">
        <v>36</v>
      </c>
      <c r="C5090" s="31">
        <v>1.42</v>
      </c>
    </row>
    <row r="5091" spans="1:3" ht="15" hidden="1" x14ac:dyDescent="0.2">
      <c r="A5091" s="13">
        <f t="shared" si="199"/>
        <v>0</v>
      </c>
      <c r="B5091" s="12" t="s">
        <v>47</v>
      </c>
      <c r="C5091" s="31">
        <v>0</v>
      </c>
    </row>
    <row r="5092" spans="1:3" ht="15" hidden="1" x14ac:dyDescent="0.2">
      <c r="A5092" s="13">
        <f t="shared" si="199"/>
        <v>0</v>
      </c>
      <c r="B5092" s="12" t="s">
        <v>41</v>
      </c>
      <c r="C5092" s="31">
        <v>0</v>
      </c>
    </row>
    <row r="5093" spans="1:3" ht="15" x14ac:dyDescent="0.2">
      <c r="A5093" s="13"/>
      <c r="B5093" s="39" t="s">
        <v>48</v>
      </c>
      <c r="C5093" s="40">
        <v>44.933419999999998</v>
      </c>
    </row>
    <row r="5094" spans="1:3" ht="15" x14ac:dyDescent="0.2">
      <c r="A5094" s="13"/>
      <c r="B5094" s="39" t="s">
        <v>49</v>
      </c>
      <c r="C5094" s="40">
        <v>51.797409999999999</v>
      </c>
    </row>
    <row r="5095" spans="1:3" ht="15" x14ac:dyDescent="0.2">
      <c r="A5095" s="13"/>
      <c r="B5095" s="39" t="s">
        <v>50</v>
      </c>
      <c r="C5095" s="40">
        <v>96.730829999999997</v>
      </c>
    </row>
    <row r="5096" spans="1:3" ht="18" hidden="1" customHeight="1" x14ac:dyDescent="0.2">
      <c r="A5096" s="13">
        <f t="shared" si="199"/>
        <v>0</v>
      </c>
      <c r="B5096" s="23"/>
      <c r="C5096" s="34"/>
    </row>
    <row r="5097" spans="1:3" ht="18" hidden="1" customHeight="1" x14ac:dyDescent="0.2">
      <c r="A5097" s="13">
        <f t="shared" si="199"/>
        <v>0</v>
      </c>
      <c r="B5097" s="18" t="s">
        <v>319</v>
      </c>
      <c r="C5097" s="29"/>
    </row>
    <row r="5098" spans="1:3" ht="15" x14ac:dyDescent="0.2">
      <c r="A5098" s="13"/>
      <c r="B5098" s="5" t="s">
        <v>53</v>
      </c>
      <c r="C5098" s="36">
        <v>119</v>
      </c>
    </row>
    <row r="5099" spans="1:3" ht="15" x14ac:dyDescent="0.2">
      <c r="A5099" s="13"/>
      <c r="B5099" s="6" t="s">
        <v>54</v>
      </c>
      <c r="C5099" s="36">
        <v>58</v>
      </c>
    </row>
    <row r="5100" spans="1:3" ht="15" x14ac:dyDescent="0.2">
      <c r="A5100" s="13"/>
      <c r="B5100" s="6" t="s">
        <v>55</v>
      </c>
      <c r="C5100" s="36">
        <v>61</v>
      </c>
    </row>
    <row r="5101" spans="1:3" ht="18" hidden="1" customHeight="1" x14ac:dyDescent="0.2">
      <c r="A5101" s="13">
        <f t="shared" si="199"/>
        <v>0</v>
      </c>
      <c r="B5101" s="24"/>
      <c r="C5101" s="34"/>
    </row>
    <row r="5102" spans="1:3" ht="18" customHeight="1" x14ac:dyDescent="0.2">
      <c r="A5102" s="13"/>
      <c r="B5102" s="121" t="s">
        <v>120</v>
      </c>
      <c r="C5102" s="122"/>
    </row>
    <row r="5103" spans="1:3" ht="18" hidden="1" customHeight="1" x14ac:dyDescent="0.2">
      <c r="A5103" s="13">
        <f t="shared" si="199"/>
        <v>0</v>
      </c>
      <c r="B5103" s="21"/>
      <c r="C5103" s="35"/>
    </row>
    <row r="5104" spans="1:3" ht="18" hidden="1" customHeight="1" x14ac:dyDescent="0.2">
      <c r="A5104" s="13">
        <f t="shared" si="199"/>
        <v>0</v>
      </c>
      <c r="B5104" s="22" t="s">
        <v>59</v>
      </c>
      <c r="C5104" s="29"/>
    </row>
    <row r="5105" spans="1:3" ht="15" x14ac:dyDescent="0.2">
      <c r="A5105" s="13"/>
      <c r="B5105" s="2" t="s">
        <v>1</v>
      </c>
      <c r="C5105" s="28">
        <v>131.63012000000001</v>
      </c>
    </row>
    <row r="5106" spans="1:3" ht="15" hidden="1" x14ac:dyDescent="0.2">
      <c r="A5106" s="13">
        <f t="shared" si="199"/>
        <v>0</v>
      </c>
      <c r="B5106" s="3" t="s">
        <v>2</v>
      </c>
      <c r="C5106" s="28"/>
    </row>
    <row r="5107" spans="1:3" ht="15" hidden="1" x14ac:dyDescent="0.2">
      <c r="A5107" s="13">
        <f t="shared" si="199"/>
        <v>0</v>
      </c>
      <c r="B5107" s="3" t="s">
        <v>3</v>
      </c>
      <c r="C5107" s="28"/>
    </row>
    <row r="5108" spans="1:3" ht="15" hidden="1" x14ac:dyDescent="0.2">
      <c r="A5108" s="13">
        <f t="shared" si="199"/>
        <v>0</v>
      </c>
      <c r="B5108" s="3" t="s">
        <v>4</v>
      </c>
      <c r="C5108" s="28">
        <v>0</v>
      </c>
    </row>
    <row r="5109" spans="1:3" ht="15" x14ac:dyDescent="0.2">
      <c r="A5109" s="13"/>
      <c r="B5109" s="3" t="s">
        <v>5</v>
      </c>
      <c r="C5109" s="28">
        <v>131.63012000000001</v>
      </c>
    </row>
    <row r="5110" spans="1:3" ht="15" hidden="1" x14ac:dyDescent="0.2">
      <c r="A5110" s="13">
        <f t="shared" si="199"/>
        <v>0</v>
      </c>
      <c r="B5110" s="2" t="s">
        <v>6</v>
      </c>
      <c r="C5110" s="28">
        <v>0</v>
      </c>
    </row>
    <row r="5111" spans="1:3" ht="15" hidden="1" x14ac:dyDescent="0.2">
      <c r="A5111" s="13">
        <f t="shared" si="199"/>
        <v>0</v>
      </c>
      <c r="B5111" s="2" t="s">
        <v>7</v>
      </c>
      <c r="C5111" s="28">
        <v>0</v>
      </c>
    </row>
    <row r="5112" spans="1:3" ht="15" hidden="1" x14ac:dyDescent="0.2">
      <c r="A5112" s="13">
        <v>0</v>
      </c>
      <c r="B5112" s="3" t="s">
        <v>8</v>
      </c>
      <c r="C5112" s="28">
        <v>0</v>
      </c>
    </row>
    <row r="5113" spans="1:3" ht="15" hidden="1" x14ac:dyDescent="0.2">
      <c r="A5113" s="13">
        <f t="shared" si="199"/>
        <v>0</v>
      </c>
      <c r="B5113" s="4" t="s">
        <v>9</v>
      </c>
      <c r="C5113" s="28">
        <v>0</v>
      </c>
    </row>
    <row r="5114" spans="1:3" ht="15" hidden="1" x14ac:dyDescent="0.2">
      <c r="A5114" s="13">
        <v>0</v>
      </c>
      <c r="B5114" s="4" t="s">
        <v>10</v>
      </c>
      <c r="C5114" s="28">
        <v>0</v>
      </c>
    </row>
    <row r="5115" spans="1:3" ht="15" hidden="1" x14ac:dyDescent="0.2">
      <c r="A5115" s="13">
        <f t="shared" si="199"/>
        <v>0</v>
      </c>
      <c r="B5115" s="4" t="s">
        <v>11</v>
      </c>
      <c r="C5115" s="28">
        <v>0</v>
      </c>
    </row>
    <row r="5116" spans="1:3" ht="15" hidden="1" x14ac:dyDescent="0.2">
      <c r="A5116" s="13">
        <f t="shared" si="199"/>
        <v>0</v>
      </c>
      <c r="B5116" s="4" t="s">
        <v>12</v>
      </c>
      <c r="C5116" s="28">
        <v>0</v>
      </c>
    </row>
    <row r="5117" spans="1:3" ht="15" hidden="1" x14ac:dyDescent="0.2">
      <c r="A5117" s="13">
        <f t="shared" si="199"/>
        <v>0</v>
      </c>
      <c r="B5117" s="2" t="s">
        <v>13</v>
      </c>
      <c r="C5117" s="28">
        <v>0</v>
      </c>
    </row>
    <row r="5118" spans="1:3" ht="15" hidden="1" x14ac:dyDescent="0.2">
      <c r="A5118" s="13">
        <v>0</v>
      </c>
      <c r="B5118" s="3" t="s">
        <v>14</v>
      </c>
      <c r="C5118" s="28">
        <v>0</v>
      </c>
    </row>
    <row r="5119" spans="1:3" ht="15" hidden="1" x14ac:dyDescent="0.2">
      <c r="A5119" s="13">
        <v>0</v>
      </c>
      <c r="B5119" s="4" t="s">
        <v>15</v>
      </c>
      <c r="C5119" s="28">
        <v>0</v>
      </c>
    </row>
    <row r="5120" spans="1:3" ht="15" hidden="1" x14ac:dyDescent="0.2">
      <c r="A5120" s="13">
        <v>0</v>
      </c>
      <c r="B5120" s="4" t="s">
        <v>10</v>
      </c>
      <c r="C5120" s="28">
        <v>0</v>
      </c>
    </row>
    <row r="5121" spans="1:3" ht="15" hidden="1" x14ac:dyDescent="0.2">
      <c r="A5121" s="13">
        <f t="shared" ref="A5121:A5127" si="200">SUM(C5121)</f>
        <v>0</v>
      </c>
      <c r="B5121" s="4" t="s">
        <v>16</v>
      </c>
      <c r="C5121" s="28">
        <v>0</v>
      </c>
    </row>
    <row r="5122" spans="1:3" ht="15" hidden="1" x14ac:dyDescent="0.2">
      <c r="A5122" s="13">
        <f t="shared" si="200"/>
        <v>0</v>
      </c>
      <c r="B5122" s="3" t="s">
        <v>17</v>
      </c>
      <c r="C5122" s="28">
        <v>0</v>
      </c>
    </row>
    <row r="5123" spans="1:3" ht="15" hidden="1" x14ac:dyDescent="0.2">
      <c r="A5123" s="13">
        <f t="shared" si="200"/>
        <v>0</v>
      </c>
      <c r="B5123" s="4" t="s">
        <v>18</v>
      </c>
      <c r="C5123" s="28">
        <v>0</v>
      </c>
    </row>
    <row r="5124" spans="1:3" ht="18" hidden="1" customHeight="1" x14ac:dyDescent="0.2">
      <c r="A5124" s="13">
        <f t="shared" si="200"/>
        <v>0</v>
      </c>
      <c r="B5124" s="21"/>
      <c r="C5124" s="35"/>
    </row>
    <row r="5125" spans="1:3" ht="15" x14ac:dyDescent="0.2">
      <c r="A5125" s="13"/>
      <c r="B5125" s="2" t="s">
        <v>19</v>
      </c>
      <c r="C5125" s="28">
        <v>13.047079999999999</v>
      </c>
    </row>
    <row r="5126" spans="1:3" ht="15" hidden="1" x14ac:dyDescent="0.2">
      <c r="A5126" s="13">
        <f t="shared" si="200"/>
        <v>0</v>
      </c>
      <c r="B5126" s="12" t="s">
        <v>20</v>
      </c>
      <c r="C5126" s="31">
        <v>0</v>
      </c>
    </row>
    <row r="5127" spans="1:3" ht="15" x14ac:dyDescent="0.2">
      <c r="A5127" s="13"/>
      <c r="B5127" s="12" t="s">
        <v>21</v>
      </c>
      <c r="C5127" s="31">
        <v>13.047079999999999</v>
      </c>
    </row>
    <row r="5128" spans="1:3" ht="15" hidden="1" x14ac:dyDescent="0.2">
      <c r="A5128" s="13">
        <v>0</v>
      </c>
      <c r="B5128" s="15" t="s">
        <v>22</v>
      </c>
      <c r="C5128" s="32">
        <v>0</v>
      </c>
    </row>
    <row r="5129" spans="1:3" ht="15" hidden="1" x14ac:dyDescent="0.2">
      <c r="A5129" s="13">
        <v>0</v>
      </c>
      <c r="B5129" s="15" t="s">
        <v>23</v>
      </c>
      <c r="C5129" s="32">
        <v>0</v>
      </c>
    </row>
    <row r="5130" spans="1:3" ht="15" hidden="1" x14ac:dyDescent="0.2">
      <c r="A5130" s="13">
        <v>0</v>
      </c>
      <c r="B5130" s="15" t="s">
        <v>24</v>
      </c>
      <c r="C5130" s="32">
        <v>5.5976999999999997</v>
      </c>
    </row>
    <row r="5131" spans="1:3" ht="15" hidden="1" x14ac:dyDescent="0.2">
      <c r="A5131" s="13">
        <v>0</v>
      </c>
      <c r="B5131" s="15" t="s">
        <v>25</v>
      </c>
      <c r="C5131" s="32">
        <v>2.8793799999999998</v>
      </c>
    </row>
    <row r="5132" spans="1:3" ht="15" hidden="1" x14ac:dyDescent="0.2">
      <c r="A5132" s="13">
        <v>0</v>
      </c>
      <c r="B5132" s="15" t="s">
        <v>26</v>
      </c>
      <c r="C5132" s="32">
        <v>0</v>
      </c>
    </row>
    <row r="5133" spans="1:3" ht="15" hidden="1" x14ac:dyDescent="0.2">
      <c r="A5133" s="13">
        <v>0</v>
      </c>
      <c r="B5133" s="15" t="s">
        <v>27</v>
      </c>
      <c r="C5133" s="32">
        <v>1.6</v>
      </c>
    </row>
    <row r="5134" spans="1:3" ht="30" hidden="1" x14ac:dyDescent="0.2">
      <c r="A5134" s="13">
        <v>0</v>
      </c>
      <c r="B5134" s="15" t="s">
        <v>28</v>
      </c>
      <c r="C5134" s="32">
        <v>0</v>
      </c>
    </row>
    <row r="5135" spans="1:3" ht="15" hidden="1" x14ac:dyDescent="0.2">
      <c r="A5135" s="13">
        <v>0</v>
      </c>
      <c r="B5135" s="15" t="s">
        <v>29</v>
      </c>
      <c r="C5135" s="32">
        <v>0</v>
      </c>
    </row>
    <row r="5136" spans="1:3" ht="15" hidden="1" x14ac:dyDescent="0.2">
      <c r="A5136" s="13">
        <v>0</v>
      </c>
      <c r="B5136" s="15" t="s">
        <v>30</v>
      </c>
      <c r="C5136" s="32">
        <v>0</v>
      </c>
    </row>
    <row r="5137" spans="1:3" ht="15" hidden="1" x14ac:dyDescent="0.2">
      <c r="A5137" s="13">
        <v>0</v>
      </c>
      <c r="B5137" s="15" t="s">
        <v>31</v>
      </c>
      <c r="C5137" s="32">
        <v>2.97</v>
      </c>
    </row>
    <row r="5138" spans="1:3" ht="15" hidden="1" x14ac:dyDescent="0.2">
      <c r="A5138" s="13">
        <f t="shared" ref="A5138:A5144" si="201">SUM(C5138)</f>
        <v>0</v>
      </c>
      <c r="B5138" s="12" t="s">
        <v>32</v>
      </c>
      <c r="C5138" s="31">
        <v>0</v>
      </c>
    </row>
    <row r="5139" spans="1:3" ht="15" hidden="1" x14ac:dyDescent="0.2">
      <c r="A5139" s="13">
        <f t="shared" si="201"/>
        <v>0</v>
      </c>
      <c r="B5139" s="3" t="s">
        <v>33</v>
      </c>
      <c r="C5139" s="28">
        <v>0</v>
      </c>
    </row>
    <row r="5140" spans="1:3" ht="15" hidden="1" x14ac:dyDescent="0.2">
      <c r="A5140" s="13">
        <f t="shared" si="201"/>
        <v>0</v>
      </c>
      <c r="B5140" s="12" t="s">
        <v>4</v>
      </c>
      <c r="C5140" s="31">
        <v>0</v>
      </c>
    </row>
    <row r="5141" spans="1:3" ht="15" hidden="1" x14ac:dyDescent="0.2">
      <c r="A5141" s="13">
        <f t="shared" si="201"/>
        <v>0</v>
      </c>
      <c r="B5141" s="12" t="s">
        <v>34</v>
      </c>
      <c r="C5141" s="31">
        <v>0</v>
      </c>
    </row>
    <row r="5142" spans="1:3" ht="15" hidden="1" x14ac:dyDescent="0.2">
      <c r="A5142" s="13">
        <f t="shared" si="201"/>
        <v>0</v>
      </c>
      <c r="B5142" s="12" t="s">
        <v>35</v>
      </c>
      <c r="C5142" s="31">
        <v>0</v>
      </c>
    </row>
    <row r="5143" spans="1:3" ht="15" x14ac:dyDescent="0.2">
      <c r="A5143" s="13"/>
      <c r="B5143" s="2" t="s">
        <v>36</v>
      </c>
      <c r="C5143" s="28">
        <v>112.4096</v>
      </c>
    </row>
    <row r="5144" spans="1:3" ht="15" hidden="1" x14ac:dyDescent="0.2">
      <c r="A5144" s="13">
        <f t="shared" si="201"/>
        <v>0</v>
      </c>
      <c r="B5144" s="2" t="s">
        <v>37</v>
      </c>
      <c r="C5144" s="28">
        <v>0</v>
      </c>
    </row>
    <row r="5145" spans="1:3" ht="15" hidden="1" x14ac:dyDescent="0.2">
      <c r="A5145" s="13">
        <v>0</v>
      </c>
      <c r="B5145" s="16" t="s">
        <v>8</v>
      </c>
      <c r="C5145" s="33">
        <v>0</v>
      </c>
    </row>
    <row r="5146" spans="1:3" ht="15" hidden="1" x14ac:dyDescent="0.2">
      <c r="A5146" s="13">
        <v>0</v>
      </c>
      <c r="B5146" s="15" t="s">
        <v>9</v>
      </c>
      <c r="C5146" s="32">
        <v>0</v>
      </c>
    </row>
    <row r="5147" spans="1:3" ht="15" hidden="1" x14ac:dyDescent="0.2">
      <c r="A5147" s="13">
        <v>0</v>
      </c>
      <c r="B5147" s="15" t="s">
        <v>38</v>
      </c>
      <c r="C5147" s="32">
        <v>0</v>
      </c>
    </row>
    <row r="5148" spans="1:3" ht="15" hidden="1" x14ac:dyDescent="0.2">
      <c r="A5148" s="13">
        <f>SUM(C5148)</f>
        <v>0</v>
      </c>
      <c r="B5148" s="14" t="s">
        <v>39</v>
      </c>
      <c r="C5148" s="31">
        <v>0</v>
      </c>
    </row>
    <row r="5149" spans="1:3" ht="15" hidden="1" x14ac:dyDescent="0.2">
      <c r="A5149" s="13">
        <f>SUM(C5149)</f>
        <v>0</v>
      </c>
      <c r="B5149" s="4" t="s">
        <v>40</v>
      </c>
      <c r="C5149" s="28">
        <v>0</v>
      </c>
    </row>
    <row r="5150" spans="1:3" ht="15" hidden="1" x14ac:dyDescent="0.2">
      <c r="A5150" s="13">
        <f>SUM(C5150)</f>
        <v>0</v>
      </c>
      <c r="B5150" s="2" t="s">
        <v>41</v>
      </c>
      <c r="C5150" s="28">
        <v>0</v>
      </c>
    </row>
    <row r="5151" spans="1:3" ht="15" hidden="1" x14ac:dyDescent="0.2">
      <c r="A5151" s="13">
        <v>0</v>
      </c>
      <c r="B5151" s="16" t="s">
        <v>14</v>
      </c>
      <c r="C5151" s="33">
        <v>0</v>
      </c>
    </row>
    <row r="5152" spans="1:3" ht="15" hidden="1" x14ac:dyDescent="0.2">
      <c r="A5152" s="13">
        <v>0</v>
      </c>
      <c r="B5152" s="15" t="s">
        <v>9</v>
      </c>
      <c r="C5152" s="32">
        <v>0</v>
      </c>
    </row>
    <row r="5153" spans="1:3" ht="15" hidden="1" x14ac:dyDescent="0.2">
      <c r="A5153" s="13">
        <v>0</v>
      </c>
      <c r="B5153" s="15" t="s">
        <v>10</v>
      </c>
      <c r="C5153" s="32">
        <v>0</v>
      </c>
    </row>
    <row r="5154" spans="1:3" ht="15" hidden="1" x14ac:dyDescent="0.2">
      <c r="A5154" s="13">
        <f>SUM(C5154)</f>
        <v>0</v>
      </c>
      <c r="B5154" s="14" t="s">
        <v>42</v>
      </c>
      <c r="C5154" s="31">
        <v>0</v>
      </c>
    </row>
    <row r="5155" spans="1:3" ht="15" hidden="1" x14ac:dyDescent="0.2">
      <c r="A5155" s="13">
        <f>SUM(C5155)</f>
        <v>0</v>
      </c>
      <c r="B5155" s="4" t="s">
        <v>16</v>
      </c>
      <c r="C5155" s="28">
        <v>0</v>
      </c>
    </row>
    <row r="5156" spans="1:3" ht="15" hidden="1" x14ac:dyDescent="0.2">
      <c r="A5156" s="13">
        <f>SUM(C5156)</f>
        <v>0</v>
      </c>
      <c r="B5156" s="16" t="s">
        <v>17</v>
      </c>
      <c r="C5156" s="33">
        <v>0</v>
      </c>
    </row>
    <row r="5157" spans="1:3" ht="15" hidden="1" x14ac:dyDescent="0.2">
      <c r="A5157" s="13">
        <v>0</v>
      </c>
      <c r="B5157" s="15" t="s">
        <v>43</v>
      </c>
      <c r="C5157" s="32">
        <v>0</v>
      </c>
    </row>
    <row r="5158" spans="1:3" ht="15" hidden="1" x14ac:dyDescent="0.2">
      <c r="A5158" s="13">
        <v>0</v>
      </c>
      <c r="B5158" s="15" t="s">
        <v>15</v>
      </c>
      <c r="C5158" s="32">
        <v>0</v>
      </c>
    </row>
    <row r="5159" spans="1:3" ht="15" hidden="1" x14ac:dyDescent="0.2">
      <c r="A5159" s="13">
        <v>0</v>
      </c>
      <c r="B5159" s="15" t="s">
        <v>10</v>
      </c>
      <c r="C5159" s="32">
        <v>0</v>
      </c>
    </row>
    <row r="5160" spans="1:3" ht="15" hidden="1" x14ac:dyDescent="0.2">
      <c r="A5160" s="13">
        <f t="shared" ref="A5160:A5182" si="202">SUM(C5160)</f>
        <v>0</v>
      </c>
      <c r="B5160" s="14" t="s">
        <v>39</v>
      </c>
      <c r="C5160" s="31">
        <v>0</v>
      </c>
    </row>
    <row r="5161" spans="1:3" ht="15" hidden="1" x14ac:dyDescent="0.2">
      <c r="A5161" s="13">
        <f t="shared" si="202"/>
        <v>0</v>
      </c>
      <c r="B5161" s="4" t="s">
        <v>16</v>
      </c>
      <c r="C5161" s="28">
        <v>0</v>
      </c>
    </row>
    <row r="5162" spans="1:3" ht="18" hidden="1" customHeight="1" x14ac:dyDescent="0.2">
      <c r="A5162" s="13">
        <f t="shared" si="202"/>
        <v>0</v>
      </c>
      <c r="B5162" s="21"/>
      <c r="C5162" s="35"/>
    </row>
    <row r="5163" spans="1:3" ht="18" hidden="1" customHeight="1" x14ac:dyDescent="0.2">
      <c r="A5163" s="13">
        <f t="shared" si="202"/>
        <v>0</v>
      </c>
      <c r="B5163" s="22" t="s">
        <v>60</v>
      </c>
      <c r="C5163" s="29"/>
    </row>
    <row r="5164" spans="1:3" ht="15" x14ac:dyDescent="0.2">
      <c r="A5164" s="13"/>
      <c r="B5164" s="17" t="s">
        <v>44</v>
      </c>
      <c r="C5164" s="31">
        <v>131.63012000000001</v>
      </c>
    </row>
    <row r="5165" spans="1:3" ht="15" x14ac:dyDescent="0.2">
      <c r="A5165" s="13"/>
      <c r="B5165" s="12" t="s">
        <v>1</v>
      </c>
      <c r="C5165" s="31">
        <v>131.63012000000001</v>
      </c>
    </row>
    <row r="5166" spans="1:3" ht="15" hidden="1" x14ac:dyDescent="0.2">
      <c r="A5166" s="13">
        <f t="shared" si="202"/>
        <v>0</v>
      </c>
      <c r="B5166" s="12" t="s">
        <v>6</v>
      </c>
      <c r="C5166" s="31">
        <v>0</v>
      </c>
    </row>
    <row r="5167" spans="1:3" ht="15" hidden="1" x14ac:dyDescent="0.2">
      <c r="A5167" s="13">
        <f t="shared" si="202"/>
        <v>0</v>
      </c>
      <c r="B5167" s="12" t="s">
        <v>45</v>
      </c>
      <c r="C5167" s="31">
        <v>0</v>
      </c>
    </row>
    <row r="5168" spans="1:3" ht="15" hidden="1" x14ac:dyDescent="0.2">
      <c r="A5168" s="13">
        <f t="shared" si="202"/>
        <v>0</v>
      </c>
      <c r="B5168" s="12" t="s">
        <v>13</v>
      </c>
      <c r="C5168" s="31">
        <v>0</v>
      </c>
    </row>
    <row r="5169" spans="1:3" ht="15" x14ac:dyDescent="0.2">
      <c r="A5169" s="13"/>
      <c r="B5169" s="17" t="s">
        <v>46</v>
      </c>
      <c r="C5169" s="31">
        <v>125.45667999999999</v>
      </c>
    </row>
    <row r="5170" spans="1:3" ht="15" x14ac:dyDescent="0.2">
      <c r="A5170" s="13"/>
      <c r="B5170" s="12" t="s">
        <v>19</v>
      </c>
      <c r="C5170" s="31">
        <v>13.047079999999999</v>
      </c>
    </row>
    <row r="5171" spans="1:3" ht="15" x14ac:dyDescent="0.2">
      <c r="A5171" s="13"/>
      <c r="B5171" s="12" t="s">
        <v>36</v>
      </c>
      <c r="C5171" s="31">
        <v>112.4096</v>
      </c>
    </row>
    <row r="5172" spans="1:3" ht="15" hidden="1" x14ac:dyDescent="0.2">
      <c r="A5172" s="13">
        <f t="shared" si="202"/>
        <v>0</v>
      </c>
      <c r="B5172" s="12" t="s">
        <v>47</v>
      </c>
      <c r="C5172" s="31">
        <v>0</v>
      </c>
    </row>
    <row r="5173" spans="1:3" ht="15" hidden="1" x14ac:dyDescent="0.2">
      <c r="A5173" s="13">
        <f t="shared" si="202"/>
        <v>0</v>
      </c>
      <c r="B5173" s="12" t="s">
        <v>41</v>
      </c>
      <c r="C5173" s="31">
        <v>0</v>
      </c>
    </row>
    <row r="5174" spans="1:3" ht="15" x14ac:dyDescent="0.2">
      <c r="A5174" s="13"/>
      <c r="B5174" s="39" t="s">
        <v>48</v>
      </c>
      <c r="C5174" s="40">
        <v>6.1734400000000003</v>
      </c>
    </row>
    <row r="5175" spans="1:3" ht="15" x14ac:dyDescent="0.2">
      <c r="A5175" s="13"/>
      <c r="B5175" s="39" t="s">
        <v>49</v>
      </c>
      <c r="C5175" s="40">
        <v>177.03336999999999</v>
      </c>
    </row>
    <row r="5176" spans="1:3" ht="15" x14ac:dyDescent="0.2">
      <c r="A5176" s="13"/>
      <c r="B5176" s="39" t="s">
        <v>50</v>
      </c>
      <c r="C5176" s="40">
        <v>183.20680999999999</v>
      </c>
    </row>
    <row r="5177" spans="1:3" ht="18" hidden="1" customHeight="1" x14ac:dyDescent="0.2">
      <c r="A5177" s="13">
        <f t="shared" si="202"/>
        <v>0</v>
      </c>
      <c r="B5177" s="23"/>
      <c r="C5177" s="34"/>
    </row>
    <row r="5178" spans="1:3" ht="18" hidden="1" customHeight="1" x14ac:dyDescent="0.2">
      <c r="A5178" s="13">
        <f t="shared" si="202"/>
        <v>0</v>
      </c>
      <c r="B5178" s="18" t="s">
        <v>319</v>
      </c>
      <c r="C5178" s="29"/>
    </row>
    <row r="5179" spans="1:3" ht="15" x14ac:dyDescent="0.2">
      <c r="A5179" s="13"/>
      <c r="B5179" s="5" t="s">
        <v>53</v>
      </c>
      <c r="C5179" s="36">
        <v>689</v>
      </c>
    </row>
    <row r="5180" spans="1:3" ht="15" x14ac:dyDescent="0.2">
      <c r="A5180" s="13"/>
      <c r="B5180" s="6" t="s">
        <v>54</v>
      </c>
      <c r="C5180" s="36">
        <v>680</v>
      </c>
    </row>
    <row r="5181" spans="1:3" ht="15" x14ac:dyDescent="0.2">
      <c r="A5181" s="13"/>
      <c r="B5181" s="6" t="s">
        <v>55</v>
      </c>
      <c r="C5181" s="36">
        <v>9</v>
      </c>
    </row>
    <row r="5182" spans="1:3" ht="18" hidden="1" customHeight="1" x14ac:dyDescent="0.2">
      <c r="A5182" s="13">
        <f t="shared" si="202"/>
        <v>0</v>
      </c>
      <c r="B5182" s="24"/>
      <c r="C5182" s="34"/>
    </row>
    <row r="5183" spans="1:3" ht="18" customHeight="1" x14ac:dyDescent="0.2">
      <c r="A5183" s="13"/>
      <c r="B5183" s="121" t="s">
        <v>124</v>
      </c>
      <c r="C5183" s="122"/>
    </row>
    <row r="5184" spans="1:3" ht="18" hidden="1" customHeight="1" x14ac:dyDescent="0.2">
      <c r="A5184" s="13">
        <f t="shared" ref="A5184:A5192" si="203">SUM(C5184)</f>
        <v>0</v>
      </c>
      <c r="B5184" s="21"/>
      <c r="C5184" s="35"/>
    </row>
    <row r="5185" spans="1:3" ht="18" hidden="1" customHeight="1" x14ac:dyDescent="0.2">
      <c r="A5185" s="13">
        <f t="shared" si="203"/>
        <v>0</v>
      </c>
      <c r="B5185" s="22" t="s">
        <v>59</v>
      </c>
      <c r="C5185" s="29"/>
    </row>
    <row r="5186" spans="1:3" ht="15" x14ac:dyDescent="0.2">
      <c r="A5186" s="13"/>
      <c r="B5186" s="2" t="s">
        <v>1</v>
      </c>
      <c r="C5186" s="28">
        <v>314.45292999999998</v>
      </c>
    </row>
    <row r="5187" spans="1:3" ht="15" hidden="1" x14ac:dyDescent="0.2">
      <c r="A5187" s="13">
        <f t="shared" si="203"/>
        <v>0</v>
      </c>
      <c r="B5187" s="3" t="s">
        <v>2</v>
      </c>
      <c r="C5187" s="28"/>
    </row>
    <row r="5188" spans="1:3" ht="15" hidden="1" x14ac:dyDescent="0.2">
      <c r="A5188" s="13">
        <f t="shared" si="203"/>
        <v>0</v>
      </c>
      <c r="B5188" s="3" t="s">
        <v>3</v>
      </c>
      <c r="C5188" s="28"/>
    </row>
    <row r="5189" spans="1:3" ht="15" x14ac:dyDescent="0.2">
      <c r="A5189" s="13"/>
      <c r="B5189" s="3" t="s">
        <v>4</v>
      </c>
      <c r="C5189" s="28">
        <v>222.37692999999999</v>
      </c>
    </row>
    <row r="5190" spans="1:3" ht="15" x14ac:dyDescent="0.2">
      <c r="A5190" s="13"/>
      <c r="B5190" s="3" t="s">
        <v>5</v>
      </c>
      <c r="C5190" s="28">
        <v>92.075999999999993</v>
      </c>
    </row>
    <row r="5191" spans="1:3" ht="15" hidden="1" x14ac:dyDescent="0.2">
      <c r="A5191" s="13">
        <f t="shared" si="203"/>
        <v>0</v>
      </c>
      <c r="B5191" s="2" t="s">
        <v>6</v>
      </c>
      <c r="C5191" s="28">
        <v>0</v>
      </c>
    </row>
    <row r="5192" spans="1:3" ht="15" hidden="1" x14ac:dyDescent="0.2">
      <c r="A5192" s="13">
        <f t="shared" si="203"/>
        <v>0</v>
      </c>
      <c r="B5192" s="2" t="s">
        <v>7</v>
      </c>
      <c r="C5192" s="28">
        <v>0</v>
      </c>
    </row>
    <row r="5193" spans="1:3" ht="15" hidden="1" x14ac:dyDescent="0.2">
      <c r="A5193" s="13">
        <v>0</v>
      </c>
      <c r="B5193" s="3" t="s">
        <v>8</v>
      </c>
      <c r="C5193" s="28">
        <v>0</v>
      </c>
    </row>
    <row r="5194" spans="1:3" ht="15" hidden="1" x14ac:dyDescent="0.2">
      <c r="A5194" s="13">
        <f>SUM(C5194)</f>
        <v>0</v>
      </c>
      <c r="B5194" s="4" t="s">
        <v>9</v>
      </c>
      <c r="C5194" s="28">
        <v>0</v>
      </c>
    </row>
    <row r="5195" spans="1:3" ht="15" hidden="1" x14ac:dyDescent="0.2">
      <c r="A5195" s="13">
        <v>0</v>
      </c>
      <c r="B5195" s="4" t="s">
        <v>10</v>
      </c>
      <c r="C5195" s="28">
        <v>0</v>
      </c>
    </row>
    <row r="5196" spans="1:3" ht="15" hidden="1" x14ac:dyDescent="0.2">
      <c r="A5196" s="13">
        <f>SUM(C5196)</f>
        <v>0</v>
      </c>
      <c r="B5196" s="4" t="s">
        <v>11</v>
      </c>
      <c r="C5196" s="28">
        <v>0</v>
      </c>
    </row>
    <row r="5197" spans="1:3" ht="15" hidden="1" x14ac:dyDescent="0.2">
      <c r="A5197" s="13">
        <f>SUM(C5197)</f>
        <v>0</v>
      </c>
      <c r="B5197" s="4" t="s">
        <v>12</v>
      </c>
      <c r="C5197" s="28">
        <v>0</v>
      </c>
    </row>
    <row r="5198" spans="1:3" ht="15" hidden="1" x14ac:dyDescent="0.2">
      <c r="A5198" s="13">
        <f>SUM(C5198)</f>
        <v>0</v>
      </c>
      <c r="B5198" s="2" t="s">
        <v>13</v>
      </c>
      <c r="C5198" s="28">
        <v>0</v>
      </c>
    </row>
    <row r="5199" spans="1:3" ht="15" hidden="1" x14ac:dyDescent="0.2">
      <c r="A5199" s="13">
        <v>0</v>
      </c>
      <c r="B5199" s="3" t="s">
        <v>14</v>
      </c>
      <c r="C5199" s="28">
        <v>0</v>
      </c>
    </row>
    <row r="5200" spans="1:3" ht="15" hidden="1" x14ac:dyDescent="0.2">
      <c r="A5200" s="13">
        <v>0</v>
      </c>
      <c r="B5200" s="4" t="s">
        <v>15</v>
      </c>
      <c r="C5200" s="28">
        <v>0</v>
      </c>
    </row>
    <row r="5201" spans="1:3" ht="15" hidden="1" x14ac:dyDescent="0.2">
      <c r="A5201" s="13">
        <v>0</v>
      </c>
      <c r="B5201" s="4" t="s">
        <v>10</v>
      </c>
      <c r="C5201" s="28">
        <v>0</v>
      </c>
    </row>
    <row r="5202" spans="1:3" ht="15" hidden="1" x14ac:dyDescent="0.2">
      <c r="A5202" s="13">
        <f t="shared" ref="A5202:A5208" si="204">SUM(C5202)</f>
        <v>0</v>
      </c>
      <c r="B5202" s="4" t="s">
        <v>16</v>
      </c>
      <c r="C5202" s="28">
        <v>0</v>
      </c>
    </row>
    <row r="5203" spans="1:3" ht="15" hidden="1" x14ac:dyDescent="0.2">
      <c r="A5203" s="13">
        <f t="shared" si="204"/>
        <v>0</v>
      </c>
      <c r="B5203" s="3" t="s">
        <v>17</v>
      </c>
      <c r="C5203" s="28">
        <v>0</v>
      </c>
    </row>
    <row r="5204" spans="1:3" ht="15" hidden="1" x14ac:dyDescent="0.2">
      <c r="A5204" s="13">
        <f t="shared" si="204"/>
        <v>0</v>
      </c>
      <c r="B5204" s="4" t="s">
        <v>18</v>
      </c>
      <c r="C5204" s="28">
        <v>0</v>
      </c>
    </row>
    <row r="5205" spans="1:3" ht="18" hidden="1" customHeight="1" x14ac:dyDescent="0.2">
      <c r="A5205" s="13">
        <f t="shared" si="204"/>
        <v>0</v>
      </c>
      <c r="B5205" s="21"/>
      <c r="C5205" s="35"/>
    </row>
    <row r="5206" spans="1:3" ht="15" x14ac:dyDescent="0.2">
      <c r="A5206" s="13"/>
      <c r="B5206" s="2" t="s">
        <v>19</v>
      </c>
      <c r="C5206" s="28">
        <v>138.08771000000002</v>
      </c>
    </row>
    <row r="5207" spans="1:3" ht="15" x14ac:dyDescent="0.2">
      <c r="A5207" s="13"/>
      <c r="B5207" s="12" t="s">
        <v>20</v>
      </c>
      <c r="C5207" s="31">
        <v>27.655999999999999</v>
      </c>
    </row>
    <row r="5208" spans="1:3" ht="15" x14ac:dyDescent="0.2">
      <c r="A5208" s="13"/>
      <c r="B5208" s="12" t="s">
        <v>21</v>
      </c>
      <c r="C5208" s="31">
        <v>51.815280000000001</v>
      </c>
    </row>
    <row r="5209" spans="1:3" ht="15" hidden="1" x14ac:dyDescent="0.2">
      <c r="A5209" s="13">
        <v>0</v>
      </c>
      <c r="B5209" s="15" t="s">
        <v>22</v>
      </c>
      <c r="C5209" s="32">
        <v>11.78598</v>
      </c>
    </row>
    <row r="5210" spans="1:3" ht="15" hidden="1" x14ac:dyDescent="0.2">
      <c r="A5210" s="13">
        <v>0</v>
      </c>
      <c r="B5210" s="15" t="s">
        <v>23</v>
      </c>
      <c r="C5210" s="32">
        <v>0.36</v>
      </c>
    </row>
    <row r="5211" spans="1:3" ht="15" hidden="1" x14ac:dyDescent="0.2">
      <c r="A5211" s="13">
        <v>0</v>
      </c>
      <c r="B5211" s="15" t="s">
        <v>24</v>
      </c>
      <c r="C5211" s="32">
        <v>18.60033</v>
      </c>
    </row>
    <row r="5212" spans="1:3" ht="15" hidden="1" x14ac:dyDescent="0.2">
      <c r="A5212" s="13">
        <v>0</v>
      </c>
      <c r="B5212" s="15" t="s">
        <v>25</v>
      </c>
      <c r="C5212" s="32">
        <v>0</v>
      </c>
    </row>
    <row r="5213" spans="1:3" ht="15" hidden="1" x14ac:dyDescent="0.2">
      <c r="A5213" s="13">
        <v>0</v>
      </c>
      <c r="B5213" s="15" t="s">
        <v>26</v>
      </c>
      <c r="C5213" s="32">
        <v>0</v>
      </c>
    </row>
    <row r="5214" spans="1:3" ht="15" hidden="1" x14ac:dyDescent="0.2">
      <c r="A5214" s="13">
        <v>0</v>
      </c>
      <c r="B5214" s="15" t="s">
        <v>27</v>
      </c>
      <c r="C5214" s="32">
        <v>0</v>
      </c>
    </row>
    <row r="5215" spans="1:3" ht="30" hidden="1" x14ac:dyDescent="0.2">
      <c r="A5215" s="13">
        <v>0</v>
      </c>
      <c r="B5215" s="15" t="s">
        <v>28</v>
      </c>
      <c r="C5215" s="32">
        <v>3.08</v>
      </c>
    </row>
    <row r="5216" spans="1:3" ht="15" hidden="1" x14ac:dyDescent="0.2">
      <c r="A5216" s="13">
        <v>0</v>
      </c>
      <c r="B5216" s="15" t="s">
        <v>29</v>
      </c>
      <c r="C5216" s="32">
        <v>0</v>
      </c>
    </row>
    <row r="5217" spans="1:3" ht="15" hidden="1" x14ac:dyDescent="0.2">
      <c r="A5217" s="13">
        <v>0</v>
      </c>
      <c r="B5217" s="15" t="s">
        <v>30</v>
      </c>
      <c r="C5217" s="32">
        <v>0</v>
      </c>
    </row>
    <row r="5218" spans="1:3" ht="15" hidden="1" x14ac:dyDescent="0.2">
      <c r="A5218" s="13">
        <v>0</v>
      </c>
      <c r="B5218" s="15" t="s">
        <v>31</v>
      </c>
      <c r="C5218" s="32">
        <v>17.988969999999998</v>
      </c>
    </row>
    <row r="5219" spans="1:3" ht="15" hidden="1" x14ac:dyDescent="0.2">
      <c r="A5219" s="13">
        <f t="shared" ref="A5219:A5225" si="205">SUM(C5219)</f>
        <v>0</v>
      </c>
      <c r="B5219" s="12" t="s">
        <v>32</v>
      </c>
      <c r="C5219" s="31">
        <v>0</v>
      </c>
    </row>
    <row r="5220" spans="1:3" ht="15" hidden="1" x14ac:dyDescent="0.2">
      <c r="A5220" s="13">
        <f t="shared" si="205"/>
        <v>0</v>
      </c>
      <c r="B5220" s="3" t="s">
        <v>33</v>
      </c>
      <c r="C5220" s="28">
        <v>0</v>
      </c>
    </row>
    <row r="5221" spans="1:3" ht="15" hidden="1" x14ac:dyDescent="0.2">
      <c r="A5221" s="13">
        <f t="shared" si="205"/>
        <v>0</v>
      </c>
      <c r="B5221" s="12" t="s">
        <v>4</v>
      </c>
      <c r="C5221" s="31">
        <v>0</v>
      </c>
    </row>
    <row r="5222" spans="1:3" ht="15" hidden="1" x14ac:dyDescent="0.2">
      <c r="A5222" s="13">
        <f t="shared" si="205"/>
        <v>0</v>
      </c>
      <c r="B5222" s="12" t="s">
        <v>34</v>
      </c>
      <c r="C5222" s="31">
        <v>0</v>
      </c>
    </row>
    <row r="5223" spans="1:3" ht="15" x14ac:dyDescent="0.2">
      <c r="A5223" s="13"/>
      <c r="B5223" s="12" t="s">
        <v>35</v>
      </c>
      <c r="C5223" s="31">
        <v>58.616430000000001</v>
      </c>
    </row>
    <row r="5224" spans="1:3" ht="15" x14ac:dyDescent="0.2">
      <c r="A5224" s="13"/>
      <c r="B5224" s="2" t="s">
        <v>36</v>
      </c>
      <c r="C5224" s="28">
        <v>35.561720000000001</v>
      </c>
    </row>
    <row r="5225" spans="1:3" ht="15" hidden="1" x14ac:dyDescent="0.2">
      <c r="A5225" s="13">
        <f t="shared" si="205"/>
        <v>0</v>
      </c>
      <c r="B5225" s="2" t="s">
        <v>37</v>
      </c>
      <c r="C5225" s="28">
        <v>0</v>
      </c>
    </row>
    <row r="5226" spans="1:3" ht="15" hidden="1" x14ac:dyDescent="0.2">
      <c r="A5226" s="13">
        <v>0</v>
      </c>
      <c r="B5226" s="16" t="s">
        <v>8</v>
      </c>
      <c r="C5226" s="33">
        <v>0</v>
      </c>
    </row>
    <row r="5227" spans="1:3" ht="15" hidden="1" x14ac:dyDescent="0.2">
      <c r="A5227" s="13">
        <v>0</v>
      </c>
      <c r="B5227" s="15" t="s">
        <v>9</v>
      </c>
      <c r="C5227" s="32">
        <v>0</v>
      </c>
    </row>
    <row r="5228" spans="1:3" ht="15" hidden="1" x14ac:dyDescent="0.2">
      <c r="A5228" s="13">
        <v>0</v>
      </c>
      <c r="B5228" s="15" t="s">
        <v>38</v>
      </c>
      <c r="C5228" s="32">
        <v>0</v>
      </c>
    </row>
    <row r="5229" spans="1:3" ht="15" hidden="1" x14ac:dyDescent="0.2">
      <c r="A5229" s="13">
        <f>SUM(C5229)</f>
        <v>0</v>
      </c>
      <c r="B5229" s="14" t="s">
        <v>39</v>
      </c>
      <c r="C5229" s="31">
        <v>0</v>
      </c>
    </row>
    <row r="5230" spans="1:3" ht="15" hidden="1" x14ac:dyDescent="0.2">
      <c r="A5230" s="13">
        <f>SUM(C5230)</f>
        <v>0</v>
      </c>
      <c r="B5230" s="4" t="s">
        <v>40</v>
      </c>
      <c r="C5230" s="28">
        <v>0</v>
      </c>
    </row>
    <row r="5231" spans="1:3" ht="15" hidden="1" x14ac:dyDescent="0.2">
      <c r="A5231" s="13">
        <f>SUM(C5231)</f>
        <v>0</v>
      </c>
      <c r="B5231" s="2" t="s">
        <v>41</v>
      </c>
      <c r="C5231" s="28">
        <v>0</v>
      </c>
    </row>
    <row r="5232" spans="1:3" ht="15" hidden="1" x14ac:dyDescent="0.2">
      <c r="A5232" s="13">
        <v>0</v>
      </c>
      <c r="B5232" s="16" t="s">
        <v>14</v>
      </c>
      <c r="C5232" s="33">
        <v>0</v>
      </c>
    </row>
    <row r="5233" spans="1:3" ht="15" hidden="1" x14ac:dyDescent="0.2">
      <c r="A5233" s="13">
        <v>0</v>
      </c>
      <c r="B5233" s="15" t="s">
        <v>9</v>
      </c>
      <c r="C5233" s="32">
        <v>0</v>
      </c>
    </row>
    <row r="5234" spans="1:3" ht="15" hidden="1" x14ac:dyDescent="0.2">
      <c r="A5234" s="13">
        <v>0</v>
      </c>
      <c r="B5234" s="15" t="s">
        <v>10</v>
      </c>
      <c r="C5234" s="32">
        <v>0</v>
      </c>
    </row>
    <row r="5235" spans="1:3" ht="15" hidden="1" x14ac:dyDescent="0.2">
      <c r="A5235" s="13">
        <f>SUM(C5235)</f>
        <v>0</v>
      </c>
      <c r="B5235" s="14" t="s">
        <v>42</v>
      </c>
      <c r="C5235" s="31">
        <v>0</v>
      </c>
    </row>
    <row r="5236" spans="1:3" ht="15" hidden="1" x14ac:dyDescent="0.2">
      <c r="A5236" s="13">
        <f>SUM(C5236)</f>
        <v>0</v>
      </c>
      <c r="B5236" s="4" t="s">
        <v>16</v>
      </c>
      <c r="C5236" s="28">
        <v>0</v>
      </c>
    </row>
    <row r="5237" spans="1:3" ht="15" hidden="1" x14ac:dyDescent="0.2">
      <c r="A5237" s="13">
        <f>SUM(C5237)</f>
        <v>0</v>
      </c>
      <c r="B5237" s="16" t="s">
        <v>17</v>
      </c>
      <c r="C5237" s="33">
        <v>0</v>
      </c>
    </row>
    <row r="5238" spans="1:3" ht="15" hidden="1" x14ac:dyDescent="0.2">
      <c r="A5238" s="13">
        <v>0</v>
      </c>
      <c r="B5238" s="15" t="s">
        <v>43</v>
      </c>
      <c r="C5238" s="32">
        <v>0</v>
      </c>
    </row>
    <row r="5239" spans="1:3" ht="15" hidden="1" x14ac:dyDescent="0.2">
      <c r="A5239" s="13">
        <v>0</v>
      </c>
      <c r="B5239" s="15" t="s">
        <v>15</v>
      </c>
      <c r="C5239" s="32">
        <v>0</v>
      </c>
    </row>
    <row r="5240" spans="1:3" ht="15" hidden="1" x14ac:dyDescent="0.2">
      <c r="A5240" s="13">
        <v>0</v>
      </c>
      <c r="B5240" s="15" t="s">
        <v>10</v>
      </c>
      <c r="C5240" s="32">
        <v>0</v>
      </c>
    </row>
    <row r="5241" spans="1:3" ht="15" hidden="1" x14ac:dyDescent="0.2">
      <c r="A5241" s="13">
        <f t="shared" ref="A5241:A5263" si="206">SUM(C5241)</f>
        <v>0</v>
      </c>
      <c r="B5241" s="14" t="s">
        <v>39</v>
      </c>
      <c r="C5241" s="31">
        <v>0</v>
      </c>
    </row>
    <row r="5242" spans="1:3" ht="15" hidden="1" x14ac:dyDescent="0.2">
      <c r="A5242" s="13">
        <f t="shared" si="206"/>
        <v>0</v>
      </c>
      <c r="B5242" s="4" t="s">
        <v>16</v>
      </c>
      <c r="C5242" s="28">
        <v>0</v>
      </c>
    </row>
    <row r="5243" spans="1:3" ht="18" hidden="1" customHeight="1" x14ac:dyDescent="0.2">
      <c r="A5243" s="13">
        <f t="shared" si="206"/>
        <v>0</v>
      </c>
      <c r="B5243" s="21"/>
      <c r="C5243" s="35"/>
    </row>
    <row r="5244" spans="1:3" ht="18" hidden="1" customHeight="1" x14ac:dyDescent="0.2">
      <c r="A5244" s="13">
        <f t="shared" si="206"/>
        <v>0</v>
      </c>
      <c r="B5244" s="22" t="s">
        <v>60</v>
      </c>
      <c r="C5244" s="29"/>
    </row>
    <row r="5245" spans="1:3" ht="15" x14ac:dyDescent="0.2">
      <c r="A5245" s="13"/>
      <c r="B5245" s="17" t="s">
        <v>44</v>
      </c>
      <c r="C5245" s="31">
        <v>314.45292999999998</v>
      </c>
    </row>
    <row r="5246" spans="1:3" ht="15" x14ac:dyDescent="0.2">
      <c r="A5246" s="13"/>
      <c r="B5246" s="12" t="s">
        <v>1</v>
      </c>
      <c r="C5246" s="31">
        <v>314.45292999999998</v>
      </c>
    </row>
    <row r="5247" spans="1:3" ht="15" hidden="1" x14ac:dyDescent="0.2">
      <c r="A5247" s="13">
        <f t="shared" si="206"/>
        <v>0</v>
      </c>
      <c r="B5247" s="12" t="s">
        <v>6</v>
      </c>
      <c r="C5247" s="31">
        <v>0</v>
      </c>
    </row>
    <row r="5248" spans="1:3" ht="15" hidden="1" x14ac:dyDescent="0.2">
      <c r="A5248" s="13">
        <f t="shared" si="206"/>
        <v>0</v>
      </c>
      <c r="B5248" s="12" t="s">
        <v>45</v>
      </c>
      <c r="C5248" s="31">
        <v>0</v>
      </c>
    </row>
    <row r="5249" spans="1:3" ht="15" hidden="1" x14ac:dyDescent="0.2">
      <c r="A5249" s="13">
        <f t="shared" si="206"/>
        <v>0</v>
      </c>
      <c r="B5249" s="12" t="s">
        <v>13</v>
      </c>
      <c r="C5249" s="31">
        <v>0</v>
      </c>
    </row>
    <row r="5250" spans="1:3" ht="15" x14ac:dyDescent="0.2">
      <c r="A5250" s="13"/>
      <c r="B5250" s="17" t="s">
        <v>46</v>
      </c>
      <c r="C5250" s="31">
        <v>173.64943</v>
      </c>
    </row>
    <row r="5251" spans="1:3" ht="15" x14ac:dyDescent="0.2">
      <c r="A5251" s="13"/>
      <c r="B5251" s="12" t="s">
        <v>19</v>
      </c>
      <c r="C5251" s="31">
        <v>138.08770999999999</v>
      </c>
    </row>
    <row r="5252" spans="1:3" ht="15" x14ac:dyDescent="0.2">
      <c r="A5252" s="13"/>
      <c r="B5252" s="12" t="s">
        <v>36</v>
      </c>
      <c r="C5252" s="31">
        <v>35.561720000000001</v>
      </c>
    </row>
    <row r="5253" spans="1:3" ht="15" hidden="1" x14ac:dyDescent="0.2">
      <c r="A5253" s="13">
        <f t="shared" si="206"/>
        <v>0</v>
      </c>
      <c r="B5253" s="12" t="s">
        <v>47</v>
      </c>
      <c r="C5253" s="31">
        <v>0</v>
      </c>
    </row>
    <row r="5254" spans="1:3" ht="15" hidden="1" x14ac:dyDescent="0.2">
      <c r="A5254" s="13">
        <f t="shared" si="206"/>
        <v>0</v>
      </c>
      <c r="B5254" s="12" t="s">
        <v>41</v>
      </c>
      <c r="C5254" s="31">
        <v>0</v>
      </c>
    </row>
    <row r="5255" spans="1:3" ht="15" x14ac:dyDescent="0.2">
      <c r="A5255" s="13"/>
      <c r="B5255" s="39" t="s">
        <v>48</v>
      </c>
      <c r="C5255" s="40">
        <v>140.80350000000001</v>
      </c>
    </row>
    <row r="5256" spans="1:3" ht="15" x14ac:dyDescent="0.2">
      <c r="A5256" s="13"/>
      <c r="B5256" s="39" t="s">
        <v>49</v>
      </c>
      <c r="C5256" s="40">
        <v>112.0124</v>
      </c>
    </row>
    <row r="5257" spans="1:3" ht="15" x14ac:dyDescent="0.2">
      <c r="A5257" s="13"/>
      <c r="B5257" s="39" t="s">
        <v>50</v>
      </c>
      <c r="C5257" s="40">
        <v>252.8159</v>
      </c>
    </row>
    <row r="5258" spans="1:3" ht="18" hidden="1" customHeight="1" x14ac:dyDescent="0.2">
      <c r="A5258" s="13">
        <f t="shared" si="206"/>
        <v>0</v>
      </c>
      <c r="B5258" s="23"/>
      <c r="C5258" s="34"/>
    </row>
    <row r="5259" spans="1:3" ht="18" hidden="1" customHeight="1" x14ac:dyDescent="0.2">
      <c r="A5259" s="13">
        <f t="shared" si="206"/>
        <v>0</v>
      </c>
      <c r="B5259" s="18" t="s">
        <v>319</v>
      </c>
      <c r="C5259" s="29"/>
    </row>
    <row r="5260" spans="1:3" ht="15" x14ac:dyDescent="0.2">
      <c r="A5260" s="13"/>
      <c r="B5260" s="5" t="s">
        <v>53</v>
      </c>
      <c r="C5260" s="36">
        <v>122</v>
      </c>
    </row>
    <row r="5261" spans="1:3" ht="15" x14ac:dyDescent="0.2">
      <c r="A5261" s="13"/>
      <c r="B5261" s="6" t="s">
        <v>54</v>
      </c>
      <c r="C5261" s="36">
        <v>117</v>
      </c>
    </row>
    <row r="5262" spans="1:3" ht="15" x14ac:dyDescent="0.2">
      <c r="A5262" s="13"/>
      <c r="B5262" s="6" t="s">
        <v>55</v>
      </c>
      <c r="C5262" s="36">
        <v>5</v>
      </c>
    </row>
    <row r="5263" spans="1:3" ht="18" hidden="1" customHeight="1" x14ac:dyDescent="0.2">
      <c r="A5263" s="13">
        <f t="shared" si="206"/>
        <v>0</v>
      </c>
      <c r="B5263" s="24"/>
      <c r="C5263" s="34"/>
    </row>
    <row r="5264" spans="1:3" ht="18" customHeight="1" x14ac:dyDescent="0.2">
      <c r="A5264" s="13"/>
      <c r="B5264" s="121" t="s">
        <v>125</v>
      </c>
      <c r="C5264" s="122"/>
    </row>
    <row r="5265" spans="1:3" ht="18" hidden="1" customHeight="1" x14ac:dyDescent="0.2">
      <c r="A5265" s="13">
        <f t="shared" ref="A5265:A5273" si="207">SUM(C5265)</f>
        <v>0</v>
      </c>
      <c r="B5265" s="21"/>
      <c r="C5265" s="35"/>
    </row>
    <row r="5266" spans="1:3" ht="18" hidden="1" customHeight="1" x14ac:dyDescent="0.2">
      <c r="A5266" s="13">
        <f t="shared" si="207"/>
        <v>0</v>
      </c>
      <c r="B5266" s="22" t="s">
        <v>59</v>
      </c>
      <c r="C5266" s="29"/>
    </row>
    <row r="5267" spans="1:3" ht="15" x14ac:dyDescent="0.2">
      <c r="A5267" s="13"/>
      <c r="B5267" s="2" t="s">
        <v>1</v>
      </c>
      <c r="C5267" s="28">
        <v>186.50601</v>
      </c>
    </row>
    <row r="5268" spans="1:3" ht="15" hidden="1" x14ac:dyDescent="0.2">
      <c r="A5268" s="13">
        <f t="shared" si="207"/>
        <v>0</v>
      </c>
      <c r="B5268" s="3" t="s">
        <v>2</v>
      </c>
      <c r="C5268" s="28"/>
    </row>
    <row r="5269" spans="1:3" ht="15" hidden="1" x14ac:dyDescent="0.2">
      <c r="A5269" s="13">
        <f t="shared" si="207"/>
        <v>0</v>
      </c>
      <c r="B5269" s="3" t="s">
        <v>3</v>
      </c>
      <c r="C5269" s="28"/>
    </row>
    <row r="5270" spans="1:3" ht="15" x14ac:dyDescent="0.2">
      <c r="A5270" s="13"/>
      <c r="B5270" s="3" t="s">
        <v>4</v>
      </c>
      <c r="C5270" s="28">
        <v>158.53</v>
      </c>
    </row>
    <row r="5271" spans="1:3" ht="15" x14ac:dyDescent="0.2">
      <c r="A5271" s="13"/>
      <c r="B5271" s="3" t="s">
        <v>5</v>
      </c>
      <c r="C5271" s="28">
        <v>27.976009999999999</v>
      </c>
    </row>
    <row r="5272" spans="1:3" ht="15" hidden="1" x14ac:dyDescent="0.2">
      <c r="A5272" s="13">
        <f t="shared" si="207"/>
        <v>0</v>
      </c>
      <c r="B5272" s="2" t="s">
        <v>6</v>
      </c>
      <c r="C5272" s="28">
        <v>0</v>
      </c>
    </row>
    <row r="5273" spans="1:3" ht="15" hidden="1" x14ac:dyDescent="0.2">
      <c r="A5273" s="13">
        <f t="shared" si="207"/>
        <v>0</v>
      </c>
      <c r="B5273" s="2" t="s">
        <v>7</v>
      </c>
      <c r="C5273" s="28">
        <v>0</v>
      </c>
    </row>
    <row r="5274" spans="1:3" ht="15" hidden="1" x14ac:dyDescent="0.2">
      <c r="A5274" s="13">
        <v>0</v>
      </c>
      <c r="B5274" s="3" t="s">
        <v>8</v>
      </c>
      <c r="C5274" s="28">
        <v>0</v>
      </c>
    </row>
    <row r="5275" spans="1:3" ht="15" hidden="1" x14ac:dyDescent="0.2">
      <c r="A5275" s="13">
        <f>SUM(C5275)</f>
        <v>0</v>
      </c>
      <c r="B5275" s="4" t="s">
        <v>9</v>
      </c>
      <c r="C5275" s="28">
        <v>0</v>
      </c>
    </row>
    <row r="5276" spans="1:3" ht="15" hidden="1" x14ac:dyDescent="0.2">
      <c r="A5276" s="13">
        <v>0</v>
      </c>
      <c r="B5276" s="4" t="s">
        <v>10</v>
      </c>
      <c r="C5276" s="28">
        <v>0</v>
      </c>
    </row>
    <row r="5277" spans="1:3" ht="15" hidden="1" x14ac:dyDescent="0.2">
      <c r="A5277" s="13">
        <f>SUM(C5277)</f>
        <v>0</v>
      </c>
      <c r="B5277" s="4" t="s">
        <v>11</v>
      </c>
      <c r="C5277" s="28">
        <v>0</v>
      </c>
    </row>
    <row r="5278" spans="1:3" ht="15" hidden="1" x14ac:dyDescent="0.2">
      <c r="A5278" s="13">
        <f>SUM(C5278)</f>
        <v>0</v>
      </c>
      <c r="B5278" s="4" t="s">
        <v>12</v>
      </c>
      <c r="C5278" s="28">
        <v>0</v>
      </c>
    </row>
    <row r="5279" spans="1:3" ht="15" hidden="1" x14ac:dyDescent="0.2">
      <c r="A5279" s="13">
        <f>SUM(C5279)</f>
        <v>0</v>
      </c>
      <c r="B5279" s="2" t="s">
        <v>13</v>
      </c>
      <c r="C5279" s="28">
        <v>0</v>
      </c>
    </row>
    <row r="5280" spans="1:3" ht="15" hidden="1" x14ac:dyDescent="0.2">
      <c r="A5280" s="13">
        <v>0</v>
      </c>
      <c r="B5280" s="3" t="s">
        <v>14</v>
      </c>
      <c r="C5280" s="28">
        <v>0</v>
      </c>
    </row>
    <row r="5281" spans="1:3" ht="15" hidden="1" x14ac:dyDescent="0.2">
      <c r="A5281" s="13">
        <v>0</v>
      </c>
      <c r="B5281" s="4" t="s">
        <v>15</v>
      </c>
      <c r="C5281" s="28">
        <v>0</v>
      </c>
    </row>
    <row r="5282" spans="1:3" ht="15" hidden="1" x14ac:dyDescent="0.2">
      <c r="A5282" s="13">
        <v>0</v>
      </c>
      <c r="B5282" s="4" t="s">
        <v>10</v>
      </c>
      <c r="C5282" s="28">
        <v>0</v>
      </c>
    </row>
    <row r="5283" spans="1:3" ht="15" hidden="1" x14ac:dyDescent="0.2">
      <c r="A5283" s="13">
        <f t="shared" ref="A5283:A5289" si="208">SUM(C5283)</f>
        <v>0</v>
      </c>
      <c r="B5283" s="4" t="s">
        <v>16</v>
      </c>
      <c r="C5283" s="28">
        <v>0</v>
      </c>
    </row>
    <row r="5284" spans="1:3" ht="15" hidden="1" x14ac:dyDescent="0.2">
      <c r="A5284" s="13">
        <f t="shared" si="208"/>
        <v>0</v>
      </c>
      <c r="B5284" s="3" t="s">
        <v>17</v>
      </c>
      <c r="C5284" s="28">
        <v>0</v>
      </c>
    </row>
    <row r="5285" spans="1:3" ht="15" hidden="1" x14ac:dyDescent="0.2">
      <c r="A5285" s="13">
        <f t="shared" si="208"/>
        <v>0</v>
      </c>
      <c r="B5285" s="4" t="s">
        <v>18</v>
      </c>
      <c r="C5285" s="28">
        <v>0</v>
      </c>
    </row>
    <row r="5286" spans="1:3" ht="18" hidden="1" customHeight="1" x14ac:dyDescent="0.2">
      <c r="A5286" s="13">
        <f t="shared" si="208"/>
        <v>0</v>
      </c>
      <c r="B5286" s="21"/>
      <c r="C5286" s="35"/>
    </row>
    <row r="5287" spans="1:3" ht="15" x14ac:dyDescent="0.2">
      <c r="A5287" s="13"/>
      <c r="B5287" s="2" t="s">
        <v>19</v>
      </c>
      <c r="C5287" s="28">
        <v>57.733469999999997</v>
      </c>
    </row>
    <row r="5288" spans="1:3" ht="15" x14ac:dyDescent="0.2">
      <c r="A5288" s="13"/>
      <c r="B5288" s="12" t="s">
        <v>20</v>
      </c>
      <c r="C5288" s="31">
        <v>5.18</v>
      </c>
    </row>
    <row r="5289" spans="1:3" ht="15" x14ac:dyDescent="0.2">
      <c r="A5289" s="13"/>
      <c r="B5289" s="12" t="s">
        <v>21</v>
      </c>
      <c r="C5289" s="31">
        <v>27.353470000000002</v>
      </c>
    </row>
    <row r="5290" spans="1:3" ht="15" hidden="1" x14ac:dyDescent="0.2">
      <c r="A5290" s="13">
        <v>0</v>
      </c>
      <c r="B5290" s="15" t="s">
        <v>22</v>
      </c>
      <c r="C5290" s="32">
        <v>10.11</v>
      </c>
    </row>
    <row r="5291" spans="1:3" ht="15" hidden="1" x14ac:dyDescent="0.2">
      <c r="A5291" s="13">
        <v>0</v>
      </c>
      <c r="B5291" s="15" t="s">
        <v>23</v>
      </c>
      <c r="C5291" s="32">
        <v>2.1185700000000001</v>
      </c>
    </row>
    <row r="5292" spans="1:3" ht="15" hidden="1" x14ac:dyDescent="0.2">
      <c r="A5292" s="13">
        <v>0</v>
      </c>
      <c r="B5292" s="15" t="s">
        <v>24</v>
      </c>
      <c r="C5292" s="32">
        <v>11.7499</v>
      </c>
    </row>
    <row r="5293" spans="1:3" ht="15" hidden="1" x14ac:dyDescent="0.2">
      <c r="A5293" s="13">
        <v>0</v>
      </c>
      <c r="B5293" s="15" t="s">
        <v>25</v>
      </c>
      <c r="C5293" s="32">
        <v>0</v>
      </c>
    </row>
    <row r="5294" spans="1:3" ht="15" hidden="1" x14ac:dyDescent="0.2">
      <c r="A5294" s="13">
        <v>0</v>
      </c>
      <c r="B5294" s="15" t="s">
        <v>26</v>
      </c>
      <c r="C5294" s="32">
        <v>0</v>
      </c>
    </row>
    <row r="5295" spans="1:3" ht="15" hidden="1" x14ac:dyDescent="0.2">
      <c r="A5295" s="13">
        <v>0</v>
      </c>
      <c r="B5295" s="15" t="s">
        <v>27</v>
      </c>
      <c r="C5295" s="32">
        <v>0</v>
      </c>
    </row>
    <row r="5296" spans="1:3" ht="30" hidden="1" x14ac:dyDescent="0.2">
      <c r="A5296" s="13">
        <v>0</v>
      </c>
      <c r="B5296" s="15" t="s">
        <v>28</v>
      </c>
      <c r="C5296" s="32">
        <v>0</v>
      </c>
    </row>
    <row r="5297" spans="1:3" ht="15" hidden="1" x14ac:dyDescent="0.2">
      <c r="A5297" s="13">
        <v>0</v>
      </c>
      <c r="B5297" s="15" t="s">
        <v>29</v>
      </c>
      <c r="C5297" s="32">
        <v>0</v>
      </c>
    </row>
    <row r="5298" spans="1:3" ht="15" hidden="1" x14ac:dyDescent="0.2">
      <c r="A5298" s="13">
        <v>0</v>
      </c>
      <c r="B5298" s="15" t="s">
        <v>30</v>
      </c>
      <c r="C5298" s="32">
        <v>0</v>
      </c>
    </row>
    <row r="5299" spans="1:3" ht="15" hidden="1" x14ac:dyDescent="0.2">
      <c r="A5299" s="13">
        <v>0</v>
      </c>
      <c r="B5299" s="15" t="s">
        <v>31</v>
      </c>
      <c r="C5299" s="32">
        <v>3.375</v>
      </c>
    </row>
    <row r="5300" spans="1:3" ht="15" hidden="1" x14ac:dyDescent="0.2">
      <c r="A5300" s="13">
        <f t="shared" ref="A5300:A5306" si="209">SUM(C5300)</f>
        <v>0</v>
      </c>
      <c r="B5300" s="12" t="s">
        <v>32</v>
      </c>
      <c r="C5300" s="31">
        <v>0</v>
      </c>
    </row>
    <row r="5301" spans="1:3" ht="15" hidden="1" x14ac:dyDescent="0.2">
      <c r="A5301" s="13">
        <f t="shared" si="209"/>
        <v>0</v>
      </c>
      <c r="B5301" s="3" t="s">
        <v>33</v>
      </c>
      <c r="C5301" s="28">
        <v>0</v>
      </c>
    </row>
    <row r="5302" spans="1:3" ht="15" hidden="1" x14ac:dyDescent="0.2">
      <c r="A5302" s="13">
        <f t="shared" si="209"/>
        <v>0</v>
      </c>
      <c r="B5302" s="12" t="s">
        <v>4</v>
      </c>
      <c r="C5302" s="31">
        <v>0</v>
      </c>
    </row>
    <row r="5303" spans="1:3" ht="15" hidden="1" x14ac:dyDescent="0.2">
      <c r="A5303" s="13">
        <f t="shared" si="209"/>
        <v>0</v>
      </c>
      <c r="B5303" s="12" t="s">
        <v>34</v>
      </c>
      <c r="C5303" s="31">
        <v>0</v>
      </c>
    </row>
    <row r="5304" spans="1:3" ht="15" x14ac:dyDescent="0.2">
      <c r="A5304" s="13"/>
      <c r="B5304" s="12" t="s">
        <v>35</v>
      </c>
      <c r="C5304" s="31">
        <v>25.2</v>
      </c>
    </row>
    <row r="5305" spans="1:3" ht="15" hidden="1" x14ac:dyDescent="0.2">
      <c r="A5305" s="13">
        <f t="shared" si="209"/>
        <v>0</v>
      </c>
      <c r="B5305" s="2" t="s">
        <v>36</v>
      </c>
      <c r="C5305" s="28">
        <v>0</v>
      </c>
    </row>
    <row r="5306" spans="1:3" ht="15" hidden="1" x14ac:dyDescent="0.2">
      <c r="A5306" s="13">
        <f t="shared" si="209"/>
        <v>0</v>
      </c>
      <c r="B5306" s="2" t="s">
        <v>37</v>
      </c>
      <c r="C5306" s="28">
        <v>0</v>
      </c>
    </row>
    <row r="5307" spans="1:3" ht="15" hidden="1" x14ac:dyDescent="0.2">
      <c r="A5307" s="13">
        <v>0</v>
      </c>
      <c r="B5307" s="16" t="s">
        <v>8</v>
      </c>
      <c r="C5307" s="33">
        <v>0</v>
      </c>
    </row>
    <row r="5308" spans="1:3" ht="15" hidden="1" x14ac:dyDescent="0.2">
      <c r="A5308" s="13">
        <v>0</v>
      </c>
      <c r="B5308" s="15" t="s">
        <v>9</v>
      </c>
      <c r="C5308" s="32">
        <v>0</v>
      </c>
    </row>
    <row r="5309" spans="1:3" ht="15" hidden="1" x14ac:dyDescent="0.2">
      <c r="A5309" s="13">
        <v>0</v>
      </c>
      <c r="B5309" s="15" t="s">
        <v>38</v>
      </c>
      <c r="C5309" s="32">
        <v>0</v>
      </c>
    </row>
    <row r="5310" spans="1:3" ht="15" hidden="1" x14ac:dyDescent="0.2">
      <c r="A5310" s="13">
        <f>SUM(C5310)</f>
        <v>0</v>
      </c>
      <c r="B5310" s="14" t="s">
        <v>39</v>
      </c>
      <c r="C5310" s="31">
        <v>0</v>
      </c>
    </row>
    <row r="5311" spans="1:3" ht="15" hidden="1" x14ac:dyDescent="0.2">
      <c r="A5311" s="13">
        <f>SUM(C5311)</f>
        <v>0</v>
      </c>
      <c r="B5311" s="4" t="s">
        <v>40</v>
      </c>
      <c r="C5311" s="28">
        <v>0</v>
      </c>
    </row>
    <row r="5312" spans="1:3" ht="15" hidden="1" x14ac:dyDescent="0.2">
      <c r="A5312" s="13">
        <f>SUM(C5312)</f>
        <v>0</v>
      </c>
      <c r="B5312" s="2" t="s">
        <v>41</v>
      </c>
      <c r="C5312" s="28">
        <v>0</v>
      </c>
    </row>
    <row r="5313" spans="1:3" ht="15" hidden="1" x14ac:dyDescent="0.2">
      <c r="A5313" s="13">
        <v>0</v>
      </c>
      <c r="B5313" s="16" t="s">
        <v>14</v>
      </c>
      <c r="C5313" s="33">
        <v>0</v>
      </c>
    </row>
    <row r="5314" spans="1:3" ht="15" hidden="1" x14ac:dyDescent="0.2">
      <c r="A5314" s="13">
        <v>0</v>
      </c>
      <c r="B5314" s="15" t="s">
        <v>9</v>
      </c>
      <c r="C5314" s="32">
        <v>0</v>
      </c>
    </row>
    <row r="5315" spans="1:3" ht="15" hidden="1" x14ac:dyDescent="0.2">
      <c r="A5315" s="13">
        <v>0</v>
      </c>
      <c r="B5315" s="15" t="s">
        <v>10</v>
      </c>
      <c r="C5315" s="32">
        <v>0</v>
      </c>
    </row>
    <row r="5316" spans="1:3" ht="15" hidden="1" x14ac:dyDescent="0.2">
      <c r="A5316" s="13">
        <f>SUM(C5316)</f>
        <v>0</v>
      </c>
      <c r="B5316" s="14" t="s">
        <v>42</v>
      </c>
      <c r="C5316" s="31">
        <v>0</v>
      </c>
    </row>
    <row r="5317" spans="1:3" ht="15" hidden="1" x14ac:dyDescent="0.2">
      <c r="A5317" s="13">
        <f>SUM(C5317)</f>
        <v>0</v>
      </c>
      <c r="B5317" s="4" t="s">
        <v>16</v>
      </c>
      <c r="C5317" s="28">
        <v>0</v>
      </c>
    </row>
    <row r="5318" spans="1:3" ht="15" hidden="1" x14ac:dyDescent="0.2">
      <c r="A5318" s="13">
        <f>SUM(C5318)</f>
        <v>0</v>
      </c>
      <c r="B5318" s="16" t="s">
        <v>17</v>
      </c>
      <c r="C5318" s="33">
        <v>0</v>
      </c>
    </row>
    <row r="5319" spans="1:3" ht="15" hidden="1" x14ac:dyDescent="0.2">
      <c r="A5319" s="13">
        <v>0</v>
      </c>
      <c r="B5319" s="15" t="s">
        <v>43</v>
      </c>
      <c r="C5319" s="32">
        <v>0</v>
      </c>
    </row>
    <row r="5320" spans="1:3" ht="15" hidden="1" x14ac:dyDescent="0.2">
      <c r="A5320" s="13">
        <v>0</v>
      </c>
      <c r="B5320" s="15" t="s">
        <v>15</v>
      </c>
      <c r="C5320" s="32">
        <v>0</v>
      </c>
    </row>
    <row r="5321" spans="1:3" ht="15" hidden="1" x14ac:dyDescent="0.2">
      <c r="A5321" s="13">
        <v>0</v>
      </c>
      <c r="B5321" s="15" t="s">
        <v>10</v>
      </c>
      <c r="C5321" s="32">
        <v>0</v>
      </c>
    </row>
    <row r="5322" spans="1:3" ht="15" hidden="1" x14ac:dyDescent="0.2">
      <c r="A5322" s="13">
        <f t="shared" ref="A5322:A5344" si="210">SUM(C5322)</f>
        <v>0</v>
      </c>
      <c r="B5322" s="14" t="s">
        <v>39</v>
      </c>
      <c r="C5322" s="31">
        <v>0</v>
      </c>
    </row>
    <row r="5323" spans="1:3" ht="15" hidden="1" x14ac:dyDescent="0.2">
      <c r="A5323" s="13">
        <f t="shared" si="210"/>
        <v>0</v>
      </c>
      <c r="B5323" s="4" t="s">
        <v>16</v>
      </c>
      <c r="C5323" s="28">
        <v>0</v>
      </c>
    </row>
    <row r="5324" spans="1:3" ht="18" hidden="1" customHeight="1" x14ac:dyDescent="0.2">
      <c r="A5324" s="13">
        <f t="shared" si="210"/>
        <v>0</v>
      </c>
      <c r="B5324" s="21"/>
      <c r="C5324" s="35"/>
    </row>
    <row r="5325" spans="1:3" ht="18" hidden="1" customHeight="1" x14ac:dyDescent="0.2">
      <c r="A5325" s="13">
        <f t="shared" si="210"/>
        <v>0</v>
      </c>
      <c r="B5325" s="22" t="s">
        <v>60</v>
      </c>
      <c r="C5325" s="29"/>
    </row>
    <row r="5326" spans="1:3" ht="15" x14ac:dyDescent="0.2">
      <c r="A5326" s="13"/>
      <c r="B5326" s="17" t="s">
        <v>44</v>
      </c>
      <c r="C5326" s="31">
        <v>186.50601</v>
      </c>
    </row>
    <row r="5327" spans="1:3" ht="15" x14ac:dyDescent="0.2">
      <c r="A5327" s="13"/>
      <c r="B5327" s="12" t="s">
        <v>1</v>
      </c>
      <c r="C5327" s="31">
        <v>186.50601</v>
      </c>
    </row>
    <row r="5328" spans="1:3" ht="15" hidden="1" x14ac:dyDescent="0.2">
      <c r="A5328" s="13">
        <f t="shared" si="210"/>
        <v>0</v>
      </c>
      <c r="B5328" s="12" t="s">
        <v>6</v>
      </c>
      <c r="C5328" s="31">
        <v>0</v>
      </c>
    </row>
    <row r="5329" spans="1:3" ht="15" hidden="1" x14ac:dyDescent="0.2">
      <c r="A5329" s="13">
        <f t="shared" si="210"/>
        <v>0</v>
      </c>
      <c r="B5329" s="12" t="s">
        <v>45</v>
      </c>
      <c r="C5329" s="31">
        <v>0</v>
      </c>
    </row>
    <row r="5330" spans="1:3" ht="15" hidden="1" x14ac:dyDescent="0.2">
      <c r="A5330" s="13">
        <f t="shared" si="210"/>
        <v>0</v>
      </c>
      <c r="B5330" s="12" t="s">
        <v>13</v>
      </c>
      <c r="C5330" s="31">
        <v>0</v>
      </c>
    </row>
    <row r="5331" spans="1:3" ht="15" x14ac:dyDescent="0.2">
      <c r="A5331" s="13"/>
      <c r="B5331" s="17" t="s">
        <v>46</v>
      </c>
      <c r="C5331" s="31">
        <v>57.733469999999997</v>
      </c>
    </row>
    <row r="5332" spans="1:3" ht="15" x14ac:dyDescent="0.2">
      <c r="A5332" s="13"/>
      <c r="B5332" s="12" t="s">
        <v>19</v>
      </c>
      <c r="C5332" s="31">
        <v>57.733469999999997</v>
      </c>
    </row>
    <row r="5333" spans="1:3" ht="15" hidden="1" x14ac:dyDescent="0.2">
      <c r="A5333" s="13">
        <f t="shared" si="210"/>
        <v>0</v>
      </c>
      <c r="B5333" s="12" t="s">
        <v>36</v>
      </c>
      <c r="C5333" s="31">
        <v>0</v>
      </c>
    </row>
    <row r="5334" spans="1:3" ht="15" hidden="1" x14ac:dyDescent="0.2">
      <c r="A5334" s="13">
        <f t="shared" si="210"/>
        <v>0</v>
      </c>
      <c r="B5334" s="12" t="s">
        <v>47</v>
      </c>
      <c r="C5334" s="31">
        <v>0</v>
      </c>
    </row>
    <row r="5335" spans="1:3" ht="15" hidden="1" x14ac:dyDescent="0.2">
      <c r="A5335" s="13">
        <f t="shared" si="210"/>
        <v>0</v>
      </c>
      <c r="B5335" s="12" t="s">
        <v>41</v>
      </c>
      <c r="C5335" s="31">
        <v>0</v>
      </c>
    </row>
    <row r="5336" spans="1:3" ht="15" x14ac:dyDescent="0.2">
      <c r="A5336" s="13"/>
      <c r="B5336" s="39" t="s">
        <v>48</v>
      </c>
      <c r="C5336" s="40">
        <v>128.77253999999999</v>
      </c>
    </row>
    <row r="5337" spans="1:3" ht="15" x14ac:dyDescent="0.2">
      <c r="A5337" s="13"/>
      <c r="B5337" s="39" t="s">
        <v>49</v>
      </c>
      <c r="C5337" s="40">
        <v>117.35303999999999</v>
      </c>
    </row>
    <row r="5338" spans="1:3" ht="15" x14ac:dyDescent="0.2">
      <c r="A5338" s="13"/>
      <c r="B5338" s="39" t="s">
        <v>50</v>
      </c>
      <c r="C5338" s="40">
        <v>246.12558000000001</v>
      </c>
    </row>
    <row r="5339" spans="1:3" ht="18" hidden="1" customHeight="1" x14ac:dyDescent="0.2">
      <c r="A5339" s="13">
        <f t="shared" si="210"/>
        <v>0</v>
      </c>
      <c r="B5339" s="23"/>
      <c r="C5339" s="34"/>
    </row>
    <row r="5340" spans="1:3" ht="18" hidden="1" customHeight="1" x14ac:dyDescent="0.2">
      <c r="A5340" s="13">
        <f t="shared" si="210"/>
        <v>0</v>
      </c>
      <c r="B5340" s="18" t="s">
        <v>319</v>
      </c>
      <c r="C5340" s="29"/>
    </row>
    <row r="5341" spans="1:3" ht="15" x14ac:dyDescent="0.2">
      <c r="A5341" s="13"/>
      <c r="B5341" s="5" t="s">
        <v>53</v>
      </c>
      <c r="C5341" s="36">
        <v>145</v>
      </c>
    </row>
    <row r="5342" spans="1:3" ht="15" x14ac:dyDescent="0.2">
      <c r="A5342" s="13"/>
      <c r="B5342" s="6" t="s">
        <v>54</v>
      </c>
      <c r="C5342" s="36">
        <v>125</v>
      </c>
    </row>
    <row r="5343" spans="1:3" ht="15" x14ac:dyDescent="0.2">
      <c r="A5343" s="13"/>
      <c r="B5343" s="6" t="s">
        <v>55</v>
      </c>
      <c r="C5343" s="36">
        <v>20</v>
      </c>
    </row>
    <row r="5344" spans="1:3" ht="18" hidden="1" customHeight="1" x14ac:dyDescent="0.2">
      <c r="A5344" s="13">
        <f t="shared" si="210"/>
        <v>0</v>
      </c>
      <c r="B5344" s="24"/>
      <c r="C5344" s="34"/>
    </row>
    <row r="5345" spans="1:3" ht="18" customHeight="1" x14ac:dyDescent="0.2">
      <c r="A5345" s="13"/>
      <c r="B5345" s="121" t="s">
        <v>123</v>
      </c>
      <c r="C5345" s="122"/>
    </row>
    <row r="5346" spans="1:3" ht="18" hidden="1" customHeight="1" x14ac:dyDescent="0.2">
      <c r="A5346" s="13">
        <f t="shared" ref="A5346:A5354" si="211">SUM(C5346)</f>
        <v>0</v>
      </c>
      <c r="B5346" s="21"/>
      <c r="C5346" s="35"/>
    </row>
    <row r="5347" spans="1:3" ht="18" hidden="1" customHeight="1" x14ac:dyDescent="0.2">
      <c r="A5347" s="13">
        <f t="shared" si="211"/>
        <v>0</v>
      </c>
      <c r="B5347" s="22" t="s">
        <v>59</v>
      </c>
      <c r="C5347" s="29"/>
    </row>
    <row r="5348" spans="1:3" ht="15" x14ac:dyDescent="0.2">
      <c r="A5348" s="13"/>
      <c r="B5348" s="2" t="s">
        <v>1</v>
      </c>
      <c r="C5348" s="28">
        <v>147.1294</v>
      </c>
    </row>
    <row r="5349" spans="1:3" ht="15" hidden="1" x14ac:dyDescent="0.2">
      <c r="A5349" s="13">
        <f t="shared" si="211"/>
        <v>0</v>
      </c>
      <c r="B5349" s="3" t="s">
        <v>2</v>
      </c>
      <c r="C5349" s="28"/>
    </row>
    <row r="5350" spans="1:3" ht="15" hidden="1" x14ac:dyDescent="0.2">
      <c r="A5350" s="13">
        <f t="shared" si="211"/>
        <v>0</v>
      </c>
      <c r="B5350" s="3" t="s">
        <v>3</v>
      </c>
      <c r="C5350" s="28"/>
    </row>
    <row r="5351" spans="1:3" ht="15" x14ac:dyDescent="0.2">
      <c r="A5351" s="13"/>
      <c r="B5351" s="3" t="s">
        <v>4</v>
      </c>
      <c r="C5351" s="28">
        <v>140</v>
      </c>
    </row>
    <row r="5352" spans="1:3" ht="15" x14ac:dyDescent="0.2">
      <c r="A5352" s="13"/>
      <c r="B5352" s="3" t="s">
        <v>5</v>
      </c>
      <c r="C5352" s="28">
        <v>7.1294000000000004</v>
      </c>
    </row>
    <row r="5353" spans="1:3" ht="15" hidden="1" x14ac:dyDescent="0.2">
      <c r="A5353" s="13">
        <f t="shared" si="211"/>
        <v>0</v>
      </c>
      <c r="B5353" s="2" t="s">
        <v>6</v>
      </c>
      <c r="C5353" s="28">
        <v>0</v>
      </c>
    </row>
    <row r="5354" spans="1:3" ht="15" hidden="1" x14ac:dyDescent="0.2">
      <c r="A5354" s="13">
        <f t="shared" si="211"/>
        <v>0</v>
      </c>
      <c r="B5354" s="2" t="s">
        <v>7</v>
      </c>
      <c r="C5354" s="28">
        <v>0</v>
      </c>
    </row>
    <row r="5355" spans="1:3" ht="15" hidden="1" x14ac:dyDescent="0.2">
      <c r="A5355" s="13">
        <v>0</v>
      </c>
      <c r="B5355" s="3" t="s">
        <v>8</v>
      </c>
      <c r="C5355" s="28">
        <v>0</v>
      </c>
    </row>
    <row r="5356" spans="1:3" ht="15" hidden="1" x14ac:dyDescent="0.2">
      <c r="A5356" s="13">
        <f>SUM(C5356)</f>
        <v>0</v>
      </c>
      <c r="B5356" s="4" t="s">
        <v>9</v>
      </c>
      <c r="C5356" s="28">
        <v>0</v>
      </c>
    </row>
    <row r="5357" spans="1:3" ht="15" hidden="1" x14ac:dyDescent="0.2">
      <c r="A5357" s="13">
        <v>0</v>
      </c>
      <c r="B5357" s="4" t="s">
        <v>10</v>
      </c>
      <c r="C5357" s="28">
        <v>0</v>
      </c>
    </row>
    <row r="5358" spans="1:3" ht="15" hidden="1" x14ac:dyDescent="0.2">
      <c r="A5358" s="13">
        <f>SUM(C5358)</f>
        <v>0</v>
      </c>
      <c r="B5358" s="4" t="s">
        <v>11</v>
      </c>
      <c r="C5358" s="28">
        <v>0</v>
      </c>
    </row>
    <row r="5359" spans="1:3" ht="15" hidden="1" x14ac:dyDescent="0.2">
      <c r="A5359" s="13">
        <f>SUM(C5359)</f>
        <v>0</v>
      </c>
      <c r="B5359" s="4" t="s">
        <v>12</v>
      </c>
      <c r="C5359" s="28">
        <v>0</v>
      </c>
    </row>
    <row r="5360" spans="1:3" ht="15" hidden="1" x14ac:dyDescent="0.2">
      <c r="A5360" s="13">
        <f>SUM(C5360)</f>
        <v>0</v>
      </c>
      <c r="B5360" s="2" t="s">
        <v>13</v>
      </c>
      <c r="C5360" s="28">
        <v>0</v>
      </c>
    </row>
    <row r="5361" spans="1:3" ht="15" hidden="1" x14ac:dyDescent="0.2">
      <c r="A5361" s="13">
        <v>0</v>
      </c>
      <c r="B5361" s="3" t="s">
        <v>14</v>
      </c>
      <c r="C5361" s="28">
        <v>0</v>
      </c>
    </row>
    <row r="5362" spans="1:3" ht="15" hidden="1" x14ac:dyDescent="0.2">
      <c r="A5362" s="13">
        <v>0</v>
      </c>
      <c r="B5362" s="4" t="s">
        <v>15</v>
      </c>
      <c r="C5362" s="28">
        <v>0</v>
      </c>
    </row>
    <row r="5363" spans="1:3" ht="15" hidden="1" x14ac:dyDescent="0.2">
      <c r="A5363" s="13">
        <v>0</v>
      </c>
      <c r="B5363" s="4" t="s">
        <v>10</v>
      </c>
      <c r="C5363" s="28">
        <v>0</v>
      </c>
    </row>
    <row r="5364" spans="1:3" ht="15" hidden="1" x14ac:dyDescent="0.2">
      <c r="A5364" s="13">
        <f t="shared" ref="A5364:A5370" si="212">SUM(C5364)</f>
        <v>0</v>
      </c>
      <c r="B5364" s="4" t="s">
        <v>16</v>
      </c>
      <c r="C5364" s="28">
        <v>0</v>
      </c>
    </row>
    <row r="5365" spans="1:3" ht="15" hidden="1" x14ac:dyDescent="0.2">
      <c r="A5365" s="13">
        <f t="shared" si="212"/>
        <v>0</v>
      </c>
      <c r="B5365" s="3" t="s">
        <v>17</v>
      </c>
      <c r="C5365" s="28">
        <v>0</v>
      </c>
    </row>
    <row r="5366" spans="1:3" ht="15" hidden="1" x14ac:dyDescent="0.2">
      <c r="A5366" s="13">
        <f t="shared" si="212"/>
        <v>0</v>
      </c>
      <c r="B5366" s="4" t="s">
        <v>18</v>
      </c>
      <c r="C5366" s="28">
        <v>0</v>
      </c>
    </row>
    <row r="5367" spans="1:3" ht="18" hidden="1" customHeight="1" x14ac:dyDescent="0.2">
      <c r="A5367" s="13">
        <f t="shared" si="212"/>
        <v>0</v>
      </c>
      <c r="B5367" s="21"/>
      <c r="C5367" s="35"/>
    </row>
    <row r="5368" spans="1:3" ht="15" x14ac:dyDescent="0.2">
      <c r="A5368" s="13"/>
      <c r="B5368" s="2" t="s">
        <v>19</v>
      </c>
      <c r="C5368" s="28">
        <v>5.7240500000000001</v>
      </c>
    </row>
    <row r="5369" spans="1:3" ht="15" hidden="1" x14ac:dyDescent="0.2">
      <c r="A5369" s="13">
        <f t="shared" si="212"/>
        <v>0</v>
      </c>
      <c r="B5369" s="12" t="s">
        <v>20</v>
      </c>
      <c r="C5369" s="31">
        <v>0</v>
      </c>
    </row>
    <row r="5370" spans="1:3" ht="15" x14ac:dyDescent="0.2">
      <c r="A5370" s="13"/>
      <c r="B5370" s="12" t="s">
        <v>21</v>
      </c>
      <c r="C5370" s="31">
        <v>5.7240500000000001</v>
      </c>
    </row>
    <row r="5371" spans="1:3" ht="15" hidden="1" x14ac:dyDescent="0.2">
      <c r="A5371" s="13">
        <v>0</v>
      </c>
      <c r="B5371" s="15" t="s">
        <v>22</v>
      </c>
      <c r="C5371" s="32">
        <v>5.01</v>
      </c>
    </row>
    <row r="5372" spans="1:3" ht="15" hidden="1" x14ac:dyDescent="0.2">
      <c r="A5372" s="13">
        <v>0</v>
      </c>
      <c r="B5372" s="15" t="s">
        <v>23</v>
      </c>
      <c r="C5372" s="32">
        <v>0</v>
      </c>
    </row>
    <row r="5373" spans="1:3" ht="15" hidden="1" x14ac:dyDescent="0.2">
      <c r="A5373" s="13">
        <v>0</v>
      </c>
      <c r="B5373" s="15" t="s">
        <v>24</v>
      </c>
      <c r="C5373" s="32">
        <v>0.13305</v>
      </c>
    </row>
    <row r="5374" spans="1:3" ht="15" hidden="1" x14ac:dyDescent="0.2">
      <c r="A5374" s="13">
        <v>0</v>
      </c>
      <c r="B5374" s="15" t="s">
        <v>25</v>
      </c>
      <c r="C5374" s="32">
        <v>0</v>
      </c>
    </row>
    <row r="5375" spans="1:3" ht="15" hidden="1" x14ac:dyDescent="0.2">
      <c r="A5375" s="13">
        <v>0</v>
      </c>
      <c r="B5375" s="15" t="s">
        <v>26</v>
      </c>
      <c r="C5375" s="32">
        <v>0</v>
      </c>
    </row>
    <row r="5376" spans="1:3" ht="15" hidden="1" x14ac:dyDescent="0.2">
      <c r="A5376" s="13">
        <v>0</v>
      </c>
      <c r="B5376" s="15" t="s">
        <v>27</v>
      </c>
      <c r="C5376" s="32">
        <v>0</v>
      </c>
    </row>
    <row r="5377" spans="1:3" ht="30" hidden="1" x14ac:dyDescent="0.2">
      <c r="A5377" s="13">
        <v>0</v>
      </c>
      <c r="B5377" s="15" t="s">
        <v>28</v>
      </c>
      <c r="C5377" s="32">
        <v>0</v>
      </c>
    </row>
    <row r="5378" spans="1:3" ht="15" hidden="1" x14ac:dyDescent="0.2">
      <c r="A5378" s="13">
        <v>0</v>
      </c>
      <c r="B5378" s="15" t="s">
        <v>29</v>
      </c>
      <c r="C5378" s="32">
        <v>0</v>
      </c>
    </row>
    <row r="5379" spans="1:3" ht="15" hidden="1" x14ac:dyDescent="0.2">
      <c r="A5379" s="13">
        <v>0</v>
      </c>
      <c r="B5379" s="15" t="s">
        <v>30</v>
      </c>
      <c r="C5379" s="32">
        <v>0</v>
      </c>
    </row>
    <row r="5380" spans="1:3" ht="15" hidden="1" x14ac:dyDescent="0.2">
      <c r="A5380" s="13">
        <v>0</v>
      </c>
      <c r="B5380" s="15" t="s">
        <v>31</v>
      </c>
      <c r="C5380" s="32">
        <v>0.58099999999999996</v>
      </c>
    </row>
    <row r="5381" spans="1:3" ht="15" hidden="1" x14ac:dyDescent="0.2">
      <c r="A5381" s="13">
        <f t="shared" ref="A5381:A5441" si="213">SUM(C5381)</f>
        <v>0</v>
      </c>
      <c r="B5381" s="12" t="s">
        <v>32</v>
      </c>
      <c r="C5381" s="31">
        <v>0</v>
      </c>
    </row>
    <row r="5382" spans="1:3" ht="15" hidden="1" x14ac:dyDescent="0.2">
      <c r="A5382" s="13">
        <f t="shared" si="213"/>
        <v>0</v>
      </c>
      <c r="B5382" s="3" t="s">
        <v>33</v>
      </c>
      <c r="C5382" s="28">
        <v>0</v>
      </c>
    </row>
    <row r="5383" spans="1:3" ht="15" hidden="1" x14ac:dyDescent="0.2">
      <c r="A5383" s="13">
        <f t="shared" si="213"/>
        <v>0</v>
      </c>
      <c r="B5383" s="12" t="s">
        <v>4</v>
      </c>
      <c r="C5383" s="31">
        <v>0</v>
      </c>
    </row>
    <row r="5384" spans="1:3" ht="15" hidden="1" x14ac:dyDescent="0.2">
      <c r="A5384" s="13">
        <f t="shared" si="213"/>
        <v>0</v>
      </c>
      <c r="B5384" s="12" t="s">
        <v>34</v>
      </c>
      <c r="C5384" s="31">
        <v>0</v>
      </c>
    </row>
    <row r="5385" spans="1:3" ht="15" hidden="1" x14ac:dyDescent="0.2">
      <c r="A5385" s="13">
        <f t="shared" si="213"/>
        <v>0</v>
      </c>
      <c r="B5385" s="12" t="s">
        <v>35</v>
      </c>
      <c r="C5385" s="31">
        <v>0</v>
      </c>
    </row>
    <row r="5386" spans="1:3" ht="15" hidden="1" x14ac:dyDescent="0.2">
      <c r="A5386" s="13">
        <f t="shared" si="213"/>
        <v>0</v>
      </c>
      <c r="B5386" s="2" t="s">
        <v>36</v>
      </c>
      <c r="C5386" s="28">
        <v>0</v>
      </c>
    </row>
    <row r="5387" spans="1:3" ht="15" hidden="1" x14ac:dyDescent="0.2">
      <c r="A5387" s="13">
        <f t="shared" si="213"/>
        <v>0</v>
      </c>
      <c r="B5387" s="2" t="s">
        <v>37</v>
      </c>
      <c r="C5387" s="28">
        <v>0</v>
      </c>
    </row>
    <row r="5388" spans="1:3" ht="15" hidden="1" x14ac:dyDescent="0.2">
      <c r="A5388" s="13">
        <v>0</v>
      </c>
      <c r="B5388" s="16" t="s">
        <v>8</v>
      </c>
      <c r="C5388" s="33">
        <v>0</v>
      </c>
    </row>
    <row r="5389" spans="1:3" ht="15" hidden="1" x14ac:dyDescent="0.2">
      <c r="A5389" s="13">
        <v>0</v>
      </c>
      <c r="B5389" s="15" t="s">
        <v>9</v>
      </c>
      <c r="C5389" s="32">
        <v>0</v>
      </c>
    </row>
    <row r="5390" spans="1:3" ht="15" hidden="1" x14ac:dyDescent="0.2">
      <c r="A5390" s="13">
        <v>0</v>
      </c>
      <c r="B5390" s="15" t="s">
        <v>38</v>
      </c>
      <c r="C5390" s="32">
        <v>0</v>
      </c>
    </row>
    <row r="5391" spans="1:3" ht="15" hidden="1" x14ac:dyDescent="0.2">
      <c r="A5391" s="13">
        <f t="shared" si="213"/>
        <v>0</v>
      </c>
      <c r="B5391" s="14" t="s">
        <v>39</v>
      </c>
      <c r="C5391" s="31">
        <v>0</v>
      </c>
    </row>
    <row r="5392" spans="1:3" ht="15" hidden="1" x14ac:dyDescent="0.2">
      <c r="A5392" s="13">
        <f t="shared" si="213"/>
        <v>0</v>
      </c>
      <c r="B5392" s="4" t="s">
        <v>40</v>
      </c>
      <c r="C5392" s="28">
        <v>0</v>
      </c>
    </row>
    <row r="5393" spans="1:3" ht="15" hidden="1" x14ac:dyDescent="0.2">
      <c r="A5393" s="13">
        <f t="shared" si="213"/>
        <v>0</v>
      </c>
      <c r="B5393" s="2" t="s">
        <v>41</v>
      </c>
      <c r="C5393" s="28">
        <v>0</v>
      </c>
    </row>
    <row r="5394" spans="1:3" ht="15" hidden="1" x14ac:dyDescent="0.2">
      <c r="A5394" s="13">
        <v>0</v>
      </c>
      <c r="B5394" s="16" t="s">
        <v>14</v>
      </c>
      <c r="C5394" s="33">
        <v>0</v>
      </c>
    </row>
    <row r="5395" spans="1:3" ht="15" hidden="1" x14ac:dyDescent="0.2">
      <c r="A5395" s="13">
        <v>0</v>
      </c>
      <c r="B5395" s="15" t="s">
        <v>9</v>
      </c>
      <c r="C5395" s="32">
        <v>0</v>
      </c>
    </row>
    <row r="5396" spans="1:3" ht="15" hidden="1" x14ac:dyDescent="0.2">
      <c r="A5396" s="13">
        <v>0</v>
      </c>
      <c r="B5396" s="15" t="s">
        <v>10</v>
      </c>
      <c r="C5396" s="32">
        <v>0</v>
      </c>
    </row>
    <row r="5397" spans="1:3" ht="15" hidden="1" x14ac:dyDescent="0.2">
      <c r="A5397" s="13">
        <f t="shared" si="213"/>
        <v>0</v>
      </c>
      <c r="B5397" s="14" t="s">
        <v>42</v>
      </c>
      <c r="C5397" s="31">
        <v>0</v>
      </c>
    </row>
    <row r="5398" spans="1:3" ht="15" hidden="1" x14ac:dyDescent="0.2">
      <c r="A5398" s="13">
        <f t="shared" si="213"/>
        <v>0</v>
      </c>
      <c r="B5398" s="4" t="s">
        <v>16</v>
      </c>
      <c r="C5398" s="28">
        <v>0</v>
      </c>
    </row>
    <row r="5399" spans="1:3" ht="15" hidden="1" x14ac:dyDescent="0.2">
      <c r="A5399" s="13">
        <f t="shared" si="213"/>
        <v>0</v>
      </c>
      <c r="B5399" s="16" t="s">
        <v>17</v>
      </c>
      <c r="C5399" s="33">
        <v>0</v>
      </c>
    </row>
    <row r="5400" spans="1:3" ht="15" hidden="1" x14ac:dyDescent="0.2">
      <c r="A5400" s="13">
        <v>0</v>
      </c>
      <c r="B5400" s="15" t="s">
        <v>43</v>
      </c>
      <c r="C5400" s="32">
        <v>0</v>
      </c>
    </row>
    <row r="5401" spans="1:3" ht="15" hidden="1" x14ac:dyDescent="0.2">
      <c r="A5401" s="13">
        <v>0</v>
      </c>
      <c r="B5401" s="15" t="s">
        <v>15</v>
      </c>
      <c r="C5401" s="32">
        <v>0</v>
      </c>
    </row>
    <row r="5402" spans="1:3" ht="15" hidden="1" x14ac:dyDescent="0.2">
      <c r="A5402" s="13">
        <v>0</v>
      </c>
      <c r="B5402" s="15" t="s">
        <v>10</v>
      </c>
      <c r="C5402" s="32">
        <v>0</v>
      </c>
    </row>
    <row r="5403" spans="1:3" ht="15" hidden="1" x14ac:dyDescent="0.2">
      <c r="A5403" s="13">
        <f t="shared" si="213"/>
        <v>0</v>
      </c>
      <c r="B5403" s="14" t="s">
        <v>39</v>
      </c>
      <c r="C5403" s="31">
        <v>0</v>
      </c>
    </row>
    <row r="5404" spans="1:3" ht="15" hidden="1" x14ac:dyDescent="0.2">
      <c r="A5404" s="13">
        <f t="shared" si="213"/>
        <v>0</v>
      </c>
      <c r="B5404" s="4" t="s">
        <v>16</v>
      </c>
      <c r="C5404" s="28">
        <v>0</v>
      </c>
    </row>
    <row r="5405" spans="1:3" ht="18" hidden="1" customHeight="1" x14ac:dyDescent="0.2">
      <c r="A5405" s="13">
        <f t="shared" si="213"/>
        <v>0</v>
      </c>
      <c r="B5405" s="21"/>
      <c r="C5405" s="35"/>
    </row>
    <row r="5406" spans="1:3" ht="18" hidden="1" customHeight="1" x14ac:dyDescent="0.2">
      <c r="A5406" s="13">
        <f t="shared" si="213"/>
        <v>0</v>
      </c>
      <c r="B5406" s="22" t="s">
        <v>60</v>
      </c>
      <c r="C5406" s="29"/>
    </row>
    <row r="5407" spans="1:3" ht="15" x14ac:dyDescent="0.2">
      <c r="A5407" s="13"/>
      <c r="B5407" s="17" t="s">
        <v>44</v>
      </c>
      <c r="C5407" s="31">
        <v>147.1294</v>
      </c>
    </row>
    <row r="5408" spans="1:3" ht="15" x14ac:dyDescent="0.2">
      <c r="A5408" s="13"/>
      <c r="B5408" s="12" t="s">
        <v>1</v>
      </c>
      <c r="C5408" s="31">
        <v>147.1294</v>
      </c>
    </row>
    <row r="5409" spans="1:3" ht="15" hidden="1" x14ac:dyDescent="0.2">
      <c r="A5409" s="13">
        <f t="shared" si="213"/>
        <v>0</v>
      </c>
      <c r="B5409" s="12" t="s">
        <v>6</v>
      </c>
      <c r="C5409" s="31">
        <v>0</v>
      </c>
    </row>
    <row r="5410" spans="1:3" ht="15" hidden="1" x14ac:dyDescent="0.2">
      <c r="A5410" s="13">
        <f t="shared" si="213"/>
        <v>0</v>
      </c>
      <c r="B5410" s="12" t="s">
        <v>45</v>
      </c>
      <c r="C5410" s="31">
        <v>0</v>
      </c>
    </row>
    <row r="5411" spans="1:3" ht="15" hidden="1" x14ac:dyDescent="0.2">
      <c r="A5411" s="13">
        <f t="shared" si="213"/>
        <v>0</v>
      </c>
      <c r="B5411" s="12" t="s">
        <v>13</v>
      </c>
      <c r="C5411" s="31">
        <v>0</v>
      </c>
    </row>
    <row r="5412" spans="1:3" ht="15" x14ac:dyDescent="0.2">
      <c r="A5412" s="13"/>
      <c r="B5412" s="17" t="s">
        <v>46</v>
      </c>
      <c r="C5412" s="31">
        <v>5.7240500000000001</v>
      </c>
    </row>
    <row r="5413" spans="1:3" ht="15" x14ac:dyDescent="0.2">
      <c r="A5413" s="13"/>
      <c r="B5413" s="12" t="s">
        <v>19</v>
      </c>
      <c r="C5413" s="31">
        <v>5.7240500000000001</v>
      </c>
    </row>
    <row r="5414" spans="1:3" ht="15" hidden="1" x14ac:dyDescent="0.2">
      <c r="A5414" s="13">
        <f t="shared" si="213"/>
        <v>0</v>
      </c>
      <c r="B5414" s="12" t="s">
        <v>36</v>
      </c>
      <c r="C5414" s="31">
        <v>0</v>
      </c>
    </row>
    <row r="5415" spans="1:3" ht="15" hidden="1" x14ac:dyDescent="0.2">
      <c r="A5415" s="13">
        <f t="shared" si="213"/>
        <v>0</v>
      </c>
      <c r="B5415" s="12" t="s">
        <v>47</v>
      </c>
      <c r="C5415" s="31">
        <v>0</v>
      </c>
    </row>
    <row r="5416" spans="1:3" ht="15" hidden="1" x14ac:dyDescent="0.2">
      <c r="A5416" s="13">
        <f t="shared" si="213"/>
        <v>0</v>
      </c>
      <c r="B5416" s="12" t="s">
        <v>41</v>
      </c>
      <c r="C5416" s="31">
        <v>0</v>
      </c>
    </row>
    <row r="5417" spans="1:3" ht="15" x14ac:dyDescent="0.2">
      <c r="A5417" s="13"/>
      <c r="B5417" s="39" t="s">
        <v>48</v>
      </c>
      <c r="C5417" s="40">
        <v>141.40535</v>
      </c>
    </row>
    <row r="5418" spans="1:3" ht="15" x14ac:dyDescent="0.2">
      <c r="A5418" s="13"/>
      <c r="B5418" s="39" t="s">
        <v>49</v>
      </c>
      <c r="C5418" s="40">
        <v>271.58366999999998</v>
      </c>
    </row>
    <row r="5419" spans="1:3" ht="15" x14ac:dyDescent="0.2">
      <c r="A5419" s="13"/>
      <c r="B5419" s="39" t="s">
        <v>50</v>
      </c>
      <c r="C5419" s="40">
        <v>412.98901999999998</v>
      </c>
    </row>
    <row r="5420" spans="1:3" ht="18" hidden="1" customHeight="1" x14ac:dyDescent="0.2">
      <c r="A5420" s="13">
        <f t="shared" si="213"/>
        <v>0</v>
      </c>
      <c r="B5420" s="23"/>
      <c r="C5420" s="34"/>
    </row>
    <row r="5421" spans="1:3" ht="18" hidden="1" customHeight="1" x14ac:dyDescent="0.2">
      <c r="A5421" s="13">
        <f t="shared" si="213"/>
        <v>0</v>
      </c>
      <c r="B5421" s="18" t="s">
        <v>319</v>
      </c>
      <c r="C5421" s="29"/>
    </row>
    <row r="5422" spans="1:3" ht="15" x14ac:dyDescent="0.2">
      <c r="A5422" s="13"/>
      <c r="B5422" s="5" t="s">
        <v>53</v>
      </c>
      <c r="C5422" s="36">
        <v>47</v>
      </c>
    </row>
    <row r="5423" spans="1:3" ht="15" x14ac:dyDescent="0.2">
      <c r="A5423" s="13"/>
      <c r="B5423" s="6" t="s">
        <v>54</v>
      </c>
      <c r="C5423" s="36">
        <v>28</v>
      </c>
    </row>
    <row r="5424" spans="1:3" ht="15" x14ac:dyDescent="0.2">
      <c r="A5424" s="13"/>
      <c r="B5424" s="6" t="s">
        <v>55</v>
      </c>
      <c r="C5424" s="36">
        <v>19</v>
      </c>
    </row>
    <row r="5425" spans="1:3" ht="18" hidden="1" customHeight="1" x14ac:dyDescent="0.2">
      <c r="A5425" s="13">
        <f t="shared" si="213"/>
        <v>0</v>
      </c>
      <c r="B5425" s="24"/>
      <c r="C5425" s="34"/>
    </row>
    <row r="5426" spans="1:3" ht="18" customHeight="1" x14ac:dyDescent="0.2">
      <c r="A5426" s="13"/>
      <c r="B5426" s="121" t="s">
        <v>128</v>
      </c>
      <c r="C5426" s="122"/>
    </row>
    <row r="5427" spans="1:3" ht="18" hidden="1" customHeight="1" x14ac:dyDescent="0.2">
      <c r="A5427" s="13">
        <f t="shared" si="213"/>
        <v>0</v>
      </c>
      <c r="B5427" s="21"/>
      <c r="C5427" s="35"/>
    </row>
    <row r="5428" spans="1:3" ht="18" hidden="1" customHeight="1" x14ac:dyDescent="0.2">
      <c r="A5428" s="13">
        <f t="shared" si="213"/>
        <v>0</v>
      </c>
      <c r="B5428" s="22" t="s">
        <v>59</v>
      </c>
      <c r="C5428" s="29"/>
    </row>
    <row r="5429" spans="1:3" ht="15" x14ac:dyDescent="0.2">
      <c r="A5429" s="13"/>
      <c r="B5429" s="2" t="s">
        <v>1</v>
      </c>
      <c r="C5429" s="28">
        <v>8118.4058699999996</v>
      </c>
    </row>
    <row r="5430" spans="1:3" ht="15" hidden="1" x14ac:dyDescent="0.2">
      <c r="A5430" s="13">
        <f t="shared" si="213"/>
        <v>0</v>
      </c>
      <c r="B5430" s="3" t="s">
        <v>2</v>
      </c>
      <c r="C5430" s="28"/>
    </row>
    <row r="5431" spans="1:3" ht="15" hidden="1" x14ac:dyDescent="0.2">
      <c r="A5431" s="13">
        <f t="shared" si="213"/>
        <v>0</v>
      </c>
      <c r="B5431" s="3" t="s">
        <v>3</v>
      </c>
      <c r="C5431" s="28"/>
    </row>
    <row r="5432" spans="1:3" ht="15" hidden="1" x14ac:dyDescent="0.2">
      <c r="A5432" s="13">
        <f t="shared" si="213"/>
        <v>0</v>
      </c>
      <c r="B5432" s="3" t="s">
        <v>4</v>
      </c>
      <c r="C5432" s="28">
        <v>0</v>
      </c>
    </row>
    <row r="5433" spans="1:3" ht="15" x14ac:dyDescent="0.2">
      <c r="A5433" s="13"/>
      <c r="B5433" s="3" t="s">
        <v>5</v>
      </c>
      <c r="C5433" s="28">
        <v>8118.4058699999996</v>
      </c>
    </row>
    <row r="5434" spans="1:3" ht="15" hidden="1" x14ac:dyDescent="0.2">
      <c r="A5434" s="13">
        <f t="shared" si="213"/>
        <v>0</v>
      </c>
      <c r="B5434" s="2" t="s">
        <v>6</v>
      </c>
      <c r="C5434" s="28">
        <v>0</v>
      </c>
    </row>
    <row r="5435" spans="1:3" ht="15" hidden="1" x14ac:dyDescent="0.2">
      <c r="A5435" s="13">
        <f t="shared" si="213"/>
        <v>0</v>
      </c>
      <c r="B5435" s="2" t="s">
        <v>7</v>
      </c>
      <c r="C5435" s="28">
        <v>0</v>
      </c>
    </row>
    <row r="5436" spans="1:3" ht="15" hidden="1" x14ac:dyDescent="0.2">
      <c r="A5436" s="13">
        <v>0</v>
      </c>
      <c r="B5436" s="3" t="s">
        <v>8</v>
      </c>
      <c r="C5436" s="28">
        <v>0</v>
      </c>
    </row>
    <row r="5437" spans="1:3" ht="15" hidden="1" x14ac:dyDescent="0.2">
      <c r="A5437" s="13">
        <f t="shared" si="213"/>
        <v>0</v>
      </c>
      <c r="B5437" s="4" t="s">
        <v>9</v>
      </c>
      <c r="C5437" s="28">
        <v>0</v>
      </c>
    </row>
    <row r="5438" spans="1:3" ht="15" hidden="1" x14ac:dyDescent="0.2">
      <c r="A5438" s="13">
        <v>0</v>
      </c>
      <c r="B5438" s="4" t="s">
        <v>10</v>
      </c>
      <c r="C5438" s="28">
        <v>0</v>
      </c>
    </row>
    <row r="5439" spans="1:3" ht="15" hidden="1" x14ac:dyDescent="0.2">
      <c r="A5439" s="13">
        <f t="shared" si="213"/>
        <v>0</v>
      </c>
      <c r="B5439" s="4" t="s">
        <v>11</v>
      </c>
      <c r="C5439" s="28">
        <v>0</v>
      </c>
    </row>
    <row r="5440" spans="1:3" ht="15" hidden="1" x14ac:dyDescent="0.2">
      <c r="A5440" s="13">
        <f t="shared" si="213"/>
        <v>0</v>
      </c>
      <c r="B5440" s="4" t="s">
        <v>12</v>
      </c>
      <c r="C5440" s="28">
        <v>0</v>
      </c>
    </row>
    <row r="5441" spans="1:3" ht="15" hidden="1" x14ac:dyDescent="0.2">
      <c r="A5441" s="13">
        <f t="shared" si="213"/>
        <v>0</v>
      </c>
      <c r="B5441" s="2" t="s">
        <v>13</v>
      </c>
      <c r="C5441" s="28">
        <v>0</v>
      </c>
    </row>
    <row r="5442" spans="1:3" ht="15" hidden="1" x14ac:dyDescent="0.2">
      <c r="A5442" s="13">
        <v>0</v>
      </c>
      <c r="B5442" s="3" t="s">
        <v>14</v>
      </c>
      <c r="C5442" s="28">
        <v>0</v>
      </c>
    </row>
    <row r="5443" spans="1:3" ht="15" hidden="1" x14ac:dyDescent="0.2">
      <c r="A5443" s="13">
        <v>0</v>
      </c>
      <c r="B5443" s="4" t="s">
        <v>15</v>
      </c>
      <c r="C5443" s="28">
        <v>0</v>
      </c>
    </row>
    <row r="5444" spans="1:3" ht="15" hidden="1" x14ac:dyDescent="0.2">
      <c r="A5444" s="13">
        <v>0</v>
      </c>
      <c r="B5444" s="4" t="s">
        <v>10</v>
      </c>
      <c r="C5444" s="28">
        <v>0</v>
      </c>
    </row>
    <row r="5445" spans="1:3" ht="15" hidden="1" x14ac:dyDescent="0.2">
      <c r="A5445" s="13">
        <f t="shared" ref="A5445:A5451" si="214">SUM(C5445)</f>
        <v>0</v>
      </c>
      <c r="B5445" s="4" t="s">
        <v>16</v>
      </c>
      <c r="C5445" s="28">
        <v>0</v>
      </c>
    </row>
    <row r="5446" spans="1:3" ht="15" hidden="1" x14ac:dyDescent="0.2">
      <c r="A5446" s="13">
        <f t="shared" si="214"/>
        <v>0</v>
      </c>
      <c r="B5446" s="3" t="s">
        <v>17</v>
      </c>
      <c r="C5446" s="28">
        <v>0</v>
      </c>
    </row>
    <row r="5447" spans="1:3" ht="15" hidden="1" x14ac:dyDescent="0.2">
      <c r="A5447" s="13">
        <f t="shared" si="214"/>
        <v>0</v>
      </c>
      <c r="B5447" s="4" t="s">
        <v>18</v>
      </c>
      <c r="C5447" s="28">
        <v>0</v>
      </c>
    </row>
    <row r="5448" spans="1:3" ht="18" hidden="1" customHeight="1" x14ac:dyDescent="0.2">
      <c r="A5448" s="13">
        <f t="shared" si="214"/>
        <v>0</v>
      </c>
      <c r="B5448" s="21"/>
      <c r="C5448" s="35"/>
    </row>
    <row r="5449" spans="1:3" ht="15" x14ac:dyDescent="0.2">
      <c r="A5449" s="13"/>
      <c r="B5449" s="2" t="s">
        <v>19</v>
      </c>
      <c r="C5449" s="28">
        <v>6198.3519599999991</v>
      </c>
    </row>
    <row r="5450" spans="1:3" ht="15" x14ac:dyDescent="0.2">
      <c r="A5450" s="13"/>
      <c r="B5450" s="12" t="s">
        <v>20</v>
      </c>
      <c r="C5450" s="31">
        <v>3182.70651</v>
      </c>
    </row>
    <row r="5451" spans="1:3" ht="15" x14ac:dyDescent="0.2">
      <c r="A5451" s="13"/>
      <c r="B5451" s="12" t="s">
        <v>21</v>
      </c>
      <c r="C5451" s="31">
        <v>2379.8290199999997</v>
      </c>
    </row>
    <row r="5452" spans="1:3" ht="15" hidden="1" x14ac:dyDescent="0.2">
      <c r="A5452" s="13">
        <v>0</v>
      </c>
      <c r="B5452" s="15" t="s">
        <v>22</v>
      </c>
      <c r="C5452" s="32">
        <v>744.98469</v>
      </c>
    </row>
    <row r="5453" spans="1:3" ht="15" hidden="1" x14ac:dyDescent="0.2">
      <c r="A5453" s="13">
        <v>0</v>
      </c>
      <c r="B5453" s="15" t="s">
        <v>23</v>
      </c>
      <c r="C5453" s="32">
        <v>0.15</v>
      </c>
    </row>
    <row r="5454" spans="1:3" ht="15" hidden="1" x14ac:dyDescent="0.2">
      <c r="A5454" s="13">
        <v>0</v>
      </c>
      <c r="B5454" s="15" t="s">
        <v>24</v>
      </c>
      <c r="C5454" s="32">
        <v>389.59474</v>
      </c>
    </row>
    <row r="5455" spans="1:3" ht="15" hidden="1" x14ac:dyDescent="0.2">
      <c r="A5455" s="13">
        <v>0</v>
      </c>
      <c r="B5455" s="15" t="s">
        <v>25</v>
      </c>
      <c r="C5455" s="32">
        <v>0.44190000000000002</v>
      </c>
    </row>
    <row r="5456" spans="1:3" ht="15" hidden="1" x14ac:dyDescent="0.2">
      <c r="A5456" s="13">
        <v>0</v>
      </c>
      <c r="B5456" s="15" t="s">
        <v>26</v>
      </c>
      <c r="C5456" s="32">
        <v>55.216670000000001</v>
      </c>
    </row>
    <row r="5457" spans="1:3" ht="15" hidden="1" x14ac:dyDescent="0.2">
      <c r="A5457" s="13">
        <v>0</v>
      </c>
      <c r="B5457" s="15" t="s">
        <v>27</v>
      </c>
      <c r="C5457" s="32">
        <v>1007.10409</v>
      </c>
    </row>
    <row r="5458" spans="1:3" ht="30" hidden="1" x14ac:dyDescent="0.2">
      <c r="A5458" s="13">
        <v>0</v>
      </c>
      <c r="B5458" s="15" t="s">
        <v>28</v>
      </c>
      <c r="C5458" s="32">
        <v>1.875</v>
      </c>
    </row>
    <row r="5459" spans="1:3" ht="15" hidden="1" x14ac:dyDescent="0.2">
      <c r="A5459" s="13">
        <v>0</v>
      </c>
      <c r="B5459" s="15" t="s">
        <v>29</v>
      </c>
      <c r="C5459" s="32">
        <v>176.76793000000001</v>
      </c>
    </row>
    <row r="5460" spans="1:3" ht="15" hidden="1" x14ac:dyDescent="0.2">
      <c r="A5460" s="13">
        <v>0</v>
      </c>
      <c r="B5460" s="15" t="s">
        <v>30</v>
      </c>
      <c r="C5460" s="32">
        <v>0</v>
      </c>
    </row>
    <row r="5461" spans="1:3" ht="15" hidden="1" x14ac:dyDescent="0.2">
      <c r="A5461" s="13">
        <v>0</v>
      </c>
      <c r="B5461" s="15" t="s">
        <v>31</v>
      </c>
      <c r="C5461" s="32">
        <v>3.694</v>
      </c>
    </row>
    <row r="5462" spans="1:3" ht="15" hidden="1" x14ac:dyDescent="0.2">
      <c r="A5462" s="13">
        <f t="shared" ref="A5462:A5468" si="215">SUM(C5462)</f>
        <v>0</v>
      </c>
      <c r="B5462" s="12" t="s">
        <v>32</v>
      </c>
      <c r="C5462" s="31">
        <v>0</v>
      </c>
    </row>
    <row r="5463" spans="1:3" ht="15" hidden="1" x14ac:dyDescent="0.2">
      <c r="A5463" s="13">
        <f t="shared" si="215"/>
        <v>0</v>
      </c>
      <c r="B5463" s="3" t="s">
        <v>33</v>
      </c>
      <c r="C5463" s="28">
        <v>0</v>
      </c>
    </row>
    <row r="5464" spans="1:3" ht="15" x14ac:dyDescent="0.2">
      <c r="A5464" s="13"/>
      <c r="B5464" s="12" t="s">
        <v>4</v>
      </c>
      <c r="C5464" s="31">
        <v>630</v>
      </c>
    </row>
    <row r="5465" spans="1:3" ht="15" x14ac:dyDescent="0.2">
      <c r="A5465" s="13"/>
      <c r="B5465" s="12" t="s">
        <v>34</v>
      </c>
      <c r="C5465" s="31">
        <v>4.3510299999999997</v>
      </c>
    </row>
    <row r="5466" spans="1:3" ht="15" x14ac:dyDescent="0.2">
      <c r="A5466" s="13"/>
      <c r="B5466" s="12" t="s">
        <v>35</v>
      </c>
      <c r="C5466" s="31">
        <v>1.4654</v>
      </c>
    </row>
    <row r="5467" spans="1:3" ht="15" x14ac:dyDescent="0.2">
      <c r="A5467" s="13"/>
      <c r="B5467" s="2" t="s">
        <v>36</v>
      </c>
      <c r="C5467" s="28">
        <v>13.356999999999999</v>
      </c>
    </row>
    <row r="5468" spans="1:3" ht="15" hidden="1" x14ac:dyDescent="0.2">
      <c r="A5468" s="13">
        <f t="shared" si="215"/>
        <v>0</v>
      </c>
      <c r="B5468" s="2" t="s">
        <v>37</v>
      </c>
      <c r="C5468" s="28">
        <v>0</v>
      </c>
    </row>
    <row r="5469" spans="1:3" ht="15" hidden="1" x14ac:dyDescent="0.2">
      <c r="A5469" s="13">
        <v>0</v>
      </c>
      <c r="B5469" s="16" t="s">
        <v>8</v>
      </c>
      <c r="C5469" s="33">
        <v>0</v>
      </c>
    </row>
    <row r="5470" spans="1:3" ht="15" hidden="1" x14ac:dyDescent="0.2">
      <c r="A5470" s="13">
        <v>0</v>
      </c>
      <c r="B5470" s="15" t="s">
        <v>9</v>
      </c>
      <c r="C5470" s="32">
        <v>0</v>
      </c>
    </row>
    <row r="5471" spans="1:3" ht="15" hidden="1" x14ac:dyDescent="0.2">
      <c r="A5471" s="13">
        <v>0</v>
      </c>
      <c r="B5471" s="15" t="s">
        <v>38</v>
      </c>
      <c r="C5471" s="32">
        <v>0</v>
      </c>
    </row>
    <row r="5472" spans="1:3" ht="15" hidden="1" x14ac:dyDescent="0.2">
      <c r="A5472" s="13">
        <f>SUM(C5472)</f>
        <v>0</v>
      </c>
      <c r="B5472" s="14" t="s">
        <v>39</v>
      </c>
      <c r="C5472" s="31">
        <v>0</v>
      </c>
    </row>
    <row r="5473" spans="1:3" ht="15" hidden="1" x14ac:dyDescent="0.2">
      <c r="A5473" s="13">
        <f>SUM(C5473)</f>
        <v>0</v>
      </c>
      <c r="B5473" s="4" t="s">
        <v>40</v>
      </c>
      <c r="C5473" s="28">
        <v>0</v>
      </c>
    </row>
    <row r="5474" spans="1:3" ht="15" hidden="1" x14ac:dyDescent="0.2">
      <c r="A5474" s="13">
        <f>SUM(C5474)</f>
        <v>0</v>
      </c>
      <c r="B5474" s="2" t="s">
        <v>41</v>
      </c>
      <c r="C5474" s="28">
        <v>0</v>
      </c>
    </row>
    <row r="5475" spans="1:3" ht="15" hidden="1" x14ac:dyDescent="0.2">
      <c r="A5475" s="13">
        <v>0</v>
      </c>
      <c r="B5475" s="16" t="s">
        <v>14</v>
      </c>
      <c r="C5475" s="33">
        <v>0</v>
      </c>
    </row>
    <row r="5476" spans="1:3" ht="15" hidden="1" x14ac:dyDescent="0.2">
      <c r="A5476" s="13">
        <v>0</v>
      </c>
      <c r="B5476" s="15" t="s">
        <v>9</v>
      </c>
      <c r="C5476" s="32">
        <v>0</v>
      </c>
    </row>
    <row r="5477" spans="1:3" ht="15" hidden="1" x14ac:dyDescent="0.2">
      <c r="A5477" s="13">
        <v>0</v>
      </c>
      <c r="B5477" s="15" t="s">
        <v>10</v>
      </c>
      <c r="C5477" s="32">
        <v>0</v>
      </c>
    </row>
    <row r="5478" spans="1:3" ht="15" hidden="1" x14ac:dyDescent="0.2">
      <c r="A5478" s="13">
        <f>SUM(C5478)</f>
        <v>0</v>
      </c>
      <c r="B5478" s="14" t="s">
        <v>42</v>
      </c>
      <c r="C5478" s="31">
        <v>0</v>
      </c>
    </row>
    <row r="5479" spans="1:3" ht="15" hidden="1" x14ac:dyDescent="0.2">
      <c r="A5479" s="13">
        <f>SUM(C5479)</f>
        <v>0</v>
      </c>
      <c r="B5479" s="4" t="s">
        <v>16</v>
      </c>
      <c r="C5479" s="28">
        <v>0</v>
      </c>
    </row>
    <row r="5480" spans="1:3" ht="15" hidden="1" x14ac:dyDescent="0.2">
      <c r="A5480" s="13">
        <f>SUM(C5480)</f>
        <v>0</v>
      </c>
      <c r="B5480" s="16" t="s">
        <v>17</v>
      </c>
      <c r="C5480" s="33">
        <v>0</v>
      </c>
    </row>
    <row r="5481" spans="1:3" ht="15" hidden="1" x14ac:dyDescent="0.2">
      <c r="A5481" s="13">
        <v>0</v>
      </c>
      <c r="B5481" s="15" t="s">
        <v>43</v>
      </c>
      <c r="C5481" s="32">
        <v>0</v>
      </c>
    </row>
    <row r="5482" spans="1:3" ht="15" hidden="1" x14ac:dyDescent="0.2">
      <c r="A5482" s="13">
        <v>0</v>
      </c>
      <c r="B5482" s="15" t="s">
        <v>15</v>
      </c>
      <c r="C5482" s="32">
        <v>0</v>
      </c>
    </row>
    <row r="5483" spans="1:3" ht="15" hidden="1" x14ac:dyDescent="0.2">
      <c r="A5483" s="13">
        <v>0</v>
      </c>
      <c r="B5483" s="15" t="s">
        <v>10</v>
      </c>
      <c r="C5483" s="32">
        <v>0</v>
      </c>
    </row>
    <row r="5484" spans="1:3" ht="15" hidden="1" x14ac:dyDescent="0.2">
      <c r="A5484" s="13">
        <f t="shared" ref="A5484:A5506" si="216">SUM(C5484)</f>
        <v>0</v>
      </c>
      <c r="B5484" s="14" t="s">
        <v>39</v>
      </c>
      <c r="C5484" s="31">
        <v>0</v>
      </c>
    </row>
    <row r="5485" spans="1:3" ht="15" hidden="1" x14ac:dyDescent="0.2">
      <c r="A5485" s="13">
        <f t="shared" si="216"/>
        <v>0</v>
      </c>
      <c r="B5485" s="4" t="s">
        <v>16</v>
      </c>
      <c r="C5485" s="28">
        <v>0</v>
      </c>
    </row>
    <row r="5486" spans="1:3" ht="18" hidden="1" customHeight="1" x14ac:dyDescent="0.2">
      <c r="A5486" s="13">
        <f t="shared" si="216"/>
        <v>0</v>
      </c>
      <c r="B5486" s="21"/>
      <c r="C5486" s="35"/>
    </row>
    <row r="5487" spans="1:3" ht="18" hidden="1" customHeight="1" x14ac:dyDescent="0.2">
      <c r="A5487" s="13">
        <f t="shared" si="216"/>
        <v>0</v>
      </c>
      <c r="B5487" s="22" t="s">
        <v>60</v>
      </c>
      <c r="C5487" s="29"/>
    </row>
    <row r="5488" spans="1:3" ht="15" x14ac:dyDescent="0.2">
      <c r="A5488" s="13"/>
      <c r="B5488" s="17" t="s">
        <v>44</v>
      </c>
      <c r="C5488" s="31">
        <v>8118.4058699999996</v>
      </c>
    </row>
    <row r="5489" spans="1:3" ht="15" x14ac:dyDescent="0.2">
      <c r="A5489" s="13"/>
      <c r="B5489" s="12" t="s">
        <v>1</v>
      </c>
      <c r="C5489" s="31">
        <v>8118.4058699999996</v>
      </c>
    </row>
    <row r="5490" spans="1:3" ht="15" hidden="1" x14ac:dyDescent="0.2">
      <c r="A5490" s="13">
        <f t="shared" si="216"/>
        <v>0</v>
      </c>
      <c r="B5490" s="12" t="s">
        <v>6</v>
      </c>
      <c r="C5490" s="31">
        <v>0</v>
      </c>
    </row>
    <row r="5491" spans="1:3" ht="15" hidden="1" x14ac:dyDescent="0.2">
      <c r="A5491" s="13">
        <f t="shared" si="216"/>
        <v>0</v>
      </c>
      <c r="B5491" s="12" t="s">
        <v>45</v>
      </c>
      <c r="C5491" s="31">
        <v>0</v>
      </c>
    </row>
    <row r="5492" spans="1:3" ht="15" hidden="1" x14ac:dyDescent="0.2">
      <c r="A5492" s="13">
        <f t="shared" si="216"/>
        <v>0</v>
      </c>
      <c r="B5492" s="12" t="s">
        <v>13</v>
      </c>
      <c r="C5492" s="31">
        <v>0</v>
      </c>
    </row>
    <row r="5493" spans="1:3" ht="15" x14ac:dyDescent="0.2">
      <c r="A5493" s="13"/>
      <c r="B5493" s="17" t="s">
        <v>46</v>
      </c>
      <c r="C5493" s="31">
        <v>6211.7089599999999</v>
      </c>
    </row>
    <row r="5494" spans="1:3" ht="15" x14ac:dyDescent="0.2">
      <c r="A5494" s="13"/>
      <c r="B5494" s="12" t="s">
        <v>19</v>
      </c>
      <c r="C5494" s="31">
        <v>6198.35196</v>
      </c>
    </row>
    <row r="5495" spans="1:3" ht="15" x14ac:dyDescent="0.2">
      <c r="A5495" s="13"/>
      <c r="B5495" s="12" t="s">
        <v>36</v>
      </c>
      <c r="C5495" s="31">
        <v>13.356999999999999</v>
      </c>
    </row>
    <row r="5496" spans="1:3" ht="15" hidden="1" x14ac:dyDescent="0.2">
      <c r="A5496" s="13">
        <f t="shared" si="216"/>
        <v>0</v>
      </c>
      <c r="B5496" s="12" t="s">
        <v>47</v>
      </c>
      <c r="C5496" s="31">
        <v>0</v>
      </c>
    </row>
    <row r="5497" spans="1:3" ht="15" hidden="1" x14ac:dyDescent="0.2">
      <c r="A5497" s="13">
        <f t="shared" si="216"/>
        <v>0</v>
      </c>
      <c r="B5497" s="12" t="s">
        <v>41</v>
      </c>
      <c r="C5497" s="31">
        <v>0</v>
      </c>
    </row>
    <row r="5498" spans="1:3" ht="15" x14ac:dyDescent="0.2">
      <c r="A5498" s="13"/>
      <c r="B5498" s="39" t="s">
        <v>48</v>
      </c>
      <c r="C5498" s="40">
        <v>1906.6969099999999</v>
      </c>
    </row>
    <row r="5499" spans="1:3" ht="15" x14ac:dyDescent="0.2">
      <c r="A5499" s="13"/>
      <c r="B5499" s="39" t="s">
        <v>49</v>
      </c>
      <c r="C5499" s="40">
        <v>962.21101999999996</v>
      </c>
    </row>
    <row r="5500" spans="1:3" ht="15" x14ac:dyDescent="0.2">
      <c r="A5500" s="13"/>
      <c r="B5500" s="39" t="s">
        <v>50</v>
      </c>
      <c r="C5500" s="40">
        <v>2868.9079299999999</v>
      </c>
    </row>
    <row r="5501" spans="1:3" ht="18" hidden="1" customHeight="1" x14ac:dyDescent="0.2">
      <c r="A5501" s="13">
        <f t="shared" si="216"/>
        <v>0</v>
      </c>
      <c r="B5501" s="23"/>
      <c r="C5501" s="34"/>
    </row>
    <row r="5502" spans="1:3" ht="18" hidden="1" customHeight="1" x14ac:dyDescent="0.2">
      <c r="A5502" s="13">
        <f t="shared" si="216"/>
        <v>0</v>
      </c>
      <c r="B5502" s="18" t="s">
        <v>319</v>
      </c>
      <c r="C5502" s="29"/>
    </row>
    <row r="5503" spans="1:3" ht="15" x14ac:dyDescent="0.2">
      <c r="A5503" s="13"/>
      <c r="B5503" s="5" t="s">
        <v>53</v>
      </c>
      <c r="C5503" s="36">
        <v>696</v>
      </c>
    </row>
    <row r="5504" spans="1:3" ht="15" x14ac:dyDescent="0.2">
      <c r="A5504" s="13"/>
      <c r="B5504" s="6" t="s">
        <v>54</v>
      </c>
      <c r="C5504" s="36">
        <v>446</v>
      </c>
    </row>
    <row r="5505" spans="1:3" ht="15" x14ac:dyDescent="0.2">
      <c r="A5505" s="13"/>
      <c r="B5505" s="6" t="s">
        <v>55</v>
      </c>
      <c r="C5505" s="36">
        <v>250</v>
      </c>
    </row>
    <row r="5506" spans="1:3" ht="18" hidden="1" customHeight="1" x14ac:dyDescent="0.2">
      <c r="A5506" s="13">
        <f t="shared" si="216"/>
        <v>0</v>
      </c>
      <c r="B5506" s="24"/>
      <c r="C5506" s="34"/>
    </row>
    <row r="5507" spans="1:3" ht="18" customHeight="1" x14ac:dyDescent="0.2">
      <c r="A5507" s="13"/>
      <c r="B5507" s="121" t="s">
        <v>129</v>
      </c>
      <c r="C5507" s="122"/>
    </row>
    <row r="5508" spans="1:3" ht="18" hidden="1" customHeight="1" x14ac:dyDescent="0.2">
      <c r="A5508" s="13">
        <f t="shared" ref="A5508:A5516" si="217">SUM(C5508)</f>
        <v>0</v>
      </c>
      <c r="B5508" s="21"/>
      <c r="C5508" s="35"/>
    </row>
    <row r="5509" spans="1:3" ht="18" hidden="1" customHeight="1" x14ac:dyDescent="0.2">
      <c r="A5509" s="13">
        <f t="shared" si="217"/>
        <v>0</v>
      </c>
      <c r="B5509" s="22" t="s">
        <v>59</v>
      </c>
      <c r="C5509" s="29"/>
    </row>
    <row r="5510" spans="1:3" ht="15" x14ac:dyDescent="0.2">
      <c r="A5510" s="13"/>
      <c r="B5510" s="2" t="s">
        <v>1</v>
      </c>
      <c r="C5510" s="28">
        <v>49.075659999999999</v>
      </c>
    </row>
    <row r="5511" spans="1:3" ht="15" hidden="1" x14ac:dyDescent="0.2">
      <c r="A5511" s="13">
        <f t="shared" si="217"/>
        <v>0</v>
      </c>
      <c r="B5511" s="3" t="s">
        <v>2</v>
      </c>
      <c r="C5511" s="28"/>
    </row>
    <row r="5512" spans="1:3" ht="15" hidden="1" x14ac:dyDescent="0.2">
      <c r="A5512" s="13">
        <f t="shared" si="217"/>
        <v>0</v>
      </c>
      <c r="B5512" s="3" t="s">
        <v>3</v>
      </c>
      <c r="C5512" s="28"/>
    </row>
    <row r="5513" spans="1:3" ht="15" x14ac:dyDescent="0.2">
      <c r="A5513" s="13"/>
      <c r="B5513" s="3" t="s">
        <v>4</v>
      </c>
      <c r="C5513" s="28">
        <v>5.8</v>
      </c>
    </row>
    <row r="5514" spans="1:3" ht="15" x14ac:dyDescent="0.2">
      <c r="A5514" s="13"/>
      <c r="B5514" s="3" t="s">
        <v>5</v>
      </c>
      <c r="C5514" s="28">
        <v>43.275660000000002</v>
      </c>
    </row>
    <row r="5515" spans="1:3" ht="15" hidden="1" x14ac:dyDescent="0.2">
      <c r="A5515" s="13">
        <f t="shared" si="217"/>
        <v>0</v>
      </c>
      <c r="B5515" s="2" t="s">
        <v>6</v>
      </c>
      <c r="C5515" s="28">
        <v>0</v>
      </c>
    </row>
    <row r="5516" spans="1:3" ht="15" hidden="1" x14ac:dyDescent="0.2">
      <c r="A5516" s="13">
        <f t="shared" si="217"/>
        <v>0</v>
      </c>
      <c r="B5516" s="2" t="s">
        <v>7</v>
      </c>
      <c r="C5516" s="28">
        <v>0</v>
      </c>
    </row>
    <row r="5517" spans="1:3" ht="15" hidden="1" x14ac:dyDescent="0.2">
      <c r="A5517" s="13">
        <v>0</v>
      </c>
      <c r="B5517" s="3" t="s">
        <v>8</v>
      </c>
      <c r="C5517" s="28">
        <v>0</v>
      </c>
    </row>
    <row r="5518" spans="1:3" ht="15" hidden="1" x14ac:dyDescent="0.2">
      <c r="A5518" s="13">
        <f>SUM(C5518)</f>
        <v>0</v>
      </c>
      <c r="B5518" s="4" t="s">
        <v>9</v>
      </c>
      <c r="C5518" s="28">
        <v>0</v>
      </c>
    </row>
    <row r="5519" spans="1:3" ht="15" hidden="1" x14ac:dyDescent="0.2">
      <c r="A5519" s="13">
        <v>0</v>
      </c>
      <c r="B5519" s="4" t="s">
        <v>10</v>
      </c>
      <c r="C5519" s="28">
        <v>0</v>
      </c>
    </row>
    <row r="5520" spans="1:3" ht="15" hidden="1" x14ac:dyDescent="0.2">
      <c r="A5520" s="13">
        <f>SUM(C5520)</f>
        <v>0</v>
      </c>
      <c r="B5520" s="4" t="s">
        <v>11</v>
      </c>
      <c r="C5520" s="28">
        <v>0</v>
      </c>
    </row>
    <row r="5521" spans="1:3" ht="15" hidden="1" x14ac:dyDescent="0.2">
      <c r="A5521" s="13">
        <f>SUM(C5521)</f>
        <v>0</v>
      </c>
      <c r="B5521" s="4" t="s">
        <v>12</v>
      </c>
      <c r="C5521" s="28">
        <v>0</v>
      </c>
    </row>
    <row r="5522" spans="1:3" ht="15" hidden="1" x14ac:dyDescent="0.2">
      <c r="A5522" s="13">
        <f>SUM(C5522)</f>
        <v>0</v>
      </c>
      <c r="B5522" s="2" t="s">
        <v>13</v>
      </c>
      <c r="C5522" s="28">
        <v>0</v>
      </c>
    </row>
    <row r="5523" spans="1:3" ht="15" hidden="1" x14ac:dyDescent="0.2">
      <c r="A5523" s="13">
        <v>0</v>
      </c>
      <c r="B5523" s="3" t="s">
        <v>14</v>
      </c>
      <c r="C5523" s="28">
        <v>0</v>
      </c>
    </row>
    <row r="5524" spans="1:3" ht="15" hidden="1" x14ac:dyDescent="0.2">
      <c r="A5524" s="13">
        <v>0</v>
      </c>
      <c r="B5524" s="4" t="s">
        <v>15</v>
      </c>
      <c r="C5524" s="28">
        <v>0</v>
      </c>
    </row>
    <row r="5525" spans="1:3" ht="15" hidden="1" x14ac:dyDescent="0.2">
      <c r="A5525" s="13">
        <v>0</v>
      </c>
      <c r="B5525" s="4" t="s">
        <v>10</v>
      </c>
      <c r="C5525" s="28">
        <v>0</v>
      </c>
    </row>
    <row r="5526" spans="1:3" ht="15" hidden="1" x14ac:dyDescent="0.2">
      <c r="A5526" s="13">
        <f t="shared" ref="A5526:A5532" si="218">SUM(C5526)</f>
        <v>0</v>
      </c>
      <c r="B5526" s="4" t="s">
        <v>16</v>
      </c>
      <c r="C5526" s="28">
        <v>0</v>
      </c>
    </row>
    <row r="5527" spans="1:3" ht="15" hidden="1" x14ac:dyDescent="0.2">
      <c r="A5527" s="13">
        <f t="shared" si="218"/>
        <v>0</v>
      </c>
      <c r="B5527" s="3" t="s">
        <v>17</v>
      </c>
      <c r="C5527" s="28">
        <v>0</v>
      </c>
    </row>
    <row r="5528" spans="1:3" ht="15" hidden="1" x14ac:dyDescent="0.2">
      <c r="A5528" s="13">
        <f t="shared" si="218"/>
        <v>0</v>
      </c>
      <c r="B5528" s="4" t="s">
        <v>18</v>
      </c>
      <c r="C5528" s="28">
        <v>0</v>
      </c>
    </row>
    <row r="5529" spans="1:3" ht="18" hidden="1" customHeight="1" x14ac:dyDescent="0.2">
      <c r="A5529" s="13">
        <f t="shared" si="218"/>
        <v>0</v>
      </c>
      <c r="B5529" s="21"/>
      <c r="C5529" s="35"/>
    </row>
    <row r="5530" spans="1:3" ht="15" x14ac:dyDescent="0.2">
      <c r="A5530" s="13"/>
      <c r="B5530" s="2" t="s">
        <v>19</v>
      </c>
      <c r="C5530" s="28">
        <v>39.819800000000001</v>
      </c>
    </row>
    <row r="5531" spans="1:3" ht="15" hidden="1" x14ac:dyDescent="0.2">
      <c r="A5531" s="13">
        <f t="shared" si="218"/>
        <v>0</v>
      </c>
      <c r="B5531" s="12" t="s">
        <v>20</v>
      </c>
      <c r="C5531" s="31">
        <v>0</v>
      </c>
    </row>
    <row r="5532" spans="1:3" ht="15" x14ac:dyDescent="0.2">
      <c r="A5532" s="13"/>
      <c r="B5532" s="12" t="s">
        <v>21</v>
      </c>
      <c r="C5532" s="31">
        <v>39.819800000000001</v>
      </c>
    </row>
    <row r="5533" spans="1:3" ht="15" hidden="1" x14ac:dyDescent="0.2">
      <c r="A5533" s="13">
        <v>0</v>
      </c>
      <c r="B5533" s="15" t="s">
        <v>22</v>
      </c>
      <c r="C5533" s="32">
        <v>0</v>
      </c>
    </row>
    <row r="5534" spans="1:3" ht="15" hidden="1" x14ac:dyDescent="0.2">
      <c r="A5534" s="13">
        <v>0</v>
      </c>
      <c r="B5534" s="15" t="s">
        <v>23</v>
      </c>
      <c r="C5534" s="32">
        <v>0</v>
      </c>
    </row>
    <row r="5535" spans="1:3" ht="15" hidden="1" x14ac:dyDescent="0.2">
      <c r="A5535" s="13">
        <v>0</v>
      </c>
      <c r="B5535" s="15" t="s">
        <v>24</v>
      </c>
      <c r="C5535" s="32">
        <v>30.311699999999998</v>
      </c>
    </row>
    <row r="5536" spans="1:3" ht="15" hidden="1" x14ac:dyDescent="0.2">
      <c r="A5536" s="13">
        <v>0</v>
      </c>
      <c r="B5536" s="15" t="s">
        <v>25</v>
      </c>
      <c r="C5536" s="32">
        <v>0</v>
      </c>
    </row>
    <row r="5537" spans="1:3" ht="15" hidden="1" x14ac:dyDescent="0.2">
      <c r="A5537" s="13">
        <v>0</v>
      </c>
      <c r="B5537" s="15" t="s">
        <v>26</v>
      </c>
      <c r="C5537" s="32">
        <v>0</v>
      </c>
    </row>
    <row r="5538" spans="1:3" ht="15" hidden="1" x14ac:dyDescent="0.2">
      <c r="A5538" s="13">
        <v>0</v>
      </c>
      <c r="B5538" s="15" t="s">
        <v>27</v>
      </c>
      <c r="C5538" s="32">
        <v>0</v>
      </c>
    </row>
    <row r="5539" spans="1:3" ht="30" hidden="1" x14ac:dyDescent="0.2">
      <c r="A5539" s="13">
        <v>0</v>
      </c>
      <c r="B5539" s="15" t="s">
        <v>28</v>
      </c>
      <c r="C5539" s="32">
        <v>0.94799999999999995</v>
      </c>
    </row>
    <row r="5540" spans="1:3" ht="15" hidden="1" x14ac:dyDescent="0.2">
      <c r="A5540" s="13">
        <v>0</v>
      </c>
      <c r="B5540" s="15" t="s">
        <v>29</v>
      </c>
      <c r="C5540" s="32">
        <v>6.5220000000000002</v>
      </c>
    </row>
    <row r="5541" spans="1:3" ht="15" hidden="1" x14ac:dyDescent="0.2">
      <c r="A5541" s="13">
        <v>0</v>
      </c>
      <c r="B5541" s="15" t="s">
        <v>30</v>
      </c>
      <c r="C5541" s="32">
        <v>0</v>
      </c>
    </row>
    <row r="5542" spans="1:3" ht="15" hidden="1" x14ac:dyDescent="0.2">
      <c r="A5542" s="13">
        <v>0</v>
      </c>
      <c r="B5542" s="15" t="s">
        <v>31</v>
      </c>
      <c r="C5542" s="32">
        <v>2.0381</v>
      </c>
    </row>
    <row r="5543" spans="1:3" ht="15" hidden="1" x14ac:dyDescent="0.2">
      <c r="A5543" s="13">
        <f t="shared" ref="A5543:A5549" si="219">SUM(C5543)</f>
        <v>0</v>
      </c>
      <c r="B5543" s="12" t="s">
        <v>32</v>
      </c>
      <c r="C5543" s="31">
        <v>0</v>
      </c>
    </row>
    <row r="5544" spans="1:3" ht="15" hidden="1" x14ac:dyDescent="0.2">
      <c r="A5544" s="13">
        <f t="shared" si="219"/>
        <v>0</v>
      </c>
      <c r="B5544" s="3" t="s">
        <v>33</v>
      </c>
      <c r="C5544" s="28">
        <v>0</v>
      </c>
    </row>
    <row r="5545" spans="1:3" ht="15" hidden="1" x14ac:dyDescent="0.2">
      <c r="A5545" s="13">
        <f t="shared" si="219"/>
        <v>0</v>
      </c>
      <c r="B5545" s="12" t="s">
        <v>4</v>
      </c>
      <c r="C5545" s="31">
        <v>0</v>
      </c>
    </row>
    <row r="5546" spans="1:3" ht="15" hidden="1" x14ac:dyDescent="0.2">
      <c r="A5546" s="13">
        <f t="shared" si="219"/>
        <v>0</v>
      </c>
      <c r="B5546" s="12" t="s">
        <v>34</v>
      </c>
      <c r="C5546" s="31">
        <v>0</v>
      </c>
    </row>
    <row r="5547" spans="1:3" ht="15" hidden="1" x14ac:dyDescent="0.2">
      <c r="A5547" s="13">
        <f t="shared" si="219"/>
        <v>0</v>
      </c>
      <c r="B5547" s="12" t="s">
        <v>35</v>
      </c>
      <c r="C5547" s="31">
        <v>0</v>
      </c>
    </row>
    <row r="5548" spans="1:3" ht="15" x14ac:dyDescent="0.2">
      <c r="A5548" s="13"/>
      <c r="B5548" s="2" t="s">
        <v>36</v>
      </c>
      <c r="C5548" s="28">
        <v>4.24</v>
      </c>
    </row>
    <row r="5549" spans="1:3" ht="15" hidden="1" x14ac:dyDescent="0.2">
      <c r="A5549" s="13">
        <f t="shared" si="219"/>
        <v>0</v>
      </c>
      <c r="B5549" s="2" t="s">
        <v>37</v>
      </c>
      <c r="C5549" s="28">
        <v>0</v>
      </c>
    </row>
    <row r="5550" spans="1:3" ht="15" hidden="1" x14ac:dyDescent="0.2">
      <c r="A5550" s="13">
        <v>0</v>
      </c>
      <c r="B5550" s="16" t="s">
        <v>8</v>
      </c>
      <c r="C5550" s="33">
        <v>0</v>
      </c>
    </row>
    <row r="5551" spans="1:3" ht="15" hidden="1" x14ac:dyDescent="0.2">
      <c r="A5551" s="13">
        <v>0</v>
      </c>
      <c r="B5551" s="15" t="s">
        <v>9</v>
      </c>
      <c r="C5551" s="32">
        <v>0</v>
      </c>
    </row>
    <row r="5552" spans="1:3" ht="15" hidden="1" x14ac:dyDescent="0.2">
      <c r="A5552" s="13">
        <v>0</v>
      </c>
      <c r="B5552" s="15" t="s">
        <v>38</v>
      </c>
      <c r="C5552" s="32">
        <v>0</v>
      </c>
    </row>
    <row r="5553" spans="1:3" ht="15" hidden="1" x14ac:dyDescent="0.2">
      <c r="A5553" s="13">
        <f>SUM(C5553)</f>
        <v>0</v>
      </c>
      <c r="B5553" s="14" t="s">
        <v>39</v>
      </c>
      <c r="C5553" s="31">
        <v>0</v>
      </c>
    </row>
    <row r="5554" spans="1:3" ht="15" hidden="1" x14ac:dyDescent="0.2">
      <c r="A5554" s="13">
        <f>SUM(C5554)</f>
        <v>0</v>
      </c>
      <c r="B5554" s="4" t="s">
        <v>40</v>
      </c>
      <c r="C5554" s="28">
        <v>0</v>
      </c>
    </row>
    <row r="5555" spans="1:3" ht="15" hidden="1" x14ac:dyDescent="0.2">
      <c r="A5555" s="13">
        <f>SUM(C5555)</f>
        <v>0</v>
      </c>
      <c r="B5555" s="2" t="s">
        <v>41</v>
      </c>
      <c r="C5555" s="28">
        <v>0</v>
      </c>
    </row>
    <row r="5556" spans="1:3" ht="15" hidden="1" x14ac:dyDescent="0.2">
      <c r="A5556" s="13">
        <v>0</v>
      </c>
      <c r="B5556" s="16" t="s">
        <v>14</v>
      </c>
      <c r="C5556" s="33">
        <v>0</v>
      </c>
    </row>
    <row r="5557" spans="1:3" ht="15" hidden="1" x14ac:dyDescent="0.2">
      <c r="A5557" s="13">
        <v>0</v>
      </c>
      <c r="B5557" s="15" t="s">
        <v>9</v>
      </c>
      <c r="C5557" s="32">
        <v>0</v>
      </c>
    </row>
    <row r="5558" spans="1:3" ht="15" hidden="1" x14ac:dyDescent="0.2">
      <c r="A5558" s="13">
        <v>0</v>
      </c>
      <c r="B5558" s="15" t="s">
        <v>10</v>
      </c>
      <c r="C5558" s="32">
        <v>0</v>
      </c>
    </row>
    <row r="5559" spans="1:3" ht="15" hidden="1" x14ac:dyDescent="0.2">
      <c r="A5559" s="13">
        <f>SUM(C5559)</f>
        <v>0</v>
      </c>
      <c r="B5559" s="14" t="s">
        <v>42</v>
      </c>
      <c r="C5559" s="31">
        <v>0</v>
      </c>
    </row>
    <row r="5560" spans="1:3" ht="15" hidden="1" x14ac:dyDescent="0.2">
      <c r="A5560" s="13">
        <f>SUM(C5560)</f>
        <v>0</v>
      </c>
      <c r="B5560" s="4" t="s">
        <v>16</v>
      </c>
      <c r="C5560" s="28">
        <v>0</v>
      </c>
    </row>
    <row r="5561" spans="1:3" ht="15" hidden="1" x14ac:dyDescent="0.2">
      <c r="A5561" s="13">
        <f>SUM(C5561)</f>
        <v>0</v>
      </c>
      <c r="B5561" s="16" t="s">
        <v>17</v>
      </c>
      <c r="C5561" s="33">
        <v>0</v>
      </c>
    </row>
    <row r="5562" spans="1:3" ht="15" hidden="1" x14ac:dyDescent="0.2">
      <c r="A5562" s="13">
        <v>0</v>
      </c>
      <c r="B5562" s="15" t="s">
        <v>43</v>
      </c>
      <c r="C5562" s="32">
        <v>0</v>
      </c>
    </row>
    <row r="5563" spans="1:3" ht="15" hidden="1" x14ac:dyDescent="0.2">
      <c r="A5563" s="13">
        <v>0</v>
      </c>
      <c r="B5563" s="15" t="s">
        <v>15</v>
      </c>
      <c r="C5563" s="32">
        <v>0</v>
      </c>
    </row>
    <row r="5564" spans="1:3" ht="15" hidden="1" x14ac:dyDescent="0.2">
      <c r="A5564" s="13">
        <v>0</v>
      </c>
      <c r="B5564" s="15" t="s">
        <v>10</v>
      </c>
      <c r="C5564" s="32">
        <v>0</v>
      </c>
    </row>
    <row r="5565" spans="1:3" ht="15" hidden="1" x14ac:dyDescent="0.2">
      <c r="A5565" s="13">
        <f t="shared" ref="A5565:A5587" si="220">SUM(C5565)</f>
        <v>0</v>
      </c>
      <c r="B5565" s="14" t="s">
        <v>39</v>
      </c>
      <c r="C5565" s="31">
        <v>0</v>
      </c>
    </row>
    <row r="5566" spans="1:3" ht="15" hidden="1" x14ac:dyDescent="0.2">
      <c r="A5566" s="13">
        <f t="shared" si="220"/>
        <v>0</v>
      </c>
      <c r="B5566" s="4" t="s">
        <v>16</v>
      </c>
      <c r="C5566" s="28">
        <v>0</v>
      </c>
    </row>
    <row r="5567" spans="1:3" ht="18" hidden="1" customHeight="1" x14ac:dyDescent="0.2">
      <c r="A5567" s="13">
        <f t="shared" si="220"/>
        <v>0</v>
      </c>
      <c r="B5567" s="21"/>
      <c r="C5567" s="35"/>
    </row>
    <row r="5568" spans="1:3" ht="18" hidden="1" customHeight="1" x14ac:dyDescent="0.2">
      <c r="A5568" s="13">
        <f t="shared" si="220"/>
        <v>0</v>
      </c>
      <c r="B5568" s="22" t="s">
        <v>60</v>
      </c>
      <c r="C5568" s="29"/>
    </row>
    <row r="5569" spans="1:3" ht="15" x14ac:dyDescent="0.2">
      <c r="A5569" s="13"/>
      <c r="B5569" s="17" t="s">
        <v>44</v>
      </c>
      <c r="C5569" s="31">
        <v>49.075659999999999</v>
      </c>
    </row>
    <row r="5570" spans="1:3" ht="15" x14ac:dyDescent="0.2">
      <c r="A5570" s="13"/>
      <c r="B5570" s="12" t="s">
        <v>1</v>
      </c>
      <c r="C5570" s="31">
        <v>49.075659999999999</v>
      </c>
    </row>
    <row r="5571" spans="1:3" ht="15" hidden="1" x14ac:dyDescent="0.2">
      <c r="A5571" s="13">
        <f t="shared" si="220"/>
        <v>0</v>
      </c>
      <c r="B5571" s="12" t="s">
        <v>6</v>
      </c>
      <c r="C5571" s="31">
        <v>0</v>
      </c>
    </row>
    <row r="5572" spans="1:3" ht="15" hidden="1" x14ac:dyDescent="0.2">
      <c r="A5572" s="13">
        <f t="shared" si="220"/>
        <v>0</v>
      </c>
      <c r="B5572" s="12" t="s">
        <v>45</v>
      </c>
      <c r="C5572" s="31">
        <v>0</v>
      </c>
    </row>
    <row r="5573" spans="1:3" ht="15" hidden="1" x14ac:dyDescent="0.2">
      <c r="A5573" s="13">
        <f t="shared" si="220"/>
        <v>0</v>
      </c>
      <c r="B5573" s="12" t="s">
        <v>13</v>
      </c>
      <c r="C5573" s="31">
        <v>0</v>
      </c>
    </row>
    <row r="5574" spans="1:3" ht="15" x14ac:dyDescent="0.2">
      <c r="A5574" s="13"/>
      <c r="B5574" s="17" t="s">
        <v>46</v>
      </c>
      <c r="C5574" s="31">
        <v>44.059800000000003</v>
      </c>
    </row>
    <row r="5575" spans="1:3" ht="15" x14ac:dyDescent="0.2">
      <c r="A5575" s="13"/>
      <c r="B5575" s="12" t="s">
        <v>19</v>
      </c>
      <c r="C5575" s="31">
        <v>39.819800000000001</v>
      </c>
    </row>
    <row r="5576" spans="1:3" ht="15" x14ac:dyDescent="0.2">
      <c r="A5576" s="13"/>
      <c r="B5576" s="12" t="s">
        <v>36</v>
      </c>
      <c r="C5576" s="31">
        <v>4.24</v>
      </c>
    </row>
    <row r="5577" spans="1:3" ht="15" hidden="1" x14ac:dyDescent="0.2">
      <c r="A5577" s="13">
        <f t="shared" si="220"/>
        <v>0</v>
      </c>
      <c r="B5577" s="12" t="s">
        <v>47</v>
      </c>
      <c r="C5577" s="31">
        <v>0</v>
      </c>
    </row>
    <row r="5578" spans="1:3" ht="15" hidden="1" x14ac:dyDescent="0.2">
      <c r="A5578" s="13">
        <f t="shared" si="220"/>
        <v>0</v>
      </c>
      <c r="B5578" s="12" t="s">
        <v>41</v>
      </c>
      <c r="C5578" s="31">
        <v>0</v>
      </c>
    </row>
    <row r="5579" spans="1:3" ht="15" x14ac:dyDescent="0.2">
      <c r="A5579" s="13"/>
      <c r="B5579" s="39" t="s">
        <v>48</v>
      </c>
      <c r="C5579" s="40">
        <v>5.01586</v>
      </c>
    </row>
    <row r="5580" spans="1:3" ht="15" x14ac:dyDescent="0.2">
      <c r="A5580" s="13"/>
      <c r="B5580" s="39" t="s">
        <v>49</v>
      </c>
      <c r="C5580" s="40">
        <v>79.215479999999999</v>
      </c>
    </row>
    <row r="5581" spans="1:3" ht="15" x14ac:dyDescent="0.2">
      <c r="A5581" s="13"/>
      <c r="B5581" s="39" t="s">
        <v>50</v>
      </c>
      <c r="C5581" s="40">
        <v>84.231340000000003</v>
      </c>
    </row>
    <row r="5582" spans="1:3" ht="18" hidden="1" customHeight="1" x14ac:dyDescent="0.2">
      <c r="A5582" s="13">
        <f t="shared" si="220"/>
        <v>0</v>
      </c>
      <c r="B5582" s="23"/>
      <c r="C5582" s="34"/>
    </row>
    <row r="5583" spans="1:3" ht="18" hidden="1" customHeight="1" x14ac:dyDescent="0.2">
      <c r="A5583" s="13">
        <f t="shared" si="220"/>
        <v>0</v>
      </c>
      <c r="B5583" s="18" t="s">
        <v>319</v>
      </c>
      <c r="C5583" s="29"/>
    </row>
    <row r="5584" spans="1:3" ht="15" x14ac:dyDescent="0.2">
      <c r="A5584" s="13"/>
      <c r="B5584" s="5" t="s">
        <v>53</v>
      </c>
      <c r="C5584" s="36">
        <v>1021</v>
      </c>
    </row>
    <row r="5585" spans="1:3" ht="15" x14ac:dyDescent="0.2">
      <c r="A5585" s="13"/>
      <c r="B5585" s="6" t="s">
        <v>54</v>
      </c>
      <c r="C5585" s="36">
        <v>960</v>
      </c>
    </row>
    <row r="5586" spans="1:3" ht="15" x14ac:dyDescent="0.2">
      <c r="A5586" s="13"/>
      <c r="B5586" s="6" t="s">
        <v>55</v>
      </c>
      <c r="C5586" s="36">
        <v>61</v>
      </c>
    </row>
    <row r="5587" spans="1:3" ht="18" hidden="1" customHeight="1" x14ac:dyDescent="0.2">
      <c r="A5587" s="13">
        <f t="shared" si="220"/>
        <v>0</v>
      </c>
      <c r="B5587" s="24"/>
      <c r="C5587" s="34"/>
    </row>
    <row r="5588" spans="1:3" ht="18" customHeight="1" x14ac:dyDescent="0.2">
      <c r="A5588" s="13"/>
      <c r="B5588" s="121" t="s">
        <v>130</v>
      </c>
      <c r="C5588" s="122"/>
    </row>
    <row r="5589" spans="1:3" ht="18" hidden="1" customHeight="1" x14ac:dyDescent="0.2">
      <c r="A5589" s="13">
        <f t="shared" ref="A5589:A5597" si="221">SUM(C5589)</f>
        <v>0</v>
      </c>
      <c r="B5589" s="21"/>
      <c r="C5589" s="35"/>
    </row>
    <row r="5590" spans="1:3" ht="18" hidden="1" customHeight="1" x14ac:dyDescent="0.2">
      <c r="A5590" s="13">
        <f t="shared" si="221"/>
        <v>0</v>
      </c>
      <c r="B5590" s="22" t="s">
        <v>59</v>
      </c>
      <c r="C5590" s="29"/>
    </row>
    <row r="5591" spans="1:3" ht="15" x14ac:dyDescent="0.2">
      <c r="A5591" s="13"/>
      <c r="B5591" s="2" t="s">
        <v>1</v>
      </c>
      <c r="C5591" s="28">
        <v>188.45950999999999</v>
      </c>
    </row>
    <row r="5592" spans="1:3" ht="15" hidden="1" x14ac:dyDescent="0.2">
      <c r="A5592" s="13">
        <f t="shared" si="221"/>
        <v>0</v>
      </c>
      <c r="B5592" s="3" t="s">
        <v>2</v>
      </c>
      <c r="C5592" s="28"/>
    </row>
    <row r="5593" spans="1:3" ht="15" hidden="1" x14ac:dyDescent="0.2">
      <c r="A5593" s="13">
        <f t="shared" si="221"/>
        <v>0</v>
      </c>
      <c r="B5593" s="3" t="s">
        <v>3</v>
      </c>
      <c r="C5593" s="28"/>
    </row>
    <row r="5594" spans="1:3" ht="15" x14ac:dyDescent="0.2">
      <c r="A5594" s="13"/>
      <c r="B5594" s="3" t="s">
        <v>4</v>
      </c>
      <c r="C5594" s="28">
        <v>170.95950999999999</v>
      </c>
    </row>
    <row r="5595" spans="1:3" ht="15" x14ac:dyDescent="0.2">
      <c r="A5595" s="13"/>
      <c r="B5595" s="3" t="s">
        <v>5</v>
      </c>
      <c r="C5595" s="28">
        <v>17.5</v>
      </c>
    </row>
    <row r="5596" spans="1:3" ht="15" hidden="1" x14ac:dyDescent="0.2">
      <c r="A5596" s="13">
        <f t="shared" si="221"/>
        <v>0</v>
      </c>
      <c r="B5596" s="2" t="s">
        <v>6</v>
      </c>
      <c r="C5596" s="28">
        <v>0</v>
      </c>
    </row>
    <row r="5597" spans="1:3" ht="15" hidden="1" x14ac:dyDescent="0.2">
      <c r="A5597" s="13">
        <f t="shared" si="221"/>
        <v>0</v>
      </c>
      <c r="B5597" s="2" t="s">
        <v>7</v>
      </c>
      <c r="C5597" s="28">
        <v>0</v>
      </c>
    </row>
    <row r="5598" spans="1:3" ht="15" hidden="1" x14ac:dyDescent="0.2">
      <c r="A5598" s="13">
        <v>0</v>
      </c>
      <c r="B5598" s="3" t="s">
        <v>8</v>
      </c>
      <c r="C5598" s="28">
        <v>0</v>
      </c>
    </row>
    <row r="5599" spans="1:3" ht="15" hidden="1" x14ac:dyDescent="0.2">
      <c r="A5599" s="13">
        <f>SUM(C5599)</f>
        <v>0</v>
      </c>
      <c r="B5599" s="4" t="s">
        <v>9</v>
      </c>
      <c r="C5599" s="28">
        <v>0</v>
      </c>
    </row>
    <row r="5600" spans="1:3" ht="15" hidden="1" x14ac:dyDescent="0.2">
      <c r="A5600" s="13">
        <v>0</v>
      </c>
      <c r="B5600" s="4" t="s">
        <v>10</v>
      </c>
      <c r="C5600" s="28">
        <v>0</v>
      </c>
    </row>
    <row r="5601" spans="1:3" ht="15" hidden="1" x14ac:dyDescent="0.2">
      <c r="A5601" s="13">
        <f>SUM(C5601)</f>
        <v>0</v>
      </c>
      <c r="B5601" s="4" t="s">
        <v>11</v>
      </c>
      <c r="C5601" s="28">
        <v>0</v>
      </c>
    </row>
    <row r="5602" spans="1:3" ht="15" hidden="1" x14ac:dyDescent="0.2">
      <c r="A5602" s="13">
        <f>SUM(C5602)</f>
        <v>0</v>
      </c>
      <c r="B5602" s="4" t="s">
        <v>12</v>
      </c>
      <c r="C5602" s="28">
        <v>0</v>
      </c>
    </row>
    <row r="5603" spans="1:3" ht="15" hidden="1" x14ac:dyDescent="0.2">
      <c r="A5603" s="13">
        <f>SUM(C5603)</f>
        <v>0</v>
      </c>
      <c r="B5603" s="2" t="s">
        <v>13</v>
      </c>
      <c r="C5603" s="28">
        <v>0</v>
      </c>
    </row>
    <row r="5604" spans="1:3" ht="15" hidden="1" x14ac:dyDescent="0.2">
      <c r="A5604" s="13">
        <v>0</v>
      </c>
      <c r="B5604" s="3" t="s">
        <v>14</v>
      </c>
      <c r="C5604" s="28">
        <v>0</v>
      </c>
    </row>
    <row r="5605" spans="1:3" ht="15" hidden="1" x14ac:dyDescent="0.2">
      <c r="A5605" s="13">
        <v>0</v>
      </c>
      <c r="B5605" s="4" t="s">
        <v>15</v>
      </c>
      <c r="C5605" s="28">
        <v>0</v>
      </c>
    </row>
    <row r="5606" spans="1:3" ht="15" hidden="1" x14ac:dyDescent="0.2">
      <c r="A5606" s="13">
        <v>0</v>
      </c>
      <c r="B5606" s="4" t="s">
        <v>10</v>
      </c>
      <c r="C5606" s="28">
        <v>0</v>
      </c>
    </row>
    <row r="5607" spans="1:3" ht="15" hidden="1" x14ac:dyDescent="0.2">
      <c r="A5607" s="13">
        <f t="shared" ref="A5607:A5613" si="222">SUM(C5607)</f>
        <v>0</v>
      </c>
      <c r="B5607" s="4" t="s">
        <v>16</v>
      </c>
      <c r="C5607" s="28">
        <v>0</v>
      </c>
    </row>
    <row r="5608" spans="1:3" ht="15" hidden="1" x14ac:dyDescent="0.2">
      <c r="A5608" s="13">
        <f t="shared" si="222"/>
        <v>0</v>
      </c>
      <c r="B5608" s="3" t="s">
        <v>17</v>
      </c>
      <c r="C5608" s="28">
        <v>0</v>
      </c>
    </row>
    <row r="5609" spans="1:3" ht="15" hidden="1" x14ac:dyDescent="0.2">
      <c r="A5609" s="13">
        <f t="shared" si="222"/>
        <v>0</v>
      </c>
      <c r="B5609" s="4" t="s">
        <v>18</v>
      </c>
      <c r="C5609" s="28">
        <v>0</v>
      </c>
    </row>
    <row r="5610" spans="1:3" ht="18" hidden="1" customHeight="1" x14ac:dyDescent="0.2">
      <c r="A5610" s="13">
        <f t="shared" si="222"/>
        <v>0</v>
      </c>
      <c r="B5610" s="21"/>
      <c r="C5610" s="35"/>
    </row>
    <row r="5611" spans="1:3" ht="15" x14ac:dyDescent="0.2">
      <c r="A5611" s="13"/>
      <c r="B5611" s="2" t="s">
        <v>19</v>
      </c>
      <c r="C5611" s="28">
        <v>21.16676</v>
      </c>
    </row>
    <row r="5612" spans="1:3" ht="15" hidden="1" x14ac:dyDescent="0.2">
      <c r="A5612" s="13">
        <f t="shared" si="222"/>
        <v>0</v>
      </c>
      <c r="B5612" s="12" t="s">
        <v>20</v>
      </c>
      <c r="C5612" s="31">
        <v>0</v>
      </c>
    </row>
    <row r="5613" spans="1:3" ht="15" x14ac:dyDescent="0.2">
      <c r="A5613" s="13"/>
      <c r="B5613" s="12" t="s">
        <v>21</v>
      </c>
      <c r="C5613" s="31">
        <v>13.966760000000001</v>
      </c>
    </row>
    <row r="5614" spans="1:3" ht="15" hidden="1" x14ac:dyDescent="0.2">
      <c r="A5614" s="13">
        <v>0</v>
      </c>
      <c r="B5614" s="15" t="s">
        <v>22</v>
      </c>
      <c r="C5614" s="32">
        <v>1.3166599999999999</v>
      </c>
    </row>
    <row r="5615" spans="1:3" ht="15" hidden="1" x14ac:dyDescent="0.2">
      <c r="A5615" s="13">
        <v>0</v>
      </c>
      <c r="B5615" s="15" t="s">
        <v>23</v>
      </c>
      <c r="C5615" s="32">
        <v>0</v>
      </c>
    </row>
    <row r="5616" spans="1:3" ht="15" hidden="1" x14ac:dyDescent="0.2">
      <c r="A5616" s="13">
        <v>0</v>
      </c>
      <c r="B5616" s="15" t="s">
        <v>24</v>
      </c>
      <c r="C5616" s="32">
        <v>6.3501000000000003</v>
      </c>
    </row>
    <row r="5617" spans="1:3" ht="15" hidden="1" x14ac:dyDescent="0.2">
      <c r="A5617" s="13">
        <v>0</v>
      </c>
      <c r="B5617" s="15" t="s">
        <v>25</v>
      </c>
      <c r="C5617" s="32">
        <v>0</v>
      </c>
    </row>
    <row r="5618" spans="1:3" ht="15" hidden="1" x14ac:dyDescent="0.2">
      <c r="A5618" s="13">
        <v>0</v>
      </c>
      <c r="B5618" s="15" t="s">
        <v>26</v>
      </c>
      <c r="C5618" s="32">
        <v>0</v>
      </c>
    </row>
    <row r="5619" spans="1:3" ht="15" hidden="1" x14ac:dyDescent="0.2">
      <c r="A5619" s="13">
        <v>0</v>
      </c>
      <c r="B5619" s="15" t="s">
        <v>27</v>
      </c>
      <c r="C5619" s="32">
        <v>0</v>
      </c>
    </row>
    <row r="5620" spans="1:3" ht="30" hidden="1" x14ac:dyDescent="0.2">
      <c r="A5620" s="13">
        <v>0</v>
      </c>
      <c r="B5620" s="15" t="s">
        <v>28</v>
      </c>
      <c r="C5620" s="32">
        <v>0</v>
      </c>
    </row>
    <row r="5621" spans="1:3" ht="15" hidden="1" x14ac:dyDescent="0.2">
      <c r="A5621" s="13">
        <v>0</v>
      </c>
      <c r="B5621" s="15" t="s">
        <v>29</v>
      </c>
      <c r="C5621" s="32">
        <v>0</v>
      </c>
    </row>
    <row r="5622" spans="1:3" ht="15" hidden="1" x14ac:dyDescent="0.2">
      <c r="A5622" s="13">
        <v>0</v>
      </c>
      <c r="B5622" s="15" t="s">
        <v>30</v>
      </c>
      <c r="C5622" s="32">
        <v>0</v>
      </c>
    </row>
    <row r="5623" spans="1:3" ht="15" hidden="1" x14ac:dyDescent="0.2">
      <c r="A5623" s="13">
        <v>0</v>
      </c>
      <c r="B5623" s="15" t="s">
        <v>31</v>
      </c>
      <c r="C5623" s="32">
        <v>6.3</v>
      </c>
    </row>
    <row r="5624" spans="1:3" ht="15" hidden="1" x14ac:dyDescent="0.2">
      <c r="A5624" s="13">
        <f t="shared" ref="A5624:A5684" si="223">SUM(C5624)</f>
        <v>0</v>
      </c>
      <c r="B5624" s="12" t="s">
        <v>32</v>
      </c>
      <c r="C5624" s="31">
        <v>0</v>
      </c>
    </row>
    <row r="5625" spans="1:3" ht="15" hidden="1" x14ac:dyDescent="0.2">
      <c r="A5625" s="13">
        <f t="shared" si="223"/>
        <v>0</v>
      </c>
      <c r="B5625" s="3" t="s">
        <v>33</v>
      </c>
      <c r="C5625" s="28">
        <v>0</v>
      </c>
    </row>
    <row r="5626" spans="1:3" ht="15" hidden="1" x14ac:dyDescent="0.2">
      <c r="A5626" s="13">
        <f t="shared" si="223"/>
        <v>0</v>
      </c>
      <c r="B5626" s="12" t="s">
        <v>4</v>
      </c>
      <c r="C5626" s="31">
        <v>0</v>
      </c>
    </row>
    <row r="5627" spans="1:3" ht="15" hidden="1" x14ac:dyDescent="0.2">
      <c r="A5627" s="13">
        <f t="shared" si="223"/>
        <v>0</v>
      </c>
      <c r="B5627" s="12" t="s">
        <v>34</v>
      </c>
      <c r="C5627" s="31">
        <v>0</v>
      </c>
    </row>
    <row r="5628" spans="1:3" ht="15" x14ac:dyDescent="0.2">
      <c r="A5628" s="13"/>
      <c r="B5628" s="12" t="s">
        <v>35</v>
      </c>
      <c r="C5628" s="31">
        <v>7.2</v>
      </c>
    </row>
    <row r="5629" spans="1:3" ht="15" x14ac:dyDescent="0.2">
      <c r="A5629" s="13"/>
      <c r="B5629" s="2" t="s">
        <v>36</v>
      </c>
      <c r="C5629" s="28">
        <v>40.90934</v>
      </c>
    </row>
    <row r="5630" spans="1:3" ht="15" hidden="1" x14ac:dyDescent="0.2">
      <c r="A5630" s="13">
        <f t="shared" si="223"/>
        <v>0</v>
      </c>
      <c r="B5630" s="2" t="s">
        <v>37</v>
      </c>
      <c r="C5630" s="28">
        <v>0</v>
      </c>
    </row>
    <row r="5631" spans="1:3" ht="15" hidden="1" x14ac:dyDescent="0.2">
      <c r="A5631" s="13">
        <v>0</v>
      </c>
      <c r="B5631" s="16" t="s">
        <v>8</v>
      </c>
      <c r="C5631" s="33">
        <v>0</v>
      </c>
    </row>
    <row r="5632" spans="1:3" ht="15" hidden="1" x14ac:dyDescent="0.2">
      <c r="A5632" s="13">
        <v>0</v>
      </c>
      <c r="B5632" s="15" t="s">
        <v>9</v>
      </c>
      <c r="C5632" s="32">
        <v>0</v>
      </c>
    </row>
    <row r="5633" spans="1:3" ht="15" hidden="1" x14ac:dyDescent="0.2">
      <c r="A5633" s="13">
        <v>0</v>
      </c>
      <c r="B5633" s="15" t="s">
        <v>38</v>
      </c>
      <c r="C5633" s="32">
        <v>0</v>
      </c>
    </row>
    <row r="5634" spans="1:3" ht="15" hidden="1" x14ac:dyDescent="0.2">
      <c r="A5634" s="13">
        <f t="shared" si="223"/>
        <v>0</v>
      </c>
      <c r="B5634" s="14" t="s">
        <v>39</v>
      </c>
      <c r="C5634" s="31">
        <v>0</v>
      </c>
    </row>
    <row r="5635" spans="1:3" ht="15" hidden="1" x14ac:dyDescent="0.2">
      <c r="A5635" s="13">
        <f t="shared" si="223"/>
        <v>0</v>
      </c>
      <c r="B5635" s="4" t="s">
        <v>40</v>
      </c>
      <c r="C5635" s="28">
        <v>0</v>
      </c>
    </row>
    <row r="5636" spans="1:3" ht="15" hidden="1" x14ac:dyDescent="0.2">
      <c r="A5636" s="13">
        <f t="shared" si="223"/>
        <v>0</v>
      </c>
      <c r="B5636" s="2" t="s">
        <v>41</v>
      </c>
      <c r="C5636" s="28">
        <v>0</v>
      </c>
    </row>
    <row r="5637" spans="1:3" ht="15" hidden="1" x14ac:dyDescent="0.2">
      <c r="A5637" s="13">
        <v>0</v>
      </c>
      <c r="B5637" s="16" t="s">
        <v>14</v>
      </c>
      <c r="C5637" s="33">
        <v>0</v>
      </c>
    </row>
    <row r="5638" spans="1:3" ht="15" hidden="1" x14ac:dyDescent="0.2">
      <c r="A5638" s="13">
        <v>0</v>
      </c>
      <c r="B5638" s="15" t="s">
        <v>9</v>
      </c>
      <c r="C5638" s="32">
        <v>0</v>
      </c>
    </row>
    <row r="5639" spans="1:3" ht="15" hidden="1" x14ac:dyDescent="0.2">
      <c r="A5639" s="13">
        <v>0</v>
      </c>
      <c r="B5639" s="15" t="s">
        <v>10</v>
      </c>
      <c r="C5639" s="32">
        <v>0</v>
      </c>
    </row>
    <row r="5640" spans="1:3" ht="15" hidden="1" x14ac:dyDescent="0.2">
      <c r="A5640" s="13">
        <f t="shared" si="223"/>
        <v>0</v>
      </c>
      <c r="B5640" s="14" t="s">
        <v>42</v>
      </c>
      <c r="C5640" s="31">
        <v>0</v>
      </c>
    </row>
    <row r="5641" spans="1:3" ht="15" hidden="1" x14ac:dyDescent="0.2">
      <c r="A5641" s="13">
        <f t="shared" si="223"/>
        <v>0</v>
      </c>
      <c r="B5641" s="4" t="s">
        <v>16</v>
      </c>
      <c r="C5641" s="28">
        <v>0</v>
      </c>
    </row>
    <row r="5642" spans="1:3" ht="15" hidden="1" x14ac:dyDescent="0.2">
      <c r="A5642" s="13">
        <f t="shared" si="223"/>
        <v>0</v>
      </c>
      <c r="B5642" s="16" t="s">
        <v>17</v>
      </c>
      <c r="C5642" s="33">
        <v>0</v>
      </c>
    </row>
    <row r="5643" spans="1:3" ht="15" hidden="1" x14ac:dyDescent="0.2">
      <c r="A5643" s="13">
        <v>0</v>
      </c>
      <c r="B5643" s="15" t="s">
        <v>43</v>
      </c>
      <c r="C5643" s="32">
        <v>0</v>
      </c>
    </row>
    <row r="5644" spans="1:3" ht="15" hidden="1" x14ac:dyDescent="0.2">
      <c r="A5644" s="13">
        <v>0</v>
      </c>
      <c r="B5644" s="15" t="s">
        <v>15</v>
      </c>
      <c r="C5644" s="32">
        <v>0</v>
      </c>
    </row>
    <row r="5645" spans="1:3" ht="15" hidden="1" x14ac:dyDescent="0.2">
      <c r="A5645" s="13">
        <v>0</v>
      </c>
      <c r="B5645" s="15" t="s">
        <v>10</v>
      </c>
      <c r="C5645" s="32">
        <v>0</v>
      </c>
    </row>
    <row r="5646" spans="1:3" ht="15" hidden="1" x14ac:dyDescent="0.2">
      <c r="A5646" s="13">
        <f t="shared" si="223"/>
        <v>0</v>
      </c>
      <c r="B5646" s="14" t="s">
        <v>39</v>
      </c>
      <c r="C5646" s="31">
        <v>0</v>
      </c>
    </row>
    <row r="5647" spans="1:3" ht="15" hidden="1" x14ac:dyDescent="0.2">
      <c r="A5647" s="13">
        <f t="shared" si="223"/>
        <v>0</v>
      </c>
      <c r="B5647" s="4" t="s">
        <v>16</v>
      </c>
      <c r="C5647" s="28">
        <v>0</v>
      </c>
    </row>
    <row r="5648" spans="1:3" ht="18" hidden="1" customHeight="1" x14ac:dyDescent="0.2">
      <c r="A5648" s="13">
        <f t="shared" si="223"/>
        <v>0</v>
      </c>
      <c r="B5648" s="21"/>
      <c r="C5648" s="35"/>
    </row>
    <row r="5649" spans="1:3" ht="18" hidden="1" customHeight="1" x14ac:dyDescent="0.2">
      <c r="A5649" s="13">
        <f t="shared" si="223"/>
        <v>0</v>
      </c>
      <c r="B5649" s="22" t="s">
        <v>60</v>
      </c>
      <c r="C5649" s="29"/>
    </row>
    <row r="5650" spans="1:3" ht="15" x14ac:dyDescent="0.2">
      <c r="A5650" s="13"/>
      <c r="B5650" s="17" t="s">
        <v>44</v>
      </c>
      <c r="C5650" s="31">
        <v>188.45950999999999</v>
      </c>
    </row>
    <row r="5651" spans="1:3" ht="15" x14ac:dyDescent="0.2">
      <c r="A5651" s="13"/>
      <c r="B5651" s="12" t="s">
        <v>1</v>
      </c>
      <c r="C5651" s="31">
        <v>188.45950999999999</v>
      </c>
    </row>
    <row r="5652" spans="1:3" ht="15" hidden="1" x14ac:dyDescent="0.2">
      <c r="A5652" s="13">
        <f t="shared" si="223"/>
        <v>0</v>
      </c>
      <c r="B5652" s="12" t="s">
        <v>6</v>
      </c>
      <c r="C5652" s="31">
        <v>0</v>
      </c>
    </row>
    <row r="5653" spans="1:3" ht="15" hidden="1" x14ac:dyDescent="0.2">
      <c r="A5653" s="13">
        <f t="shared" si="223"/>
        <v>0</v>
      </c>
      <c r="B5653" s="12" t="s">
        <v>45</v>
      </c>
      <c r="C5653" s="31">
        <v>0</v>
      </c>
    </row>
    <row r="5654" spans="1:3" ht="15" hidden="1" x14ac:dyDescent="0.2">
      <c r="A5654" s="13">
        <f t="shared" si="223"/>
        <v>0</v>
      </c>
      <c r="B5654" s="12" t="s">
        <v>13</v>
      </c>
      <c r="C5654" s="31">
        <v>0</v>
      </c>
    </row>
    <row r="5655" spans="1:3" ht="15" x14ac:dyDescent="0.2">
      <c r="A5655" s="13"/>
      <c r="B5655" s="17" t="s">
        <v>46</v>
      </c>
      <c r="C5655" s="31">
        <v>62.076099999999997</v>
      </c>
    </row>
    <row r="5656" spans="1:3" ht="15" x14ac:dyDescent="0.2">
      <c r="A5656" s="13"/>
      <c r="B5656" s="12" t="s">
        <v>19</v>
      </c>
      <c r="C5656" s="31">
        <v>21.16676</v>
      </c>
    </row>
    <row r="5657" spans="1:3" ht="15" x14ac:dyDescent="0.2">
      <c r="A5657" s="13"/>
      <c r="B5657" s="12" t="s">
        <v>36</v>
      </c>
      <c r="C5657" s="31">
        <v>40.90934</v>
      </c>
    </row>
    <row r="5658" spans="1:3" ht="15" hidden="1" x14ac:dyDescent="0.2">
      <c r="A5658" s="13">
        <f t="shared" si="223"/>
        <v>0</v>
      </c>
      <c r="B5658" s="12" t="s">
        <v>47</v>
      </c>
      <c r="C5658" s="31">
        <v>0</v>
      </c>
    </row>
    <row r="5659" spans="1:3" ht="15" hidden="1" x14ac:dyDescent="0.2">
      <c r="A5659" s="13">
        <f t="shared" si="223"/>
        <v>0</v>
      </c>
      <c r="B5659" s="12" t="s">
        <v>41</v>
      </c>
      <c r="C5659" s="31">
        <v>0</v>
      </c>
    </row>
    <row r="5660" spans="1:3" ht="15" x14ac:dyDescent="0.2">
      <c r="A5660" s="13"/>
      <c r="B5660" s="39" t="s">
        <v>48</v>
      </c>
      <c r="C5660" s="40">
        <v>126.38341</v>
      </c>
    </row>
    <row r="5661" spans="1:3" ht="15" x14ac:dyDescent="0.2">
      <c r="A5661" s="13"/>
      <c r="B5661" s="39" t="s">
        <v>49</v>
      </c>
      <c r="C5661" s="40">
        <v>284.08478000000002</v>
      </c>
    </row>
    <row r="5662" spans="1:3" ht="15" x14ac:dyDescent="0.2">
      <c r="A5662" s="13"/>
      <c r="B5662" s="39" t="s">
        <v>50</v>
      </c>
      <c r="C5662" s="40">
        <v>410.46818999999999</v>
      </c>
    </row>
    <row r="5663" spans="1:3" ht="18" hidden="1" customHeight="1" x14ac:dyDescent="0.2">
      <c r="A5663" s="13">
        <f t="shared" si="223"/>
        <v>0</v>
      </c>
      <c r="B5663" s="23"/>
      <c r="C5663" s="34"/>
    </row>
    <row r="5664" spans="1:3" ht="18" hidden="1" customHeight="1" x14ac:dyDescent="0.2">
      <c r="A5664" s="13">
        <f t="shared" si="223"/>
        <v>0</v>
      </c>
      <c r="B5664" s="18" t="s">
        <v>319</v>
      </c>
      <c r="C5664" s="29"/>
    </row>
    <row r="5665" spans="1:3" ht="15" x14ac:dyDescent="0.2">
      <c r="A5665" s="13"/>
      <c r="B5665" s="5" t="s">
        <v>53</v>
      </c>
      <c r="C5665" s="36">
        <v>71</v>
      </c>
    </row>
    <row r="5666" spans="1:3" ht="15" x14ac:dyDescent="0.2">
      <c r="A5666" s="13"/>
      <c r="B5666" s="6" t="s">
        <v>54</v>
      </c>
      <c r="C5666" s="36">
        <v>56</v>
      </c>
    </row>
    <row r="5667" spans="1:3" ht="15" x14ac:dyDescent="0.2">
      <c r="A5667" s="13"/>
      <c r="B5667" s="6" t="s">
        <v>55</v>
      </c>
      <c r="C5667" s="36">
        <v>15</v>
      </c>
    </row>
    <row r="5668" spans="1:3" ht="18" hidden="1" customHeight="1" x14ac:dyDescent="0.2">
      <c r="A5668" s="13">
        <f t="shared" si="223"/>
        <v>0</v>
      </c>
      <c r="B5668" s="24"/>
      <c r="C5668" s="34"/>
    </row>
    <row r="5669" spans="1:3" ht="18" hidden="1" customHeight="1" x14ac:dyDescent="0.2">
      <c r="A5669" s="13">
        <f t="shared" si="223"/>
        <v>0</v>
      </c>
      <c r="B5669" s="20" t="s">
        <v>126</v>
      </c>
      <c r="C5669" s="34"/>
    </row>
    <row r="5670" spans="1:3" ht="18" hidden="1" customHeight="1" x14ac:dyDescent="0.2">
      <c r="A5670" s="13">
        <f t="shared" si="223"/>
        <v>0</v>
      </c>
      <c r="B5670" s="21"/>
      <c r="C5670" s="35"/>
    </row>
    <row r="5671" spans="1:3" ht="18" hidden="1" customHeight="1" x14ac:dyDescent="0.2">
      <c r="A5671" s="13">
        <f t="shared" si="223"/>
        <v>0</v>
      </c>
      <c r="B5671" s="22" t="s">
        <v>59</v>
      </c>
      <c r="C5671" s="29"/>
    </row>
    <row r="5672" spans="1:3" ht="15" hidden="1" x14ac:dyDescent="0.2">
      <c r="A5672" s="13">
        <f t="shared" si="223"/>
        <v>0</v>
      </c>
      <c r="B5672" s="2" t="s">
        <v>1</v>
      </c>
      <c r="C5672" s="28">
        <v>0</v>
      </c>
    </row>
    <row r="5673" spans="1:3" ht="15" hidden="1" x14ac:dyDescent="0.2">
      <c r="A5673" s="13">
        <f t="shared" si="223"/>
        <v>0</v>
      </c>
      <c r="B5673" s="3" t="s">
        <v>2</v>
      </c>
      <c r="C5673" s="28"/>
    </row>
    <row r="5674" spans="1:3" ht="15" hidden="1" x14ac:dyDescent="0.2">
      <c r="A5674" s="13">
        <f t="shared" si="223"/>
        <v>0</v>
      </c>
      <c r="B5674" s="3" t="s">
        <v>3</v>
      </c>
      <c r="C5674" s="28"/>
    </row>
    <row r="5675" spans="1:3" ht="15" hidden="1" x14ac:dyDescent="0.2">
      <c r="A5675" s="13">
        <f t="shared" si="223"/>
        <v>0</v>
      </c>
      <c r="B5675" s="3" t="s">
        <v>4</v>
      </c>
      <c r="C5675" s="28">
        <v>0</v>
      </c>
    </row>
    <row r="5676" spans="1:3" ht="15" hidden="1" x14ac:dyDescent="0.2">
      <c r="A5676" s="13">
        <f t="shared" si="223"/>
        <v>0</v>
      </c>
      <c r="B5676" s="3" t="s">
        <v>5</v>
      </c>
      <c r="C5676" s="28">
        <v>0</v>
      </c>
    </row>
    <row r="5677" spans="1:3" ht="15" hidden="1" x14ac:dyDescent="0.2">
      <c r="A5677" s="13">
        <f t="shared" si="223"/>
        <v>0</v>
      </c>
      <c r="B5677" s="2" t="s">
        <v>6</v>
      </c>
      <c r="C5677" s="28">
        <v>0</v>
      </c>
    </row>
    <row r="5678" spans="1:3" ht="15" hidden="1" x14ac:dyDescent="0.2">
      <c r="A5678" s="13">
        <f t="shared" si="223"/>
        <v>0</v>
      </c>
      <c r="B5678" s="2" t="s">
        <v>7</v>
      </c>
      <c r="C5678" s="28">
        <v>0</v>
      </c>
    </row>
    <row r="5679" spans="1:3" ht="15" hidden="1" x14ac:dyDescent="0.2">
      <c r="A5679" s="13">
        <v>0</v>
      </c>
      <c r="B5679" s="3" t="s">
        <v>8</v>
      </c>
      <c r="C5679" s="28">
        <v>0</v>
      </c>
    </row>
    <row r="5680" spans="1:3" ht="15" hidden="1" x14ac:dyDescent="0.2">
      <c r="A5680" s="13">
        <f t="shared" si="223"/>
        <v>0</v>
      </c>
      <c r="B5680" s="4" t="s">
        <v>9</v>
      </c>
      <c r="C5680" s="28">
        <v>0</v>
      </c>
    </row>
    <row r="5681" spans="1:3" ht="15" hidden="1" x14ac:dyDescent="0.2">
      <c r="A5681" s="13">
        <v>0</v>
      </c>
      <c r="B5681" s="4" t="s">
        <v>10</v>
      </c>
      <c r="C5681" s="28">
        <v>0</v>
      </c>
    </row>
    <row r="5682" spans="1:3" ht="15" hidden="1" x14ac:dyDescent="0.2">
      <c r="A5682" s="13">
        <f t="shared" si="223"/>
        <v>0</v>
      </c>
      <c r="B5682" s="4" t="s">
        <v>11</v>
      </c>
      <c r="C5682" s="28">
        <v>0</v>
      </c>
    </row>
    <row r="5683" spans="1:3" ht="15" hidden="1" x14ac:dyDescent="0.2">
      <c r="A5683" s="13">
        <f t="shared" si="223"/>
        <v>0</v>
      </c>
      <c r="B5683" s="4" t="s">
        <v>12</v>
      </c>
      <c r="C5683" s="28">
        <v>0</v>
      </c>
    </row>
    <row r="5684" spans="1:3" ht="15" hidden="1" x14ac:dyDescent="0.2">
      <c r="A5684" s="13">
        <f t="shared" si="223"/>
        <v>0</v>
      </c>
      <c r="B5684" s="2" t="s">
        <v>13</v>
      </c>
      <c r="C5684" s="28">
        <v>0</v>
      </c>
    </row>
    <row r="5685" spans="1:3" ht="15" hidden="1" x14ac:dyDescent="0.2">
      <c r="A5685" s="13">
        <v>0</v>
      </c>
      <c r="B5685" s="3" t="s">
        <v>14</v>
      </c>
      <c r="C5685" s="28">
        <v>0</v>
      </c>
    </row>
    <row r="5686" spans="1:3" ht="15" hidden="1" x14ac:dyDescent="0.2">
      <c r="A5686" s="13">
        <v>0</v>
      </c>
      <c r="B5686" s="4" t="s">
        <v>15</v>
      </c>
      <c r="C5686" s="28">
        <v>0</v>
      </c>
    </row>
    <row r="5687" spans="1:3" ht="15" hidden="1" x14ac:dyDescent="0.2">
      <c r="A5687" s="13">
        <v>0</v>
      </c>
      <c r="B5687" s="4" t="s">
        <v>10</v>
      </c>
      <c r="C5687" s="28">
        <v>0</v>
      </c>
    </row>
    <row r="5688" spans="1:3" ht="15" hidden="1" x14ac:dyDescent="0.2">
      <c r="A5688" s="13">
        <f t="shared" ref="A5688:A5694" si="224">SUM(C5688)</f>
        <v>0</v>
      </c>
      <c r="B5688" s="4" t="s">
        <v>16</v>
      </c>
      <c r="C5688" s="28">
        <v>0</v>
      </c>
    </row>
    <row r="5689" spans="1:3" ht="15" hidden="1" x14ac:dyDescent="0.2">
      <c r="A5689" s="13">
        <f t="shared" si="224"/>
        <v>0</v>
      </c>
      <c r="B5689" s="3" t="s">
        <v>17</v>
      </c>
      <c r="C5689" s="28">
        <v>0</v>
      </c>
    </row>
    <row r="5690" spans="1:3" ht="15" hidden="1" x14ac:dyDescent="0.2">
      <c r="A5690" s="13">
        <f t="shared" si="224"/>
        <v>0</v>
      </c>
      <c r="B5690" s="4" t="s">
        <v>18</v>
      </c>
      <c r="C5690" s="28">
        <v>0</v>
      </c>
    </row>
    <row r="5691" spans="1:3" ht="18" hidden="1" customHeight="1" x14ac:dyDescent="0.2">
      <c r="A5691" s="13">
        <f t="shared" si="224"/>
        <v>0</v>
      </c>
      <c r="B5691" s="21"/>
      <c r="C5691" s="35"/>
    </row>
    <row r="5692" spans="1:3" ht="15" hidden="1" x14ac:dyDescent="0.2">
      <c r="A5692" s="13">
        <f t="shared" si="224"/>
        <v>0</v>
      </c>
      <c r="B5692" s="2" t="s">
        <v>19</v>
      </c>
      <c r="C5692" s="28">
        <v>0</v>
      </c>
    </row>
    <row r="5693" spans="1:3" ht="15" hidden="1" x14ac:dyDescent="0.2">
      <c r="A5693" s="13">
        <f t="shared" si="224"/>
        <v>0</v>
      </c>
      <c r="B5693" s="12" t="s">
        <v>20</v>
      </c>
      <c r="C5693" s="31">
        <v>0</v>
      </c>
    </row>
    <row r="5694" spans="1:3" ht="15" hidden="1" x14ac:dyDescent="0.2">
      <c r="A5694" s="13">
        <f t="shared" si="224"/>
        <v>0</v>
      </c>
      <c r="B5694" s="12" t="s">
        <v>21</v>
      </c>
      <c r="C5694" s="31">
        <v>0</v>
      </c>
    </row>
    <row r="5695" spans="1:3" ht="15" hidden="1" x14ac:dyDescent="0.2">
      <c r="A5695" s="13">
        <v>0</v>
      </c>
      <c r="B5695" s="15" t="s">
        <v>22</v>
      </c>
      <c r="C5695" s="32">
        <v>0</v>
      </c>
    </row>
    <row r="5696" spans="1:3" ht="15" hidden="1" x14ac:dyDescent="0.2">
      <c r="A5696" s="13">
        <v>0</v>
      </c>
      <c r="B5696" s="15" t="s">
        <v>23</v>
      </c>
      <c r="C5696" s="32">
        <v>0</v>
      </c>
    </row>
    <row r="5697" spans="1:3" ht="15" hidden="1" x14ac:dyDescent="0.2">
      <c r="A5697" s="13">
        <v>0</v>
      </c>
      <c r="B5697" s="15" t="s">
        <v>24</v>
      </c>
      <c r="C5697" s="32">
        <v>0</v>
      </c>
    </row>
    <row r="5698" spans="1:3" ht="15" hidden="1" x14ac:dyDescent="0.2">
      <c r="A5698" s="13">
        <v>0</v>
      </c>
      <c r="B5698" s="15" t="s">
        <v>25</v>
      </c>
      <c r="C5698" s="32">
        <v>0</v>
      </c>
    </row>
    <row r="5699" spans="1:3" ht="15" hidden="1" x14ac:dyDescent="0.2">
      <c r="A5699" s="13">
        <v>0</v>
      </c>
      <c r="B5699" s="15" t="s">
        <v>26</v>
      </c>
      <c r="C5699" s="32">
        <v>0</v>
      </c>
    </row>
    <row r="5700" spans="1:3" ht="15" hidden="1" x14ac:dyDescent="0.2">
      <c r="A5700" s="13">
        <v>0</v>
      </c>
      <c r="B5700" s="15" t="s">
        <v>27</v>
      </c>
      <c r="C5700" s="32">
        <v>0</v>
      </c>
    </row>
    <row r="5701" spans="1:3" ht="30" hidden="1" x14ac:dyDescent="0.2">
      <c r="A5701" s="13">
        <v>0</v>
      </c>
      <c r="B5701" s="15" t="s">
        <v>28</v>
      </c>
      <c r="C5701" s="32">
        <v>0</v>
      </c>
    </row>
    <row r="5702" spans="1:3" ht="15" hidden="1" x14ac:dyDescent="0.2">
      <c r="A5702" s="13">
        <v>0</v>
      </c>
      <c r="B5702" s="15" t="s">
        <v>29</v>
      </c>
      <c r="C5702" s="32">
        <v>0</v>
      </c>
    </row>
    <row r="5703" spans="1:3" ht="15" hidden="1" x14ac:dyDescent="0.2">
      <c r="A5703" s="13">
        <v>0</v>
      </c>
      <c r="B5703" s="15" t="s">
        <v>30</v>
      </c>
      <c r="C5703" s="32">
        <v>0</v>
      </c>
    </row>
    <row r="5704" spans="1:3" ht="15" hidden="1" x14ac:dyDescent="0.2">
      <c r="A5704" s="13">
        <v>0</v>
      </c>
      <c r="B5704" s="15" t="s">
        <v>31</v>
      </c>
      <c r="C5704" s="32">
        <v>0</v>
      </c>
    </row>
    <row r="5705" spans="1:3" ht="15" hidden="1" x14ac:dyDescent="0.2">
      <c r="A5705" s="13">
        <f t="shared" ref="A5705:A5711" si="225">SUM(C5705)</f>
        <v>0</v>
      </c>
      <c r="B5705" s="12" t="s">
        <v>32</v>
      </c>
      <c r="C5705" s="31">
        <v>0</v>
      </c>
    </row>
    <row r="5706" spans="1:3" ht="15" hidden="1" x14ac:dyDescent="0.2">
      <c r="A5706" s="13">
        <f t="shared" si="225"/>
        <v>0</v>
      </c>
      <c r="B5706" s="3" t="s">
        <v>33</v>
      </c>
      <c r="C5706" s="28">
        <v>0</v>
      </c>
    </row>
    <row r="5707" spans="1:3" ht="15" hidden="1" x14ac:dyDescent="0.2">
      <c r="A5707" s="13">
        <f t="shared" si="225"/>
        <v>0</v>
      </c>
      <c r="B5707" s="12" t="s">
        <v>4</v>
      </c>
      <c r="C5707" s="31">
        <v>0</v>
      </c>
    </row>
    <row r="5708" spans="1:3" ht="15" hidden="1" x14ac:dyDescent="0.2">
      <c r="A5708" s="13">
        <f t="shared" si="225"/>
        <v>0</v>
      </c>
      <c r="B5708" s="12" t="s">
        <v>34</v>
      </c>
      <c r="C5708" s="31">
        <v>0</v>
      </c>
    </row>
    <row r="5709" spans="1:3" ht="15" hidden="1" x14ac:dyDescent="0.2">
      <c r="A5709" s="13">
        <f t="shared" si="225"/>
        <v>0</v>
      </c>
      <c r="B5709" s="12" t="s">
        <v>35</v>
      </c>
      <c r="C5709" s="31">
        <v>0</v>
      </c>
    </row>
    <row r="5710" spans="1:3" ht="15" hidden="1" x14ac:dyDescent="0.2">
      <c r="A5710" s="13">
        <f t="shared" si="225"/>
        <v>0</v>
      </c>
      <c r="B5710" s="2" t="s">
        <v>36</v>
      </c>
      <c r="C5710" s="28">
        <v>0</v>
      </c>
    </row>
    <row r="5711" spans="1:3" ht="15" hidden="1" x14ac:dyDescent="0.2">
      <c r="A5711" s="13">
        <f t="shared" si="225"/>
        <v>0</v>
      </c>
      <c r="B5711" s="2" t="s">
        <v>37</v>
      </c>
      <c r="C5711" s="28">
        <v>0</v>
      </c>
    </row>
    <row r="5712" spans="1:3" ht="15" hidden="1" x14ac:dyDescent="0.2">
      <c r="A5712" s="13">
        <v>0</v>
      </c>
      <c r="B5712" s="16" t="s">
        <v>8</v>
      </c>
      <c r="C5712" s="33">
        <v>0</v>
      </c>
    </row>
    <row r="5713" spans="1:3" ht="15" hidden="1" x14ac:dyDescent="0.2">
      <c r="A5713" s="13">
        <v>0</v>
      </c>
      <c r="B5713" s="15" t="s">
        <v>9</v>
      </c>
      <c r="C5713" s="32">
        <v>0</v>
      </c>
    </row>
    <row r="5714" spans="1:3" ht="15" hidden="1" x14ac:dyDescent="0.2">
      <c r="A5714" s="13">
        <v>0</v>
      </c>
      <c r="B5714" s="15" t="s">
        <v>38</v>
      </c>
      <c r="C5714" s="32">
        <v>0</v>
      </c>
    </row>
    <row r="5715" spans="1:3" ht="15" hidden="1" x14ac:dyDescent="0.2">
      <c r="A5715" s="13">
        <f>SUM(C5715)</f>
        <v>0</v>
      </c>
      <c r="B5715" s="14" t="s">
        <v>39</v>
      </c>
      <c r="C5715" s="31">
        <v>0</v>
      </c>
    </row>
    <row r="5716" spans="1:3" ht="15" hidden="1" x14ac:dyDescent="0.2">
      <c r="A5716" s="13">
        <f>SUM(C5716)</f>
        <v>0</v>
      </c>
      <c r="B5716" s="4" t="s">
        <v>40</v>
      </c>
      <c r="C5716" s="28">
        <v>0</v>
      </c>
    </row>
    <row r="5717" spans="1:3" ht="15" hidden="1" x14ac:dyDescent="0.2">
      <c r="A5717" s="13">
        <f>SUM(C5717)</f>
        <v>0</v>
      </c>
      <c r="B5717" s="2" t="s">
        <v>41</v>
      </c>
      <c r="C5717" s="28">
        <v>0</v>
      </c>
    </row>
    <row r="5718" spans="1:3" ht="15" hidden="1" x14ac:dyDescent="0.2">
      <c r="A5718" s="13">
        <v>0</v>
      </c>
      <c r="B5718" s="16" t="s">
        <v>14</v>
      </c>
      <c r="C5718" s="33">
        <v>0</v>
      </c>
    </row>
    <row r="5719" spans="1:3" ht="15" hidden="1" x14ac:dyDescent="0.2">
      <c r="A5719" s="13">
        <v>0</v>
      </c>
      <c r="B5719" s="15" t="s">
        <v>9</v>
      </c>
      <c r="C5719" s="32">
        <v>0</v>
      </c>
    </row>
    <row r="5720" spans="1:3" ht="15" hidden="1" x14ac:dyDescent="0.2">
      <c r="A5720" s="13">
        <v>0</v>
      </c>
      <c r="B5720" s="15" t="s">
        <v>10</v>
      </c>
      <c r="C5720" s="32">
        <v>0</v>
      </c>
    </row>
    <row r="5721" spans="1:3" ht="15" hidden="1" x14ac:dyDescent="0.2">
      <c r="A5721" s="13">
        <f>SUM(C5721)</f>
        <v>0</v>
      </c>
      <c r="B5721" s="14" t="s">
        <v>42</v>
      </c>
      <c r="C5721" s="31">
        <v>0</v>
      </c>
    </row>
    <row r="5722" spans="1:3" ht="15" hidden="1" x14ac:dyDescent="0.2">
      <c r="A5722" s="13">
        <f>SUM(C5722)</f>
        <v>0</v>
      </c>
      <c r="B5722" s="4" t="s">
        <v>16</v>
      </c>
      <c r="C5722" s="28">
        <v>0</v>
      </c>
    </row>
    <row r="5723" spans="1:3" ht="15" hidden="1" x14ac:dyDescent="0.2">
      <c r="A5723" s="13">
        <f>SUM(C5723)</f>
        <v>0</v>
      </c>
      <c r="B5723" s="16" t="s">
        <v>17</v>
      </c>
      <c r="C5723" s="33">
        <v>0</v>
      </c>
    </row>
    <row r="5724" spans="1:3" ht="15" hidden="1" x14ac:dyDescent="0.2">
      <c r="A5724" s="13">
        <v>0</v>
      </c>
      <c r="B5724" s="15" t="s">
        <v>43</v>
      </c>
      <c r="C5724" s="32">
        <v>0</v>
      </c>
    </row>
    <row r="5725" spans="1:3" ht="15" hidden="1" x14ac:dyDescent="0.2">
      <c r="A5725" s="13">
        <v>0</v>
      </c>
      <c r="B5725" s="15" t="s">
        <v>15</v>
      </c>
      <c r="C5725" s="32">
        <v>0</v>
      </c>
    </row>
    <row r="5726" spans="1:3" ht="15" hidden="1" x14ac:dyDescent="0.2">
      <c r="A5726" s="13">
        <v>0</v>
      </c>
      <c r="B5726" s="15" t="s">
        <v>10</v>
      </c>
      <c r="C5726" s="32">
        <v>0</v>
      </c>
    </row>
    <row r="5727" spans="1:3" ht="15" hidden="1" x14ac:dyDescent="0.2">
      <c r="A5727" s="13">
        <f t="shared" ref="A5727:A5749" si="226">SUM(C5727)</f>
        <v>0</v>
      </c>
      <c r="B5727" s="14" t="s">
        <v>39</v>
      </c>
      <c r="C5727" s="31">
        <v>0</v>
      </c>
    </row>
    <row r="5728" spans="1:3" ht="15" hidden="1" x14ac:dyDescent="0.2">
      <c r="A5728" s="13">
        <f t="shared" si="226"/>
        <v>0</v>
      </c>
      <c r="B5728" s="4" t="s">
        <v>16</v>
      </c>
      <c r="C5728" s="28">
        <v>0</v>
      </c>
    </row>
    <row r="5729" spans="1:3" ht="18" hidden="1" customHeight="1" x14ac:dyDescent="0.2">
      <c r="A5729" s="13">
        <f t="shared" si="226"/>
        <v>0</v>
      </c>
      <c r="B5729" s="21"/>
      <c r="C5729" s="35"/>
    </row>
    <row r="5730" spans="1:3" ht="18" hidden="1" customHeight="1" x14ac:dyDescent="0.2">
      <c r="A5730" s="13">
        <f t="shared" si="226"/>
        <v>0</v>
      </c>
      <c r="B5730" s="22" t="s">
        <v>60</v>
      </c>
      <c r="C5730" s="29"/>
    </row>
    <row r="5731" spans="1:3" ht="15" hidden="1" x14ac:dyDescent="0.2">
      <c r="A5731" s="13">
        <f t="shared" si="226"/>
        <v>0</v>
      </c>
      <c r="B5731" s="17" t="s">
        <v>44</v>
      </c>
      <c r="C5731" s="31">
        <v>0</v>
      </c>
    </row>
    <row r="5732" spans="1:3" ht="15" hidden="1" x14ac:dyDescent="0.2">
      <c r="A5732" s="13">
        <f t="shared" si="226"/>
        <v>0</v>
      </c>
      <c r="B5732" s="12" t="s">
        <v>1</v>
      </c>
      <c r="C5732" s="31">
        <v>0</v>
      </c>
    </row>
    <row r="5733" spans="1:3" ht="15" hidden="1" x14ac:dyDescent="0.2">
      <c r="A5733" s="13">
        <f t="shared" si="226"/>
        <v>0</v>
      </c>
      <c r="B5733" s="12" t="s">
        <v>6</v>
      </c>
      <c r="C5733" s="31">
        <v>0</v>
      </c>
    </row>
    <row r="5734" spans="1:3" ht="15" hidden="1" x14ac:dyDescent="0.2">
      <c r="A5734" s="13">
        <f t="shared" si="226"/>
        <v>0</v>
      </c>
      <c r="B5734" s="12" t="s">
        <v>45</v>
      </c>
      <c r="C5734" s="31">
        <v>0</v>
      </c>
    </row>
    <row r="5735" spans="1:3" ht="15" hidden="1" x14ac:dyDescent="0.2">
      <c r="A5735" s="13">
        <f t="shared" si="226"/>
        <v>0</v>
      </c>
      <c r="B5735" s="12" t="s">
        <v>13</v>
      </c>
      <c r="C5735" s="31">
        <v>0</v>
      </c>
    </row>
    <row r="5736" spans="1:3" ht="15" hidden="1" x14ac:dyDescent="0.2">
      <c r="A5736" s="13">
        <f t="shared" si="226"/>
        <v>0</v>
      </c>
      <c r="B5736" s="17" t="s">
        <v>46</v>
      </c>
      <c r="C5736" s="31">
        <v>0</v>
      </c>
    </row>
    <row r="5737" spans="1:3" ht="15" hidden="1" x14ac:dyDescent="0.2">
      <c r="A5737" s="13">
        <f t="shared" si="226"/>
        <v>0</v>
      </c>
      <c r="B5737" s="12" t="s">
        <v>19</v>
      </c>
      <c r="C5737" s="31">
        <v>0</v>
      </c>
    </row>
    <row r="5738" spans="1:3" ht="15" hidden="1" x14ac:dyDescent="0.2">
      <c r="A5738" s="13">
        <f t="shared" si="226"/>
        <v>0</v>
      </c>
      <c r="B5738" s="12" t="s">
        <v>36</v>
      </c>
      <c r="C5738" s="31">
        <v>0</v>
      </c>
    </row>
    <row r="5739" spans="1:3" ht="15" hidden="1" x14ac:dyDescent="0.2">
      <c r="A5739" s="13">
        <f t="shared" si="226"/>
        <v>0</v>
      </c>
      <c r="B5739" s="12" t="s">
        <v>47</v>
      </c>
      <c r="C5739" s="31">
        <v>0</v>
      </c>
    </row>
    <row r="5740" spans="1:3" ht="15" hidden="1" x14ac:dyDescent="0.2">
      <c r="A5740" s="13">
        <f t="shared" si="226"/>
        <v>0</v>
      </c>
      <c r="B5740" s="12" t="s">
        <v>41</v>
      </c>
      <c r="C5740" s="31">
        <v>0</v>
      </c>
    </row>
    <row r="5741" spans="1:3" ht="15" hidden="1" x14ac:dyDescent="0.2">
      <c r="A5741" s="13">
        <f t="shared" si="226"/>
        <v>0</v>
      </c>
      <c r="B5741" s="39" t="s">
        <v>48</v>
      </c>
      <c r="C5741" s="40">
        <v>0</v>
      </c>
    </row>
    <row r="5742" spans="1:3" ht="15" hidden="1" x14ac:dyDescent="0.2">
      <c r="A5742" s="13">
        <f t="shared" si="226"/>
        <v>0</v>
      </c>
      <c r="B5742" s="39" t="s">
        <v>49</v>
      </c>
      <c r="C5742" s="40">
        <v>0</v>
      </c>
    </row>
    <row r="5743" spans="1:3" ht="15" hidden="1" x14ac:dyDescent="0.2">
      <c r="A5743" s="13">
        <f t="shared" si="226"/>
        <v>0</v>
      </c>
      <c r="B5743" s="39" t="s">
        <v>50</v>
      </c>
      <c r="C5743" s="40">
        <v>0</v>
      </c>
    </row>
    <row r="5744" spans="1:3" ht="18" hidden="1" customHeight="1" x14ac:dyDescent="0.2">
      <c r="A5744" s="13">
        <f t="shared" si="226"/>
        <v>0</v>
      </c>
      <c r="B5744" s="23"/>
      <c r="C5744" s="34"/>
    </row>
    <row r="5745" spans="1:3" ht="18" hidden="1" customHeight="1" x14ac:dyDescent="0.2">
      <c r="A5745" s="13">
        <f t="shared" si="226"/>
        <v>0</v>
      </c>
      <c r="B5745" s="18" t="s">
        <v>319</v>
      </c>
      <c r="C5745" s="29"/>
    </row>
    <row r="5746" spans="1:3" ht="15" x14ac:dyDescent="0.2">
      <c r="A5746" s="13"/>
      <c r="B5746" s="5" t="s">
        <v>53</v>
      </c>
      <c r="C5746" s="36">
        <v>35</v>
      </c>
    </row>
    <row r="5747" spans="1:3" ht="15" x14ac:dyDescent="0.2">
      <c r="A5747" s="13"/>
      <c r="B5747" s="6" t="s">
        <v>54</v>
      </c>
      <c r="C5747" s="36">
        <v>30</v>
      </c>
    </row>
    <row r="5748" spans="1:3" ht="15" x14ac:dyDescent="0.2">
      <c r="A5748" s="13"/>
      <c r="B5748" s="6" t="s">
        <v>55</v>
      </c>
      <c r="C5748" s="36">
        <v>5</v>
      </c>
    </row>
    <row r="5749" spans="1:3" ht="18" hidden="1" customHeight="1" x14ac:dyDescent="0.2">
      <c r="A5749" s="13">
        <f t="shared" si="226"/>
        <v>0</v>
      </c>
      <c r="B5749" s="24"/>
      <c r="C5749" s="34"/>
    </row>
    <row r="5750" spans="1:3" ht="18" customHeight="1" x14ac:dyDescent="0.2">
      <c r="A5750" s="13"/>
      <c r="B5750" s="121" t="s">
        <v>127</v>
      </c>
      <c r="C5750" s="122"/>
    </row>
    <row r="5751" spans="1:3" ht="18" hidden="1" customHeight="1" x14ac:dyDescent="0.2">
      <c r="A5751" s="13">
        <f t="shared" ref="A5751:A5759" si="227">SUM(C5751)</f>
        <v>0</v>
      </c>
      <c r="B5751" s="21"/>
      <c r="C5751" s="35"/>
    </row>
    <row r="5752" spans="1:3" ht="18" hidden="1" customHeight="1" x14ac:dyDescent="0.2">
      <c r="A5752" s="13">
        <f t="shared" si="227"/>
        <v>0</v>
      </c>
      <c r="B5752" s="22" t="s">
        <v>59</v>
      </c>
      <c r="C5752" s="29"/>
    </row>
    <row r="5753" spans="1:3" ht="15" x14ac:dyDescent="0.2">
      <c r="A5753" s="13"/>
      <c r="B5753" s="2" t="s">
        <v>1</v>
      </c>
      <c r="C5753" s="28">
        <v>140.01740000000001</v>
      </c>
    </row>
    <row r="5754" spans="1:3" ht="15" hidden="1" x14ac:dyDescent="0.2">
      <c r="A5754" s="13">
        <f t="shared" si="227"/>
        <v>0</v>
      </c>
      <c r="B5754" s="3" t="s">
        <v>2</v>
      </c>
      <c r="C5754" s="28"/>
    </row>
    <row r="5755" spans="1:3" ht="15" hidden="1" x14ac:dyDescent="0.2">
      <c r="A5755" s="13">
        <f t="shared" si="227"/>
        <v>0</v>
      </c>
      <c r="B5755" s="3" t="s">
        <v>3</v>
      </c>
      <c r="C5755" s="28"/>
    </row>
    <row r="5756" spans="1:3" ht="15" x14ac:dyDescent="0.2">
      <c r="A5756" s="13"/>
      <c r="B5756" s="3" t="s">
        <v>4</v>
      </c>
      <c r="C5756" s="28">
        <v>140</v>
      </c>
    </row>
    <row r="5757" spans="1:3" ht="15" x14ac:dyDescent="0.2">
      <c r="A5757" s="13"/>
      <c r="B5757" s="3" t="s">
        <v>5</v>
      </c>
      <c r="C5757" s="28">
        <v>1.7399999999999999E-2</v>
      </c>
    </row>
    <row r="5758" spans="1:3" ht="15" hidden="1" x14ac:dyDescent="0.2">
      <c r="A5758" s="13">
        <f t="shared" si="227"/>
        <v>0</v>
      </c>
      <c r="B5758" s="2" t="s">
        <v>6</v>
      </c>
      <c r="C5758" s="28">
        <v>0</v>
      </c>
    </row>
    <row r="5759" spans="1:3" ht="15" hidden="1" x14ac:dyDescent="0.2">
      <c r="A5759" s="13">
        <f t="shared" si="227"/>
        <v>0</v>
      </c>
      <c r="B5759" s="2" t="s">
        <v>7</v>
      </c>
      <c r="C5759" s="28">
        <v>0</v>
      </c>
    </row>
    <row r="5760" spans="1:3" ht="15" hidden="1" x14ac:dyDescent="0.2">
      <c r="A5760" s="13">
        <v>0</v>
      </c>
      <c r="B5760" s="3" t="s">
        <v>8</v>
      </c>
      <c r="C5760" s="28">
        <v>0</v>
      </c>
    </row>
    <row r="5761" spans="1:3" ht="15" hidden="1" x14ac:dyDescent="0.2">
      <c r="A5761" s="13">
        <f>SUM(C5761)</f>
        <v>0</v>
      </c>
      <c r="B5761" s="4" t="s">
        <v>9</v>
      </c>
      <c r="C5761" s="28">
        <v>0</v>
      </c>
    </row>
    <row r="5762" spans="1:3" ht="15" hidden="1" x14ac:dyDescent="0.2">
      <c r="A5762" s="13">
        <v>0</v>
      </c>
      <c r="B5762" s="4" t="s">
        <v>10</v>
      </c>
      <c r="C5762" s="28">
        <v>0</v>
      </c>
    </row>
    <row r="5763" spans="1:3" ht="15" hidden="1" x14ac:dyDescent="0.2">
      <c r="A5763" s="13">
        <f>SUM(C5763)</f>
        <v>0</v>
      </c>
      <c r="B5763" s="4" t="s">
        <v>11</v>
      </c>
      <c r="C5763" s="28">
        <v>0</v>
      </c>
    </row>
    <row r="5764" spans="1:3" ht="15" hidden="1" x14ac:dyDescent="0.2">
      <c r="A5764" s="13">
        <f>SUM(C5764)</f>
        <v>0</v>
      </c>
      <c r="B5764" s="4" t="s">
        <v>12</v>
      </c>
      <c r="C5764" s="28">
        <v>0</v>
      </c>
    </row>
    <row r="5765" spans="1:3" ht="15" hidden="1" x14ac:dyDescent="0.2">
      <c r="A5765" s="13">
        <f>SUM(C5765)</f>
        <v>0</v>
      </c>
      <c r="B5765" s="2" t="s">
        <v>13</v>
      </c>
      <c r="C5765" s="28">
        <v>0</v>
      </c>
    </row>
    <row r="5766" spans="1:3" ht="15" hidden="1" x14ac:dyDescent="0.2">
      <c r="A5766" s="13">
        <v>0</v>
      </c>
      <c r="B5766" s="3" t="s">
        <v>14</v>
      </c>
      <c r="C5766" s="28">
        <v>0</v>
      </c>
    </row>
    <row r="5767" spans="1:3" ht="15" hidden="1" x14ac:dyDescent="0.2">
      <c r="A5767" s="13">
        <v>0</v>
      </c>
      <c r="B5767" s="4" t="s">
        <v>15</v>
      </c>
      <c r="C5767" s="28">
        <v>0</v>
      </c>
    </row>
    <row r="5768" spans="1:3" ht="15" hidden="1" x14ac:dyDescent="0.2">
      <c r="A5768" s="13">
        <v>0</v>
      </c>
      <c r="B5768" s="4" t="s">
        <v>10</v>
      </c>
      <c r="C5768" s="28">
        <v>0</v>
      </c>
    </row>
    <row r="5769" spans="1:3" ht="15" hidden="1" x14ac:dyDescent="0.2">
      <c r="A5769" s="13">
        <f t="shared" ref="A5769:A5775" si="228">SUM(C5769)</f>
        <v>0</v>
      </c>
      <c r="B5769" s="4" t="s">
        <v>16</v>
      </c>
      <c r="C5769" s="28">
        <v>0</v>
      </c>
    </row>
    <row r="5770" spans="1:3" ht="15" hidden="1" x14ac:dyDescent="0.2">
      <c r="A5770" s="13">
        <f t="shared" si="228"/>
        <v>0</v>
      </c>
      <c r="B5770" s="3" t="s">
        <v>17</v>
      </c>
      <c r="C5770" s="28">
        <v>0</v>
      </c>
    </row>
    <row r="5771" spans="1:3" ht="15" hidden="1" x14ac:dyDescent="0.2">
      <c r="A5771" s="13">
        <f t="shared" si="228"/>
        <v>0</v>
      </c>
      <c r="B5771" s="4" t="s">
        <v>18</v>
      </c>
      <c r="C5771" s="28">
        <v>0</v>
      </c>
    </row>
    <row r="5772" spans="1:3" ht="18" hidden="1" customHeight="1" x14ac:dyDescent="0.2">
      <c r="A5772" s="13">
        <f t="shared" si="228"/>
        <v>0</v>
      </c>
      <c r="B5772" s="21"/>
      <c r="C5772" s="35"/>
    </row>
    <row r="5773" spans="1:3" ht="15" x14ac:dyDescent="0.2">
      <c r="A5773" s="13"/>
      <c r="B5773" s="2" t="s">
        <v>19</v>
      </c>
      <c r="C5773" s="28">
        <v>13.66103</v>
      </c>
    </row>
    <row r="5774" spans="1:3" ht="15" hidden="1" x14ac:dyDescent="0.2">
      <c r="A5774" s="13">
        <f t="shared" si="228"/>
        <v>0</v>
      </c>
      <c r="B5774" s="12" t="s">
        <v>20</v>
      </c>
      <c r="C5774" s="31">
        <v>0</v>
      </c>
    </row>
    <row r="5775" spans="1:3" ht="15" x14ac:dyDescent="0.2">
      <c r="A5775" s="13"/>
      <c r="B5775" s="12" t="s">
        <v>21</v>
      </c>
      <c r="C5775" s="31">
        <v>10.061030000000001</v>
      </c>
    </row>
    <row r="5776" spans="1:3" ht="15" hidden="1" x14ac:dyDescent="0.2">
      <c r="A5776" s="13">
        <v>0</v>
      </c>
      <c r="B5776" s="15" t="s">
        <v>22</v>
      </c>
      <c r="C5776" s="32">
        <v>4.9800000000000004</v>
      </c>
    </row>
    <row r="5777" spans="1:3" ht="15" hidden="1" x14ac:dyDescent="0.2">
      <c r="A5777" s="13">
        <v>0</v>
      </c>
      <c r="B5777" s="15" t="s">
        <v>23</v>
      </c>
      <c r="C5777" s="32">
        <v>5.0810300000000002</v>
      </c>
    </row>
    <row r="5778" spans="1:3" ht="15" hidden="1" x14ac:dyDescent="0.2">
      <c r="A5778" s="13">
        <v>0</v>
      </c>
      <c r="B5778" s="15" t="s">
        <v>24</v>
      </c>
      <c r="C5778" s="32">
        <v>0</v>
      </c>
    </row>
    <row r="5779" spans="1:3" ht="15" hidden="1" x14ac:dyDescent="0.2">
      <c r="A5779" s="13">
        <v>0</v>
      </c>
      <c r="B5779" s="15" t="s">
        <v>25</v>
      </c>
      <c r="C5779" s="32">
        <v>0</v>
      </c>
    </row>
    <row r="5780" spans="1:3" ht="15" hidden="1" x14ac:dyDescent="0.2">
      <c r="A5780" s="13">
        <v>0</v>
      </c>
      <c r="B5780" s="15" t="s">
        <v>26</v>
      </c>
      <c r="C5780" s="32">
        <v>0</v>
      </c>
    </row>
    <row r="5781" spans="1:3" ht="15" hidden="1" x14ac:dyDescent="0.2">
      <c r="A5781" s="13">
        <v>0</v>
      </c>
      <c r="B5781" s="15" t="s">
        <v>27</v>
      </c>
      <c r="C5781" s="32">
        <v>0</v>
      </c>
    </row>
    <row r="5782" spans="1:3" ht="30" hidden="1" x14ac:dyDescent="0.2">
      <c r="A5782" s="13">
        <v>0</v>
      </c>
      <c r="B5782" s="15" t="s">
        <v>28</v>
      </c>
      <c r="C5782" s="32">
        <v>0</v>
      </c>
    </row>
    <row r="5783" spans="1:3" ht="15" hidden="1" x14ac:dyDescent="0.2">
      <c r="A5783" s="13">
        <v>0</v>
      </c>
      <c r="B5783" s="15" t="s">
        <v>29</v>
      </c>
      <c r="C5783" s="32">
        <v>0</v>
      </c>
    </row>
    <row r="5784" spans="1:3" ht="15" hidden="1" x14ac:dyDescent="0.2">
      <c r="A5784" s="13">
        <v>0</v>
      </c>
      <c r="B5784" s="15" t="s">
        <v>30</v>
      </c>
      <c r="C5784" s="32">
        <v>0</v>
      </c>
    </row>
    <row r="5785" spans="1:3" ht="15" hidden="1" x14ac:dyDescent="0.2">
      <c r="A5785" s="13">
        <v>0</v>
      </c>
      <c r="B5785" s="15" t="s">
        <v>31</v>
      </c>
      <c r="C5785" s="32">
        <v>0</v>
      </c>
    </row>
    <row r="5786" spans="1:3" ht="15" hidden="1" x14ac:dyDescent="0.2">
      <c r="A5786" s="13">
        <f t="shared" ref="A5786:A5792" si="229">SUM(C5786)</f>
        <v>0</v>
      </c>
      <c r="B5786" s="12" t="s">
        <v>32</v>
      </c>
      <c r="C5786" s="31">
        <v>0</v>
      </c>
    </row>
    <row r="5787" spans="1:3" ht="15" hidden="1" x14ac:dyDescent="0.2">
      <c r="A5787" s="13">
        <f t="shared" si="229"/>
        <v>0</v>
      </c>
      <c r="B5787" s="3" t="s">
        <v>33</v>
      </c>
      <c r="C5787" s="28">
        <v>0</v>
      </c>
    </row>
    <row r="5788" spans="1:3" ht="15" hidden="1" x14ac:dyDescent="0.2">
      <c r="A5788" s="13">
        <f t="shared" si="229"/>
        <v>0</v>
      </c>
      <c r="B5788" s="12" t="s">
        <v>4</v>
      </c>
      <c r="C5788" s="31">
        <v>0</v>
      </c>
    </row>
    <row r="5789" spans="1:3" ht="15" hidden="1" x14ac:dyDescent="0.2">
      <c r="A5789" s="13">
        <f t="shared" si="229"/>
        <v>0</v>
      </c>
      <c r="B5789" s="12" t="s">
        <v>34</v>
      </c>
      <c r="C5789" s="31">
        <v>0</v>
      </c>
    </row>
    <row r="5790" spans="1:3" ht="15" x14ac:dyDescent="0.2">
      <c r="A5790" s="13"/>
      <c r="B5790" s="12" t="s">
        <v>35</v>
      </c>
      <c r="C5790" s="31">
        <v>3.6</v>
      </c>
    </row>
    <row r="5791" spans="1:3" ht="15" hidden="1" x14ac:dyDescent="0.2">
      <c r="A5791" s="13">
        <f t="shared" si="229"/>
        <v>0</v>
      </c>
      <c r="B5791" s="2" t="s">
        <v>36</v>
      </c>
      <c r="C5791" s="28">
        <v>0</v>
      </c>
    </row>
    <row r="5792" spans="1:3" ht="15" hidden="1" x14ac:dyDescent="0.2">
      <c r="A5792" s="13">
        <f t="shared" si="229"/>
        <v>0</v>
      </c>
      <c r="B5792" s="2" t="s">
        <v>37</v>
      </c>
      <c r="C5792" s="28">
        <v>0</v>
      </c>
    </row>
    <row r="5793" spans="1:3" ht="15" hidden="1" x14ac:dyDescent="0.2">
      <c r="A5793" s="13">
        <v>0</v>
      </c>
      <c r="B5793" s="16" t="s">
        <v>8</v>
      </c>
      <c r="C5793" s="33">
        <v>0</v>
      </c>
    </row>
    <row r="5794" spans="1:3" ht="15" hidden="1" x14ac:dyDescent="0.2">
      <c r="A5794" s="13">
        <v>0</v>
      </c>
      <c r="B5794" s="15" t="s">
        <v>9</v>
      </c>
      <c r="C5794" s="32">
        <v>0</v>
      </c>
    </row>
    <row r="5795" spans="1:3" ht="15" hidden="1" x14ac:dyDescent="0.2">
      <c r="A5795" s="13">
        <v>0</v>
      </c>
      <c r="B5795" s="15" t="s">
        <v>38</v>
      </c>
      <c r="C5795" s="32">
        <v>0</v>
      </c>
    </row>
    <row r="5796" spans="1:3" ht="15" hidden="1" x14ac:dyDescent="0.2">
      <c r="A5796" s="13">
        <f>SUM(C5796)</f>
        <v>0</v>
      </c>
      <c r="B5796" s="14" t="s">
        <v>39</v>
      </c>
      <c r="C5796" s="31">
        <v>0</v>
      </c>
    </row>
    <row r="5797" spans="1:3" ht="15" hidden="1" x14ac:dyDescent="0.2">
      <c r="A5797" s="13">
        <f>SUM(C5797)</f>
        <v>0</v>
      </c>
      <c r="B5797" s="4" t="s">
        <v>40</v>
      </c>
      <c r="C5797" s="28">
        <v>0</v>
      </c>
    </row>
    <row r="5798" spans="1:3" ht="15" hidden="1" x14ac:dyDescent="0.2">
      <c r="A5798" s="13">
        <f>SUM(C5798)</f>
        <v>0</v>
      </c>
      <c r="B5798" s="2" t="s">
        <v>41</v>
      </c>
      <c r="C5798" s="28">
        <v>0</v>
      </c>
    </row>
    <row r="5799" spans="1:3" ht="15" hidden="1" x14ac:dyDescent="0.2">
      <c r="A5799" s="13">
        <v>0</v>
      </c>
      <c r="B5799" s="16" t="s">
        <v>14</v>
      </c>
      <c r="C5799" s="33">
        <v>0</v>
      </c>
    </row>
    <row r="5800" spans="1:3" ht="15" hidden="1" x14ac:dyDescent="0.2">
      <c r="A5800" s="13">
        <v>0</v>
      </c>
      <c r="B5800" s="15" t="s">
        <v>9</v>
      </c>
      <c r="C5800" s="32">
        <v>0</v>
      </c>
    </row>
    <row r="5801" spans="1:3" ht="15" hidden="1" x14ac:dyDescent="0.2">
      <c r="A5801" s="13">
        <v>0</v>
      </c>
      <c r="B5801" s="15" t="s">
        <v>10</v>
      </c>
      <c r="C5801" s="32">
        <v>0</v>
      </c>
    </row>
    <row r="5802" spans="1:3" ht="15" hidden="1" x14ac:dyDescent="0.2">
      <c r="A5802" s="13">
        <f>SUM(C5802)</f>
        <v>0</v>
      </c>
      <c r="B5802" s="14" t="s">
        <v>42</v>
      </c>
      <c r="C5802" s="31">
        <v>0</v>
      </c>
    </row>
    <row r="5803" spans="1:3" ht="15" hidden="1" x14ac:dyDescent="0.2">
      <c r="A5803" s="13">
        <f>SUM(C5803)</f>
        <v>0</v>
      </c>
      <c r="B5803" s="4" t="s">
        <v>16</v>
      </c>
      <c r="C5803" s="28">
        <v>0</v>
      </c>
    </row>
    <row r="5804" spans="1:3" ht="15" hidden="1" x14ac:dyDescent="0.2">
      <c r="A5804" s="13">
        <f>SUM(C5804)</f>
        <v>0</v>
      </c>
      <c r="B5804" s="16" t="s">
        <v>17</v>
      </c>
      <c r="C5804" s="33">
        <v>0</v>
      </c>
    </row>
    <row r="5805" spans="1:3" ht="15" hidden="1" x14ac:dyDescent="0.2">
      <c r="A5805" s="13">
        <v>0</v>
      </c>
      <c r="B5805" s="15" t="s">
        <v>43</v>
      </c>
      <c r="C5805" s="32">
        <v>0</v>
      </c>
    </row>
    <row r="5806" spans="1:3" ht="15" hidden="1" x14ac:dyDescent="0.2">
      <c r="A5806" s="13">
        <v>0</v>
      </c>
      <c r="B5806" s="15" t="s">
        <v>15</v>
      </c>
      <c r="C5806" s="32">
        <v>0</v>
      </c>
    </row>
    <row r="5807" spans="1:3" ht="15" hidden="1" x14ac:dyDescent="0.2">
      <c r="A5807" s="13">
        <v>0</v>
      </c>
      <c r="B5807" s="15" t="s">
        <v>10</v>
      </c>
      <c r="C5807" s="32">
        <v>0</v>
      </c>
    </row>
    <row r="5808" spans="1:3" ht="15" hidden="1" x14ac:dyDescent="0.2">
      <c r="A5808" s="13">
        <f t="shared" ref="A5808:A5830" si="230">SUM(C5808)</f>
        <v>0</v>
      </c>
      <c r="B5808" s="14" t="s">
        <v>39</v>
      </c>
      <c r="C5808" s="31">
        <v>0</v>
      </c>
    </row>
    <row r="5809" spans="1:3" ht="15" hidden="1" x14ac:dyDescent="0.2">
      <c r="A5809" s="13">
        <f t="shared" si="230"/>
        <v>0</v>
      </c>
      <c r="B5809" s="4" t="s">
        <v>16</v>
      </c>
      <c r="C5809" s="28">
        <v>0</v>
      </c>
    </row>
    <row r="5810" spans="1:3" ht="18" hidden="1" customHeight="1" x14ac:dyDescent="0.2">
      <c r="A5810" s="13">
        <f t="shared" si="230"/>
        <v>0</v>
      </c>
      <c r="B5810" s="21"/>
      <c r="C5810" s="35"/>
    </row>
    <row r="5811" spans="1:3" ht="18" hidden="1" customHeight="1" x14ac:dyDescent="0.2">
      <c r="A5811" s="13">
        <f t="shared" si="230"/>
        <v>0</v>
      </c>
      <c r="B5811" s="22" t="s">
        <v>60</v>
      </c>
      <c r="C5811" s="29"/>
    </row>
    <row r="5812" spans="1:3" ht="15" x14ac:dyDescent="0.2">
      <c r="A5812" s="13"/>
      <c r="B5812" s="17" t="s">
        <v>44</v>
      </c>
      <c r="C5812" s="31">
        <v>140.01740000000001</v>
      </c>
    </row>
    <row r="5813" spans="1:3" ht="15" x14ac:dyDescent="0.2">
      <c r="A5813" s="13"/>
      <c r="B5813" s="12" t="s">
        <v>1</v>
      </c>
      <c r="C5813" s="31">
        <v>140.01740000000001</v>
      </c>
    </row>
    <row r="5814" spans="1:3" ht="15" hidden="1" x14ac:dyDescent="0.2">
      <c r="A5814" s="13">
        <f t="shared" si="230"/>
        <v>0</v>
      </c>
      <c r="B5814" s="12" t="s">
        <v>6</v>
      </c>
      <c r="C5814" s="31">
        <v>0</v>
      </c>
    </row>
    <row r="5815" spans="1:3" ht="15" hidden="1" x14ac:dyDescent="0.2">
      <c r="A5815" s="13">
        <f t="shared" si="230"/>
        <v>0</v>
      </c>
      <c r="B5815" s="12" t="s">
        <v>45</v>
      </c>
      <c r="C5815" s="31">
        <v>0</v>
      </c>
    </row>
    <row r="5816" spans="1:3" ht="15" hidden="1" x14ac:dyDescent="0.2">
      <c r="A5816" s="13">
        <f t="shared" si="230"/>
        <v>0</v>
      </c>
      <c r="B5816" s="12" t="s">
        <v>13</v>
      </c>
      <c r="C5816" s="31">
        <v>0</v>
      </c>
    </row>
    <row r="5817" spans="1:3" ht="15" x14ac:dyDescent="0.2">
      <c r="A5817" s="13"/>
      <c r="B5817" s="17" t="s">
        <v>46</v>
      </c>
      <c r="C5817" s="31">
        <v>13.66103</v>
      </c>
    </row>
    <row r="5818" spans="1:3" ht="15" x14ac:dyDescent="0.2">
      <c r="A5818" s="13"/>
      <c r="B5818" s="12" t="s">
        <v>19</v>
      </c>
      <c r="C5818" s="31">
        <v>13.66103</v>
      </c>
    </row>
    <row r="5819" spans="1:3" ht="15" hidden="1" x14ac:dyDescent="0.2">
      <c r="A5819" s="13">
        <f t="shared" si="230"/>
        <v>0</v>
      </c>
      <c r="B5819" s="12" t="s">
        <v>36</v>
      </c>
      <c r="C5819" s="31">
        <v>0</v>
      </c>
    </row>
    <row r="5820" spans="1:3" ht="15" hidden="1" x14ac:dyDescent="0.2">
      <c r="A5820" s="13">
        <f t="shared" si="230"/>
        <v>0</v>
      </c>
      <c r="B5820" s="12" t="s">
        <v>47</v>
      </c>
      <c r="C5820" s="31">
        <v>0</v>
      </c>
    </row>
    <row r="5821" spans="1:3" ht="15" hidden="1" x14ac:dyDescent="0.2">
      <c r="A5821" s="13">
        <f t="shared" si="230"/>
        <v>0</v>
      </c>
      <c r="B5821" s="12" t="s">
        <v>41</v>
      </c>
      <c r="C5821" s="31">
        <v>0</v>
      </c>
    </row>
    <row r="5822" spans="1:3" ht="15" x14ac:dyDescent="0.2">
      <c r="A5822" s="13"/>
      <c r="B5822" s="39" t="s">
        <v>48</v>
      </c>
      <c r="C5822" s="40">
        <v>126.35637</v>
      </c>
    </row>
    <row r="5823" spans="1:3" ht="15" x14ac:dyDescent="0.2">
      <c r="A5823" s="13"/>
      <c r="B5823" s="39" t="s">
        <v>49</v>
      </c>
      <c r="C5823" s="40">
        <v>231.17757</v>
      </c>
    </row>
    <row r="5824" spans="1:3" ht="15" x14ac:dyDescent="0.2">
      <c r="A5824" s="13"/>
      <c r="B5824" s="39" t="s">
        <v>50</v>
      </c>
      <c r="C5824" s="40">
        <v>357.53393999999997</v>
      </c>
    </row>
    <row r="5825" spans="1:3" ht="18" hidden="1" customHeight="1" x14ac:dyDescent="0.2">
      <c r="A5825" s="13">
        <f t="shared" si="230"/>
        <v>0</v>
      </c>
      <c r="B5825" s="23"/>
      <c r="C5825" s="34"/>
    </row>
    <row r="5826" spans="1:3" ht="18" hidden="1" customHeight="1" x14ac:dyDescent="0.2">
      <c r="A5826" s="13">
        <f t="shared" si="230"/>
        <v>0</v>
      </c>
      <c r="B5826" s="18" t="s">
        <v>319</v>
      </c>
      <c r="C5826" s="29"/>
    </row>
    <row r="5827" spans="1:3" ht="15" x14ac:dyDescent="0.2">
      <c r="A5827" s="13"/>
      <c r="B5827" s="5" t="s">
        <v>53</v>
      </c>
      <c r="C5827" s="36">
        <v>55</v>
      </c>
    </row>
    <row r="5828" spans="1:3" ht="15" x14ac:dyDescent="0.2">
      <c r="A5828" s="13"/>
      <c r="B5828" s="6" t="s">
        <v>54</v>
      </c>
      <c r="C5828" s="36">
        <v>45</v>
      </c>
    </row>
    <row r="5829" spans="1:3" ht="15" x14ac:dyDescent="0.2">
      <c r="A5829" s="13"/>
      <c r="B5829" s="6" t="s">
        <v>55</v>
      </c>
      <c r="C5829" s="36">
        <v>10</v>
      </c>
    </row>
    <row r="5830" spans="1:3" ht="18" hidden="1" customHeight="1" x14ac:dyDescent="0.2">
      <c r="A5830" s="13">
        <f t="shared" si="230"/>
        <v>0</v>
      </c>
      <c r="B5830" s="24"/>
      <c r="C5830" s="34"/>
    </row>
    <row r="5831" spans="1:3" ht="18" customHeight="1" x14ac:dyDescent="0.2">
      <c r="A5831" s="13"/>
      <c r="B5831" s="121" t="s">
        <v>131</v>
      </c>
      <c r="C5831" s="122"/>
    </row>
    <row r="5832" spans="1:3" ht="18" hidden="1" customHeight="1" x14ac:dyDescent="0.2">
      <c r="A5832" s="13">
        <f t="shared" ref="A5832:A5840" si="231">SUM(C5832)</f>
        <v>0</v>
      </c>
      <c r="B5832" s="21"/>
      <c r="C5832" s="35"/>
    </row>
    <row r="5833" spans="1:3" ht="18" hidden="1" customHeight="1" x14ac:dyDescent="0.2">
      <c r="A5833" s="13">
        <f t="shared" si="231"/>
        <v>0</v>
      </c>
      <c r="B5833" s="22" t="s">
        <v>59</v>
      </c>
      <c r="C5833" s="29"/>
    </row>
    <row r="5834" spans="1:3" ht="15" x14ac:dyDescent="0.2">
      <c r="A5834" s="13"/>
      <c r="B5834" s="2" t="s">
        <v>1</v>
      </c>
      <c r="C5834" s="28">
        <v>58989.445119999997</v>
      </c>
    </row>
    <row r="5835" spans="1:3" ht="15" hidden="1" x14ac:dyDescent="0.2">
      <c r="A5835" s="13">
        <f t="shared" si="231"/>
        <v>0</v>
      </c>
      <c r="B5835" s="3" t="s">
        <v>2</v>
      </c>
      <c r="C5835" s="28"/>
    </row>
    <row r="5836" spans="1:3" ht="15" hidden="1" x14ac:dyDescent="0.2">
      <c r="A5836" s="13">
        <f t="shared" si="231"/>
        <v>0</v>
      </c>
      <c r="B5836" s="3" t="s">
        <v>3</v>
      </c>
      <c r="C5836" s="28"/>
    </row>
    <row r="5837" spans="1:3" ht="15" hidden="1" x14ac:dyDescent="0.2">
      <c r="A5837" s="13">
        <f t="shared" si="231"/>
        <v>0</v>
      </c>
      <c r="B5837" s="3" t="s">
        <v>4</v>
      </c>
      <c r="C5837" s="28">
        <v>0</v>
      </c>
    </row>
    <row r="5838" spans="1:3" ht="15" x14ac:dyDescent="0.2">
      <c r="A5838" s="13"/>
      <c r="B5838" s="3" t="s">
        <v>5</v>
      </c>
      <c r="C5838" s="28">
        <v>58989.445119999997</v>
      </c>
    </row>
    <row r="5839" spans="1:3" ht="15" hidden="1" x14ac:dyDescent="0.2">
      <c r="A5839" s="13">
        <f t="shared" si="231"/>
        <v>0</v>
      </c>
      <c r="B5839" s="2" t="s">
        <v>6</v>
      </c>
      <c r="C5839" s="28">
        <v>0</v>
      </c>
    </row>
    <row r="5840" spans="1:3" ht="15" hidden="1" x14ac:dyDescent="0.2">
      <c r="A5840" s="13">
        <f t="shared" si="231"/>
        <v>0</v>
      </c>
      <c r="B5840" s="2" t="s">
        <v>7</v>
      </c>
      <c r="C5840" s="28">
        <v>0</v>
      </c>
    </row>
    <row r="5841" spans="1:3" ht="15" hidden="1" x14ac:dyDescent="0.2">
      <c r="A5841" s="13">
        <v>0</v>
      </c>
      <c r="B5841" s="3" t="s">
        <v>8</v>
      </c>
      <c r="C5841" s="28">
        <v>0</v>
      </c>
    </row>
    <row r="5842" spans="1:3" ht="15" hidden="1" x14ac:dyDescent="0.2">
      <c r="A5842" s="13">
        <f>SUM(C5842)</f>
        <v>0</v>
      </c>
      <c r="B5842" s="4" t="s">
        <v>9</v>
      </c>
      <c r="C5842" s="28">
        <v>0</v>
      </c>
    </row>
    <row r="5843" spans="1:3" ht="15" hidden="1" x14ac:dyDescent="0.2">
      <c r="A5843" s="13">
        <v>0</v>
      </c>
      <c r="B5843" s="4" t="s">
        <v>10</v>
      </c>
      <c r="C5843" s="28">
        <v>0</v>
      </c>
    </row>
    <row r="5844" spans="1:3" ht="15" hidden="1" x14ac:dyDescent="0.2">
      <c r="A5844" s="13">
        <f>SUM(C5844)</f>
        <v>0</v>
      </c>
      <c r="B5844" s="4" t="s">
        <v>11</v>
      </c>
      <c r="C5844" s="28">
        <v>0</v>
      </c>
    </row>
    <row r="5845" spans="1:3" ht="15" hidden="1" x14ac:dyDescent="0.2">
      <c r="A5845" s="13">
        <f>SUM(C5845)</f>
        <v>0</v>
      </c>
      <c r="B5845" s="4" t="s">
        <v>12</v>
      </c>
      <c r="C5845" s="28">
        <v>0</v>
      </c>
    </row>
    <row r="5846" spans="1:3" ht="15" hidden="1" x14ac:dyDescent="0.2">
      <c r="A5846" s="13">
        <f>SUM(C5846)</f>
        <v>0</v>
      </c>
      <c r="B5846" s="2" t="s">
        <v>13</v>
      </c>
      <c r="C5846" s="28">
        <v>0</v>
      </c>
    </row>
    <row r="5847" spans="1:3" ht="15" hidden="1" x14ac:dyDescent="0.2">
      <c r="A5847" s="13">
        <v>0</v>
      </c>
      <c r="B5847" s="3" t="s">
        <v>14</v>
      </c>
      <c r="C5847" s="28">
        <v>0</v>
      </c>
    </row>
    <row r="5848" spans="1:3" ht="15" hidden="1" x14ac:dyDescent="0.2">
      <c r="A5848" s="13">
        <v>0</v>
      </c>
      <c r="B5848" s="4" t="s">
        <v>15</v>
      </c>
      <c r="C5848" s="28">
        <v>0</v>
      </c>
    </row>
    <row r="5849" spans="1:3" ht="15" hidden="1" x14ac:dyDescent="0.2">
      <c r="A5849" s="13">
        <v>0</v>
      </c>
      <c r="B5849" s="4" t="s">
        <v>10</v>
      </c>
      <c r="C5849" s="28">
        <v>0</v>
      </c>
    </row>
    <row r="5850" spans="1:3" ht="15" hidden="1" x14ac:dyDescent="0.2">
      <c r="A5850" s="13">
        <f t="shared" ref="A5850:A5856" si="232">SUM(C5850)</f>
        <v>0</v>
      </c>
      <c r="B5850" s="4" t="s">
        <v>16</v>
      </c>
      <c r="C5850" s="28">
        <v>0</v>
      </c>
    </row>
    <row r="5851" spans="1:3" ht="15" hidden="1" x14ac:dyDescent="0.2">
      <c r="A5851" s="13">
        <f t="shared" si="232"/>
        <v>0</v>
      </c>
      <c r="B5851" s="3" t="s">
        <v>17</v>
      </c>
      <c r="C5851" s="28">
        <v>0</v>
      </c>
    </row>
    <row r="5852" spans="1:3" ht="15" hidden="1" x14ac:dyDescent="0.2">
      <c r="A5852" s="13">
        <f t="shared" si="232"/>
        <v>0</v>
      </c>
      <c r="B5852" s="4" t="s">
        <v>18</v>
      </c>
      <c r="C5852" s="28">
        <v>0</v>
      </c>
    </row>
    <row r="5853" spans="1:3" ht="18" hidden="1" customHeight="1" x14ac:dyDescent="0.2">
      <c r="A5853" s="13">
        <f t="shared" si="232"/>
        <v>0</v>
      </c>
      <c r="B5853" s="21"/>
      <c r="C5853" s="35"/>
    </row>
    <row r="5854" spans="1:3" ht="15" x14ac:dyDescent="0.2">
      <c r="A5854" s="13"/>
      <c r="B5854" s="2" t="s">
        <v>19</v>
      </c>
      <c r="C5854" s="28">
        <v>37045.832240000003</v>
      </c>
    </row>
    <row r="5855" spans="1:3" ht="15" x14ac:dyDescent="0.2">
      <c r="A5855" s="13"/>
      <c r="B5855" s="12" t="s">
        <v>20</v>
      </c>
      <c r="C5855" s="31">
        <v>7450.4338600000001</v>
      </c>
    </row>
    <row r="5856" spans="1:3" ht="15" x14ac:dyDescent="0.2">
      <c r="A5856" s="13"/>
      <c r="B5856" s="12" t="s">
        <v>21</v>
      </c>
      <c r="C5856" s="31">
        <v>19587.46933</v>
      </c>
    </row>
    <row r="5857" spans="1:3" ht="15" hidden="1" x14ac:dyDescent="0.2">
      <c r="A5857" s="13">
        <v>0</v>
      </c>
      <c r="B5857" s="15" t="s">
        <v>22</v>
      </c>
      <c r="C5857" s="32">
        <v>1087.42237</v>
      </c>
    </row>
    <row r="5858" spans="1:3" ht="15" hidden="1" x14ac:dyDescent="0.2">
      <c r="A5858" s="13">
        <v>0</v>
      </c>
      <c r="B5858" s="15" t="s">
        <v>23</v>
      </c>
      <c r="C5858" s="32">
        <v>16.655000000000001</v>
      </c>
    </row>
    <row r="5859" spans="1:3" ht="15" hidden="1" x14ac:dyDescent="0.2">
      <c r="A5859" s="13">
        <v>0</v>
      </c>
      <c r="B5859" s="15" t="s">
        <v>24</v>
      </c>
      <c r="C5859" s="32">
        <v>1676.2523699999999</v>
      </c>
    </row>
    <row r="5860" spans="1:3" ht="15" hidden="1" x14ac:dyDescent="0.2">
      <c r="A5860" s="13">
        <v>0</v>
      </c>
      <c r="B5860" s="15" t="s">
        <v>25</v>
      </c>
      <c r="C5860" s="32">
        <v>2.2965499999999999</v>
      </c>
    </row>
    <row r="5861" spans="1:3" ht="15" hidden="1" x14ac:dyDescent="0.2">
      <c r="A5861" s="13">
        <v>0</v>
      </c>
      <c r="B5861" s="15" t="s">
        <v>26</v>
      </c>
      <c r="C5861" s="32">
        <v>0</v>
      </c>
    </row>
    <row r="5862" spans="1:3" ht="15" hidden="1" x14ac:dyDescent="0.2">
      <c r="A5862" s="13">
        <v>0</v>
      </c>
      <c r="B5862" s="15" t="s">
        <v>27</v>
      </c>
      <c r="C5862" s="32">
        <v>0</v>
      </c>
    </row>
    <row r="5863" spans="1:3" ht="30" hidden="1" x14ac:dyDescent="0.2">
      <c r="A5863" s="13">
        <v>0</v>
      </c>
      <c r="B5863" s="15" t="s">
        <v>28</v>
      </c>
      <c r="C5863" s="32">
        <v>177.27175</v>
      </c>
    </row>
    <row r="5864" spans="1:3" ht="15" hidden="1" x14ac:dyDescent="0.2">
      <c r="A5864" s="13">
        <v>0</v>
      </c>
      <c r="B5864" s="15" t="s">
        <v>29</v>
      </c>
      <c r="C5864" s="32">
        <v>16333.371349999999</v>
      </c>
    </row>
    <row r="5865" spans="1:3" ht="15" hidden="1" x14ac:dyDescent="0.2">
      <c r="A5865" s="13">
        <v>0</v>
      </c>
      <c r="B5865" s="15" t="s">
        <v>30</v>
      </c>
      <c r="C5865" s="32">
        <v>0</v>
      </c>
    </row>
    <row r="5866" spans="1:3" ht="15" hidden="1" x14ac:dyDescent="0.2">
      <c r="A5866" s="13">
        <v>0</v>
      </c>
      <c r="B5866" s="15" t="s">
        <v>31</v>
      </c>
      <c r="C5866" s="32">
        <v>294.19994000000003</v>
      </c>
    </row>
    <row r="5867" spans="1:3" ht="15" hidden="1" x14ac:dyDescent="0.2">
      <c r="A5867" s="13">
        <f t="shared" ref="A5867:A5873" si="233">SUM(C5867)</f>
        <v>0</v>
      </c>
      <c r="B5867" s="12" t="s">
        <v>32</v>
      </c>
      <c r="C5867" s="31">
        <v>0</v>
      </c>
    </row>
    <row r="5868" spans="1:3" ht="15" hidden="1" x14ac:dyDescent="0.2">
      <c r="A5868" s="13">
        <f t="shared" si="233"/>
        <v>0</v>
      </c>
      <c r="B5868" s="3" t="s">
        <v>33</v>
      </c>
      <c r="C5868" s="28">
        <v>0</v>
      </c>
    </row>
    <row r="5869" spans="1:3" ht="15" x14ac:dyDescent="0.2">
      <c r="A5869" s="13"/>
      <c r="B5869" s="12" t="s">
        <v>4</v>
      </c>
      <c r="C5869" s="31">
        <v>8341.4592599999996</v>
      </c>
    </row>
    <row r="5870" spans="1:3" ht="15" x14ac:dyDescent="0.2">
      <c r="A5870" s="13"/>
      <c r="B5870" s="12" t="s">
        <v>34</v>
      </c>
      <c r="C5870" s="31">
        <v>145.89331000000001</v>
      </c>
    </row>
    <row r="5871" spans="1:3" ht="15" x14ac:dyDescent="0.2">
      <c r="A5871" s="13"/>
      <c r="B5871" s="12" t="s">
        <v>35</v>
      </c>
      <c r="C5871" s="31">
        <v>1520.5764799999999</v>
      </c>
    </row>
    <row r="5872" spans="1:3" ht="15" x14ac:dyDescent="0.2">
      <c r="A5872" s="13"/>
      <c r="B5872" s="2" t="s">
        <v>36</v>
      </c>
      <c r="C5872" s="28">
        <v>13425.964190000001</v>
      </c>
    </row>
    <row r="5873" spans="1:3" ht="15" hidden="1" x14ac:dyDescent="0.2">
      <c r="A5873" s="13">
        <f t="shared" si="233"/>
        <v>0</v>
      </c>
      <c r="B5873" s="2" t="s">
        <v>37</v>
      </c>
      <c r="C5873" s="28">
        <v>0</v>
      </c>
    </row>
    <row r="5874" spans="1:3" ht="15" hidden="1" x14ac:dyDescent="0.2">
      <c r="A5874" s="13">
        <v>0</v>
      </c>
      <c r="B5874" s="16" t="s">
        <v>8</v>
      </c>
      <c r="C5874" s="33">
        <v>0</v>
      </c>
    </row>
    <row r="5875" spans="1:3" ht="15" hidden="1" x14ac:dyDescent="0.2">
      <c r="A5875" s="13">
        <v>0</v>
      </c>
      <c r="B5875" s="15" t="s">
        <v>9</v>
      </c>
      <c r="C5875" s="32">
        <v>0</v>
      </c>
    </row>
    <row r="5876" spans="1:3" ht="15" hidden="1" x14ac:dyDescent="0.2">
      <c r="A5876" s="13">
        <v>0</v>
      </c>
      <c r="B5876" s="15" t="s">
        <v>38</v>
      </c>
      <c r="C5876" s="32">
        <v>0</v>
      </c>
    </row>
    <row r="5877" spans="1:3" ht="15" hidden="1" x14ac:dyDescent="0.2">
      <c r="A5877" s="13">
        <f>SUM(C5877)</f>
        <v>0</v>
      </c>
      <c r="B5877" s="14" t="s">
        <v>39</v>
      </c>
      <c r="C5877" s="31">
        <v>0</v>
      </c>
    </row>
    <row r="5878" spans="1:3" ht="15" hidden="1" x14ac:dyDescent="0.2">
      <c r="A5878" s="13">
        <f>SUM(C5878)</f>
        <v>0</v>
      </c>
      <c r="B5878" s="4" t="s">
        <v>40</v>
      </c>
      <c r="C5878" s="28">
        <v>0</v>
      </c>
    </row>
    <row r="5879" spans="1:3" ht="15" hidden="1" x14ac:dyDescent="0.2">
      <c r="A5879" s="13">
        <f>SUM(C5879)</f>
        <v>0</v>
      </c>
      <c r="B5879" s="2" t="s">
        <v>41</v>
      </c>
      <c r="C5879" s="28">
        <v>0</v>
      </c>
    </row>
    <row r="5880" spans="1:3" ht="15" hidden="1" x14ac:dyDescent="0.2">
      <c r="A5880" s="13">
        <v>0</v>
      </c>
      <c r="B5880" s="16" t="s">
        <v>14</v>
      </c>
      <c r="C5880" s="33">
        <v>0</v>
      </c>
    </row>
    <row r="5881" spans="1:3" ht="15" hidden="1" x14ac:dyDescent="0.2">
      <c r="A5881" s="13">
        <v>0</v>
      </c>
      <c r="B5881" s="15" t="s">
        <v>9</v>
      </c>
      <c r="C5881" s="32">
        <v>0</v>
      </c>
    </row>
    <row r="5882" spans="1:3" ht="15" hidden="1" x14ac:dyDescent="0.2">
      <c r="A5882" s="13">
        <v>0</v>
      </c>
      <c r="B5882" s="15" t="s">
        <v>10</v>
      </c>
      <c r="C5882" s="32">
        <v>0</v>
      </c>
    </row>
    <row r="5883" spans="1:3" ht="15" hidden="1" x14ac:dyDescent="0.2">
      <c r="A5883" s="13">
        <f>SUM(C5883)</f>
        <v>0</v>
      </c>
      <c r="B5883" s="14" t="s">
        <v>42</v>
      </c>
      <c r="C5883" s="31">
        <v>0</v>
      </c>
    </row>
    <row r="5884" spans="1:3" ht="15" hidden="1" x14ac:dyDescent="0.2">
      <c r="A5884" s="13">
        <f>SUM(C5884)</f>
        <v>0</v>
      </c>
      <c r="B5884" s="4" t="s">
        <v>16</v>
      </c>
      <c r="C5884" s="28">
        <v>0</v>
      </c>
    </row>
    <row r="5885" spans="1:3" ht="15" hidden="1" x14ac:dyDescent="0.2">
      <c r="A5885" s="13">
        <f>SUM(C5885)</f>
        <v>0</v>
      </c>
      <c r="B5885" s="16" t="s">
        <v>17</v>
      </c>
      <c r="C5885" s="33">
        <v>0</v>
      </c>
    </row>
    <row r="5886" spans="1:3" ht="15" hidden="1" x14ac:dyDescent="0.2">
      <c r="A5886" s="13">
        <v>0</v>
      </c>
      <c r="B5886" s="15" t="s">
        <v>43</v>
      </c>
      <c r="C5886" s="32">
        <v>0</v>
      </c>
    </row>
    <row r="5887" spans="1:3" ht="15" hidden="1" x14ac:dyDescent="0.2">
      <c r="A5887" s="13">
        <v>0</v>
      </c>
      <c r="B5887" s="15" t="s">
        <v>15</v>
      </c>
      <c r="C5887" s="32">
        <v>0</v>
      </c>
    </row>
    <row r="5888" spans="1:3" ht="15" hidden="1" x14ac:dyDescent="0.2">
      <c r="A5888" s="13">
        <v>0</v>
      </c>
      <c r="B5888" s="15" t="s">
        <v>10</v>
      </c>
      <c r="C5888" s="32">
        <v>0</v>
      </c>
    </row>
    <row r="5889" spans="1:3" ht="15" hidden="1" x14ac:dyDescent="0.2">
      <c r="A5889" s="13">
        <f t="shared" ref="A5889:A5911" si="234">SUM(C5889)</f>
        <v>0</v>
      </c>
      <c r="B5889" s="14" t="s">
        <v>39</v>
      </c>
      <c r="C5889" s="31">
        <v>0</v>
      </c>
    </row>
    <row r="5890" spans="1:3" ht="15" hidden="1" x14ac:dyDescent="0.2">
      <c r="A5890" s="13">
        <f t="shared" si="234"/>
        <v>0</v>
      </c>
      <c r="B5890" s="4" t="s">
        <v>16</v>
      </c>
      <c r="C5890" s="28">
        <v>0</v>
      </c>
    </row>
    <row r="5891" spans="1:3" ht="18" hidden="1" customHeight="1" x14ac:dyDescent="0.2">
      <c r="A5891" s="13">
        <f t="shared" si="234"/>
        <v>0</v>
      </c>
      <c r="B5891" s="21"/>
      <c r="C5891" s="35"/>
    </row>
    <row r="5892" spans="1:3" ht="18" hidden="1" customHeight="1" x14ac:dyDescent="0.2">
      <c r="A5892" s="13">
        <f t="shared" si="234"/>
        <v>0</v>
      </c>
      <c r="B5892" s="22" t="s">
        <v>60</v>
      </c>
      <c r="C5892" s="29"/>
    </row>
    <row r="5893" spans="1:3" ht="15" x14ac:dyDescent="0.2">
      <c r="A5893" s="13"/>
      <c r="B5893" s="17" t="s">
        <v>44</v>
      </c>
      <c r="C5893" s="31">
        <v>58989.445119999997</v>
      </c>
    </row>
    <row r="5894" spans="1:3" ht="15" x14ac:dyDescent="0.2">
      <c r="A5894" s="13"/>
      <c r="B5894" s="12" t="s">
        <v>1</v>
      </c>
      <c r="C5894" s="31">
        <v>58989.445119999997</v>
      </c>
    </row>
    <row r="5895" spans="1:3" ht="15" hidden="1" x14ac:dyDescent="0.2">
      <c r="A5895" s="13">
        <f t="shared" si="234"/>
        <v>0</v>
      </c>
      <c r="B5895" s="12" t="s">
        <v>6</v>
      </c>
      <c r="C5895" s="31">
        <v>0</v>
      </c>
    </row>
    <row r="5896" spans="1:3" ht="15" hidden="1" x14ac:dyDescent="0.2">
      <c r="A5896" s="13">
        <f t="shared" si="234"/>
        <v>0</v>
      </c>
      <c r="B5896" s="12" t="s">
        <v>45</v>
      </c>
      <c r="C5896" s="31">
        <v>0</v>
      </c>
    </row>
    <row r="5897" spans="1:3" ht="15" hidden="1" x14ac:dyDescent="0.2">
      <c r="A5897" s="13">
        <f t="shared" si="234"/>
        <v>0</v>
      </c>
      <c r="B5897" s="12" t="s">
        <v>13</v>
      </c>
      <c r="C5897" s="31">
        <v>0</v>
      </c>
    </row>
    <row r="5898" spans="1:3" ht="15" x14ac:dyDescent="0.2">
      <c r="A5898" s="13"/>
      <c r="B5898" s="17" t="s">
        <v>46</v>
      </c>
      <c r="C5898" s="31">
        <v>50471.796430000002</v>
      </c>
    </row>
    <row r="5899" spans="1:3" ht="15" x14ac:dyDescent="0.2">
      <c r="A5899" s="13"/>
      <c r="B5899" s="12" t="s">
        <v>19</v>
      </c>
      <c r="C5899" s="31">
        <v>37045.832240000003</v>
      </c>
    </row>
    <row r="5900" spans="1:3" ht="15" x14ac:dyDescent="0.2">
      <c r="A5900" s="13"/>
      <c r="B5900" s="12" t="s">
        <v>36</v>
      </c>
      <c r="C5900" s="31">
        <v>13425.964190000001</v>
      </c>
    </row>
    <row r="5901" spans="1:3" ht="15" hidden="1" x14ac:dyDescent="0.2">
      <c r="A5901" s="13">
        <f t="shared" si="234"/>
        <v>0</v>
      </c>
      <c r="B5901" s="12" t="s">
        <v>47</v>
      </c>
      <c r="C5901" s="31">
        <v>0</v>
      </c>
    </row>
    <row r="5902" spans="1:3" ht="15" hidden="1" x14ac:dyDescent="0.2">
      <c r="A5902" s="13">
        <f t="shared" si="234"/>
        <v>0</v>
      </c>
      <c r="B5902" s="12" t="s">
        <v>41</v>
      </c>
      <c r="C5902" s="31">
        <v>0</v>
      </c>
    </row>
    <row r="5903" spans="1:3" ht="15" x14ac:dyDescent="0.2">
      <c r="A5903" s="13"/>
      <c r="B5903" s="39" t="s">
        <v>48</v>
      </c>
      <c r="C5903" s="40">
        <v>8517.64869</v>
      </c>
    </row>
    <row r="5904" spans="1:3" ht="15" x14ac:dyDescent="0.2">
      <c r="A5904" s="13"/>
      <c r="B5904" s="39" t="s">
        <v>49</v>
      </c>
      <c r="C5904" s="40">
        <v>36975.545530000003</v>
      </c>
    </row>
    <row r="5905" spans="1:3" ht="15" x14ac:dyDescent="0.2">
      <c r="A5905" s="13"/>
      <c r="B5905" s="39" t="s">
        <v>50</v>
      </c>
      <c r="C5905" s="40">
        <v>45493.194219999998</v>
      </c>
    </row>
    <row r="5906" spans="1:3" ht="18" hidden="1" customHeight="1" x14ac:dyDescent="0.2">
      <c r="A5906" s="13">
        <f t="shared" si="234"/>
        <v>0</v>
      </c>
      <c r="B5906" s="23"/>
      <c r="C5906" s="34"/>
    </row>
    <row r="5907" spans="1:3" ht="18" hidden="1" customHeight="1" x14ac:dyDescent="0.2">
      <c r="A5907" s="13">
        <f t="shared" si="234"/>
        <v>0</v>
      </c>
      <c r="B5907" s="18" t="s">
        <v>319</v>
      </c>
      <c r="C5907" s="29"/>
    </row>
    <row r="5908" spans="1:3" ht="15" x14ac:dyDescent="0.2">
      <c r="A5908" s="13"/>
      <c r="B5908" s="5" t="s">
        <v>53</v>
      </c>
      <c r="C5908" s="36">
        <v>756</v>
      </c>
    </row>
    <row r="5909" spans="1:3" ht="15" x14ac:dyDescent="0.2">
      <c r="A5909" s="13"/>
      <c r="B5909" s="6" t="s">
        <v>54</v>
      </c>
      <c r="C5909" s="36">
        <v>631</v>
      </c>
    </row>
    <row r="5910" spans="1:3" ht="15" x14ac:dyDescent="0.2">
      <c r="A5910" s="13"/>
      <c r="B5910" s="6" t="s">
        <v>55</v>
      </c>
      <c r="C5910" s="36">
        <v>125</v>
      </c>
    </row>
    <row r="5911" spans="1:3" ht="18" hidden="1" customHeight="1" x14ac:dyDescent="0.2">
      <c r="A5911" s="13">
        <f t="shared" si="234"/>
        <v>0</v>
      </c>
      <c r="B5911" s="24"/>
      <c r="C5911" s="34"/>
    </row>
    <row r="5912" spans="1:3" ht="18" customHeight="1" x14ac:dyDescent="0.2">
      <c r="A5912" s="13"/>
      <c r="B5912" s="121" t="s">
        <v>137</v>
      </c>
      <c r="C5912" s="122"/>
    </row>
    <row r="5913" spans="1:3" ht="18" hidden="1" customHeight="1" x14ac:dyDescent="0.2">
      <c r="A5913" s="13">
        <f t="shared" ref="A5913:A5921" si="235">SUM(C5913)</f>
        <v>0</v>
      </c>
      <c r="B5913" s="21"/>
      <c r="C5913" s="35"/>
    </row>
    <row r="5914" spans="1:3" ht="18" hidden="1" customHeight="1" x14ac:dyDescent="0.2">
      <c r="A5914" s="13">
        <f t="shared" si="235"/>
        <v>0</v>
      </c>
      <c r="B5914" s="22" t="s">
        <v>59</v>
      </c>
      <c r="C5914" s="29"/>
    </row>
    <row r="5915" spans="1:3" ht="15" x14ac:dyDescent="0.2">
      <c r="A5915" s="13"/>
      <c r="B5915" s="2" t="s">
        <v>1</v>
      </c>
      <c r="C5915" s="28">
        <v>9167.3308800000013</v>
      </c>
    </row>
    <row r="5916" spans="1:3" ht="15" hidden="1" x14ac:dyDescent="0.2">
      <c r="A5916" s="13">
        <f t="shared" si="235"/>
        <v>0</v>
      </c>
      <c r="B5916" s="3" t="s">
        <v>2</v>
      </c>
      <c r="C5916" s="28"/>
    </row>
    <row r="5917" spans="1:3" ht="15" hidden="1" x14ac:dyDescent="0.2">
      <c r="A5917" s="13">
        <f t="shared" si="235"/>
        <v>0</v>
      </c>
      <c r="B5917" s="3" t="s">
        <v>3</v>
      </c>
      <c r="C5917" s="28"/>
    </row>
    <row r="5918" spans="1:3" ht="15" x14ac:dyDescent="0.2">
      <c r="A5918" s="13"/>
      <c r="B5918" s="3" t="s">
        <v>4</v>
      </c>
      <c r="C5918" s="28">
        <v>2000</v>
      </c>
    </row>
    <row r="5919" spans="1:3" ht="15" x14ac:dyDescent="0.2">
      <c r="A5919" s="13"/>
      <c r="B5919" s="3" t="s">
        <v>5</v>
      </c>
      <c r="C5919" s="28">
        <v>7167.3308800000004</v>
      </c>
    </row>
    <row r="5920" spans="1:3" ht="15" hidden="1" x14ac:dyDescent="0.2">
      <c r="A5920" s="13">
        <f t="shared" si="235"/>
        <v>0</v>
      </c>
      <c r="B5920" s="2" t="s">
        <v>6</v>
      </c>
      <c r="C5920" s="28">
        <v>0</v>
      </c>
    </row>
    <row r="5921" spans="1:3" ht="15" hidden="1" x14ac:dyDescent="0.2">
      <c r="A5921" s="13">
        <f t="shared" si="235"/>
        <v>0</v>
      </c>
      <c r="B5921" s="2" t="s">
        <v>7</v>
      </c>
      <c r="C5921" s="28">
        <v>0</v>
      </c>
    </row>
    <row r="5922" spans="1:3" ht="15" hidden="1" x14ac:dyDescent="0.2">
      <c r="A5922" s="13">
        <v>0</v>
      </c>
      <c r="B5922" s="3" t="s">
        <v>8</v>
      </c>
      <c r="C5922" s="28">
        <v>0</v>
      </c>
    </row>
    <row r="5923" spans="1:3" ht="15" hidden="1" x14ac:dyDescent="0.2">
      <c r="A5923" s="13">
        <f>SUM(C5923)</f>
        <v>0</v>
      </c>
      <c r="B5923" s="4" t="s">
        <v>9</v>
      </c>
      <c r="C5923" s="28">
        <v>0</v>
      </c>
    </row>
    <row r="5924" spans="1:3" ht="15" hidden="1" x14ac:dyDescent="0.2">
      <c r="A5924" s="13">
        <v>0</v>
      </c>
      <c r="B5924" s="4" t="s">
        <v>10</v>
      </c>
      <c r="C5924" s="28">
        <v>0</v>
      </c>
    </row>
    <row r="5925" spans="1:3" ht="15" hidden="1" x14ac:dyDescent="0.2">
      <c r="A5925" s="13">
        <f>SUM(C5925)</f>
        <v>0</v>
      </c>
      <c r="B5925" s="4" t="s">
        <v>11</v>
      </c>
      <c r="C5925" s="28">
        <v>0</v>
      </c>
    </row>
    <row r="5926" spans="1:3" ht="15" hidden="1" x14ac:dyDescent="0.2">
      <c r="A5926" s="13">
        <f>SUM(C5926)</f>
        <v>0</v>
      </c>
      <c r="B5926" s="4" t="s">
        <v>12</v>
      </c>
      <c r="C5926" s="28">
        <v>0</v>
      </c>
    </row>
    <row r="5927" spans="1:3" ht="15" hidden="1" x14ac:dyDescent="0.2">
      <c r="A5927" s="13">
        <f>SUM(C5927)</f>
        <v>0</v>
      </c>
      <c r="B5927" s="2" t="s">
        <v>13</v>
      </c>
      <c r="C5927" s="28">
        <v>0</v>
      </c>
    </row>
    <row r="5928" spans="1:3" ht="15" hidden="1" x14ac:dyDescent="0.2">
      <c r="A5928" s="13">
        <v>0</v>
      </c>
      <c r="B5928" s="3" t="s">
        <v>14</v>
      </c>
      <c r="C5928" s="28">
        <v>0</v>
      </c>
    </row>
    <row r="5929" spans="1:3" ht="15" hidden="1" x14ac:dyDescent="0.2">
      <c r="A5929" s="13">
        <v>0</v>
      </c>
      <c r="B5929" s="4" t="s">
        <v>15</v>
      </c>
      <c r="C5929" s="28">
        <v>0</v>
      </c>
    </row>
    <row r="5930" spans="1:3" ht="15" hidden="1" x14ac:dyDescent="0.2">
      <c r="A5930" s="13">
        <v>0</v>
      </c>
      <c r="B5930" s="4" t="s">
        <v>10</v>
      </c>
      <c r="C5930" s="28">
        <v>0</v>
      </c>
    </row>
    <row r="5931" spans="1:3" ht="15" hidden="1" x14ac:dyDescent="0.2">
      <c r="A5931" s="13">
        <f t="shared" ref="A5931:A5937" si="236">SUM(C5931)</f>
        <v>0</v>
      </c>
      <c r="B5931" s="4" t="s">
        <v>16</v>
      </c>
      <c r="C5931" s="28">
        <v>0</v>
      </c>
    </row>
    <row r="5932" spans="1:3" ht="15" hidden="1" x14ac:dyDescent="0.2">
      <c r="A5932" s="13">
        <f t="shared" si="236"/>
        <v>0</v>
      </c>
      <c r="B5932" s="3" t="s">
        <v>17</v>
      </c>
      <c r="C5932" s="28">
        <v>0</v>
      </c>
    </row>
    <row r="5933" spans="1:3" ht="15" hidden="1" x14ac:dyDescent="0.2">
      <c r="A5933" s="13">
        <f t="shared" si="236"/>
        <v>0</v>
      </c>
      <c r="B5933" s="4" t="s">
        <v>18</v>
      </c>
      <c r="C5933" s="28">
        <v>0</v>
      </c>
    </row>
    <row r="5934" spans="1:3" ht="18" hidden="1" customHeight="1" x14ac:dyDescent="0.2">
      <c r="A5934" s="13">
        <f t="shared" si="236"/>
        <v>0</v>
      </c>
      <c r="B5934" s="21"/>
      <c r="C5934" s="35"/>
    </row>
    <row r="5935" spans="1:3" ht="15" x14ac:dyDescent="0.2">
      <c r="A5935" s="13"/>
      <c r="B5935" s="2" t="s">
        <v>19</v>
      </c>
      <c r="C5935" s="28">
        <v>9042.6963300000007</v>
      </c>
    </row>
    <row r="5936" spans="1:3" ht="15" x14ac:dyDescent="0.2">
      <c r="A5936" s="13"/>
      <c r="B5936" s="12" t="s">
        <v>20</v>
      </c>
      <c r="C5936" s="31">
        <v>3206.3565400000002</v>
      </c>
    </row>
    <row r="5937" spans="1:3" ht="15" x14ac:dyDescent="0.2">
      <c r="A5937" s="13"/>
      <c r="B5937" s="12" t="s">
        <v>21</v>
      </c>
      <c r="C5937" s="31">
        <v>4421.5184900000004</v>
      </c>
    </row>
    <row r="5938" spans="1:3" ht="15" hidden="1" x14ac:dyDescent="0.2">
      <c r="A5938" s="13">
        <v>0</v>
      </c>
      <c r="B5938" s="15" t="s">
        <v>22</v>
      </c>
      <c r="C5938" s="32">
        <v>3146.0309999999999</v>
      </c>
    </row>
    <row r="5939" spans="1:3" ht="15" hidden="1" x14ac:dyDescent="0.2">
      <c r="A5939" s="13">
        <v>0</v>
      </c>
      <c r="B5939" s="15" t="s">
        <v>23</v>
      </c>
      <c r="C5939" s="32">
        <v>28.385000000000002</v>
      </c>
    </row>
    <row r="5940" spans="1:3" ht="15" hidden="1" x14ac:dyDescent="0.2">
      <c r="A5940" s="13">
        <v>0</v>
      </c>
      <c r="B5940" s="15" t="s">
        <v>24</v>
      </c>
      <c r="C5940" s="32">
        <v>487.68040000000002</v>
      </c>
    </row>
    <row r="5941" spans="1:3" ht="15" hidden="1" x14ac:dyDescent="0.2">
      <c r="A5941" s="13">
        <v>0</v>
      </c>
      <c r="B5941" s="15" t="s">
        <v>25</v>
      </c>
      <c r="C5941" s="32">
        <v>1.84487</v>
      </c>
    </row>
    <row r="5942" spans="1:3" ht="15" hidden="1" x14ac:dyDescent="0.2">
      <c r="A5942" s="13">
        <v>0</v>
      </c>
      <c r="B5942" s="15" t="s">
        <v>26</v>
      </c>
      <c r="C5942" s="32">
        <v>0</v>
      </c>
    </row>
    <row r="5943" spans="1:3" ht="15" hidden="1" x14ac:dyDescent="0.2">
      <c r="A5943" s="13">
        <v>0</v>
      </c>
      <c r="B5943" s="15" t="s">
        <v>27</v>
      </c>
      <c r="C5943" s="32">
        <v>0.76</v>
      </c>
    </row>
    <row r="5944" spans="1:3" ht="30" hidden="1" x14ac:dyDescent="0.2">
      <c r="A5944" s="13">
        <v>0</v>
      </c>
      <c r="B5944" s="15" t="s">
        <v>28</v>
      </c>
      <c r="C5944" s="32">
        <v>73.575999999999993</v>
      </c>
    </row>
    <row r="5945" spans="1:3" ht="15" hidden="1" x14ac:dyDescent="0.2">
      <c r="A5945" s="13">
        <v>0</v>
      </c>
      <c r="B5945" s="15" t="s">
        <v>29</v>
      </c>
      <c r="C5945" s="32">
        <v>514.74545000000001</v>
      </c>
    </row>
    <row r="5946" spans="1:3" ht="15" hidden="1" x14ac:dyDescent="0.2">
      <c r="A5946" s="13">
        <v>0</v>
      </c>
      <c r="B5946" s="15" t="s">
        <v>30</v>
      </c>
      <c r="C5946" s="32">
        <v>0</v>
      </c>
    </row>
    <row r="5947" spans="1:3" ht="15" hidden="1" x14ac:dyDescent="0.2">
      <c r="A5947" s="13">
        <v>0</v>
      </c>
      <c r="B5947" s="15" t="s">
        <v>31</v>
      </c>
      <c r="C5947" s="32">
        <v>168.49576999999999</v>
      </c>
    </row>
    <row r="5948" spans="1:3" ht="15" hidden="1" x14ac:dyDescent="0.2">
      <c r="A5948" s="13">
        <f t="shared" ref="A5948:A6008" si="237">SUM(C5948)</f>
        <v>0</v>
      </c>
      <c r="B5948" s="12" t="s">
        <v>32</v>
      </c>
      <c r="C5948" s="31">
        <v>0</v>
      </c>
    </row>
    <row r="5949" spans="1:3" ht="15" hidden="1" x14ac:dyDescent="0.2">
      <c r="A5949" s="13">
        <f t="shared" si="237"/>
        <v>0</v>
      </c>
      <c r="B5949" s="3" t="s">
        <v>33</v>
      </c>
      <c r="C5949" s="28">
        <v>0</v>
      </c>
    </row>
    <row r="5950" spans="1:3" ht="15" x14ac:dyDescent="0.2">
      <c r="A5950" s="13"/>
      <c r="B5950" s="12" t="s">
        <v>4</v>
      </c>
      <c r="C5950" s="31">
        <v>716.5</v>
      </c>
    </row>
    <row r="5951" spans="1:3" ht="15" x14ac:dyDescent="0.2">
      <c r="A5951" s="13"/>
      <c r="B5951" s="12" t="s">
        <v>34</v>
      </c>
      <c r="C5951" s="31">
        <v>138.43839</v>
      </c>
    </row>
    <row r="5952" spans="1:3" ht="15" x14ac:dyDescent="0.2">
      <c r="A5952" s="13"/>
      <c r="B5952" s="12" t="s">
        <v>35</v>
      </c>
      <c r="C5952" s="31">
        <v>559.88291000000004</v>
      </c>
    </row>
    <row r="5953" spans="1:3" ht="15" x14ac:dyDescent="0.2">
      <c r="A5953" s="13"/>
      <c r="B5953" s="2" t="s">
        <v>36</v>
      </c>
      <c r="C5953" s="28">
        <v>1857.8</v>
      </c>
    </row>
    <row r="5954" spans="1:3" ht="15" hidden="1" x14ac:dyDescent="0.2">
      <c r="A5954" s="13">
        <f t="shared" si="237"/>
        <v>0</v>
      </c>
      <c r="B5954" s="2" t="s">
        <v>37</v>
      </c>
      <c r="C5954" s="28">
        <v>0</v>
      </c>
    </row>
    <row r="5955" spans="1:3" ht="15" hidden="1" x14ac:dyDescent="0.2">
      <c r="A5955" s="13">
        <v>0</v>
      </c>
      <c r="B5955" s="16" t="s">
        <v>8</v>
      </c>
      <c r="C5955" s="33">
        <v>0</v>
      </c>
    </row>
    <row r="5956" spans="1:3" ht="15" hidden="1" x14ac:dyDescent="0.2">
      <c r="A5956" s="13">
        <v>0</v>
      </c>
      <c r="B5956" s="15" t="s">
        <v>9</v>
      </c>
      <c r="C5956" s="32">
        <v>0</v>
      </c>
    </row>
    <row r="5957" spans="1:3" ht="15" hidden="1" x14ac:dyDescent="0.2">
      <c r="A5957" s="13">
        <v>0</v>
      </c>
      <c r="B5957" s="15" t="s">
        <v>38</v>
      </c>
      <c r="C5957" s="32">
        <v>0</v>
      </c>
    </row>
    <row r="5958" spans="1:3" ht="15" hidden="1" x14ac:dyDescent="0.2">
      <c r="A5958" s="13">
        <f t="shared" si="237"/>
        <v>0</v>
      </c>
      <c r="B5958" s="14" t="s">
        <v>39</v>
      </c>
      <c r="C5958" s="31">
        <v>0</v>
      </c>
    </row>
    <row r="5959" spans="1:3" ht="15" hidden="1" x14ac:dyDescent="0.2">
      <c r="A5959" s="13">
        <f t="shared" si="237"/>
        <v>0</v>
      </c>
      <c r="B5959" s="4" t="s">
        <v>40</v>
      </c>
      <c r="C5959" s="28">
        <v>0</v>
      </c>
    </row>
    <row r="5960" spans="1:3" ht="15" hidden="1" x14ac:dyDescent="0.2">
      <c r="A5960" s="13">
        <f t="shared" si="237"/>
        <v>0</v>
      </c>
      <c r="B5960" s="2" t="s">
        <v>41</v>
      </c>
      <c r="C5960" s="28">
        <v>0</v>
      </c>
    </row>
    <row r="5961" spans="1:3" ht="15" hidden="1" x14ac:dyDescent="0.2">
      <c r="A5961" s="13">
        <v>0</v>
      </c>
      <c r="B5961" s="16" t="s">
        <v>14</v>
      </c>
      <c r="C5961" s="33">
        <v>0</v>
      </c>
    </row>
    <row r="5962" spans="1:3" ht="15" hidden="1" x14ac:dyDescent="0.2">
      <c r="A5962" s="13">
        <v>0</v>
      </c>
      <c r="B5962" s="15" t="s">
        <v>9</v>
      </c>
      <c r="C5962" s="32">
        <v>0</v>
      </c>
    </row>
    <row r="5963" spans="1:3" ht="15" hidden="1" x14ac:dyDescent="0.2">
      <c r="A5963" s="13">
        <v>0</v>
      </c>
      <c r="B5963" s="15" t="s">
        <v>10</v>
      </c>
      <c r="C5963" s="32">
        <v>0</v>
      </c>
    </row>
    <row r="5964" spans="1:3" ht="15" hidden="1" x14ac:dyDescent="0.2">
      <c r="A5964" s="13">
        <f t="shared" si="237"/>
        <v>0</v>
      </c>
      <c r="B5964" s="14" t="s">
        <v>42</v>
      </c>
      <c r="C5964" s="31">
        <v>0</v>
      </c>
    </row>
    <row r="5965" spans="1:3" ht="15" hidden="1" x14ac:dyDescent="0.2">
      <c r="A5965" s="13">
        <f t="shared" si="237"/>
        <v>0</v>
      </c>
      <c r="B5965" s="4" t="s">
        <v>16</v>
      </c>
      <c r="C5965" s="28">
        <v>0</v>
      </c>
    </row>
    <row r="5966" spans="1:3" ht="15" hidden="1" x14ac:dyDescent="0.2">
      <c r="A5966" s="13">
        <f t="shared" si="237"/>
        <v>0</v>
      </c>
      <c r="B5966" s="16" t="s">
        <v>17</v>
      </c>
      <c r="C5966" s="33">
        <v>0</v>
      </c>
    </row>
    <row r="5967" spans="1:3" ht="15" hidden="1" x14ac:dyDescent="0.2">
      <c r="A5967" s="13">
        <v>0</v>
      </c>
      <c r="B5967" s="15" t="s">
        <v>43</v>
      </c>
      <c r="C5967" s="32">
        <v>0</v>
      </c>
    </row>
    <row r="5968" spans="1:3" ht="15" hidden="1" x14ac:dyDescent="0.2">
      <c r="A5968" s="13">
        <v>0</v>
      </c>
      <c r="B5968" s="15" t="s">
        <v>15</v>
      </c>
      <c r="C5968" s="32">
        <v>0</v>
      </c>
    </row>
    <row r="5969" spans="1:3" ht="15" hidden="1" x14ac:dyDescent="0.2">
      <c r="A5969" s="13">
        <v>0</v>
      </c>
      <c r="B5969" s="15" t="s">
        <v>10</v>
      </c>
      <c r="C5969" s="32">
        <v>0</v>
      </c>
    </row>
    <row r="5970" spans="1:3" ht="15" hidden="1" x14ac:dyDescent="0.2">
      <c r="A5970" s="13">
        <f t="shared" si="237"/>
        <v>0</v>
      </c>
      <c r="B5970" s="14" t="s">
        <v>39</v>
      </c>
      <c r="C5970" s="31">
        <v>0</v>
      </c>
    </row>
    <row r="5971" spans="1:3" ht="15" hidden="1" x14ac:dyDescent="0.2">
      <c r="A5971" s="13">
        <f t="shared" si="237"/>
        <v>0</v>
      </c>
      <c r="B5971" s="4" t="s">
        <v>16</v>
      </c>
      <c r="C5971" s="28">
        <v>0</v>
      </c>
    </row>
    <row r="5972" spans="1:3" ht="18" hidden="1" customHeight="1" x14ac:dyDescent="0.2">
      <c r="A5972" s="13">
        <f t="shared" si="237"/>
        <v>0</v>
      </c>
      <c r="B5972" s="21"/>
      <c r="C5972" s="35"/>
    </row>
    <row r="5973" spans="1:3" ht="18" hidden="1" customHeight="1" x14ac:dyDescent="0.2">
      <c r="A5973" s="13">
        <f t="shared" si="237"/>
        <v>0</v>
      </c>
      <c r="B5973" s="22" t="s">
        <v>60</v>
      </c>
      <c r="C5973" s="29"/>
    </row>
    <row r="5974" spans="1:3" ht="15" x14ac:dyDescent="0.2">
      <c r="A5974" s="13"/>
      <c r="B5974" s="17" t="s">
        <v>44</v>
      </c>
      <c r="C5974" s="31">
        <v>9167.3308799999995</v>
      </c>
    </row>
    <row r="5975" spans="1:3" ht="15" x14ac:dyDescent="0.2">
      <c r="A5975" s="13"/>
      <c r="B5975" s="12" t="s">
        <v>1</v>
      </c>
      <c r="C5975" s="31">
        <v>9167.3308799999995</v>
      </c>
    </row>
    <row r="5976" spans="1:3" ht="15" hidden="1" x14ac:dyDescent="0.2">
      <c r="A5976" s="13">
        <f t="shared" si="237"/>
        <v>0</v>
      </c>
      <c r="B5976" s="12" t="s">
        <v>6</v>
      </c>
      <c r="C5976" s="31">
        <v>0</v>
      </c>
    </row>
    <row r="5977" spans="1:3" ht="15" hidden="1" x14ac:dyDescent="0.2">
      <c r="A5977" s="13">
        <f t="shared" si="237"/>
        <v>0</v>
      </c>
      <c r="B5977" s="12" t="s">
        <v>45</v>
      </c>
      <c r="C5977" s="31">
        <v>0</v>
      </c>
    </row>
    <row r="5978" spans="1:3" ht="15" hidden="1" x14ac:dyDescent="0.2">
      <c r="A5978" s="13">
        <f t="shared" si="237"/>
        <v>0</v>
      </c>
      <c r="B5978" s="12" t="s">
        <v>13</v>
      </c>
      <c r="C5978" s="31">
        <v>0</v>
      </c>
    </row>
    <row r="5979" spans="1:3" ht="15" x14ac:dyDescent="0.2">
      <c r="A5979" s="13"/>
      <c r="B5979" s="17" t="s">
        <v>46</v>
      </c>
      <c r="C5979" s="31">
        <v>10900.49633</v>
      </c>
    </row>
    <row r="5980" spans="1:3" ht="15" x14ac:dyDescent="0.2">
      <c r="A5980" s="13"/>
      <c r="B5980" s="12" t="s">
        <v>19</v>
      </c>
      <c r="C5980" s="31">
        <v>9042.6963300000007</v>
      </c>
    </row>
    <row r="5981" spans="1:3" ht="15" x14ac:dyDescent="0.2">
      <c r="A5981" s="13"/>
      <c r="B5981" s="12" t="s">
        <v>36</v>
      </c>
      <c r="C5981" s="31">
        <v>1857.8</v>
      </c>
    </row>
    <row r="5982" spans="1:3" ht="15" hidden="1" x14ac:dyDescent="0.2">
      <c r="A5982" s="13">
        <f t="shared" si="237"/>
        <v>0</v>
      </c>
      <c r="B5982" s="12" t="s">
        <v>47</v>
      </c>
      <c r="C5982" s="31">
        <v>0</v>
      </c>
    </row>
    <row r="5983" spans="1:3" ht="15" hidden="1" x14ac:dyDescent="0.2">
      <c r="A5983" s="13">
        <f t="shared" si="237"/>
        <v>0</v>
      </c>
      <c r="B5983" s="12" t="s">
        <v>41</v>
      </c>
      <c r="C5983" s="31">
        <v>0</v>
      </c>
    </row>
    <row r="5984" spans="1:3" ht="15" x14ac:dyDescent="0.2">
      <c r="A5984" s="13"/>
      <c r="B5984" s="39" t="s">
        <v>48</v>
      </c>
      <c r="C5984" s="40">
        <v>-1733.16545</v>
      </c>
    </row>
    <row r="5985" spans="1:3" ht="15" x14ac:dyDescent="0.2">
      <c r="A5985" s="13"/>
      <c r="B5985" s="39" t="s">
        <v>49</v>
      </c>
      <c r="C5985" s="40">
        <v>3736.3625999999999</v>
      </c>
    </row>
    <row r="5986" spans="1:3" ht="15" x14ac:dyDescent="0.2">
      <c r="A5986" s="13"/>
      <c r="B5986" s="39" t="s">
        <v>50</v>
      </c>
      <c r="C5986" s="40">
        <v>2003.19715</v>
      </c>
    </row>
    <row r="5987" spans="1:3" ht="18" hidden="1" customHeight="1" x14ac:dyDescent="0.2">
      <c r="A5987" s="13">
        <f t="shared" si="237"/>
        <v>0</v>
      </c>
      <c r="B5987" s="23"/>
      <c r="C5987" s="34"/>
    </row>
    <row r="5988" spans="1:3" ht="18" hidden="1" customHeight="1" x14ac:dyDescent="0.2">
      <c r="A5988" s="13">
        <f t="shared" si="237"/>
        <v>0</v>
      </c>
      <c r="B5988" s="18" t="s">
        <v>319</v>
      </c>
      <c r="C5988" s="29"/>
    </row>
    <row r="5989" spans="1:3" ht="15" x14ac:dyDescent="0.2">
      <c r="A5989" s="13"/>
      <c r="B5989" s="5" t="s">
        <v>53</v>
      </c>
      <c r="C5989" s="36">
        <v>785</v>
      </c>
    </row>
    <row r="5990" spans="1:3" ht="15" x14ac:dyDescent="0.2">
      <c r="A5990" s="13"/>
      <c r="B5990" s="6" t="s">
        <v>54</v>
      </c>
      <c r="C5990" s="36">
        <v>334</v>
      </c>
    </row>
    <row r="5991" spans="1:3" ht="15" x14ac:dyDescent="0.2">
      <c r="A5991" s="13"/>
      <c r="B5991" s="6" t="s">
        <v>55</v>
      </c>
      <c r="C5991" s="36">
        <v>451</v>
      </c>
    </row>
    <row r="5992" spans="1:3" ht="18" hidden="1" customHeight="1" x14ac:dyDescent="0.2">
      <c r="A5992" s="13">
        <f t="shared" si="237"/>
        <v>0</v>
      </c>
      <c r="B5992" s="24"/>
      <c r="C5992" s="34"/>
    </row>
    <row r="5993" spans="1:3" ht="18" customHeight="1" x14ac:dyDescent="0.2">
      <c r="A5993" s="13"/>
      <c r="B5993" s="121" t="s">
        <v>134</v>
      </c>
      <c r="C5993" s="122"/>
    </row>
    <row r="5994" spans="1:3" ht="18" hidden="1" customHeight="1" x14ac:dyDescent="0.2">
      <c r="A5994" s="13">
        <f t="shared" si="237"/>
        <v>0</v>
      </c>
      <c r="B5994" s="21"/>
      <c r="C5994" s="35"/>
    </row>
    <row r="5995" spans="1:3" ht="18" hidden="1" customHeight="1" x14ac:dyDescent="0.2">
      <c r="A5995" s="13">
        <f t="shared" si="237"/>
        <v>0</v>
      </c>
      <c r="B5995" s="22" t="s">
        <v>59</v>
      </c>
      <c r="C5995" s="29"/>
    </row>
    <row r="5996" spans="1:3" ht="15" x14ac:dyDescent="0.2">
      <c r="A5996" s="13"/>
      <c r="B5996" s="2" t="s">
        <v>1</v>
      </c>
      <c r="C5996" s="28">
        <v>137.81020000000001</v>
      </c>
    </row>
    <row r="5997" spans="1:3" ht="15" hidden="1" x14ac:dyDescent="0.2">
      <c r="A5997" s="13">
        <f t="shared" si="237"/>
        <v>0</v>
      </c>
      <c r="B5997" s="3" t="s">
        <v>2</v>
      </c>
      <c r="C5997" s="28"/>
    </row>
    <row r="5998" spans="1:3" ht="15" hidden="1" x14ac:dyDescent="0.2">
      <c r="A5998" s="13">
        <f t="shared" si="237"/>
        <v>0</v>
      </c>
      <c r="B5998" s="3" t="s">
        <v>3</v>
      </c>
      <c r="C5998" s="28"/>
    </row>
    <row r="5999" spans="1:3" ht="15" hidden="1" x14ac:dyDescent="0.2">
      <c r="A5999" s="13">
        <f t="shared" si="237"/>
        <v>0</v>
      </c>
      <c r="B5999" s="3" t="s">
        <v>4</v>
      </c>
      <c r="C5999" s="28">
        <v>0</v>
      </c>
    </row>
    <row r="6000" spans="1:3" ht="15" x14ac:dyDescent="0.2">
      <c r="A6000" s="13"/>
      <c r="B6000" s="3" t="s">
        <v>5</v>
      </c>
      <c r="C6000" s="28">
        <v>137.81020000000001</v>
      </c>
    </row>
    <row r="6001" spans="1:3" ht="15" hidden="1" x14ac:dyDescent="0.2">
      <c r="A6001" s="13">
        <f t="shared" si="237"/>
        <v>0</v>
      </c>
      <c r="B6001" s="2" t="s">
        <v>6</v>
      </c>
      <c r="C6001" s="28">
        <v>0</v>
      </c>
    </row>
    <row r="6002" spans="1:3" ht="15" hidden="1" x14ac:dyDescent="0.2">
      <c r="A6002" s="13">
        <f t="shared" si="237"/>
        <v>0</v>
      </c>
      <c r="B6002" s="2" t="s">
        <v>7</v>
      </c>
      <c r="C6002" s="28">
        <v>0</v>
      </c>
    </row>
    <row r="6003" spans="1:3" ht="15" hidden="1" x14ac:dyDescent="0.2">
      <c r="A6003" s="13">
        <v>0</v>
      </c>
      <c r="B6003" s="3" t="s">
        <v>8</v>
      </c>
      <c r="C6003" s="28">
        <v>0</v>
      </c>
    </row>
    <row r="6004" spans="1:3" ht="15" hidden="1" x14ac:dyDescent="0.2">
      <c r="A6004" s="13">
        <f t="shared" si="237"/>
        <v>0</v>
      </c>
      <c r="B6004" s="4" t="s">
        <v>9</v>
      </c>
      <c r="C6004" s="28">
        <v>0</v>
      </c>
    </row>
    <row r="6005" spans="1:3" ht="15" hidden="1" x14ac:dyDescent="0.2">
      <c r="A6005" s="13">
        <v>0</v>
      </c>
      <c r="B6005" s="4" t="s">
        <v>10</v>
      </c>
      <c r="C6005" s="28">
        <v>0</v>
      </c>
    </row>
    <row r="6006" spans="1:3" ht="15" hidden="1" x14ac:dyDescent="0.2">
      <c r="A6006" s="13">
        <f t="shared" si="237"/>
        <v>0</v>
      </c>
      <c r="B6006" s="4" t="s">
        <v>11</v>
      </c>
      <c r="C6006" s="28">
        <v>0</v>
      </c>
    </row>
    <row r="6007" spans="1:3" ht="15" hidden="1" x14ac:dyDescent="0.2">
      <c r="A6007" s="13">
        <f t="shared" si="237"/>
        <v>0</v>
      </c>
      <c r="B6007" s="4" t="s">
        <v>12</v>
      </c>
      <c r="C6007" s="28">
        <v>0</v>
      </c>
    </row>
    <row r="6008" spans="1:3" ht="15" hidden="1" x14ac:dyDescent="0.2">
      <c r="A6008" s="13">
        <f t="shared" si="237"/>
        <v>0</v>
      </c>
      <c r="B6008" s="2" t="s">
        <v>13</v>
      </c>
      <c r="C6008" s="28">
        <v>0</v>
      </c>
    </row>
    <row r="6009" spans="1:3" ht="15" hidden="1" x14ac:dyDescent="0.2">
      <c r="A6009" s="13">
        <v>0</v>
      </c>
      <c r="B6009" s="3" t="s">
        <v>14</v>
      </c>
      <c r="C6009" s="28">
        <v>0</v>
      </c>
    </row>
    <row r="6010" spans="1:3" ht="15" hidden="1" x14ac:dyDescent="0.2">
      <c r="A6010" s="13">
        <v>0</v>
      </c>
      <c r="B6010" s="4" t="s">
        <v>15</v>
      </c>
      <c r="C6010" s="28">
        <v>0</v>
      </c>
    </row>
    <row r="6011" spans="1:3" ht="15" hidden="1" x14ac:dyDescent="0.2">
      <c r="A6011" s="13">
        <v>0</v>
      </c>
      <c r="B6011" s="4" t="s">
        <v>10</v>
      </c>
      <c r="C6011" s="28">
        <v>0</v>
      </c>
    </row>
    <row r="6012" spans="1:3" ht="15" hidden="1" x14ac:dyDescent="0.2">
      <c r="A6012" s="13">
        <f t="shared" ref="A6012:A6018" si="238">SUM(C6012)</f>
        <v>0</v>
      </c>
      <c r="B6012" s="4" t="s">
        <v>16</v>
      </c>
      <c r="C6012" s="28">
        <v>0</v>
      </c>
    </row>
    <row r="6013" spans="1:3" ht="15" hidden="1" x14ac:dyDescent="0.2">
      <c r="A6013" s="13">
        <f t="shared" si="238"/>
        <v>0</v>
      </c>
      <c r="B6013" s="3" t="s">
        <v>17</v>
      </c>
      <c r="C6013" s="28">
        <v>0</v>
      </c>
    </row>
    <row r="6014" spans="1:3" ht="15" hidden="1" x14ac:dyDescent="0.2">
      <c r="A6014" s="13">
        <f t="shared" si="238"/>
        <v>0</v>
      </c>
      <c r="B6014" s="4" t="s">
        <v>18</v>
      </c>
      <c r="C6014" s="28">
        <v>0</v>
      </c>
    </row>
    <row r="6015" spans="1:3" ht="18" hidden="1" customHeight="1" x14ac:dyDescent="0.2">
      <c r="A6015" s="13">
        <f t="shared" si="238"/>
        <v>0</v>
      </c>
      <c r="B6015" s="21"/>
      <c r="C6015" s="35"/>
    </row>
    <row r="6016" spans="1:3" ht="15" x14ac:dyDescent="0.2">
      <c r="A6016" s="13"/>
      <c r="B6016" s="2" t="s">
        <v>19</v>
      </c>
      <c r="C6016" s="28">
        <v>403.20193</v>
      </c>
    </row>
    <row r="6017" spans="1:3" ht="15" hidden="1" x14ac:dyDescent="0.2">
      <c r="A6017" s="13">
        <f t="shared" si="238"/>
        <v>0</v>
      </c>
      <c r="B6017" s="12" t="s">
        <v>20</v>
      </c>
      <c r="C6017" s="31">
        <v>0</v>
      </c>
    </row>
    <row r="6018" spans="1:3" ht="15" x14ac:dyDescent="0.2">
      <c r="A6018" s="13"/>
      <c r="B6018" s="12" t="s">
        <v>21</v>
      </c>
      <c r="C6018" s="31">
        <v>399.02030000000002</v>
      </c>
    </row>
    <row r="6019" spans="1:3" ht="15" hidden="1" x14ac:dyDescent="0.2">
      <c r="A6019" s="13">
        <v>0</v>
      </c>
      <c r="B6019" s="15" t="s">
        <v>22</v>
      </c>
      <c r="C6019" s="32">
        <v>11.7</v>
      </c>
    </row>
    <row r="6020" spans="1:3" ht="15" hidden="1" x14ac:dyDescent="0.2">
      <c r="A6020" s="13">
        <v>0</v>
      </c>
      <c r="B6020" s="15" t="s">
        <v>23</v>
      </c>
      <c r="C6020" s="32">
        <v>0.38500000000000001</v>
      </c>
    </row>
    <row r="6021" spans="1:3" ht="15" hidden="1" x14ac:dyDescent="0.2">
      <c r="A6021" s="13">
        <v>0</v>
      </c>
      <c r="B6021" s="15" t="s">
        <v>24</v>
      </c>
      <c r="C6021" s="32">
        <v>46.408160000000002</v>
      </c>
    </row>
    <row r="6022" spans="1:3" ht="15" hidden="1" x14ac:dyDescent="0.2">
      <c r="A6022" s="13">
        <v>0</v>
      </c>
      <c r="B6022" s="15" t="s">
        <v>25</v>
      </c>
      <c r="C6022" s="32">
        <v>0</v>
      </c>
    </row>
    <row r="6023" spans="1:3" ht="15" hidden="1" x14ac:dyDescent="0.2">
      <c r="A6023" s="13">
        <v>0</v>
      </c>
      <c r="B6023" s="15" t="s">
        <v>26</v>
      </c>
      <c r="C6023" s="32">
        <v>2.6859999999999999</v>
      </c>
    </row>
    <row r="6024" spans="1:3" ht="15" hidden="1" x14ac:dyDescent="0.2">
      <c r="A6024" s="13">
        <v>0</v>
      </c>
      <c r="B6024" s="15" t="s">
        <v>27</v>
      </c>
      <c r="C6024" s="32">
        <v>1.536</v>
      </c>
    </row>
    <row r="6025" spans="1:3" ht="30" hidden="1" x14ac:dyDescent="0.2">
      <c r="A6025" s="13">
        <v>0</v>
      </c>
      <c r="B6025" s="15" t="s">
        <v>28</v>
      </c>
      <c r="C6025" s="32">
        <v>320.6728</v>
      </c>
    </row>
    <row r="6026" spans="1:3" ht="15" hidden="1" x14ac:dyDescent="0.2">
      <c r="A6026" s="13">
        <v>0</v>
      </c>
      <c r="B6026" s="15" t="s">
        <v>29</v>
      </c>
      <c r="C6026" s="32">
        <v>15.632339999999999</v>
      </c>
    </row>
    <row r="6027" spans="1:3" ht="15" hidden="1" x14ac:dyDescent="0.2">
      <c r="A6027" s="13">
        <v>0</v>
      </c>
      <c r="B6027" s="15" t="s">
        <v>30</v>
      </c>
      <c r="C6027" s="32">
        <v>0</v>
      </c>
    </row>
    <row r="6028" spans="1:3" ht="15" hidden="1" x14ac:dyDescent="0.2">
      <c r="A6028" s="13">
        <v>0</v>
      </c>
      <c r="B6028" s="15" t="s">
        <v>31</v>
      </c>
      <c r="C6028" s="32">
        <v>0</v>
      </c>
    </row>
    <row r="6029" spans="1:3" ht="15" hidden="1" x14ac:dyDescent="0.2">
      <c r="A6029" s="13">
        <f t="shared" ref="A6029:A6035" si="239">SUM(C6029)</f>
        <v>0</v>
      </c>
      <c r="B6029" s="12" t="s">
        <v>32</v>
      </c>
      <c r="C6029" s="31">
        <v>0</v>
      </c>
    </row>
    <row r="6030" spans="1:3" ht="15" hidden="1" x14ac:dyDescent="0.2">
      <c r="A6030" s="13">
        <f t="shared" si="239"/>
        <v>0</v>
      </c>
      <c r="B6030" s="3" t="s">
        <v>33</v>
      </c>
      <c r="C6030" s="28">
        <v>0</v>
      </c>
    </row>
    <row r="6031" spans="1:3" ht="15" hidden="1" x14ac:dyDescent="0.2">
      <c r="A6031" s="13">
        <f t="shared" si="239"/>
        <v>0</v>
      </c>
      <c r="B6031" s="12" t="s">
        <v>4</v>
      </c>
      <c r="C6031" s="31">
        <v>0</v>
      </c>
    </row>
    <row r="6032" spans="1:3" ht="15" x14ac:dyDescent="0.2">
      <c r="A6032" s="13"/>
      <c r="B6032" s="12" t="s">
        <v>34</v>
      </c>
      <c r="C6032" s="31">
        <v>1.875</v>
      </c>
    </row>
    <row r="6033" spans="1:3" ht="15" x14ac:dyDescent="0.2">
      <c r="A6033" s="13"/>
      <c r="B6033" s="12" t="s">
        <v>35</v>
      </c>
      <c r="C6033" s="31">
        <v>2.3066300000000002</v>
      </c>
    </row>
    <row r="6034" spans="1:3" ht="15" x14ac:dyDescent="0.2">
      <c r="A6034" s="13"/>
      <c r="B6034" s="2" t="s">
        <v>36</v>
      </c>
      <c r="C6034" s="28">
        <v>20.838699999999999</v>
      </c>
    </row>
    <row r="6035" spans="1:3" ht="15" hidden="1" x14ac:dyDescent="0.2">
      <c r="A6035" s="13">
        <f t="shared" si="239"/>
        <v>0</v>
      </c>
      <c r="B6035" s="2" t="s">
        <v>37</v>
      </c>
      <c r="C6035" s="28">
        <v>0</v>
      </c>
    </row>
    <row r="6036" spans="1:3" ht="15" hidden="1" x14ac:dyDescent="0.2">
      <c r="A6036" s="13">
        <v>0</v>
      </c>
      <c r="B6036" s="16" t="s">
        <v>8</v>
      </c>
      <c r="C6036" s="33">
        <v>0</v>
      </c>
    </row>
    <row r="6037" spans="1:3" ht="15" hidden="1" x14ac:dyDescent="0.2">
      <c r="A6037" s="13">
        <v>0</v>
      </c>
      <c r="B6037" s="15" t="s">
        <v>9</v>
      </c>
      <c r="C6037" s="32">
        <v>0</v>
      </c>
    </row>
    <row r="6038" spans="1:3" ht="15" hidden="1" x14ac:dyDescent="0.2">
      <c r="A6038" s="13">
        <v>0</v>
      </c>
      <c r="B6038" s="15" t="s">
        <v>38</v>
      </c>
      <c r="C6038" s="32">
        <v>0</v>
      </c>
    </row>
    <row r="6039" spans="1:3" ht="15" hidden="1" x14ac:dyDescent="0.2">
      <c r="A6039" s="13">
        <f>SUM(C6039)</f>
        <v>0</v>
      </c>
      <c r="B6039" s="14" t="s">
        <v>39</v>
      </c>
      <c r="C6039" s="31">
        <v>0</v>
      </c>
    </row>
    <row r="6040" spans="1:3" ht="15" hidden="1" x14ac:dyDescent="0.2">
      <c r="A6040" s="13">
        <f>SUM(C6040)</f>
        <v>0</v>
      </c>
      <c r="B6040" s="4" t="s">
        <v>40</v>
      </c>
      <c r="C6040" s="28">
        <v>0</v>
      </c>
    </row>
    <row r="6041" spans="1:3" ht="15" hidden="1" x14ac:dyDescent="0.2">
      <c r="A6041" s="13">
        <f>SUM(C6041)</f>
        <v>0</v>
      </c>
      <c r="B6041" s="2" t="s">
        <v>41</v>
      </c>
      <c r="C6041" s="28">
        <v>0</v>
      </c>
    </row>
    <row r="6042" spans="1:3" ht="15" hidden="1" x14ac:dyDescent="0.2">
      <c r="A6042" s="13">
        <v>0</v>
      </c>
      <c r="B6042" s="16" t="s">
        <v>14</v>
      </c>
      <c r="C6042" s="33">
        <v>0</v>
      </c>
    </row>
    <row r="6043" spans="1:3" ht="15" hidden="1" x14ac:dyDescent="0.2">
      <c r="A6043" s="13">
        <v>0</v>
      </c>
      <c r="B6043" s="15" t="s">
        <v>9</v>
      </c>
      <c r="C6043" s="32">
        <v>0</v>
      </c>
    </row>
    <row r="6044" spans="1:3" ht="15" hidden="1" x14ac:dyDescent="0.2">
      <c r="A6044" s="13">
        <v>0</v>
      </c>
      <c r="B6044" s="15" t="s">
        <v>10</v>
      </c>
      <c r="C6044" s="32">
        <v>0</v>
      </c>
    </row>
    <row r="6045" spans="1:3" ht="15" hidden="1" x14ac:dyDescent="0.2">
      <c r="A6045" s="13">
        <f>SUM(C6045)</f>
        <v>0</v>
      </c>
      <c r="B6045" s="14" t="s">
        <v>42</v>
      </c>
      <c r="C6045" s="31">
        <v>0</v>
      </c>
    </row>
    <row r="6046" spans="1:3" ht="15" hidden="1" x14ac:dyDescent="0.2">
      <c r="A6046" s="13">
        <f>SUM(C6046)</f>
        <v>0</v>
      </c>
      <c r="B6046" s="4" t="s">
        <v>16</v>
      </c>
      <c r="C6046" s="28">
        <v>0</v>
      </c>
    </row>
    <row r="6047" spans="1:3" ht="15" hidden="1" x14ac:dyDescent="0.2">
      <c r="A6047" s="13">
        <f>SUM(C6047)</f>
        <v>0</v>
      </c>
      <c r="B6047" s="16" t="s">
        <v>17</v>
      </c>
      <c r="C6047" s="33">
        <v>0</v>
      </c>
    </row>
    <row r="6048" spans="1:3" ht="15" hidden="1" x14ac:dyDescent="0.2">
      <c r="A6048" s="13">
        <v>0</v>
      </c>
      <c r="B6048" s="15" t="s">
        <v>43</v>
      </c>
      <c r="C6048" s="32">
        <v>0</v>
      </c>
    </row>
    <row r="6049" spans="1:3" ht="15" hidden="1" x14ac:dyDescent="0.2">
      <c r="A6049" s="13">
        <v>0</v>
      </c>
      <c r="B6049" s="15" t="s">
        <v>15</v>
      </c>
      <c r="C6049" s="32">
        <v>0</v>
      </c>
    </row>
    <row r="6050" spans="1:3" ht="15" hidden="1" x14ac:dyDescent="0.2">
      <c r="A6050" s="13">
        <v>0</v>
      </c>
      <c r="B6050" s="15" t="s">
        <v>10</v>
      </c>
      <c r="C6050" s="32">
        <v>0</v>
      </c>
    </row>
    <row r="6051" spans="1:3" ht="15" hidden="1" x14ac:dyDescent="0.2">
      <c r="A6051" s="13">
        <f t="shared" ref="A6051:A6073" si="240">SUM(C6051)</f>
        <v>0</v>
      </c>
      <c r="B6051" s="14" t="s">
        <v>39</v>
      </c>
      <c r="C6051" s="31">
        <v>0</v>
      </c>
    </row>
    <row r="6052" spans="1:3" ht="15" hidden="1" x14ac:dyDescent="0.2">
      <c r="A6052" s="13">
        <f t="shared" si="240"/>
        <v>0</v>
      </c>
      <c r="B6052" s="4" t="s">
        <v>16</v>
      </c>
      <c r="C6052" s="28">
        <v>0</v>
      </c>
    </row>
    <row r="6053" spans="1:3" ht="18" hidden="1" customHeight="1" x14ac:dyDescent="0.2">
      <c r="A6053" s="13">
        <f t="shared" si="240"/>
        <v>0</v>
      </c>
      <c r="B6053" s="21"/>
      <c r="C6053" s="35"/>
    </row>
    <row r="6054" spans="1:3" ht="18" hidden="1" customHeight="1" x14ac:dyDescent="0.2">
      <c r="A6054" s="13">
        <f t="shared" si="240"/>
        <v>0</v>
      </c>
      <c r="B6054" s="22" t="s">
        <v>60</v>
      </c>
      <c r="C6054" s="29"/>
    </row>
    <row r="6055" spans="1:3" ht="15" x14ac:dyDescent="0.2">
      <c r="A6055" s="13"/>
      <c r="B6055" s="17" t="s">
        <v>44</v>
      </c>
      <c r="C6055" s="31">
        <v>137.81020000000001</v>
      </c>
    </row>
    <row r="6056" spans="1:3" ht="15" x14ac:dyDescent="0.2">
      <c r="A6056" s="13"/>
      <c r="B6056" s="12" t="s">
        <v>1</v>
      </c>
      <c r="C6056" s="31">
        <v>137.81020000000001</v>
      </c>
    </row>
    <row r="6057" spans="1:3" ht="15" hidden="1" x14ac:dyDescent="0.2">
      <c r="A6057" s="13">
        <f t="shared" si="240"/>
        <v>0</v>
      </c>
      <c r="B6057" s="12" t="s">
        <v>6</v>
      </c>
      <c r="C6057" s="31">
        <v>0</v>
      </c>
    </row>
    <row r="6058" spans="1:3" ht="15" hidden="1" x14ac:dyDescent="0.2">
      <c r="A6058" s="13">
        <f t="shared" si="240"/>
        <v>0</v>
      </c>
      <c r="B6058" s="12" t="s">
        <v>45</v>
      </c>
      <c r="C6058" s="31">
        <v>0</v>
      </c>
    </row>
    <row r="6059" spans="1:3" ht="15" hidden="1" x14ac:dyDescent="0.2">
      <c r="A6059" s="13">
        <f t="shared" si="240"/>
        <v>0</v>
      </c>
      <c r="B6059" s="12" t="s">
        <v>13</v>
      </c>
      <c r="C6059" s="31">
        <v>0</v>
      </c>
    </row>
    <row r="6060" spans="1:3" ht="15" x14ac:dyDescent="0.2">
      <c r="A6060" s="13"/>
      <c r="B6060" s="17" t="s">
        <v>46</v>
      </c>
      <c r="C6060" s="31">
        <v>424.04063000000002</v>
      </c>
    </row>
    <row r="6061" spans="1:3" ht="15" x14ac:dyDescent="0.2">
      <c r="A6061" s="13"/>
      <c r="B6061" s="12" t="s">
        <v>19</v>
      </c>
      <c r="C6061" s="31">
        <v>403.20193</v>
      </c>
    </row>
    <row r="6062" spans="1:3" ht="15" x14ac:dyDescent="0.2">
      <c r="A6062" s="13"/>
      <c r="B6062" s="12" t="s">
        <v>36</v>
      </c>
      <c r="C6062" s="31">
        <v>20.838699999999999</v>
      </c>
    </row>
    <row r="6063" spans="1:3" ht="15" hidden="1" x14ac:dyDescent="0.2">
      <c r="A6063" s="13">
        <f t="shared" si="240"/>
        <v>0</v>
      </c>
      <c r="B6063" s="12" t="s">
        <v>47</v>
      </c>
      <c r="C6063" s="31">
        <v>0</v>
      </c>
    </row>
    <row r="6064" spans="1:3" ht="15" hidden="1" x14ac:dyDescent="0.2">
      <c r="A6064" s="13">
        <f t="shared" si="240"/>
        <v>0</v>
      </c>
      <c r="B6064" s="12" t="s">
        <v>41</v>
      </c>
      <c r="C6064" s="31">
        <v>0</v>
      </c>
    </row>
    <row r="6065" spans="1:3" ht="15" x14ac:dyDescent="0.2">
      <c r="A6065" s="13"/>
      <c r="B6065" s="39" t="s">
        <v>48</v>
      </c>
      <c r="C6065" s="40">
        <v>-286.23043000000001</v>
      </c>
    </row>
    <row r="6066" spans="1:3" ht="15" x14ac:dyDescent="0.2">
      <c r="A6066" s="13"/>
      <c r="B6066" s="39" t="s">
        <v>49</v>
      </c>
      <c r="C6066" s="40">
        <v>385.13252999999997</v>
      </c>
    </row>
    <row r="6067" spans="1:3" ht="15" x14ac:dyDescent="0.2">
      <c r="A6067" s="13"/>
      <c r="B6067" s="39" t="s">
        <v>50</v>
      </c>
      <c r="C6067" s="40">
        <v>98.902100000000004</v>
      </c>
    </row>
    <row r="6068" spans="1:3" ht="18" hidden="1" customHeight="1" x14ac:dyDescent="0.2">
      <c r="A6068" s="13">
        <f t="shared" si="240"/>
        <v>0</v>
      </c>
      <c r="B6068" s="23"/>
      <c r="C6068" s="34"/>
    </row>
    <row r="6069" spans="1:3" ht="18" hidden="1" customHeight="1" x14ac:dyDescent="0.2">
      <c r="A6069" s="13">
        <f t="shared" si="240"/>
        <v>0</v>
      </c>
      <c r="B6069" s="18" t="s">
        <v>319</v>
      </c>
      <c r="C6069" s="29"/>
    </row>
    <row r="6070" spans="1:3" ht="15" x14ac:dyDescent="0.2">
      <c r="A6070" s="13"/>
      <c r="B6070" s="5" t="s">
        <v>53</v>
      </c>
      <c r="C6070" s="36">
        <v>18</v>
      </c>
    </row>
    <row r="6071" spans="1:3" ht="15" x14ac:dyDescent="0.2">
      <c r="A6071" s="13"/>
      <c r="B6071" s="6" t="s">
        <v>54</v>
      </c>
      <c r="C6071" s="36">
        <v>13</v>
      </c>
    </row>
    <row r="6072" spans="1:3" ht="15" x14ac:dyDescent="0.2">
      <c r="A6072" s="13"/>
      <c r="B6072" s="6" t="s">
        <v>55</v>
      </c>
      <c r="C6072" s="36">
        <v>5</v>
      </c>
    </row>
    <row r="6073" spans="1:3" ht="18" hidden="1" customHeight="1" x14ac:dyDescent="0.2">
      <c r="A6073" s="13">
        <f t="shared" si="240"/>
        <v>0</v>
      </c>
      <c r="B6073" s="24"/>
      <c r="C6073" s="34"/>
    </row>
    <row r="6074" spans="1:3" ht="18" customHeight="1" x14ac:dyDescent="0.2">
      <c r="A6074" s="13"/>
      <c r="B6074" s="121" t="s">
        <v>132</v>
      </c>
      <c r="C6074" s="122"/>
    </row>
    <row r="6075" spans="1:3" ht="18" hidden="1" customHeight="1" x14ac:dyDescent="0.2">
      <c r="A6075" s="13">
        <f t="shared" ref="A6075:A6083" si="241">SUM(C6075)</f>
        <v>0</v>
      </c>
      <c r="B6075" s="21"/>
      <c r="C6075" s="35"/>
    </row>
    <row r="6076" spans="1:3" ht="18" hidden="1" customHeight="1" x14ac:dyDescent="0.2">
      <c r="A6076" s="13">
        <f t="shared" si="241"/>
        <v>0</v>
      </c>
      <c r="B6076" s="22" t="s">
        <v>59</v>
      </c>
      <c r="C6076" s="29"/>
    </row>
    <row r="6077" spans="1:3" ht="15" x14ac:dyDescent="0.2">
      <c r="A6077" s="13"/>
      <c r="B6077" s="2" t="s">
        <v>1</v>
      </c>
      <c r="C6077" s="28">
        <v>600</v>
      </c>
    </row>
    <row r="6078" spans="1:3" ht="15" hidden="1" x14ac:dyDescent="0.2">
      <c r="A6078" s="13">
        <f t="shared" si="241"/>
        <v>0</v>
      </c>
      <c r="B6078" s="3" t="s">
        <v>2</v>
      </c>
      <c r="C6078" s="28"/>
    </row>
    <row r="6079" spans="1:3" ht="15" hidden="1" x14ac:dyDescent="0.2">
      <c r="A6079" s="13">
        <f t="shared" si="241"/>
        <v>0</v>
      </c>
      <c r="B6079" s="3" t="s">
        <v>3</v>
      </c>
      <c r="C6079" s="28"/>
    </row>
    <row r="6080" spans="1:3" ht="15" x14ac:dyDescent="0.2">
      <c r="A6080" s="13"/>
      <c r="B6080" s="3" t="s">
        <v>4</v>
      </c>
      <c r="C6080" s="28">
        <v>600</v>
      </c>
    </row>
    <row r="6081" spans="1:3" ht="15" hidden="1" x14ac:dyDescent="0.2">
      <c r="A6081" s="13">
        <f t="shared" si="241"/>
        <v>0</v>
      </c>
      <c r="B6081" s="3" t="s">
        <v>5</v>
      </c>
      <c r="C6081" s="28">
        <v>0</v>
      </c>
    </row>
    <row r="6082" spans="1:3" ht="15" hidden="1" x14ac:dyDescent="0.2">
      <c r="A6082" s="13">
        <f t="shared" si="241"/>
        <v>0</v>
      </c>
      <c r="B6082" s="2" t="s">
        <v>6</v>
      </c>
      <c r="C6082" s="28">
        <v>0</v>
      </c>
    </row>
    <row r="6083" spans="1:3" ht="15" hidden="1" x14ac:dyDescent="0.2">
      <c r="A6083" s="13">
        <f t="shared" si="241"/>
        <v>0</v>
      </c>
      <c r="B6083" s="2" t="s">
        <v>7</v>
      </c>
      <c r="C6083" s="28">
        <v>0</v>
      </c>
    </row>
    <row r="6084" spans="1:3" ht="15" hidden="1" x14ac:dyDescent="0.2">
      <c r="A6084" s="13">
        <v>0</v>
      </c>
      <c r="B6084" s="3" t="s">
        <v>8</v>
      </c>
      <c r="C6084" s="28">
        <v>0</v>
      </c>
    </row>
    <row r="6085" spans="1:3" ht="15" hidden="1" x14ac:dyDescent="0.2">
      <c r="A6085" s="13">
        <f>SUM(C6085)</f>
        <v>0</v>
      </c>
      <c r="B6085" s="4" t="s">
        <v>9</v>
      </c>
      <c r="C6085" s="28">
        <v>0</v>
      </c>
    </row>
    <row r="6086" spans="1:3" ht="15" hidden="1" x14ac:dyDescent="0.2">
      <c r="A6086" s="13">
        <v>0</v>
      </c>
      <c r="B6086" s="4" t="s">
        <v>10</v>
      </c>
      <c r="C6086" s="28">
        <v>0</v>
      </c>
    </row>
    <row r="6087" spans="1:3" ht="15" hidden="1" x14ac:dyDescent="0.2">
      <c r="A6087" s="13">
        <f>SUM(C6087)</f>
        <v>0</v>
      </c>
      <c r="B6087" s="4" t="s">
        <v>11</v>
      </c>
      <c r="C6087" s="28">
        <v>0</v>
      </c>
    </row>
    <row r="6088" spans="1:3" ht="15" hidden="1" x14ac:dyDescent="0.2">
      <c r="A6088" s="13">
        <f>SUM(C6088)</f>
        <v>0</v>
      </c>
      <c r="B6088" s="4" t="s">
        <v>12</v>
      </c>
      <c r="C6088" s="28">
        <v>0</v>
      </c>
    </row>
    <row r="6089" spans="1:3" ht="15" hidden="1" x14ac:dyDescent="0.2">
      <c r="A6089" s="13">
        <f>SUM(C6089)</f>
        <v>0</v>
      </c>
      <c r="B6089" s="2" t="s">
        <v>13</v>
      </c>
      <c r="C6089" s="28">
        <v>0</v>
      </c>
    </row>
    <row r="6090" spans="1:3" ht="15" hidden="1" x14ac:dyDescent="0.2">
      <c r="A6090" s="13">
        <v>0</v>
      </c>
      <c r="B6090" s="3" t="s">
        <v>14</v>
      </c>
      <c r="C6090" s="28">
        <v>0</v>
      </c>
    </row>
    <row r="6091" spans="1:3" ht="15" hidden="1" x14ac:dyDescent="0.2">
      <c r="A6091" s="13">
        <v>0</v>
      </c>
      <c r="B6091" s="4" t="s">
        <v>15</v>
      </c>
      <c r="C6091" s="28">
        <v>0</v>
      </c>
    </row>
    <row r="6092" spans="1:3" ht="15" hidden="1" x14ac:dyDescent="0.2">
      <c r="A6092" s="13">
        <v>0</v>
      </c>
      <c r="B6092" s="4" t="s">
        <v>10</v>
      </c>
      <c r="C6092" s="28">
        <v>0</v>
      </c>
    </row>
    <row r="6093" spans="1:3" ht="15" hidden="1" x14ac:dyDescent="0.2">
      <c r="A6093" s="13">
        <f t="shared" ref="A6093:A6099" si="242">SUM(C6093)</f>
        <v>0</v>
      </c>
      <c r="B6093" s="4" t="s">
        <v>16</v>
      </c>
      <c r="C6093" s="28">
        <v>0</v>
      </c>
    </row>
    <row r="6094" spans="1:3" ht="15" hidden="1" x14ac:dyDescent="0.2">
      <c r="A6094" s="13">
        <f t="shared" si="242"/>
        <v>0</v>
      </c>
      <c r="B6094" s="3" t="s">
        <v>17</v>
      </c>
      <c r="C6094" s="28">
        <v>0</v>
      </c>
    </row>
    <row r="6095" spans="1:3" ht="15" hidden="1" x14ac:dyDescent="0.2">
      <c r="A6095" s="13">
        <f t="shared" si="242"/>
        <v>0</v>
      </c>
      <c r="B6095" s="4" t="s">
        <v>18</v>
      </c>
      <c r="C6095" s="28">
        <v>0</v>
      </c>
    </row>
    <row r="6096" spans="1:3" ht="18" hidden="1" customHeight="1" x14ac:dyDescent="0.2">
      <c r="A6096" s="13">
        <f t="shared" si="242"/>
        <v>0</v>
      </c>
      <c r="B6096" s="21"/>
      <c r="C6096" s="35"/>
    </row>
    <row r="6097" spans="1:3" ht="15" x14ac:dyDescent="0.2">
      <c r="A6097" s="13"/>
      <c r="B6097" s="2" t="s">
        <v>19</v>
      </c>
      <c r="C6097" s="28">
        <v>546.77044000000001</v>
      </c>
    </row>
    <row r="6098" spans="1:3" ht="15" x14ac:dyDescent="0.2">
      <c r="A6098" s="13"/>
      <c r="B6098" s="12" t="s">
        <v>20</v>
      </c>
      <c r="C6098" s="31">
        <v>14.4</v>
      </c>
    </row>
    <row r="6099" spans="1:3" ht="15" x14ac:dyDescent="0.2">
      <c r="A6099" s="13"/>
      <c r="B6099" s="12" t="s">
        <v>21</v>
      </c>
      <c r="C6099" s="31">
        <v>489.94440000000003</v>
      </c>
    </row>
    <row r="6100" spans="1:3" ht="15" hidden="1" x14ac:dyDescent="0.2">
      <c r="A6100" s="13">
        <v>0</v>
      </c>
      <c r="B6100" s="15" t="s">
        <v>22</v>
      </c>
      <c r="C6100" s="32">
        <v>1.5652200000000001</v>
      </c>
    </row>
    <row r="6101" spans="1:3" ht="15" hidden="1" x14ac:dyDescent="0.2">
      <c r="A6101" s="13">
        <v>0</v>
      </c>
      <c r="B6101" s="15" t="s">
        <v>23</v>
      </c>
      <c r="C6101" s="32">
        <v>9.1985799999999998</v>
      </c>
    </row>
    <row r="6102" spans="1:3" ht="15" hidden="1" x14ac:dyDescent="0.2">
      <c r="A6102" s="13">
        <v>0</v>
      </c>
      <c r="B6102" s="15" t="s">
        <v>24</v>
      </c>
      <c r="C6102" s="32">
        <v>1.6632199999999999</v>
      </c>
    </row>
    <row r="6103" spans="1:3" ht="15" hidden="1" x14ac:dyDescent="0.2">
      <c r="A6103" s="13">
        <v>0</v>
      </c>
      <c r="B6103" s="15" t="s">
        <v>25</v>
      </c>
      <c r="C6103" s="32">
        <v>0</v>
      </c>
    </row>
    <row r="6104" spans="1:3" ht="15" hidden="1" x14ac:dyDescent="0.2">
      <c r="A6104" s="13">
        <v>0</v>
      </c>
      <c r="B6104" s="15" t="s">
        <v>26</v>
      </c>
      <c r="C6104" s="32">
        <v>0</v>
      </c>
    </row>
    <row r="6105" spans="1:3" ht="15" hidden="1" x14ac:dyDescent="0.2">
      <c r="A6105" s="13">
        <v>0</v>
      </c>
      <c r="B6105" s="15" t="s">
        <v>27</v>
      </c>
      <c r="C6105" s="32">
        <v>0</v>
      </c>
    </row>
    <row r="6106" spans="1:3" ht="30" hidden="1" x14ac:dyDescent="0.2">
      <c r="A6106" s="13">
        <v>0</v>
      </c>
      <c r="B6106" s="15" t="s">
        <v>28</v>
      </c>
      <c r="C6106" s="32">
        <v>2</v>
      </c>
    </row>
    <row r="6107" spans="1:3" ht="15" hidden="1" x14ac:dyDescent="0.2">
      <c r="A6107" s="13">
        <v>0</v>
      </c>
      <c r="B6107" s="15" t="s">
        <v>29</v>
      </c>
      <c r="C6107" s="32">
        <v>4.8568600000000002</v>
      </c>
    </row>
    <row r="6108" spans="1:3" ht="15" hidden="1" x14ac:dyDescent="0.2">
      <c r="A6108" s="13">
        <v>0</v>
      </c>
      <c r="B6108" s="15" t="s">
        <v>30</v>
      </c>
      <c r="C6108" s="32">
        <v>0</v>
      </c>
    </row>
    <row r="6109" spans="1:3" ht="15" hidden="1" x14ac:dyDescent="0.2">
      <c r="A6109" s="13">
        <v>0</v>
      </c>
      <c r="B6109" s="15" t="s">
        <v>31</v>
      </c>
      <c r="C6109" s="32">
        <v>470.66052000000002</v>
      </c>
    </row>
    <row r="6110" spans="1:3" ht="15" hidden="1" x14ac:dyDescent="0.2">
      <c r="A6110" s="13">
        <f t="shared" ref="A6110:A6116" si="243">SUM(C6110)</f>
        <v>0</v>
      </c>
      <c r="B6110" s="12" t="s">
        <v>32</v>
      </c>
      <c r="C6110" s="31">
        <v>0</v>
      </c>
    </row>
    <row r="6111" spans="1:3" ht="15" hidden="1" x14ac:dyDescent="0.2">
      <c r="A6111" s="13">
        <f t="shared" si="243"/>
        <v>0</v>
      </c>
      <c r="B6111" s="3" t="s">
        <v>33</v>
      </c>
      <c r="C6111" s="28">
        <v>0</v>
      </c>
    </row>
    <row r="6112" spans="1:3" ht="15" hidden="1" x14ac:dyDescent="0.2">
      <c r="A6112" s="13">
        <f t="shared" si="243"/>
        <v>0</v>
      </c>
      <c r="B6112" s="12" t="s">
        <v>4</v>
      </c>
      <c r="C6112" s="31">
        <v>0</v>
      </c>
    </row>
    <row r="6113" spans="1:3" ht="15" hidden="1" x14ac:dyDescent="0.2">
      <c r="A6113" s="13">
        <f t="shared" si="243"/>
        <v>0</v>
      </c>
      <c r="B6113" s="12" t="s">
        <v>34</v>
      </c>
      <c r="C6113" s="31">
        <v>0</v>
      </c>
    </row>
    <row r="6114" spans="1:3" ht="15" x14ac:dyDescent="0.2">
      <c r="A6114" s="13"/>
      <c r="B6114" s="12" t="s">
        <v>35</v>
      </c>
      <c r="C6114" s="31">
        <v>42.42604</v>
      </c>
    </row>
    <row r="6115" spans="1:3" ht="15" hidden="1" x14ac:dyDescent="0.2">
      <c r="A6115" s="13">
        <f t="shared" si="243"/>
        <v>0</v>
      </c>
      <c r="B6115" s="2" t="s">
        <v>36</v>
      </c>
      <c r="C6115" s="28">
        <v>0</v>
      </c>
    </row>
    <row r="6116" spans="1:3" ht="15" hidden="1" x14ac:dyDescent="0.2">
      <c r="A6116" s="13">
        <f t="shared" si="243"/>
        <v>0</v>
      </c>
      <c r="B6116" s="2" t="s">
        <v>37</v>
      </c>
      <c r="C6116" s="28">
        <v>0</v>
      </c>
    </row>
    <row r="6117" spans="1:3" ht="15" hidden="1" x14ac:dyDescent="0.2">
      <c r="A6117" s="13">
        <v>0</v>
      </c>
      <c r="B6117" s="16" t="s">
        <v>8</v>
      </c>
      <c r="C6117" s="33">
        <v>0</v>
      </c>
    </row>
    <row r="6118" spans="1:3" ht="15" hidden="1" x14ac:dyDescent="0.2">
      <c r="A6118" s="13">
        <v>0</v>
      </c>
      <c r="B6118" s="15" t="s">
        <v>9</v>
      </c>
      <c r="C6118" s="32">
        <v>0</v>
      </c>
    </row>
    <row r="6119" spans="1:3" ht="15" hidden="1" x14ac:dyDescent="0.2">
      <c r="A6119" s="13">
        <v>0</v>
      </c>
      <c r="B6119" s="15" t="s">
        <v>38</v>
      </c>
      <c r="C6119" s="32">
        <v>0</v>
      </c>
    </row>
    <row r="6120" spans="1:3" ht="15" hidden="1" x14ac:dyDescent="0.2">
      <c r="A6120" s="13">
        <f>SUM(C6120)</f>
        <v>0</v>
      </c>
      <c r="B6120" s="14" t="s">
        <v>39</v>
      </c>
      <c r="C6120" s="31">
        <v>0</v>
      </c>
    </row>
    <row r="6121" spans="1:3" ht="15" hidden="1" x14ac:dyDescent="0.2">
      <c r="A6121" s="13">
        <f>SUM(C6121)</f>
        <v>0</v>
      </c>
      <c r="B6121" s="4" t="s">
        <v>40</v>
      </c>
      <c r="C6121" s="28">
        <v>0</v>
      </c>
    </row>
    <row r="6122" spans="1:3" ht="15" hidden="1" x14ac:dyDescent="0.2">
      <c r="A6122" s="13">
        <f>SUM(C6122)</f>
        <v>0</v>
      </c>
      <c r="B6122" s="2" t="s">
        <v>41</v>
      </c>
      <c r="C6122" s="28">
        <v>0</v>
      </c>
    </row>
    <row r="6123" spans="1:3" ht="15" hidden="1" x14ac:dyDescent="0.2">
      <c r="A6123" s="13">
        <v>0</v>
      </c>
      <c r="B6123" s="16" t="s">
        <v>14</v>
      </c>
      <c r="C6123" s="33">
        <v>0</v>
      </c>
    </row>
    <row r="6124" spans="1:3" ht="15" hidden="1" x14ac:dyDescent="0.2">
      <c r="A6124" s="13">
        <v>0</v>
      </c>
      <c r="B6124" s="15" t="s">
        <v>9</v>
      </c>
      <c r="C6124" s="32">
        <v>0</v>
      </c>
    </row>
    <row r="6125" spans="1:3" ht="15" hidden="1" x14ac:dyDescent="0.2">
      <c r="A6125" s="13">
        <v>0</v>
      </c>
      <c r="B6125" s="15" t="s">
        <v>10</v>
      </c>
      <c r="C6125" s="32">
        <v>0</v>
      </c>
    </row>
    <row r="6126" spans="1:3" ht="15" hidden="1" x14ac:dyDescent="0.2">
      <c r="A6126" s="13">
        <f>SUM(C6126)</f>
        <v>0</v>
      </c>
      <c r="B6126" s="14" t="s">
        <v>42</v>
      </c>
      <c r="C6126" s="31">
        <v>0</v>
      </c>
    </row>
    <row r="6127" spans="1:3" ht="15" hidden="1" x14ac:dyDescent="0.2">
      <c r="A6127" s="13">
        <f>SUM(C6127)</f>
        <v>0</v>
      </c>
      <c r="B6127" s="4" t="s">
        <v>16</v>
      </c>
      <c r="C6127" s="28">
        <v>0</v>
      </c>
    </row>
    <row r="6128" spans="1:3" ht="15" hidden="1" x14ac:dyDescent="0.2">
      <c r="A6128" s="13">
        <f>SUM(C6128)</f>
        <v>0</v>
      </c>
      <c r="B6128" s="16" t="s">
        <v>17</v>
      </c>
      <c r="C6128" s="33">
        <v>0</v>
      </c>
    </row>
    <row r="6129" spans="1:3" ht="15" hidden="1" x14ac:dyDescent="0.2">
      <c r="A6129" s="13">
        <v>0</v>
      </c>
      <c r="B6129" s="15" t="s">
        <v>43</v>
      </c>
      <c r="C6129" s="32">
        <v>0</v>
      </c>
    </row>
    <row r="6130" spans="1:3" ht="15" hidden="1" x14ac:dyDescent="0.2">
      <c r="A6130" s="13">
        <v>0</v>
      </c>
      <c r="B6130" s="15" t="s">
        <v>15</v>
      </c>
      <c r="C6130" s="32">
        <v>0</v>
      </c>
    </row>
    <row r="6131" spans="1:3" ht="15" hidden="1" x14ac:dyDescent="0.2">
      <c r="A6131" s="13">
        <v>0</v>
      </c>
      <c r="B6131" s="15" t="s">
        <v>10</v>
      </c>
      <c r="C6131" s="32">
        <v>0</v>
      </c>
    </row>
    <row r="6132" spans="1:3" ht="15" hidden="1" x14ac:dyDescent="0.2">
      <c r="A6132" s="13">
        <f t="shared" ref="A6132:A6154" si="244">SUM(C6132)</f>
        <v>0</v>
      </c>
      <c r="B6132" s="14" t="s">
        <v>39</v>
      </c>
      <c r="C6132" s="31">
        <v>0</v>
      </c>
    </row>
    <row r="6133" spans="1:3" ht="15" hidden="1" x14ac:dyDescent="0.2">
      <c r="A6133" s="13">
        <f t="shared" si="244"/>
        <v>0</v>
      </c>
      <c r="B6133" s="4" t="s">
        <v>16</v>
      </c>
      <c r="C6133" s="28">
        <v>0</v>
      </c>
    </row>
    <row r="6134" spans="1:3" ht="18" hidden="1" customHeight="1" x14ac:dyDescent="0.2">
      <c r="A6134" s="13">
        <f t="shared" si="244"/>
        <v>0</v>
      </c>
      <c r="B6134" s="21"/>
      <c r="C6134" s="35"/>
    </row>
    <row r="6135" spans="1:3" ht="18" hidden="1" customHeight="1" x14ac:dyDescent="0.2">
      <c r="A6135" s="13">
        <f t="shared" si="244"/>
        <v>0</v>
      </c>
      <c r="B6135" s="22" t="s">
        <v>60</v>
      </c>
      <c r="C6135" s="29"/>
    </row>
    <row r="6136" spans="1:3" ht="15" x14ac:dyDescent="0.2">
      <c r="A6136" s="13"/>
      <c r="B6136" s="17" t="s">
        <v>44</v>
      </c>
      <c r="C6136" s="31">
        <v>600</v>
      </c>
    </row>
    <row r="6137" spans="1:3" ht="15" x14ac:dyDescent="0.2">
      <c r="A6137" s="13"/>
      <c r="B6137" s="12" t="s">
        <v>1</v>
      </c>
      <c r="C6137" s="31">
        <v>600</v>
      </c>
    </row>
    <row r="6138" spans="1:3" ht="15" hidden="1" x14ac:dyDescent="0.2">
      <c r="A6138" s="13">
        <f t="shared" si="244"/>
        <v>0</v>
      </c>
      <c r="B6138" s="12" t="s">
        <v>6</v>
      </c>
      <c r="C6138" s="31">
        <v>0</v>
      </c>
    </row>
    <row r="6139" spans="1:3" ht="15" hidden="1" x14ac:dyDescent="0.2">
      <c r="A6139" s="13">
        <f t="shared" si="244"/>
        <v>0</v>
      </c>
      <c r="B6139" s="12" t="s">
        <v>45</v>
      </c>
      <c r="C6139" s="31">
        <v>0</v>
      </c>
    </row>
    <row r="6140" spans="1:3" ht="15" hidden="1" x14ac:dyDescent="0.2">
      <c r="A6140" s="13">
        <f t="shared" si="244"/>
        <v>0</v>
      </c>
      <c r="B6140" s="12" t="s">
        <v>13</v>
      </c>
      <c r="C6140" s="31">
        <v>0</v>
      </c>
    </row>
    <row r="6141" spans="1:3" ht="15" x14ac:dyDescent="0.2">
      <c r="A6141" s="13"/>
      <c r="B6141" s="17" t="s">
        <v>46</v>
      </c>
      <c r="C6141" s="31">
        <v>546.77044000000001</v>
      </c>
    </row>
    <row r="6142" spans="1:3" ht="15" x14ac:dyDescent="0.2">
      <c r="A6142" s="13"/>
      <c r="B6142" s="12" t="s">
        <v>19</v>
      </c>
      <c r="C6142" s="31">
        <v>546.77044000000001</v>
      </c>
    </row>
    <row r="6143" spans="1:3" ht="15" hidden="1" x14ac:dyDescent="0.2">
      <c r="A6143" s="13">
        <f t="shared" si="244"/>
        <v>0</v>
      </c>
      <c r="B6143" s="12" t="s">
        <v>36</v>
      </c>
      <c r="C6143" s="31">
        <v>0</v>
      </c>
    </row>
    <row r="6144" spans="1:3" ht="15" hidden="1" x14ac:dyDescent="0.2">
      <c r="A6144" s="13">
        <f t="shared" si="244"/>
        <v>0</v>
      </c>
      <c r="B6144" s="12" t="s">
        <v>47</v>
      </c>
      <c r="C6144" s="31">
        <v>0</v>
      </c>
    </row>
    <row r="6145" spans="1:3" ht="15" hidden="1" x14ac:dyDescent="0.2">
      <c r="A6145" s="13">
        <f t="shared" si="244"/>
        <v>0</v>
      </c>
      <c r="B6145" s="12" t="s">
        <v>41</v>
      </c>
      <c r="C6145" s="31">
        <v>0</v>
      </c>
    </row>
    <row r="6146" spans="1:3" ht="15" x14ac:dyDescent="0.2">
      <c r="A6146" s="13"/>
      <c r="B6146" s="39" t="s">
        <v>48</v>
      </c>
      <c r="C6146" s="40">
        <v>53.229559999999999</v>
      </c>
    </row>
    <row r="6147" spans="1:3" ht="15" x14ac:dyDescent="0.2">
      <c r="A6147" s="13"/>
      <c r="B6147" s="39" t="s">
        <v>49</v>
      </c>
      <c r="C6147" s="40">
        <v>8.0876800000000006</v>
      </c>
    </row>
    <row r="6148" spans="1:3" ht="15" x14ac:dyDescent="0.2">
      <c r="A6148" s="13"/>
      <c r="B6148" s="39" t="s">
        <v>50</v>
      </c>
      <c r="C6148" s="40">
        <v>61.317239999999998</v>
      </c>
    </row>
    <row r="6149" spans="1:3" ht="18" hidden="1" customHeight="1" x14ac:dyDescent="0.2">
      <c r="A6149" s="13">
        <f t="shared" si="244"/>
        <v>0</v>
      </c>
      <c r="B6149" s="23"/>
      <c r="C6149" s="34"/>
    </row>
    <row r="6150" spans="1:3" ht="18" hidden="1" customHeight="1" x14ac:dyDescent="0.2">
      <c r="A6150" s="13">
        <f t="shared" si="244"/>
        <v>0</v>
      </c>
      <c r="B6150" s="18" t="s">
        <v>319</v>
      </c>
      <c r="C6150" s="29"/>
    </row>
    <row r="6151" spans="1:3" ht="15" x14ac:dyDescent="0.2">
      <c r="A6151" s="13"/>
      <c r="B6151" s="5" t="s">
        <v>53</v>
      </c>
      <c r="C6151" s="36">
        <v>3</v>
      </c>
    </row>
    <row r="6152" spans="1:3" ht="15" x14ac:dyDescent="0.2">
      <c r="A6152" s="13"/>
      <c r="B6152" s="6" t="s">
        <v>54</v>
      </c>
      <c r="C6152" s="36">
        <v>2</v>
      </c>
    </row>
    <row r="6153" spans="1:3" ht="15" x14ac:dyDescent="0.2">
      <c r="A6153" s="13"/>
      <c r="B6153" s="6" t="s">
        <v>55</v>
      </c>
      <c r="C6153" s="36">
        <v>1</v>
      </c>
    </row>
    <row r="6154" spans="1:3" ht="18" hidden="1" customHeight="1" x14ac:dyDescent="0.2">
      <c r="A6154" s="13">
        <f t="shared" si="244"/>
        <v>0</v>
      </c>
      <c r="B6154" s="24"/>
      <c r="C6154" s="34"/>
    </row>
    <row r="6155" spans="1:3" ht="18" customHeight="1" x14ac:dyDescent="0.2">
      <c r="A6155" s="13"/>
      <c r="B6155" s="121" t="s">
        <v>133</v>
      </c>
      <c r="C6155" s="122"/>
    </row>
    <row r="6156" spans="1:3" ht="18" hidden="1" customHeight="1" x14ac:dyDescent="0.2">
      <c r="A6156" s="13">
        <f t="shared" ref="A6156:A6164" si="245">SUM(C6156)</f>
        <v>0</v>
      </c>
      <c r="B6156" s="21"/>
      <c r="C6156" s="35"/>
    </row>
    <row r="6157" spans="1:3" ht="18" hidden="1" customHeight="1" x14ac:dyDescent="0.2">
      <c r="A6157" s="13">
        <f t="shared" si="245"/>
        <v>0</v>
      </c>
      <c r="B6157" s="22" t="s">
        <v>59</v>
      </c>
      <c r="C6157" s="29"/>
    </row>
    <row r="6158" spans="1:3" ht="15" x14ac:dyDescent="0.2">
      <c r="A6158" s="13"/>
      <c r="B6158" s="2" t="s">
        <v>1</v>
      </c>
      <c r="C6158" s="28">
        <v>68742.495750000002</v>
      </c>
    </row>
    <row r="6159" spans="1:3" ht="15" hidden="1" x14ac:dyDescent="0.2">
      <c r="A6159" s="13">
        <f t="shared" si="245"/>
        <v>0</v>
      </c>
      <c r="B6159" s="3" t="s">
        <v>2</v>
      </c>
      <c r="C6159" s="28"/>
    </row>
    <row r="6160" spans="1:3" ht="15" hidden="1" x14ac:dyDescent="0.2">
      <c r="A6160" s="13">
        <f t="shared" si="245"/>
        <v>0</v>
      </c>
      <c r="B6160" s="3" t="s">
        <v>3</v>
      </c>
      <c r="C6160" s="28"/>
    </row>
    <row r="6161" spans="1:3" ht="15" hidden="1" x14ac:dyDescent="0.2">
      <c r="A6161" s="13">
        <f t="shared" si="245"/>
        <v>0</v>
      </c>
      <c r="B6161" s="3" t="s">
        <v>4</v>
      </c>
      <c r="C6161" s="28">
        <v>0</v>
      </c>
    </row>
    <row r="6162" spans="1:3" ht="15" x14ac:dyDescent="0.2">
      <c r="A6162" s="13"/>
      <c r="B6162" s="3" t="s">
        <v>5</v>
      </c>
      <c r="C6162" s="28">
        <v>68742.495750000002</v>
      </c>
    </row>
    <row r="6163" spans="1:3" ht="15" hidden="1" x14ac:dyDescent="0.2">
      <c r="A6163" s="13">
        <f t="shared" si="245"/>
        <v>0</v>
      </c>
      <c r="B6163" s="2" t="s">
        <v>6</v>
      </c>
      <c r="C6163" s="28">
        <v>0</v>
      </c>
    </row>
    <row r="6164" spans="1:3" ht="15" hidden="1" x14ac:dyDescent="0.2">
      <c r="A6164" s="13">
        <f t="shared" si="245"/>
        <v>0</v>
      </c>
      <c r="B6164" s="2" t="s">
        <v>7</v>
      </c>
      <c r="C6164" s="28">
        <v>0</v>
      </c>
    </row>
    <row r="6165" spans="1:3" ht="15" hidden="1" x14ac:dyDescent="0.2">
      <c r="A6165" s="13">
        <v>0</v>
      </c>
      <c r="B6165" s="3" t="s">
        <v>8</v>
      </c>
      <c r="C6165" s="28">
        <v>0</v>
      </c>
    </row>
    <row r="6166" spans="1:3" ht="15" hidden="1" x14ac:dyDescent="0.2">
      <c r="A6166" s="13">
        <f>SUM(C6166)</f>
        <v>0</v>
      </c>
      <c r="B6166" s="4" t="s">
        <v>9</v>
      </c>
      <c r="C6166" s="28">
        <v>0</v>
      </c>
    </row>
    <row r="6167" spans="1:3" ht="15" hidden="1" x14ac:dyDescent="0.2">
      <c r="A6167" s="13">
        <v>0</v>
      </c>
      <c r="B6167" s="4" t="s">
        <v>10</v>
      </c>
      <c r="C6167" s="28">
        <v>0</v>
      </c>
    </row>
    <row r="6168" spans="1:3" ht="15" hidden="1" x14ac:dyDescent="0.2">
      <c r="A6168" s="13">
        <f>SUM(C6168)</f>
        <v>0</v>
      </c>
      <c r="B6168" s="4" t="s">
        <v>11</v>
      </c>
      <c r="C6168" s="28">
        <v>0</v>
      </c>
    </row>
    <row r="6169" spans="1:3" ht="15" hidden="1" x14ac:dyDescent="0.2">
      <c r="A6169" s="13">
        <f>SUM(C6169)</f>
        <v>0</v>
      </c>
      <c r="B6169" s="4" t="s">
        <v>12</v>
      </c>
      <c r="C6169" s="28">
        <v>0</v>
      </c>
    </row>
    <row r="6170" spans="1:3" ht="15" hidden="1" x14ac:dyDescent="0.2">
      <c r="A6170" s="13">
        <f>SUM(C6170)</f>
        <v>0</v>
      </c>
      <c r="B6170" s="2" t="s">
        <v>13</v>
      </c>
      <c r="C6170" s="28">
        <v>0</v>
      </c>
    </row>
    <row r="6171" spans="1:3" ht="15" hidden="1" x14ac:dyDescent="0.2">
      <c r="A6171" s="13">
        <v>0</v>
      </c>
      <c r="B6171" s="3" t="s">
        <v>14</v>
      </c>
      <c r="C6171" s="28">
        <v>0</v>
      </c>
    </row>
    <row r="6172" spans="1:3" ht="15" hidden="1" x14ac:dyDescent="0.2">
      <c r="A6172" s="13">
        <v>0</v>
      </c>
      <c r="B6172" s="4" t="s">
        <v>15</v>
      </c>
      <c r="C6172" s="28">
        <v>0</v>
      </c>
    </row>
    <row r="6173" spans="1:3" ht="15" hidden="1" x14ac:dyDescent="0.2">
      <c r="A6173" s="13">
        <v>0</v>
      </c>
      <c r="B6173" s="4" t="s">
        <v>10</v>
      </c>
      <c r="C6173" s="28">
        <v>0</v>
      </c>
    </row>
    <row r="6174" spans="1:3" ht="15" hidden="1" x14ac:dyDescent="0.2">
      <c r="A6174" s="13">
        <f t="shared" ref="A6174:A6180" si="246">SUM(C6174)</f>
        <v>0</v>
      </c>
      <c r="B6174" s="4" t="s">
        <v>16</v>
      </c>
      <c r="C6174" s="28">
        <v>0</v>
      </c>
    </row>
    <row r="6175" spans="1:3" ht="15" hidden="1" x14ac:dyDescent="0.2">
      <c r="A6175" s="13">
        <f t="shared" si="246"/>
        <v>0</v>
      </c>
      <c r="B6175" s="3" t="s">
        <v>17</v>
      </c>
      <c r="C6175" s="28">
        <v>0</v>
      </c>
    </row>
    <row r="6176" spans="1:3" ht="15" hidden="1" x14ac:dyDescent="0.2">
      <c r="A6176" s="13">
        <f t="shared" si="246"/>
        <v>0</v>
      </c>
      <c r="B6176" s="4" t="s">
        <v>18</v>
      </c>
      <c r="C6176" s="28">
        <v>0</v>
      </c>
    </row>
    <row r="6177" spans="1:3" ht="18" hidden="1" customHeight="1" x14ac:dyDescent="0.2">
      <c r="A6177" s="13">
        <f t="shared" si="246"/>
        <v>0</v>
      </c>
      <c r="B6177" s="21"/>
      <c r="C6177" s="35"/>
    </row>
    <row r="6178" spans="1:3" ht="15" x14ac:dyDescent="0.2">
      <c r="A6178" s="13"/>
      <c r="B6178" s="2" t="s">
        <v>19</v>
      </c>
      <c r="C6178" s="28">
        <v>64016.580829999999</v>
      </c>
    </row>
    <row r="6179" spans="1:3" ht="15" x14ac:dyDescent="0.2">
      <c r="A6179" s="13"/>
      <c r="B6179" s="12" t="s">
        <v>20</v>
      </c>
      <c r="C6179" s="31">
        <v>39393.132590000001</v>
      </c>
    </row>
    <row r="6180" spans="1:3" ht="15" x14ac:dyDescent="0.2">
      <c r="A6180" s="13"/>
      <c r="B6180" s="12" t="s">
        <v>21</v>
      </c>
      <c r="C6180" s="31">
        <v>5993.4073299999991</v>
      </c>
    </row>
    <row r="6181" spans="1:3" ht="15" hidden="1" x14ac:dyDescent="0.2">
      <c r="A6181" s="13">
        <v>0</v>
      </c>
      <c r="B6181" s="15" t="s">
        <v>22</v>
      </c>
      <c r="C6181" s="32">
        <v>622.00432999999998</v>
      </c>
    </row>
    <row r="6182" spans="1:3" ht="15" hidden="1" x14ac:dyDescent="0.2">
      <c r="A6182" s="13">
        <v>0</v>
      </c>
      <c r="B6182" s="15" t="s">
        <v>23</v>
      </c>
      <c r="C6182" s="32">
        <v>168.691</v>
      </c>
    </row>
    <row r="6183" spans="1:3" ht="15" hidden="1" x14ac:dyDescent="0.2">
      <c r="A6183" s="13">
        <v>0</v>
      </c>
      <c r="B6183" s="15" t="s">
        <v>24</v>
      </c>
      <c r="C6183" s="32">
        <v>983.84244000000001</v>
      </c>
    </row>
    <row r="6184" spans="1:3" ht="15" hidden="1" x14ac:dyDescent="0.2">
      <c r="A6184" s="13">
        <v>0</v>
      </c>
      <c r="B6184" s="15" t="s">
        <v>25</v>
      </c>
      <c r="C6184" s="32">
        <v>2.3633700000000002</v>
      </c>
    </row>
    <row r="6185" spans="1:3" ht="15" hidden="1" x14ac:dyDescent="0.2">
      <c r="A6185" s="13">
        <v>0</v>
      </c>
      <c r="B6185" s="15" t="s">
        <v>26</v>
      </c>
      <c r="C6185" s="32">
        <v>117.43956</v>
      </c>
    </row>
    <row r="6186" spans="1:3" ht="15" hidden="1" x14ac:dyDescent="0.2">
      <c r="A6186" s="13">
        <v>0</v>
      </c>
      <c r="B6186" s="15" t="s">
        <v>27</v>
      </c>
      <c r="C6186" s="32">
        <v>0</v>
      </c>
    </row>
    <row r="6187" spans="1:3" ht="30" hidden="1" x14ac:dyDescent="0.2">
      <c r="A6187" s="13">
        <v>0</v>
      </c>
      <c r="B6187" s="15" t="s">
        <v>28</v>
      </c>
      <c r="C6187" s="32">
        <v>804.96216000000004</v>
      </c>
    </row>
    <row r="6188" spans="1:3" ht="15" hidden="1" x14ac:dyDescent="0.2">
      <c r="A6188" s="13">
        <v>0</v>
      </c>
      <c r="B6188" s="15" t="s">
        <v>29</v>
      </c>
      <c r="C6188" s="32">
        <v>2935.5645300000001</v>
      </c>
    </row>
    <row r="6189" spans="1:3" ht="15" hidden="1" x14ac:dyDescent="0.2">
      <c r="A6189" s="13">
        <v>0</v>
      </c>
      <c r="B6189" s="15" t="s">
        <v>30</v>
      </c>
      <c r="C6189" s="32">
        <v>0</v>
      </c>
    </row>
    <row r="6190" spans="1:3" ht="15" hidden="1" x14ac:dyDescent="0.2">
      <c r="A6190" s="13">
        <v>0</v>
      </c>
      <c r="B6190" s="15" t="s">
        <v>31</v>
      </c>
      <c r="C6190" s="32">
        <v>358.53994</v>
      </c>
    </row>
    <row r="6191" spans="1:3" ht="15" hidden="1" x14ac:dyDescent="0.2">
      <c r="A6191" s="13">
        <f>SUM(C6191)</f>
        <v>0</v>
      </c>
      <c r="B6191" s="12" t="s">
        <v>32</v>
      </c>
      <c r="C6191" s="31">
        <v>0</v>
      </c>
    </row>
    <row r="6192" spans="1:3" ht="15" hidden="1" x14ac:dyDescent="0.2">
      <c r="A6192" s="13">
        <f>SUM(C6192)</f>
        <v>0</v>
      </c>
      <c r="B6192" s="3" t="s">
        <v>33</v>
      </c>
      <c r="C6192" s="28">
        <v>0</v>
      </c>
    </row>
    <row r="6193" spans="1:3" ht="15" x14ac:dyDescent="0.2">
      <c r="A6193" s="13"/>
      <c r="B6193" s="12" t="s">
        <v>4</v>
      </c>
      <c r="C6193" s="31">
        <v>7001.9298200000003</v>
      </c>
    </row>
    <row r="6194" spans="1:3" ht="15" x14ac:dyDescent="0.2">
      <c r="A6194" s="13"/>
      <c r="B6194" s="12" t="s">
        <v>34</v>
      </c>
      <c r="C6194" s="31">
        <v>793.03345999999999</v>
      </c>
    </row>
    <row r="6195" spans="1:3" ht="15" x14ac:dyDescent="0.2">
      <c r="A6195" s="13"/>
      <c r="B6195" s="12" t="s">
        <v>35</v>
      </c>
      <c r="C6195" s="31">
        <v>10835.07763</v>
      </c>
    </row>
    <row r="6196" spans="1:3" ht="15" x14ac:dyDescent="0.2">
      <c r="A6196" s="13"/>
      <c r="B6196" s="2" t="s">
        <v>36</v>
      </c>
      <c r="C6196" s="28">
        <v>3406.16237</v>
      </c>
    </row>
    <row r="6197" spans="1:3" ht="15" hidden="1" x14ac:dyDescent="0.2">
      <c r="A6197" s="13">
        <f t="shared" ref="A6195:A6258" si="247">SUM(C6197)</f>
        <v>0</v>
      </c>
      <c r="B6197" s="2" t="s">
        <v>37</v>
      </c>
      <c r="C6197" s="28">
        <v>0</v>
      </c>
    </row>
    <row r="6198" spans="1:3" ht="15" hidden="1" x14ac:dyDescent="0.2">
      <c r="A6198" s="13">
        <v>0</v>
      </c>
      <c r="B6198" s="16" t="s">
        <v>8</v>
      </c>
      <c r="C6198" s="33">
        <v>0</v>
      </c>
    </row>
    <row r="6199" spans="1:3" ht="15" hidden="1" x14ac:dyDescent="0.2">
      <c r="A6199" s="13">
        <v>0</v>
      </c>
      <c r="B6199" s="15" t="s">
        <v>9</v>
      </c>
      <c r="C6199" s="32">
        <v>0</v>
      </c>
    </row>
    <row r="6200" spans="1:3" ht="15" hidden="1" x14ac:dyDescent="0.2">
      <c r="A6200" s="13">
        <v>0</v>
      </c>
      <c r="B6200" s="15" t="s">
        <v>38</v>
      </c>
      <c r="C6200" s="32">
        <v>0</v>
      </c>
    </row>
    <row r="6201" spans="1:3" ht="15" hidden="1" x14ac:dyDescent="0.2">
      <c r="A6201" s="13">
        <f t="shared" si="247"/>
        <v>0</v>
      </c>
      <c r="B6201" s="14" t="s">
        <v>39</v>
      </c>
      <c r="C6201" s="31">
        <v>0</v>
      </c>
    </row>
    <row r="6202" spans="1:3" ht="15" hidden="1" x14ac:dyDescent="0.2">
      <c r="A6202" s="13">
        <f t="shared" si="247"/>
        <v>0</v>
      </c>
      <c r="B6202" s="4" t="s">
        <v>40</v>
      </c>
      <c r="C6202" s="28">
        <v>0</v>
      </c>
    </row>
    <row r="6203" spans="1:3" ht="15" hidden="1" x14ac:dyDescent="0.2">
      <c r="A6203" s="13">
        <f t="shared" si="247"/>
        <v>0</v>
      </c>
      <c r="B6203" s="2" t="s">
        <v>41</v>
      </c>
      <c r="C6203" s="28">
        <v>0</v>
      </c>
    </row>
    <row r="6204" spans="1:3" ht="15" hidden="1" x14ac:dyDescent="0.2">
      <c r="A6204" s="13">
        <v>0</v>
      </c>
      <c r="B6204" s="16" t="s">
        <v>14</v>
      </c>
      <c r="C6204" s="33">
        <v>0</v>
      </c>
    </row>
    <row r="6205" spans="1:3" ht="15" hidden="1" x14ac:dyDescent="0.2">
      <c r="A6205" s="13">
        <v>0</v>
      </c>
      <c r="B6205" s="15" t="s">
        <v>9</v>
      </c>
      <c r="C6205" s="32">
        <v>0</v>
      </c>
    </row>
    <row r="6206" spans="1:3" ht="15" hidden="1" x14ac:dyDescent="0.2">
      <c r="A6206" s="13">
        <v>0</v>
      </c>
      <c r="B6206" s="15" t="s">
        <v>10</v>
      </c>
      <c r="C6206" s="32">
        <v>0</v>
      </c>
    </row>
    <row r="6207" spans="1:3" ht="15" hidden="1" x14ac:dyDescent="0.2">
      <c r="A6207" s="13">
        <f t="shared" si="247"/>
        <v>0</v>
      </c>
      <c r="B6207" s="14" t="s">
        <v>42</v>
      </c>
      <c r="C6207" s="31">
        <v>0</v>
      </c>
    </row>
    <row r="6208" spans="1:3" ht="15" hidden="1" x14ac:dyDescent="0.2">
      <c r="A6208" s="13">
        <f t="shared" si="247"/>
        <v>0</v>
      </c>
      <c r="B6208" s="4" t="s">
        <v>16</v>
      </c>
      <c r="C6208" s="28">
        <v>0</v>
      </c>
    </row>
    <row r="6209" spans="1:3" ht="15" hidden="1" x14ac:dyDescent="0.2">
      <c r="A6209" s="13">
        <f t="shared" si="247"/>
        <v>0</v>
      </c>
      <c r="B6209" s="16" t="s">
        <v>17</v>
      </c>
      <c r="C6209" s="33">
        <v>0</v>
      </c>
    </row>
    <row r="6210" spans="1:3" ht="15" hidden="1" x14ac:dyDescent="0.2">
      <c r="A6210" s="13">
        <v>0</v>
      </c>
      <c r="B6210" s="15" t="s">
        <v>43</v>
      </c>
      <c r="C6210" s="32">
        <v>0</v>
      </c>
    </row>
    <row r="6211" spans="1:3" ht="15" hidden="1" x14ac:dyDescent="0.2">
      <c r="A6211" s="13">
        <v>0</v>
      </c>
      <c r="B6211" s="15" t="s">
        <v>15</v>
      </c>
      <c r="C6211" s="32">
        <v>0</v>
      </c>
    </row>
    <row r="6212" spans="1:3" ht="15" hidden="1" x14ac:dyDescent="0.2">
      <c r="A6212" s="13">
        <v>0</v>
      </c>
      <c r="B6212" s="15" t="s">
        <v>10</v>
      </c>
      <c r="C6212" s="32">
        <v>0</v>
      </c>
    </row>
    <row r="6213" spans="1:3" ht="15" hidden="1" x14ac:dyDescent="0.2">
      <c r="A6213" s="13">
        <f t="shared" si="247"/>
        <v>0</v>
      </c>
      <c r="B6213" s="14" t="s">
        <v>39</v>
      </c>
      <c r="C6213" s="31">
        <v>0</v>
      </c>
    </row>
    <row r="6214" spans="1:3" ht="15" hidden="1" x14ac:dyDescent="0.2">
      <c r="A6214" s="13">
        <f t="shared" si="247"/>
        <v>0</v>
      </c>
      <c r="B6214" s="4" t="s">
        <v>16</v>
      </c>
      <c r="C6214" s="28">
        <v>0</v>
      </c>
    </row>
    <row r="6215" spans="1:3" ht="18" hidden="1" customHeight="1" x14ac:dyDescent="0.2">
      <c r="A6215" s="13">
        <f t="shared" si="247"/>
        <v>0</v>
      </c>
      <c r="B6215" s="21"/>
      <c r="C6215" s="35"/>
    </row>
    <row r="6216" spans="1:3" ht="18" hidden="1" customHeight="1" x14ac:dyDescent="0.2">
      <c r="A6216" s="13">
        <f t="shared" si="247"/>
        <v>0</v>
      </c>
      <c r="B6216" s="22" t="s">
        <v>60</v>
      </c>
      <c r="C6216" s="29"/>
    </row>
    <row r="6217" spans="1:3" ht="15" x14ac:dyDescent="0.2">
      <c r="A6217" s="13"/>
      <c r="B6217" s="17" t="s">
        <v>44</v>
      </c>
      <c r="C6217" s="31">
        <v>68742.495750000002</v>
      </c>
    </row>
    <row r="6218" spans="1:3" ht="15" x14ac:dyDescent="0.2">
      <c r="A6218" s="13"/>
      <c r="B6218" s="12" t="s">
        <v>1</v>
      </c>
      <c r="C6218" s="31">
        <v>68742.495750000002</v>
      </c>
    </row>
    <row r="6219" spans="1:3" ht="15" hidden="1" x14ac:dyDescent="0.2">
      <c r="A6219" s="13">
        <f t="shared" si="247"/>
        <v>0</v>
      </c>
      <c r="B6219" s="12" t="s">
        <v>6</v>
      </c>
      <c r="C6219" s="31">
        <v>0</v>
      </c>
    </row>
    <row r="6220" spans="1:3" ht="15" hidden="1" x14ac:dyDescent="0.2">
      <c r="A6220" s="13">
        <f t="shared" si="247"/>
        <v>0</v>
      </c>
      <c r="B6220" s="12" t="s">
        <v>45</v>
      </c>
      <c r="C6220" s="31">
        <v>0</v>
      </c>
    </row>
    <row r="6221" spans="1:3" ht="15" hidden="1" x14ac:dyDescent="0.2">
      <c r="A6221" s="13">
        <f t="shared" si="247"/>
        <v>0</v>
      </c>
      <c r="B6221" s="12" t="s">
        <v>13</v>
      </c>
      <c r="C6221" s="31">
        <v>0</v>
      </c>
    </row>
    <row r="6222" spans="1:3" ht="15" x14ac:dyDescent="0.2">
      <c r="A6222" s="13"/>
      <c r="B6222" s="17" t="s">
        <v>46</v>
      </c>
      <c r="C6222" s="31">
        <v>67422.743199999997</v>
      </c>
    </row>
    <row r="6223" spans="1:3" ht="15" x14ac:dyDescent="0.2">
      <c r="A6223" s="13"/>
      <c r="B6223" s="12" t="s">
        <v>19</v>
      </c>
      <c r="C6223" s="31">
        <v>64016.580829999999</v>
      </c>
    </row>
    <row r="6224" spans="1:3" ht="15" x14ac:dyDescent="0.2">
      <c r="A6224" s="13"/>
      <c r="B6224" s="12" t="s">
        <v>36</v>
      </c>
      <c r="C6224" s="31">
        <v>3406.16237</v>
      </c>
    </row>
    <row r="6225" spans="1:3" ht="15" hidden="1" x14ac:dyDescent="0.2">
      <c r="A6225" s="13">
        <f t="shared" si="247"/>
        <v>0</v>
      </c>
      <c r="B6225" s="12" t="s">
        <v>47</v>
      </c>
      <c r="C6225" s="31">
        <v>0</v>
      </c>
    </row>
    <row r="6226" spans="1:3" ht="15" hidden="1" x14ac:dyDescent="0.2">
      <c r="A6226" s="13">
        <f t="shared" si="247"/>
        <v>0</v>
      </c>
      <c r="B6226" s="12" t="s">
        <v>41</v>
      </c>
      <c r="C6226" s="31">
        <v>0</v>
      </c>
    </row>
    <row r="6227" spans="1:3" ht="15" x14ac:dyDescent="0.2">
      <c r="A6227" s="13"/>
      <c r="B6227" s="39" t="s">
        <v>48</v>
      </c>
      <c r="C6227" s="40">
        <v>1319.7525499999999</v>
      </c>
    </row>
    <row r="6228" spans="1:3" ht="15" x14ac:dyDescent="0.2">
      <c r="A6228" s="13"/>
      <c r="B6228" s="39" t="s">
        <v>49</v>
      </c>
      <c r="C6228" s="40">
        <v>22087.446759999999</v>
      </c>
    </row>
    <row r="6229" spans="1:3" ht="15" x14ac:dyDescent="0.2">
      <c r="A6229" s="13"/>
      <c r="B6229" s="39" t="s">
        <v>50</v>
      </c>
      <c r="C6229" s="40">
        <v>23407.19931</v>
      </c>
    </row>
    <row r="6230" spans="1:3" ht="18" hidden="1" customHeight="1" x14ac:dyDescent="0.2">
      <c r="A6230" s="13">
        <f t="shared" si="247"/>
        <v>0</v>
      </c>
      <c r="B6230" s="23"/>
      <c r="C6230" s="34"/>
    </row>
    <row r="6231" spans="1:3" ht="18" hidden="1" customHeight="1" x14ac:dyDescent="0.2">
      <c r="A6231" s="13">
        <f t="shared" si="247"/>
        <v>0</v>
      </c>
      <c r="B6231" s="18" t="s">
        <v>319</v>
      </c>
      <c r="C6231" s="29"/>
    </row>
    <row r="6232" spans="1:3" ht="15" x14ac:dyDescent="0.2">
      <c r="A6232" s="13"/>
      <c r="B6232" s="5" t="s">
        <v>53</v>
      </c>
      <c r="C6232" s="36">
        <v>9546</v>
      </c>
    </row>
    <row r="6233" spans="1:3" ht="15" x14ac:dyDescent="0.2">
      <c r="A6233" s="13"/>
      <c r="B6233" s="6" t="s">
        <v>54</v>
      </c>
      <c r="C6233" s="36">
        <v>9413</v>
      </c>
    </row>
    <row r="6234" spans="1:3" ht="15" x14ac:dyDescent="0.2">
      <c r="A6234" s="13"/>
      <c r="B6234" s="6" t="s">
        <v>55</v>
      </c>
      <c r="C6234" s="36">
        <v>133</v>
      </c>
    </row>
    <row r="6235" spans="1:3" ht="18" hidden="1" customHeight="1" x14ac:dyDescent="0.2">
      <c r="A6235" s="13">
        <f t="shared" si="247"/>
        <v>0</v>
      </c>
      <c r="B6235" s="24"/>
      <c r="C6235" s="34"/>
    </row>
    <row r="6236" spans="1:3" ht="18" customHeight="1" x14ac:dyDescent="0.2">
      <c r="A6236" s="13"/>
      <c r="B6236" s="121" t="s">
        <v>136</v>
      </c>
      <c r="C6236" s="122"/>
    </row>
    <row r="6237" spans="1:3" ht="18" hidden="1" customHeight="1" x14ac:dyDescent="0.2">
      <c r="A6237" s="13">
        <f t="shared" si="247"/>
        <v>0</v>
      </c>
      <c r="B6237" s="21"/>
      <c r="C6237" s="35"/>
    </row>
    <row r="6238" spans="1:3" ht="18" hidden="1" customHeight="1" x14ac:dyDescent="0.2">
      <c r="A6238" s="13">
        <f t="shared" si="247"/>
        <v>0</v>
      </c>
      <c r="B6238" s="22" t="s">
        <v>59</v>
      </c>
      <c r="C6238" s="29"/>
    </row>
    <row r="6239" spans="1:3" ht="15" x14ac:dyDescent="0.2">
      <c r="A6239" s="13"/>
      <c r="B6239" s="2" t="s">
        <v>1</v>
      </c>
      <c r="C6239" s="28">
        <v>124.74522</v>
      </c>
    </row>
    <row r="6240" spans="1:3" ht="15" hidden="1" x14ac:dyDescent="0.2">
      <c r="A6240" s="13">
        <f t="shared" si="247"/>
        <v>0</v>
      </c>
      <c r="B6240" s="3" t="s">
        <v>2</v>
      </c>
      <c r="C6240" s="28"/>
    </row>
    <row r="6241" spans="1:3" ht="15" hidden="1" x14ac:dyDescent="0.2">
      <c r="A6241" s="13">
        <f t="shared" si="247"/>
        <v>0</v>
      </c>
      <c r="B6241" s="3" t="s">
        <v>3</v>
      </c>
      <c r="C6241" s="28"/>
    </row>
    <row r="6242" spans="1:3" ht="15" x14ac:dyDescent="0.2">
      <c r="A6242" s="13"/>
      <c r="B6242" s="3" t="s">
        <v>4</v>
      </c>
      <c r="C6242" s="28">
        <v>124.74522</v>
      </c>
    </row>
    <row r="6243" spans="1:3" ht="15" hidden="1" x14ac:dyDescent="0.2">
      <c r="A6243" s="13">
        <f t="shared" si="247"/>
        <v>0</v>
      </c>
      <c r="B6243" s="3" t="s">
        <v>5</v>
      </c>
      <c r="C6243" s="28">
        <v>0</v>
      </c>
    </row>
    <row r="6244" spans="1:3" ht="15" hidden="1" x14ac:dyDescent="0.2">
      <c r="A6244" s="13">
        <f t="shared" si="247"/>
        <v>0</v>
      </c>
      <c r="B6244" s="2" t="s">
        <v>6</v>
      </c>
      <c r="C6244" s="28">
        <v>0</v>
      </c>
    </row>
    <row r="6245" spans="1:3" ht="15" hidden="1" x14ac:dyDescent="0.2">
      <c r="A6245" s="13">
        <f t="shared" si="247"/>
        <v>0</v>
      </c>
      <c r="B6245" s="2" t="s">
        <v>7</v>
      </c>
      <c r="C6245" s="28">
        <v>0</v>
      </c>
    </row>
    <row r="6246" spans="1:3" ht="15" hidden="1" x14ac:dyDescent="0.2">
      <c r="A6246" s="13">
        <v>0</v>
      </c>
      <c r="B6246" s="3" t="s">
        <v>8</v>
      </c>
      <c r="C6246" s="28">
        <v>0</v>
      </c>
    </row>
    <row r="6247" spans="1:3" ht="15" hidden="1" x14ac:dyDescent="0.2">
      <c r="A6247" s="13">
        <f t="shared" si="247"/>
        <v>0</v>
      </c>
      <c r="B6247" s="4" t="s">
        <v>9</v>
      </c>
      <c r="C6247" s="28">
        <v>0</v>
      </c>
    </row>
    <row r="6248" spans="1:3" ht="15" hidden="1" x14ac:dyDescent="0.2">
      <c r="A6248" s="13">
        <v>0</v>
      </c>
      <c r="B6248" s="4" t="s">
        <v>10</v>
      </c>
      <c r="C6248" s="28">
        <v>0</v>
      </c>
    </row>
    <row r="6249" spans="1:3" ht="15" hidden="1" x14ac:dyDescent="0.2">
      <c r="A6249" s="13">
        <f t="shared" si="247"/>
        <v>0</v>
      </c>
      <c r="B6249" s="4" t="s">
        <v>11</v>
      </c>
      <c r="C6249" s="28">
        <v>0</v>
      </c>
    </row>
    <row r="6250" spans="1:3" ht="15" hidden="1" x14ac:dyDescent="0.2">
      <c r="A6250" s="13">
        <f t="shared" si="247"/>
        <v>0</v>
      </c>
      <c r="B6250" s="4" t="s">
        <v>12</v>
      </c>
      <c r="C6250" s="28">
        <v>0</v>
      </c>
    </row>
    <row r="6251" spans="1:3" ht="15" hidden="1" x14ac:dyDescent="0.2">
      <c r="A6251" s="13">
        <f t="shared" si="247"/>
        <v>0</v>
      </c>
      <c r="B6251" s="2" t="s">
        <v>13</v>
      </c>
      <c r="C6251" s="28">
        <v>0</v>
      </c>
    </row>
    <row r="6252" spans="1:3" ht="15" hidden="1" x14ac:dyDescent="0.2">
      <c r="A6252" s="13">
        <v>0</v>
      </c>
      <c r="B6252" s="3" t="s">
        <v>14</v>
      </c>
      <c r="C6252" s="28">
        <v>0</v>
      </c>
    </row>
    <row r="6253" spans="1:3" ht="15" hidden="1" x14ac:dyDescent="0.2">
      <c r="A6253" s="13">
        <v>0</v>
      </c>
      <c r="B6253" s="4" t="s">
        <v>15</v>
      </c>
      <c r="C6253" s="28">
        <v>0</v>
      </c>
    </row>
    <row r="6254" spans="1:3" ht="15" hidden="1" x14ac:dyDescent="0.2">
      <c r="A6254" s="13">
        <v>0</v>
      </c>
      <c r="B6254" s="4" t="s">
        <v>10</v>
      </c>
      <c r="C6254" s="28">
        <v>0</v>
      </c>
    </row>
    <row r="6255" spans="1:3" ht="15" hidden="1" x14ac:dyDescent="0.2">
      <c r="A6255" s="13">
        <f t="shared" si="247"/>
        <v>0</v>
      </c>
      <c r="B6255" s="4" t="s">
        <v>16</v>
      </c>
      <c r="C6255" s="28">
        <v>0</v>
      </c>
    </row>
    <row r="6256" spans="1:3" ht="15" hidden="1" x14ac:dyDescent="0.2">
      <c r="A6256" s="13">
        <f t="shared" si="247"/>
        <v>0</v>
      </c>
      <c r="B6256" s="3" t="s">
        <v>17</v>
      </c>
      <c r="C6256" s="28">
        <v>0</v>
      </c>
    </row>
    <row r="6257" spans="1:3" ht="15" hidden="1" x14ac:dyDescent="0.2">
      <c r="A6257" s="13">
        <f t="shared" si="247"/>
        <v>0</v>
      </c>
      <c r="B6257" s="4" t="s">
        <v>18</v>
      </c>
      <c r="C6257" s="28">
        <v>0</v>
      </c>
    </row>
    <row r="6258" spans="1:3" ht="18" hidden="1" customHeight="1" x14ac:dyDescent="0.2">
      <c r="A6258" s="13">
        <f t="shared" si="247"/>
        <v>0</v>
      </c>
      <c r="B6258" s="21"/>
      <c r="C6258" s="35"/>
    </row>
    <row r="6259" spans="1:3" ht="15" x14ac:dyDescent="0.2">
      <c r="A6259" s="13"/>
      <c r="B6259" s="2" t="s">
        <v>19</v>
      </c>
      <c r="C6259" s="28">
        <v>124.74522</v>
      </c>
    </row>
    <row r="6260" spans="1:3" ht="15" x14ac:dyDescent="0.2">
      <c r="A6260" s="13"/>
      <c r="B6260" s="12" t="s">
        <v>20</v>
      </c>
      <c r="C6260" s="31">
        <v>124.74522</v>
      </c>
    </row>
    <row r="6261" spans="1:3" ht="15" hidden="1" x14ac:dyDescent="0.2">
      <c r="A6261" s="13">
        <f>SUM(C6261)</f>
        <v>0</v>
      </c>
      <c r="B6261" s="12" t="s">
        <v>21</v>
      </c>
      <c r="C6261" s="31">
        <v>0</v>
      </c>
    </row>
    <row r="6262" spans="1:3" ht="15" hidden="1" x14ac:dyDescent="0.2">
      <c r="A6262" s="13">
        <v>0</v>
      </c>
      <c r="B6262" s="15" t="s">
        <v>22</v>
      </c>
      <c r="C6262" s="32">
        <v>0</v>
      </c>
    </row>
    <row r="6263" spans="1:3" ht="15" hidden="1" x14ac:dyDescent="0.2">
      <c r="A6263" s="13">
        <v>0</v>
      </c>
      <c r="B6263" s="15" t="s">
        <v>23</v>
      </c>
      <c r="C6263" s="32">
        <v>0</v>
      </c>
    </row>
    <row r="6264" spans="1:3" ht="15" hidden="1" x14ac:dyDescent="0.2">
      <c r="A6264" s="13">
        <v>0</v>
      </c>
      <c r="B6264" s="15" t="s">
        <v>24</v>
      </c>
      <c r="C6264" s="32">
        <v>0</v>
      </c>
    </row>
    <row r="6265" spans="1:3" ht="15" hidden="1" x14ac:dyDescent="0.2">
      <c r="A6265" s="13">
        <v>0</v>
      </c>
      <c r="B6265" s="15" t="s">
        <v>25</v>
      </c>
      <c r="C6265" s="32">
        <v>0</v>
      </c>
    </row>
    <row r="6266" spans="1:3" ht="15" hidden="1" x14ac:dyDescent="0.2">
      <c r="A6266" s="13">
        <v>0</v>
      </c>
      <c r="B6266" s="15" t="s">
        <v>26</v>
      </c>
      <c r="C6266" s="32">
        <v>0</v>
      </c>
    </row>
    <row r="6267" spans="1:3" ht="15" hidden="1" x14ac:dyDescent="0.2">
      <c r="A6267" s="13">
        <v>0</v>
      </c>
      <c r="B6267" s="15" t="s">
        <v>27</v>
      </c>
      <c r="C6267" s="32">
        <v>0</v>
      </c>
    </row>
    <row r="6268" spans="1:3" ht="30" hidden="1" x14ac:dyDescent="0.2">
      <c r="A6268" s="13">
        <v>0</v>
      </c>
      <c r="B6268" s="15" t="s">
        <v>28</v>
      </c>
      <c r="C6268" s="32">
        <v>0</v>
      </c>
    </row>
    <row r="6269" spans="1:3" ht="15" hidden="1" x14ac:dyDescent="0.2">
      <c r="A6269" s="13">
        <v>0</v>
      </c>
      <c r="B6269" s="15" t="s">
        <v>29</v>
      </c>
      <c r="C6269" s="32">
        <v>0</v>
      </c>
    </row>
    <row r="6270" spans="1:3" ht="15" hidden="1" x14ac:dyDescent="0.2">
      <c r="A6270" s="13">
        <v>0</v>
      </c>
      <c r="B6270" s="15" t="s">
        <v>30</v>
      </c>
      <c r="C6270" s="32">
        <v>0</v>
      </c>
    </row>
    <row r="6271" spans="1:3" ht="15" hidden="1" x14ac:dyDescent="0.2">
      <c r="A6271" s="13">
        <v>0</v>
      </c>
      <c r="B6271" s="15" t="s">
        <v>31</v>
      </c>
      <c r="C6271" s="32">
        <v>0</v>
      </c>
    </row>
    <row r="6272" spans="1:3" ht="15" hidden="1" x14ac:dyDescent="0.2">
      <c r="A6272" s="13">
        <f t="shared" ref="A6272:A6278" si="248">SUM(C6272)</f>
        <v>0</v>
      </c>
      <c r="B6272" s="12" t="s">
        <v>32</v>
      </c>
      <c r="C6272" s="31">
        <v>0</v>
      </c>
    </row>
    <row r="6273" spans="1:3" ht="15" hidden="1" x14ac:dyDescent="0.2">
      <c r="A6273" s="13">
        <f t="shared" si="248"/>
        <v>0</v>
      </c>
      <c r="B6273" s="3" t="s">
        <v>33</v>
      </c>
      <c r="C6273" s="28">
        <v>0</v>
      </c>
    </row>
    <row r="6274" spans="1:3" ht="15" hidden="1" x14ac:dyDescent="0.2">
      <c r="A6274" s="13">
        <f t="shared" si="248"/>
        <v>0</v>
      </c>
      <c r="B6274" s="12" t="s">
        <v>4</v>
      </c>
      <c r="C6274" s="31">
        <v>0</v>
      </c>
    </row>
    <row r="6275" spans="1:3" ht="15" hidden="1" x14ac:dyDescent="0.2">
      <c r="A6275" s="13">
        <f t="shared" si="248"/>
        <v>0</v>
      </c>
      <c r="B6275" s="12" t="s">
        <v>34</v>
      </c>
      <c r="C6275" s="31">
        <v>0</v>
      </c>
    </row>
    <row r="6276" spans="1:3" ht="15" hidden="1" x14ac:dyDescent="0.2">
      <c r="A6276" s="13">
        <f t="shared" si="248"/>
        <v>0</v>
      </c>
      <c r="B6276" s="12" t="s">
        <v>35</v>
      </c>
      <c r="C6276" s="31">
        <v>0</v>
      </c>
    </row>
    <row r="6277" spans="1:3" ht="15" hidden="1" x14ac:dyDescent="0.2">
      <c r="A6277" s="13">
        <f t="shared" si="248"/>
        <v>0</v>
      </c>
      <c r="B6277" s="2" t="s">
        <v>36</v>
      </c>
      <c r="C6277" s="28">
        <v>0</v>
      </c>
    </row>
    <row r="6278" spans="1:3" ht="15" hidden="1" x14ac:dyDescent="0.2">
      <c r="A6278" s="13">
        <f t="shared" si="248"/>
        <v>0</v>
      </c>
      <c r="B6278" s="2" t="s">
        <v>37</v>
      </c>
      <c r="C6278" s="28">
        <v>0</v>
      </c>
    </row>
    <row r="6279" spans="1:3" ht="15" hidden="1" x14ac:dyDescent="0.2">
      <c r="A6279" s="13">
        <v>0</v>
      </c>
      <c r="B6279" s="16" t="s">
        <v>8</v>
      </c>
      <c r="C6279" s="33">
        <v>0</v>
      </c>
    </row>
    <row r="6280" spans="1:3" ht="15" hidden="1" x14ac:dyDescent="0.2">
      <c r="A6280" s="13">
        <v>0</v>
      </c>
      <c r="B6280" s="15" t="s">
        <v>9</v>
      </c>
      <c r="C6280" s="32">
        <v>0</v>
      </c>
    </row>
    <row r="6281" spans="1:3" ht="15" hidden="1" x14ac:dyDescent="0.2">
      <c r="A6281" s="13">
        <v>0</v>
      </c>
      <c r="B6281" s="15" t="s">
        <v>38</v>
      </c>
      <c r="C6281" s="32">
        <v>0</v>
      </c>
    </row>
    <row r="6282" spans="1:3" ht="15" hidden="1" x14ac:dyDescent="0.2">
      <c r="A6282" s="13">
        <f>SUM(C6282)</f>
        <v>0</v>
      </c>
      <c r="B6282" s="14" t="s">
        <v>39</v>
      </c>
      <c r="C6282" s="31">
        <v>0</v>
      </c>
    </row>
    <row r="6283" spans="1:3" ht="15" hidden="1" x14ac:dyDescent="0.2">
      <c r="A6283" s="13">
        <f>SUM(C6283)</f>
        <v>0</v>
      </c>
      <c r="B6283" s="4" t="s">
        <v>40</v>
      </c>
      <c r="C6283" s="28">
        <v>0</v>
      </c>
    </row>
    <row r="6284" spans="1:3" ht="15" hidden="1" x14ac:dyDescent="0.2">
      <c r="A6284" s="13">
        <f>SUM(C6284)</f>
        <v>0</v>
      </c>
      <c r="B6284" s="2" t="s">
        <v>41</v>
      </c>
      <c r="C6284" s="28">
        <v>0</v>
      </c>
    </row>
    <row r="6285" spans="1:3" ht="15" hidden="1" x14ac:dyDescent="0.2">
      <c r="A6285" s="13">
        <v>0</v>
      </c>
      <c r="B6285" s="16" t="s">
        <v>14</v>
      </c>
      <c r="C6285" s="33">
        <v>0</v>
      </c>
    </row>
    <row r="6286" spans="1:3" ht="15" hidden="1" x14ac:dyDescent="0.2">
      <c r="A6286" s="13">
        <v>0</v>
      </c>
      <c r="B6286" s="15" t="s">
        <v>9</v>
      </c>
      <c r="C6286" s="32">
        <v>0</v>
      </c>
    </row>
    <row r="6287" spans="1:3" ht="15" hidden="1" x14ac:dyDescent="0.2">
      <c r="A6287" s="13">
        <v>0</v>
      </c>
      <c r="B6287" s="15" t="s">
        <v>10</v>
      </c>
      <c r="C6287" s="32">
        <v>0</v>
      </c>
    </row>
    <row r="6288" spans="1:3" ht="15" hidden="1" x14ac:dyDescent="0.2">
      <c r="A6288" s="13">
        <f>SUM(C6288)</f>
        <v>0</v>
      </c>
      <c r="B6288" s="14" t="s">
        <v>42</v>
      </c>
      <c r="C6288" s="31">
        <v>0</v>
      </c>
    </row>
    <row r="6289" spans="1:3" ht="15" hidden="1" x14ac:dyDescent="0.2">
      <c r="A6289" s="13">
        <f>SUM(C6289)</f>
        <v>0</v>
      </c>
      <c r="B6289" s="4" t="s">
        <v>16</v>
      </c>
      <c r="C6289" s="28">
        <v>0</v>
      </c>
    </row>
    <row r="6290" spans="1:3" ht="15" hidden="1" x14ac:dyDescent="0.2">
      <c r="A6290" s="13">
        <f>SUM(C6290)</f>
        <v>0</v>
      </c>
      <c r="B6290" s="16" t="s">
        <v>17</v>
      </c>
      <c r="C6290" s="33">
        <v>0</v>
      </c>
    </row>
    <row r="6291" spans="1:3" ht="15" hidden="1" x14ac:dyDescent="0.2">
      <c r="A6291" s="13">
        <v>0</v>
      </c>
      <c r="B6291" s="15" t="s">
        <v>43</v>
      </c>
      <c r="C6291" s="32">
        <v>0</v>
      </c>
    </row>
    <row r="6292" spans="1:3" ht="15" hidden="1" x14ac:dyDescent="0.2">
      <c r="A6292" s="13">
        <v>0</v>
      </c>
      <c r="B6292" s="15" t="s">
        <v>15</v>
      </c>
      <c r="C6292" s="32">
        <v>0</v>
      </c>
    </row>
    <row r="6293" spans="1:3" ht="15" hidden="1" x14ac:dyDescent="0.2">
      <c r="A6293" s="13">
        <v>0</v>
      </c>
      <c r="B6293" s="15" t="s">
        <v>10</v>
      </c>
      <c r="C6293" s="32">
        <v>0</v>
      </c>
    </row>
    <row r="6294" spans="1:3" ht="15" hidden="1" x14ac:dyDescent="0.2">
      <c r="A6294" s="13">
        <f t="shared" ref="A6294:A6316" si="249">SUM(C6294)</f>
        <v>0</v>
      </c>
      <c r="B6294" s="14" t="s">
        <v>39</v>
      </c>
      <c r="C6294" s="31">
        <v>0</v>
      </c>
    </row>
    <row r="6295" spans="1:3" ht="15" hidden="1" x14ac:dyDescent="0.2">
      <c r="A6295" s="13">
        <f t="shared" si="249"/>
        <v>0</v>
      </c>
      <c r="B6295" s="4" t="s">
        <v>16</v>
      </c>
      <c r="C6295" s="28">
        <v>0</v>
      </c>
    </row>
    <row r="6296" spans="1:3" ht="18" hidden="1" customHeight="1" x14ac:dyDescent="0.2">
      <c r="A6296" s="13">
        <f t="shared" si="249"/>
        <v>0</v>
      </c>
      <c r="B6296" s="21"/>
      <c r="C6296" s="35"/>
    </row>
    <row r="6297" spans="1:3" ht="18" hidden="1" customHeight="1" x14ac:dyDescent="0.2">
      <c r="A6297" s="13">
        <f t="shared" si="249"/>
        <v>0</v>
      </c>
      <c r="B6297" s="22" t="s">
        <v>60</v>
      </c>
      <c r="C6297" s="29"/>
    </row>
    <row r="6298" spans="1:3" ht="15" x14ac:dyDescent="0.2">
      <c r="A6298" s="13"/>
      <c r="B6298" s="17" t="s">
        <v>44</v>
      </c>
      <c r="C6298" s="31">
        <v>124.74522</v>
      </c>
    </row>
    <row r="6299" spans="1:3" ht="15" x14ac:dyDescent="0.2">
      <c r="A6299" s="13"/>
      <c r="B6299" s="12" t="s">
        <v>1</v>
      </c>
      <c r="C6299" s="31">
        <v>124.74522</v>
      </c>
    </row>
    <row r="6300" spans="1:3" ht="15" hidden="1" x14ac:dyDescent="0.2">
      <c r="A6300" s="13">
        <f t="shared" si="249"/>
        <v>0</v>
      </c>
      <c r="B6300" s="12" t="s">
        <v>6</v>
      </c>
      <c r="C6300" s="31">
        <v>0</v>
      </c>
    </row>
    <row r="6301" spans="1:3" ht="15" hidden="1" x14ac:dyDescent="0.2">
      <c r="A6301" s="13">
        <f t="shared" si="249"/>
        <v>0</v>
      </c>
      <c r="B6301" s="12" t="s">
        <v>45</v>
      </c>
      <c r="C6301" s="31">
        <v>0</v>
      </c>
    </row>
    <row r="6302" spans="1:3" ht="15" hidden="1" x14ac:dyDescent="0.2">
      <c r="A6302" s="13">
        <f t="shared" si="249"/>
        <v>0</v>
      </c>
      <c r="B6302" s="12" t="s">
        <v>13</v>
      </c>
      <c r="C6302" s="31">
        <v>0</v>
      </c>
    </row>
    <row r="6303" spans="1:3" ht="15" x14ac:dyDescent="0.2">
      <c r="A6303" s="13"/>
      <c r="B6303" s="17" t="s">
        <v>46</v>
      </c>
      <c r="C6303" s="31">
        <v>124.74522</v>
      </c>
    </row>
    <row r="6304" spans="1:3" ht="15" x14ac:dyDescent="0.2">
      <c r="A6304" s="13"/>
      <c r="B6304" s="12" t="s">
        <v>19</v>
      </c>
      <c r="C6304" s="31">
        <v>124.74522</v>
      </c>
    </row>
    <row r="6305" spans="1:3" ht="15" hidden="1" x14ac:dyDescent="0.2">
      <c r="A6305" s="13">
        <f t="shared" si="249"/>
        <v>0</v>
      </c>
      <c r="B6305" s="12" t="s">
        <v>36</v>
      </c>
      <c r="C6305" s="31">
        <v>0</v>
      </c>
    </row>
    <row r="6306" spans="1:3" ht="15" hidden="1" x14ac:dyDescent="0.2">
      <c r="A6306" s="13">
        <f t="shared" si="249"/>
        <v>0</v>
      </c>
      <c r="B6306" s="12" t="s">
        <v>47</v>
      </c>
      <c r="C6306" s="31">
        <v>0</v>
      </c>
    </row>
    <row r="6307" spans="1:3" ht="15" hidden="1" x14ac:dyDescent="0.2">
      <c r="A6307" s="13">
        <f t="shared" si="249"/>
        <v>0</v>
      </c>
      <c r="B6307" s="12" t="s">
        <v>41</v>
      </c>
      <c r="C6307" s="31">
        <v>0</v>
      </c>
    </row>
    <row r="6308" spans="1:3" ht="15" hidden="1" x14ac:dyDescent="0.2">
      <c r="A6308" s="13">
        <f t="shared" si="249"/>
        <v>0</v>
      </c>
      <c r="B6308" s="39" t="s">
        <v>48</v>
      </c>
      <c r="C6308" s="40">
        <v>0</v>
      </c>
    </row>
    <row r="6309" spans="1:3" ht="15" hidden="1" x14ac:dyDescent="0.2">
      <c r="A6309" s="13">
        <f t="shared" si="249"/>
        <v>0</v>
      </c>
      <c r="B6309" s="39" t="s">
        <v>49</v>
      </c>
      <c r="C6309" s="40">
        <v>0</v>
      </c>
    </row>
    <row r="6310" spans="1:3" ht="15" hidden="1" x14ac:dyDescent="0.2">
      <c r="A6310" s="13">
        <f t="shared" si="249"/>
        <v>0</v>
      </c>
      <c r="B6310" s="39" t="s">
        <v>50</v>
      </c>
      <c r="C6310" s="40">
        <v>0</v>
      </c>
    </row>
    <row r="6311" spans="1:3" ht="18" hidden="1" customHeight="1" x14ac:dyDescent="0.2">
      <c r="A6311" s="13">
        <f t="shared" si="249"/>
        <v>0</v>
      </c>
      <c r="B6311" s="23"/>
      <c r="C6311" s="34"/>
    </row>
    <row r="6312" spans="1:3" ht="18" hidden="1" customHeight="1" x14ac:dyDescent="0.2">
      <c r="A6312" s="13">
        <f t="shared" si="249"/>
        <v>0</v>
      </c>
      <c r="B6312" s="18" t="s">
        <v>319</v>
      </c>
      <c r="C6312" s="29"/>
    </row>
    <row r="6313" spans="1:3" ht="15" x14ac:dyDescent="0.2">
      <c r="A6313" s="13"/>
      <c r="B6313" s="5" t="s">
        <v>53</v>
      </c>
      <c r="C6313" s="36">
        <v>29</v>
      </c>
    </row>
    <row r="6314" spans="1:3" ht="15" x14ac:dyDescent="0.2">
      <c r="A6314" s="13"/>
      <c r="B6314" s="6" t="s">
        <v>54</v>
      </c>
      <c r="C6314" s="36">
        <v>29</v>
      </c>
    </row>
    <row r="6315" spans="1:3" ht="15" hidden="1" x14ac:dyDescent="0.2">
      <c r="A6315" s="13">
        <f t="shared" si="249"/>
        <v>0</v>
      </c>
      <c r="B6315" s="6" t="s">
        <v>55</v>
      </c>
      <c r="C6315" s="36">
        <v>0</v>
      </c>
    </row>
    <row r="6316" spans="1:3" ht="18" hidden="1" customHeight="1" x14ac:dyDescent="0.2">
      <c r="A6316" s="13">
        <f t="shared" si="249"/>
        <v>0</v>
      </c>
      <c r="B6316" s="24"/>
      <c r="C6316" s="34"/>
    </row>
    <row r="6317" spans="1:3" ht="18" customHeight="1" x14ac:dyDescent="0.2">
      <c r="A6317" s="13"/>
      <c r="B6317" s="121" t="s">
        <v>135</v>
      </c>
      <c r="C6317" s="122"/>
    </row>
    <row r="6318" spans="1:3" ht="18" hidden="1" customHeight="1" x14ac:dyDescent="0.2">
      <c r="A6318" s="13">
        <f t="shared" ref="A6318:A6326" si="250">SUM(C6318)</f>
        <v>0</v>
      </c>
      <c r="B6318" s="21"/>
      <c r="C6318" s="35"/>
    </row>
    <row r="6319" spans="1:3" ht="18" hidden="1" customHeight="1" x14ac:dyDescent="0.2">
      <c r="A6319" s="13">
        <f t="shared" si="250"/>
        <v>0</v>
      </c>
      <c r="B6319" s="22" t="s">
        <v>59</v>
      </c>
      <c r="C6319" s="29"/>
    </row>
    <row r="6320" spans="1:3" ht="15" x14ac:dyDescent="0.2">
      <c r="A6320" s="13"/>
      <c r="B6320" s="2" t="s">
        <v>1</v>
      </c>
      <c r="C6320" s="28">
        <v>10.10286</v>
      </c>
    </row>
    <row r="6321" spans="1:3" ht="15" hidden="1" x14ac:dyDescent="0.2">
      <c r="A6321" s="13">
        <f t="shared" si="250"/>
        <v>0</v>
      </c>
      <c r="B6321" s="3" t="s">
        <v>2</v>
      </c>
      <c r="C6321" s="28"/>
    </row>
    <row r="6322" spans="1:3" ht="15" hidden="1" x14ac:dyDescent="0.2">
      <c r="A6322" s="13">
        <f t="shared" si="250"/>
        <v>0</v>
      </c>
      <c r="B6322" s="3" t="s">
        <v>3</v>
      </c>
      <c r="C6322" s="28"/>
    </row>
    <row r="6323" spans="1:3" ht="15" hidden="1" x14ac:dyDescent="0.2">
      <c r="A6323" s="13">
        <f t="shared" si="250"/>
        <v>0</v>
      </c>
      <c r="B6323" s="3" t="s">
        <v>4</v>
      </c>
      <c r="C6323" s="28">
        <v>0</v>
      </c>
    </row>
    <row r="6324" spans="1:3" ht="15" x14ac:dyDescent="0.2">
      <c r="A6324" s="13"/>
      <c r="B6324" s="3" t="s">
        <v>5</v>
      </c>
      <c r="C6324" s="28">
        <v>10.10286</v>
      </c>
    </row>
    <row r="6325" spans="1:3" ht="15" hidden="1" x14ac:dyDescent="0.2">
      <c r="A6325" s="13">
        <f t="shared" si="250"/>
        <v>0</v>
      </c>
      <c r="B6325" s="2" t="s">
        <v>6</v>
      </c>
      <c r="C6325" s="28">
        <v>0</v>
      </c>
    </row>
    <row r="6326" spans="1:3" ht="15" hidden="1" x14ac:dyDescent="0.2">
      <c r="A6326" s="13">
        <f t="shared" si="250"/>
        <v>0</v>
      </c>
      <c r="B6326" s="2" t="s">
        <v>7</v>
      </c>
      <c r="C6326" s="28">
        <v>0</v>
      </c>
    </row>
    <row r="6327" spans="1:3" ht="15" hidden="1" x14ac:dyDescent="0.2">
      <c r="A6327" s="13">
        <v>0</v>
      </c>
      <c r="B6327" s="3" t="s">
        <v>8</v>
      </c>
      <c r="C6327" s="28">
        <v>0</v>
      </c>
    </row>
    <row r="6328" spans="1:3" ht="15" hidden="1" x14ac:dyDescent="0.2">
      <c r="A6328" s="13">
        <f>SUM(C6328)</f>
        <v>0</v>
      </c>
      <c r="B6328" s="4" t="s">
        <v>9</v>
      </c>
      <c r="C6328" s="28">
        <v>0</v>
      </c>
    </row>
    <row r="6329" spans="1:3" ht="15" hidden="1" x14ac:dyDescent="0.2">
      <c r="A6329" s="13">
        <v>0</v>
      </c>
      <c r="B6329" s="4" t="s">
        <v>10</v>
      </c>
      <c r="C6329" s="28">
        <v>0</v>
      </c>
    </row>
    <row r="6330" spans="1:3" ht="15" hidden="1" x14ac:dyDescent="0.2">
      <c r="A6330" s="13">
        <f>SUM(C6330)</f>
        <v>0</v>
      </c>
      <c r="B6330" s="4" t="s">
        <v>11</v>
      </c>
      <c r="C6330" s="28">
        <v>0</v>
      </c>
    </row>
    <row r="6331" spans="1:3" ht="15" hidden="1" x14ac:dyDescent="0.2">
      <c r="A6331" s="13">
        <f>SUM(C6331)</f>
        <v>0</v>
      </c>
      <c r="B6331" s="4" t="s">
        <v>12</v>
      </c>
      <c r="C6331" s="28">
        <v>0</v>
      </c>
    </row>
    <row r="6332" spans="1:3" ht="15" hidden="1" x14ac:dyDescent="0.2">
      <c r="A6332" s="13">
        <f>SUM(C6332)</f>
        <v>0</v>
      </c>
      <c r="B6332" s="2" t="s">
        <v>13</v>
      </c>
      <c r="C6332" s="28">
        <v>0</v>
      </c>
    </row>
    <row r="6333" spans="1:3" ht="15" hidden="1" x14ac:dyDescent="0.2">
      <c r="A6333" s="13">
        <v>0</v>
      </c>
      <c r="B6333" s="3" t="s">
        <v>14</v>
      </c>
      <c r="C6333" s="28">
        <v>0</v>
      </c>
    </row>
    <row r="6334" spans="1:3" ht="15" hidden="1" x14ac:dyDescent="0.2">
      <c r="A6334" s="13">
        <v>0</v>
      </c>
      <c r="B6334" s="4" t="s">
        <v>15</v>
      </c>
      <c r="C6334" s="28">
        <v>0</v>
      </c>
    </row>
    <row r="6335" spans="1:3" ht="15" hidden="1" x14ac:dyDescent="0.2">
      <c r="A6335" s="13">
        <v>0</v>
      </c>
      <c r="B6335" s="4" t="s">
        <v>10</v>
      </c>
      <c r="C6335" s="28">
        <v>0</v>
      </c>
    </row>
    <row r="6336" spans="1:3" ht="15" hidden="1" x14ac:dyDescent="0.2">
      <c r="A6336" s="13">
        <f t="shared" ref="A6336:A6342" si="251">SUM(C6336)</f>
        <v>0</v>
      </c>
      <c r="B6336" s="4" t="s">
        <v>16</v>
      </c>
      <c r="C6336" s="28">
        <v>0</v>
      </c>
    </row>
    <row r="6337" spans="1:3" ht="15" hidden="1" x14ac:dyDescent="0.2">
      <c r="A6337" s="13">
        <f t="shared" si="251"/>
        <v>0</v>
      </c>
      <c r="B6337" s="3" t="s">
        <v>17</v>
      </c>
      <c r="C6337" s="28">
        <v>0</v>
      </c>
    </row>
    <row r="6338" spans="1:3" ht="15" hidden="1" x14ac:dyDescent="0.2">
      <c r="A6338" s="13">
        <f t="shared" si="251"/>
        <v>0</v>
      </c>
      <c r="B6338" s="4" t="s">
        <v>18</v>
      </c>
      <c r="C6338" s="28">
        <v>0</v>
      </c>
    </row>
    <row r="6339" spans="1:3" ht="18" hidden="1" customHeight="1" x14ac:dyDescent="0.2">
      <c r="A6339" s="13">
        <f t="shared" si="251"/>
        <v>0</v>
      </c>
      <c r="B6339" s="21"/>
      <c r="C6339" s="35"/>
    </row>
    <row r="6340" spans="1:3" ht="15" x14ac:dyDescent="0.2">
      <c r="A6340" s="13"/>
      <c r="B6340" s="2" t="s">
        <v>19</v>
      </c>
      <c r="C6340" s="28">
        <v>13.03561</v>
      </c>
    </row>
    <row r="6341" spans="1:3" ht="15" hidden="1" x14ac:dyDescent="0.2">
      <c r="A6341" s="13">
        <f t="shared" si="251"/>
        <v>0</v>
      </c>
      <c r="B6341" s="12" t="s">
        <v>20</v>
      </c>
      <c r="C6341" s="31">
        <v>0</v>
      </c>
    </row>
    <row r="6342" spans="1:3" ht="15" x14ac:dyDescent="0.2">
      <c r="A6342" s="13"/>
      <c r="B6342" s="12" t="s">
        <v>21</v>
      </c>
      <c r="C6342" s="31">
        <v>12.597099999999999</v>
      </c>
    </row>
    <row r="6343" spans="1:3" ht="15" hidden="1" x14ac:dyDescent="0.2">
      <c r="A6343" s="13">
        <v>0</v>
      </c>
      <c r="B6343" s="15" t="s">
        <v>22</v>
      </c>
      <c r="C6343" s="32">
        <v>0</v>
      </c>
    </row>
    <row r="6344" spans="1:3" ht="15" hidden="1" x14ac:dyDescent="0.2">
      <c r="A6344" s="13">
        <v>0</v>
      </c>
      <c r="B6344" s="15" t="s">
        <v>23</v>
      </c>
      <c r="C6344" s="32">
        <v>0</v>
      </c>
    </row>
    <row r="6345" spans="1:3" ht="15" hidden="1" x14ac:dyDescent="0.2">
      <c r="A6345" s="13">
        <v>0</v>
      </c>
      <c r="B6345" s="15" t="s">
        <v>24</v>
      </c>
      <c r="C6345" s="32">
        <v>3.1431</v>
      </c>
    </row>
    <row r="6346" spans="1:3" ht="15" hidden="1" x14ac:dyDescent="0.2">
      <c r="A6346" s="13">
        <v>0</v>
      </c>
      <c r="B6346" s="15" t="s">
        <v>25</v>
      </c>
      <c r="C6346" s="32">
        <v>0</v>
      </c>
    </row>
    <row r="6347" spans="1:3" ht="15" hidden="1" x14ac:dyDescent="0.2">
      <c r="A6347" s="13">
        <v>0</v>
      </c>
      <c r="B6347" s="15" t="s">
        <v>26</v>
      </c>
      <c r="C6347" s="32">
        <v>0</v>
      </c>
    </row>
    <row r="6348" spans="1:3" ht="15" hidden="1" x14ac:dyDescent="0.2">
      <c r="A6348" s="13">
        <v>0</v>
      </c>
      <c r="B6348" s="15" t="s">
        <v>27</v>
      </c>
      <c r="C6348" s="32">
        <v>0</v>
      </c>
    </row>
    <row r="6349" spans="1:3" ht="30" hidden="1" x14ac:dyDescent="0.2">
      <c r="A6349" s="13">
        <v>0</v>
      </c>
      <c r="B6349" s="15" t="s">
        <v>28</v>
      </c>
      <c r="C6349" s="32">
        <v>0</v>
      </c>
    </row>
    <row r="6350" spans="1:3" ht="15" hidden="1" x14ac:dyDescent="0.2">
      <c r="A6350" s="13">
        <v>0</v>
      </c>
      <c r="B6350" s="15" t="s">
        <v>29</v>
      </c>
      <c r="C6350" s="32">
        <v>0.36</v>
      </c>
    </row>
    <row r="6351" spans="1:3" ht="15" hidden="1" x14ac:dyDescent="0.2">
      <c r="A6351" s="13">
        <v>0</v>
      </c>
      <c r="B6351" s="15" t="s">
        <v>30</v>
      </c>
      <c r="C6351" s="32">
        <v>0</v>
      </c>
    </row>
    <row r="6352" spans="1:3" ht="15" hidden="1" x14ac:dyDescent="0.2">
      <c r="A6352" s="13">
        <v>0</v>
      </c>
      <c r="B6352" s="15" t="s">
        <v>31</v>
      </c>
      <c r="C6352" s="32">
        <v>9.0939999999999994</v>
      </c>
    </row>
    <row r="6353" spans="1:3" ht="15" hidden="1" x14ac:dyDescent="0.2">
      <c r="A6353" s="13">
        <f t="shared" ref="A6353:A6359" si="252">SUM(C6353)</f>
        <v>0</v>
      </c>
      <c r="B6353" s="12" t="s">
        <v>32</v>
      </c>
      <c r="C6353" s="31">
        <v>0</v>
      </c>
    </row>
    <row r="6354" spans="1:3" ht="15" hidden="1" x14ac:dyDescent="0.2">
      <c r="A6354" s="13">
        <f t="shared" si="252"/>
        <v>0</v>
      </c>
      <c r="B6354" s="3" t="s">
        <v>33</v>
      </c>
      <c r="C6354" s="28">
        <v>0</v>
      </c>
    </row>
    <row r="6355" spans="1:3" ht="15" hidden="1" x14ac:dyDescent="0.2">
      <c r="A6355" s="13">
        <f t="shared" si="252"/>
        <v>0</v>
      </c>
      <c r="B6355" s="12" t="s">
        <v>4</v>
      </c>
      <c r="C6355" s="31">
        <v>0</v>
      </c>
    </row>
    <row r="6356" spans="1:3" ht="15" hidden="1" x14ac:dyDescent="0.2">
      <c r="A6356" s="13">
        <f t="shared" si="252"/>
        <v>0</v>
      </c>
      <c r="B6356" s="12" t="s">
        <v>34</v>
      </c>
      <c r="C6356" s="31">
        <v>0</v>
      </c>
    </row>
    <row r="6357" spans="1:3" ht="15" x14ac:dyDescent="0.2">
      <c r="A6357" s="13"/>
      <c r="B6357" s="12" t="s">
        <v>35</v>
      </c>
      <c r="C6357" s="31">
        <v>0.43851000000000001</v>
      </c>
    </row>
    <row r="6358" spans="1:3" ht="15" x14ac:dyDescent="0.2">
      <c r="A6358" s="13"/>
      <c r="B6358" s="2" t="s">
        <v>36</v>
      </c>
      <c r="C6358" s="28">
        <v>8.4316600000000008</v>
      </c>
    </row>
    <row r="6359" spans="1:3" ht="15" hidden="1" x14ac:dyDescent="0.2">
      <c r="A6359" s="13">
        <f t="shared" si="252"/>
        <v>0</v>
      </c>
      <c r="B6359" s="2" t="s">
        <v>37</v>
      </c>
      <c r="C6359" s="28">
        <v>0</v>
      </c>
    </row>
    <row r="6360" spans="1:3" ht="15" hidden="1" x14ac:dyDescent="0.2">
      <c r="A6360" s="13">
        <v>0</v>
      </c>
      <c r="B6360" s="16" t="s">
        <v>8</v>
      </c>
      <c r="C6360" s="33">
        <v>0</v>
      </c>
    </row>
    <row r="6361" spans="1:3" ht="15" hidden="1" x14ac:dyDescent="0.2">
      <c r="A6361" s="13">
        <v>0</v>
      </c>
      <c r="B6361" s="15" t="s">
        <v>9</v>
      </c>
      <c r="C6361" s="32">
        <v>0</v>
      </c>
    </row>
    <row r="6362" spans="1:3" ht="15" hidden="1" x14ac:dyDescent="0.2">
      <c r="A6362" s="13">
        <v>0</v>
      </c>
      <c r="B6362" s="15" t="s">
        <v>38</v>
      </c>
      <c r="C6362" s="32">
        <v>0</v>
      </c>
    </row>
    <row r="6363" spans="1:3" ht="15" hidden="1" x14ac:dyDescent="0.2">
      <c r="A6363" s="13">
        <f>SUM(C6363)</f>
        <v>0</v>
      </c>
      <c r="B6363" s="14" t="s">
        <v>39</v>
      </c>
      <c r="C6363" s="31">
        <v>0</v>
      </c>
    </row>
    <row r="6364" spans="1:3" ht="15" hidden="1" x14ac:dyDescent="0.2">
      <c r="A6364" s="13">
        <f>SUM(C6364)</f>
        <v>0</v>
      </c>
      <c r="B6364" s="4" t="s">
        <v>40</v>
      </c>
      <c r="C6364" s="28">
        <v>0</v>
      </c>
    </row>
    <row r="6365" spans="1:3" ht="15" hidden="1" x14ac:dyDescent="0.2">
      <c r="A6365" s="13">
        <f>SUM(C6365)</f>
        <v>0</v>
      </c>
      <c r="B6365" s="2" t="s">
        <v>41</v>
      </c>
      <c r="C6365" s="28">
        <v>0</v>
      </c>
    </row>
    <row r="6366" spans="1:3" ht="15" hidden="1" x14ac:dyDescent="0.2">
      <c r="A6366" s="13">
        <v>0</v>
      </c>
      <c r="B6366" s="16" t="s">
        <v>14</v>
      </c>
      <c r="C6366" s="33">
        <v>0</v>
      </c>
    </row>
    <row r="6367" spans="1:3" ht="15" hidden="1" x14ac:dyDescent="0.2">
      <c r="A6367" s="13">
        <v>0</v>
      </c>
      <c r="B6367" s="15" t="s">
        <v>9</v>
      </c>
      <c r="C6367" s="32">
        <v>0</v>
      </c>
    </row>
    <row r="6368" spans="1:3" ht="15" hidden="1" x14ac:dyDescent="0.2">
      <c r="A6368" s="13">
        <v>0</v>
      </c>
      <c r="B6368" s="15" t="s">
        <v>10</v>
      </c>
      <c r="C6368" s="32">
        <v>0</v>
      </c>
    </row>
    <row r="6369" spans="1:3" ht="15" hidden="1" x14ac:dyDescent="0.2">
      <c r="A6369" s="13">
        <f>SUM(C6369)</f>
        <v>0</v>
      </c>
      <c r="B6369" s="14" t="s">
        <v>42</v>
      </c>
      <c r="C6369" s="31">
        <v>0</v>
      </c>
    </row>
    <row r="6370" spans="1:3" ht="15" hidden="1" x14ac:dyDescent="0.2">
      <c r="A6370" s="13">
        <f>SUM(C6370)</f>
        <v>0</v>
      </c>
      <c r="B6370" s="4" t="s">
        <v>16</v>
      </c>
      <c r="C6370" s="28">
        <v>0</v>
      </c>
    </row>
    <row r="6371" spans="1:3" ht="15" hidden="1" x14ac:dyDescent="0.2">
      <c r="A6371" s="13">
        <f>SUM(C6371)</f>
        <v>0</v>
      </c>
      <c r="B6371" s="16" t="s">
        <v>17</v>
      </c>
      <c r="C6371" s="33">
        <v>0</v>
      </c>
    </row>
    <row r="6372" spans="1:3" ht="15" hidden="1" x14ac:dyDescent="0.2">
      <c r="A6372" s="13">
        <v>0</v>
      </c>
      <c r="B6372" s="15" t="s">
        <v>43</v>
      </c>
      <c r="C6372" s="32">
        <v>0</v>
      </c>
    </row>
    <row r="6373" spans="1:3" ht="15" hidden="1" x14ac:dyDescent="0.2">
      <c r="A6373" s="13">
        <v>0</v>
      </c>
      <c r="B6373" s="15" t="s">
        <v>15</v>
      </c>
      <c r="C6373" s="32">
        <v>0</v>
      </c>
    </row>
    <row r="6374" spans="1:3" ht="15" hidden="1" x14ac:dyDescent="0.2">
      <c r="A6374" s="13">
        <v>0</v>
      </c>
      <c r="B6374" s="15" t="s">
        <v>10</v>
      </c>
      <c r="C6374" s="32">
        <v>0</v>
      </c>
    </row>
    <row r="6375" spans="1:3" ht="15" hidden="1" x14ac:dyDescent="0.2">
      <c r="A6375" s="13">
        <f t="shared" ref="A6375:A6397" si="253">SUM(C6375)</f>
        <v>0</v>
      </c>
      <c r="B6375" s="14" t="s">
        <v>39</v>
      </c>
      <c r="C6375" s="31">
        <v>0</v>
      </c>
    </row>
    <row r="6376" spans="1:3" ht="15" hidden="1" x14ac:dyDescent="0.2">
      <c r="A6376" s="13">
        <f t="shared" si="253"/>
        <v>0</v>
      </c>
      <c r="B6376" s="4" t="s">
        <v>16</v>
      </c>
      <c r="C6376" s="28">
        <v>0</v>
      </c>
    </row>
    <row r="6377" spans="1:3" ht="18" hidden="1" customHeight="1" x14ac:dyDescent="0.2">
      <c r="A6377" s="13">
        <f t="shared" si="253"/>
        <v>0</v>
      </c>
      <c r="B6377" s="21"/>
      <c r="C6377" s="35"/>
    </row>
    <row r="6378" spans="1:3" ht="18" hidden="1" customHeight="1" x14ac:dyDescent="0.2">
      <c r="A6378" s="13">
        <f t="shared" si="253"/>
        <v>0</v>
      </c>
      <c r="B6378" s="22" t="s">
        <v>60</v>
      </c>
      <c r="C6378" s="29"/>
    </row>
    <row r="6379" spans="1:3" ht="15" x14ac:dyDescent="0.2">
      <c r="A6379" s="13"/>
      <c r="B6379" s="17" t="s">
        <v>44</v>
      </c>
      <c r="C6379" s="31">
        <v>10.10286</v>
      </c>
    </row>
    <row r="6380" spans="1:3" ht="15" x14ac:dyDescent="0.2">
      <c r="A6380" s="13"/>
      <c r="B6380" s="12" t="s">
        <v>1</v>
      </c>
      <c r="C6380" s="31">
        <v>10.10286</v>
      </c>
    </row>
    <row r="6381" spans="1:3" ht="15" hidden="1" x14ac:dyDescent="0.2">
      <c r="A6381" s="13">
        <f t="shared" si="253"/>
        <v>0</v>
      </c>
      <c r="B6381" s="12" t="s">
        <v>6</v>
      </c>
      <c r="C6381" s="31">
        <v>0</v>
      </c>
    </row>
    <row r="6382" spans="1:3" ht="15" hidden="1" x14ac:dyDescent="0.2">
      <c r="A6382" s="13">
        <f t="shared" si="253"/>
        <v>0</v>
      </c>
      <c r="B6382" s="12" t="s">
        <v>45</v>
      </c>
      <c r="C6382" s="31">
        <v>0</v>
      </c>
    </row>
    <row r="6383" spans="1:3" ht="15" hidden="1" x14ac:dyDescent="0.2">
      <c r="A6383" s="13">
        <f t="shared" si="253"/>
        <v>0</v>
      </c>
      <c r="B6383" s="12" t="s">
        <v>13</v>
      </c>
      <c r="C6383" s="31">
        <v>0</v>
      </c>
    </row>
    <row r="6384" spans="1:3" ht="15" x14ac:dyDescent="0.2">
      <c r="A6384" s="13"/>
      <c r="B6384" s="17" t="s">
        <v>46</v>
      </c>
      <c r="C6384" s="31">
        <v>21.467269999999999</v>
      </c>
    </row>
    <row r="6385" spans="1:3" ht="15" x14ac:dyDescent="0.2">
      <c r="A6385" s="13"/>
      <c r="B6385" s="12" t="s">
        <v>19</v>
      </c>
      <c r="C6385" s="31">
        <v>13.03561</v>
      </c>
    </row>
    <row r="6386" spans="1:3" ht="15" x14ac:dyDescent="0.2">
      <c r="A6386" s="13"/>
      <c r="B6386" s="12" t="s">
        <v>36</v>
      </c>
      <c r="C6386" s="31">
        <v>8.4316600000000008</v>
      </c>
    </row>
    <row r="6387" spans="1:3" ht="15" hidden="1" x14ac:dyDescent="0.2">
      <c r="A6387" s="13">
        <f t="shared" si="253"/>
        <v>0</v>
      </c>
      <c r="B6387" s="12" t="s">
        <v>47</v>
      </c>
      <c r="C6387" s="31">
        <v>0</v>
      </c>
    </row>
    <row r="6388" spans="1:3" ht="15" hidden="1" x14ac:dyDescent="0.2">
      <c r="A6388" s="13">
        <f t="shared" si="253"/>
        <v>0</v>
      </c>
      <c r="B6388" s="12" t="s">
        <v>41</v>
      </c>
      <c r="C6388" s="31">
        <v>0</v>
      </c>
    </row>
    <row r="6389" spans="1:3" ht="15" x14ac:dyDescent="0.2">
      <c r="A6389" s="13"/>
      <c r="B6389" s="39" t="s">
        <v>48</v>
      </c>
      <c r="C6389" s="40">
        <v>-11.364409999999999</v>
      </c>
    </row>
    <row r="6390" spans="1:3" ht="15" x14ac:dyDescent="0.2">
      <c r="A6390" s="13"/>
      <c r="B6390" s="39" t="s">
        <v>49</v>
      </c>
      <c r="C6390" s="40">
        <v>236.23211000000001</v>
      </c>
    </row>
    <row r="6391" spans="1:3" ht="15" x14ac:dyDescent="0.2">
      <c r="A6391" s="13"/>
      <c r="B6391" s="39" t="s">
        <v>50</v>
      </c>
      <c r="C6391" s="40">
        <v>224.86770000000001</v>
      </c>
    </row>
    <row r="6392" spans="1:3" ht="18" hidden="1" customHeight="1" x14ac:dyDescent="0.2">
      <c r="A6392" s="13">
        <f t="shared" si="253"/>
        <v>0</v>
      </c>
      <c r="B6392" s="23"/>
      <c r="C6392" s="34"/>
    </row>
    <row r="6393" spans="1:3" ht="18" hidden="1" customHeight="1" x14ac:dyDescent="0.2">
      <c r="A6393" s="13">
        <f t="shared" si="253"/>
        <v>0</v>
      </c>
      <c r="B6393" s="18" t="s">
        <v>319</v>
      </c>
      <c r="C6393" s="29"/>
    </row>
    <row r="6394" spans="1:3" ht="15" x14ac:dyDescent="0.2">
      <c r="A6394" s="13"/>
      <c r="B6394" s="5" t="s">
        <v>53</v>
      </c>
      <c r="C6394" s="36">
        <v>209</v>
      </c>
    </row>
    <row r="6395" spans="1:3" ht="15" x14ac:dyDescent="0.2">
      <c r="A6395" s="13"/>
      <c r="B6395" s="6" t="s">
        <v>54</v>
      </c>
      <c r="C6395" s="36">
        <v>106</v>
      </c>
    </row>
    <row r="6396" spans="1:3" ht="15" x14ac:dyDescent="0.2">
      <c r="A6396" s="13"/>
      <c r="B6396" s="6" t="s">
        <v>55</v>
      </c>
      <c r="C6396" s="36">
        <v>103</v>
      </c>
    </row>
    <row r="6397" spans="1:3" ht="18" hidden="1" customHeight="1" x14ac:dyDescent="0.2">
      <c r="A6397" s="13">
        <f t="shared" si="253"/>
        <v>0</v>
      </c>
      <c r="B6397" s="24"/>
      <c r="C6397" s="34"/>
    </row>
    <row r="6398" spans="1:3" ht="18" customHeight="1" x14ac:dyDescent="0.2">
      <c r="A6398" s="13"/>
      <c r="B6398" s="121" t="s">
        <v>138</v>
      </c>
      <c r="C6398" s="122"/>
    </row>
    <row r="6399" spans="1:3" ht="18" hidden="1" customHeight="1" x14ac:dyDescent="0.2">
      <c r="A6399" s="13">
        <f t="shared" ref="A6399:A6407" si="254">SUM(C6399)</f>
        <v>0</v>
      </c>
      <c r="B6399" s="21"/>
      <c r="C6399" s="35"/>
    </row>
    <row r="6400" spans="1:3" ht="18" hidden="1" customHeight="1" x14ac:dyDescent="0.2">
      <c r="A6400" s="13">
        <f t="shared" si="254"/>
        <v>0</v>
      </c>
      <c r="B6400" s="22" t="s">
        <v>59</v>
      </c>
      <c r="C6400" s="29"/>
    </row>
    <row r="6401" spans="1:3" ht="15" x14ac:dyDescent="0.2">
      <c r="A6401" s="13"/>
      <c r="B6401" s="2" t="s">
        <v>1</v>
      </c>
      <c r="C6401" s="28">
        <v>135.53120000000001</v>
      </c>
    </row>
    <row r="6402" spans="1:3" ht="15" hidden="1" x14ac:dyDescent="0.2">
      <c r="A6402" s="13">
        <f t="shared" si="254"/>
        <v>0</v>
      </c>
      <c r="B6402" s="3" t="s">
        <v>2</v>
      </c>
      <c r="C6402" s="28"/>
    </row>
    <row r="6403" spans="1:3" ht="15" hidden="1" x14ac:dyDescent="0.2">
      <c r="A6403" s="13">
        <f t="shared" si="254"/>
        <v>0</v>
      </c>
      <c r="B6403" s="3" t="s">
        <v>3</v>
      </c>
      <c r="C6403" s="28"/>
    </row>
    <row r="6404" spans="1:3" ht="15" hidden="1" x14ac:dyDescent="0.2">
      <c r="A6404" s="13">
        <f t="shared" si="254"/>
        <v>0</v>
      </c>
      <c r="B6404" s="3" t="s">
        <v>4</v>
      </c>
      <c r="C6404" s="28">
        <v>0</v>
      </c>
    </row>
    <row r="6405" spans="1:3" ht="15" x14ac:dyDescent="0.2">
      <c r="A6405" s="13"/>
      <c r="B6405" s="3" t="s">
        <v>5</v>
      </c>
      <c r="C6405" s="28">
        <v>135.53120000000001</v>
      </c>
    </row>
    <row r="6406" spans="1:3" ht="15" hidden="1" x14ac:dyDescent="0.2">
      <c r="A6406" s="13">
        <f t="shared" si="254"/>
        <v>0</v>
      </c>
      <c r="B6406" s="2" t="s">
        <v>6</v>
      </c>
      <c r="C6406" s="28">
        <v>0</v>
      </c>
    </row>
    <row r="6407" spans="1:3" ht="15" hidden="1" x14ac:dyDescent="0.2">
      <c r="A6407" s="13">
        <f t="shared" si="254"/>
        <v>0</v>
      </c>
      <c r="B6407" s="2" t="s">
        <v>7</v>
      </c>
      <c r="C6407" s="28">
        <v>0</v>
      </c>
    </row>
    <row r="6408" spans="1:3" ht="15" hidden="1" x14ac:dyDescent="0.2">
      <c r="A6408" s="13">
        <v>0</v>
      </c>
      <c r="B6408" s="3" t="s">
        <v>8</v>
      </c>
      <c r="C6408" s="28">
        <v>0</v>
      </c>
    </row>
    <row r="6409" spans="1:3" ht="15" hidden="1" x14ac:dyDescent="0.2">
      <c r="A6409" s="13">
        <f>SUM(C6409)</f>
        <v>0</v>
      </c>
      <c r="B6409" s="4" t="s">
        <v>9</v>
      </c>
      <c r="C6409" s="28">
        <v>0</v>
      </c>
    </row>
    <row r="6410" spans="1:3" ht="15" hidden="1" x14ac:dyDescent="0.2">
      <c r="A6410" s="13">
        <v>0</v>
      </c>
      <c r="B6410" s="4" t="s">
        <v>10</v>
      </c>
      <c r="C6410" s="28">
        <v>0</v>
      </c>
    </row>
    <row r="6411" spans="1:3" ht="15" hidden="1" x14ac:dyDescent="0.2">
      <c r="A6411" s="13">
        <f>SUM(C6411)</f>
        <v>0</v>
      </c>
      <c r="B6411" s="4" t="s">
        <v>11</v>
      </c>
      <c r="C6411" s="28">
        <v>0</v>
      </c>
    </row>
    <row r="6412" spans="1:3" ht="15" hidden="1" x14ac:dyDescent="0.2">
      <c r="A6412" s="13">
        <f>SUM(C6412)</f>
        <v>0</v>
      </c>
      <c r="B6412" s="4" t="s">
        <v>12</v>
      </c>
      <c r="C6412" s="28">
        <v>0</v>
      </c>
    </row>
    <row r="6413" spans="1:3" ht="15" hidden="1" x14ac:dyDescent="0.2">
      <c r="A6413" s="13">
        <f>SUM(C6413)</f>
        <v>0</v>
      </c>
      <c r="B6413" s="2" t="s">
        <v>13</v>
      </c>
      <c r="C6413" s="28">
        <v>0</v>
      </c>
    </row>
    <row r="6414" spans="1:3" ht="15" hidden="1" x14ac:dyDescent="0.2">
      <c r="A6414" s="13">
        <v>0</v>
      </c>
      <c r="B6414" s="3" t="s">
        <v>14</v>
      </c>
      <c r="C6414" s="28">
        <v>0</v>
      </c>
    </row>
    <row r="6415" spans="1:3" ht="15" hidden="1" x14ac:dyDescent="0.2">
      <c r="A6415" s="13">
        <v>0</v>
      </c>
      <c r="B6415" s="4" t="s">
        <v>15</v>
      </c>
      <c r="C6415" s="28">
        <v>0</v>
      </c>
    </row>
    <row r="6416" spans="1:3" ht="15" hidden="1" x14ac:dyDescent="0.2">
      <c r="A6416" s="13">
        <v>0</v>
      </c>
      <c r="B6416" s="4" t="s">
        <v>10</v>
      </c>
      <c r="C6416" s="28">
        <v>0</v>
      </c>
    </row>
    <row r="6417" spans="1:3" ht="15" hidden="1" x14ac:dyDescent="0.2">
      <c r="A6417" s="13">
        <f t="shared" ref="A6417:A6423" si="255">SUM(C6417)</f>
        <v>0</v>
      </c>
      <c r="B6417" s="4" t="s">
        <v>16</v>
      </c>
      <c r="C6417" s="28">
        <v>0</v>
      </c>
    </row>
    <row r="6418" spans="1:3" ht="15" hidden="1" x14ac:dyDescent="0.2">
      <c r="A6418" s="13">
        <f t="shared" si="255"/>
        <v>0</v>
      </c>
      <c r="B6418" s="3" t="s">
        <v>17</v>
      </c>
      <c r="C6418" s="28">
        <v>0</v>
      </c>
    </row>
    <row r="6419" spans="1:3" ht="15" hidden="1" x14ac:dyDescent="0.2">
      <c r="A6419" s="13">
        <f t="shared" si="255"/>
        <v>0</v>
      </c>
      <c r="B6419" s="4" t="s">
        <v>18</v>
      </c>
      <c r="C6419" s="28">
        <v>0</v>
      </c>
    </row>
    <row r="6420" spans="1:3" ht="18" hidden="1" customHeight="1" x14ac:dyDescent="0.2">
      <c r="A6420" s="13">
        <f t="shared" si="255"/>
        <v>0</v>
      </c>
      <c r="B6420" s="21"/>
      <c r="C6420" s="35"/>
    </row>
    <row r="6421" spans="1:3" ht="15" x14ac:dyDescent="0.2">
      <c r="A6421" s="13"/>
      <c r="B6421" s="2" t="s">
        <v>19</v>
      </c>
      <c r="C6421" s="28">
        <v>5</v>
      </c>
    </row>
    <row r="6422" spans="1:3" ht="15" hidden="1" x14ac:dyDescent="0.2">
      <c r="A6422" s="13">
        <f t="shared" si="255"/>
        <v>0</v>
      </c>
      <c r="B6422" s="12" t="s">
        <v>20</v>
      </c>
      <c r="C6422" s="31">
        <v>0</v>
      </c>
    </row>
    <row r="6423" spans="1:3" ht="15" x14ac:dyDescent="0.2">
      <c r="A6423" s="13"/>
      <c r="B6423" s="12" t="s">
        <v>21</v>
      </c>
      <c r="C6423" s="31">
        <v>5</v>
      </c>
    </row>
    <row r="6424" spans="1:3" ht="15" hidden="1" x14ac:dyDescent="0.2">
      <c r="A6424" s="13">
        <v>0</v>
      </c>
      <c r="B6424" s="15" t="s">
        <v>22</v>
      </c>
      <c r="C6424" s="32">
        <v>0</v>
      </c>
    </row>
    <row r="6425" spans="1:3" ht="15" hidden="1" x14ac:dyDescent="0.2">
      <c r="A6425" s="13">
        <v>0</v>
      </c>
      <c r="B6425" s="15" t="s">
        <v>23</v>
      </c>
      <c r="C6425" s="32">
        <v>0</v>
      </c>
    </row>
    <row r="6426" spans="1:3" ht="15" hidden="1" x14ac:dyDescent="0.2">
      <c r="A6426" s="13">
        <v>0</v>
      </c>
      <c r="B6426" s="15" t="s">
        <v>24</v>
      </c>
      <c r="C6426" s="32">
        <v>5</v>
      </c>
    </row>
    <row r="6427" spans="1:3" ht="15" hidden="1" x14ac:dyDescent="0.2">
      <c r="A6427" s="13">
        <v>0</v>
      </c>
      <c r="B6427" s="15" t="s">
        <v>25</v>
      </c>
      <c r="C6427" s="32">
        <v>0</v>
      </c>
    </row>
    <row r="6428" spans="1:3" ht="15" hidden="1" x14ac:dyDescent="0.2">
      <c r="A6428" s="13">
        <v>0</v>
      </c>
      <c r="B6428" s="15" t="s">
        <v>26</v>
      </c>
      <c r="C6428" s="32">
        <v>0</v>
      </c>
    </row>
    <row r="6429" spans="1:3" ht="15" hidden="1" x14ac:dyDescent="0.2">
      <c r="A6429" s="13">
        <v>0</v>
      </c>
      <c r="B6429" s="15" t="s">
        <v>27</v>
      </c>
      <c r="C6429" s="32">
        <v>0</v>
      </c>
    </row>
    <row r="6430" spans="1:3" ht="30" hidden="1" x14ac:dyDescent="0.2">
      <c r="A6430" s="13">
        <v>0</v>
      </c>
      <c r="B6430" s="15" t="s">
        <v>28</v>
      </c>
      <c r="C6430" s="32">
        <v>0</v>
      </c>
    </row>
    <row r="6431" spans="1:3" ht="15" hidden="1" x14ac:dyDescent="0.2">
      <c r="A6431" s="13">
        <v>0</v>
      </c>
      <c r="B6431" s="15" t="s">
        <v>29</v>
      </c>
      <c r="C6431" s="32">
        <v>0</v>
      </c>
    </row>
    <row r="6432" spans="1:3" ht="15" hidden="1" x14ac:dyDescent="0.2">
      <c r="A6432" s="13">
        <v>0</v>
      </c>
      <c r="B6432" s="15" t="s">
        <v>30</v>
      </c>
      <c r="C6432" s="32">
        <v>0</v>
      </c>
    </row>
    <row r="6433" spans="1:3" ht="15" hidden="1" x14ac:dyDescent="0.2">
      <c r="A6433" s="13">
        <v>0</v>
      </c>
      <c r="B6433" s="15" t="s">
        <v>31</v>
      </c>
      <c r="C6433" s="32">
        <v>0</v>
      </c>
    </row>
    <row r="6434" spans="1:3" ht="15" hidden="1" x14ac:dyDescent="0.2">
      <c r="A6434" s="13">
        <f t="shared" ref="A6434:A6440" si="256">SUM(C6434)</f>
        <v>0</v>
      </c>
      <c r="B6434" s="12" t="s">
        <v>32</v>
      </c>
      <c r="C6434" s="31">
        <v>0</v>
      </c>
    </row>
    <row r="6435" spans="1:3" ht="15" hidden="1" x14ac:dyDescent="0.2">
      <c r="A6435" s="13">
        <f t="shared" si="256"/>
        <v>0</v>
      </c>
      <c r="B6435" s="3" t="s">
        <v>33</v>
      </c>
      <c r="C6435" s="28">
        <v>0</v>
      </c>
    </row>
    <row r="6436" spans="1:3" ht="15" hidden="1" x14ac:dyDescent="0.2">
      <c r="A6436" s="13">
        <f t="shared" si="256"/>
        <v>0</v>
      </c>
      <c r="B6436" s="12" t="s">
        <v>4</v>
      </c>
      <c r="C6436" s="31">
        <v>0</v>
      </c>
    </row>
    <row r="6437" spans="1:3" ht="15" hidden="1" x14ac:dyDescent="0.2">
      <c r="A6437" s="13">
        <f t="shared" si="256"/>
        <v>0</v>
      </c>
      <c r="B6437" s="12" t="s">
        <v>34</v>
      </c>
      <c r="C6437" s="31">
        <v>0</v>
      </c>
    </row>
    <row r="6438" spans="1:3" ht="15" hidden="1" x14ac:dyDescent="0.2">
      <c r="A6438" s="13">
        <f t="shared" si="256"/>
        <v>0</v>
      </c>
      <c r="B6438" s="12" t="s">
        <v>35</v>
      </c>
      <c r="C6438" s="31">
        <v>0</v>
      </c>
    </row>
    <row r="6439" spans="1:3" ht="15" hidden="1" x14ac:dyDescent="0.2">
      <c r="A6439" s="13">
        <f t="shared" si="256"/>
        <v>0</v>
      </c>
      <c r="B6439" s="2" t="s">
        <v>36</v>
      </c>
      <c r="C6439" s="28">
        <v>0</v>
      </c>
    </row>
    <row r="6440" spans="1:3" ht="15" hidden="1" x14ac:dyDescent="0.2">
      <c r="A6440" s="13">
        <f t="shared" si="256"/>
        <v>0</v>
      </c>
      <c r="B6440" s="2" t="s">
        <v>37</v>
      </c>
      <c r="C6440" s="28">
        <v>0</v>
      </c>
    </row>
    <row r="6441" spans="1:3" ht="15" hidden="1" x14ac:dyDescent="0.2">
      <c r="A6441" s="13">
        <v>0</v>
      </c>
      <c r="B6441" s="16" t="s">
        <v>8</v>
      </c>
      <c r="C6441" s="33">
        <v>0</v>
      </c>
    </row>
    <row r="6442" spans="1:3" ht="15" hidden="1" x14ac:dyDescent="0.2">
      <c r="A6442" s="13">
        <v>0</v>
      </c>
      <c r="B6442" s="15" t="s">
        <v>9</v>
      </c>
      <c r="C6442" s="32">
        <v>0</v>
      </c>
    </row>
    <row r="6443" spans="1:3" ht="15" hidden="1" x14ac:dyDescent="0.2">
      <c r="A6443" s="13">
        <v>0</v>
      </c>
      <c r="B6443" s="15" t="s">
        <v>38</v>
      </c>
      <c r="C6443" s="32">
        <v>0</v>
      </c>
    </row>
    <row r="6444" spans="1:3" ht="15" hidden="1" x14ac:dyDescent="0.2">
      <c r="A6444" s="13">
        <f>SUM(C6444)</f>
        <v>0</v>
      </c>
      <c r="B6444" s="14" t="s">
        <v>39</v>
      </c>
      <c r="C6444" s="31">
        <v>0</v>
      </c>
    </row>
    <row r="6445" spans="1:3" ht="15" hidden="1" x14ac:dyDescent="0.2">
      <c r="A6445" s="13">
        <f>SUM(C6445)</f>
        <v>0</v>
      </c>
      <c r="B6445" s="4" t="s">
        <v>40</v>
      </c>
      <c r="C6445" s="28">
        <v>0</v>
      </c>
    </row>
    <row r="6446" spans="1:3" ht="15" hidden="1" x14ac:dyDescent="0.2">
      <c r="A6446" s="13">
        <f>SUM(C6446)</f>
        <v>0</v>
      </c>
      <c r="B6446" s="2" t="s">
        <v>41</v>
      </c>
      <c r="C6446" s="28">
        <v>0</v>
      </c>
    </row>
    <row r="6447" spans="1:3" ht="15" hidden="1" x14ac:dyDescent="0.2">
      <c r="A6447" s="13">
        <v>0</v>
      </c>
      <c r="B6447" s="16" t="s">
        <v>14</v>
      </c>
      <c r="C6447" s="33">
        <v>0</v>
      </c>
    </row>
    <row r="6448" spans="1:3" ht="15" hidden="1" x14ac:dyDescent="0.2">
      <c r="A6448" s="13">
        <v>0</v>
      </c>
      <c r="B6448" s="15" t="s">
        <v>9</v>
      </c>
      <c r="C6448" s="32">
        <v>0</v>
      </c>
    </row>
    <row r="6449" spans="1:3" ht="15" hidden="1" x14ac:dyDescent="0.2">
      <c r="A6449" s="13">
        <v>0</v>
      </c>
      <c r="B6449" s="15" t="s">
        <v>10</v>
      </c>
      <c r="C6449" s="32">
        <v>0</v>
      </c>
    </row>
    <row r="6450" spans="1:3" ht="15" hidden="1" x14ac:dyDescent="0.2">
      <c r="A6450" s="13">
        <f>SUM(C6450)</f>
        <v>0</v>
      </c>
      <c r="B6450" s="14" t="s">
        <v>42</v>
      </c>
      <c r="C6450" s="31">
        <v>0</v>
      </c>
    </row>
    <row r="6451" spans="1:3" ht="15" hidden="1" x14ac:dyDescent="0.2">
      <c r="A6451" s="13">
        <f>SUM(C6451)</f>
        <v>0</v>
      </c>
      <c r="B6451" s="4" t="s">
        <v>16</v>
      </c>
      <c r="C6451" s="28">
        <v>0</v>
      </c>
    </row>
    <row r="6452" spans="1:3" ht="15" hidden="1" x14ac:dyDescent="0.2">
      <c r="A6452" s="13">
        <f>SUM(C6452)</f>
        <v>0</v>
      </c>
      <c r="B6452" s="16" t="s">
        <v>17</v>
      </c>
      <c r="C6452" s="33">
        <v>0</v>
      </c>
    </row>
    <row r="6453" spans="1:3" ht="15" hidden="1" x14ac:dyDescent="0.2">
      <c r="A6453" s="13">
        <v>0</v>
      </c>
      <c r="B6453" s="15" t="s">
        <v>43</v>
      </c>
      <c r="C6453" s="32">
        <v>0</v>
      </c>
    </row>
    <row r="6454" spans="1:3" ht="15" hidden="1" x14ac:dyDescent="0.2">
      <c r="A6454" s="13">
        <v>0</v>
      </c>
      <c r="B6454" s="15" t="s">
        <v>15</v>
      </c>
      <c r="C6454" s="32">
        <v>0</v>
      </c>
    </row>
    <row r="6455" spans="1:3" ht="15" hidden="1" x14ac:dyDescent="0.2">
      <c r="A6455" s="13">
        <v>0</v>
      </c>
      <c r="B6455" s="15" t="s">
        <v>10</v>
      </c>
      <c r="C6455" s="32">
        <v>0</v>
      </c>
    </row>
    <row r="6456" spans="1:3" ht="15" hidden="1" x14ac:dyDescent="0.2">
      <c r="A6456" s="13">
        <f t="shared" ref="A6456:A6478" si="257">SUM(C6456)</f>
        <v>0</v>
      </c>
      <c r="B6456" s="14" t="s">
        <v>39</v>
      </c>
      <c r="C6456" s="31">
        <v>0</v>
      </c>
    </row>
    <row r="6457" spans="1:3" ht="15" hidden="1" x14ac:dyDescent="0.2">
      <c r="A6457" s="13">
        <f t="shared" si="257"/>
        <v>0</v>
      </c>
      <c r="B6457" s="4" t="s">
        <v>16</v>
      </c>
      <c r="C6457" s="28">
        <v>0</v>
      </c>
    </row>
    <row r="6458" spans="1:3" ht="18" hidden="1" customHeight="1" x14ac:dyDescent="0.2">
      <c r="A6458" s="13">
        <f t="shared" si="257"/>
        <v>0</v>
      </c>
      <c r="B6458" s="21"/>
      <c r="C6458" s="35"/>
    </row>
    <row r="6459" spans="1:3" ht="18" hidden="1" customHeight="1" x14ac:dyDescent="0.2">
      <c r="A6459" s="13">
        <f t="shared" si="257"/>
        <v>0</v>
      </c>
      <c r="B6459" s="22" t="s">
        <v>60</v>
      </c>
      <c r="C6459" s="29"/>
    </row>
    <row r="6460" spans="1:3" ht="15" x14ac:dyDescent="0.2">
      <c r="A6460" s="13"/>
      <c r="B6460" s="17" t="s">
        <v>44</v>
      </c>
      <c r="C6460" s="31">
        <v>135.53120000000001</v>
      </c>
    </row>
    <row r="6461" spans="1:3" ht="15" x14ac:dyDescent="0.2">
      <c r="A6461" s="13"/>
      <c r="B6461" s="12" t="s">
        <v>1</v>
      </c>
      <c r="C6461" s="31">
        <v>135.53120000000001</v>
      </c>
    </row>
    <row r="6462" spans="1:3" ht="15" hidden="1" x14ac:dyDescent="0.2">
      <c r="A6462" s="13">
        <f t="shared" si="257"/>
        <v>0</v>
      </c>
      <c r="B6462" s="12" t="s">
        <v>6</v>
      </c>
      <c r="C6462" s="31">
        <v>0</v>
      </c>
    </row>
    <row r="6463" spans="1:3" ht="15" hidden="1" x14ac:dyDescent="0.2">
      <c r="A6463" s="13">
        <f t="shared" si="257"/>
        <v>0</v>
      </c>
      <c r="B6463" s="12" t="s">
        <v>45</v>
      </c>
      <c r="C6463" s="31">
        <v>0</v>
      </c>
    </row>
    <row r="6464" spans="1:3" ht="15" hidden="1" x14ac:dyDescent="0.2">
      <c r="A6464" s="13">
        <f t="shared" si="257"/>
        <v>0</v>
      </c>
      <c r="B6464" s="12" t="s">
        <v>13</v>
      </c>
      <c r="C6464" s="31">
        <v>0</v>
      </c>
    </row>
    <row r="6465" spans="1:3" ht="15" x14ac:dyDescent="0.2">
      <c r="A6465" s="13"/>
      <c r="B6465" s="17" t="s">
        <v>46</v>
      </c>
      <c r="C6465" s="31">
        <v>5</v>
      </c>
    </row>
    <row r="6466" spans="1:3" ht="15" x14ac:dyDescent="0.2">
      <c r="A6466" s="13"/>
      <c r="B6466" s="12" t="s">
        <v>19</v>
      </c>
      <c r="C6466" s="31">
        <v>5</v>
      </c>
    </row>
    <row r="6467" spans="1:3" ht="15" hidden="1" x14ac:dyDescent="0.2">
      <c r="A6467" s="13">
        <f t="shared" si="257"/>
        <v>0</v>
      </c>
      <c r="B6467" s="12" t="s">
        <v>36</v>
      </c>
      <c r="C6467" s="31">
        <v>0</v>
      </c>
    </row>
    <row r="6468" spans="1:3" ht="15" hidden="1" x14ac:dyDescent="0.2">
      <c r="A6468" s="13">
        <f t="shared" si="257"/>
        <v>0</v>
      </c>
      <c r="B6468" s="12" t="s">
        <v>47</v>
      </c>
      <c r="C6468" s="31">
        <v>0</v>
      </c>
    </row>
    <row r="6469" spans="1:3" ht="15" hidden="1" x14ac:dyDescent="0.2">
      <c r="A6469" s="13">
        <f t="shared" si="257"/>
        <v>0</v>
      </c>
      <c r="B6469" s="12" t="s">
        <v>41</v>
      </c>
      <c r="C6469" s="31">
        <v>0</v>
      </c>
    </row>
    <row r="6470" spans="1:3" ht="15" x14ac:dyDescent="0.2">
      <c r="A6470" s="13"/>
      <c r="B6470" s="39" t="s">
        <v>48</v>
      </c>
      <c r="C6470" s="40">
        <v>130.53120000000001</v>
      </c>
    </row>
    <row r="6471" spans="1:3" ht="15" x14ac:dyDescent="0.2">
      <c r="A6471" s="13"/>
      <c r="B6471" s="39" t="s">
        <v>49</v>
      </c>
      <c r="C6471" s="40">
        <v>297.30329</v>
      </c>
    </row>
    <row r="6472" spans="1:3" ht="15" x14ac:dyDescent="0.2">
      <c r="A6472" s="13"/>
      <c r="B6472" s="39" t="s">
        <v>50</v>
      </c>
      <c r="C6472" s="40">
        <v>427.83449000000002</v>
      </c>
    </row>
    <row r="6473" spans="1:3" ht="18" hidden="1" customHeight="1" x14ac:dyDescent="0.2">
      <c r="A6473" s="13">
        <f t="shared" si="257"/>
        <v>0</v>
      </c>
      <c r="B6473" s="23"/>
      <c r="C6473" s="34"/>
    </row>
    <row r="6474" spans="1:3" ht="18" hidden="1" customHeight="1" x14ac:dyDescent="0.2">
      <c r="A6474" s="13">
        <f t="shared" si="257"/>
        <v>0</v>
      </c>
      <c r="B6474" s="18" t="s">
        <v>319</v>
      </c>
      <c r="C6474" s="29"/>
    </row>
    <row r="6475" spans="1:3" ht="15" x14ac:dyDescent="0.2">
      <c r="A6475" s="13"/>
      <c r="B6475" s="5" t="s">
        <v>53</v>
      </c>
      <c r="C6475" s="36">
        <v>108</v>
      </c>
    </row>
    <row r="6476" spans="1:3" ht="15" x14ac:dyDescent="0.2">
      <c r="A6476" s="13"/>
      <c r="B6476" s="6" t="s">
        <v>54</v>
      </c>
      <c r="C6476" s="36">
        <v>35</v>
      </c>
    </row>
    <row r="6477" spans="1:3" ht="15" x14ac:dyDescent="0.2">
      <c r="A6477" s="13"/>
      <c r="B6477" s="6" t="s">
        <v>55</v>
      </c>
      <c r="C6477" s="36">
        <v>73</v>
      </c>
    </row>
    <row r="6478" spans="1:3" ht="18" hidden="1" customHeight="1" x14ac:dyDescent="0.2">
      <c r="A6478" s="13">
        <f t="shared" si="257"/>
        <v>0</v>
      </c>
      <c r="B6478" s="24"/>
      <c r="C6478" s="34"/>
    </row>
    <row r="6479" spans="1:3" ht="18" customHeight="1" x14ac:dyDescent="0.2">
      <c r="A6479" s="13"/>
      <c r="B6479" s="121" t="s">
        <v>139</v>
      </c>
      <c r="C6479" s="122"/>
    </row>
    <row r="6480" spans="1:3" ht="18" hidden="1" customHeight="1" x14ac:dyDescent="0.2">
      <c r="A6480" s="13">
        <f t="shared" ref="A6480:A6488" si="258">SUM(C6480)</f>
        <v>0</v>
      </c>
      <c r="B6480" s="21"/>
      <c r="C6480" s="35"/>
    </row>
    <row r="6481" spans="1:3" ht="18" hidden="1" customHeight="1" x14ac:dyDescent="0.2">
      <c r="A6481" s="13">
        <f t="shared" si="258"/>
        <v>0</v>
      </c>
      <c r="B6481" s="22" t="s">
        <v>59</v>
      </c>
      <c r="C6481" s="29"/>
    </row>
    <row r="6482" spans="1:3" ht="15" x14ac:dyDescent="0.2">
      <c r="A6482" s="13"/>
      <c r="B6482" s="2" t="s">
        <v>1</v>
      </c>
      <c r="C6482" s="28">
        <v>14.1775</v>
      </c>
    </row>
    <row r="6483" spans="1:3" ht="15" hidden="1" x14ac:dyDescent="0.2">
      <c r="A6483" s="13">
        <f t="shared" si="258"/>
        <v>0</v>
      </c>
      <c r="B6483" s="3" t="s">
        <v>2</v>
      </c>
      <c r="C6483" s="28"/>
    </row>
    <row r="6484" spans="1:3" ht="15" hidden="1" x14ac:dyDescent="0.2">
      <c r="A6484" s="13">
        <f t="shared" si="258"/>
        <v>0</v>
      </c>
      <c r="B6484" s="3" t="s">
        <v>3</v>
      </c>
      <c r="C6484" s="28"/>
    </row>
    <row r="6485" spans="1:3" ht="15" hidden="1" x14ac:dyDescent="0.2">
      <c r="A6485" s="13">
        <f t="shared" si="258"/>
        <v>0</v>
      </c>
      <c r="B6485" s="3" t="s">
        <v>4</v>
      </c>
      <c r="C6485" s="28">
        <v>0</v>
      </c>
    </row>
    <row r="6486" spans="1:3" ht="15" x14ac:dyDescent="0.2">
      <c r="A6486" s="13"/>
      <c r="B6486" s="3" t="s">
        <v>5</v>
      </c>
      <c r="C6486" s="28">
        <v>14.1775</v>
      </c>
    </row>
    <row r="6487" spans="1:3" ht="15" hidden="1" x14ac:dyDescent="0.2">
      <c r="A6487" s="13">
        <f t="shared" si="258"/>
        <v>0</v>
      </c>
      <c r="B6487" s="2" t="s">
        <v>6</v>
      </c>
      <c r="C6487" s="28">
        <v>0</v>
      </c>
    </row>
    <row r="6488" spans="1:3" ht="15" hidden="1" x14ac:dyDescent="0.2">
      <c r="A6488" s="13">
        <f t="shared" si="258"/>
        <v>0</v>
      </c>
      <c r="B6488" s="2" t="s">
        <v>7</v>
      </c>
      <c r="C6488" s="28">
        <v>0</v>
      </c>
    </row>
    <row r="6489" spans="1:3" ht="15" hidden="1" x14ac:dyDescent="0.2">
      <c r="A6489" s="13">
        <v>0</v>
      </c>
      <c r="B6489" s="3" t="s">
        <v>8</v>
      </c>
      <c r="C6489" s="28">
        <v>0</v>
      </c>
    </row>
    <row r="6490" spans="1:3" ht="15" hidden="1" x14ac:dyDescent="0.2">
      <c r="A6490" s="13">
        <f>SUM(C6490)</f>
        <v>0</v>
      </c>
      <c r="B6490" s="4" t="s">
        <v>9</v>
      </c>
      <c r="C6490" s="28">
        <v>0</v>
      </c>
    </row>
    <row r="6491" spans="1:3" ht="15" hidden="1" x14ac:dyDescent="0.2">
      <c r="A6491" s="13">
        <v>0</v>
      </c>
      <c r="B6491" s="4" t="s">
        <v>10</v>
      </c>
      <c r="C6491" s="28">
        <v>0</v>
      </c>
    </row>
    <row r="6492" spans="1:3" ht="15" hidden="1" x14ac:dyDescent="0.2">
      <c r="A6492" s="13">
        <f>SUM(C6492)</f>
        <v>0</v>
      </c>
      <c r="B6492" s="4" t="s">
        <v>11</v>
      </c>
      <c r="C6492" s="28">
        <v>0</v>
      </c>
    </row>
    <row r="6493" spans="1:3" ht="15" hidden="1" x14ac:dyDescent="0.2">
      <c r="A6493" s="13">
        <f>SUM(C6493)</f>
        <v>0</v>
      </c>
      <c r="B6493" s="4" t="s">
        <v>12</v>
      </c>
      <c r="C6493" s="28">
        <v>0</v>
      </c>
    </row>
    <row r="6494" spans="1:3" ht="15" hidden="1" x14ac:dyDescent="0.2">
      <c r="A6494" s="13">
        <f>SUM(C6494)</f>
        <v>0</v>
      </c>
      <c r="B6494" s="2" t="s">
        <v>13</v>
      </c>
      <c r="C6494" s="28">
        <v>0</v>
      </c>
    </row>
    <row r="6495" spans="1:3" ht="15" hidden="1" x14ac:dyDescent="0.2">
      <c r="A6495" s="13">
        <v>0</v>
      </c>
      <c r="B6495" s="3" t="s">
        <v>14</v>
      </c>
      <c r="C6495" s="28">
        <v>0</v>
      </c>
    </row>
    <row r="6496" spans="1:3" ht="15" hidden="1" x14ac:dyDescent="0.2">
      <c r="A6496" s="13">
        <v>0</v>
      </c>
      <c r="B6496" s="4" t="s">
        <v>15</v>
      </c>
      <c r="C6496" s="28">
        <v>0</v>
      </c>
    </row>
    <row r="6497" spans="1:3" ht="15" hidden="1" x14ac:dyDescent="0.2">
      <c r="A6497" s="13">
        <v>0</v>
      </c>
      <c r="B6497" s="4" t="s">
        <v>10</v>
      </c>
      <c r="C6497" s="28">
        <v>0</v>
      </c>
    </row>
    <row r="6498" spans="1:3" ht="15" hidden="1" x14ac:dyDescent="0.2">
      <c r="A6498" s="13">
        <f t="shared" ref="A6498:A6504" si="259">SUM(C6498)</f>
        <v>0</v>
      </c>
      <c r="B6498" s="4" t="s">
        <v>16</v>
      </c>
      <c r="C6498" s="28">
        <v>0</v>
      </c>
    </row>
    <row r="6499" spans="1:3" ht="15" hidden="1" x14ac:dyDescent="0.2">
      <c r="A6499" s="13">
        <f t="shared" si="259"/>
        <v>0</v>
      </c>
      <c r="B6499" s="3" t="s">
        <v>17</v>
      </c>
      <c r="C6499" s="28">
        <v>0</v>
      </c>
    </row>
    <row r="6500" spans="1:3" ht="15" hidden="1" x14ac:dyDescent="0.2">
      <c r="A6500" s="13">
        <f t="shared" si="259"/>
        <v>0</v>
      </c>
      <c r="B6500" s="4" t="s">
        <v>18</v>
      </c>
      <c r="C6500" s="28">
        <v>0</v>
      </c>
    </row>
    <row r="6501" spans="1:3" ht="18" hidden="1" customHeight="1" x14ac:dyDescent="0.2">
      <c r="A6501" s="13">
        <f t="shared" si="259"/>
        <v>0</v>
      </c>
      <c r="B6501" s="21"/>
      <c r="C6501" s="35"/>
    </row>
    <row r="6502" spans="1:3" ht="15" x14ac:dyDescent="0.2">
      <c r="A6502" s="13"/>
      <c r="B6502" s="2" t="s">
        <v>19</v>
      </c>
      <c r="C6502" s="28">
        <v>13.289950000000001</v>
      </c>
    </row>
    <row r="6503" spans="1:3" ht="15" hidden="1" x14ac:dyDescent="0.2">
      <c r="A6503" s="13">
        <f t="shared" si="259"/>
        <v>0</v>
      </c>
      <c r="B6503" s="12" t="s">
        <v>20</v>
      </c>
      <c r="C6503" s="31">
        <v>0</v>
      </c>
    </row>
    <row r="6504" spans="1:3" ht="15" x14ac:dyDescent="0.2">
      <c r="A6504" s="13"/>
      <c r="B6504" s="12" t="s">
        <v>21</v>
      </c>
      <c r="C6504" s="31">
        <v>12.046950000000001</v>
      </c>
    </row>
    <row r="6505" spans="1:3" ht="15" hidden="1" x14ac:dyDescent="0.2">
      <c r="A6505" s="13">
        <v>0</v>
      </c>
      <c r="B6505" s="15" t="s">
        <v>22</v>
      </c>
      <c r="C6505" s="32">
        <v>11.25</v>
      </c>
    </row>
    <row r="6506" spans="1:3" ht="15" hidden="1" x14ac:dyDescent="0.2">
      <c r="A6506" s="13">
        <v>0</v>
      </c>
      <c r="B6506" s="15" t="s">
        <v>23</v>
      </c>
      <c r="C6506" s="32">
        <v>0</v>
      </c>
    </row>
    <row r="6507" spans="1:3" ht="15" hidden="1" x14ac:dyDescent="0.2">
      <c r="A6507" s="13">
        <v>0</v>
      </c>
      <c r="B6507" s="15" t="s">
        <v>24</v>
      </c>
      <c r="C6507" s="32">
        <v>0</v>
      </c>
    </row>
    <row r="6508" spans="1:3" ht="15" hidden="1" x14ac:dyDescent="0.2">
      <c r="A6508" s="13">
        <v>0</v>
      </c>
      <c r="B6508" s="15" t="s">
        <v>25</v>
      </c>
      <c r="C6508" s="32">
        <v>0</v>
      </c>
    </row>
    <row r="6509" spans="1:3" ht="15" hidden="1" x14ac:dyDescent="0.2">
      <c r="A6509" s="13">
        <v>0</v>
      </c>
      <c r="B6509" s="15" t="s">
        <v>26</v>
      </c>
      <c r="C6509" s="32">
        <v>0</v>
      </c>
    </row>
    <row r="6510" spans="1:3" ht="15" hidden="1" x14ac:dyDescent="0.2">
      <c r="A6510" s="13">
        <v>0</v>
      </c>
      <c r="B6510" s="15" t="s">
        <v>27</v>
      </c>
      <c r="C6510" s="32">
        <v>0</v>
      </c>
    </row>
    <row r="6511" spans="1:3" ht="30" hidden="1" x14ac:dyDescent="0.2">
      <c r="A6511" s="13">
        <v>0</v>
      </c>
      <c r="B6511" s="15" t="s">
        <v>28</v>
      </c>
      <c r="C6511" s="32">
        <v>0</v>
      </c>
    </row>
    <row r="6512" spans="1:3" ht="15" hidden="1" x14ac:dyDescent="0.2">
      <c r="A6512" s="13">
        <v>0</v>
      </c>
      <c r="B6512" s="15" t="s">
        <v>29</v>
      </c>
      <c r="C6512" s="32">
        <v>0</v>
      </c>
    </row>
    <row r="6513" spans="1:3" ht="15" hidden="1" x14ac:dyDescent="0.2">
      <c r="A6513" s="13">
        <v>0</v>
      </c>
      <c r="B6513" s="15" t="s">
        <v>30</v>
      </c>
      <c r="C6513" s="32">
        <v>0</v>
      </c>
    </row>
    <row r="6514" spans="1:3" ht="15" hidden="1" x14ac:dyDescent="0.2">
      <c r="A6514" s="13">
        <v>0</v>
      </c>
      <c r="B6514" s="15" t="s">
        <v>31</v>
      </c>
      <c r="C6514" s="32">
        <v>0.79695000000000005</v>
      </c>
    </row>
    <row r="6515" spans="1:3" ht="15" hidden="1" x14ac:dyDescent="0.2">
      <c r="A6515" s="13">
        <f t="shared" ref="A6515:A6575" si="260">SUM(C6515)</f>
        <v>0</v>
      </c>
      <c r="B6515" s="12" t="s">
        <v>32</v>
      </c>
      <c r="C6515" s="31">
        <v>0</v>
      </c>
    </row>
    <row r="6516" spans="1:3" ht="15" hidden="1" x14ac:dyDescent="0.2">
      <c r="A6516" s="13">
        <f t="shared" si="260"/>
        <v>0</v>
      </c>
      <c r="B6516" s="3" t="s">
        <v>33</v>
      </c>
      <c r="C6516" s="28">
        <v>0</v>
      </c>
    </row>
    <row r="6517" spans="1:3" ht="15" hidden="1" x14ac:dyDescent="0.2">
      <c r="A6517" s="13">
        <f t="shared" si="260"/>
        <v>0</v>
      </c>
      <c r="B6517" s="12" t="s">
        <v>4</v>
      </c>
      <c r="C6517" s="31">
        <v>0</v>
      </c>
    </row>
    <row r="6518" spans="1:3" ht="15" hidden="1" x14ac:dyDescent="0.2">
      <c r="A6518" s="13">
        <f t="shared" si="260"/>
        <v>0</v>
      </c>
      <c r="B6518" s="12" t="s">
        <v>34</v>
      </c>
      <c r="C6518" s="31">
        <v>0</v>
      </c>
    </row>
    <row r="6519" spans="1:3" ht="15" x14ac:dyDescent="0.2">
      <c r="A6519" s="13"/>
      <c r="B6519" s="12" t="s">
        <v>35</v>
      </c>
      <c r="C6519" s="31">
        <v>1.2430000000000001</v>
      </c>
    </row>
    <row r="6520" spans="1:3" ht="15" hidden="1" x14ac:dyDescent="0.2">
      <c r="A6520" s="13">
        <f t="shared" si="260"/>
        <v>0</v>
      </c>
      <c r="B6520" s="2" t="s">
        <v>36</v>
      </c>
      <c r="C6520" s="28">
        <v>0</v>
      </c>
    </row>
    <row r="6521" spans="1:3" ht="15" hidden="1" x14ac:dyDescent="0.2">
      <c r="A6521" s="13">
        <f t="shared" si="260"/>
        <v>0</v>
      </c>
      <c r="B6521" s="2" t="s">
        <v>37</v>
      </c>
      <c r="C6521" s="28">
        <v>0</v>
      </c>
    </row>
    <row r="6522" spans="1:3" ht="15" hidden="1" x14ac:dyDescent="0.2">
      <c r="A6522" s="13">
        <v>0</v>
      </c>
      <c r="B6522" s="16" t="s">
        <v>8</v>
      </c>
      <c r="C6522" s="33">
        <v>0</v>
      </c>
    </row>
    <row r="6523" spans="1:3" ht="15" hidden="1" x14ac:dyDescent="0.2">
      <c r="A6523" s="13">
        <v>0</v>
      </c>
      <c r="B6523" s="15" t="s">
        <v>9</v>
      </c>
      <c r="C6523" s="32">
        <v>0</v>
      </c>
    </row>
    <row r="6524" spans="1:3" ht="15" hidden="1" x14ac:dyDescent="0.2">
      <c r="A6524" s="13">
        <v>0</v>
      </c>
      <c r="B6524" s="15" t="s">
        <v>38</v>
      </c>
      <c r="C6524" s="32">
        <v>0</v>
      </c>
    </row>
    <row r="6525" spans="1:3" ht="15" hidden="1" x14ac:dyDescent="0.2">
      <c r="A6525" s="13">
        <f t="shared" si="260"/>
        <v>0</v>
      </c>
      <c r="B6525" s="14" t="s">
        <v>39</v>
      </c>
      <c r="C6525" s="31">
        <v>0</v>
      </c>
    </row>
    <row r="6526" spans="1:3" ht="15" hidden="1" x14ac:dyDescent="0.2">
      <c r="A6526" s="13">
        <f t="shared" si="260"/>
        <v>0</v>
      </c>
      <c r="B6526" s="4" t="s">
        <v>40</v>
      </c>
      <c r="C6526" s="28">
        <v>0</v>
      </c>
    </row>
    <row r="6527" spans="1:3" ht="15" hidden="1" x14ac:dyDescent="0.2">
      <c r="A6527" s="13">
        <f t="shared" si="260"/>
        <v>0</v>
      </c>
      <c r="B6527" s="2" t="s">
        <v>41</v>
      </c>
      <c r="C6527" s="28">
        <v>0</v>
      </c>
    </row>
    <row r="6528" spans="1:3" ht="15" hidden="1" x14ac:dyDescent="0.2">
      <c r="A6528" s="13">
        <v>0</v>
      </c>
      <c r="B6528" s="16" t="s">
        <v>14</v>
      </c>
      <c r="C6528" s="33">
        <v>0</v>
      </c>
    </row>
    <row r="6529" spans="1:3" ht="15" hidden="1" x14ac:dyDescent="0.2">
      <c r="A6529" s="13">
        <v>0</v>
      </c>
      <c r="B6529" s="15" t="s">
        <v>9</v>
      </c>
      <c r="C6529" s="32">
        <v>0</v>
      </c>
    </row>
    <row r="6530" spans="1:3" ht="15" hidden="1" x14ac:dyDescent="0.2">
      <c r="A6530" s="13">
        <v>0</v>
      </c>
      <c r="B6530" s="15" t="s">
        <v>10</v>
      </c>
      <c r="C6530" s="32">
        <v>0</v>
      </c>
    </row>
    <row r="6531" spans="1:3" ht="15" hidden="1" x14ac:dyDescent="0.2">
      <c r="A6531" s="13">
        <f t="shared" si="260"/>
        <v>0</v>
      </c>
      <c r="B6531" s="14" t="s">
        <v>42</v>
      </c>
      <c r="C6531" s="31">
        <v>0</v>
      </c>
    </row>
    <row r="6532" spans="1:3" ht="15" hidden="1" x14ac:dyDescent="0.2">
      <c r="A6532" s="13">
        <f t="shared" si="260"/>
        <v>0</v>
      </c>
      <c r="B6532" s="4" t="s">
        <v>16</v>
      </c>
      <c r="C6532" s="28">
        <v>0</v>
      </c>
    </row>
    <row r="6533" spans="1:3" ht="15" hidden="1" x14ac:dyDescent="0.2">
      <c r="A6533" s="13">
        <f t="shared" si="260"/>
        <v>0</v>
      </c>
      <c r="B6533" s="16" t="s">
        <v>17</v>
      </c>
      <c r="C6533" s="33">
        <v>0</v>
      </c>
    </row>
    <row r="6534" spans="1:3" ht="15" hidden="1" x14ac:dyDescent="0.2">
      <c r="A6534" s="13">
        <v>0</v>
      </c>
      <c r="B6534" s="15" t="s">
        <v>43</v>
      </c>
      <c r="C6534" s="32">
        <v>0</v>
      </c>
    </row>
    <row r="6535" spans="1:3" ht="15" hidden="1" x14ac:dyDescent="0.2">
      <c r="A6535" s="13">
        <v>0</v>
      </c>
      <c r="B6535" s="15" t="s">
        <v>15</v>
      </c>
      <c r="C6535" s="32">
        <v>0</v>
      </c>
    </row>
    <row r="6536" spans="1:3" ht="15" hidden="1" x14ac:dyDescent="0.2">
      <c r="A6536" s="13">
        <v>0</v>
      </c>
      <c r="B6536" s="15" t="s">
        <v>10</v>
      </c>
      <c r="C6536" s="32">
        <v>0</v>
      </c>
    </row>
    <row r="6537" spans="1:3" ht="15" hidden="1" x14ac:dyDescent="0.2">
      <c r="A6537" s="13">
        <f t="shared" si="260"/>
        <v>0</v>
      </c>
      <c r="B6537" s="14" t="s">
        <v>39</v>
      </c>
      <c r="C6537" s="31">
        <v>0</v>
      </c>
    </row>
    <row r="6538" spans="1:3" ht="15" hidden="1" x14ac:dyDescent="0.2">
      <c r="A6538" s="13">
        <f t="shared" si="260"/>
        <v>0</v>
      </c>
      <c r="B6538" s="4" t="s">
        <v>16</v>
      </c>
      <c r="C6538" s="28">
        <v>0</v>
      </c>
    </row>
    <row r="6539" spans="1:3" ht="18" hidden="1" customHeight="1" x14ac:dyDescent="0.2">
      <c r="A6539" s="13">
        <f t="shared" si="260"/>
        <v>0</v>
      </c>
      <c r="B6539" s="21"/>
      <c r="C6539" s="35"/>
    </row>
    <row r="6540" spans="1:3" ht="18" hidden="1" customHeight="1" x14ac:dyDescent="0.2">
      <c r="A6540" s="13">
        <f t="shared" si="260"/>
        <v>0</v>
      </c>
      <c r="B6540" s="22" t="s">
        <v>60</v>
      </c>
      <c r="C6540" s="29"/>
    </row>
    <row r="6541" spans="1:3" ht="15" x14ac:dyDescent="0.2">
      <c r="A6541" s="13"/>
      <c r="B6541" s="17" t="s">
        <v>44</v>
      </c>
      <c r="C6541" s="31">
        <v>14.1775</v>
      </c>
    </row>
    <row r="6542" spans="1:3" ht="15" x14ac:dyDescent="0.2">
      <c r="A6542" s="13"/>
      <c r="B6542" s="12" t="s">
        <v>1</v>
      </c>
      <c r="C6542" s="31">
        <v>14.1775</v>
      </c>
    </row>
    <row r="6543" spans="1:3" ht="15" hidden="1" x14ac:dyDescent="0.2">
      <c r="A6543" s="13">
        <f t="shared" si="260"/>
        <v>0</v>
      </c>
      <c r="B6543" s="12" t="s">
        <v>6</v>
      </c>
      <c r="C6543" s="31">
        <v>0</v>
      </c>
    </row>
    <row r="6544" spans="1:3" ht="15" hidden="1" x14ac:dyDescent="0.2">
      <c r="A6544" s="13">
        <f t="shared" si="260"/>
        <v>0</v>
      </c>
      <c r="B6544" s="12" t="s">
        <v>45</v>
      </c>
      <c r="C6544" s="31">
        <v>0</v>
      </c>
    </row>
    <row r="6545" spans="1:3" ht="15" hidden="1" x14ac:dyDescent="0.2">
      <c r="A6545" s="13">
        <f t="shared" si="260"/>
        <v>0</v>
      </c>
      <c r="B6545" s="12" t="s">
        <v>13</v>
      </c>
      <c r="C6545" s="31">
        <v>0</v>
      </c>
    </row>
    <row r="6546" spans="1:3" ht="15" x14ac:dyDescent="0.2">
      <c r="A6546" s="13"/>
      <c r="B6546" s="17" t="s">
        <v>46</v>
      </c>
      <c r="C6546" s="31">
        <v>13.289949999999999</v>
      </c>
    </row>
    <row r="6547" spans="1:3" ht="15" x14ac:dyDescent="0.2">
      <c r="A6547" s="13"/>
      <c r="B6547" s="12" t="s">
        <v>19</v>
      </c>
      <c r="C6547" s="31">
        <v>13.289949999999999</v>
      </c>
    </row>
    <row r="6548" spans="1:3" ht="15" hidden="1" x14ac:dyDescent="0.2">
      <c r="A6548" s="13">
        <f t="shared" si="260"/>
        <v>0</v>
      </c>
      <c r="B6548" s="12" t="s">
        <v>36</v>
      </c>
      <c r="C6548" s="31">
        <v>0</v>
      </c>
    </row>
    <row r="6549" spans="1:3" ht="15" hidden="1" x14ac:dyDescent="0.2">
      <c r="A6549" s="13">
        <f t="shared" si="260"/>
        <v>0</v>
      </c>
      <c r="B6549" s="12" t="s">
        <v>47</v>
      </c>
      <c r="C6549" s="31">
        <v>0</v>
      </c>
    </row>
    <row r="6550" spans="1:3" ht="15" hidden="1" x14ac:dyDescent="0.2">
      <c r="A6550" s="13">
        <f t="shared" si="260"/>
        <v>0</v>
      </c>
      <c r="B6550" s="12" t="s">
        <v>41</v>
      </c>
      <c r="C6550" s="31">
        <v>0</v>
      </c>
    </row>
    <row r="6551" spans="1:3" ht="15" x14ac:dyDescent="0.2">
      <c r="A6551" s="13"/>
      <c r="B6551" s="39" t="s">
        <v>48</v>
      </c>
      <c r="C6551" s="40">
        <v>0.88754999999999995</v>
      </c>
    </row>
    <row r="6552" spans="1:3" ht="15" x14ac:dyDescent="0.2">
      <c r="A6552" s="13"/>
      <c r="B6552" s="39" t="s">
        <v>49</v>
      </c>
      <c r="C6552" s="40">
        <v>139.19144</v>
      </c>
    </row>
    <row r="6553" spans="1:3" ht="15" x14ac:dyDescent="0.2">
      <c r="A6553" s="13"/>
      <c r="B6553" s="39" t="s">
        <v>50</v>
      </c>
      <c r="C6553" s="40">
        <v>140.07899</v>
      </c>
    </row>
    <row r="6554" spans="1:3" ht="18" hidden="1" customHeight="1" x14ac:dyDescent="0.2">
      <c r="A6554" s="13">
        <f t="shared" si="260"/>
        <v>0</v>
      </c>
      <c r="B6554" s="23"/>
      <c r="C6554" s="34"/>
    </row>
    <row r="6555" spans="1:3" ht="18" hidden="1" customHeight="1" x14ac:dyDescent="0.2">
      <c r="A6555" s="13">
        <f t="shared" si="260"/>
        <v>0</v>
      </c>
      <c r="B6555" s="18" t="s">
        <v>319</v>
      </c>
      <c r="C6555" s="29"/>
    </row>
    <row r="6556" spans="1:3" ht="15" x14ac:dyDescent="0.2">
      <c r="A6556" s="13"/>
      <c r="B6556" s="5" t="s">
        <v>53</v>
      </c>
      <c r="C6556" s="36">
        <v>85</v>
      </c>
    </row>
    <row r="6557" spans="1:3" ht="15" x14ac:dyDescent="0.2">
      <c r="A6557" s="13"/>
      <c r="B6557" s="6" t="s">
        <v>54</v>
      </c>
      <c r="C6557" s="36">
        <v>15</v>
      </c>
    </row>
    <row r="6558" spans="1:3" ht="15" x14ac:dyDescent="0.2">
      <c r="A6558" s="13"/>
      <c r="B6558" s="6" t="s">
        <v>55</v>
      </c>
      <c r="C6558" s="36">
        <v>70</v>
      </c>
    </row>
    <row r="6559" spans="1:3" ht="18" hidden="1" customHeight="1" x14ac:dyDescent="0.2">
      <c r="A6559" s="13">
        <f t="shared" si="260"/>
        <v>0</v>
      </c>
      <c r="B6559" s="24"/>
      <c r="C6559" s="34"/>
    </row>
    <row r="6560" spans="1:3" ht="18" customHeight="1" x14ac:dyDescent="0.2">
      <c r="A6560" s="13"/>
      <c r="B6560" s="121" t="s">
        <v>145</v>
      </c>
      <c r="C6560" s="122"/>
    </row>
    <row r="6561" spans="1:3" ht="18" hidden="1" customHeight="1" x14ac:dyDescent="0.2">
      <c r="A6561" s="13">
        <f t="shared" si="260"/>
        <v>0</v>
      </c>
      <c r="B6561" s="21"/>
      <c r="C6561" s="35"/>
    </row>
    <row r="6562" spans="1:3" ht="18" hidden="1" customHeight="1" x14ac:dyDescent="0.2">
      <c r="A6562" s="13">
        <f t="shared" si="260"/>
        <v>0</v>
      </c>
      <c r="B6562" s="22" t="s">
        <v>59</v>
      </c>
      <c r="C6562" s="29"/>
    </row>
    <row r="6563" spans="1:3" ht="15" x14ac:dyDescent="0.2">
      <c r="A6563" s="13"/>
      <c r="B6563" s="2" t="s">
        <v>1</v>
      </c>
      <c r="C6563" s="28">
        <v>40.702480000000001</v>
      </c>
    </row>
    <row r="6564" spans="1:3" ht="15" hidden="1" x14ac:dyDescent="0.2">
      <c r="A6564" s="13">
        <f t="shared" si="260"/>
        <v>0</v>
      </c>
      <c r="B6564" s="3" t="s">
        <v>2</v>
      </c>
      <c r="C6564" s="28"/>
    </row>
    <row r="6565" spans="1:3" ht="15" hidden="1" x14ac:dyDescent="0.2">
      <c r="A6565" s="13">
        <f t="shared" si="260"/>
        <v>0</v>
      </c>
      <c r="B6565" s="3" t="s">
        <v>3</v>
      </c>
      <c r="C6565" s="28"/>
    </row>
    <row r="6566" spans="1:3" ht="15" hidden="1" x14ac:dyDescent="0.2">
      <c r="A6566" s="13">
        <f t="shared" si="260"/>
        <v>0</v>
      </c>
      <c r="B6566" s="3" t="s">
        <v>4</v>
      </c>
      <c r="C6566" s="28">
        <v>0</v>
      </c>
    </row>
    <row r="6567" spans="1:3" ht="15" x14ac:dyDescent="0.2">
      <c r="A6567" s="13"/>
      <c r="B6567" s="3" t="s">
        <v>5</v>
      </c>
      <c r="C6567" s="28">
        <v>40.702480000000001</v>
      </c>
    </row>
    <row r="6568" spans="1:3" ht="15" hidden="1" x14ac:dyDescent="0.2">
      <c r="A6568" s="13">
        <f t="shared" si="260"/>
        <v>0</v>
      </c>
      <c r="B6568" s="2" t="s">
        <v>6</v>
      </c>
      <c r="C6568" s="28">
        <v>0</v>
      </c>
    </row>
    <row r="6569" spans="1:3" ht="15" hidden="1" x14ac:dyDescent="0.2">
      <c r="A6569" s="13">
        <f t="shared" si="260"/>
        <v>0</v>
      </c>
      <c r="B6569" s="2" t="s">
        <v>7</v>
      </c>
      <c r="C6569" s="28">
        <v>0</v>
      </c>
    </row>
    <row r="6570" spans="1:3" ht="15" hidden="1" x14ac:dyDescent="0.2">
      <c r="A6570" s="13">
        <v>0</v>
      </c>
      <c r="B6570" s="3" t="s">
        <v>8</v>
      </c>
      <c r="C6570" s="28">
        <v>0</v>
      </c>
    </row>
    <row r="6571" spans="1:3" ht="15" hidden="1" x14ac:dyDescent="0.2">
      <c r="A6571" s="13">
        <f t="shared" si="260"/>
        <v>0</v>
      </c>
      <c r="B6571" s="4" t="s">
        <v>9</v>
      </c>
      <c r="C6571" s="28">
        <v>0</v>
      </c>
    </row>
    <row r="6572" spans="1:3" ht="15" hidden="1" x14ac:dyDescent="0.2">
      <c r="A6572" s="13">
        <v>0</v>
      </c>
      <c r="B6572" s="4" t="s">
        <v>10</v>
      </c>
      <c r="C6572" s="28">
        <v>0</v>
      </c>
    </row>
    <row r="6573" spans="1:3" ht="15" hidden="1" x14ac:dyDescent="0.2">
      <c r="A6573" s="13">
        <f t="shared" si="260"/>
        <v>0</v>
      </c>
      <c r="B6573" s="4" t="s">
        <v>11</v>
      </c>
      <c r="C6573" s="28">
        <v>0</v>
      </c>
    </row>
    <row r="6574" spans="1:3" ht="15" hidden="1" x14ac:dyDescent="0.2">
      <c r="A6574" s="13">
        <f t="shared" si="260"/>
        <v>0</v>
      </c>
      <c r="B6574" s="4" t="s">
        <v>12</v>
      </c>
      <c r="C6574" s="28">
        <v>0</v>
      </c>
    </row>
    <row r="6575" spans="1:3" ht="15" hidden="1" x14ac:dyDescent="0.2">
      <c r="A6575" s="13">
        <f t="shared" si="260"/>
        <v>0</v>
      </c>
      <c r="B6575" s="2" t="s">
        <v>13</v>
      </c>
      <c r="C6575" s="28">
        <v>0</v>
      </c>
    </row>
    <row r="6576" spans="1:3" ht="15" hidden="1" x14ac:dyDescent="0.2">
      <c r="A6576" s="13">
        <v>0</v>
      </c>
      <c r="B6576" s="3" t="s">
        <v>14</v>
      </c>
      <c r="C6576" s="28">
        <v>0</v>
      </c>
    </row>
    <row r="6577" spans="1:3" ht="15" hidden="1" x14ac:dyDescent="0.2">
      <c r="A6577" s="13">
        <v>0</v>
      </c>
      <c r="B6577" s="4" t="s">
        <v>15</v>
      </c>
      <c r="C6577" s="28">
        <v>0</v>
      </c>
    </row>
    <row r="6578" spans="1:3" ht="15" hidden="1" x14ac:dyDescent="0.2">
      <c r="A6578" s="13">
        <v>0</v>
      </c>
      <c r="B6578" s="4" t="s">
        <v>10</v>
      </c>
      <c r="C6578" s="28">
        <v>0</v>
      </c>
    </row>
    <row r="6579" spans="1:3" ht="15" hidden="1" x14ac:dyDescent="0.2">
      <c r="A6579" s="13">
        <f t="shared" ref="A6579:A6585" si="261">SUM(C6579)</f>
        <v>0</v>
      </c>
      <c r="B6579" s="4" t="s">
        <v>16</v>
      </c>
      <c r="C6579" s="28">
        <v>0</v>
      </c>
    </row>
    <row r="6580" spans="1:3" ht="15" hidden="1" x14ac:dyDescent="0.2">
      <c r="A6580" s="13">
        <f t="shared" si="261"/>
        <v>0</v>
      </c>
      <c r="B6580" s="3" t="s">
        <v>17</v>
      </c>
      <c r="C6580" s="28">
        <v>0</v>
      </c>
    </row>
    <row r="6581" spans="1:3" ht="15" hidden="1" x14ac:dyDescent="0.2">
      <c r="A6581" s="13">
        <f t="shared" si="261"/>
        <v>0</v>
      </c>
      <c r="B6581" s="4" t="s">
        <v>18</v>
      </c>
      <c r="C6581" s="28">
        <v>0</v>
      </c>
    </row>
    <row r="6582" spans="1:3" ht="18" hidden="1" customHeight="1" x14ac:dyDescent="0.2">
      <c r="A6582" s="13">
        <f t="shared" si="261"/>
        <v>0</v>
      </c>
      <c r="B6582" s="21"/>
      <c r="C6582" s="35"/>
    </row>
    <row r="6583" spans="1:3" ht="15" x14ac:dyDescent="0.2">
      <c r="A6583" s="13"/>
      <c r="B6583" s="2" t="s">
        <v>19</v>
      </c>
      <c r="C6583" s="28">
        <v>25.4238</v>
      </c>
    </row>
    <row r="6584" spans="1:3" ht="15" hidden="1" x14ac:dyDescent="0.2">
      <c r="A6584" s="13">
        <f t="shared" si="261"/>
        <v>0</v>
      </c>
      <c r="B6584" s="12" t="s">
        <v>20</v>
      </c>
      <c r="C6584" s="31">
        <v>0</v>
      </c>
    </row>
    <row r="6585" spans="1:3" ht="15" x14ac:dyDescent="0.2">
      <c r="A6585" s="13"/>
      <c r="B6585" s="12" t="s">
        <v>21</v>
      </c>
      <c r="C6585" s="31">
        <v>23.651800000000001</v>
      </c>
    </row>
    <row r="6586" spans="1:3" ht="15" hidden="1" x14ac:dyDescent="0.2">
      <c r="A6586" s="13">
        <v>0</v>
      </c>
      <c r="B6586" s="15" t="s">
        <v>22</v>
      </c>
      <c r="C6586" s="32">
        <v>7.5</v>
      </c>
    </row>
    <row r="6587" spans="1:3" ht="15" hidden="1" x14ac:dyDescent="0.2">
      <c r="A6587" s="13">
        <v>0</v>
      </c>
      <c r="B6587" s="15" t="s">
        <v>23</v>
      </c>
      <c r="C6587" s="32">
        <v>3.1444000000000001</v>
      </c>
    </row>
    <row r="6588" spans="1:3" ht="15" hidden="1" x14ac:dyDescent="0.2">
      <c r="A6588" s="13">
        <v>0</v>
      </c>
      <c r="B6588" s="15" t="s">
        <v>24</v>
      </c>
      <c r="C6588" s="32">
        <v>2.2959999999999998</v>
      </c>
    </row>
    <row r="6589" spans="1:3" ht="15" hidden="1" x14ac:dyDescent="0.2">
      <c r="A6589" s="13">
        <v>0</v>
      </c>
      <c r="B6589" s="15" t="s">
        <v>25</v>
      </c>
      <c r="C6589" s="32">
        <v>0</v>
      </c>
    </row>
    <row r="6590" spans="1:3" ht="15" hidden="1" x14ac:dyDescent="0.2">
      <c r="A6590" s="13">
        <v>0</v>
      </c>
      <c r="B6590" s="15" t="s">
        <v>26</v>
      </c>
      <c r="C6590" s="32">
        <v>0</v>
      </c>
    </row>
    <row r="6591" spans="1:3" ht="15" hidden="1" x14ac:dyDescent="0.2">
      <c r="A6591" s="13">
        <v>0</v>
      </c>
      <c r="B6591" s="15" t="s">
        <v>27</v>
      </c>
      <c r="C6591" s="32">
        <v>0</v>
      </c>
    </row>
    <row r="6592" spans="1:3" ht="30" hidden="1" x14ac:dyDescent="0.2">
      <c r="A6592" s="13">
        <v>0</v>
      </c>
      <c r="B6592" s="15" t="s">
        <v>28</v>
      </c>
      <c r="C6592" s="32">
        <v>0</v>
      </c>
    </row>
    <row r="6593" spans="1:3" ht="15" hidden="1" x14ac:dyDescent="0.2">
      <c r="A6593" s="13">
        <v>0</v>
      </c>
      <c r="B6593" s="15" t="s">
        <v>29</v>
      </c>
      <c r="C6593" s="32">
        <v>3.5967799999999999</v>
      </c>
    </row>
    <row r="6594" spans="1:3" ht="15" hidden="1" x14ac:dyDescent="0.2">
      <c r="A6594" s="13">
        <v>0</v>
      </c>
      <c r="B6594" s="15" t="s">
        <v>30</v>
      </c>
      <c r="C6594" s="32">
        <v>0</v>
      </c>
    </row>
    <row r="6595" spans="1:3" ht="15" hidden="1" x14ac:dyDescent="0.2">
      <c r="A6595" s="13">
        <v>0</v>
      </c>
      <c r="B6595" s="15" t="s">
        <v>31</v>
      </c>
      <c r="C6595" s="32">
        <v>7.1146200000000004</v>
      </c>
    </row>
    <row r="6596" spans="1:3" ht="15" hidden="1" x14ac:dyDescent="0.2">
      <c r="A6596" s="13">
        <f t="shared" ref="A6596:A6602" si="262">SUM(C6596)</f>
        <v>0</v>
      </c>
      <c r="B6596" s="12" t="s">
        <v>32</v>
      </c>
      <c r="C6596" s="31">
        <v>0</v>
      </c>
    </row>
    <row r="6597" spans="1:3" ht="15" hidden="1" x14ac:dyDescent="0.2">
      <c r="A6597" s="13">
        <f t="shared" si="262"/>
        <v>0</v>
      </c>
      <c r="B6597" s="3" t="s">
        <v>33</v>
      </c>
      <c r="C6597" s="28">
        <v>0</v>
      </c>
    </row>
    <row r="6598" spans="1:3" ht="15" hidden="1" x14ac:dyDescent="0.2">
      <c r="A6598" s="13">
        <f t="shared" si="262"/>
        <v>0</v>
      </c>
      <c r="B6598" s="12" t="s">
        <v>4</v>
      </c>
      <c r="C6598" s="31">
        <v>0</v>
      </c>
    </row>
    <row r="6599" spans="1:3" ht="15" hidden="1" x14ac:dyDescent="0.2">
      <c r="A6599" s="13">
        <f t="shared" si="262"/>
        <v>0</v>
      </c>
      <c r="B6599" s="12" t="s">
        <v>34</v>
      </c>
      <c r="C6599" s="31">
        <v>0</v>
      </c>
    </row>
    <row r="6600" spans="1:3" ht="15" x14ac:dyDescent="0.2">
      <c r="A6600" s="13"/>
      <c r="B6600" s="12" t="s">
        <v>35</v>
      </c>
      <c r="C6600" s="31">
        <v>1.772</v>
      </c>
    </row>
    <row r="6601" spans="1:3" ht="15" hidden="1" x14ac:dyDescent="0.2">
      <c r="A6601" s="13">
        <f t="shared" si="262"/>
        <v>0</v>
      </c>
      <c r="B6601" s="2" t="s">
        <v>36</v>
      </c>
      <c r="C6601" s="28">
        <v>0</v>
      </c>
    </row>
    <row r="6602" spans="1:3" ht="15" hidden="1" x14ac:dyDescent="0.2">
      <c r="A6602" s="13">
        <f t="shared" si="262"/>
        <v>0</v>
      </c>
      <c r="B6602" s="2" t="s">
        <v>37</v>
      </c>
      <c r="C6602" s="28">
        <v>0</v>
      </c>
    </row>
    <row r="6603" spans="1:3" ht="15" hidden="1" x14ac:dyDescent="0.2">
      <c r="A6603" s="13">
        <v>0</v>
      </c>
      <c r="B6603" s="16" t="s">
        <v>8</v>
      </c>
      <c r="C6603" s="33">
        <v>0</v>
      </c>
    </row>
    <row r="6604" spans="1:3" ht="15" hidden="1" x14ac:dyDescent="0.2">
      <c r="A6604" s="13">
        <v>0</v>
      </c>
      <c r="B6604" s="15" t="s">
        <v>9</v>
      </c>
      <c r="C6604" s="32">
        <v>0</v>
      </c>
    </row>
    <row r="6605" spans="1:3" ht="15" hidden="1" x14ac:dyDescent="0.2">
      <c r="A6605" s="13">
        <v>0</v>
      </c>
      <c r="B6605" s="15" t="s">
        <v>38</v>
      </c>
      <c r="C6605" s="32">
        <v>0</v>
      </c>
    </row>
    <row r="6606" spans="1:3" ht="15" hidden="1" x14ac:dyDescent="0.2">
      <c r="A6606" s="13">
        <f>SUM(C6606)</f>
        <v>0</v>
      </c>
      <c r="B6606" s="14" t="s">
        <v>39</v>
      </c>
      <c r="C6606" s="31">
        <v>0</v>
      </c>
    </row>
    <row r="6607" spans="1:3" ht="15" hidden="1" x14ac:dyDescent="0.2">
      <c r="A6607" s="13">
        <f>SUM(C6607)</f>
        <v>0</v>
      </c>
      <c r="B6607" s="4" t="s">
        <v>40</v>
      </c>
      <c r="C6607" s="28">
        <v>0</v>
      </c>
    </row>
    <row r="6608" spans="1:3" ht="15" hidden="1" x14ac:dyDescent="0.2">
      <c r="A6608" s="13">
        <f>SUM(C6608)</f>
        <v>0</v>
      </c>
      <c r="B6608" s="2" t="s">
        <v>41</v>
      </c>
      <c r="C6608" s="28">
        <v>0</v>
      </c>
    </row>
    <row r="6609" spans="1:3" ht="15" hidden="1" x14ac:dyDescent="0.2">
      <c r="A6609" s="13">
        <v>0</v>
      </c>
      <c r="B6609" s="16" t="s">
        <v>14</v>
      </c>
      <c r="C6609" s="33">
        <v>0</v>
      </c>
    </row>
    <row r="6610" spans="1:3" ht="15" hidden="1" x14ac:dyDescent="0.2">
      <c r="A6610" s="13">
        <v>0</v>
      </c>
      <c r="B6610" s="15" t="s">
        <v>9</v>
      </c>
      <c r="C6610" s="32">
        <v>0</v>
      </c>
    </row>
    <row r="6611" spans="1:3" ht="15" hidden="1" x14ac:dyDescent="0.2">
      <c r="A6611" s="13">
        <v>0</v>
      </c>
      <c r="B6611" s="15" t="s">
        <v>10</v>
      </c>
      <c r="C6611" s="32">
        <v>0</v>
      </c>
    </row>
    <row r="6612" spans="1:3" ht="15" hidden="1" x14ac:dyDescent="0.2">
      <c r="A6612" s="13">
        <f>SUM(C6612)</f>
        <v>0</v>
      </c>
      <c r="B6612" s="14" t="s">
        <v>42</v>
      </c>
      <c r="C6612" s="31">
        <v>0</v>
      </c>
    </row>
    <row r="6613" spans="1:3" ht="15" hidden="1" x14ac:dyDescent="0.2">
      <c r="A6613" s="13">
        <f>SUM(C6613)</f>
        <v>0</v>
      </c>
      <c r="B6613" s="4" t="s">
        <v>16</v>
      </c>
      <c r="C6613" s="28">
        <v>0</v>
      </c>
    </row>
    <row r="6614" spans="1:3" ht="15" hidden="1" x14ac:dyDescent="0.2">
      <c r="A6614" s="13">
        <f>SUM(C6614)</f>
        <v>0</v>
      </c>
      <c r="B6614" s="16" t="s">
        <v>17</v>
      </c>
      <c r="C6614" s="33">
        <v>0</v>
      </c>
    </row>
    <row r="6615" spans="1:3" ht="15" hidden="1" x14ac:dyDescent="0.2">
      <c r="A6615" s="13">
        <v>0</v>
      </c>
      <c r="B6615" s="15" t="s">
        <v>43</v>
      </c>
      <c r="C6615" s="32">
        <v>0</v>
      </c>
    </row>
    <row r="6616" spans="1:3" ht="15" hidden="1" x14ac:dyDescent="0.2">
      <c r="A6616" s="13">
        <v>0</v>
      </c>
      <c r="B6616" s="15" t="s">
        <v>15</v>
      </c>
      <c r="C6616" s="32">
        <v>0</v>
      </c>
    </row>
    <row r="6617" spans="1:3" ht="15" hidden="1" x14ac:dyDescent="0.2">
      <c r="A6617" s="13">
        <v>0</v>
      </c>
      <c r="B6617" s="15" t="s">
        <v>10</v>
      </c>
      <c r="C6617" s="32">
        <v>0</v>
      </c>
    </row>
    <row r="6618" spans="1:3" ht="15" hidden="1" x14ac:dyDescent="0.2">
      <c r="A6618" s="13">
        <f t="shared" ref="A6618:A6640" si="263">SUM(C6618)</f>
        <v>0</v>
      </c>
      <c r="B6618" s="14" t="s">
        <v>39</v>
      </c>
      <c r="C6618" s="31">
        <v>0</v>
      </c>
    </row>
    <row r="6619" spans="1:3" ht="15" hidden="1" x14ac:dyDescent="0.2">
      <c r="A6619" s="13">
        <f t="shared" si="263"/>
        <v>0</v>
      </c>
      <c r="B6619" s="4" t="s">
        <v>16</v>
      </c>
      <c r="C6619" s="28">
        <v>0</v>
      </c>
    </row>
    <row r="6620" spans="1:3" ht="18" hidden="1" customHeight="1" x14ac:dyDescent="0.2">
      <c r="A6620" s="13">
        <f t="shared" si="263"/>
        <v>0</v>
      </c>
      <c r="B6620" s="21"/>
      <c r="C6620" s="35"/>
    </row>
    <row r="6621" spans="1:3" ht="18" hidden="1" customHeight="1" x14ac:dyDescent="0.2">
      <c r="A6621" s="13">
        <f t="shared" si="263"/>
        <v>0</v>
      </c>
      <c r="B6621" s="22" t="s">
        <v>60</v>
      </c>
      <c r="C6621" s="29"/>
    </row>
    <row r="6622" spans="1:3" ht="15" x14ac:dyDescent="0.2">
      <c r="A6622" s="13"/>
      <c r="B6622" s="17" t="s">
        <v>44</v>
      </c>
      <c r="C6622" s="31">
        <v>40.702480000000001</v>
      </c>
    </row>
    <row r="6623" spans="1:3" ht="15" x14ac:dyDescent="0.2">
      <c r="A6623" s="13"/>
      <c r="B6623" s="12" t="s">
        <v>1</v>
      </c>
      <c r="C6623" s="31">
        <v>40.702480000000001</v>
      </c>
    </row>
    <row r="6624" spans="1:3" ht="15" hidden="1" x14ac:dyDescent="0.2">
      <c r="A6624" s="13">
        <f t="shared" si="263"/>
        <v>0</v>
      </c>
      <c r="B6624" s="12" t="s">
        <v>6</v>
      </c>
      <c r="C6624" s="31">
        <v>0</v>
      </c>
    </row>
    <row r="6625" spans="1:3" ht="15" hidden="1" x14ac:dyDescent="0.2">
      <c r="A6625" s="13">
        <f t="shared" si="263"/>
        <v>0</v>
      </c>
      <c r="B6625" s="12" t="s">
        <v>45</v>
      </c>
      <c r="C6625" s="31">
        <v>0</v>
      </c>
    </row>
    <row r="6626" spans="1:3" ht="15" hidden="1" x14ac:dyDescent="0.2">
      <c r="A6626" s="13">
        <f t="shared" si="263"/>
        <v>0</v>
      </c>
      <c r="B6626" s="12" t="s">
        <v>13</v>
      </c>
      <c r="C6626" s="31">
        <v>0</v>
      </c>
    </row>
    <row r="6627" spans="1:3" ht="15" x14ac:dyDescent="0.2">
      <c r="A6627" s="13"/>
      <c r="B6627" s="17" t="s">
        <v>46</v>
      </c>
      <c r="C6627" s="31">
        <v>25.4238</v>
      </c>
    </row>
    <row r="6628" spans="1:3" ht="15" x14ac:dyDescent="0.2">
      <c r="A6628" s="13"/>
      <c r="B6628" s="12" t="s">
        <v>19</v>
      </c>
      <c r="C6628" s="31">
        <v>25.4238</v>
      </c>
    </row>
    <row r="6629" spans="1:3" ht="15" hidden="1" x14ac:dyDescent="0.2">
      <c r="A6629" s="13">
        <f t="shared" si="263"/>
        <v>0</v>
      </c>
      <c r="B6629" s="12" t="s">
        <v>36</v>
      </c>
      <c r="C6629" s="31">
        <v>0</v>
      </c>
    </row>
    <row r="6630" spans="1:3" ht="15" hidden="1" x14ac:dyDescent="0.2">
      <c r="A6630" s="13">
        <f t="shared" si="263"/>
        <v>0</v>
      </c>
      <c r="B6630" s="12" t="s">
        <v>47</v>
      </c>
      <c r="C6630" s="31">
        <v>0</v>
      </c>
    </row>
    <row r="6631" spans="1:3" ht="15" hidden="1" x14ac:dyDescent="0.2">
      <c r="A6631" s="13">
        <f t="shared" si="263"/>
        <v>0</v>
      </c>
      <c r="B6631" s="12" t="s">
        <v>41</v>
      </c>
      <c r="C6631" s="31">
        <v>0</v>
      </c>
    </row>
    <row r="6632" spans="1:3" ht="15" x14ac:dyDescent="0.2">
      <c r="A6632" s="13"/>
      <c r="B6632" s="39" t="s">
        <v>48</v>
      </c>
      <c r="C6632" s="40">
        <v>15.27868</v>
      </c>
    </row>
    <row r="6633" spans="1:3" ht="15" x14ac:dyDescent="0.2">
      <c r="A6633" s="13"/>
      <c r="B6633" s="39" t="s">
        <v>49</v>
      </c>
      <c r="C6633" s="40">
        <v>87.516180000000006</v>
      </c>
    </row>
    <row r="6634" spans="1:3" ht="15" x14ac:dyDescent="0.2">
      <c r="A6634" s="13"/>
      <c r="B6634" s="39" t="s">
        <v>50</v>
      </c>
      <c r="C6634" s="40">
        <v>102.79486</v>
      </c>
    </row>
    <row r="6635" spans="1:3" ht="18" hidden="1" customHeight="1" x14ac:dyDescent="0.2">
      <c r="A6635" s="13">
        <f t="shared" si="263"/>
        <v>0</v>
      </c>
      <c r="B6635" s="23"/>
      <c r="C6635" s="34"/>
    </row>
    <row r="6636" spans="1:3" ht="18" hidden="1" customHeight="1" x14ac:dyDescent="0.2">
      <c r="A6636" s="13">
        <f t="shared" si="263"/>
        <v>0</v>
      </c>
      <c r="B6636" s="18" t="s">
        <v>319</v>
      </c>
      <c r="C6636" s="29"/>
    </row>
    <row r="6637" spans="1:3" ht="15" x14ac:dyDescent="0.2">
      <c r="A6637" s="13"/>
      <c r="B6637" s="5" t="s">
        <v>53</v>
      </c>
      <c r="C6637" s="36">
        <v>32</v>
      </c>
    </row>
    <row r="6638" spans="1:3" ht="15" x14ac:dyDescent="0.2">
      <c r="A6638" s="13"/>
      <c r="B6638" s="6" t="s">
        <v>54</v>
      </c>
      <c r="C6638" s="36">
        <v>24</v>
      </c>
    </row>
    <row r="6639" spans="1:3" ht="15" x14ac:dyDescent="0.2">
      <c r="A6639" s="13"/>
      <c r="B6639" s="6" t="s">
        <v>55</v>
      </c>
      <c r="C6639" s="36">
        <v>8</v>
      </c>
    </row>
    <row r="6640" spans="1:3" ht="18" hidden="1" customHeight="1" x14ac:dyDescent="0.2">
      <c r="A6640" s="13">
        <f t="shared" si="263"/>
        <v>0</v>
      </c>
      <c r="B6640" s="24"/>
      <c r="C6640" s="34"/>
    </row>
    <row r="6641" spans="1:3" ht="18" customHeight="1" x14ac:dyDescent="0.2">
      <c r="A6641" s="13"/>
      <c r="B6641" s="121" t="s">
        <v>143</v>
      </c>
      <c r="C6641" s="122"/>
    </row>
    <row r="6642" spans="1:3" ht="18" hidden="1" customHeight="1" x14ac:dyDescent="0.2">
      <c r="A6642" s="13">
        <f t="shared" ref="A6642:A6650" si="264">SUM(C6642)</f>
        <v>0</v>
      </c>
      <c r="B6642" s="21"/>
      <c r="C6642" s="35"/>
    </row>
    <row r="6643" spans="1:3" ht="18" hidden="1" customHeight="1" x14ac:dyDescent="0.2">
      <c r="A6643" s="13">
        <f t="shared" si="264"/>
        <v>0</v>
      </c>
      <c r="B6643" s="22" t="s">
        <v>59</v>
      </c>
      <c r="C6643" s="29"/>
    </row>
    <row r="6644" spans="1:3" ht="15" x14ac:dyDescent="0.2">
      <c r="A6644" s="13"/>
      <c r="B6644" s="2" t="s">
        <v>1</v>
      </c>
      <c r="C6644" s="28">
        <v>337.39632999999998</v>
      </c>
    </row>
    <row r="6645" spans="1:3" ht="15" hidden="1" x14ac:dyDescent="0.2">
      <c r="A6645" s="13">
        <f t="shared" si="264"/>
        <v>0</v>
      </c>
      <c r="B6645" s="3" t="s">
        <v>2</v>
      </c>
      <c r="C6645" s="28"/>
    </row>
    <row r="6646" spans="1:3" ht="15" hidden="1" x14ac:dyDescent="0.2">
      <c r="A6646" s="13">
        <f t="shared" si="264"/>
        <v>0</v>
      </c>
      <c r="B6646" s="3" t="s">
        <v>3</v>
      </c>
      <c r="C6646" s="28"/>
    </row>
    <row r="6647" spans="1:3" ht="15" x14ac:dyDescent="0.2">
      <c r="A6647" s="13"/>
      <c r="B6647" s="3" t="s">
        <v>4</v>
      </c>
      <c r="C6647" s="28">
        <v>308.5625</v>
      </c>
    </row>
    <row r="6648" spans="1:3" ht="15" x14ac:dyDescent="0.2">
      <c r="A6648" s="13"/>
      <c r="B6648" s="3" t="s">
        <v>5</v>
      </c>
      <c r="C6648" s="28">
        <v>28.833829999999999</v>
      </c>
    </row>
    <row r="6649" spans="1:3" ht="15" hidden="1" x14ac:dyDescent="0.2">
      <c r="A6649" s="13">
        <f t="shared" si="264"/>
        <v>0</v>
      </c>
      <c r="B6649" s="2" t="s">
        <v>6</v>
      </c>
      <c r="C6649" s="28">
        <v>0</v>
      </c>
    </row>
    <row r="6650" spans="1:3" ht="15" hidden="1" x14ac:dyDescent="0.2">
      <c r="A6650" s="13">
        <f t="shared" si="264"/>
        <v>0</v>
      </c>
      <c r="B6650" s="2" t="s">
        <v>7</v>
      </c>
      <c r="C6650" s="28">
        <v>0</v>
      </c>
    </row>
    <row r="6651" spans="1:3" ht="15" hidden="1" x14ac:dyDescent="0.2">
      <c r="A6651" s="13">
        <v>0</v>
      </c>
      <c r="B6651" s="3" t="s">
        <v>8</v>
      </c>
      <c r="C6651" s="28">
        <v>0</v>
      </c>
    </row>
    <row r="6652" spans="1:3" ht="15" hidden="1" x14ac:dyDescent="0.2">
      <c r="A6652" s="13">
        <f>SUM(C6652)</f>
        <v>0</v>
      </c>
      <c r="B6652" s="4" t="s">
        <v>9</v>
      </c>
      <c r="C6652" s="28">
        <v>0</v>
      </c>
    </row>
    <row r="6653" spans="1:3" ht="15" hidden="1" x14ac:dyDescent="0.2">
      <c r="A6653" s="13">
        <v>0</v>
      </c>
      <c r="B6653" s="4" t="s">
        <v>10</v>
      </c>
      <c r="C6653" s="28">
        <v>0</v>
      </c>
    </row>
    <row r="6654" spans="1:3" ht="15" hidden="1" x14ac:dyDescent="0.2">
      <c r="A6654" s="13">
        <f>SUM(C6654)</f>
        <v>0</v>
      </c>
      <c r="B6654" s="4" t="s">
        <v>11</v>
      </c>
      <c r="C6654" s="28">
        <v>0</v>
      </c>
    </row>
    <row r="6655" spans="1:3" ht="15" hidden="1" x14ac:dyDescent="0.2">
      <c r="A6655" s="13">
        <f>SUM(C6655)</f>
        <v>0</v>
      </c>
      <c r="B6655" s="4" t="s">
        <v>12</v>
      </c>
      <c r="C6655" s="28">
        <v>0</v>
      </c>
    </row>
    <row r="6656" spans="1:3" ht="15" hidden="1" x14ac:dyDescent="0.2">
      <c r="A6656" s="13">
        <f>SUM(C6656)</f>
        <v>0</v>
      </c>
      <c r="B6656" s="2" t="s">
        <v>13</v>
      </c>
      <c r="C6656" s="28">
        <v>0</v>
      </c>
    </row>
    <row r="6657" spans="1:3" ht="15" hidden="1" x14ac:dyDescent="0.2">
      <c r="A6657" s="13">
        <v>0</v>
      </c>
      <c r="B6657" s="3" t="s">
        <v>14</v>
      </c>
      <c r="C6657" s="28">
        <v>0</v>
      </c>
    </row>
    <row r="6658" spans="1:3" ht="15" hidden="1" x14ac:dyDescent="0.2">
      <c r="A6658" s="13">
        <v>0</v>
      </c>
      <c r="B6658" s="4" t="s">
        <v>15</v>
      </c>
      <c r="C6658" s="28">
        <v>0</v>
      </c>
    </row>
    <row r="6659" spans="1:3" ht="15" hidden="1" x14ac:dyDescent="0.2">
      <c r="A6659" s="13">
        <v>0</v>
      </c>
      <c r="B6659" s="4" t="s">
        <v>10</v>
      </c>
      <c r="C6659" s="28">
        <v>0</v>
      </c>
    </row>
    <row r="6660" spans="1:3" ht="15" hidden="1" x14ac:dyDescent="0.2">
      <c r="A6660" s="13">
        <f t="shared" ref="A6660:A6666" si="265">SUM(C6660)</f>
        <v>0</v>
      </c>
      <c r="B6660" s="4" t="s">
        <v>16</v>
      </c>
      <c r="C6660" s="28">
        <v>0</v>
      </c>
    </row>
    <row r="6661" spans="1:3" ht="15" hidden="1" x14ac:dyDescent="0.2">
      <c r="A6661" s="13">
        <f t="shared" si="265"/>
        <v>0</v>
      </c>
      <c r="B6661" s="3" t="s">
        <v>17</v>
      </c>
      <c r="C6661" s="28">
        <v>0</v>
      </c>
    </row>
    <row r="6662" spans="1:3" ht="15" hidden="1" x14ac:dyDescent="0.2">
      <c r="A6662" s="13">
        <f t="shared" si="265"/>
        <v>0</v>
      </c>
      <c r="B6662" s="4" t="s">
        <v>18</v>
      </c>
      <c r="C6662" s="28">
        <v>0</v>
      </c>
    </row>
    <row r="6663" spans="1:3" ht="18" hidden="1" customHeight="1" x14ac:dyDescent="0.2">
      <c r="A6663" s="13">
        <f t="shared" si="265"/>
        <v>0</v>
      </c>
      <c r="B6663" s="21"/>
      <c r="C6663" s="35"/>
    </row>
    <row r="6664" spans="1:3" ht="15" x14ac:dyDescent="0.2">
      <c r="A6664" s="13"/>
      <c r="B6664" s="2" t="s">
        <v>19</v>
      </c>
      <c r="C6664" s="28">
        <v>78.259500000000003</v>
      </c>
    </row>
    <row r="6665" spans="1:3" ht="15" hidden="1" x14ac:dyDescent="0.2">
      <c r="A6665" s="13">
        <f t="shared" si="265"/>
        <v>0</v>
      </c>
      <c r="B6665" s="12" t="s">
        <v>20</v>
      </c>
      <c r="C6665" s="31">
        <v>0</v>
      </c>
    </row>
    <row r="6666" spans="1:3" ht="15" x14ac:dyDescent="0.2">
      <c r="A6666" s="13"/>
      <c r="B6666" s="12" t="s">
        <v>21</v>
      </c>
      <c r="C6666" s="31">
        <v>21.562800000000003</v>
      </c>
    </row>
    <row r="6667" spans="1:3" ht="15" hidden="1" x14ac:dyDescent="0.2">
      <c r="A6667" s="13">
        <v>0</v>
      </c>
      <c r="B6667" s="15" t="s">
        <v>22</v>
      </c>
      <c r="C6667" s="32">
        <v>13.25</v>
      </c>
    </row>
    <row r="6668" spans="1:3" ht="15" hidden="1" x14ac:dyDescent="0.2">
      <c r="A6668" s="13">
        <v>0</v>
      </c>
      <c r="B6668" s="15" t="s">
        <v>23</v>
      </c>
      <c r="C6668" s="32">
        <v>1.155</v>
      </c>
    </row>
    <row r="6669" spans="1:3" ht="15" hidden="1" x14ac:dyDescent="0.2">
      <c r="A6669" s="13">
        <v>0</v>
      </c>
      <c r="B6669" s="15" t="s">
        <v>24</v>
      </c>
      <c r="C6669" s="32">
        <v>3.5754999999999999</v>
      </c>
    </row>
    <row r="6670" spans="1:3" ht="15" hidden="1" x14ac:dyDescent="0.2">
      <c r="A6670" s="13">
        <v>0</v>
      </c>
      <c r="B6670" s="15" t="s">
        <v>25</v>
      </c>
      <c r="C6670" s="32">
        <v>0</v>
      </c>
    </row>
    <row r="6671" spans="1:3" ht="15" hidden="1" x14ac:dyDescent="0.2">
      <c r="A6671" s="13">
        <v>0</v>
      </c>
      <c r="B6671" s="15" t="s">
        <v>26</v>
      </c>
      <c r="C6671" s="32">
        <v>0</v>
      </c>
    </row>
    <row r="6672" spans="1:3" ht="15" hidden="1" x14ac:dyDescent="0.2">
      <c r="A6672" s="13">
        <v>0</v>
      </c>
      <c r="B6672" s="15" t="s">
        <v>27</v>
      </c>
      <c r="C6672" s="32">
        <v>0</v>
      </c>
    </row>
    <row r="6673" spans="1:3" ht="30" hidden="1" x14ac:dyDescent="0.2">
      <c r="A6673" s="13">
        <v>0</v>
      </c>
      <c r="B6673" s="15" t="s">
        <v>28</v>
      </c>
      <c r="C6673" s="32">
        <v>0.129</v>
      </c>
    </row>
    <row r="6674" spans="1:3" ht="15" hidden="1" x14ac:dyDescent="0.2">
      <c r="A6674" s="13">
        <v>0</v>
      </c>
      <c r="B6674" s="15" t="s">
        <v>29</v>
      </c>
      <c r="C6674" s="32">
        <v>1.2822499999999999</v>
      </c>
    </row>
    <row r="6675" spans="1:3" ht="15" hidden="1" x14ac:dyDescent="0.2">
      <c r="A6675" s="13">
        <v>0</v>
      </c>
      <c r="B6675" s="15" t="s">
        <v>30</v>
      </c>
      <c r="C6675" s="32">
        <v>0</v>
      </c>
    </row>
    <row r="6676" spans="1:3" ht="15" hidden="1" x14ac:dyDescent="0.2">
      <c r="A6676" s="13">
        <v>0</v>
      </c>
      <c r="B6676" s="15" t="s">
        <v>31</v>
      </c>
      <c r="C6676" s="32">
        <v>2.1710500000000001</v>
      </c>
    </row>
    <row r="6677" spans="1:3" ht="15" hidden="1" x14ac:dyDescent="0.2">
      <c r="A6677" s="13">
        <f t="shared" ref="A6677:A6683" si="266">SUM(C6677)</f>
        <v>0</v>
      </c>
      <c r="B6677" s="12" t="s">
        <v>32</v>
      </c>
      <c r="C6677" s="31">
        <v>0</v>
      </c>
    </row>
    <row r="6678" spans="1:3" ht="15" hidden="1" x14ac:dyDescent="0.2">
      <c r="A6678" s="13">
        <f t="shared" si="266"/>
        <v>0</v>
      </c>
      <c r="B6678" s="3" t="s">
        <v>33</v>
      </c>
      <c r="C6678" s="28">
        <v>0</v>
      </c>
    </row>
    <row r="6679" spans="1:3" ht="15" hidden="1" x14ac:dyDescent="0.2">
      <c r="A6679" s="13">
        <f t="shared" si="266"/>
        <v>0</v>
      </c>
      <c r="B6679" s="12" t="s">
        <v>4</v>
      </c>
      <c r="C6679" s="31">
        <v>0</v>
      </c>
    </row>
    <row r="6680" spans="1:3" ht="15" hidden="1" x14ac:dyDescent="0.2">
      <c r="A6680" s="13">
        <f t="shared" si="266"/>
        <v>0</v>
      </c>
      <c r="B6680" s="12" t="s">
        <v>34</v>
      </c>
      <c r="C6680" s="31">
        <v>0</v>
      </c>
    </row>
    <row r="6681" spans="1:3" ht="15" x14ac:dyDescent="0.2">
      <c r="A6681" s="13"/>
      <c r="B6681" s="12" t="s">
        <v>35</v>
      </c>
      <c r="C6681" s="31">
        <v>56.6967</v>
      </c>
    </row>
    <row r="6682" spans="1:3" ht="15" x14ac:dyDescent="0.2">
      <c r="A6682" s="13"/>
      <c r="B6682" s="2" t="s">
        <v>36</v>
      </c>
      <c r="C6682" s="28">
        <v>2.88</v>
      </c>
    </row>
    <row r="6683" spans="1:3" ht="15" hidden="1" x14ac:dyDescent="0.2">
      <c r="A6683" s="13">
        <f t="shared" si="266"/>
        <v>0</v>
      </c>
      <c r="B6683" s="2" t="s">
        <v>37</v>
      </c>
      <c r="C6683" s="28">
        <v>0</v>
      </c>
    </row>
    <row r="6684" spans="1:3" ht="15" hidden="1" x14ac:dyDescent="0.2">
      <c r="A6684" s="13">
        <v>0</v>
      </c>
      <c r="B6684" s="16" t="s">
        <v>8</v>
      </c>
      <c r="C6684" s="33">
        <v>0</v>
      </c>
    </row>
    <row r="6685" spans="1:3" ht="15" hidden="1" x14ac:dyDescent="0.2">
      <c r="A6685" s="13">
        <v>0</v>
      </c>
      <c r="B6685" s="15" t="s">
        <v>9</v>
      </c>
      <c r="C6685" s="32">
        <v>0</v>
      </c>
    </row>
    <row r="6686" spans="1:3" ht="15" hidden="1" x14ac:dyDescent="0.2">
      <c r="A6686" s="13">
        <v>0</v>
      </c>
      <c r="B6686" s="15" t="s">
        <v>38</v>
      </c>
      <c r="C6686" s="32">
        <v>0</v>
      </c>
    </row>
    <row r="6687" spans="1:3" ht="15" hidden="1" x14ac:dyDescent="0.2">
      <c r="A6687" s="13">
        <f>SUM(C6687)</f>
        <v>0</v>
      </c>
      <c r="B6687" s="14" t="s">
        <v>39</v>
      </c>
      <c r="C6687" s="31">
        <v>0</v>
      </c>
    </row>
    <row r="6688" spans="1:3" ht="15" hidden="1" x14ac:dyDescent="0.2">
      <c r="A6688" s="13">
        <f>SUM(C6688)</f>
        <v>0</v>
      </c>
      <c r="B6688" s="4" t="s">
        <v>40</v>
      </c>
      <c r="C6688" s="28">
        <v>0</v>
      </c>
    </row>
    <row r="6689" spans="1:3" ht="15" hidden="1" x14ac:dyDescent="0.2">
      <c r="A6689" s="13">
        <f>SUM(C6689)</f>
        <v>0</v>
      </c>
      <c r="B6689" s="2" t="s">
        <v>41</v>
      </c>
      <c r="C6689" s="28">
        <v>0</v>
      </c>
    </row>
    <row r="6690" spans="1:3" ht="15" hidden="1" x14ac:dyDescent="0.2">
      <c r="A6690" s="13">
        <v>0</v>
      </c>
      <c r="B6690" s="16" t="s">
        <v>14</v>
      </c>
      <c r="C6690" s="33">
        <v>0</v>
      </c>
    </row>
    <row r="6691" spans="1:3" ht="15" hidden="1" x14ac:dyDescent="0.2">
      <c r="A6691" s="13">
        <v>0</v>
      </c>
      <c r="B6691" s="15" t="s">
        <v>9</v>
      </c>
      <c r="C6691" s="32">
        <v>0</v>
      </c>
    </row>
    <row r="6692" spans="1:3" ht="15" hidden="1" x14ac:dyDescent="0.2">
      <c r="A6692" s="13">
        <v>0</v>
      </c>
      <c r="B6692" s="15" t="s">
        <v>10</v>
      </c>
      <c r="C6692" s="32">
        <v>0</v>
      </c>
    </row>
    <row r="6693" spans="1:3" ht="15" hidden="1" x14ac:dyDescent="0.2">
      <c r="A6693" s="13">
        <f>SUM(C6693)</f>
        <v>0</v>
      </c>
      <c r="B6693" s="14" t="s">
        <v>42</v>
      </c>
      <c r="C6693" s="31">
        <v>0</v>
      </c>
    </row>
    <row r="6694" spans="1:3" ht="15" hidden="1" x14ac:dyDescent="0.2">
      <c r="A6694" s="13">
        <f>SUM(C6694)</f>
        <v>0</v>
      </c>
      <c r="B6694" s="4" t="s">
        <v>16</v>
      </c>
      <c r="C6694" s="28">
        <v>0</v>
      </c>
    </row>
    <row r="6695" spans="1:3" ht="15" hidden="1" x14ac:dyDescent="0.2">
      <c r="A6695" s="13">
        <f>SUM(C6695)</f>
        <v>0</v>
      </c>
      <c r="B6695" s="16" t="s">
        <v>17</v>
      </c>
      <c r="C6695" s="33">
        <v>0</v>
      </c>
    </row>
    <row r="6696" spans="1:3" ht="15" hidden="1" x14ac:dyDescent="0.2">
      <c r="A6696" s="13">
        <v>0</v>
      </c>
      <c r="B6696" s="15" t="s">
        <v>43</v>
      </c>
      <c r="C6696" s="32">
        <v>0</v>
      </c>
    </row>
    <row r="6697" spans="1:3" ht="15" hidden="1" x14ac:dyDescent="0.2">
      <c r="A6697" s="13">
        <v>0</v>
      </c>
      <c r="B6697" s="15" t="s">
        <v>15</v>
      </c>
      <c r="C6697" s="32">
        <v>0</v>
      </c>
    </row>
    <row r="6698" spans="1:3" ht="15" hidden="1" x14ac:dyDescent="0.2">
      <c r="A6698" s="13">
        <v>0</v>
      </c>
      <c r="B6698" s="15" t="s">
        <v>10</v>
      </c>
      <c r="C6698" s="32">
        <v>0</v>
      </c>
    </row>
    <row r="6699" spans="1:3" ht="15" hidden="1" x14ac:dyDescent="0.2">
      <c r="A6699" s="13">
        <f t="shared" ref="A6699:A6721" si="267">SUM(C6699)</f>
        <v>0</v>
      </c>
      <c r="B6699" s="14" t="s">
        <v>39</v>
      </c>
      <c r="C6699" s="31">
        <v>0</v>
      </c>
    </row>
    <row r="6700" spans="1:3" ht="15" hidden="1" x14ac:dyDescent="0.2">
      <c r="A6700" s="13">
        <f t="shared" si="267"/>
        <v>0</v>
      </c>
      <c r="B6700" s="4" t="s">
        <v>16</v>
      </c>
      <c r="C6700" s="28">
        <v>0</v>
      </c>
    </row>
    <row r="6701" spans="1:3" ht="18" hidden="1" customHeight="1" x14ac:dyDescent="0.2">
      <c r="A6701" s="13">
        <f t="shared" si="267"/>
        <v>0</v>
      </c>
      <c r="B6701" s="21"/>
      <c r="C6701" s="35"/>
    </row>
    <row r="6702" spans="1:3" ht="18" hidden="1" customHeight="1" x14ac:dyDescent="0.2">
      <c r="A6702" s="13">
        <f t="shared" si="267"/>
        <v>0</v>
      </c>
      <c r="B6702" s="22" t="s">
        <v>60</v>
      </c>
      <c r="C6702" s="29"/>
    </row>
    <row r="6703" spans="1:3" ht="15" x14ac:dyDescent="0.2">
      <c r="A6703" s="13"/>
      <c r="B6703" s="17" t="s">
        <v>44</v>
      </c>
      <c r="C6703" s="31">
        <v>337.39632999999998</v>
      </c>
    </row>
    <row r="6704" spans="1:3" ht="15" x14ac:dyDescent="0.2">
      <c r="A6704" s="13"/>
      <c r="B6704" s="12" t="s">
        <v>1</v>
      </c>
      <c r="C6704" s="31">
        <v>337.39632999999998</v>
      </c>
    </row>
    <row r="6705" spans="1:3" ht="15" hidden="1" x14ac:dyDescent="0.2">
      <c r="A6705" s="13">
        <f t="shared" si="267"/>
        <v>0</v>
      </c>
      <c r="B6705" s="12" t="s">
        <v>6</v>
      </c>
      <c r="C6705" s="31">
        <v>0</v>
      </c>
    </row>
    <row r="6706" spans="1:3" ht="15" hidden="1" x14ac:dyDescent="0.2">
      <c r="A6706" s="13">
        <f t="shared" si="267"/>
        <v>0</v>
      </c>
      <c r="B6706" s="12" t="s">
        <v>45</v>
      </c>
      <c r="C6706" s="31">
        <v>0</v>
      </c>
    </row>
    <row r="6707" spans="1:3" ht="15" hidden="1" x14ac:dyDescent="0.2">
      <c r="A6707" s="13">
        <f t="shared" si="267"/>
        <v>0</v>
      </c>
      <c r="B6707" s="12" t="s">
        <v>13</v>
      </c>
      <c r="C6707" s="31">
        <v>0</v>
      </c>
    </row>
    <row r="6708" spans="1:3" ht="15" x14ac:dyDescent="0.2">
      <c r="A6708" s="13"/>
      <c r="B6708" s="17" t="s">
        <v>46</v>
      </c>
      <c r="C6708" s="31">
        <v>81.139499999999998</v>
      </c>
    </row>
    <row r="6709" spans="1:3" ht="15" x14ac:dyDescent="0.2">
      <c r="A6709" s="13"/>
      <c r="B6709" s="12" t="s">
        <v>19</v>
      </c>
      <c r="C6709" s="31">
        <v>78.259500000000003</v>
      </c>
    </row>
    <row r="6710" spans="1:3" ht="15" x14ac:dyDescent="0.2">
      <c r="A6710" s="13"/>
      <c r="B6710" s="12" t="s">
        <v>36</v>
      </c>
      <c r="C6710" s="31">
        <v>2.88</v>
      </c>
    </row>
    <row r="6711" spans="1:3" ht="15" hidden="1" x14ac:dyDescent="0.2">
      <c r="A6711" s="13">
        <f t="shared" si="267"/>
        <v>0</v>
      </c>
      <c r="B6711" s="12" t="s">
        <v>47</v>
      </c>
      <c r="C6711" s="31">
        <v>0</v>
      </c>
    </row>
    <row r="6712" spans="1:3" ht="15" hidden="1" x14ac:dyDescent="0.2">
      <c r="A6712" s="13">
        <f t="shared" si="267"/>
        <v>0</v>
      </c>
      <c r="B6712" s="12" t="s">
        <v>41</v>
      </c>
      <c r="C6712" s="31">
        <v>0</v>
      </c>
    </row>
    <row r="6713" spans="1:3" ht="15" x14ac:dyDescent="0.2">
      <c r="A6713" s="13"/>
      <c r="B6713" s="39" t="s">
        <v>48</v>
      </c>
      <c r="C6713" s="40">
        <v>256.25682999999998</v>
      </c>
    </row>
    <row r="6714" spans="1:3" ht="15" x14ac:dyDescent="0.2">
      <c r="A6714" s="13"/>
      <c r="B6714" s="39" t="s">
        <v>49</v>
      </c>
      <c r="C6714" s="40">
        <v>72.888159999999999</v>
      </c>
    </row>
    <row r="6715" spans="1:3" ht="15" x14ac:dyDescent="0.2">
      <c r="A6715" s="13"/>
      <c r="B6715" s="39" t="s">
        <v>50</v>
      </c>
      <c r="C6715" s="40">
        <v>329.14499000000001</v>
      </c>
    </row>
    <row r="6716" spans="1:3" ht="18" hidden="1" customHeight="1" x14ac:dyDescent="0.2">
      <c r="A6716" s="13">
        <f t="shared" si="267"/>
        <v>0</v>
      </c>
      <c r="B6716" s="23"/>
      <c r="C6716" s="34"/>
    </row>
    <row r="6717" spans="1:3" ht="18" hidden="1" customHeight="1" x14ac:dyDescent="0.2">
      <c r="A6717" s="13">
        <f t="shared" si="267"/>
        <v>0</v>
      </c>
      <c r="B6717" s="18" t="s">
        <v>319</v>
      </c>
      <c r="C6717" s="29"/>
    </row>
    <row r="6718" spans="1:3" ht="15" x14ac:dyDescent="0.2">
      <c r="A6718" s="13"/>
      <c r="B6718" s="5" t="s">
        <v>53</v>
      </c>
      <c r="C6718" s="36">
        <v>326</v>
      </c>
    </row>
    <row r="6719" spans="1:3" ht="15" x14ac:dyDescent="0.2">
      <c r="A6719" s="13"/>
      <c r="B6719" s="6" t="s">
        <v>54</v>
      </c>
      <c r="C6719" s="36">
        <v>117</v>
      </c>
    </row>
    <row r="6720" spans="1:3" ht="15" x14ac:dyDescent="0.2">
      <c r="A6720" s="13"/>
      <c r="B6720" s="6" t="s">
        <v>55</v>
      </c>
      <c r="C6720" s="36">
        <v>209</v>
      </c>
    </row>
    <row r="6721" spans="1:3" ht="18" hidden="1" customHeight="1" x14ac:dyDescent="0.2">
      <c r="A6721" s="13">
        <f t="shared" si="267"/>
        <v>0</v>
      </c>
      <c r="B6721" s="24"/>
      <c r="C6721" s="34"/>
    </row>
    <row r="6722" spans="1:3" ht="18" customHeight="1" x14ac:dyDescent="0.2">
      <c r="A6722" s="13"/>
      <c r="B6722" s="121" t="s">
        <v>144</v>
      </c>
      <c r="C6722" s="122"/>
    </row>
    <row r="6723" spans="1:3" ht="18" hidden="1" customHeight="1" x14ac:dyDescent="0.2">
      <c r="A6723" s="13">
        <f t="shared" ref="A6723:A6731" si="268">SUM(C6723)</f>
        <v>0</v>
      </c>
      <c r="B6723" s="21"/>
      <c r="C6723" s="35"/>
    </row>
    <row r="6724" spans="1:3" ht="18" hidden="1" customHeight="1" x14ac:dyDescent="0.2">
      <c r="A6724" s="13">
        <f t="shared" si="268"/>
        <v>0</v>
      </c>
      <c r="B6724" s="22" t="s">
        <v>59</v>
      </c>
      <c r="C6724" s="29"/>
    </row>
    <row r="6725" spans="1:3" ht="15" x14ac:dyDescent="0.2">
      <c r="A6725" s="13"/>
      <c r="B6725" s="2" t="s">
        <v>1</v>
      </c>
      <c r="C6725" s="28">
        <v>782.44602999999995</v>
      </c>
    </row>
    <row r="6726" spans="1:3" ht="15" hidden="1" x14ac:dyDescent="0.2">
      <c r="A6726" s="13">
        <f t="shared" si="268"/>
        <v>0</v>
      </c>
      <c r="B6726" s="3" t="s">
        <v>2</v>
      </c>
      <c r="C6726" s="28"/>
    </row>
    <row r="6727" spans="1:3" ht="15" hidden="1" x14ac:dyDescent="0.2">
      <c r="A6727" s="13">
        <f t="shared" si="268"/>
        <v>0</v>
      </c>
      <c r="B6727" s="3" t="s">
        <v>3</v>
      </c>
      <c r="C6727" s="28"/>
    </row>
    <row r="6728" spans="1:3" ht="15" hidden="1" x14ac:dyDescent="0.2">
      <c r="A6728" s="13">
        <f t="shared" si="268"/>
        <v>0</v>
      </c>
      <c r="B6728" s="3" t="s">
        <v>4</v>
      </c>
      <c r="C6728" s="28">
        <v>0</v>
      </c>
    </row>
    <row r="6729" spans="1:3" ht="15" x14ac:dyDescent="0.2">
      <c r="A6729" s="13"/>
      <c r="B6729" s="3" t="s">
        <v>5</v>
      </c>
      <c r="C6729" s="28">
        <v>782.44602999999995</v>
      </c>
    </row>
    <row r="6730" spans="1:3" ht="15" hidden="1" x14ac:dyDescent="0.2">
      <c r="A6730" s="13">
        <f t="shared" si="268"/>
        <v>0</v>
      </c>
      <c r="B6730" s="2" t="s">
        <v>6</v>
      </c>
      <c r="C6730" s="28">
        <v>0</v>
      </c>
    </row>
    <row r="6731" spans="1:3" ht="15" hidden="1" x14ac:dyDescent="0.2">
      <c r="A6731" s="13">
        <f t="shared" si="268"/>
        <v>0</v>
      </c>
      <c r="B6731" s="2" t="s">
        <v>7</v>
      </c>
      <c r="C6731" s="28">
        <v>0</v>
      </c>
    </row>
    <row r="6732" spans="1:3" ht="15" hidden="1" x14ac:dyDescent="0.2">
      <c r="A6732" s="13">
        <v>0</v>
      </c>
      <c r="B6732" s="3" t="s">
        <v>8</v>
      </c>
      <c r="C6732" s="28">
        <v>0</v>
      </c>
    </row>
    <row r="6733" spans="1:3" ht="15" hidden="1" x14ac:dyDescent="0.2">
      <c r="A6733" s="13">
        <f>SUM(C6733)</f>
        <v>0</v>
      </c>
      <c r="B6733" s="4" t="s">
        <v>9</v>
      </c>
      <c r="C6733" s="28">
        <v>0</v>
      </c>
    </row>
    <row r="6734" spans="1:3" ht="15" hidden="1" x14ac:dyDescent="0.2">
      <c r="A6734" s="13">
        <v>0</v>
      </c>
      <c r="B6734" s="4" t="s">
        <v>10</v>
      </c>
      <c r="C6734" s="28">
        <v>0</v>
      </c>
    </row>
    <row r="6735" spans="1:3" ht="15" hidden="1" x14ac:dyDescent="0.2">
      <c r="A6735" s="13">
        <f>SUM(C6735)</f>
        <v>0</v>
      </c>
      <c r="B6735" s="4" t="s">
        <v>11</v>
      </c>
      <c r="C6735" s="28">
        <v>0</v>
      </c>
    </row>
    <row r="6736" spans="1:3" ht="15" hidden="1" x14ac:dyDescent="0.2">
      <c r="A6736" s="13">
        <f>SUM(C6736)</f>
        <v>0</v>
      </c>
      <c r="B6736" s="4" t="s">
        <v>12</v>
      </c>
      <c r="C6736" s="28">
        <v>0</v>
      </c>
    </row>
    <row r="6737" spans="1:3" ht="15" hidden="1" x14ac:dyDescent="0.2">
      <c r="A6737" s="13">
        <f>SUM(C6737)</f>
        <v>0</v>
      </c>
      <c r="B6737" s="2" t="s">
        <v>13</v>
      </c>
      <c r="C6737" s="28">
        <v>0</v>
      </c>
    </row>
    <row r="6738" spans="1:3" ht="15" hidden="1" x14ac:dyDescent="0.2">
      <c r="A6738" s="13">
        <v>0</v>
      </c>
      <c r="B6738" s="3" t="s">
        <v>14</v>
      </c>
      <c r="C6738" s="28">
        <v>0</v>
      </c>
    </row>
    <row r="6739" spans="1:3" ht="15" hidden="1" x14ac:dyDescent="0.2">
      <c r="A6739" s="13">
        <v>0</v>
      </c>
      <c r="B6739" s="4" t="s">
        <v>15</v>
      </c>
      <c r="C6739" s="28">
        <v>0</v>
      </c>
    </row>
    <row r="6740" spans="1:3" ht="15" hidden="1" x14ac:dyDescent="0.2">
      <c r="A6740" s="13">
        <v>0</v>
      </c>
      <c r="B6740" s="4" t="s">
        <v>10</v>
      </c>
      <c r="C6740" s="28">
        <v>0</v>
      </c>
    </row>
    <row r="6741" spans="1:3" ht="15" hidden="1" x14ac:dyDescent="0.2">
      <c r="A6741" s="13">
        <f t="shared" ref="A6741:A6747" si="269">SUM(C6741)</f>
        <v>0</v>
      </c>
      <c r="B6741" s="4" t="s">
        <v>16</v>
      </c>
      <c r="C6741" s="28">
        <v>0</v>
      </c>
    </row>
    <row r="6742" spans="1:3" ht="15" hidden="1" x14ac:dyDescent="0.2">
      <c r="A6742" s="13">
        <f t="shared" si="269"/>
        <v>0</v>
      </c>
      <c r="B6742" s="3" t="s">
        <v>17</v>
      </c>
      <c r="C6742" s="28">
        <v>0</v>
      </c>
    </row>
    <row r="6743" spans="1:3" ht="15" hidden="1" x14ac:dyDescent="0.2">
      <c r="A6743" s="13">
        <f t="shared" si="269"/>
        <v>0</v>
      </c>
      <c r="B6743" s="4" t="s">
        <v>18</v>
      </c>
      <c r="C6743" s="28">
        <v>0</v>
      </c>
    </row>
    <row r="6744" spans="1:3" ht="18" hidden="1" customHeight="1" x14ac:dyDescent="0.2">
      <c r="A6744" s="13">
        <f t="shared" si="269"/>
        <v>0</v>
      </c>
      <c r="B6744" s="21"/>
      <c r="C6744" s="35"/>
    </row>
    <row r="6745" spans="1:3" ht="15" x14ac:dyDescent="0.2">
      <c r="A6745" s="13"/>
      <c r="B6745" s="2" t="s">
        <v>19</v>
      </c>
      <c r="C6745" s="28">
        <v>343.62378999999993</v>
      </c>
    </row>
    <row r="6746" spans="1:3" ht="15" hidden="1" x14ac:dyDescent="0.2">
      <c r="A6746" s="13">
        <f t="shared" si="269"/>
        <v>0</v>
      </c>
      <c r="B6746" s="12" t="s">
        <v>20</v>
      </c>
      <c r="C6746" s="31">
        <v>0</v>
      </c>
    </row>
    <row r="6747" spans="1:3" ht="15" x14ac:dyDescent="0.2">
      <c r="A6747" s="13"/>
      <c r="B6747" s="12" t="s">
        <v>21</v>
      </c>
      <c r="C6747" s="31">
        <v>227.45346999999995</v>
      </c>
    </row>
    <row r="6748" spans="1:3" ht="15" hidden="1" x14ac:dyDescent="0.2">
      <c r="A6748" s="13">
        <v>0</v>
      </c>
      <c r="B6748" s="15" t="s">
        <v>22</v>
      </c>
      <c r="C6748" s="32">
        <v>142.13999999999999</v>
      </c>
    </row>
    <row r="6749" spans="1:3" ht="15" hidden="1" x14ac:dyDescent="0.2">
      <c r="A6749" s="13">
        <v>0</v>
      </c>
      <c r="B6749" s="15" t="s">
        <v>23</v>
      </c>
      <c r="C6749" s="32">
        <v>1.36252</v>
      </c>
    </row>
    <row r="6750" spans="1:3" ht="15" hidden="1" x14ac:dyDescent="0.2">
      <c r="A6750" s="13">
        <v>0</v>
      </c>
      <c r="B6750" s="15" t="s">
        <v>24</v>
      </c>
      <c r="C6750" s="32">
        <v>40.042349999999999</v>
      </c>
    </row>
    <row r="6751" spans="1:3" ht="15" hidden="1" x14ac:dyDescent="0.2">
      <c r="A6751" s="13">
        <v>0</v>
      </c>
      <c r="B6751" s="15" t="s">
        <v>25</v>
      </c>
      <c r="C6751" s="32">
        <v>0</v>
      </c>
    </row>
    <row r="6752" spans="1:3" ht="15" hidden="1" x14ac:dyDescent="0.2">
      <c r="A6752" s="13">
        <v>0</v>
      </c>
      <c r="B6752" s="15" t="s">
        <v>26</v>
      </c>
      <c r="C6752" s="32">
        <v>0</v>
      </c>
    </row>
    <row r="6753" spans="1:3" ht="15" hidden="1" x14ac:dyDescent="0.2">
      <c r="A6753" s="13">
        <v>0</v>
      </c>
      <c r="B6753" s="15" t="s">
        <v>27</v>
      </c>
      <c r="C6753" s="32">
        <v>0.82499999999999996</v>
      </c>
    </row>
    <row r="6754" spans="1:3" ht="30" hidden="1" x14ac:dyDescent="0.2">
      <c r="A6754" s="13">
        <v>0</v>
      </c>
      <c r="B6754" s="15" t="s">
        <v>28</v>
      </c>
      <c r="C6754" s="32">
        <v>0</v>
      </c>
    </row>
    <row r="6755" spans="1:3" ht="15" hidden="1" x14ac:dyDescent="0.2">
      <c r="A6755" s="13">
        <v>0</v>
      </c>
      <c r="B6755" s="15" t="s">
        <v>29</v>
      </c>
      <c r="C6755" s="32">
        <v>0</v>
      </c>
    </row>
    <row r="6756" spans="1:3" ht="15" hidden="1" x14ac:dyDescent="0.2">
      <c r="A6756" s="13">
        <v>0</v>
      </c>
      <c r="B6756" s="15" t="s">
        <v>30</v>
      </c>
      <c r="C6756" s="32">
        <v>0</v>
      </c>
    </row>
    <row r="6757" spans="1:3" ht="15" hidden="1" x14ac:dyDescent="0.2">
      <c r="A6757" s="13">
        <v>0</v>
      </c>
      <c r="B6757" s="15" t="s">
        <v>31</v>
      </c>
      <c r="C6757" s="32">
        <v>43.083599999999997</v>
      </c>
    </row>
    <row r="6758" spans="1:3" ht="15" hidden="1" x14ac:dyDescent="0.2">
      <c r="A6758" s="13">
        <f>SUM(C6758)</f>
        <v>0</v>
      </c>
      <c r="B6758" s="12" t="s">
        <v>32</v>
      </c>
      <c r="C6758" s="31">
        <v>0</v>
      </c>
    </row>
    <row r="6759" spans="1:3" ht="15" hidden="1" x14ac:dyDescent="0.2">
      <c r="A6759" s="13">
        <f>SUM(C6759)</f>
        <v>0</v>
      </c>
      <c r="B6759" s="3" t="s">
        <v>33</v>
      </c>
      <c r="C6759" s="28">
        <v>0</v>
      </c>
    </row>
    <row r="6760" spans="1:3" ht="15" x14ac:dyDescent="0.2">
      <c r="A6760" s="13"/>
      <c r="B6760" s="12" t="s">
        <v>4</v>
      </c>
      <c r="C6760" s="31">
        <v>77.683999999999997</v>
      </c>
    </row>
    <row r="6761" spans="1:3" ht="15" x14ac:dyDescent="0.2">
      <c r="A6761" s="13"/>
      <c r="B6761" s="12" t="s">
        <v>34</v>
      </c>
      <c r="C6761" s="31">
        <v>9.4222199999999994</v>
      </c>
    </row>
    <row r="6762" spans="1:3" ht="15" x14ac:dyDescent="0.2">
      <c r="A6762" s="13"/>
      <c r="B6762" s="12" t="s">
        <v>35</v>
      </c>
      <c r="C6762" s="31">
        <v>29.0641</v>
      </c>
    </row>
    <row r="6763" spans="1:3" ht="15" hidden="1" x14ac:dyDescent="0.2">
      <c r="A6763" s="13">
        <f t="shared" ref="A6762:A6825" si="270">SUM(C6763)</f>
        <v>0</v>
      </c>
      <c r="B6763" s="2" t="s">
        <v>36</v>
      </c>
      <c r="C6763" s="28">
        <v>0</v>
      </c>
    </row>
    <row r="6764" spans="1:3" ht="15" hidden="1" x14ac:dyDescent="0.2">
      <c r="A6764" s="13">
        <f t="shared" si="270"/>
        <v>0</v>
      </c>
      <c r="B6764" s="2" t="s">
        <v>37</v>
      </c>
      <c r="C6764" s="28">
        <v>0</v>
      </c>
    </row>
    <row r="6765" spans="1:3" ht="15" hidden="1" x14ac:dyDescent="0.2">
      <c r="A6765" s="13">
        <v>0</v>
      </c>
      <c r="B6765" s="16" t="s">
        <v>8</v>
      </c>
      <c r="C6765" s="33">
        <v>0</v>
      </c>
    </row>
    <row r="6766" spans="1:3" ht="15" hidden="1" x14ac:dyDescent="0.2">
      <c r="A6766" s="13">
        <v>0</v>
      </c>
      <c r="B6766" s="15" t="s">
        <v>9</v>
      </c>
      <c r="C6766" s="32">
        <v>0</v>
      </c>
    </row>
    <row r="6767" spans="1:3" ht="15" hidden="1" x14ac:dyDescent="0.2">
      <c r="A6767" s="13">
        <v>0</v>
      </c>
      <c r="B6767" s="15" t="s">
        <v>38</v>
      </c>
      <c r="C6767" s="32">
        <v>0</v>
      </c>
    </row>
    <row r="6768" spans="1:3" ht="15" hidden="1" x14ac:dyDescent="0.2">
      <c r="A6768" s="13">
        <f t="shared" si="270"/>
        <v>0</v>
      </c>
      <c r="B6768" s="14" t="s">
        <v>39</v>
      </c>
      <c r="C6768" s="31">
        <v>0</v>
      </c>
    </row>
    <row r="6769" spans="1:3" ht="15" hidden="1" x14ac:dyDescent="0.2">
      <c r="A6769" s="13">
        <f t="shared" si="270"/>
        <v>0</v>
      </c>
      <c r="B6769" s="4" t="s">
        <v>40</v>
      </c>
      <c r="C6769" s="28">
        <v>0</v>
      </c>
    </row>
    <row r="6770" spans="1:3" ht="15" hidden="1" x14ac:dyDescent="0.2">
      <c r="A6770" s="13">
        <f t="shared" si="270"/>
        <v>0</v>
      </c>
      <c r="B6770" s="2" t="s">
        <v>41</v>
      </c>
      <c r="C6770" s="28">
        <v>0</v>
      </c>
    </row>
    <row r="6771" spans="1:3" ht="15" hidden="1" x14ac:dyDescent="0.2">
      <c r="A6771" s="13">
        <v>0</v>
      </c>
      <c r="B6771" s="16" t="s">
        <v>14</v>
      </c>
      <c r="C6771" s="33">
        <v>0</v>
      </c>
    </row>
    <row r="6772" spans="1:3" ht="15" hidden="1" x14ac:dyDescent="0.2">
      <c r="A6772" s="13">
        <v>0</v>
      </c>
      <c r="B6772" s="15" t="s">
        <v>9</v>
      </c>
      <c r="C6772" s="32">
        <v>0</v>
      </c>
    </row>
    <row r="6773" spans="1:3" ht="15" hidden="1" x14ac:dyDescent="0.2">
      <c r="A6773" s="13">
        <v>0</v>
      </c>
      <c r="B6773" s="15" t="s">
        <v>10</v>
      </c>
      <c r="C6773" s="32">
        <v>0</v>
      </c>
    </row>
    <row r="6774" spans="1:3" ht="15" hidden="1" x14ac:dyDescent="0.2">
      <c r="A6774" s="13">
        <f t="shared" si="270"/>
        <v>0</v>
      </c>
      <c r="B6774" s="14" t="s">
        <v>42</v>
      </c>
      <c r="C6774" s="31">
        <v>0</v>
      </c>
    </row>
    <row r="6775" spans="1:3" ht="15" hidden="1" x14ac:dyDescent="0.2">
      <c r="A6775" s="13">
        <f t="shared" si="270"/>
        <v>0</v>
      </c>
      <c r="B6775" s="4" t="s">
        <v>16</v>
      </c>
      <c r="C6775" s="28">
        <v>0</v>
      </c>
    </row>
    <row r="6776" spans="1:3" ht="15" hidden="1" x14ac:dyDescent="0.2">
      <c r="A6776" s="13">
        <f t="shared" si="270"/>
        <v>0</v>
      </c>
      <c r="B6776" s="16" t="s">
        <v>17</v>
      </c>
      <c r="C6776" s="33">
        <v>0</v>
      </c>
    </row>
    <row r="6777" spans="1:3" ht="15" hidden="1" x14ac:dyDescent="0.2">
      <c r="A6777" s="13">
        <v>0</v>
      </c>
      <c r="B6777" s="15" t="s">
        <v>43</v>
      </c>
      <c r="C6777" s="32">
        <v>0</v>
      </c>
    </row>
    <row r="6778" spans="1:3" ht="15" hidden="1" x14ac:dyDescent="0.2">
      <c r="A6778" s="13">
        <v>0</v>
      </c>
      <c r="B6778" s="15" t="s">
        <v>15</v>
      </c>
      <c r="C6778" s="32">
        <v>0</v>
      </c>
    </row>
    <row r="6779" spans="1:3" ht="15" hidden="1" x14ac:dyDescent="0.2">
      <c r="A6779" s="13">
        <v>0</v>
      </c>
      <c r="B6779" s="15" t="s">
        <v>10</v>
      </c>
      <c r="C6779" s="32">
        <v>0</v>
      </c>
    </row>
    <row r="6780" spans="1:3" ht="15" hidden="1" x14ac:dyDescent="0.2">
      <c r="A6780" s="13">
        <f t="shared" si="270"/>
        <v>0</v>
      </c>
      <c r="B6780" s="14" t="s">
        <v>39</v>
      </c>
      <c r="C6780" s="31">
        <v>0</v>
      </c>
    </row>
    <row r="6781" spans="1:3" ht="15" hidden="1" x14ac:dyDescent="0.2">
      <c r="A6781" s="13">
        <f t="shared" si="270"/>
        <v>0</v>
      </c>
      <c r="B6781" s="4" t="s">
        <v>16</v>
      </c>
      <c r="C6781" s="28">
        <v>0</v>
      </c>
    </row>
    <row r="6782" spans="1:3" ht="18" hidden="1" customHeight="1" x14ac:dyDescent="0.2">
      <c r="A6782" s="13">
        <f t="shared" si="270"/>
        <v>0</v>
      </c>
      <c r="B6782" s="21"/>
      <c r="C6782" s="35"/>
    </row>
    <row r="6783" spans="1:3" ht="18" hidden="1" customHeight="1" x14ac:dyDescent="0.2">
      <c r="A6783" s="13">
        <f t="shared" si="270"/>
        <v>0</v>
      </c>
      <c r="B6783" s="22" t="s">
        <v>60</v>
      </c>
      <c r="C6783" s="29"/>
    </row>
    <row r="6784" spans="1:3" ht="15" x14ac:dyDescent="0.2">
      <c r="A6784" s="13"/>
      <c r="B6784" s="17" t="s">
        <v>44</v>
      </c>
      <c r="C6784" s="31">
        <v>782.44602999999995</v>
      </c>
    </row>
    <row r="6785" spans="1:3" ht="15" x14ac:dyDescent="0.2">
      <c r="A6785" s="13"/>
      <c r="B6785" s="12" t="s">
        <v>1</v>
      </c>
      <c r="C6785" s="31">
        <v>782.44602999999995</v>
      </c>
    </row>
    <row r="6786" spans="1:3" ht="15" hidden="1" x14ac:dyDescent="0.2">
      <c r="A6786" s="13">
        <f t="shared" si="270"/>
        <v>0</v>
      </c>
      <c r="B6786" s="12" t="s">
        <v>6</v>
      </c>
      <c r="C6786" s="31">
        <v>0</v>
      </c>
    </row>
    <row r="6787" spans="1:3" ht="15" hidden="1" x14ac:dyDescent="0.2">
      <c r="A6787" s="13">
        <f t="shared" si="270"/>
        <v>0</v>
      </c>
      <c r="B6787" s="12" t="s">
        <v>45</v>
      </c>
      <c r="C6787" s="31">
        <v>0</v>
      </c>
    </row>
    <row r="6788" spans="1:3" ht="15" hidden="1" x14ac:dyDescent="0.2">
      <c r="A6788" s="13">
        <f t="shared" si="270"/>
        <v>0</v>
      </c>
      <c r="B6788" s="12" t="s">
        <v>13</v>
      </c>
      <c r="C6788" s="31">
        <v>0</v>
      </c>
    </row>
    <row r="6789" spans="1:3" ht="15" x14ac:dyDescent="0.2">
      <c r="A6789" s="13"/>
      <c r="B6789" s="17" t="s">
        <v>46</v>
      </c>
      <c r="C6789" s="31">
        <v>343.62378999999999</v>
      </c>
    </row>
    <row r="6790" spans="1:3" ht="15" x14ac:dyDescent="0.2">
      <c r="A6790" s="13"/>
      <c r="B6790" s="12" t="s">
        <v>19</v>
      </c>
      <c r="C6790" s="31">
        <v>343.62378999999999</v>
      </c>
    </row>
    <row r="6791" spans="1:3" ht="15" hidden="1" x14ac:dyDescent="0.2">
      <c r="A6791" s="13">
        <f t="shared" si="270"/>
        <v>0</v>
      </c>
      <c r="B6791" s="12" t="s">
        <v>36</v>
      </c>
      <c r="C6791" s="31">
        <v>0</v>
      </c>
    </row>
    <row r="6792" spans="1:3" ht="15" hidden="1" x14ac:dyDescent="0.2">
      <c r="A6792" s="13">
        <f t="shared" si="270"/>
        <v>0</v>
      </c>
      <c r="B6792" s="12" t="s">
        <v>47</v>
      </c>
      <c r="C6792" s="31">
        <v>0</v>
      </c>
    </row>
    <row r="6793" spans="1:3" ht="15" hidden="1" x14ac:dyDescent="0.2">
      <c r="A6793" s="13">
        <f t="shared" si="270"/>
        <v>0</v>
      </c>
      <c r="B6793" s="12" t="s">
        <v>41</v>
      </c>
      <c r="C6793" s="31">
        <v>0</v>
      </c>
    </row>
    <row r="6794" spans="1:3" ht="15" x14ac:dyDescent="0.2">
      <c r="A6794" s="13"/>
      <c r="B6794" s="39" t="s">
        <v>48</v>
      </c>
      <c r="C6794" s="40">
        <v>438.82224000000002</v>
      </c>
    </row>
    <row r="6795" spans="1:3" ht="15" x14ac:dyDescent="0.2">
      <c r="A6795" s="13"/>
      <c r="B6795" s="39" t="s">
        <v>49</v>
      </c>
      <c r="C6795" s="40">
        <v>1470.7334000000001</v>
      </c>
    </row>
    <row r="6796" spans="1:3" ht="15" x14ac:dyDescent="0.2">
      <c r="A6796" s="13"/>
      <c r="B6796" s="39" t="s">
        <v>50</v>
      </c>
      <c r="C6796" s="40">
        <v>1909.55564</v>
      </c>
    </row>
    <row r="6797" spans="1:3" ht="18" hidden="1" customHeight="1" x14ac:dyDescent="0.2">
      <c r="A6797" s="13">
        <f t="shared" si="270"/>
        <v>0</v>
      </c>
      <c r="B6797" s="23"/>
      <c r="C6797" s="34"/>
    </row>
    <row r="6798" spans="1:3" ht="18" hidden="1" customHeight="1" x14ac:dyDescent="0.2">
      <c r="A6798" s="13">
        <f t="shared" si="270"/>
        <v>0</v>
      </c>
      <c r="B6798" s="18" t="s">
        <v>319</v>
      </c>
      <c r="C6798" s="29"/>
    </row>
    <row r="6799" spans="1:3" ht="15" x14ac:dyDescent="0.2">
      <c r="A6799" s="13"/>
      <c r="B6799" s="5" t="s">
        <v>53</v>
      </c>
      <c r="C6799" s="36">
        <v>147</v>
      </c>
    </row>
    <row r="6800" spans="1:3" ht="15" x14ac:dyDescent="0.2">
      <c r="A6800" s="13"/>
      <c r="B6800" s="6" t="s">
        <v>54</v>
      </c>
      <c r="C6800" s="36">
        <v>50</v>
      </c>
    </row>
    <row r="6801" spans="1:3" ht="15" x14ac:dyDescent="0.2">
      <c r="A6801" s="13"/>
      <c r="B6801" s="6" t="s">
        <v>55</v>
      </c>
      <c r="C6801" s="36">
        <v>97</v>
      </c>
    </row>
    <row r="6802" spans="1:3" ht="18" hidden="1" customHeight="1" x14ac:dyDescent="0.2">
      <c r="A6802" s="13">
        <f t="shared" si="270"/>
        <v>0</v>
      </c>
      <c r="B6802" s="24"/>
      <c r="C6802" s="34"/>
    </row>
    <row r="6803" spans="1:3" ht="18" hidden="1" customHeight="1" x14ac:dyDescent="0.2">
      <c r="A6803" s="13">
        <f t="shared" si="270"/>
        <v>0</v>
      </c>
      <c r="B6803" s="20" t="s">
        <v>142</v>
      </c>
      <c r="C6803" s="34"/>
    </row>
    <row r="6804" spans="1:3" ht="18" hidden="1" customHeight="1" x14ac:dyDescent="0.2">
      <c r="A6804" s="13">
        <f t="shared" si="270"/>
        <v>0</v>
      </c>
      <c r="B6804" s="21"/>
      <c r="C6804" s="35"/>
    </row>
    <row r="6805" spans="1:3" ht="18" hidden="1" customHeight="1" x14ac:dyDescent="0.2">
      <c r="A6805" s="13">
        <f t="shared" si="270"/>
        <v>0</v>
      </c>
      <c r="B6805" s="22" t="s">
        <v>59</v>
      </c>
      <c r="C6805" s="29"/>
    </row>
    <row r="6806" spans="1:3" ht="15" hidden="1" x14ac:dyDescent="0.2">
      <c r="A6806" s="13">
        <f t="shared" si="270"/>
        <v>0</v>
      </c>
      <c r="B6806" s="2" t="s">
        <v>1</v>
      </c>
      <c r="C6806" s="28">
        <v>0</v>
      </c>
    </row>
    <row r="6807" spans="1:3" ht="15" hidden="1" x14ac:dyDescent="0.2">
      <c r="A6807" s="13">
        <f t="shared" si="270"/>
        <v>0</v>
      </c>
      <c r="B6807" s="3" t="s">
        <v>2</v>
      </c>
      <c r="C6807" s="28"/>
    </row>
    <row r="6808" spans="1:3" ht="15" hidden="1" x14ac:dyDescent="0.2">
      <c r="A6808" s="13">
        <f t="shared" si="270"/>
        <v>0</v>
      </c>
      <c r="B6808" s="3" t="s">
        <v>3</v>
      </c>
      <c r="C6808" s="28"/>
    </row>
    <row r="6809" spans="1:3" ht="15" hidden="1" x14ac:dyDescent="0.2">
      <c r="A6809" s="13">
        <f t="shared" si="270"/>
        <v>0</v>
      </c>
      <c r="B6809" s="3" t="s">
        <v>4</v>
      </c>
      <c r="C6809" s="28">
        <v>0</v>
      </c>
    </row>
    <row r="6810" spans="1:3" ht="15" hidden="1" x14ac:dyDescent="0.2">
      <c r="A6810" s="13">
        <f t="shared" si="270"/>
        <v>0</v>
      </c>
      <c r="B6810" s="3" t="s">
        <v>5</v>
      </c>
      <c r="C6810" s="28">
        <v>0</v>
      </c>
    </row>
    <row r="6811" spans="1:3" ht="15" hidden="1" x14ac:dyDescent="0.2">
      <c r="A6811" s="13">
        <f t="shared" si="270"/>
        <v>0</v>
      </c>
      <c r="B6811" s="2" t="s">
        <v>6</v>
      </c>
      <c r="C6811" s="28">
        <v>0</v>
      </c>
    </row>
    <row r="6812" spans="1:3" ht="15" hidden="1" x14ac:dyDescent="0.2">
      <c r="A6812" s="13">
        <f t="shared" si="270"/>
        <v>0</v>
      </c>
      <c r="B6812" s="2" t="s">
        <v>7</v>
      </c>
      <c r="C6812" s="28">
        <v>0</v>
      </c>
    </row>
    <row r="6813" spans="1:3" ht="15" hidden="1" x14ac:dyDescent="0.2">
      <c r="A6813" s="13">
        <v>0</v>
      </c>
      <c r="B6813" s="3" t="s">
        <v>8</v>
      </c>
      <c r="C6813" s="28">
        <v>0</v>
      </c>
    </row>
    <row r="6814" spans="1:3" ht="15" hidden="1" x14ac:dyDescent="0.2">
      <c r="A6814" s="13">
        <f t="shared" si="270"/>
        <v>0</v>
      </c>
      <c r="B6814" s="4" t="s">
        <v>9</v>
      </c>
      <c r="C6814" s="28">
        <v>0</v>
      </c>
    </row>
    <row r="6815" spans="1:3" ht="15" hidden="1" x14ac:dyDescent="0.2">
      <c r="A6815" s="13">
        <v>0</v>
      </c>
      <c r="B6815" s="4" t="s">
        <v>10</v>
      </c>
      <c r="C6815" s="28">
        <v>0</v>
      </c>
    </row>
    <row r="6816" spans="1:3" ht="15" hidden="1" x14ac:dyDescent="0.2">
      <c r="A6816" s="13">
        <f t="shared" si="270"/>
        <v>0</v>
      </c>
      <c r="B6816" s="4" t="s">
        <v>11</v>
      </c>
      <c r="C6816" s="28">
        <v>0</v>
      </c>
    </row>
    <row r="6817" spans="1:3" ht="15" hidden="1" x14ac:dyDescent="0.2">
      <c r="A6817" s="13">
        <f t="shared" si="270"/>
        <v>0</v>
      </c>
      <c r="B6817" s="4" t="s">
        <v>12</v>
      </c>
      <c r="C6817" s="28">
        <v>0</v>
      </c>
    </row>
    <row r="6818" spans="1:3" ht="15" hidden="1" x14ac:dyDescent="0.2">
      <c r="A6818" s="13">
        <f t="shared" si="270"/>
        <v>0</v>
      </c>
      <c r="B6818" s="2" t="s">
        <v>13</v>
      </c>
      <c r="C6818" s="28">
        <v>0</v>
      </c>
    </row>
    <row r="6819" spans="1:3" ht="15" hidden="1" x14ac:dyDescent="0.2">
      <c r="A6819" s="13">
        <v>0</v>
      </c>
      <c r="B6819" s="3" t="s">
        <v>14</v>
      </c>
      <c r="C6819" s="28">
        <v>0</v>
      </c>
    </row>
    <row r="6820" spans="1:3" ht="15" hidden="1" x14ac:dyDescent="0.2">
      <c r="A6820" s="13">
        <v>0</v>
      </c>
      <c r="B6820" s="4" t="s">
        <v>15</v>
      </c>
      <c r="C6820" s="28">
        <v>0</v>
      </c>
    </row>
    <row r="6821" spans="1:3" ht="15" hidden="1" x14ac:dyDescent="0.2">
      <c r="A6821" s="13">
        <v>0</v>
      </c>
      <c r="B6821" s="4" t="s">
        <v>10</v>
      </c>
      <c r="C6821" s="28">
        <v>0</v>
      </c>
    </row>
    <row r="6822" spans="1:3" ht="15" hidden="1" x14ac:dyDescent="0.2">
      <c r="A6822" s="13">
        <f t="shared" si="270"/>
        <v>0</v>
      </c>
      <c r="B6822" s="4" t="s">
        <v>16</v>
      </c>
      <c r="C6822" s="28">
        <v>0</v>
      </c>
    </row>
    <row r="6823" spans="1:3" ht="15" hidden="1" x14ac:dyDescent="0.2">
      <c r="A6823" s="13">
        <f t="shared" si="270"/>
        <v>0</v>
      </c>
      <c r="B6823" s="3" t="s">
        <v>17</v>
      </c>
      <c r="C6823" s="28">
        <v>0</v>
      </c>
    </row>
    <row r="6824" spans="1:3" ht="15" hidden="1" x14ac:dyDescent="0.2">
      <c r="A6824" s="13">
        <f t="shared" si="270"/>
        <v>0</v>
      </c>
      <c r="B6824" s="4" t="s">
        <v>18</v>
      </c>
      <c r="C6824" s="28">
        <v>0</v>
      </c>
    </row>
    <row r="6825" spans="1:3" ht="18" hidden="1" customHeight="1" x14ac:dyDescent="0.2">
      <c r="A6825" s="13">
        <f t="shared" si="270"/>
        <v>0</v>
      </c>
      <c r="B6825" s="21"/>
      <c r="C6825" s="35"/>
    </row>
    <row r="6826" spans="1:3" ht="15" hidden="1" x14ac:dyDescent="0.2">
      <c r="A6826" s="13">
        <f>SUM(C6826)</f>
        <v>0</v>
      </c>
      <c r="B6826" s="2" t="s">
        <v>19</v>
      </c>
      <c r="C6826" s="28">
        <v>0</v>
      </c>
    </row>
    <row r="6827" spans="1:3" ht="15" hidden="1" x14ac:dyDescent="0.2">
      <c r="A6827" s="13">
        <f>SUM(C6827)</f>
        <v>0</v>
      </c>
      <c r="B6827" s="12" t="s">
        <v>20</v>
      </c>
      <c r="C6827" s="31">
        <v>0</v>
      </c>
    </row>
    <row r="6828" spans="1:3" ht="15" hidden="1" x14ac:dyDescent="0.2">
      <c r="A6828" s="13">
        <f>SUM(C6828)</f>
        <v>0</v>
      </c>
      <c r="B6828" s="12" t="s">
        <v>21</v>
      </c>
      <c r="C6828" s="31">
        <v>0</v>
      </c>
    </row>
    <row r="6829" spans="1:3" ht="15" hidden="1" x14ac:dyDescent="0.2">
      <c r="A6829" s="13">
        <v>0</v>
      </c>
      <c r="B6829" s="15" t="s">
        <v>22</v>
      </c>
      <c r="C6829" s="32">
        <v>0</v>
      </c>
    </row>
    <row r="6830" spans="1:3" ht="15" hidden="1" x14ac:dyDescent="0.2">
      <c r="A6830" s="13">
        <v>0</v>
      </c>
      <c r="B6830" s="15" t="s">
        <v>23</v>
      </c>
      <c r="C6830" s="32">
        <v>0</v>
      </c>
    </row>
    <row r="6831" spans="1:3" ht="15" hidden="1" x14ac:dyDescent="0.2">
      <c r="A6831" s="13">
        <v>0</v>
      </c>
      <c r="B6831" s="15" t="s">
        <v>24</v>
      </c>
      <c r="C6831" s="32">
        <v>0</v>
      </c>
    </row>
    <row r="6832" spans="1:3" ht="15" hidden="1" x14ac:dyDescent="0.2">
      <c r="A6832" s="13">
        <v>0</v>
      </c>
      <c r="B6832" s="15" t="s">
        <v>25</v>
      </c>
      <c r="C6832" s="32">
        <v>0</v>
      </c>
    </row>
    <row r="6833" spans="1:3" ht="15" hidden="1" x14ac:dyDescent="0.2">
      <c r="A6833" s="13">
        <v>0</v>
      </c>
      <c r="B6833" s="15" t="s">
        <v>26</v>
      </c>
      <c r="C6833" s="32">
        <v>0</v>
      </c>
    </row>
    <row r="6834" spans="1:3" ht="15" hidden="1" x14ac:dyDescent="0.2">
      <c r="A6834" s="13">
        <v>0</v>
      </c>
      <c r="B6834" s="15" t="s">
        <v>27</v>
      </c>
      <c r="C6834" s="32">
        <v>0</v>
      </c>
    </row>
    <row r="6835" spans="1:3" ht="30" hidden="1" x14ac:dyDescent="0.2">
      <c r="A6835" s="13">
        <v>0</v>
      </c>
      <c r="B6835" s="15" t="s">
        <v>28</v>
      </c>
      <c r="C6835" s="32">
        <v>0</v>
      </c>
    </row>
    <row r="6836" spans="1:3" ht="15" hidden="1" x14ac:dyDescent="0.2">
      <c r="A6836" s="13">
        <v>0</v>
      </c>
      <c r="B6836" s="15" t="s">
        <v>29</v>
      </c>
      <c r="C6836" s="32">
        <v>0</v>
      </c>
    </row>
    <row r="6837" spans="1:3" ht="15" hidden="1" x14ac:dyDescent="0.2">
      <c r="A6837" s="13">
        <v>0</v>
      </c>
      <c r="B6837" s="15" t="s">
        <v>30</v>
      </c>
      <c r="C6837" s="32">
        <v>0</v>
      </c>
    </row>
    <row r="6838" spans="1:3" ht="15" hidden="1" x14ac:dyDescent="0.2">
      <c r="A6838" s="13">
        <v>0</v>
      </c>
      <c r="B6838" s="15" t="s">
        <v>31</v>
      </c>
      <c r="C6838" s="32">
        <v>0</v>
      </c>
    </row>
    <row r="6839" spans="1:3" ht="15" hidden="1" x14ac:dyDescent="0.2">
      <c r="A6839" s="13">
        <f t="shared" ref="A6839:A6845" si="271">SUM(C6839)</f>
        <v>0</v>
      </c>
      <c r="B6839" s="12" t="s">
        <v>32</v>
      </c>
      <c r="C6839" s="31">
        <v>0</v>
      </c>
    </row>
    <row r="6840" spans="1:3" ht="15" hidden="1" x14ac:dyDescent="0.2">
      <c r="A6840" s="13">
        <f t="shared" si="271"/>
        <v>0</v>
      </c>
      <c r="B6840" s="3" t="s">
        <v>33</v>
      </c>
      <c r="C6840" s="28">
        <v>0</v>
      </c>
    </row>
    <row r="6841" spans="1:3" ht="15" hidden="1" x14ac:dyDescent="0.2">
      <c r="A6841" s="13">
        <f t="shared" si="271"/>
        <v>0</v>
      </c>
      <c r="B6841" s="12" t="s">
        <v>4</v>
      </c>
      <c r="C6841" s="31">
        <v>0</v>
      </c>
    </row>
    <row r="6842" spans="1:3" ht="15" hidden="1" x14ac:dyDescent="0.2">
      <c r="A6842" s="13">
        <f t="shared" si="271"/>
        <v>0</v>
      </c>
      <c r="B6842" s="12" t="s">
        <v>34</v>
      </c>
      <c r="C6842" s="31">
        <v>0</v>
      </c>
    </row>
    <row r="6843" spans="1:3" ht="15" hidden="1" x14ac:dyDescent="0.2">
      <c r="A6843" s="13">
        <f t="shared" si="271"/>
        <v>0</v>
      </c>
      <c r="B6843" s="12" t="s">
        <v>35</v>
      </c>
      <c r="C6843" s="31">
        <v>0</v>
      </c>
    </row>
    <row r="6844" spans="1:3" ht="15" hidden="1" x14ac:dyDescent="0.2">
      <c r="A6844" s="13">
        <f t="shared" si="271"/>
        <v>0</v>
      </c>
      <c r="B6844" s="2" t="s">
        <v>36</v>
      </c>
      <c r="C6844" s="28">
        <v>0</v>
      </c>
    </row>
    <row r="6845" spans="1:3" ht="15" hidden="1" x14ac:dyDescent="0.2">
      <c r="A6845" s="13">
        <f t="shared" si="271"/>
        <v>0</v>
      </c>
      <c r="B6845" s="2" t="s">
        <v>37</v>
      </c>
      <c r="C6845" s="28">
        <v>0</v>
      </c>
    </row>
    <row r="6846" spans="1:3" ht="15" hidden="1" x14ac:dyDescent="0.2">
      <c r="A6846" s="13">
        <v>0</v>
      </c>
      <c r="B6846" s="16" t="s">
        <v>8</v>
      </c>
      <c r="C6846" s="33">
        <v>0</v>
      </c>
    </row>
    <row r="6847" spans="1:3" ht="15" hidden="1" x14ac:dyDescent="0.2">
      <c r="A6847" s="13">
        <v>0</v>
      </c>
      <c r="B6847" s="15" t="s">
        <v>9</v>
      </c>
      <c r="C6847" s="32">
        <v>0</v>
      </c>
    </row>
    <row r="6848" spans="1:3" ht="15" hidden="1" x14ac:dyDescent="0.2">
      <c r="A6848" s="13">
        <v>0</v>
      </c>
      <c r="B6848" s="15" t="s">
        <v>38</v>
      </c>
      <c r="C6848" s="32">
        <v>0</v>
      </c>
    </row>
    <row r="6849" spans="1:3" ht="15" hidden="1" x14ac:dyDescent="0.2">
      <c r="A6849" s="13">
        <f>SUM(C6849)</f>
        <v>0</v>
      </c>
      <c r="B6849" s="14" t="s">
        <v>39</v>
      </c>
      <c r="C6849" s="31">
        <v>0</v>
      </c>
    </row>
    <row r="6850" spans="1:3" ht="15" hidden="1" x14ac:dyDescent="0.2">
      <c r="A6850" s="13">
        <f>SUM(C6850)</f>
        <v>0</v>
      </c>
      <c r="B6850" s="4" t="s">
        <v>40</v>
      </c>
      <c r="C6850" s="28">
        <v>0</v>
      </c>
    </row>
    <row r="6851" spans="1:3" ht="15" hidden="1" x14ac:dyDescent="0.2">
      <c r="A6851" s="13">
        <f>SUM(C6851)</f>
        <v>0</v>
      </c>
      <c r="B6851" s="2" t="s">
        <v>41</v>
      </c>
      <c r="C6851" s="28">
        <v>0</v>
      </c>
    </row>
    <row r="6852" spans="1:3" ht="15" hidden="1" x14ac:dyDescent="0.2">
      <c r="A6852" s="13">
        <v>0</v>
      </c>
      <c r="B6852" s="16" t="s">
        <v>14</v>
      </c>
      <c r="C6852" s="33">
        <v>0</v>
      </c>
    </row>
    <row r="6853" spans="1:3" ht="15" hidden="1" x14ac:dyDescent="0.2">
      <c r="A6853" s="13">
        <v>0</v>
      </c>
      <c r="B6853" s="15" t="s">
        <v>9</v>
      </c>
      <c r="C6853" s="32">
        <v>0</v>
      </c>
    </row>
    <row r="6854" spans="1:3" ht="15" hidden="1" x14ac:dyDescent="0.2">
      <c r="A6854" s="13">
        <v>0</v>
      </c>
      <c r="B6854" s="15" t="s">
        <v>10</v>
      </c>
      <c r="C6854" s="32">
        <v>0</v>
      </c>
    </row>
    <row r="6855" spans="1:3" ht="15" hidden="1" x14ac:dyDescent="0.2">
      <c r="A6855" s="13">
        <f>SUM(C6855)</f>
        <v>0</v>
      </c>
      <c r="B6855" s="14" t="s">
        <v>42</v>
      </c>
      <c r="C6855" s="31">
        <v>0</v>
      </c>
    </row>
    <row r="6856" spans="1:3" ht="15" hidden="1" x14ac:dyDescent="0.2">
      <c r="A6856" s="13">
        <f>SUM(C6856)</f>
        <v>0</v>
      </c>
      <c r="B6856" s="4" t="s">
        <v>16</v>
      </c>
      <c r="C6856" s="28">
        <v>0</v>
      </c>
    </row>
    <row r="6857" spans="1:3" ht="15" hidden="1" x14ac:dyDescent="0.2">
      <c r="A6857" s="13">
        <f>SUM(C6857)</f>
        <v>0</v>
      </c>
      <c r="B6857" s="16" t="s">
        <v>17</v>
      </c>
      <c r="C6857" s="33">
        <v>0</v>
      </c>
    </row>
    <row r="6858" spans="1:3" ht="15" hidden="1" x14ac:dyDescent="0.2">
      <c r="A6858" s="13">
        <v>0</v>
      </c>
      <c r="B6858" s="15" t="s">
        <v>43</v>
      </c>
      <c r="C6858" s="32">
        <v>0</v>
      </c>
    </row>
    <row r="6859" spans="1:3" ht="15" hidden="1" x14ac:dyDescent="0.2">
      <c r="A6859" s="13">
        <v>0</v>
      </c>
      <c r="B6859" s="15" t="s">
        <v>15</v>
      </c>
      <c r="C6859" s="32">
        <v>0</v>
      </c>
    </row>
    <row r="6860" spans="1:3" ht="15" hidden="1" x14ac:dyDescent="0.2">
      <c r="A6860" s="13">
        <v>0</v>
      </c>
      <c r="B6860" s="15" t="s">
        <v>10</v>
      </c>
      <c r="C6860" s="32">
        <v>0</v>
      </c>
    </row>
    <row r="6861" spans="1:3" ht="15" hidden="1" x14ac:dyDescent="0.2">
      <c r="A6861" s="13">
        <f t="shared" ref="A6861:A6883" si="272">SUM(C6861)</f>
        <v>0</v>
      </c>
      <c r="B6861" s="14" t="s">
        <v>39</v>
      </c>
      <c r="C6861" s="31">
        <v>0</v>
      </c>
    </row>
    <row r="6862" spans="1:3" ht="15" hidden="1" x14ac:dyDescent="0.2">
      <c r="A6862" s="13">
        <f t="shared" si="272"/>
        <v>0</v>
      </c>
      <c r="B6862" s="4" t="s">
        <v>16</v>
      </c>
      <c r="C6862" s="28">
        <v>0</v>
      </c>
    </row>
    <row r="6863" spans="1:3" ht="18" hidden="1" customHeight="1" x14ac:dyDescent="0.2">
      <c r="A6863" s="13">
        <f t="shared" si="272"/>
        <v>0</v>
      </c>
      <c r="B6863" s="21"/>
      <c r="C6863" s="35"/>
    </row>
    <row r="6864" spans="1:3" ht="18" hidden="1" customHeight="1" x14ac:dyDescent="0.2">
      <c r="A6864" s="13">
        <f t="shared" si="272"/>
        <v>0</v>
      </c>
      <c r="B6864" s="22" t="s">
        <v>60</v>
      </c>
      <c r="C6864" s="29"/>
    </row>
    <row r="6865" spans="1:3" ht="15" hidden="1" x14ac:dyDescent="0.2">
      <c r="A6865" s="13">
        <f t="shared" si="272"/>
        <v>0</v>
      </c>
      <c r="B6865" s="17" t="s">
        <v>44</v>
      </c>
      <c r="C6865" s="31">
        <v>0</v>
      </c>
    </row>
    <row r="6866" spans="1:3" ht="15" hidden="1" x14ac:dyDescent="0.2">
      <c r="A6866" s="13">
        <f t="shared" si="272"/>
        <v>0</v>
      </c>
      <c r="B6866" s="12" t="s">
        <v>1</v>
      </c>
      <c r="C6866" s="31">
        <v>0</v>
      </c>
    </row>
    <row r="6867" spans="1:3" ht="15" hidden="1" x14ac:dyDescent="0.2">
      <c r="A6867" s="13">
        <f t="shared" si="272"/>
        <v>0</v>
      </c>
      <c r="B6867" s="12" t="s">
        <v>6</v>
      </c>
      <c r="C6867" s="31">
        <v>0</v>
      </c>
    </row>
    <row r="6868" spans="1:3" ht="15" hidden="1" x14ac:dyDescent="0.2">
      <c r="A6868" s="13">
        <f t="shared" si="272"/>
        <v>0</v>
      </c>
      <c r="B6868" s="12" t="s">
        <v>45</v>
      </c>
      <c r="C6868" s="31">
        <v>0</v>
      </c>
    </row>
    <row r="6869" spans="1:3" ht="15" hidden="1" x14ac:dyDescent="0.2">
      <c r="A6869" s="13">
        <f t="shared" si="272"/>
        <v>0</v>
      </c>
      <c r="B6869" s="12" t="s">
        <v>13</v>
      </c>
      <c r="C6869" s="31">
        <v>0</v>
      </c>
    </row>
    <row r="6870" spans="1:3" ht="15" hidden="1" x14ac:dyDescent="0.2">
      <c r="A6870" s="13">
        <f t="shared" si="272"/>
        <v>0</v>
      </c>
      <c r="B6870" s="17" t="s">
        <v>46</v>
      </c>
      <c r="C6870" s="31">
        <v>0</v>
      </c>
    </row>
    <row r="6871" spans="1:3" ht="15" hidden="1" x14ac:dyDescent="0.2">
      <c r="A6871" s="13">
        <f t="shared" si="272"/>
        <v>0</v>
      </c>
      <c r="B6871" s="12" t="s">
        <v>19</v>
      </c>
      <c r="C6871" s="31">
        <v>0</v>
      </c>
    </row>
    <row r="6872" spans="1:3" ht="15" hidden="1" x14ac:dyDescent="0.2">
      <c r="A6872" s="13">
        <f t="shared" si="272"/>
        <v>0</v>
      </c>
      <c r="B6872" s="12" t="s">
        <v>36</v>
      </c>
      <c r="C6872" s="31">
        <v>0</v>
      </c>
    </row>
    <row r="6873" spans="1:3" ht="15" hidden="1" x14ac:dyDescent="0.2">
      <c r="A6873" s="13">
        <f t="shared" si="272"/>
        <v>0</v>
      </c>
      <c r="B6873" s="12" t="s">
        <v>47</v>
      </c>
      <c r="C6873" s="31">
        <v>0</v>
      </c>
    </row>
    <row r="6874" spans="1:3" ht="15" hidden="1" x14ac:dyDescent="0.2">
      <c r="A6874" s="13">
        <f t="shared" si="272"/>
        <v>0</v>
      </c>
      <c r="B6874" s="12" t="s">
        <v>41</v>
      </c>
      <c r="C6874" s="31">
        <v>0</v>
      </c>
    </row>
    <row r="6875" spans="1:3" ht="15" hidden="1" x14ac:dyDescent="0.2">
      <c r="A6875" s="13">
        <f t="shared" si="272"/>
        <v>0</v>
      </c>
      <c r="B6875" s="39" t="s">
        <v>48</v>
      </c>
      <c r="C6875" s="40">
        <v>0</v>
      </c>
    </row>
    <row r="6876" spans="1:3" ht="15" hidden="1" x14ac:dyDescent="0.2">
      <c r="A6876" s="13">
        <f t="shared" si="272"/>
        <v>0</v>
      </c>
      <c r="B6876" s="39" t="s">
        <v>49</v>
      </c>
      <c r="C6876" s="40">
        <v>0</v>
      </c>
    </row>
    <row r="6877" spans="1:3" ht="15" hidden="1" x14ac:dyDescent="0.2">
      <c r="A6877" s="13">
        <f t="shared" si="272"/>
        <v>0</v>
      </c>
      <c r="B6877" s="39" t="s">
        <v>50</v>
      </c>
      <c r="C6877" s="40">
        <v>0</v>
      </c>
    </row>
    <row r="6878" spans="1:3" ht="18" hidden="1" customHeight="1" x14ac:dyDescent="0.2">
      <c r="A6878" s="13">
        <f t="shared" si="272"/>
        <v>0</v>
      </c>
      <c r="B6878" s="23"/>
      <c r="C6878" s="34"/>
    </row>
    <row r="6879" spans="1:3" ht="18" hidden="1" customHeight="1" x14ac:dyDescent="0.2">
      <c r="A6879" s="13">
        <f t="shared" si="272"/>
        <v>0</v>
      </c>
      <c r="B6879" s="18" t="s">
        <v>319</v>
      </c>
      <c r="C6879" s="29"/>
    </row>
    <row r="6880" spans="1:3" ht="15" x14ac:dyDescent="0.2">
      <c r="A6880" s="13"/>
      <c r="B6880" s="5" t="s">
        <v>53</v>
      </c>
      <c r="C6880" s="36">
        <v>40</v>
      </c>
    </row>
    <row r="6881" spans="1:3" ht="15" x14ac:dyDescent="0.2">
      <c r="A6881" s="13"/>
      <c r="B6881" s="6" t="s">
        <v>54</v>
      </c>
      <c r="C6881" s="36">
        <v>36</v>
      </c>
    </row>
    <row r="6882" spans="1:3" ht="15" x14ac:dyDescent="0.2">
      <c r="A6882" s="13"/>
      <c r="B6882" s="6" t="s">
        <v>55</v>
      </c>
      <c r="C6882" s="36">
        <v>4</v>
      </c>
    </row>
    <row r="6883" spans="1:3" ht="18" hidden="1" customHeight="1" x14ac:dyDescent="0.2">
      <c r="A6883" s="13">
        <f t="shared" si="272"/>
        <v>0</v>
      </c>
      <c r="B6883" s="24"/>
      <c r="C6883" s="34"/>
    </row>
    <row r="6884" spans="1:3" ht="18" customHeight="1" x14ac:dyDescent="0.2">
      <c r="A6884" s="13"/>
      <c r="B6884" s="121" t="s">
        <v>141</v>
      </c>
      <c r="C6884" s="122"/>
    </row>
    <row r="6885" spans="1:3" ht="18" hidden="1" customHeight="1" x14ac:dyDescent="0.2">
      <c r="A6885" s="13">
        <f t="shared" ref="A6885:A6893" si="273">SUM(C6885)</f>
        <v>0</v>
      </c>
      <c r="B6885" s="21"/>
      <c r="C6885" s="35"/>
    </row>
    <row r="6886" spans="1:3" ht="18" hidden="1" customHeight="1" x14ac:dyDescent="0.2">
      <c r="A6886" s="13">
        <f t="shared" si="273"/>
        <v>0</v>
      </c>
      <c r="B6886" s="22" t="s">
        <v>59</v>
      </c>
      <c r="C6886" s="29"/>
    </row>
    <row r="6887" spans="1:3" ht="15" x14ac:dyDescent="0.2">
      <c r="A6887" s="13"/>
      <c r="B6887" s="2" t="s">
        <v>1</v>
      </c>
      <c r="C6887" s="28">
        <v>373.14193999999998</v>
      </c>
    </row>
    <row r="6888" spans="1:3" ht="15" hidden="1" x14ac:dyDescent="0.2">
      <c r="A6888" s="13">
        <f t="shared" si="273"/>
        <v>0</v>
      </c>
      <c r="B6888" s="3" t="s">
        <v>2</v>
      </c>
      <c r="C6888" s="28"/>
    </row>
    <row r="6889" spans="1:3" ht="15" hidden="1" x14ac:dyDescent="0.2">
      <c r="A6889" s="13">
        <f t="shared" si="273"/>
        <v>0</v>
      </c>
      <c r="B6889" s="3" t="s">
        <v>3</v>
      </c>
      <c r="C6889" s="28"/>
    </row>
    <row r="6890" spans="1:3" ht="15" hidden="1" x14ac:dyDescent="0.2">
      <c r="A6890" s="13">
        <f t="shared" si="273"/>
        <v>0</v>
      </c>
      <c r="B6890" s="3" t="s">
        <v>4</v>
      </c>
      <c r="C6890" s="28">
        <v>0</v>
      </c>
    </row>
    <row r="6891" spans="1:3" ht="15" x14ac:dyDescent="0.2">
      <c r="A6891" s="13"/>
      <c r="B6891" s="3" t="s">
        <v>5</v>
      </c>
      <c r="C6891" s="28">
        <v>373.14193999999998</v>
      </c>
    </row>
    <row r="6892" spans="1:3" ht="15" hidden="1" x14ac:dyDescent="0.2">
      <c r="A6892" s="13">
        <f t="shared" si="273"/>
        <v>0</v>
      </c>
      <c r="B6892" s="2" t="s">
        <v>6</v>
      </c>
      <c r="C6892" s="28">
        <v>0</v>
      </c>
    </row>
    <row r="6893" spans="1:3" ht="15" hidden="1" x14ac:dyDescent="0.2">
      <c r="A6893" s="13">
        <f t="shared" si="273"/>
        <v>0</v>
      </c>
      <c r="B6893" s="2" t="s">
        <v>7</v>
      </c>
      <c r="C6893" s="28">
        <v>0</v>
      </c>
    </row>
    <row r="6894" spans="1:3" ht="15" hidden="1" x14ac:dyDescent="0.2">
      <c r="A6894" s="13">
        <v>0</v>
      </c>
      <c r="B6894" s="3" t="s">
        <v>8</v>
      </c>
      <c r="C6894" s="28">
        <v>0</v>
      </c>
    </row>
    <row r="6895" spans="1:3" ht="15" hidden="1" x14ac:dyDescent="0.2">
      <c r="A6895" s="13">
        <f>SUM(C6895)</f>
        <v>0</v>
      </c>
      <c r="B6895" s="4" t="s">
        <v>9</v>
      </c>
      <c r="C6895" s="28">
        <v>0</v>
      </c>
    </row>
    <row r="6896" spans="1:3" ht="15" hidden="1" x14ac:dyDescent="0.2">
      <c r="A6896" s="13">
        <v>0</v>
      </c>
      <c r="B6896" s="4" t="s">
        <v>10</v>
      </c>
      <c r="C6896" s="28">
        <v>0</v>
      </c>
    </row>
    <row r="6897" spans="1:3" ht="15" hidden="1" x14ac:dyDescent="0.2">
      <c r="A6897" s="13">
        <f>SUM(C6897)</f>
        <v>0</v>
      </c>
      <c r="B6897" s="4" t="s">
        <v>11</v>
      </c>
      <c r="C6897" s="28">
        <v>0</v>
      </c>
    </row>
    <row r="6898" spans="1:3" ht="15" hidden="1" x14ac:dyDescent="0.2">
      <c r="A6898" s="13">
        <f>SUM(C6898)</f>
        <v>0</v>
      </c>
      <c r="B6898" s="4" t="s">
        <v>12</v>
      </c>
      <c r="C6898" s="28">
        <v>0</v>
      </c>
    </row>
    <row r="6899" spans="1:3" ht="15" hidden="1" x14ac:dyDescent="0.2">
      <c r="A6899" s="13">
        <f>SUM(C6899)</f>
        <v>0</v>
      </c>
      <c r="B6899" s="2" t="s">
        <v>13</v>
      </c>
      <c r="C6899" s="28">
        <v>0</v>
      </c>
    </row>
    <row r="6900" spans="1:3" ht="15" hidden="1" x14ac:dyDescent="0.2">
      <c r="A6900" s="13">
        <v>0</v>
      </c>
      <c r="B6900" s="3" t="s">
        <v>14</v>
      </c>
      <c r="C6900" s="28">
        <v>0</v>
      </c>
    </row>
    <row r="6901" spans="1:3" ht="15" hidden="1" x14ac:dyDescent="0.2">
      <c r="A6901" s="13">
        <v>0</v>
      </c>
      <c r="B6901" s="4" t="s">
        <v>15</v>
      </c>
      <c r="C6901" s="28">
        <v>0</v>
      </c>
    </row>
    <row r="6902" spans="1:3" ht="15" hidden="1" x14ac:dyDescent="0.2">
      <c r="A6902" s="13">
        <v>0</v>
      </c>
      <c r="B6902" s="4" t="s">
        <v>10</v>
      </c>
      <c r="C6902" s="28">
        <v>0</v>
      </c>
    </row>
    <row r="6903" spans="1:3" ht="15" hidden="1" x14ac:dyDescent="0.2">
      <c r="A6903" s="13">
        <f t="shared" ref="A6903:A6909" si="274">SUM(C6903)</f>
        <v>0</v>
      </c>
      <c r="B6903" s="4" t="s">
        <v>16</v>
      </c>
      <c r="C6903" s="28">
        <v>0</v>
      </c>
    </row>
    <row r="6904" spans="1:3" ht="15" hidden="1" x14ac:dyDescent="0.2">
      <c r="A6904" s="13">
        <f t="shared" si="274"/>
        <v>0</v>
      </c>
      <c r="B6904" s="3" t="s">
        <v>17</v>
      </c>
      <c r="C6904" s="28">
        <v>0</v>
      </c>
    </row>
    <row r="6905" spans="1:3" ht="15" hidden="1" x14ac:dyDescent="0.2">
      <c r="A6905" s="13">
        <f t="shared" si="274"/>
        <v>0</v>
      </c>
      <c r="B6905" s="4" t="s">
        <v>18</v>
      </c>
      <c r="C6905" s="28">
        <v>0</v>
      </c>
    </row>
    <row r="6906" spans="1:3" ht="18" hidden="1" customHeight="1" x14ac:dyDescent="0.2">
      <c r="A6906" s="13">
        <f t="shared" si="274"/>
        <v>0</v>
      </c>
      <c r="B6906" s="21"/>
      <c r="C6906" s="35"/>
    </row>
    <row r="6907" spans="1:3" ht="15" x14ac:dyDescent="0.2">
      <c r="A6907" s="13"/>
      <c r="B6907" s="2" t="s">
        <v>19</v>
      </c>
      <c r="C6907" s="28">
        <v>497.65300999999988</v>
      </c>
    </row>
    <row r="6908" spans="1:3" ht="15" x14ac:dyDescent="0.2">
      <c r="A6908" s="13"/>
      <c r="B6908" s="12" t="s">
        <v>20</v>
      </c>
      <c r="C6908" s="31">
        <v>92.5</v>
      </c>
    </row>
    <row r="6909" spans="1:3" ht="15" x14ac:dyDescent="0.2">
      <c r="A6909" s="13"/>
      <c r="B6909" s="12" t="s">
        <v>21</v>
      </c>
      <c r="C6909" s="31">
        <v>332.53990999999991</v>
      </c>
    </row>
    <row r="6910" spans="1:3" ht="15" hidden="1" x14ac:dyDescent="0.2">
      <c r="A6910" s="13">
        <v>0</v>
      </c>
      <c r="B6910" s="15" t="s">
        <v>22</v>
      </c>
      <c r="C6910" s="32">
        <v>231.49889999999999</v>
      </c>
    </row>
    <row r="6911" spans="1:3" ht="15" hidden="1" x14ac:dyDescent="0.2">
      <c r="A6911" s="13">
        <v>0</v>
      </c>
      <c r="B6911" s="15" t="s">
        <v>23</v>
      </c>
      <c r="C6911" s="32">
        <v>1.7250000000000001</v>
      </c>
    </row>
    <row r="6912" spans="1:3" ht="15" hidden="1" x14ac:dyDescent="0.2">
      <c r="A6912" s="13">
        <v>0</v>
      </c>
      <c r="B6912" s="15" t="s">
        <v>24</v>
      </c>
      <c r="C6912" s="32">
        <v>51.560310000000001</v>
      </c>
    </row>
    <row r="6913" spans="1:3" ht="15" hidden="1" x14ac:dyDescent="0.2">
      <c r="A6913" s="13">
        <v>0</v>
      </c>
      <c r="B6913" s="15" t="s">
        <v>25</v>
      </c>
      <c r="C6913" s="32">
        <v>0</v>
      </c>
    </row>
    <row r="6914" spans="1:3" ht="15" hidden="1" x14ac:dyDescent="0.2">
      <c r="A6914" s="13">
        <v>0</v>
      </c>
      <c r="B6914" s="15" t="s">
        <v>26</v>
      </c>
      <c r="C6914" s="32">
        <v>0</v>
      </c>
    </row>
    <row r="6915" spans="1:3" ht="15" hidden="1" x14ac:dyDescent="0.2">
      <c r="A6915" s="13">
        <v>0</v>
      </c>
      <c r="B6915" s="15" t="s">
        <v>27</v>
      </c>
      <c r="C6915" s="32">
        <v>1.5583</v>
      </c>
    </row>
    <row r="6916" spans="1:3" ht="30" hidden="1" x14ac:dyDescent="0.2">
      <c r="A6916" s="13">
        <v>0</v>
      </c>
      <c r="B6916" s="15" t="s">
        <v>28</v>
      </c>
      <c r="C6916" s="32">
        <v>4.5780000000000003</v>
      </c>
    </row>
    <row r="6917" spans="1:3" ht="15" hidden="1" x14ac:dyDescent="0.2">
      <c r="A6917" s="13">
        <v>0</v>
      </c>
      <c r="B6917" s="15" t="s">
        <v>29</v>
      </c>
      <c r="C6917" s="32">
        <v>11.135400000000001</v>
      </c>
    </row>
    <row r="6918" spans="1:3" ht="15" hidden="1" x14ac:dyDescent="0.2">
      <c r="A6918" s="13">
        <v>0</v>
      </c>
      <c r="B6918" s="15" t="s">
        <v>30</v>
      </c>
      <c r="C6918" s="32">
        <v>0</v>
      </c>
    </row>
    <row r="6919" spans="1:3" ht="15" hidden="1" x14ac:dyDescent="0.2">
      <c r="A6919" s="13">
        <v>0</v>
      </c>
      <c r="B6919" s="15" t="s">
        <v>31</v>
      </c>
      <c r="C6919" s="32">
        <v>30.484000000000002</v>
      </c>
    </row>
    <row r="6920" spans="1:3" ht="15" hidden="1" x14ac:dyDescent="0.2">
      <c r="A6920" s="13">
        <f t="shared" ref="A6920:A6926" si="275">SUM(C6920)</f>
        <v>0</v>
      </c>
      <c r="B6920" s="12" t="s">
        <v>32</v>
      </c>
      <c r="C6920" s="31">
        <v>0</v>
      </c>
    </row>
    <row r="6921" spans="1:3" ht="15" hidden="1" x14ac:dyDescent="0.2">
      <c r="A6921" s="13">
        <f t="shared" si="275"/>
        <v>0</v>
      </c>
      <c r="B6921" s="3" t="s">
        <v>33</v>
      </c>
      <c r="C6921" s="28">
        <v>0</v>
      </c>
    </row>
    <row r="6922" spans="1:3" ht="15" hidden="1" x14ac:dyDescent="0.2">
      <c r="A6922" s="13">
        <f t="shared" si="275"/>
        <v>0</v>
      </c>
      <c r="B6922" s="12" t="s">
        <v>4</v>
      </c>
      <c r="C6922" s="31">
        <v>0</v>
      </c>
    </row>
    <row r="6923" spans="1:3" ht="15" x14ac:dyDescent="0.2">
      <c r="A6923" s="13"/>
      <c r="B6923" s="12" t="s">
        <v>34</v>
      </c>
      <c r="C6923" s="31">
        <v>1.375</v>
      </c>
    </row>
    <row r="6924" spans="1:3" ht="15" x14ac:dyDescent="0.2">
      <c r="A6924" s="13"/>
      <c r="B6924" s="12" t="s">
        <v>35</v>
      </c>
      <c r="C6924" s="31">
        <v>71.238100000000003</v>
      </c>
    </row>
    <row r="6925" spans="1:3" ht="15" x14ac:dyDescent="0.2">
      <c r="A6925" s="13"/>
      <c r="B6925" s="2" t="s">
        <v>36</v>
      </c>
      <c r="C6925" s="28">
        <v>32.239699999999999</v>
      </c>
    </row>
    <row r="6926" spans="1:3" ht="15" hidden="1" x14ac:dyDescent="0.2">
      <c r="A6926" s="13">
        <f t="shared" si="275"/>
        <v>0</v>
      </c>
      <c r="B6926" s="2" t="s">
        <v>37</v>
      </c>
      <c r="C6926" s="28">
        <v>0</v>
      </c>
    </row>
    <row r="6927" spans="1:3" ht="15" hidden="1" x14ac:dyDescent="0.2">
      <c r="A6927" s="13">
        <v>0</v>
      </c>
      <c r="B6927" s="16" t="s">
        <v>8</v>
      </c>
      <c r="C6927" s="33">
        <v>0</v>
      </c>
    </row>
    <row r="6928" spans="1:3" ht="15" hidden="1" x14ac:dyDescent="0.2">
      <c r="A6928" s="13">
        <v>0</v>
      </c>
      <c r="B6928" s="15" t="s">
        <v>9</v>
      </c>
      <c r="C6928" s="32">
        <v>0</v>
      </c>
    </row>
    <row r="6929" spans="1:3" ht="15" hidden="1" x14ac:dyDescent="0.2">
      <c r="A6929" s="13">
        <v>0</v>
      </c>
      <c r="B6929" s="15" t="s">
        <v>38</v>
      </c>
      <c r="C6929" s="32">
        <v>0</v>
      </c>
    </row>
    <row r="6930" spans="1:3" ht="15" hidden="1" x14ac:dyDescent="0.2">
      <c r="A6930" s="13">
        <f>SUM(C6930)</f>
        <v>0</v>
      </c>
      <c r="B6930" s="14" t="s">
        <v>39</v>
      </c>
      <c r="C6930" s="31">
        <v>0</v>
      </c>
    </row>
    <row r="6931" spans="1:3" ht="15" hidden="1" x14ac:dyDescent="0.2">
      <c r="A6931" s="13">
        <f>SUM(C6931)</f>
        <v>0</v>
      </c>
      <c r="B6931" s="4" t="s">
        <v>40</v>
      </c>
      <c r="C6931" s="28">
        <v>0</v>
      </c>
    </row>
    <row r="6932" spans="1:3" ht="15" hidden="1" x14ac:dyDescent="0.2">
      <c r="A6932" s="13">
        <f>SUM(C6932)</f>
        <v>0</v>
      </c>
      <c r="B6932" s="2" t="s">
        <v>41</v>
      </c>
      <c r="C6932" s="28">
        <v>0</v>
      </c>
    </row>
    <row r="6933" spans="1:3" ht="15" hidden="1" x14ac:dyDescent="0.2">
      <c r="A6933" s="13">
        <v>0</v>
      </c>
      <c r="B6933" s="16" t="s">
        <v>14</v>
      </c>
      <c r="C6933" s="33">
        <v>0</v>
      </c>
    </row>
    <row r="6934" spans="1:3" ht="15" hidden="1" x14ac:dyDescent="0.2">
      <c r="A6934" s="13">
        <v>0</v>
      </c>
      <c r="B6934" s="15" t="s">
        <v>9</v>
      </c>
      <c r="C6934" s="32">
        <v>0</v>
      </c>
    </row>
    <row r="6935" spans="1:3" ht="15" hidden="1" x14ac:dyDescent="0.2">
      <c r="A6935" s="13">
        <v>0</v>
      </c>
      <c r="B6935" s="15" t="s">
        <v>10</v>
      </c>
      <c r="C6935" s="32">
        <v>0</v>
      </c>
    </row>
    <row r="6936" spans="1:3" ht="15" hidden="1" x14ac:dyDescent="0.2">
      <c r="A6936" s="13">
        <f>SUM(C6936)</f>
        <v>0</v>
      </c>
      <c r="B6936" s="14" t="s">
        <v>42</v>
      </c>
      <c r="C6936" s="31">
        <v>0</v>
      </c>
    </row>
    <row r="6937" spans="1:3" ht="15" hidden="1" x14ac:dyDescent="0.2">
      <c r="A6937" s="13">
        <f>SUM(C6937)</f>
        <v>0</v>
      </c>
      <c r="B6937" s="4" t="s">
        <v>16</v>
      </c>
      <c r="C6937" s="28">
        <v>0</v>
      </c>
    </row>
    <row r="6938" spans="1:3" ht="15" hidden="1" x14ac:dyDescent="0.2">
      <c r="A6938" s="13">
        <f>SUM(C6938)</f>
        <v>0</v>
      </c>
      <c r="B6938" s="16" t="s">
        <v>17</v>
      </c>
      <c r="C6938" s="33">
        <v>0</v>
      </c>
    </row>
    <row r="6939" spans="1:3" ht="15" hidden="1" x14ac:dyDescent="0.2">
      <c r="A6939" s="13">
        <v>0</v>
      </c>
      <c r="B6939" s="15" t="s">
        <v>43</v>
      </c>
      <c r="C6939" s="32">
        <v>0</v>
      </c>
    </row>
    <row r="6940" spans="1:3" ht="15" hidden="1" x14ac:dyDescent="0.2">
      <c r="A6940" s="13">
        <v>0</v>
      </c>
      <c r="B6940" s="15" t="s">
        <v>15</v>
      </c>
      <c r="C6940" s="32">
        <v>0</v>
      </c>
    </row>
    <row r="6941" spans="1:3" ht="15" hidden="1" x14ac:dyDescent="0.2">
      <c r="A6941" s="13">
        <v>0</v>
      </c>
      <c r="B6941" s="15" t="s">
        <v>10</v>
      </c>
      <c r="C6941" s="32">
        <v>0</v>
      </c>
    </row>
    <row r="6942" spans="1:3" ht="15" hidden="1" x14ac:dyDescent="0.2">
      <c r="A6942" s="13">
        <f t="shared" ref="A6942:A6964" si="276">SUM(C6942)</f>
        <v>0</v>
      </c>
      <c r="B6942" s="14" t="s">
        <v>39</v>
      </c>
      <c r="C6942" s="31">
        <v>0</v>
      </c>
    </row>
    <row r="6943" spans="1:3" ht="15" hidden="1" x14ac:dyDescent="0.2">
      <c r="A6943" s="13">
        <f t="shared" si="276"/>
        <v>0</v>
      </c>
      <c r="B6943" s="4" t="s">
        <v>16</v>
      </c>
      <c r="C6943" s="28">
        <v>0</v>
      </c>
    </row>
    <row r="6944" spans="1:3" ht="18" hidden="1" customHeight="1" x14ac:dyDescent="0.2">
      <c r="A6944" s="13">
        <f t="shared" si="276"/>
        <v>0</v>
      </c>
      <c r="B6944" s="21"/>
      <c r="C6944" s="35"/>
    </row>
    <row r="6945" spans="1:3" ht="18" hidden="1" customHeight="1" x14ac:dyDescent="0.2">
      <c r="A6945" s="13">
        <f t="shared" si="276"/>
        <v>0</v>
      </c>
      <c r="B6945" s="22" t="s">
        <v>60</v>
      </c>
      <c r="C6945" s="29"/>
    </row>
    <row r="6946" spans="1:3" ht="15" x14ac:dyDescent="0.2">
      <c r="A6946" s="13"/>
      <c r="B6946" s="17" t="s">
        <v>44</v>
      </c>
      <c r="C6946" s="31">
        <v>373.14193999999998</v>
      </c>
    </row>
    <row r="6947" spans="1:3" ht="15" x14ac:dyDescent="0.2">
      <c r="A6947" s="13"/>
      <c r="B6947" s="12" t="s">
        <v>1</v>
      </c>
      <c r="C6947" s="31">
        <v>373.14193999999998</v>
      </c>
    </row>
    <row r="6948" spans="1:3" ht="15" hidden="1" x14ac:dyDescent="0.2">
      <c r="A6948" s="13">
        <f t="shared" si="276"/>
        <v>0</v>
      </c>
      <c r="B6948" s="12" t="s">
        <v>6</v>
      </c>
      <c r="C6948" s="31">
        <v>0</v>
      </c>
    </row>
    <row r="6949" spans="1:3" ht="15" hidden="1" x14ac:dyDescent="0.2">
      <c r="A6949" s="13">
        <f t="shared" si="276"/>
        <v>0</v>
      </c>
      <c r="B6949" s="12" t="s">
        <v>45</v>
      </c>
      <c r="C6949" s="31">
        <v>0</v>
      </c>
    </row>
    <row r="6950" spans="1:3" ht="15" hidden="1" x14ac:dyDescent="0.2">
      <c r="A6950" s="13">
        <f t="shared" si="276"/>
        <v>0</v>
      </c>
      <c r="B6950" s="12" t="s">
        <v>13</v>
      </c>
      <c r="C6950" s="31">
        <v>0</v>
      </c>
    </row>
    <row r="6951" spans="1:3" ht="15" x14ac:dyDescent="0.2">
      <c r="A6951" s="13"/>
      <c r="B6951" s="17" t="s">
        <v>46</v>
      </c>
      <c r="C6951" s="31">
        <v>529.89270999999997</v>
      </c>
    </row>
    <row r="6952" spans="1:3" ht="15" x14ac:dyDescent="0.2">
      <c r="A6952" s="13"/>
      <c r="B6952" s="12" t="s">
        <v>19</v>
      </c>
      <c r="C6952" s="31">
        <v>497.65300999999999</v>
      </c>
    </row>
    <row r="6953" spans="1:3" ht="15" x14ac:dyDescent="0.2">
      <c r="A6953" s="13"/>
      <c r="B6953" s="12" t="s">
        <v>36</v>
      </c>
      <c r="C6953" s="31">
        <v>32.239699999999999</v>
      </c>
    </row>
    <row r="6954" spans="1:3" ht="15" hidden="1" x14ac:dyDescent="0.2">
      <c r="A6954" s="13">
        <f t="shared" si="276"/>
        <v>0</v>
      </c>
      <c r="B6954" s="12" t="s">
        <v>47</v>
      </c>
      <c r="C6954" s="31">
        <v>0</v>
      </c>
    </row>
    <row r="6955" spans="1:3" ht="15" hidden="1" x14ac:dyDescent="0.2">
      <c r="A6955" s="13">
        <f t="shared" si="276"/>
        <v>0</v>
      </c>
      <c r="B6955" s="12" t="s">
        <v>41</v>
      </c>
      <c r="C6955" s="31">
        <v>0</v>
      </c>
    </row>
    <row r="6956" spans="1:3" ht="15" x14ac:dyDescent="0.2">
      <c r="A6956" s="13"/>
      <c r="B6956" s="39" t="s">
        <v>48</v>
      </c>
      <c r="C6956" s="40">
        <v>-156.75076999999999</v>
      </c>
    </row>
    <row r="6957" spans="1:3" ht="15" x14ac:dyDescent="0.2">
      <c r="A6957" s="13"/>
      <c r="B6957" s="39" t="s">
        <v>49</v>
      </c>
      <c r="C6957" s="40">
        <v>158.17688999999999</v>
      </c>
    </row>
    <row r="6958" spans="1:3" ht="15" x14ac:dyDescent="0.2">
      <c r="A6958" s="13"/>
      <c r="B6958" s="39" t="s">
        <v>50</v>
      </c>
      <c r="C6958" s="40">
        <v>1.4261200000000001</v>
      </c>
    </row>
    <row r="6959" spans="1:3" ht="18" hidden="1" customHeight="1" x14ac:dyDescent="0.2">
      <c r="A6959" s="13">
        <f t="shared" si="276"/>
        <v>0</v>
      </c>
      <c r="B6959" s="23"/>
      <c r="C6959" s="34"/>
    </row>
    <row r="6960" spans="1:3" ht="18" hidden="1" customHeight="1" x14ac:dyDescent="0.2">
      <c r="A6960" s="13">
        <f t="shared" si="276"/>
        <v>0</v>
      </c>
      <c r="B6960" s="18" t="s">
        <v>319</v>
      </c>
      <c r="C6960" s="29"/>
    </row>
    <row r="6961" spans="1:3" ht="15" x14ac:dyDescent="0.2">
      <c r="A6961" s="13"/>
      <c r="B6961" s="5" t="s">
        <v>53</v>
      </c>
      <c r="C6961" s="36">
        <v>86</v>
      </c>
    </row>
    <row r="6962" spans="1:3" ht="15" x14ac:dyDescent="0.2">
      <c r="A6962" s="13"/>
      <c r="B6962" s="6" t="s">
        <v>54</v>
      </c>
      <c r="C6962" s="36">
        <v>12</v>
      </c>
    </row>
    <row r="6963" spans="1:3" ht="15" x14ac:dyDescent="0.2">
      <c r="A6963" s="13"/>
      <c r="B6963" s="6" t="s">
        <v>55</v>
      </c>
      <c r="C6963" s="36">
        <v>74</v>
      </c>
    </row>
    <row r="6964" spans="1:3" ht="18" hidden="1" customHeight="1" x14ac:dyDescent="0.2">
      <c r="A6964" s="13">
        <f t="shared" si="276"/>
        <v>0</v>
      </c>
      <c r="B6964" s="24"/>
      <c r="C6964" s="34"/>
    </row>
    <row r="6965" spans="1:3" ht="18" customHeight="1" x14ac:dyDescent="0.2">
      <c r="A6965" s="13"/>
      <c r="B6965" s="121" t="s">
        <v>140</v>
      </c>
      <c r="C6965" s="122"/>
    </row>
    <row r="6966" spans="1:3" ht="18" hidden="1" customHeight="1" x14ac:dyDescent="0.2">
      <c r="A6966" s="13">
        <f t="shared" ref="A6966:A6974" si="277">SUM(C6966)</f>
        <v>0</v>
      </c>
      <c r="B6966" s="21"/>
      <c r="C6966" s="35"/>
    </row>
    <row r="6967" spans="1:3" ht="18" hidden="1" customHeight="1" x14ac:dyDescent="0.2">
      <c r="A6967" s="13">
        <f t="shared" si="277"/>
        <v>0</v>
      </c>
      <c r="B6967" s="22" t="s">
        <v>59</v>
      </c>
      <c r="C6967" s="29"/>
    </row>
    <row r="6968" spans="1:3" ht="15" x14ac:dyDescent="0.2">
      <c r="A6968" s="13"/>
      <c r="B6968" s="2" t="s">
        <v>1</v>
      </c>
      <c r="C6968" s="28">
        <v>1244.9577200000001</v>
      </c>
    </row>
    <row r="6969" spans="1:3" ht="15" hidden="1" x14ac:dyDescent="0.2">
      <c r="A6969" s="13">
        <f t="shared" si="277"/>
        <v>0</v>
      </c>
      <c r="B6969" s="3" t="s">
        <v>2</v>
      </c>
      <c r="C6969" s="28"/>
    </row>
    <row r="6970" spans="1:3" ht="15" hidden="1" x14ac:dyDescent="0.2">
      <c r="A6970" s="13">
        <f t="shared" si="277"/>
        <v>0</v>
      </c>
      <c r="B6970" s="3" t="s">
        <v>3</v>
      </c>
      <c r="C6970" s="28"/>
    </row>
    <row r="6971" spans="1:3" ht="15" hidden="1" x14ac:dyDescent="0.2">
      <c r="A6971" s="13">
        <f t="shared" si="277"/>
        <v>0</v>
      </c>
      <c r="B6971" s="3" t="s">
        <v>4</v>
      </c>
      <c r="C6971" s="28">
        <v>0</v>
      </c>
    </row>
    <row r="6972" spans="1:3" ht="15" x14ac:dyDescent="0.2">
      <c r="A6972" s="13"/>
      <c r="B6972" s="3" t="s">
        <v>5</v>
      </c>
      <c r="C6972" s="28">
        <v>1244.9577200000001</v>
      </c>
    </row>
    <row r="6973" spans="1:3" ht="15" hidden="1" x14ac:dyDescent="0.2">
      <c r="A6973" s="13">
        <f t="shared" si="277"/>
        <v>0</v>
      </c>
      <c r="B6973" s="2" t="s">
        <v>6</v>
      </c>
      <c r="C6973" s="28">
        <v>0</v>
      </c>
    </row>
    <row r="6974" spans="1:3" ht="15" hidden="1" x14ac:dyDescent="0.2">
      <c r="A6974" s="13">
        <f t="shared" si="277"/>
        <v>0</v>
      </c>
      <c r="B6974" s="2" t="s">
        <v>7</v>
      </c>
      <c r="C6974" s="28">
        <v>0</v>
      </c>
    </row>
    <row r="6975" spans="1:3" ht="15" hidden="1" x14ac:dyDescent="0.2">
      <c r="A6975" s="13">
        <v>0</v>
      </c>
      <c r="B6975" s="3" t="s">
        <v>8</v>
      </c>
      <c r="C6975" s="28">
        <v>0</v>
      </c>
    </row>
    <row r="6976" spans="1:3" ht="15" hidden="1" x14ac:dyDescent="0.2">
      <c r="A6976" s="13">
        <f>SUM(C6976)</f>
        <v>0</v>
      </c>
      <c r="B6976" s="4" t="s">
        <v>9</v>
      </c>
      <c r="C6976" s="28">
        <v>0</v>
      </c>
    </row>
    <row r="6977" spans="1:3" ht="15" hidden="1" x14ac:dyDescent="0.2">
      <c r="A6977" s="13">
        <v>0</v>
      </c>
      <c r="B6977" s="4" t="s">
        <v>10</v>
      </c>
      <c r="C6977" s="28">
        <v>0</v>
      </c>
    </row>
    <row r="6978" spans="1:3" ht="15" hidden="1" x14ac:dyDescent="0.2">
      <c r="A6978" s="13">
        <f>SUM(C6978)</f>
        <v>0</v>
      </c>
      <c r="B6978" s="4" t="s">
        <v>11</v>
      </c>
      <c r="C6978" s="28">
        <v>0</v>
      </c>
    </row>
    <row r="6979" spans="1:3" ht="15" hidden="1" x14ac:dyDescent="0.2">
      <c r="A6979" s="13">
        <f>SUM(C6979)</f>
        <v>0</v>
      </c>
      <c r="B6979" s="4" t="s">
        <v>12</v>
      </c>
      <c r="C6979" s="28">
        <v>0</v>
      </c>
    </row>
    <row r="6980" spans="1:3" ht="15" hidden="1" x14ac:dyDescent="0.2">
      <c r="A6980" s="13">
        <f>SUM(C6980)</f>
        <v>0</v>
      </c>
      <c r="B6980" s="2" t="s">
        <v>13</v>
      </c>
      <c r="C6980" s="28">
        <v>0</v>
      </c>
    </row>
    <row r="6981" spans="1:3" ht="15" hidden="1" x14ac:dyDescent="0.2">
      <c r="A6981" s="13">
        <v>0</v>
      </c>
      <c r="B6981" s="3" t="s">
        <v>14</v>
      </c>
      <c r="C6981" s="28">
        <v>0</v>
      </c>
    </row>
    <row r="6982" spans="1:3" ht="15" hidden="1" x14ac:dyDescent="0.2">
      <c r="A6982" s="13">
        <v>0</v>
      </c>
      <c r="B6982" s="4" t="s">
        <v>15</v>
      </c>
      <c r="C6982" s="28">
        <v>0</v>
      </c>
    </row>
    <row r="6983" spans="1:3" ht="15" hidden="1" x14ac:dyDescent="0.2">
      <c r="A6983" s="13">
        <v>0</v>
      </c>
      <c r="B6983" s="4" t="s">
        <v>10</v>
      </c>
      <c r="C6983" s="28">
        <v>0</v>
      </c>
    </row>
    <row r="6984" spans="1:3" ht="15" hidden="1" x14ac:dyDescent="0.2">
      <c r="A6984" s="13">
        <f t="shared" ref="A6984:A6990" si="278">SUM(C6984)</f>
        <v>0</v>
      </c>
      <c r="B6984" s="4" t="s">
        <v>16</v>
      </c>
      <c r="C6984" s="28">
        <v>0</v>
      </c>
    </row>
    <row r="6985" spans="1:3" ht="15" hidden="1" x14ac:dyDescent="0.2">
      <c r="A6985" s="13">
        <f t="shared" si="278"/>
        <v>0</v>
      </c>
      <c r="B6985" s="3" t="s">
        <v>17</v>
      </c>
      <c r="C6985" s="28">
        <v>0</v>
      </c>
    </row>
    <row r="6986" spans="1:3" ht="15" hidden="1" x14ac:dyDescent="0.2">
      <c r="A6986" s="13">
        <f t="shared" si="278"/>
        <v>0</v>
      </c>
      <c r="B6986" s="4" t="s">
        <v>18</v>
      </c>
      <c r="C6986" s="28">
        <v>0</v>
      </c>
    </row>
    <row r="6987" spans="1:3" ht="18" hidden="1" customHeight="1" x14ac:dyDescent="0.2">
      <c r="A6987" s="13">
        <f t="shared" si="278"/>
        <v>0</v>
      </c>
      <c r="B6987" s="21"/>
      <c r="C6987" s="35"/>
    </row>
    <row r="6988" spans="1:3" ht="15" x14ac:dyDescent="0.2">
      <c r="A6988" s="13"/>
      <c r="B6988" s="2" t="s">
        <v>19</v>
      </c>
      <c r="C6988" s="28">
        <v>717.13081</v>
      </c>
    </row>
    <row r="6989" spans="1:3" ht="15" x14ac:dyDescent="0.2">
      <c r="A6989" s="13"/>
      <c r="B6989" s="12" t="s">
        <v>20</v>
      </c>
      <c r="C6989" s="31">
        <v>0.34</v>
      </c>
    </row>
    <row r="6990" spans="1:3" ht="15" x14ac:dyDescent="0.2">
      <c r="A6990" s="13"/>
      <c r="B6990" s="12" t="s">
        <v>21</v>
      </c>
      <c r="C6990" s="31">
        <v>30.880029999999998</v>
      </c>
    </row>
    <row r="6991" spans="1:3" ht="15" hidden="1" x14ac:dyDescent="0.2">
      <c r="A6991" s="13">
        <v>0</v>
      </c>
      <c r="B6991" s="15" t="s">
        <v>22</v>
      </c>
      <c r="C6991" s="32">
        <v>2.7289999999999998E-2</v>
      </c>
    </row>
    <row r="6992" spans="1:3" ht="15" hidden="1" x14ac:dyDescent="0.2">
      <c r="A6992" s="13">
        <v>0</v>
      </c>
      <c r="B6992" s="15" t="s">
        <v>23</v>
      </c>
      <c r="C6992" s="32">
        <v>0</v>
      </c>
    </row>
    <row r="6993" spans="1:3" ht="15" hidden="1" x14ac:dyDescent="0.2">
      <c r="A6993" s="13">
        <v>0</v>
      </c>
      <c r="B6993" s="15" t="s">
        <v>24</v>
      </c>
      <c r="C6993" s="32">
        <v>7.2305000000000001</v>
      </c>
    </row>
    <row r="6994" spans="1:3" ht="15" hidden="1" x14ac:dyDescent="0.2">
      <c r="A6994" s="13">
        <v>0</v>
      </c>
      <c r="B6994" s="15" t="s">
        <v>25</v>
      </c>
      <c r="C6994" s="32">
        <v>0</v>
      </c>
    </row>
    <row r="6995" spans="1:3" ht="15" hidden="1" x14ac:dyDescent="0.2">
      <c r="A6995" s="13">
        <v>0</v>
      </c>
      <c r="B6995" s="15" t="s">
        <v>26</v>
      </c>
      <c r="C6995" s="32">
        <v>0</v>
      </c>
    </row>
    <row r="6996" spans="1:3" ht="15" hidden="1" x14ac:dyDescent="0.2">
      <c r="A6996" s="13">
        <v>0</v>
      </c>
      <c r="B6996" s="15" t="s">
        <v>27</v>
      </c>
      <c r="C6996" s="32">
        <v>0</v>
      </c>
    </row>
    <row r="6997" spans="1:3" ht="30" hidden="1" x14ac:dyDescent="0.2">
      <c r="A6997" s="13">
        <v>0</v>
      </c>
      <c r="B6997" s="15" t="s">
        <v>28</v>
      </c>
      <c r="C6997" s="32">
        <v>0</v>
      </c>
    </row>
    <row r="6998" spans="1:3" ht="15" hidden="1" x14ac:dyDescent="0.2">
      <c r="A6998" s="13">
        <v>0</v>
      </c>
      <c r="B6998" s="15" t="s">
        <v>29</v>
      </c>
      <c r="C6998" s="32">
        <v>1.6</v>
      </c>
    </row>
    <row r="6999" spans="1:3" ht="15" hidden="1" x14ac:dyDescent="0.2">
      <c r="A6999" s="13">
        <v>0</v>
      </c>
      <c r="B6999" s="15" t="s">
        <v>30</v>
      </c>
      <c r="C6999" s="32">
        <v>0</v>
      </c>
    </row>
    <row r="7000" spans="1:3" ht="15" hidden="1" x14ac:dyDescent="0.2">
      <c r="A7000" s="13">
        <v>0</v>
      </c>
      <c r="B7000" s="15" t="s">
        <v>31</v>
      </c>
      <c r="C7000" s="32">
        <v>22.02224</v>
      </c>
    </row>
    <row r="7001" spans="1:3" ht="15" hidden="1" x14ac:dyDescent="0.2">
      <c r="A7001" s="13">
        <f t="shared" ref="A7001:A7007" si="279">SUM(C7001)</f>
        <v>0</v>
      </c>
      <c r="B7001" s="12" t="s">
        <v>32</v>
      </c>
      <c r="C7001" s="31">
        <v>0</v>
      </c>
    </row>
    <row r="7002" spans="1:3" ht="15" hidden="1" x14ac:dyDescent="0.2">
      <c r="A7002" s="13">
        <f t="shared" si="279"/>
        <v>0</v>
      </c>
      <c r="B7002" s="3" t="s">
        <v>33</v>
      </c>
      <c r="C7002" s="28">
        <v>0</v>
      </c>
    </row>
    <row r="7003" spans="1:3" ht="15" x14ac:dyDescent="0.2">
      <c r="A7003" s="13"/>
      <c r="B7003" s="12" t="s">
        <v>4</v>
      </c>
      <c r="C7003" s="31">
        <v>126.473</v>
      </c>
    </row>
    <row r="7004" spans="1:3" ht="15" x14ac:dyDescent="0.2">
      <c r="A7004" s="13"/>
      <c r="B7004" s="12" t="s">
        <v>34</v>
      </c>
      <c r="C7004" s="31">
        <v>28.0063</v>
      </c>
    </row>
    <row r="7005" spans="1:3" ht="15" x14ac:dyDescent="0.2">
      <c r="A7005" s="13"/>
      <c r="B7005" s="12" t="s">
        <v>35</v>
      </c>
      <c r="C7005" s="31">
        <v>531.43147999999997</v>
      </c>
    </row>
    <row r="7006" spans="1:3" ht="15" x14ac:dyDescent="0.2">
      <c r="A7006" s="13"/>
      <c r="B7006" s="2" t="s">
        <v>36</v>
      </c>
      <c r="C7006" s="28">
        <v>1.7</v>
      </c>
    </row>
    <row r="7007" spans="1:3" ht="15" hidden="1" x14ac:dyDescent="0.2">
      <c r="A7007" s="13">
        <f t="shared" si="279"/>
        <v>0</v>
      </c>
      <c r="B7007" s="2" t="s">
        <v>37</v>
      </c>
      <c r="C7007" s="28">
        <v>0</v>
      </c>
    </row>
    <row r="7008" spans="1:3" ht="15" hidden="1" x14ac:dyDescent="0.2">
      <c r="A7008" s="13">
        <v>0</v>
      </c>
      <c r="B7008" s="16" t="s">
        <v>8</v>
      </c>
      <c r="C7008" s="33">
        <v>0</v>
      </c>
    </row>
    <row r="7009" spans="1:3" ht="15" hidden="1" x14ac:dyDescent="0.2">
      <c r="A7009" s="13">
        <v>0</v>
      </c>
      <c r="B7009" s="15" t="s">
        <v>9</v>
      </c>
      <c r="C7009" s="32">
        <v>0</v>
      </c>
    </row>
    <row r="7010" spans="1:3" ht="15" hidden="1" x14ac:dyDescent="0.2">
      <c r="A7010" s="13">
        <v>0</v>
      </c>
      <c r="B7010" s="15" t="s">
        <v>38</v>
      </c>
      <c r="C7010" s="32">
        <v>0</v>
      </c>
    </row>
    <row r="7011" spans="1:3" ht="15" hidden="1" x14ac:dyDescent="0.2">
      <c r="A7011" s="13">
        <f>SUM(C7011)</f>
        <v>0</v>
      </c>
      <c r="B7011" s="14" t="s">
        <v>39</v>
      </c>
      <c r="C7011" s="31">
        <v>0</v>
      </c>
    </row>
    <row r="7012" spans="1:3" ht="15" hidden="1" x14ac:dyDescent="0.2">
      <c r="A7012" s="13">
        <f>SUM(C7012)</f>
        <v>0</v>
      </c>
      <c r="B7012" s="4" t="s">
        <v>40</v>
      </c>
      <c r="C7012" s="28">
        <v>0</v>
      </c>
    </row>
    <row r="7013" spans="1:3" ht="15" hidden="1" x14ac:dyDescent="0.2">
      <c r="A7013" s="13">
        <f>SUM(C7013)</f>
        <v>0</v>
      </c>
      <c r="B7013" s="2" t="s">
        <v>41</v>
      </c>
      <c r="C7013" s="28">
        <v>0</v>
      </c>
    </row>
    <row r="7014" spans="1:3" ht="15" hidden="1" x14ac:dyDescent="0.2">
      <c r="A7014" s="13">
        <v>0</v>
      </c>
      <c r="B7014" s="16" t="s">
        <v>14</v>
      </c>
      <c r="C7014" s="33">
        <v>0</v>
      </c>
    </row>
    <row r="7015" spans="1:3" ht="15" hidden="1" x14ac:dyDescent="0.2">
      <c r="A7015" s="13">
        <v>0</v>
      </c>
      <c r="B7015" s="15" t="s">
        <v>9</v>
      </c>
      <c r="C7015" s="32">
        <v>0</v>
      </c>
    </row>
    <row r="7016" spans="1:3" ht="15" hidden="1" x14ac:dyDescent="0.2">
      <c r="A7016" s="13">
        <v>0</v>
      </c>
      <c r="B7016" s="15" t="s">
        <v>10</v>
      </c>
      <c r="C7016" s="32">
        <v>0</v>
      </c>
    </row>
    <row r="7017" spans="1:3" ht="15" hidden="1" x14ac:dyDescent="0.2">
      <c r="A7017" s="13">
        <f>SUM(C7017)</f>
        <v>0</v>
      </c>
      <c r="B7017" s="14" t="s">
        <v>42</v>
      </c>
      <c r="C7017" s="31">
        <v>0</v>
      </c>
    </row>
    <row r="7018" spans="1:3" ht="15" hidden="1" x14ac:dyDescent="0.2">
      <c r="A7018" s="13">
        <f>SUM(C7018)</f>
        <v>0</v>
      </c>
      <c r="B7018" s="4" t="s">
        <v>16</v>
      </c>
      <c r="C7018" s="28">
        <v>0</v>
      </c>
    </row>
    <row r="7019" spans="1:3" ht="15" hidden="1" x14ac:dyDescent="0.2">
      <c r="A7019" s="13">
        <f>SUM(C7019)</f>
        <v>0</v>
      </c>
      <c r="B7019" s="16" t="s">
        <v>17</v>
      </c>
      <c r="C7019" s="33">
        <v>0</v>
      </c>
    </row>
    <row r="7020" spans="1:3" ht="15" hidden="1" x14ac:dyDescent="0.2">
      <c r="A7020" s="13">
        <v>0</v>
      </c>
      <c r="B7020" s="15" t="s">
        <v>43</v>
      </c>
      <c r="C7020" s="32">
        <v>0</v>
      </c>
    </row>
    <row r="7021" spans="1:3" ht="15" hidden="1" x14ac:dyDescent="0.2">
      <c r="A7021" s="13">
        <v>0</v>
      </c>
      <c r="B7021" s="15" t="s">
        <v>15</v>
      </c>
      <c r="C7021" s="32">
        <v>0</v>
      </c>
    </row>
    <row r="7022" spans="1:3" ht="15" hidden="1" x14ac:dyDescent="0.2">
      <c r="A7022" s="13">
        <v>0</v>
      </c>
      <c r="B7022" s="15" t="s">
        <v>10</v>
      </c>
      <c r="C7022" s="32">
        <v>0</v>
      </c>
    </row>
    <row r="7023" spans="1:3" ht="15" hidden="1" x14ac:dyDescent="0.2">
      <c r="A7023" s="13">
        <f t="shared" ref="A7023:A7045" si="280">SUM(C7023)</f>
        <v>0</v>
      </c>
      <c r="B7023" s="14" t="s">
        <v>39</v>
      </c>
      <c r="C7023" s="31">
        <v>0</v>
      </c>
    </row>
    <row r="7024" spans="1:3" ht="15" hidden="1" x14ac:dyDescent="0.2">
      <c r="A7024" s="13">
        <f t="shared" si="280"/>
        <v>0</v>
      </c>
      <c r="B7024" s="4" t="s">
        <v>16</v>
      </c>
      <c r="C7024" s="28">
        <v>0</v>
      </c>
    </row>
    <row r="7025" spans="1:3" ht="18" hidden="1" customHeight="1" x14ac:dyDescent="0.2">
      <c r="A7025" s="13">
        <f t="shared" si="280"/>
        <v>0</v>
      </c>
      <c r="B7025" s="21"/>
      <c r="C7025" s="35"/>
    </row>
    <row r="7026" spans="1:3" ht="18" hidden="1" customHeight="1" x14ac:dyDescent="0.2">
      <c r="A7026" s="13">
        <f t="shared" si="280"/>
        <v>0</v>
      </c>
      <c r="B7026" s="22" t="s">
        <v>60</v>
      </c>
      <c r="C7026" s="29"/>
    </row>
    <row r="7027" spans="1:3" ht="15" x14ac:dyDescent="0.2">
      <c r="A7027" s="13"/>
      <c r="B7027" s="17" t="s">
        <v>44</v>
      </c>
      <c r="C7027" s="31">
        <v>1244.9577200000001</v>
      </c>
    </row>
    <row r="7028" spans="1:3" ht="15" x14ac:dyDescent="0.2">
      <c r="A7028" s="13"/>
      <c r="B7028" s="12" t="s">
        <v>1</v>
      </c>
      <c r="C7028" s="31">
        <v>1244.9577200000001</v>
      </c>
    </row>
    <row r="7029" spans="1:3" ht="15" hidden="1" x14ac:dyDescent="0.2">
      <c r="A7029" s="13">
        <f t="shared" si="280"/>
        <v>0</v>
      </c>
      <c r="B7029" s="12" t="s">
        <v>6</v>
      </c>
      <c r="C7029" s="31">
        <v>0</v>
      </c>
    </row>
    <row r="7030" spans="1:3" ht="15" hidden="1" x14ac:dyDescent="0.2">
      <c r="A7030" s="13">
        <f t="shared" si="280"/>
        <v>0</v>
      </c>
      <c r="B7030" s="12" t="s">
        <v>45</v>
      </c>
      <c r="C7030" s="31">
        <v>0</v>
      </c>
    </row>
    <row r="7031" spans="1:3" ht="15" hidden="1" x14ac:dyDescent="0.2">
      <c r="A7031" s="13">
        <f t="shared" si="280"/>
        <v>0</v>
      </c>
      <c r="B7031" s="12" t="s">
        <v>13</v>
      </c>
      <c r="C7031" s="31">
        <v>0</v>
      </c>
    </row>
    <row r="7032" spans="1:3" ht="15" x14ac:dyDescent="0.2">
      <c r="A7032" s="13"/>
      <c r="B7032" s="17" t="s">
        <v>46</v>
      </c>
      <c r="C7032" s="31">
        <v>718.83081000000004</v>
      </c>
    </row>
    <row r="7033" spans="1:3" ht="15" x14ac:dyDescent="0.2">
      <c r="A7033" s="13"/>
      <c r="B7033" s="12" t="s">
        <v>19</v>
      </c>
      <c r="C7033" s="31">
        <v>717.13081</v>
      </c>
    </row>
    <row r="7034" spans="1:3" ht="15" x14ac:dyDescent="0.2">
      <c r="A7034" s="13"/>
      <c r="B7034" s="12" t="s">
        <v>36</v>
      </c>
      <c r="C7034" s="31">
        <v>1.7</v>
      </c>
    </row>
    <row r="7035" spans="1:3" ht="15" hidden="1" x14ac:dyDescent="0.2">
      <c r="A7035" s="13">
        <f t="shared" si="280"/>
        <v>0</v>
      </c>
      <c r="B7035" s="12" t="s">
        <v>47</v>
      </c>
      <c r="C7035" s="31">
        <v>0</v>
      </c>
    </row>
    <row r="7036" spans="1:3" ht="15" hidden="1" x14ac:dyDescent="0.2">
      <c r="A7036" s="13">
        <f t="shared" si="280"/>
        <v>0</v>
      </c>
      <c r="B7036" s="12" t="s">
        <v>41</v>
      </c>
      <c r="C7036" s="31">
        <v>0</v>
      </c>
    </row>
    <row r="7037" spans="1:3" ht="15" x14ac:dyDescent="0.2">
      <c r="A7037" s="13"/>
      <c r="B7037" s="39" t="s">
        <v>48</v>
      </c>
      <c r="C7037" s="40">
        <v>526.12690999999995</v>
      </c>
    </row>
    <row r="7038" spans="1:3" ht="15" x14ac:dyDescent="0.2">
      <c r="A7038" s="13"/>
      <c r="B7038" s="39" t="s">
        <v>49</v>
      </c>
      <c r="C7038" s="40">
        <v>2249.1248399999999</v>
      </c>
    </row>
    <row r="7039" spans="1:3" ht="15" x14ac:dyDescent="0.2">
      <c r="A7039" s="13"/>
      <c r="B7039" s="39" t="s">
        <v>50</v>
      </c>
      <c r="C7039" s="40">
        <v>2775.2517499999999</v>
      </c>
    </row>
    <row r="7040" spans="1:3" ht="18" hidden="1" customHeight="1" x14ac:dyDescent="0.2">
      <c r="A7040" s="13">
        <f t="shared" si="280"/>
        <v>0</v>
      </c>
      <c r="B7040" s="23"/>
      <c r="C7040" s="34"/>
    </row>
    <row r="7041" spans="1:3" ht="18" hidden="1" customHeight="1" x14ac:dyDescent="0.2">
      <c r="A7041" s="13">
        <f t="shared" si="280"/>
        <v>0</v>
      </c>
      <c r="B7041" s="18" t="s">
        <v>319</v>
      </c>
      <c r="C7041" s="29"/>
    </row>
    <row r="7042" spans="1:3" ht="15" x14ac:dyDescent="0.2">
      <c r="A7042" s="13"/>
      <c r="B7042" s="5" t="s">
        <v>53</v>
      </c>
      <c r="C7042" s="36">
        <v>688</v>
      </c>
    </row>
    <row r="7043" spans="1:3" ht="15" x14ac:dyDescent="0.2">
      <c r="A7043" s="13"/>
      <c r="B7043" s="6" t="s">
        <v>54</v>
      </c>
      <c r="C7043" s="36">
        <v>559</v>
      </c>
    </row>
    <row r="7044" spans="1:3" ht="15" x14ac:dyDescent="0.2">
      <c r="A7044" s="13"/>
      <c r="B7044" s="6" t="s">
        <v>55</v>
      </c>
      <c r="C7044" s="36">
        <v>129</v>
      </c>
    </row>
    <row r="7045" spans="1:3" ht="18" hidden="1" customHeight="1" x14ac:dyDescent="0.2">
      <c r="A7045" s="13">
        <f t="shared" si="280"/>
        <v>0</v>
      </c>
      <c r="B7045" s="24"/>
      <c r="C7045" s="34"/>
    </row>
    <row r="7046" spans="1:3" ht="18" customHeight="1" x14ac:dyDescent="0.2">
      <c r="A7046" s="13"/>
      <c r="B7046" s="121" t="s">
        <v>147</v>
      </c>
      <c r="C7046" s="122"/>
    </row>
    <row r="7047" spans="1:3" ht="18" hidden="1" customHeight="1" x14ac:dyDescent="0.2">
      <c r="A7047" s="13">
        <f t="shared" ref="A7047:A7055" si="281">SUM(C7047)</f>
        <v>0</v>
      </c>
      <c r="B7047" s="21"/>
      <c r="C7047" s="35"/>
    </row>
    <row r="7048" spans="1:3" ht="18" hidden="1" customHeight="1" x14ac:dyDescent="0.2">
      <c r="A7048" s="13">
        <f t="shared" si="281"/>
        <v>0</v>
      </c>
      <c r="B7048" s="22" t="s">
        <v>59</v>
      </c>
      <c r="C7048" s="29"/>
    </row>
    <row r="7049" spans="1:3" ht="15" x14ac:dyDescent="0.2">
      <c r="A7049" s="13"/>
      <c r="B7049" s="2" t="s">
        <v>1</v>
      </c>
      <c r="C7049" s="28">
        <v>3373.52898</v>
      </c>
    </row>
    <row r="7050" spans="1:3" ht="15" hidden="1" x14ac:dyDescent="0.2">
      <c r="A7050" s="13">
        <f t="shared" si="281"/>
        <v>0</v>
      </c>
      <c r="B7050" s="3" t="s">
        <v>2</v>
      </c>
      <c r="C7050" s="28"/>
    </row>
    <row r="7051" spans="1:3" ht="15" hidden="1" x14ac:dyDescent="0.2">
      <c r="A7051" s="13">
        <f t="shared" si="281"/>
        <v>0</v>
      </c>
      <c r="B7051" s="3" t="s">
        <v>3</v>
      </c>
      <c r="C7051" s="28"/>
    </row>
    <row r="7052" spans="1:3" ht="15" x14ac:dyDescent="0.2">
      <c r="A7052" s="13"/>
      <c r="B7052" s="3" t="s">
        <v>4</v>
      </c>
      <c r="C7052" s="28">
        <v>36.441699999999997</v>
      </c>
    </row>
    <row r="7053" spans="1:3" ht="15" x14ac:dyDescent="0.2">
      <c r="A7053" s="13"/>
      <c r="B7053" s="3" t="s">
        <v>5</v>
      </c>
      <c r="C7053" s="28">
        <v>3337.0872800000002</v>
      </c>
    </row>
    <row r="7054" spans="1:3" ht="15" hidden="1" x14ac:dyDescent="0.2">
      <c r="A7054" s="13">
        <f t="shared" si="281"/>
        <v>0</v>
      </c>
      <c r="B7054" s="2" t="s">
        <v>6</v>
      </c>
      <c r="C7054" s="28">
        <v>0</v>
      </c>
    </row>
    <row r="7055" spans="1:3" ht="15" hidden="1" x14ac:dyDescent="0.2">
      <c r="A7055" s="13">
        <f t="shared" si="281"/>
        <v>0</v>
      </c>
      <c r="B7055" s="2" t="s">
        <v>7</v>
      </c>
      <c r="C7055" s="28">
        <v>0</v>
      </c>
    </row>
    <row r="7056" spans="1:3" ht="15" hidden="1" x14ac:dyDescent="0.2">
      <c r="A7056" s="13">
        <v>0</v>
      </c>
      <c r="B7056" s="3" t="s">
        <v>8</v>
      </c>
      <c r="C7056" s="28">
        <v>0</v>
      </c>
    </row>
    <row r="7057" spans="1:3" ht="15" hidden="1" x14ac:dyDescent="0.2">
      <c r="A7057" s="13">
        <f>SUM(C7057)</f>
        <v>0</v>
      </c>
      <c r="B7057" s="4" t="s">
        <v>9</v>
      </c>
      <c r="C7057" s="28">
        <v>0</v>
      </c>
    </row>
    <row r="7058" spans="1:3" ht="15" hidden="1" x14ac:dyDescent="0.2">
      <c r="A7058" s="13">
        <v>0</v>
      </c>
      <c r="B7058" s="4" t="s">
        <v>10</v>
      </c>
      <c r="C7058" s="28">
        <v>0</v>
      </c>
    </row>
    <row r="7059" spans="1:3" ht="15" hidden="1" x14ac:dyDescent="0.2">
      <c r="A7059" s="13">
        <f>SUM(C7059)</f>
        <v>0</v>
      </c>
      <c r="B7059" s="4" t="s">
        <v>11</v>
      </c>
      <c r="C7059" s="28">
        <v>0</v>
      </c>
    </row>
    <row r="7060" spans="1:3" ht="15" hidden="1" x14ac:dyDescent="0.2">
      <c r="A7060" s="13">
        <f>SUM(C7060)</f>
        <v>0</v>
      </c>
      <c r="B7060" s="4" t="s">
        <v>12</v>
      </c>
      <c r="C7060" s="28">
        <v>0</v>
      </c>
    </row>
    <row r="7061" spans="1:3" ht="15" hidden="1" x14ac:dyDescent="0.2">
      <c r="A7061" s="13">
        <f>SUM(C7061)</f>
        <v>0</v>
      </c>
      <c r="B7061" s="2" t="s">
        <v>13</v>
      </c>
      <c r="C7061" s="28">
        <v>0</v>
      </c>
    </row>
    <row r="7062" spans="1:3" ht="15" hidden="1" x14ac:dyDescent="0.2">
      <c r="A7062" s="13">
        <v>0</v>
      </c>
      <c r="B7062" s="3" t="s">
        <v>14</v>
      </c>
      <c r="C7062" s="28">
        <v>0</v>
      </c>
    </row>
    <row r="7063" spans="1:3" ht="15" hidden="1" x14ac:dyDescent="0.2">
      <c r="A7063" s="13">
        <v>0</v>
      </c>
      <c r="B7063" s="4" t="s">
        <v>15</v>
      </c>
      <c r="C7063" s="28">
        <v>0</v>
      </c>
    </row>
    <row r="7064" spans="1:3" ht="15" hidden="1" x14ac:dyDescent="0.2">
      <c r="A7064" s="13">
        <v>0</v>
      </c>
      <c r="B7064" s="4" t="s">
        <v>10</v>
      </c>
      <c r="C7064" s="28">
        <v>0</v>
      </c>
    </row>
    <row r="7065" spans="1:3" ht="15" hidden="1" x14ac:dyDescent="0.2">
      <c r="A7065" s="13">
        <f t="shared" ref="A7065:A7071" si="282">SUM(C7065)</f>
        <v>0</v>
      </c>
      <c r="B7065" s="4" t="s">
        <v>16</v>
      </c>
      <c r="C7065" s="28">
        <v>0</v>
      </c>
    </row>
    <row r="7066" spans="1:3" ht="15" hidden="1" x14ac:dyDescent="0.2">
      <c r="A7066" s="13">
        <f t="shared" si="282"/>
        <v>0</v>
      </c>
      <c r="B7066" s="3" t="s">
        <v>17</v>
      </c>
      <c r="C7066" s="28">
        <v>0</v>
      </c>
    </row>
    <row r="7067" spans="1:3" ht="15" hidden="1" x14ac:dyDescent="0.2">
      <c r="A7067" s="13">
        <f t="shared" si="282"/>
        <v>0</v>
      </c>
      <c r="B7067" s="4" t="s">
        <v>18</v>
      </c>
      <c r="C7067" s="28">
        <v>0</v>
      </c>
    </row>
    <row r="7068" spans="1:3" ht="18" hidden="1" customHeight="1" x14ac:dyDescent="0.2">
      <c r="A7068" s="13">
        <f t="shared" si="282"/>
        <v>0</v>
      </c>
      <c r="B7068" s="21"/>
      <c r="C7068" s="35"/>
    </row>
    <row r="7069" spans="1:3" ht="15" x14ac:dyDescent="0.2">
      <c r="A7069" s="13"/>
      <c r="B7069" s="2" t="s">
        <v>19</v>
      </c>
      <c r="C7069" s="28">
        <v>1372.7796500000002</v>
      </c>
    </row>
    <row r="7070" spans="1:3" ht="15" hidden="1" x14ac:dyDescent="0.2">
      <c r="A7070" s="13">
        <f t="shared" si="282"/>
        <v>0</v>
      </c>
      <c r="B7070" s="12" t="s">
        <v>20</v>
      </c>
      <c r="C7070" s="31">
        <v>0</v>
      </c>
    </row>
    <row r="7071" spans="1:3" ht="15" x14ac:dyDescent="0.2">
      <c r="A7071" s="13"/>
      <c r="B7071" s="12" t="s">
        <v>21</v>
      </c>
      <c r="C7071" s="31">
        <v>1016.7660000000001</v>
      </c>
    </row>
    <row r="7072" spans="1:3" ht="15" hidden="1" x14ac:dyDescent="0.2">
      <c r="A7072" s="13">
        <v>0</v>
      </c>
      <c r="B7072" s="15" t="s">
        <v>22</v>
      </c>
      <c r="C7072" s="32">
        <v>443.29442999999998</v>
      </c>
    </row>
    <row r="7073" spans="1:3" ht="15" hidden="1" x14ac:dyDescent="0.2">
      <c r="A7073" s="13">
        <v>0</v>
      </c>
      <c r="B7073" s="15" t="s">
        <v>23</v>
      </c>
      <c r="C7073" s="32">
        <v>8.6349999999999998</v>
      </c>
    </row>
    <row r="7074" spans="1:3" ht="15" hidden="1" x14ac:dyDescent="0.2">
      <c r="A7074" s="13">
        <v>0</v>
      </c>
      <c r="B7074" s="15" t="s">
        <v>24</v>
      </c>
      <c r="C7074" s="32">
        <v>239.57048</v>
      </c>
    </row>
    <row r="7075" spans="1:3" ht="15" hidden="1" x14ac:dyDescent="0.2">
      <c r="A7075" s="13">
        <v>0</v>
      </c>
      <c r="B7075" s="15" t="s">
        <v>25</v>
      </c>
      <c r="C7075" s="32">
        <v>1.8062499999999999</v>
      </c>
    </row>
    <row r="7076" spans="1:3" ht="15" hidden="1" x14ac:dyDescent="0.2">
      <c r="A7076" s="13">
        <v>0</v>
      </c>
      <c r="B7076" s="15" t="s">
        <v>26</v>
      </c>
      <c r="C7076" s="32">
        <v>0</v>
      </c>
    </row>
    <row r="7077" spans="1:3" ht="15" hidden="1" x14ac:dyDescent="0.2">
      <c r="A7077" s="13">
        <v>0</v>
      </c>
      <c r="B7077" s="15" t="s">
        <v>27</v>
      </c>
      <c r="C7077" s="32">
        <v>0</v>
      </c>
    </row>
    <row r="7078" spans="1:3" ht="30" hidden="1" x14ac:dyDescent="0.2">
      <c r="A7078" s="13">
        <v>0</v>
      </c>
      <c r="B7078" s="15" t="s">
        <v>28</v>
      </c>
      <c r="C7078" s="32">
        <v>0.76615</v>
      </c>
    </row>
    <row r="7079" spans="1:3" ht="15" hidden="1" x14ac:dyDescent="0.2">
      <c r="A7079" s="13">
        <v>0</v>
      </c>
      <c r="B7079" s="15" t="s">
        <v>29</v>
      </c>
      <c r="C7079" s="32">
        <v>181.15100000000001</v>
      </c>
    </row>
    <row r="7080" spans="1:3" ht="15" hidden="1" x14ac:dyDescent="0.2">
      <c r="A7080" s="13">
        <v>0</v>
      </c>
      <c r="B7080" s="15" t="s">
        <v>30</v>
      </c>
      <c r="C7080" s="32">
        <v>0</v>
      </c>
    </row>
    <row r="7081" spans="1:3" ht="15" hidden="1" x14ac:dyDescent="0.2">
      <c r="A7081" s="13">
        <v>0</v>
      </c>
      <c r="B7081" s="15" t="s">
        <v>31</v>
      </c>
      <c r="C7081" s="32">
        <v>141.54268999999999</v>
      </c>
    </row>
    <row r="7082" spans="1:3" ht="15" hidden="1" x14ac:dyDescent="0.2">
      <c r="A7082" s="13">
        <f t="shared" ref="A7082:A7142" si="283">SUM(C7082)</f>
        <v>0</v>
      </c>
      <c r="B7082" s="12" t="s">
        <v>32</v>
      </c>
      <c r="C7082" s="31">
        <v>0</v>
      </c>
    </row>
    <row r="7083" spans="1:3" ht="15" hidden="1" x14ac:dyDescent="0.2">
      <c r="A7083" s="13">
        <f t="shared" si="283"/>
        <v>0</v>
      </c>
      <c r="B7083" s="3" t="s">
        <v>33</v>
      </c>
      <c r="C7083" s="28">
        <v>0</v>
      </c>
    </row>
    <row r="7084" spans="1:3" ht="15" x14ac:dyDescent="0.2">
      <c r="A7084" s="13"/>
      <c r="B7084" s="12" t="s">
        <v>4</v>
      </c>
      <c r="C7084" s="31">
        <v>310</v>
      </c>
    </row>
    <row r="7085" spans="1:3" ht="15" hidden="1" x14ac:dyDescent="0.2">
      <c r="A7085" s="13">
        <f t="shared" si="283"/>
        <v>0</v>
      </c>
      <c r="B7085" s="12" t="s">
        <v>34</v>
      </c>
      <c r="C7085" s="31">
        <v>0</v>
      </c>
    </row>
    <row r="7086" spans="1:3" ht="15" x14ac:dyDescent="0.2">
      <c r="A7086" s="13"/>
      <c r="B7086" s="12" t="s">
        <v>35</v>
      </c>
      <c r="C7086" s="31">
        <v>46.013649999999998</v>
      </c>
    </row>
    <row r="7087" spans="1:3" ht="15" x14ac:dyDescent="0.2">
      <c r="A7087" s="13"/>
      <c r="B7087" s="2" t="s">
        <v>36</v>
      </c>
      <c r="C7087" s="28">
        <v>1.7090000000000001</v>
      </c>
    </row>
    <row r="7088" spans="1:3" ht="15" hidden="1" x14ac:dyDescent="0.2">
      <c r="A7088" s="13">
        <f t="shared" si="283"/>
        <v>0</v>
      </c>
      <c r="B7088" s="2" t="s">
        <v>37</v>
      </c>
      <c r="C7088" s="28">
        <v>0</v>
      </c>
    </row>
    <row r="7089" spans="1:3" ht="15" hidden="1" x14ac:dyDescent="0.2">
      <c r="A7089" s="13">
        <v>0</v>
      </c>
      <c r="B7089" s="16" t="s">
        <v>8</v>
      </c>
      <c r="C7089" s="33">
        <v>0</v>
      </c>
    </row>
    <row r="7090" spans="1:3" ht="15" hidden="1" x14ac:dyDescent="0.2">
      <c r="A7090" s="13">
        <v>0</v>
      </c>
      <c r="B7090" s="15" t="s">
        <v>9</v>
      </c>
      <c r="C7090" s="32">
        <v>0</v>
      </c>
    </row>
    <row r="7091" spans="1:3" ht="15" hidden="1" x14ac:dyDescent="0.2">
      <c r="A7091" s="13">
        <v>0</v>
      </c>
      <c r="B7091" s="15" t="s">
        <v>38</v>
      </c>
      <c r="C7091" s="32">
        <v>0</v>
      </c>
    </row>
    <row r="7092" spans="1:3" ht="15" hidden="1" x14ac:dyDescent="0.2">
      <c r="A7092" s="13">
        <f t="shared" si="283"/>
        <v>0</v>
      </c>
      <c r="B7092" s="14" t="s">
        <v>39</v>
      </c>
      <c r="C7092" s="31">
        <v>0</v>
      </c>
    </row>
    <row r="7093" spans="1:3" ht="15" hidden="1" x14ac:dyDescent="0.2">
      <c r="A7093" s="13">
        <f t="shared" si="283"/>
        <v>0</v>
      </c>
      <c r="B7093" s="4" t="s">
        <v>40</v>
      </c>
      <c r="C7093" s="28">
        <v>0</v>
      </c>
    </row>
    <row r="7094" spans="1:3" ht="15" hidden="1" x14ac:dyDescent="0.2">
      <c r="A7094" s="13">
        <f t="shared" si="283"/>
        <v>0</v>
      </c>
      <c r="B7094" s="2" t="s">
        <v>41</v>
      </c>
      <c r="C7094" s="28">
        <v>0</v>
      </c>
    </row>
    <row r="7095" spans="1:3" ht="15" hidden="1" x14ac:dyDescent="0.2">
      <c r="A7095" s="13">
        <v>0</v>
      </c>
      <c r="B7095" s="16" t="s">
        <v>14</v>
      </c>
      <c r="C7095" s="33">
        <v>0</v>
      </c>
    </row>
    <row r="7096" spans="1:3" ht="15" hidden="1" x14ac:dyDescent="0.2">
      <c r="A7096" s="13">
        <v>0</v>
      </c>
      <c r="B7096" s="15" t="s">
        <v>9</v>
      </c>
      <c r="C7096" s="32">
        <v>0</v>
      </c>
    </row>
    <row r="7097" spans="1:3" ht="15" hidden="1" x14ac:dyDescent="0.2">
      <c r="A7097" s="13">
        <v>0</v>
      </c>
      <c r="B7097" s="15" t="s">
        <v>10</v>
      </c>
      <c r="C7097" s="32">
        <v>0</v>
      </c>
    </row>
    <row r="7098" spans="1:3" ht="15" hidden="1" x14ac:dyDescent="0.2">
      <c r="A7098" s="13">
        <f t="shared" si="283"/>
        <v>0</v>
      </c>
      <c r="B7098" s="14" t="s">
        <v>42</v>
      </c>
      <c r="C7098" s="31">
        <v>0</v>
      </c>
    </row>
    <row r="7099" spans="1:3" ht="15" hidden="1" x14ac:dyDescent="0.2">
      <c r="A7099" s="13">
        <f t="shared" si="283"/>
        <v>0</v>
      </c>
      <c r="B7099" s="4" t="s">
        <v>16</v>
      </c>
      <c r="C7099" s="28">
        <v>0</v>
      </c>
    </row>
    <row r="7100" spans="1:3" ht="15" hidden="1" x14ac:dyDescent="0.2">
      <c r="A7100" s="13">
        <f t="shared" si="283"/>
        <v>0</v>
      </c>
      <c r="B7100" s="16" t="s">
        <v>17</v>
      </c>
      <c r="C7100" s="33">
        <v>0</v>
      </c>
    </row>
    <row r="7101" spans="1:3" ht="15" hidden="1" x14ac:dyDescent="0.2">
      <c r="A7101" s="13">
        <v>0</v>
      </c>
      <c r="B7101" s="15" t="s">
        <v>43</v>
      </c>
      <c r="C7101" s="32">
        <v>0</v>
      </c>
    </row>
    <row r="7102" spans="1:3" ht="15" hidden="1" x14ac:dyDescent="0.2">
      <c r="A7102" s="13">
        <v>0</v>
      </c>
      <c r="B7102" s="15" t="s">
        <v>15</v>
      </c>
      <c r="C7102" s="32">
        <v>0</v>
      </c>
    </row>
    <row r="7103" spans="1:3" ht="15" hidden="1" x14ac:dyDescent="0.2">
      <c r="A7103" s="13">
        <v>0</v>
      </c>
      <c r="B7103" s="15" t="s">
        <v>10</v>
      </c>
      <c r="C7103" s="32">
        <v>0</v>
      </c>
    </row>
    <row r="7104" spans="1:3" ht="15" hidden="1" x14ac:dyDescent="0.2">
      <c r="A7104" s="13">
        <f t="shared" si="283"/>
        <v>0</v>
      </c>
      <c r="B7104" s="14" t="s">
        <v>39</v>
      </c>
      <c r="C7104" s="31">
        <v>0</v>
      </c>
    </row>
    <row r="7105" spans="1:3" ht="15" hidden="1" x14ac:dyDescent="0.2">
      <c r="A7105" s="13">
        <f t="shared" si="283"/>
        <v>0</v>
      </c>
      <c r="B7105" s="4" t="s">
        <v>16</v>
      </c>
      <c r="C7105" s="28">
        <v>0</v>
      </c>
    </row>
    <row r="7106" spans="1:3" ht="18" hidden="1" customHeight="1" x14ac:dyDescent="0.2">
      <c r="A7106" s="13">
        <f t="shared" si="283"/>
        <v>0</v>
      </c>
      <c r="B7106" s="21"/>
      <c r="C7106" s="35"/>
    </row>
    <row r="7107" spans="1:3" ht="18" hidden="1" customHeight="1" x14ac:dyDescent="0.2">
      <c r="A7107" s="13">
        <f t="shared" si="283"/>
        <v>0</v>
      </c>
      <c r="B7107" s="22" t="s">
        <v>60</v>
      </c>
      <c r="C7107" s="29"/>
    </row>
    <row r="7108" spans="1:3" ht="15" x14ac:dyDescent="0.2">
      <c r="A7108" s="13"/>
      <c r="B7108" s="17" t="s">
        <v>44</v>
      </c>
      <c r="C7108" s="31">
        <v>3373.52898</v>
      </c>
    </row>
    <row r="7109" spans="1:3" ht="15" x14ac:dyDescent="0.2">
      <c r="A7109" s="13"/>
      <c r="B7109" s="12" t="s">
        <v>1</v>
      </c>
      <c r="C7109" s="31">
        <v>3373.52898</v>
      </c>
    </row>
    <row r="7110" spans="1:3" ht="15" hidden="1" x14ac:dyDescent="0.2">
      <c r="A7110" s="13">
        <f t="shared" si="283"/>
        <v>0</v>
      </c>
      <c r="B7110" s="12" t="s">
        <v>6</v>
      </c>
      <c r="C7110" s="31">
        <v>0</v>
      </c>
    </row>
    <row r="7111" spans="1:3" ht="15" hidden="1" x14ac:dyDescent="0.2">
      <c r="A7111" s="13">
        <f t="shared" si="283"/>
        <v>0</v>
      </c>
      <c r="B7111" s="12" t="s">
        <v>45</v>
      </c>
      <c r="C7111" s="31">
        <v>0</v>
      </c>
    </row>
    <row r="7112" spans="1:3" ht="15" hidden="1" x14ac:dyDescent="0.2">
      <c r="A7112" s="13">
        <f t="shared" si="283"/>
        <v>0</v>
      </c>
      <c r="B7112" s="12" t="s">
        <v>13</v>
      </c>
      <c r="C7112" s="31">
        <v>0</v>
      </c>
    </row>
    <row r="7113" spans="1:3" ht="15" x14ac:dyDescent="0.2">
      <c r="A7113" s="13"/>
      <c r="B7113" s="17" t="s">
        <v>46</v>
      </c>
      <c r="C7113" s="31">
        <v>1374.48865</v>
      </c>
    </row>
    <row r="7114" spans="1:3" ht="15" x14ac:dyDescent="0.2">
      <c r="A7114" s="13"/>
      <c r="B7114" s="12" t="s">
        <v>19</v>
      </c>
      <c r="C7114" s="31">
        <v>1372.7796499999999</v>
      </c>
    </row>
    <row r="7115" spans="1:3" ht="15" x14ac:dyDescent="0.2">
      <c r="A7115" s="13"/>
      <c r="B7115" s="12" t="s">
        <v>36</v>
      </c>
      <c r="C7115" s="31">
        <v>1.7090000000000001</v>
      </c>
    </row>
    <row r="7116" spans="1:3" ht="15" hidden="1" x14ac:dyDescent="0.2">
      <c r="A7116" s="13">
        <f t="shared" si="283"/>
        <v>0</v>
      </c>
      <c r="B7116" s="12" t="s">
        <v>47</v>
      </c>
      <c r="C7116" s="31">
        <v>0</v>
      </c>
    </row>
    <row r="7117" spans="1:3" ht="15" hidden="1" x14ac:dyDescent="0.2">
      <c r="A7117" s="13">
        <f t="shared" si="283"/>
        <v>0</v>
      </c>
      <c r="B7117" s="12" t="s">
        <v>41</v>
      </c>
      <c r="C7117" s="31">
        <v>0</v>
      </c>
    </row>
    <row r="7118" spans="1:3" ht="15" x14ac:dyDescent="0.2">
      <c r="A7118" s="13"/>
      <c r="B7118" s="39" t="s">
        <v>48</v>
      </c>
      <c r="C7118" s="40">
        <v>1999.04033</v>
      </c>
    </row>
    <row r="7119" spans="1:3" ht="15" x14ac:dyDescent="0.2">
      <c r="A7119" s="13"/>
      <c r="B7119" s="39" t="s">
        <v>49</v>
      </c>
      <c r="C7119" s="40">
        <v>330.48883000000001</v>
      </c>
    </row>
    <row r="7120" spans="1:3" ht="15" x14ac:dyDescent="0.2">
      <c r="A7120" s="13"/>
      <c r="B7120" s="39" t="s">
        <v>50</v>
      </c>
      <c r="C7120" s="40">
        <v>2329.52916</v>
      </c>
    </row>
    <row r="7121" spans="1:3" ht="18" hidden="1" customHeight="1" x14ac:dyDescent="0.2">
      <c r="A7121" s="13">
        <f t="shared" si="283"/>
        <v>0</v>
      </c>
      <c r="B7121" s="23"/>
      <c r="C7121" s="34"/>
    </row>
    <row r="7122" spans="1:3" ht="18" hidden="1" customHeight="1" x14ac:dyDescent="0.2">
      <c r="A7122" s="13">
        <f t="shared" si="283"/>
        <v>0</v>
      </c>
      <c r="B7122" s="18" t="s">
        <v>319</v>
      </c>
      <c r="C7122" s="29"/>
    </row>
    <row r="7123" spans="1:3" ht="15" x14ac:dyDescent="0.2">
      <c r="A7123" s="13"/>
      <c r="B7123" s="5" t="s">
        <v>53</v>
      </c>
      <c r="C7123" s="36">
        <v>1130</v>
      </c>
    </row>
    <row r="7124" spans="1:3" ht="15" x14ac:dyDescent="0.2">
      <c r="A7124" s="13"/>
      <c r="B7124" s="6" t="s">
        <v>54</v>
      </c>
      <c r="C7124" s="36">
        <v>472</v>
      </c>
    </row>
    <row r="7125" spans="1:3" ht="15" x14ac:dyDescent="0.2">
      <c r="A7125" s="13"/>
      <c r="B7125" s="6" t="s">
        <v>55</v>
      </c>
      <c r="C7125" s="36">
        <v>658</v>
      </c>
    </row>
    <row r="7126" spans="1:3" ht="18" hidden="1" customHeight="1" x14ac:dyDescent="0.2">
      <c r="A7126" s="13">
        <f t="shared" si="283"/>
        <v>0</v>
      </c>
      <c r="B7126" s="24"/>
      <c r="C7126" s="34"/>
    </row>
    <row r="7127" spans="1:3" ht="18" customHeight="1" x14ac:dyDescent="0.2">
      <c r="A7127" s="13"/>
      <c r="B7127" s="121" t="s">
        <v>148</v>
      </c>
      <c r="C7127" s="122"/>
    </row>
    <row r="7128" spans="1:3" ht="18" hidden="1" customHeight="1" x14ac:dyDescent="0.2">
      <c r="A7128" s="13">
        <f t="shared" si="283"/>
        <v>0</v>
      </c>
      <c r="B7128" s="21"/>
      <c r="C7128" s="35"/>
    </row>
    <row r="7129" spans="1:3" ht="18" hidden="1" customHeight="1" x14ac:dyDescent="0.2">
      <c r="A7129" s="13">
        <f t="shared" si="283"/>
        <v>0</v>
      </c>
      <c r="B7129" s="22" t="s">
        <v>59</v>
      </c>
      <c r="C7129" s="29"/>
    </row>
    <row r="7130" spans="1:3" ht="15" x14ac:dyDescent="0.2">
      <c r="A7130" s="13"/>
      <c r="B7130" s="2" t="s">
        <v>1</v>
      </c>
      <c r="C7130" s="28">
        <v>8436.4739800000007</v>
      </c>
    </row>
    <row r="7131" spans="1:3" ht="15" hidden="1" x14ac:dyDescent="0.2">
      <c r="A7131" s="13">
        <f t="shared" si="283"/>
        <v>0</v>
      </c>
      <c r="B7131" s="3" t="s">
        <v>2</v>
      </c>
      <c r="C7131" s="28"/>
    </row>
    <row r="7132" spans="1:3" ht="15" hidden="1" x14ac:dyDescent="0.2">
      <c r="A7132" s="13">
        <f t="shared" si="283"/>
        <v>0</v>
      </c>
      <c r="B7132" s="3" t="s">
        <v>3</v>
      </c>
      <c r="C7132" s="28"/>
    </row>
    <row r="7133" spans="1:3" ht="15" hidden="1" x14ac:dyDescent="0.2">
      <c r="A7133" s="13">
        <f t="shared" si="283"/>
        <v>0</v>
      </c>
      <c r="B7133" s="3" t="s">
        <v>4</v>
      </c>
      <c r="C7133" s="28">
        <v>0</v>
      </c>
    </row>
    <row r="7134" spans="1:3" ht="15" x14ac:dyDescent="0.2">
      <c r="A7134" s="13"/>
      <c r="B7134" s="3" t="s">
        <v>5</v>
      </c>
      <c r="C7134" s="28">
        <v>8436.4739800000007</v>
      </c>
    </row>
    <row r="7135" spans="1:3" ht="15" hidden="1" x14ac:dyDescent="0.2">
      <c r="A7135" s="13">
        <f t="shared" si="283"/>
        <v>0</v>
      </c>
      <c r="B7135" s="2" t="s">
        <v>6</v>
      </c>
      <c r="C7135" s="28">
        <v>0</v>
      </c>
    </row>
    <row r="7136" spans="1:3" ht="15" hidden="1" x14ac:dyDescent="0.2">
      <c r="A7136" s="13">
        <f t="shared" si="283"/>
        <v>0</v>
      </c>
      <c r="B7136" s="2" t="s">
        <v>7</v>
      </c>
      <c r="C7136" s="28">
        <v>0</v>
      </c>
    </row>
    <row r="7137" spans="1:3" ht="15" hidden="1" x14ac:dyDescent="0.2">
      <c r="A7137" s="13">
        <v>0</v>
      </c>
      <c r="B7137" s="3" t="s">
        <v>8</v>
      </c>
      <c r="C7137" s="28">
        <v>0</v>
      </c>
    </row>
    <row r="7138" spans="1:3" ht="15" hidden="1" x14ac:dyDescent="0.2">
      <c r="A7138" s="13">
        <f t="shared" si="283"/>
        <v>0</v>
      </c>
      <c r="B7138" s="4" t="s">
        <v>9</v>
      </c>
      <c r="C7138" s="28">
        <v>0</v>
      </c>
    </row>
    <row r="7139" spans="1:3" ht="15" hidden="1" x14ac:dyDescent="0.2">
      <c r="A7139" s="13">
        <v>0</v>
      </c>
      <c r="B7139" s="4" t="s">
        <v>10</v>
      </c>
      <c r="C7139" s="28">
        <v>0</v>
      </c>
    </row>
    <row r="7140" spans="1:3" ht="15" hidden="1" x14ac:dyDescent="0.2">
      <c r="A7140" s="13">
        <f t="shared" si="283"/>
        <v>0</v>
      </c>
      <c r="B7140" s="4" t="s">
        <v>11</v>
      </c>
      <c r="C7140" s="28">
        <v>0</v>
      </c>
    </row>
    <row r="7141" spans="1:3" ht="15" hidden="1" x14ac:dyDescent="0.2">
      <c r="A7141" s="13">
        <f t="shared" si="283"/>
        <v>0</v>
      </c>
      <c r="B7141" s="4" t="s">
        <v>12</v>
      </c>
      <c r="C7141" s="28">
        <v>0</v>
      </c>
    </row>
    <row r="7142" spans="1:3" ht="15" hidden="1" x14ac:dyDescent="0.2">
      <c r="A7142" s="13">
        <f t="shared" si="283"/>
        <v>0</v>
      </c>
      <c r="B7142" s="2" t="s">
        <v>13</v>
      </c>
      <c r="C7142" s="28">
        <v>0</v>
      </c>
    </row>
    <row r="7143" spans="1:3" ht="15" hidden="1" x14ac:dyDescent="0.2">
      <c r="A7143" s="13">
        <v>0</v>
      </c>
      <c r="B7143" s="3" t="s">
        <v>14</v>
      </c>
      <c r="C7143" s="28">
        <v>0</v>
      </c>
    </row>
    <row r="7144" spans="1:3" ht="15" hidden="1" x14ac:dyDescent="0.2">
      <c r="A7144" s="13">
        <v>0</v>
      </c>
      <c r="B7144" s="4" t="s">
        <v>15</v>
      </c>
      <c r="C7144" s="28">
        <v>0</v>
      </c>
    </row>
    <row r="7145" spans="1:3" ht="15" hidden="1" x14ac:dyDescent="0.2">
      <c r="A7145" s="13">
        <v>0</v>
      </c>
      <c r="B7145" s="4" t="s">
        <v>10</v>
      </c>
      <c r="C7145" s="28">
        <v>0</v>
      </c>
    </row>
    <row r="7146" spans="1:3" ht="15" hidden="1" x14ac:dyDescent="0.2">
      <c r="A7146" s="13">
        <f t="shared" ref="A7146:A7152" si="284">SUM(C7146)</f>
        <v>0</v>
      </c>
      <c r="B7146" s="4" t="s">
        <v>16</v>
      </c>
      <c r="C7146" s="28">
        <v>0</v>
      </c>
    </row>
    <row r="7147" spans="1:3" ht="15" hidden="1" x14ac:dyDescent="0.2">
      <c r="A7147" s="13">
        <f t="shared" si="284"/>
        <v>0</v>
      </c>
      <c r="B7147" s="3" t="s">
        <v>17</v>
      </c>
      <c r="C7147" s="28">
        <v>0</v>
      </c>
    </row>
    <row r="7148" spans="1:3" ht="15" hidden="1" x14ac:dyDescent="0.2">
      <c r="A7148" s="13">
        <f t="shared" si="284"/>
        <v>0</v>
      </c>
      <c r="B7148" s="4" t="s">
        <v>18</v>
      </c>
      <c r="C7148" s="28">
        <v>0</v>
      </c>
    </row>
    <row r="7149" spans="1:3" ht="18" hidden="1" customHeight="1" x14ac:dyDescent="0.2">
      <c r="A7149" s="13">
        <f t="shared" si="284"/>
        <v>0</v>
      </c>
      <c r="B7149" s="21"/>
      <c r="C7149" s="35"/>
    </row>
    <row r="7150" spans="1:3" ht="15" x14ac:dyDescent="0.2">
      <c r="A7150" s="13"/>
      <c r="B7150" s="2" t="s">
        <v>19</v>
      </c>
      <c r="C7150" s="28">
        <v>5378.6267900000003</v>
      </c>
    </row>
    <row r="7151" spans="1:3" ht="15" x14ac:dyDescent="0.2">
      <c r="A7151" s="13"/>
      <c r="B7151" s="12" t="s">
        <v>20</v>
      </c>
      <c r="C7151" s="31">
        <v>344.50223</v>
      </c>
    </row>
    <row r="7152" spans="1:3" ht="15" x14ac:dyDescent="0.2">
      <c r="A7152" s="13"/>
      <c r="B7152" s="12" t="s">
        <v>21</v>
      </c>
      <c r="C7152" s="31">
        <v>2217.9741100000001</v>
      </c>
    </row>
    <row r="7153" spans="1:3" ht="15" hidden="1" x14ac:dyDescent="0.2">
      <c r="A7153" s="13">
        <v>0</v>
      </c>
      <c r="B7153" s="15" t="s">
        <v>22</v>
      </c>
      <c r="C7153" s="32">
        <v>1040.2422999999999</v>
      </c>
    </row>
    <row r="7154" spans="1:3" ht="15" hidden="1" x14ac:dyDescent="0.2">
      <c r="A7154" s="13">
        <v>0</v>
      </c>
      <c r="B7154" s="15" t="s">
        <v>23</v>
      </c>
      <c r="C7154" s="32">
        <v>0</v>
      </c>
    </row>
    <row r="7155" spans="1:3" ht="15" hidden="1" x14ac:dyDescent="0.2">
      <c r="A7155" s="13">
        <v>0</v>
      </c>
      <c r="B7155" s="15" t="s">
        <v>24</v>
      </c>
      <c r="C7155" s="32">
        <v>7.5498799999999999</v>
      </c>
    </row>
    <row r="7156" spans="1:3" ht="15" hidden="1" x14ac:dyDescent="0.2">
      <c r="A7156" s="13">
        <v>0</v>
      </c>
      <c r="B7156" s="15" t="s">
        <v>25</v>
      </c>
      <c r="C7156" s="32">
        <v>1</v>
      </c>
    </row>
    <row r="7157" spans="1:3" ht="15" hidden="1" x14ac:dyDescent="0.2">
      <c r="A7157" s="13">
        <v>0</v>
      </c>
      <c r="B7157" s="15" t="s">
        <v>26</v>
      </c>
      <c r="C7157" s="32">
        <v>0</v>
      </c>
    </row>
    <row r="7158" spans="1:3" ht="15" hidden="1" x14ac:dyDescent="0.2">
      <c r="A7158" s="13">
        <v>0</v>
      </c>
      <c r="B7158" s="15" t="s">
        <v>27</v>
      </c>
      <c r="C7158" s="32">
        <v>0</v>
      </c>
    </row>
    <row r="7159" spans="1:3" ht="30" hidden="1" x14ac:dyDescent="0.2">
      <c r="A7159" s="13">
        <v>0</v>
      </c>
      <c r="B7159" s="15" t="s">
        <v>28</v>
      </c>
      <c r="C7159" s="32">
        <v>2.5612300000000001</v>
      </c>
    </row>
    <row r="7160" spans="1:3" ht="15" hidden="1" x14ac:dyDescent="0.2">
      <c r="A7160" s="13">
        <v>0</v>
      </c>
      <c r="B7160" s="15" t="s">
        <v>29</v>
      </c>
      <c r="C7160" s="32">
        <v>108.88319</v>
      </c>
    </row>
    <row r="7161" spans="1:3" ht="15" hidden="1" x14ac:dyDescent="0.2">
      <c r="A7161" s="13">
        <v>0</v>
      </c>
      <c r="B7161" s="15" t="s">
        <v>30</v>
      </c>
      <c r="C7161" s="32">
        <v>0</v>
      </c>
    </row>
    <row r="7162" spans="1:3" ht="15" hidden="1" x14ac:dyDescent="0.2">
      <c r="A7162" s="13">
        <v>0</v>
      </c>
      <c r="B7162" s="15" t="s">
        <v>31</v>
      </c>
      <c r="C7162" s="32">
        <v>1057.7375099999999</v>
      </c>
    </row>
    <row r="7163" spans="1:3" ht="15" hidden="1" x14ac:dyDescent="0.2">
      <c r="A7163" s="13">
        <f t="shared" ref="A7163:A7169" si="285">SUM(C7163)</f>
        <v>0</v>
      </c>
      <c r="B7163" s="12" t="s">
        <v>32</v>
      </c>
      <c r="C7163" s="31">
        <v>0</v>
      </c>
    </row>
    <row r="7164" spans="1:3" ht="15" hidden="1" x14ac:dyDescent="0.2">
      <c r="A7164" s="13">
        <f t="shared" si="285"/>
        <v>0</v>
      </c>
      <c r="B7164" s="3" t="s">
        <v>33</v>
      </c>
      <c r="C7164" s="28">
        <v>0</v>
      </c>
    </row>
    <row r="7165" spans="1:3" ht="15" x14ac:dyDescent="0.2">
      <c r="A7165" s="13"/>
      <c r="B7165" s="12" t="s">
        <v>4</v>
      </c>
      <c r="C7165" s="31">
        <v>850</v>
      </c>
    </row>
    <row r="7166" spans="1:3" ht="15" hidden="1" x14ac:dyDescent="0.2">
      <c r="A7166" s="13">
        <f t="shared" si="285"/>
        <v>0</v>
      </c>
      <c r="B7166" s="12" t="s">
        <v>34</v>
      </c>
      <c r="C7166" s="31">
        <v>0</v>
      </c>
    </row>
    <row r="7167" spans="1:3" ht="15" x14ac:dyDescent="0.2">
      <c r="A7167" s="13"/>
      <c r="B7167" s="12" t="s">
        <v>35</v>
      </c>
      <c r="C7167" s="31">
        <v>1966.1504500000001</v>
      </c>
    </row>
    <row r="7168" spans="1:3" ht="15" x14ac:dyDescent="0.2">
      <c r="A7168" s="13"/>
      <c r="B7168" s="2" t="s">
        <v>36</v>
      </c>
      <c r="C7168" s="28">
        <v>631.85</v>
      </c>
    </row>
    <row r="7169" spans="1:3" ht="15" hidden="1" x14ac:dyDescent="0.2">
      <c r="A7169" s="13">
        <f t="shared" si="285"/>
        <v>0</v>
      </c>
      <c r="B7169" s="2" t="s">
        <v>37</v>
      </c>
      <c r="C7169" s="28">
        <v>0</v>
      </c>
    </row>
    <row r="7170" spans="1:3" ht="15" hidden="1" x14ac:dyDescent="0.2">
      <c r="A7170" s="13">
        <v>0</v>
      </c>
      <c r="B7170" s="16" t="s">
        <v>8</v>
      </c>
      <c r="C7170" s="33">
        <v>0</v>
      </c>
    </row>
    <row r="7171" spans="1:3" ht="15" hidden="1" x14ac:dyDescent="0.2">
      <c r="A7171" s="13">
        <v>0</v>
      </c>
      <c r="B7171" s="15" t="s">
        <v>9</v>
      </c>
      <c r="C7171" s="32">
        <v>0</v>
      </c>
    </row>
    <row r="7172" spans="1:3" ht="15" hidden="1" x14ac:dyDescent="0.2">
      <c r="A7172" s="13">
        <v>0</v>
      </c>
      <c r="B7172" s="15" t="s">
        <v>38</v>
      </c>
      <c r="C7172" s="32">
        <v>0</v>
      </c>
    </row>
    <row r="7173" spans="1:3" ht="15" hidden="1" x14ac:dyDescent="0.2">
      <c r="A7173" s="13">
        <f>SUM(C7173)</f>
        <v>0</v>
      </c>
      <c r="B7173" s="14" t="s">
        <v>39</v>
      </c>
      <c r="C7173" s="31">
        <v>0</v>
      </c>
    </row>
    <row r="7174" spans="1:3" ht="15" hidden="1" x14ac:dyDescent="0.2">
      <c r="A7174" s="13">
        <f>SUM(C7174)</f>
        <v>0</v>
      </c>
      <c r="B7174" s="4" t="s">
        <v>40</v>
      </c>
      <c r="C7174" s="28">
        <v>0</v>
      </c>
    </row>
    <row r="7175" spans="1:3" ht="15" hidden="1" x14ac:dyDescent="0.2">
      <c r="A7175" s="13">
        <f>SUM(C7175)</f>
        <v>0</v>
      </c>
      <c r="B7175" s="2" t="s">
        <v>41</v>
      </c>
      <c r="C7175" s="28">
        <v>0</v>
      </c>
    </row>
    <row r="7176" spans="1:3" ht="15" hidden="1" x14ac:dyDescent="0.2">
      <c r="A7176" s="13">
        <v>0</v>
      </c>
      <c r="B7176" s="16" t="s">
        <v>14</v>
      </c>
      <c r="C7176" s="33">
        <v>0</v>
      </c>
    </row>
    <row r="7177" spans="1:3" ht="15" hidden="1" x14ac:dyDescent="0.2">
      <c r="A7177" s="13">
        <v>0</v>
      </c>
      <c r="B7177" s="15" t="s">
        <v>9</v>
      </c>
      <c r="C7177" s="32">
        <v>0</v>
      </c>
    </row>
    <row r="7178" spans="1:3" ht="15" hidden="1" x14ac:dyDescent="0.2">
      <c r="A7178" s="13">
        <v>0</v>
      </c>
      <c r="B7178" s="15" t="s">
        <v>10</v>
      </c>
      <c r="C7178" s="32">
        <v>0</v>
      </c>
    </row>
    <row r="7179" spans="1:3" ht="15" hidden="1" x14ac:dyDescent="0.2">
      <c r="A7179" s="13">
        <f>SUM(C7179)</f>
        <v>0</v>
      </c>
      <c r="B7179" s="14" t="s">
        <v>42</v>
      </c>
      <c r="C7179" s="31">
        <v>0</v>
      </c>
    </row>
    <row r="7180" spans="1:3" ht="15" hidden="1" x14ac:dyDescent="0.2">
      <c r="A7180" s="13">
        <f>SUM(C7180)</f>
        <v>0</v>
      </c>
      <c r="B7180" s="4" t="s">
        <v>16</v>
      </c>
      <c r="C7180" s="28">
        <v>0</v>
      </c>
    </row>
    <row r="7181" spans="1:3" ht="15" hidden="1" x14ac:dyDescent="0.2">
      <c r="A7181" s="13">
        <f>SUM(C7181)</f>
        <v>0</v>
      </c>
      <c r="B7181" s="16" t="s">
        <v>17</v>
      </c>
      <c r="C7181" s="33">
        <v>0</v>
      </c>
    </row>
    <row r="7182" spans="1:3" ht="15" hidden="1" x14ac:dyDescent="0.2">
      <c r="A7182" s="13">
        <v>0</v>
      </c>
      <c r="B7182" s="15" t="s">
        <v>43</v>
      </c>
      <c r="C7182" s="32">
        <v>0</v>
      </c>
    </row>
    <row r="7183" spans="1:3" ht="15" hidden="1" x14ac:dyDescent="0.2">
      <c r="A7183" s="13">
        <v>0</v>
      </c>
      <c r="B7183" s="15" t="s">
        <v>15</v>
      </c>
      <c r="C7183" s="32">
        <v>0</v>
      </c>
    </row>
    <row r="7184" spans="1:3" ht="15" hidden="1" x14ac:dyDescent="0.2">
      <c r="A7184" s="13">
        <v>0</v>
      </c>
      <c r="B7184" s="15" t="s">
        <v>10</v>
      </c>
      <c r="C7184" s="32">
        <v>0</v>
      </c>
    </row>
    <row r="7185" spans="1:3" ht="15" hidden="1" x14ac:dyDescent="0.2">
      <c r="A7185" s="13">
        <f t="shared" ref="A7185:A7207" si="286">SUM(C7185)</f>
        <v>0</v>
      </c>
      <c r="B7185" s="14" t="s">
        <v>39</v>
      </c>
      <c r="C7185" s="31">
        <v>0</v>
      </c>
    </row>
    <row r="7186" spans="1:3" ht="15" hidden="1" x14ac:dyDescent="0.2">
      <c r="A7186" s="13">
        <f t="shared" si="286"/>
        <v>0</v>
      </c>
      <c r="B7186" s="4" t="s">
        <v>16</v>
      </c>
      <c r="C7186" s="28">
        <v>0</v>
      </c>
    </row>
    <row r="7187" spans="1:3" ht="18" hidden="1" customHeight="1" x14ac:dyDescent="0.2">
      <c r="A7187" s="13">
        <f t="shared" si="286"/>
        <v>0</v>
      </c>
      <c r="B7187" s="21"/>
      <c r="C7187" s="35"/>
    </row>
    <row r="7188" spans="1:3" ht="18" hidden="1" customHeight="1" x14ac:dyDescent="0.2">
      <c r="A7188" s="13">
        <f t="shared" si="286"/>
        <v>0</v>
      </c>
      <c r="B7188" s="22" t="s">
        <v>60</v>
      </c>
      <c r="C7188" s="29"/>
    </row>
    <row r="7189" spans="1:3" ht="15" x14ac:dyDescent="0.2">
      <c r="A7189" s="13"/>
      <c r="B7189" s="17" t="s">
        <v>44</v>
      </c>
      <c r="C7189" s="31">
        <v>8436.4739800000007</v>
      </c>
    </row>
    <row r="7190" spans="1:3" ht="15" x14ac:dyDescent="0.2">
      <c r="A7190" s="13"/>
      <c r="B7190" s="12" t="s">
        <v>1</v>
      </c>
      <c r="C7190" s="31">
        <v>8436.4739800000007</v>
      </c>
    </row>
    <row r="7191" spans="1:3" ht="15" hidden="1" x14ac:dyDescent="0.2">
      <c r="A7191" s="13">
        <f t="shared" si="286"/>
        <v>0</v>
      </c>
      <c r="B7191" s="12" t="s">
        <v>6</v>
      </c>
      <c r="C7191" s="31">
        <v>0</v>
      </c>
    </row>
    <row r="7192" spans="1:3" ht="15" hidden="1" x14ac:dyDescent="0.2">
      <c r="A7192" s="13">
        <f t="shared" si="286"/>
        <v>0</v>
      </c>
      <c r="B7192" s="12" t="s">
        <v>45</v>
      </c>
      <c r="C7192" s="31">
        <v>0</v>
      </c>
    </row>
    <row r="7193" spans="1:3" ht="15" hidden="1" x14ac:dyDescent="0.2">
      <c r="A7193" s="13">
        <f t="shared" si="286"/>
        <v>0</v>
      </c>
      <c r="B7193" s="12" t="s">
        <v>13</v>
      </c>
      <c r="C7193" s="31">
        <v>0</v>
      </c>
    </row>
    <row r="7194" spans="1:3" ht="15" x14ac:dyDescent="0.2">
      <c r="A7194" s="13"/>
      <c r="B7194" s="17" t="s">
        <v>46</v>
      </c>
      <c r="C7194" s="31">
        <v>6010.4767900000006</v>
      </c>
    </row>
    <row r="7195" spans="1:3" ht="15" x14ac:dyDescent="0.2">
      <c r="A7195" s="13"/>
      <c r="B7195" s="12" t="s">
        <v>19</v>
      </c>
      <c r="C7195" s="31">
        <v>5378.6267900000003</v>
      </c>
    </row>
    <row r="7196" spans="1:3" ht="15" x14ac:dyDescent="0.2">
      <c r="A7196" s="13"/>
      <c r="B7196" s="12" t="s">
        <v>36</v>
      </c>
      <c r="C7196" s="31">
        <v>631.85</v>
      </c>
    </row>
    <row r="7197" spans="1:3" ht="15" hidden="1" x14ac:dyDescent="0.2">
      <c r="A7197" s="13">
        <f t="shared" si="286"/>
        <v>0</v>
      </c>
      <c r="B7197" s="12" t="s">
        <v>47</v>
      </c>
      <c r="C7197" s="31">
        <v>0</v>
      </c>
    </row>
    <row r="7198" spans="1:3" ht="15" hidden="1" x14ac:dyDescent="0.2">
      <c r="A7198" s="13">
        <f t="shared" si="286"/>
        <v>0</v>
      </c>
      <c r="B7198" s="12" t="s">
        <v>41</v>
      </c>
      <c r="C7198" s="31">
        <v>0</v>
      </c>
    </row>
    <row r="7199" spans="1:3" ht="15" x14ac:dyDescent="0.2">
      <c r="A7199" s="13"/>
      <c r="B7199" s="39" t="s">
        <v>48</v>
      </c>
      <c r="C7199" s="40">
        <v>2425.99719</v>
      </c>
    </row>
    <row r="7200" spans="1:3" ht="15" x14ac:dyDescent="0.2">
      <c r="A7200" s="13"/>
      <c r="B7200" s="39" t="s">
        <v>49</v>
      </c>
      <c r="C7200" s="40">
        <v>425.01609000000002</v>
      </c>
    </row>
    <row r="7201" spans="1:3" ht="15" x14ac:dyDescent="0.2">
      <c r="A7201" s="13"/>
      <c r="B7201" s="39" t="s">
        <v>50</v>
      </c>
      <c r="C7201" s="40">
        <v>2851.0132800000001</v>
      </c>
    </row>
    <row r="7202" spans="1:3" ht="18" hidden="1" customHeight="1" x14ac:dyDescent="0.2">
      <c r="A7202" s="13">
        <f t="shared" si="286"/>
        <v>0</v>
      </c>
      <c r="B7202" s="23"/>
      <c r="C7202" s="34"/>
    </row>
    <row r="7203" spans="1:3" ht="18" hidden="1" customHeight="1" x14ac:dyDescent="0.2">
      <c r="A7203" s="13">
        <f t="shared" si="286"/>
        <v>0</v>
      </c>
      <c r="B7203" s="18" t="s">
        <v>319</v>
      </c>
      <c r="C7203" s="29"/>
    </row>
    <row r="7204" spans="1:3" ht="15" x14ac:dyDescent="0.2">
      <c r="A7204" s="13"/>
      <c r="B7204" s="5" t="s">
        <v>53</v>
      </c>
      <c r="C7204" s="36">
        <v>765</v>
      </c>
    </row>
    <row r="7205" spans="1:3" ht="15" x14ac:dyDescent="0.2">
      <c r="A7205" s="13"/>
      <c r="B7205" s="6" t="s">
        <v>54</v>
      </c>
      <c r="C7205" s="36">
        <v>479</v>
      </c>
    </row>
    <row r="7206" spans="1:3" ht="15" x14ac:dyDescent="0.2">
      <c r="A7206" s="13"/>
      <c r="B7206" s="6" t="s">
        <v>55</v>
      </c>
      <c r="C7206" s="36">
        <v>286</v>
      </c>
    </row>
    <row r="7207" spans="1:3" ht="18" hidden="1" customHeight="1" x14ac:dyDescent="0.2">
      <c r="A7207" s="13">
        <f t="shared" si="286"/>
        <v>0</v>
      </c>
      <c r="B7207" s="24"/>
      <c r="C7207" s="34"/>
    </row>
    <row r="7208" spans="1:3" ht="18" customHeight="1" x14ac:dyDescent="0.2">
      <c r="A7208" s="13"/>
      <c r="B7208" s="121" t="s">
        <v>146</v>
      </c>
      <c r="C7208" s="122"/>
    </row>
    <row r="7209" spans="1:3" ht="18" hidden="1" customHeight="1" x14ac:dyDescent="0.2">
      <c r="A7209" s="13">
        <f t="shared" ref="A7209:A7217" si="287">SUM(C7209)</f>
        <v>0</v>
      </c>
      <c r="B7209" s="21"/>
      <c r="C7209" s="35"/>
    </row>
    <row r="7210" spans="1:3" ht="18" hidden="1" customHeight="1" x14ac:dyDescent="0.2">
      <c r="A7210" s="13">
        <f t="shared" si="287"/>
        <v>0</v>
      </c>
      <c r="B7210" s="22" t="s">
        <v>59</v>
      </c>
      <c r="C7210" s="29"/>
    </row>
    <row r="7211" spans="1:3" ht="15" x14ac:dyDescent="0.2">
      <c r="A7211" s="13"/>
      <c r="B7211" s="2" t="s">
        <v>1</v>
      </c>
      <c r="C7211" s="28">
        <v>7833.8545899999999</v>
      </c>
    </row>
    <row r="7212" spans="1:3" ht="15" hidden="1" x14ac:dyDescent="0.2">
      <c r="A7212" s="13">
        <f t="shared" si="287"/>
        <v>0</v>
      </c>
      <c r="B7212" s="3" t="s">
        <v>2</v>
      </c>
      <c r="C7212" s="28"/>
    </row>
    <row r="7213" spans="1:3" ht="15" hidden="1" x14ac:dyDescent="0.2">
      <c r="A7213" s="13">
        <f t="shared" si="287"/>
        <v>0</v>
      </c>
      <c r="B7213" s="3" t="s">
        <v>3</v>
      </c>
      <c r="C7213" s="28"/>
    </row>
    <row r="7214" spans="1:3" ht="15" x14ac:dyDescent="0.2">
      <c r="A7214" s="13"/>
      <c r="B7214" s="3" t="s">
        <v>4</v>
      </c>
      <c r="C7214" s="28">
        <v>6005.7749999999996</v>
      </c>
    </row>
    <row r="7215" spans="1:3" ht="15" x14ac:dyDescent="0.2">
      <c r="A7215" s="13"/>
      <c r="B7215" s="3" t="s">
        <v>5</v>
      </c>
      <c r="C7215" s="28">
        <v>1828.0795900000001</v>
      </c>
    </row>
    <row r="7216" spans="1:3" ht="15" hidden="1" x14ac:dyDescent="0.2">
      <c r="A7216" s="13">
        <f t="shared" si="287"/>
        <v>0</v>
      </c>
      <c r="B7216" s="2" t="s">
        <v>6</v>
      </c>
      <c r="C7216" s="28">
        <v>0</v>
      </c>
    </row>
    <row r="7217" spans="1:3" ht="15" hidden="1" x14ac:dyDescent="0.2">
      <c r="A7217" s="13">
        <f t="shared" si="287"/>
        <v>0</v>
      </c>
      <c r="B7217" s="2" t="s">
        <v>7</v>
      </c>
      <c r="C7217" s="28">
        <v>0</v>
      </c>
    </row>
    <row r="7218" spans="1:3" ht="15" hidden="1" x14ac:dyDescent="0.2">
      <c r="A7218" s="13">
        <v>0</v>
      </c>
      <c r="B7218" s="3" t="s">
        <v>8</v>
      </c>
      <c r="C7218" s="28">
        <v>0</v>
      </c>
    </row>
    <row r="7219" spans="1:3" ht="15" hidden="1" x14ac:dyDescent="0.2">
      <c r="A7219" s="13">
        <f>SUM(C7219)</f>
        <v>0</v>
      </c>
      <c r="B7219" s="4" t="s">
        <v>9</v>
      </c>
      <c r="C7219" s="28">
        <v>0</v>
      </c>
    </row>
    <row r="7220" spans="1:3" ht="15" hidden="1" x14ac:dyDescent="0.2">
      <c r="A7220" s="13">
        <v>0</v>
      </c>
      <c r="B7220" s="4" t="s">
        <v>10</v>
      </c>
      <c r="C7220" s="28">
        <v>0</v>
      </c>
    </row>
    <row r="7221" spans="1:3" ht="15" hidden="1" x14ac:dyDescent="0.2">
      <c r="A7221" s="13">
        <f>SUM(C7221)</f>
        <v>0</v>
      </c>
      <c r="B7221" s="4" t="s">
        <v>11</v>
      </c>
      <c r="C7221" s="28">
        <v>0</v>
      </c>
    </row>
    <row r="7222" spans="1:3" ht="15" hidden="1" x14ac:dyDescent="0.2">
      <c r="A7222" s="13">
        <f>SUM(C7222)</f>
        <v>0</v>
      </c>
      <c r="B7222" s="4" t="s">
        <v>12</v>
      </c>
      <c r="C7222" s="28">
        <v>0</v>
      </c>
    </row>
    <row r="7223" spans="1:3" ht="15" hidden="1" x14ac:dyDescent="0.2">
      <c r="A7223" s="13">
        <f>SUM(C7223)</f>
        <v>0</v>
      </c>
      <c r="B7223" s="2" t="s">
        <v>13</v>
      </c>
      <c r="C7223" s="28">
        <v>0</v>
      </c>
    </row>
    <row r="7224" spans="1:3" ht="15" hidden="1" x14ac:dyDescent="0.2">
      <c r="A7224" s="13">
        <v>0</v>
      </c>
      <c r="B7224" s="3" t="s">
        <v>14</v>
      </c>
      <c r="C7224" s="28">
        <v>0</v>
      </c>
    </row>
    <row r="7225" spans="1:3" ht="15" hidden="1" x14ac:dyDescent="0.2">
      <c r="A7225" s="13">
        <v>0</v>
      </c>
      <c r="B7225" s="4" t="s">
        <v>15</v>
      </c>
      <c r="C7225" s="28">
        <v>0</v>
      </c>
    </row>
    <row r="7226" spans="1:3" ht="15" hidden="1" x14ac:dyDescent="0.2">
      <c r="A7226" s="13">
        <v>0</v>
      </c>
      <c r="B7226" s="4" t="s">
        <v>10</v>
      </c>
      <c r="C7226" s="28">
        <v>0</v>
      </c>
    </row>
    <row r="7227" spans="1:3" ht="15" hidden="1" x14ac:dyDescent="0.2">
      <c r="A7227" s="13">
        <f t="shared" ref="A7227:A7233" si="288">SUM(C7227)</f>
        <v>0</v>
      </c>
      <c r="B7227" s="4" t="s">
        <v>16</v>
      </c>
      <c r="C7227" s="28">
        <v>0</v>
      </c>
    </row>
    <row r="7228" spans="1:3" ht="15" hidden="1" x14ac:dyDescent="0.2">
      <c r="A7228" s="13">
        <f t="shared" si="288"/>
        <v>0</v>
      </c>
      <c r="B7228" s="3" t="s">
        <v>17</v>
      </c>
      <c r="C7228" s="28">
        <v>0</v>
      </c>
    </row>
    <row r="7229" spans="1:3" ht="15" hidden="1" x14ac:dyDescent="0.2">
      <c r="A7229" s="13">
        <f t="shared" si="288"/>
        <v>0</v>
      </c>
      <c r="B7229" s="4" t="s">
        <v>18</v>
      </c>
      <c r="C7229" s="28">
        <v>0</v>
      </c>
    </row>
    <row r="7230" spans="1:3" ht="18" hidden="1" customHeight="1" x14ac:dyDescent="0.2">
      <c r="A7230" s="13">
        <f t="shared" si="288"/>
        <v>0</v>
      </c>
      <c r="B7230" s="21"/>
      <c r="C7230" s="35"/>
    </row>
    <row r="7231" spans="1:3" ht="15" x14ac:dyDescent="0.2">
      <c r="A7231" s="13"/>
      <c r="B7231" s="2" t="s">
        <v>19</v>
      </c>
      <c r="C7231" s="28">
        <v>3699.2604100000003</v>
      </c>
    </row>
    <row r="7232" spans="1:3" ht="15" x14ac:dyDescent="0.2">
      <c r="A7232" s="13"/>
      <c r="B7232" s="12" t="s">
        <v>20</v>
      </c>
      <c r="C7232" s="31">
        <v>2211.4101799999999</v>
      </c>
    </row>
    <row r="7233" spans="1:3" ht="15" x14ac:dyDescent="0.2">
      <c r="A7233" s="13"/>
      <c r="B7233" s="12" t="s">
        <v>21</v>
      </c>
      <c r="C7233" s="31">
        <v>1171.14831</v>
      </c>
    </row>
    <row r="7234" spans="1:3" ht="15" hidden="1" x14ac:dyDescent="0.2">
      <c r="A7234" s="13">
        <v>0</v>
      </c>
      <c r="B7234" s="15" t="s">
        <v>22</v>
      </c>
      <c r="C7234" s="32">
        <v>453.20467000000002</v>
      </c>
    </row>
    <row r="7235" spans="1:3" ht="15" hidden="1" x14ac:dyDescent="0.2">
      <c r="A7235" s="13">
        <v>0</v>
      </c>
      <c r="B7235" s="15" t="s">
        <v>23</v>
      </c>
      <c r="C7235" s="32">
        <v>103.89248000000001</v>
      </c>
    </row>
    <row r="7236" spans="1:3" ht="15" hidden="1" x14ac:dyDescent="0.2">
      <c r="A7236" s="13">
        <v>0</v>
      </c>
      <c r="B7236" s="15" t="s">
        <v>24</v>
      </c>
      <c r="C7236" s="32">
        <v>245.08902</v>
      </c>
    </row>
    <row r="7237" spans="1:3" ht="15" hidden="1" x14ac:dyDescent="0.2">
      <c r="A7237" s="13">
        <v>0</v>
      </c>
      <c r="B7237" s="15" t="s">
        <v>25</v>
      </c>
      <c r="C7237" s="32">
        <v>8.2736199999999993</v>
      </c>
    </row>
    <row r="7238" spans="1:3" ht="15" hidden="1" x14ac:dyDescent="0.2">
      <c r="A7238" s="13">
        <v>0</v>
      </c>
      <c r="B7238" s="15" t="s">
        <v>26</v>
      </c>
      <c r="C7238" s="32">
        <v>0</v>
      </c>
    </row>
    <row r="7239" spans="1:3" ht="15" hidden="1" x14ac:dyDescent="0.2">
      <c r="A7239" s="13">
        <v>0</v>
      </c>
      <c r="B7239" s="15" t="s">
        <v>27</v>
      </c>
      <c r="C7239" s="32">
        <v>0</v>
      </c>
    </row>
    <row r="7240" spans="1:3" ht="30" hidden="1" x14ac:dyDescent="0.2">
      <c r="A7240" s="13">
        <v>0</v>
      </c>
      <c r="B7240" s="15" t="s">
        <v>28</v>
      </c>
      <c r="C7240" s="32">
        <v>0</v>
      </c>
    </row>
    <row r="7241" spans="1:3" ht="15" hidden="1" x14ac:dyDescent="0.2">
      <c r="A7241" s="13">
        <v>0</v>
      </c>
      <c r="B7241" s="15" t="s">
        <v>29</v>
      </c>
      <c r="C7241" s="32">
        <v>119.87381000000001</v>
      </c>
    </row>
    <row r="7242" spans="1:3" ht="15" hidden="1" x14ac:dyDescent="0.2">
      <c r="A7242" s="13">
        <v>0</v>
      </c>
      <c r="B7242" s="15" t="s">
        <v>30</v>
      </c>
      <c r="C7242" s="32">
        <v>0</v>
      </c>
    </row>
    <row r="7243" spans="1:3" ht="15" hidden="1" x14ac:dyDescent="0.2">
      <c r="A7243" s="13">
        <v>0</v>
      </c>
      <c r="B7243" s="15" t="s">
        <v>31</v>
      </c>
      <c r="C7243" s="32">
        <v>240.81470999999999</v>
      </c>
    </row>
    <row r="7244" spans="1:3" ht="15" hidden="1" x14ac:dyDescent="0.2">
      <c r="A7244" s="13">
        <f t="shared" ref="A7244:A7250" si="289">SUM(C7244)</f>
        <v>0</v>
      </c>
      <c r="B7244" s="12" t="s">
        <v>32</v>
      </c>
      <c r="C7244" s="31">
        <v>0</v>
      </c>
    </row>
    <row r="7245" spans="1:3" ht="15" hidden="1" x14ac:dyDescent="0.2">
      <c r="A7245" s="13">
        <f t="shared" si="289"/>
        <v>0</v>
      </c>
      <c r="B7245" s="3" t="s">
        <v>33</v>
      </c>
      <c r="C7245" s="28">
        <v>0</v>
      </c>
    </row>
    <row r="7246" spans="1:3" ht="15" x14ac:dyDescent="0.2">
      <c r="A7246" s="13"/>
      <c r="B7246" s="12" t="s">
        <v>4</v>
      </c>
      <c r="C7246" s="31">
        <v>237.46001999999999</v>
      </c>
    </row>
    <row r="7247" spans="1:3" ht="15" x14ac:dyDescent="0.2">
      <c r="A7247" s="13"/>
      <c r="B7247" s="12" t="s">
        <v>34</v>
      </c>
      <c r="C7247" s="31">
        <v>7.1059999999999999</v>
      </c>
    </row>
    <row r="7248" spans="1:3" ht="15" x14ac:dyDescent="0.2">
      <c r="A7248" s="13"/>
      <c r="B7248" s="12" t="s">
        <v>35</v>
      </c>
      <c r="C7248" s="31">
        <v>72.135900000000007</v>
      </c>
    </row>
    <row r="7249" spans="1:3" ht="15" x14ac:dyDescent="0.2">
      <c r="A7249" s="13"/>
      <c r="B7249" s="2" t="s">
        <v>36</v>
      </c>
      <c r="C7249" s="28">
        <v>73.774619999999999</v>
      </c>
    </row>
    <row r="7250" spans="1:3" ht="15" hidden="1" x14ac:dyDescent="0.2">
      <c r="A7250" s="13">
        <f t="shared" si="289"/>
        <v>0</v>
      </c>
      <c r="B7250" s="2" t="s">
        <v>37</v>
      </c>
      <c r="C7250" s="28">
        <v>0</v>
      </c>
    </row>
    <row r="7251" spans="1:3" ht="15" hidden="1" x14ac:dyDescent="0.2">
      <c r="A7251" s="13">
        <v>0</v>
      </c>
      <c r="B7251" s="16" t="s">
        <v>8</v>
      </c>
      <c r="C7251" s="33">
        <v>0</v>
      </c>
    </row>
    <row r="7252" spans="1:3" ht="15" hidden="1" x14ac:dyDescent="0.2">
      <c r="A7252" s="13">
        <v>0</v>
      </c>
      <c r="B7252" s="15" t="s">
        <v>9</v>
      </c>
      <c r="C7252" s="32">
        <v>0</v>
      </c>
    </row>
    <row r="7253" spans="1:3" ht="15" hidden="1" x14ac:dyDescent="0.2">
      <c r="A7253" s="13">
        <v>0</v>
      </c>
      <c r="B7253" s="15" t="s">
        <v>38</v>
      </c>
      <c r="C7253" s="32">
        <v>0</v>
      </c>
    </row>
    <row r="7254" spans="1:3" ht="15" hidden="1" x14ac:dyDescent="0.2">
      <c r="A7254" s="13">
        <f>SUM(C7254)</f>
        <v>0</v>
      </c>
      <c r="B7254" s="14" t="s">
        <v>39</v>
      </c>
      <c r="C7254" s="31">
        <v>0</v>
      </c>
    </row>
    <row r="7255" spans="1:3" ht="15" hidden="1" x14ac:dyDescent="0.2">
      <c r="A7255" s="13">
        <f>SUM(C7255)</f>
        <v>0</v>
      </c>
      <c r="B7255" s="4" t="s">
        <v>40</v>
      </c>
      <c r="C7255" s="28">
        <v>0</v>
      </c>
    </row>
    <row r="7256" spans="1:3" ht="15" hidden="1" x14ac:dyDescent="0.2">
      <c r="A7256" s="13">
        <f>SUM(C7256)</f>
        <v>0</v>
      </c>
      <c r="B7256" s="2" t="s">
        <v>41</v>
      </c>
      <c r="C7256" s="28">
        <v>0</v>
      </c>
    </row>
    <row r="7257" spans="1:3" ht="15" hidden="1" x14ac:dyDescent="0.2">
      <c r="A7257" s="13">
        <v>0</v>
      </c>
      <c r="B7257" s="16" t="s">
        <v>14</v>
      </c>
      <c r="C7257" s="33">
        <v>0</v>
      </c>
    </row>
    <row r="7258" spans="1:3" ht="15" hidden="1" x14ac:dyDescent="0.2">
      <c r="A7258" s="13">
        <v>0</v>
      </c>
      <c r="B7258" s="15" t="s">
        <v>9</v>
      </c>
      <c r="C7258" s="32">
        <v>0</v>
      </c>
    </row>
    <row r="7259" spans="1:3" ht="15" hidden="1" x14ac:dyDescent="0.2">
      <c r="A7259" s="13">
        <v>0</v>
      </c>
      <c r="B7259" s="15" t="s">
        <v>10</v>
      </c>
      <c r="C7259" s="32">
        <v>0</v>
      </c>
    </row>
    <row r="7260" spans="1:3" ht="15" hidden="1" x14ac:dyDescent="0.2">
      <c r="A7260" s="13">
        <f>SUM(C7260)</f>
        <v>0</v>
      </c>
      <c r="B7260" s="14" t="s">
        <v>42</v>
      </c>
      <c r="C7260" s="31">
        <v>0</v>
      </c>
    </row>
    <row r="7261" spans="1:3" ht="15" hidden="1" x14ac:dyDescent="0.2">
      <c r="A7261" s="13">
        <f>SUM(C7261)</f>
        <v>0</v>
      </c>
      <c r="B7261" s="4" t="s">
        <v>16</v>
      </c>
      <c r="C7261" s="28">
        <v>0</v>
      </c>
    </row>
    <row r="7262" spans="1:3" ht="15" hidden="1" x14ac:dyDescent="0.2">
      <c r="A7262" s="13">
        <f>SUM(C7262)</f>
        <v>0</v>
      </c>
      <c r="B7262" s="16" t="s">
        <v>17</v>
      </c>
      <c r="C7262" s="33">
        <v>0</v>
      </c>
    </row>
    <row r="7263" spans="1:3" ht="15" hidden="1" x14ac:dyDescent="0.2">
      <c r="A7263" s="13">
        <v>0</v>
      </c>
      <c r="B7263" s="15" t="s">
        <v>43</v>
      </c>
      <c r="C7263" s="32">
        <v>0</v>
      </c>
    </row>
    <row r="7264" spans="1:3" ht="15" hidden="1" x14ac:dyDescent="0.2">
      <c r="A7264" s="13">
        <v>0</v>
      </c>
      <c r="B7264" s="15" t="s">
        <v>15</v>
      </c>
      <c r="C7264" s="32">
        <v>0</v>
      </c>
    </row>
    <row r="7265" spans="1:3" ht="15" hidden="1" x14ac:dyDescent="0.2">
      <c r="A7265" s="13">
        <v>0</v>
      </c>
      <c r="B7265" s="15" t="s">
        <v>10</v>
      </c>
      <c r="C7265" s="32">
        <v>0</v>
      </c>
    </row>
    <row r="7266" spans="1:3" ht="15" hidden="1" x14ac:dyDescent="0.2">
      <c r="A7266" s="13">
        <f t="shared" ref="A7266:A7288" si="290">SUM(C7266)</f>
        <v>0</v>
      </c>
      <c r="B7266" s="14" t="s">
        <v>39</v>
      </c>
      <c r="C7266" s="31">
        <v>0</v>
      </c>
    </row>
    <row r="7267" spans="1:3" ht="15" hidden="1" x14ac:dyDescent="0.2">
      <c r="A7267" s="13">
        <f t="shared" si="290"/>
        <v>0</v>
      </c>
      <c r="B7267" s="4" t="s">
        <v>16</v>
      </c>
      <c r="C7267" s="28">
        <v>0</v>
      </c>
    </row>
    <row r="7268" spans="1:3" ht="18" hidden="1" customHeight="1" x14ac:dyDescent="0.2">
      <c r="A7268" s="13">
        <f t="shared" si="290"/>
        <v>0</v>
      </c>
      <c r="B7268" s="21"/>
      <c r="C7268" s="35"/>
    </row>
    <row r="7269" spans="1:3" ht="18" hidden="1" customHeight="1" x14ac:dyDescent="0.2">
      <c r="A7269" s="13">
        <f t="shared" si="290"/>
        <v>0</v>
      </c>
      <c r="B7269" s="22" t="s">
        <v>60</v>
      </c>
      <c r="C7269" s="29"/>
    </row>
    <row r="7270" spans="1:3" ht="15" x14ac:dyDescent="0.2">
      <c r="A7270" s="13"/>
      <c r="B7270" s="17" t="s">
        <v>44</v>
      </c>
      <c r="C7270" s="31">
        <v>7833.8545899999999</v>
      </c>
    </row>
    <row r="7271" spans="1:3" ht="15" x14ac:dyDescent="0.2">
      <c r="A7271" s="13"/>
      <c r="B7271" s="12" t="s">
        <v>1</v>
      </c>
      <c r="C7271" s="31">
        <v>7833.8545899999999</v>
      </c>
    </row>
    <row r="7272" spans="1:3" ht="15" hidden="1" x14ac:dyDescent="0.2">
      <c r="A7272" s="13">
        <f t="shared" si="290"/>
        <v>0</v>
      </c>
      <c r="B7272" s="12" t="s">
        <v>6</v>
      </c>
      <c r="C7272" s="31">
        <v>0</v>
      </c>
    </row>
    <row r="7273" spans="1:3" ht="15" hidden="1" x14ac:dyDescent="0.2">
      <c r="A7273" s="13">
        <f t="shared" si="290"/>
        <v>0</v>
      </c>
      <c r="B7273" s="12" t="s">
        <v>45</v>
      </c>
      <c r="C7273" s="31">
        <v>0</v>
      </c>
    </row>
    <row r="7274" spans="1:3" ht="15" hidden="1" x14ac:dyDescent="0.2">
      <c r="A7274" s="13">
        <f t="shared" si="290"/>
        <v>0</v>
      </c>
      <c r="B7274" s="12" t="s">
        <v>13</v>
      </c>
      <c r="C7274" s="31">
        <v>0</v>
      </c>
    </row>
    <row r="7275" spans="1:3" ht="15" x14ac:dyDescent="0.2">
      <c r="A7275" s="13"/>
      <c r="B7275" s="17" t="s">
        <v>46</v>
      </c>
      <c r="C7275" s="31">
        <v>3773.03503</v>
      </c>
    </row>
    <row r="7276" spans="1:3" ht="15" x14ac:dyDescent="0.2">
      <c r="A7276" s="13"/>
      <c r="B7276" s="12" t="s">
        <v>19</v>
      </c>
      <c r="C7276" s="31">
        <v>3699.2604099999999</v>
      </c>
    </row>
    <row r="7277" spans="1:3" ht="15" x14ac:dyDescent="0.2">
      <c r="A7277" s="13"/>
      <c r="B7277" s="12" t="s">
        <v>36</v>
      </c>
      <c r="C7277" s="31">
        <v>73.774619999999999</v>
      </c>
    </row>
    <row r="7278" spans="1:3" ht="15" hidden="1" x14ac:dyDescent="0.2">
      <c r="A7278" s="13">
        <f t="shared" si="290"/>
        <v>0</v>
      </c>
      <c r="B7278" s="12" t="s">
        <v>47</v>
      </c>
      <c r="C7278" s="31">
        <v>0</v>
      </c>
    </row>
    <row r="7279" spans="1:3" ht="15" hidden="1" x14ac:dyDescent="0.2">
      <c r="A7279" s="13">
        <f t="shared" si="290"/>
        <v>0</v>
      </c>
      <c r="B7279" s="12" t="s">
        <v>41</v>
      </c>
      <c r="C7279" s="31">
        <v>0</v>
      </c>
    </row>
    <row r="7280" spans="1:3" ht="15" x14ac:dyDescent="0.2">
      <c r="A7280" s="13"/>
      <c r="B7280" s="39" t="s">
        <v>48</v>
      </c>
      <c r="C7280" s="40">
        <v>4060.8195599999999</v>
      </c>
    </row>
    <row r="7281" spans="1:3" ht="15" x14ac:dyDescent="0.2">
      <c r="A7281" s="13"/>
      <c r="B7281" s="39" t="s">
        <v>49</v>
      </c>
      <c r="C7281" s="40">
        <v>5038.5824700000003</v>
      </c>
    </row>
    <row r="7282" spans="1:3" ht="15" x14ac:dyDescent="0.2">
      <c r="A7282" s="13"/>
      <c r="B7282" s="39" t="s">
        <v>50</v>
      </c>
      <c r="C7282" s="40">
        <v>9099.4020299999993</v>
      </c>
    </row>
    <row r="7283" spans="1:3" ht="18" hidden="1" customHeight="1" x14ac:dyDescent="0.2">
      <c r="A7283" s="13">
        <f t="shared" si="290"/>
        <v>0</v>
      </c>
      <c r="B7283" s="23"/>
      <c r="C7283" s="34"/>
    </row>
    <row r="7284" spans="1:3" ht="18" hidden="1" customHeight="1" x14ac:dyDescent="0.2">
      <c r="A7284" s="13">
        <f t="shared" si="290"/>
        <v>0</v>
      </c>
      <c r="B7284" s="18" t="s">
        <v>319</v>
      </c>
      <c r="C7284" s="29"/>
    </row>
    <row r="7285" spans="1:3" ht="15" x14ac:dyDescent="0.2">
      <c r="A7285" s="13"/>
      <c r="B7285" s="5" t="s">
        <v>53</v>
      </c>
      <c r="C7285" s="36">
        <v>337</v>
      </c>
    </row>
    <row r="7286" spans="1:3" ht="15" x14ac:dyDescent="0.2">
      <c r="A7286" s="13"/>
      <c r="B7286" s="6" t="s">
        <v>54</v>
      </c>
      <c r="C7286" s="36">
        <v>248</v>
      </c>
    </row>
    <row r="7287" spans="1:3" ht="15" x14ac:dyDescent="0.2">
      <c r="A7287" s="13"/>
      <c r="B7287" s="6" t="s">
        <v>55</v>
      </c>
      <c r="C7287" s="36">
        <v>89</v>
      </c>
    </row>
    <row r="7288" spans="1:3" ht="18" hidden="1" customHeight="1" x14ac:dyDescent="0.2">
      <c r="A7288" s="13">
        <f t="shared" si="290"/>
        <v>0</v>
      </c>
      <c r="B7288" s="24"/>
      <c r="C7288" s="34"/>
    </row>
    <row r="7289" spans="1:3" ht="18" customHeight="1" x14ac:dyDescent="0.2">
      <c r="A7289" s="13"/>
      <c r="B7289" s="121" t="s">
        <v>150</v>
      </c>
      <c r="C7289" s="122"/>
    </row>
    <row r="7290" spans="1:3" ht="18" hidden="1" customHeight="1" x14ac:dyDescent="0.2">
      <c r="A7290" s="13">
        <f t="shared" ref="A7290:A7298" si="291">SUM(C7290)</f>
        <v>0</v>
      </c>
      <c r="B7290" s="21"/>
      <c r="C7290" s="35"/>
    </row>
    <row r="7291" spans="1:3" ht="18" hidden="1" customHeight="1" x14ac:dyDescent="0.2">
      <c r="A7291" s="13">
        <f t="shared" si="291"/>
        <v>0</v>
      </c>
      <c r="B7291" s="22" t="s">
        <v>59</v>
      </c>
      <c r="C7291" s="29"/>
    </row>
    <row r="7292" spans="1:3" ht="15" x14ac:dyDescent="0.2">
      <c r="A7292" s="13"/>
      <c r="B7292" s="2" t="s">
        <v>1</v>
      </c>
      <c r="C7292" s="28">
        <v>6893.28881</v>
      </c>
    </row>
    <row r="7293" spans="1:3" ht="15" hidden="1" x14ac:dyDescent="0.2">
      <c r="A7293" s="13">
        <f t="shared" si="291"/>
        <v>0</v>
      </c>
      <c r="B7293" s="3" t="s">
        <v>2</v>
      </c>
      <c r="C7293" s="28"/>
    </row>
    <row r="7294" spans="1:3" ht="15" hidden="1" x14ac:dyDescent="0.2">
      <c r="A7294" s="13">
        <f t="shared" si="291"/>
        <v>0</v>
      </c>
      <c r="B7294" s="3" t="s">
        <v>3</v>
      </c>
      <c r="C7294" s="28"/>
    </row>
    <row r="7295" spans="1:3" ht="15" x14ac:dyDescent="0.2">
      <c r="A7295" s="13"/>
      <c r="B7295" s="3" t="s">
        <v>4</v>
      </c>
      <c r="C7295" s="28">
        <v>6800</v>
      </c>
    </row>
    <row r="7296" spans="1:3" ht="15" x14ac:dyDescent="0.2">
      <c r="A7296" s="13"/>
      <c r="B7296" s="3" t="s">
        <v>5</v>
      </c>
      <c r="C7296" s="28">
        <v>93.288809999999998</v>
      </c>
    </row>
    <row r="7297" spans="1:3" ht="15" hidden="1" x14ac:dyDescent="0.2">
      <c r="A7297" s="13">
        <f t="shared" si="291"/>
        <v>0</v>
      </c>
      <c r="B7297" s="2" t="s">
        <v>6</v>
      </c>
      <c r="C7297" s="28">
        <v>0</v>
      </c>
    </row>
    <row r="7298" spans="1:3" ht="15" hidden="1" x14ac:dyDescent="0.2">
      <c r="A7298" s="13">
        <f t="shared" si="291"/>
        <v>0</v>
      </c>
      <c r="B7298" s="2" t="s">
        <v>7</v>
      </c>
      <c r="C7298" s="28">
        <v>0</v>
      </c>
    </row>
    <row r="7299" spans="1:3" ht="15" hidden="1" x14ac:dyDescent="0.2">
      <c r="A7299" s="13">
        <v>0</v>
      </c>
      <c r="B7299" s="3" t="s">
        <v>8</v>
      </c>
      <c r="C7299" s="28">
        <v>0</v>
      </c>
    </row>
    <row r="7300" spans="1:3" ht="15" hidden="1" x14ac:dyDescent="0.2">
      <c r="A7300" s="13">
        <f>SUM(C7300)</f>
        <v>0</v>
      </c>
      <c r="B7300" s="4" t="s">
        <v>9</v>
      </c>
      <c r="C7300" s="28">
        <v>0</v>
      </c>
    </row>
    <row r="7301" spans="1:3" ht="15" hidden="1" x14ac:dyDescent="0.2">
      <c r="A7301" s="13">
        <v>0</v>
      </c>
      <c r="B7301" s="4" t="s">
        <v>10</v>
      </c>
      <c r="C7301" s="28">
        <v>0</v>
      </c>
    </row>
    <row r="7302" spans="1:3" ht="15" hidden="1" x14ac:dyDescent="0.2">
      <c r="A7302" s="13">
        <f>SUM(C7302)</f>
        <v>0</v>
      </c>
      <c r="B7302" s="4" t="s">
        <v>11</v>
      </c>
      <c r="C7302" s="28">
        <v>0</v>
      </c>
    </row>
    <row r="7303" spans="1:3" ht="15" hidden="1" x14ac:dyDescent="0.2">
      <c r="A7303" s="13">
        <f>SUM(C7303)</f>
        <v>0</v>
      </c>
      <c r="B7303" s="4" t="s">
        <v>12</v>
      </c>
      <c r="C7303" s="28">
        <v>0</v>
      </c>
    </row>
    <row r="7304" spans="1:3" ht="15" hidden="1" x14ac:dyDescent="0.2">
      <c r="A7304" s="13">
        <f>SUM(C7304)</f>
        <v>0</v>
      </c>
      <c r="B7304" s="2" t="s">
        <v>13</v>
      </c>
      <c r="C7304" s="28">
        <v>0</v>
      </c>
    </row>
    <row r="7305" spans="1:3" ht="15" hidden="1" x14ac:dyDescent="0.2">
      <c r="A7305" s="13">
        <v>0</v>
      </c>
      <c r="B7305" s="3" t="s">
        <v>14</v>
      </c>
      <c r="C7305" s="28">
        <v>0</v>
      </c>
    </row>
    <row r="7306" spans="1:3" ht="15" hidden="1" x14ac:dyDescent="0.2">
      <c r="A7306" s="13">
        <v>0</v>
      </c>
      <c r="B7306" s="4" t="s">
        <v>15</v>
      </c>
      <c r="C7306" s="28">
        <v>0</v>
      </c>
    </row>
    <row r="7307" spans="1:3" ht="15" hidden="1" x14ac:dyDescent="0.2">
      <c r="A7307" s="13">
        <v>0</v>
      </c>
      <c r="B7307" s="4" t="s">
        <v>10</v>
      </c>
      <c r="C7307" s="28">
        <v>0</v>
      </c>
    </row>
    <row r="7308" spans="1:3" ht="15" hidden="1" x14ac:dyDescent="0.2">
      <c r="A7308" s="13">
        <f t="shared" ref="A7308:A7314" si="292">SUM(C7308)</f>
        <v>0</v>
      </c>
      <c r="B7308" s="4" t="s">
        <v>16</v>
      </c>
      <c r="C7308" s="28">
        <v>0</v>
      </c>
    </row>
    <row r="7309" spans="1:3" ht="15" hidden="1" x14ac:dyDescent="0.2">
      <c r="A7309" s="13">
        <f t="shared" si="292"/>
        <v>0</v>
      </c>
      <c r="B7309" s="3" t="s">
        <v>17</v>
      </c>
      <c r="C7309" s="28">
        <v>0</v>
      </c>
    </row>
    <row r="7310" spans="1:3" ht="15" hidden="1" x14ac:dyDescent="0.2">
      <c r="A7310" s="13">
        <f t="shared" si="292"/>
        <v>0</v>
      </c>
      <c r="B7310" s="4" t="s">
        <v>18</v>
      </c>
      <c r="C7310" s="28">
        <v>0</v>
      </c>
    </row>
    <row r="7311" spans="1:3" ht="18" hidden="1" customHeight="1" x14ac:dyDescent="0.2">
      <c r="A7311" s="13">
        <f t="shared" si="292"/>
        <v>0</v>
      </c>
      <c r="B7311" s="21"/>
      <c r="C7311" s="35"/>
    </row>
    <row r="7312" spans="1:3" ht="15" x14ac:dyDescent="0.2">
      <c r="A7312" s="13"/>
      <c r="B7312" s="2" t="s">
        <v>19</v>
      </c>
      <c r="C7312" s="28">
        <v>9046.2017699999997</v>
      </c>
    </row>
    <row r="7313" spans="1:3" ht="15" hidden="1" x14ac:dyDescent="0.2">
      <c r="A7313" s="13">
        <f t="shared" si="292"/>
        <v>0</v>
      </c>
      <c r="B7313" s="12" t="s">
        <v>20</v>
      </c>
      <c r="C7313" s="31">
        <v>0</v>
      </c>
    </row>
    <row r="7314" spans="1:3" ht="15" x14ac:dyDescent="0.2">
      <c r="A7314" s="13"/>
      <c r="B7314" s="12" t="s">
        <v>21</v>
      </c>
      <c r="C7314" s="31">
        <v>13.202529999999999</v>
      </c>
    </row>
    <row r="7315" spans="1:3" ht="15" hidden="1" x14ac:dyDescent="0.2">
      <c r="A7315" s="13">
        <v>0</v>
      </c>
      <c r="B7315" s="15" t="s">
        <v>22</v>
      </c>
      <c r="C7315" s="32">
        <v>0</v>
      </c>
    </row>
    <row r="7316" spans="1:3" ht="15" hidden="1" x14ac:dyDescent="0.2">
      <c r="A7316" s="13">
        <v>0</v>
      </c>
      <c r="B7316" s="15" t="s">
        <v>23</v>
      </c>
      <c r="C7316" s="32">
        <v>0</v>
      </c>
    </row>
    <row r="7317" spans="1:3" ht="15" hidden="1" x14ac:dyDescent="0.2">
      <c r="A7317" s="13">
        <v>0</v>
      </c>
      <c r="B7317" s="15" t="s">
        <v>24</v>
      </c>
      <c r="C7317" s="32">
        <v>4.1951000000000001</v>
      </c>
    </row>
    <row r="7318" spans="1:3" ht="15" hidden="1" x14ac:dyDescent="0.2">
      <c r="A7318" s="13">
        <v>0</v>
      </c>
      <c r="B7318" s="15" t="s">
        <v>25</v>
      </c>
      <c r="C7318" s="32">
        <v>0</v>
      </c>
    </row>
    <row r="7319" spans="1:3" ht="15" hidden="1" x14ac:dyDescent="0.2">
      <c r="A7319" s="13">
        <v>0</v>
      </c>
      <c r="B7319" s="15" t="s">
        <v>26</v>
      </c>
      <c r="C7319" s="32">
        <v>0</v>
      </c>
    </row>
    <row r="7320" spans="1:3" ht="15" hidden="1" x14ac:dyDescent="0.2">
      <c r="A7320" s="13">
        <v>0</v>
      </c>
      <c r="B7320" s="15" t="s">
        <v>27</v>
      </c>
      <c r="C7320" s="32">
        <v>0</v>
      </c>
    </row>
    <row r="7321" spans="1:3" ht="30" hidden="1" x14ac:dyDescent="0.2">
      <c r="A7321" s="13">
        <v>0</v>
      </c>
      <c r="B7321" s="15" t="s">
        <v>28</v>
      </c>
      <c r="C7321" s="32">
        <v>0</v>
      </c>
    </row>
    <row r="7322" spans="1:3" ht="15" hidden="1" x14ac:dyDescent="0.2">
      <c r="A7322" s="13">
        <v>0</v>
      </c>
      <c r="B7322" s="15" t="s">
        <v>29</v>
      </c>
      <c r="C7322" s="32">
        <v>0</v>
      </c>
    </row>
    <row r="7323" spans="1:3" ht="15" hidden="1" x14ac:dyDescent="0.2">
      <c r="A7323" s="13">
        <v>0</v>
      </c>
      <c r="B7323" s="15" t="s">
        <v>30</v>
      </c>
      <c r="C7323" s="32">
        <v>0</v>
      </c>
    </row>
    <row r="7324" spans="1:3" ht="15" hidden="1" x14ac:dyDescent="0.2">
      <c r="A7324" s="13">
        <v>0</v>
      </c>
      <c r="B7324" s="15" t="s">
        <v>31</v>
      </c>
      <c r="C7324" s="32">
        <v>9.0074299999999994</v>
      </c>
    </row>
    <row r="7325" spans="1:3" ht="15" hidden="1" x14ac:dyDescent="0.2">
      <c r="A7325" s="13">
        <f t="shared" ref="A7325:A7331" si="293">SUM(C7325)</f>
        <v>0</v>
      </c>
      <c r="B7325" s="12" t="s">
        <v>32</v>
      </c>
      <c r="C7325" s="31">
        <v>0</v>
      </c>
    </row>
    <row r="7326" spans="1:3" ht="15" hidden="1" x14ac:dyDescent="0.2">
      <c r="A7326" s="13">
        <f t="shared" si="293"/>
        <v>0</v>
      </c>
      <c r="B7326" s="3" t="s">
        <v>33</v>
      </c>
      <c r="C7326" s="28">
        <v>0</v>
      </c>
    </row>
    <row r="7327" spans="1:3" ht="15" x14ac:dyDescent="0.2">
      <c r="A7327" s="13"/>
      <c r="B7327" s="12" t="s">
        <v>4</v>
      </c>
      <c r="C7327" s="31">
        <v>9.0271100000000004</v>
      </c>
    </row>
    <row r="7328" spans="1:3" ht="15" hidden="1" x14ac:dyDescent="0.2">
      <c r="A7328" s="13">
        <f t="shared" si="293"/>
        <v>0</v>
      </c>
      <c r="B7328" s="12" t="s">
        <v>34</v>
      </c>
      <c r="C7328" s="31">
        <v>0</v>
      </c>
    </row>
    <row r="7329" spans="1:3" ht="15" x14ac:dyDescent="0.2">
      <c r="A7329" s="13"/>
      <c r="B7329" s="12" t="s">
        <v>35</v>
      </c>
      <c r="C7329" s="31">
        <v>9023.9721300000001</v>
      </c>
    </row>
    <row r="7330" spans="1:3" ht="15" hidden="1" x14ac:dyDescent="0.2">
      <c r="A7330" s="13">
        <f t="shared" si="293"/>
        <v>0</v>
      </c>
      <c r="B7330" s="2" t="s">
        <v>36</v>
      </c>
      <c r="C7330" s="28">
        <v>0</v>
      </c>
    </row>
    <row r="7331" spans="1:3" ht="15" hidden="1" x14ac:dyDescent="0.2">
      <c r="A7331" s="13">
        <f t="shared" si="293"/>
        <v>0</v>
      </c>
      <c r="B7331" s="2" t="s">
        <v>37</v>
      </c>
      <c r="C7331" s="28">
        <v>0</v>
      </c>
    </row>
    <row r="7332" spans="1:3" ht="15" hidden="1" x14ac:dyDescent="0.2">
      <c r="A7332" s="13">
        <v>0</v>
      </c>
      <c r="B7332" s="16" t="s">
        <v>8</v>
      </c>
      <c r="C7332" s="33">
        <v>0</v>
      </c>
    </row>
    <row r="7333" spans="1:3" ht="15" hidden="1" x14ac:dyDescent="0.2">
      <c r="A7333" s="13">
        <v>0</v>
      </c>
      <c r="B7333" s="15" t="s">
        <v>9</v>
      </c>
      <c r="C7333" s="32">
        <v>0</v>
      </c>
    </row>
    <row r="7334" spans="1:3" ht="15" hidden="1" x14ac:dyDescent="0.2">
      <c r="A7334" s="13">
        <v>0</v>
      </c>
      <c r="B7334" s="15" t="s">
        <v>38</v>
      </c>
      <c r="C7334" s="32">
        <v>0</v>
      </c>
    </row>
    <row r="7335" spans="1:3" ht="15" hidden="1" x14ac:dyDescent="0.2">
      <c r="A7335" s="13">
        <f>SUM(C7335)</f>
        <v>0</v>
      </c>
      <c r="B7335" s="14" t="s">
        <v>39</v>
      </c>
      <c r="C7335" s="31">
        <v>0</v>
      </c>
    </row>
    <row r="7336" spans="1:3" ht="15" hidden="1" x14ac:dyDescent="0.2">
      <c r="A7336" s="13">
        <f>SUM(C7336)</f>
        <v>0</v>
      </c>
      <c r="B7336" s="4" t="s">
        <v>40</v>
      </c>
      <c r="C7336" s="28">
        <v>0</v>
      </c>
    </row>
    <row r="7337" spans="1:3" ht="15" hidden="1" x14ac:dyDescent="0.2">
      <c r="A7337" s="13">
        <f>SUM(C7337)</f>
        <v>0</v>
      </c>
      <c r="B7337" s="2" t="s">
        <v>41</v>
      </c>
      <c r="C7337" s="28">
        <v>0</v>
      </c>
    </row>
    <row r="7338" spans="1:3" ht="15" hidden="1" x14ac:dyDescent="0.2">
      <c r="A7338" s="13">
        <v>0</v>
      </c>
      <c r="B7338" s="16" t="s">
        <v>14</v>
      </c>
      <c r="C7338" s="33">
        <v>0</v>
      </c>
    </row>
    <row r="7339" spans="1:3" ht="15" hidden="1" x14ac:dyDescent="0.2">
      <c r="A7339" s="13">
        <v>0</v>
      </c>
      <c r="B7339" s="15" t="s">
        <v>9</v>
      </c>
      <c r="C7339" s="32">
        <v>0</v>
      </c>
    </row>
    <row r="7340" spans="1:3" ht="15" hidden="1" x14ac:dyDescent="0.2">
      <c r="A7340" s="13">
        <v>0</v>
      </c>
      <c r="B7340" s="15" t="s">
        <v>10</v>
      </c>
      <c r="C7340" s="32">
        <v>0</v>
      </c>
    </row>
    <row r="7341" spans="1:3" ht="15" hidden="1" x14ac:dyDescent="0.2">
      <c r="A7341" s="13">
        <f>SUM(C7341)</f>
        <v>0</v>
      </c>
      <c r="B7341" s="14" t="s">
        <v>42</v>
      </c>
      <c r="C7341" s="31">
        <v>0</v>
      </c>
    </row>
    <row r="7342" spans="1:3" ht="15" hidden="1" x14ac:dyDescent="0.2">
      <c r="A7342" s="13">
        <f>SUM(C7342)</f>
        <v>0</v>
      </c>
      <c r="B7342" s="4" t="s">
        <v>16</v>
      </c>
      <c r="C7342" s="28">
        <v>0</v>
      </c>
    </row>
    <row r="7343" spans="1:3" ht="15" hidden="1" x14ac:dyDescent="0.2">
      <c r="A7343" s="13">
        <f>SUM(C7343)</f>
        <v>0</v>
      </c>
      <c r="B7343" s="16" t="s">
        <v>17</v>
      </c>
      <c r="C7343" s="33">
        <v>0</v>
      </c>
    </row>
    <row r="7344" spans="1:3" ht="15" hidden="1" x14ac:dyDescent="0.2">
      <c r="A7344" s="13">
        <v>0</v>
      </c>
      <c r="B7344" s="15" t="s">
        <v>43</v>
      </c>
      <c r="C7344" s="32">
        <v>0</v>
      </c>
    </row>
    <row r="7345" spans="1:3" ht="15" hidden="1" x14ac:dyDescent="0.2">
      <c r="A7345" s="13">
        <v>0</v>
      </c>
      <c r="B7345" s="15" t="s">
        <v>15</v>
      </c>
      <c r="C7345" s="32">
        <v>0</v>
      </c>
    </row>
    <row r="7346" spans="1:3" ht="15" hidden="1" x14ac:dyDescent="0.2">
      <c r="A7346" s="13">
        <v>0</v>
      </c>
      <c r="B7346" s="15" t="s">
        <v>10</v>
      </c>
      <c r="C7346" s="32">
        <v>0</v>
      </c>
    </row>
    <row r="7347" spans="1:3" ht="15" hidden="1" x14ac:dyDescent="0.2">
      <c r="A7347" s="13">
        <f t="shared" ref="A7347:A7369" si="294">SUM(C7347)</f>
        <v>0</v>
      </c>
      <c r="B7347" s="14" t="s">
        <v>39</v>
      </c>
      <c r="C7347" s="31">
        <v>0</v>
      </c>
    </row>
    <row r="7348" spans="1:3" ht="15" hidden="1" x14ac:dyDescent="0.2">
      <c r="A7348" s="13">
        <f t="shared" si="294"/>
        <v>0</v>
      </c>
      <c r="B7348" s="4" t="s">
        <v>16</v>
      </c>
      <c r="C7348" s="28">
        <v>0</v>
      </c>
    </row>
    <row r="7349" spans="1:3" ht="18" hidden="1" customHeight="1" x14ac:dyDescent="0.2">
      <c r="A7349" s="13">
        <f t="shared" si="294"/>
        <v>0</v>
      </c>
      <c r="B7349" s="21"/>
      <c r="C7349" s="35"/>
    </row>
    <row r="7350" spans="1:3" ht="18" hidden="1" customHeight="1" x14ac:dyDescent="0.2">
      <c r="A7350" s="13">
        <f t="shared" si="294"/>
        <v>0</v>
      </c>
      <c r="B7350" s="22" t="s">
        <v>60</v>
      </c>
      <c r="C7350" s="29"/>
    </row>
    <row r="7351" spans="1:3" ht="15" x14ac:dyDescent="0.2">
      <c r="A7351" s="13"/>
      <c r="B7351" s="17" t="s">
        <v>44</v>
      </c>
      <c r="C7351" s="31">
        <v>6893.28881</v>
      </c>
    </row>
    <row r="7352" spans="1:3" ht="15" x14ac:dyDescent="0.2">
      <c r="A7352" s="13"/>
      <c r="B7352" s="12" t="s">
        <v>1</v>
      </c>
      <c r="C7352" s="31">
        <v>6893.28881</v>
      </c>
    </row>
    <row r="7353" spans="1:3" ht="15" hidden="1" x14ac:dyDescent="0.2">
      <c r="A7353" s="13">
        <f t="shared" si="294"/>
        <v>0</v>
      </c>
      <c r="B7353" s="12" t="s">
        <v>6</v>
      </c>
      <c r="C7353" s="31">
        <v>0</v>
      </c>
    </row>
    <row r="7354" spans="1:3" ht="15" hidden="1" x14ac:dyDescent="0.2">
      <c r="A7354" s="13">
        <f t="shared" si="294"/>
        <v>0</v>
      </c>
      <c r="B7354" s="12" t="s">
        <v>45</v>
      </c>
      <c r="C7354" s="31">
        <v>0</v>
      </c>
    </row>
    <row r="7355" spans="1:3" ht="15" hidden="1" x14ac:dyDescent="0.2">
      <c r="A7355" s="13">
        <f t="shared" si="294"/>
        <v>0</v>
      </c>
      <c r="B7355" s="12" t="s">
        <v>13</v>
      </c>
      <c r="C7355" s="31">
        <v>0</v>
      </c>
    </row>
    <row r="7356" spans="1:3" ht="15" x14ac:dyDescent="0.2">
      <c r="A7356" s="13"/>
      <c r="B7356" s="17" t="s">
        <v>46</v>
      </c>
      <c r="C7356" s="31">
        <v>9046.2017699999997</v>
      </c>
    </row>
    <row r="7357" spans="1:3" ht="15" x14ac:dyDescent="0.2">
      <c r="A7357" s="13"/>
      <c r="B7357" s="12" t="s">
        <v>19</v>
      </c>
      <c r="C7357" s="31">
        <v>9046.2017699999997</v>
      </c>
    </row>
    <row r="7358" spans="1:3" ht="15" hidden="1" x14ac:dyDescent="0.2">
      <c r="A7358" s="13">
        <f t="shared" si="294"/>
        <v>0</v>
      </c>
      <c r="B7358" s="12" t="s">
        <v>36</v>
      </c>
      <c r="C7358" s="31">
        <v>0</v>
      </c>
    </row>
    <row r="7359" spans="1:3" ht="15" hidden="1" x14ac:dyDescent="0.2">
      <c r="A7359" s="13">
        <f t="shared" si="294"/>
        <v>0</v>
      </c>
      <c r="B7359" s="12" t="s">
        <v>47</v>
      </c>
      <c r="C7359" s="31">
        <v>0</v>
      </c>
    </row>
    <row r="7360" spans="1:3" ht="15" hidden="1" x14ac:dyDescent="0.2">
      <c r="A7360" s="13">
        <f t="shared" si="294"/>
        <v>0</v>
      </c>
      <c r="B7360" s="12" t="s">
        <v>41</v>
      </c>
      <c r="C7360" s="31">
        <v>0</v>
      </c>
    </row>
    <row r="7361" spans="1:3" ht="15" x14ac:dyDescent="0.2">
      <c r="A7361" s="13"/>
      <c r="B7361" s="39" t="s">
        <v>48</v>
      </c>
      <c r="C7361" s="40">
        <v>-2152.9129600000001</v>
      </c>
    </row>
    <row r="7362" spans="1:3" ht="15" x14ac:dyDescent="0.2">
      <c r="A7362" s="13"/>
      <c r="B7362" s="39" t="s">
        <v>49</v>
      </c>
      <c r="C7362" s="40">
        <v>2291.20316</v>
      </c>
    </row>
    <row r="7363" spans="1:3" ht="15" x14ac:dyDescent="0.2">
      <c r="A7363" s="13"/>
      <c r="B7363" s="39" t="s">
        <v>50</v>
      </c>
      <c r="C7363" s="40">
        <v>138.2902</v>
      </c>
    </row>
    <row r="7364" spans="1:3" ht="18" hidden="1" customHeight="1" x14ac:dyDescent="0.2">
      <c r="A7364" s="13">
        <f t="shared" si="294"/>
        <v>0</v>
      </c>
      <c r="B7364" s="23"/>
      <c r="C7364" s="34"/>
    </row>
    <row r="7365" spans="1:3" ht="18" hidden="1" customHeight="1" x14ac:dyDescent="0.2">
      <c r="A7365" s="13">
        <f t="shared" si="294"/>
        <v>0</v>
      </c>
      <c r="B7365" s="18" t="s">
        <v>319</v>
      </c>
      <c r="C7365" s="29"/>
    </row>
    <row r="7366" spans="1:3" ht="15" x14ac:dyDescent="0.2">
      <c r="A7366" s="13"/>
      <c r="B7366" s="5" t="s">
        <v>53</v>
      </c>
      <c r="C7366" s="36">
        <v>434</v>
      </c>
    </row>
    <row r="7367" spans="1:3" ht="15" x14ac:dyDescent="0.2">
      <c r="A7367" s="13"/>
      <c r="B7367" s="6" t="s">
        <v>54</v>
      </c>
      <c r="C7367" s="36">
        <v>366</v>
      </c>
    </row>
    <row r="7368" spans="1:3" ht="15" x14ac:dyDescent="0.2">
      <c r="A7368" s="13"/>
      <c r="B7368" s="6" t="s">
        <v>55</v>
      </c>
      <c r="C7368" s="36">
        <v>68</v>
      </c>
    </row>
    <row r="7369" spans="1:3" ht="18" hidden="1" customHeight="1" x14ac:dyDescent="0.2">
      <c r="A7369" s="13">
        <f t="shared" si="294"/>
        <v>0</v>
      </c>
      <c r="B7369" s="24"/>
      <c r="C7369" s="34"/>
    </row>
    <row r="7370" spans="1:3" ht="18" customHeight="1" x14ac:dyDescent="0.2">
      <c r="A7370" s="13"/>
      <c r="B7370" s="121" t="s">
        <v>149</v>
      </c>
      <c r="C7370" s="122"/>
    </row>
    <row r="7371" spans="1:3" ht="18" hidden="1" customHeight="1" x14ac:dyDescent="0.2">
      <c r="A7371" s="13">
        <f t="shared" ref="A7371:A7379" si="295">SUM(C7371)</f>
        <v>0</v>
      </c>
      <c r="B7371" s="21"/>
      <c r="C7371" s="35"/>
    </row>
    <row r="7372" spans="1:3" ht="18" hidden="1" customHeight="1" x14ac:dyDescent="0.2">
      <c r="A7372" s="13">
        <f t="shared" si="295"/>
        <v>0</v>
      </c>
      <c r="B7372" s="22" t="s">
        <v>59</v>
      </c>
      <c r="C7372" s="29"/>
    </row>
    <row r="7373" spans="1:3" ht="15" x14ac:dyDescent="0.2">
      <c r="A7373" s="13"/>
      <c r="B7373" s="2" t="s">
        <v>1</v>
      </c>
      <c r="C7373" s="28">
        <v>1374.58114</v>
      </c>
    </row>
    <row r="7374" spans="1:3" ht="15" hidden="1" x14ac:dyDescent="0.2">
      <c r="A7374" s="13">
        <f t="shared" si="295"/>
        <v>0</v>
      </c>
      <c r="B7374" s="3" t="s">
        <v>2</v>
      </c>
      <c r="C7374" s="28"/>
    </row>
    <row r="7375" spans="1:3" ht="15" hidden="1" x14ac:dyDescent="0.2">
      <c r="A7375" s="13">
        <f t="shared" si="295"/>
        <v>0</v>
      </c>
      <c r="B7375" s="3" t="s">
        <v>3</v>
      </c>
      <c r="C7375" s="28"/>
    </row>
    <row r="7376" spans="1:3" ht="15" x14ac:dyDescent="0.2">
      <c r="A7376" s="13"/>
      <c r="B7376" s="3" t="s">
        <v>4</v>
      </c>
      <c r="C7376" s="28">
        <v>53.64705</v>
      </c>
    </row>
    <row r="7377" spans="1:3" ht="15" x14ac:dyDescent="0.2">
      <c r="A7377" s="13"/>
      <c r="B7377" s="3" t="s">
        <v>5</v>
      </c>
      <c r="C7377" s="28">
        <v>1320.93409</v>
      </c>
    </row>
    <row r="7378" spans="1:3" ht="15" hidden="1" x14ac:dyDescent="0.2">
      <c r="A7378" s="13">
        <f t="shared" si="295"/>
        <v>0</v>
      </c>
      <c r="B7378" s="2" t="s">
        <v>6</v>
      </c>
      <c r="C7378" s="28">
        <v>0</v>
      </c>
    </row>
    <row r="7379" spans="1:3" ht="15" hidden="1" x14ac:dyDescent="0.2">
      <c r="A7379" s="13">
        <f t="shared" si="295"/>
        <v>0</v>
      </c>
      <c r="B7379" s="2" t="s">
        <v>7</v>
      </c>
      <c r="C7379" s="28">
        <v>0</v>
      </c>
    </row>
    <row r="7380" spans="1:3" ht="15" hidden="1" x14ac:dyDescent="0.2">
      <c r="A7380" s="13">
        <v>0</v>
      </c>
      <c r="B7380" s="3" t="s">
        <v>8</v>
      </c>
      <c r="C7380" s="28">
        <v>0</v>
      </c>
    </row>
    <row r="7381" spans="1:3" ht="15" hidden="1" x14ac:dyDescent="0.2">
      <c r="A7381" s="13">
        <f>SUM(C7381)</f>
        <v>0</v>
      </c>
      <c r="B7381" s="4" t="s">
        <v>9</v>
      </c>
      <c r="C7381" s="28">
        <v>0</v>
      </c>
    </row>
    <row r="7382" spans="1:3" ht="15" hidden="1" x14ac:dyDescent="0.2">
      <c r="A7382" s="13">
        <v>0</v>
      </c>
      <c r="B7382" s="4" t="s">
        <v>10</v>
      </c>
      <c r="C7382" s="28">
        <v>0</v>
      </c>
    </row>
    <row r="7383" spans="1:3" ht="15" hidden="1" x14ac:dyDescent="0.2">
      <c r="A7383" s="13">
        <f>SUM(C7383)</f>
        <v>0</v>
      </c>
      <c r="B7383" s="4" t="s">
        <v>11</v>
      </c>
      <c r="C7383" s="28">
        <v>0</v>
      </c>
    </row>
    <row r="7384" spans="1:3" ht="15" hidden="1" x14ac:dyDescent="0.2">
      <c r="A7384" s="13">
        <f>SUM(C7384)</f>
        <v>0</v>
      </c>
      <c r="B7384" s="4" t="s">
        <v>12</v>
      </c>
      <c r="C7384" s="28">
        <v>0</v>
      </c>
    </row>
    <row r="7385" spans="1:3" ht="15" hidden="1" x14ac:dyDescent="0.2">
      <c r="A7385" s="13">
        <f>SUM(C7385)</f>
        <v>0</v>
      </c>
      <c r="B7385" s="2" t="s">
        <v>13</v>
      </c>
      <c r="C7385" s="28">
        <v>0</v>
      </c>
    </row>
    <row r="7386" spans="1:3" ht="15" hidden="1" x14ac:dyDescent="0.2">
      <c r="A7386" s="13">
        <v>0</v>
      </c>
      <c r="B7386" s="3" t="s">
        <v>14</v>
      </c>
      <c r="C7386" s="28">
        <v>0</v>
      </c>
    </row>
    <row r="7387" spans="1:3" ht="15" hidden="1" x14ac:dyDescent="0.2">
      <c r="A7387" s="13">
        <v>0</v>
      </c>
      <c r="B7387" s="4" t="s">
        <v>15</v>
      </c>
      <c r="C7387" s="28">
        <v>0</v>
      </c>
    </row>
    <row r="7388" spans="1:3" ht="15" hidden="1" x14ac:dyDescent="0.2">
      <c r="A7388" s="13">
        <v>0</v>
      </c>
      <c r="B7388" s="4" t="s">
        <v>10</v>
      </c>
      <c r="C7388" s="28">
        <v>0</v>
      </c>
    </row>
    <row r="7389" spans="1:3" ht="15" hidden="1" x14ac:dyDescent="0.2">
      <c r="A7389" s="13">
        <f t="shared" ref="A7389:A7395" si="296">SUM(C7389)</f>
        <v>0</v>
      </c>
      <c r="B7389" s="4" t="s">
        <v>16</v>
      </c>
      <c r="C7389" s="28">
        <v>0</v>
      </c>
    </row>
    <row r="7390" spans="1:3" ht="15" hidden="1" x14ac:dyDescent="0.2">
      <c r="A7390" s="13">
        <f t="shared" si="296"/>
        <v>0</v>
      </c>
      <c r="B7390" s="3" t="s">
        <v>17</v>
      </c>
      <c r="C7390" s="28">
        <v>0</v>
      </c>
    </row>
    <row r="7391" spans="1:3" ht="15" hidden="1" x14ac:dyDescent="0.2">
      <c r="A7391" s="13">
        <f t="shared" si="296"/>
        <v>0</v>
      </c>
      <c r="B7391" s="4" t="s">
        <v>18</v>
      </c>
      <c r="C7391" s="28">
        <v>0</v>
      </c>
    </row>
    <row r="7392" spans="1:3" ht="18" hidden="1" customHeight="1" x14ac:dyDescent="0.2">
      <c r="A7392" s="13">
        <f t="shared" si="296"/>
        <v>0</v>
      </c>
      <c r="B7392" s="21"/>
      <c r="C7392" s="35"/>
    </row>
    <row r="7393" spans="1:3" ht="15" x14ac:dyDescent="0.2">
      <c r="A7393" s="13"/>
      <c r="B7393" s="2" t="s">
        <v>19</v>
      </c>
      <c r="C7393" s="28">
        <v>560.95285000000001</v>
      </c>
    </row>
    <row r="7394" spans="1:3" ht="15" hidden="1" x14ac:dyDescent="0.2">
      <c r="A7394" s="13">
        <f t="shared" si="296"/>
        <v>0</v>
      </c>
      <c r="B7394" s="12" t="s">
        <v>20</v>
      </c>
      <c r="C7394" s="31">
        <v>0</v>
      </c>
    </row>
    <row r="7395" spans="1:3" ht="15" x14ac:dyDescent="0.2">
      <c r="A7395" s="13"/>
      <c r="B7395" s="12" t="s">
        <v>21</v>
      </c>
      <c r="C7395" s="31">
        <v>320.15902999999997</v>
      </c>
    </row>
    <row r="7396" spans="1:3" ht="15" hidden="1" x14ac:dyDescent="0.2">
      <c r="A7396" s="13">
        <v>0</v>
      </c>
      <c r="B7396" s="15" t="s">
        <v>22</v>
      </c>
      <c r="C7396" s="32">
        <v>36.014560000000003</v>
      </c>
    </row>
    <row r="7397" spans="1:3" ht="15" hidden="1" x14ac:dyDescent="0.2">
      <c r="A7397" s="13">
        <v>0</v>
      </c>
      <c r="B7397" s="15" t="s">
        <v>23</v>
      </c>
      <c r="C7397" s="32">
        <v>5.9139200000000001</v>
      </c>
    </row>
    <row r="7398" spans="1:3" ht="15" hidden="1" x14ac:dyDescent="0.2">
      <c r="A7398" s="13">
        <v>0</v>
      </c>
      <c r="B7398" s="15" t="s">
        <v>24</v>
      </c>
      <c r="C7398" s="32">
        <v>187.84934000000001</v>
      </c>
    </row>
    <row r="7399" spans="1:3" ht="15" hidden="1" x14ac:dyDescent="0.2">
      <c r="A7399" s="13">
        <v>0</v>
      </c>
      <c r="B7399" s="15" t="s">
        <v>25</v>
      </c>
      <c r="C7399" s="32">
        <v>0</v>
      </c>
    </row>
    <row r="7400" spans="1:3" ht="15" hidden="1" x14ac:dyDescent="0.2">
      <c r="A7400" s="13">
        <v>0</v>
      </c>
      <c r="B7400" s="15" t="s">
        <v>26</v>
      </c>
      <c r="C7400" s="32">
        <v>0</v>
      </c>
    </row>
    <row r="7401" spans="1:3" ht="15" hidden="1" x14ac:dyDescent="0.2">
      <c r="A7401" s="13">
        <v>0</v>
      </c>
      <c r="B7401" s="15" t="s">
        <v>27</v>
      </c>
      <c r="C7401" s="32">
        <v>47.142000000000003</v>
      </c>
    </row>
    <row r="7402" spans="1:3" ht="30" hidden="1" x14ac:dyDescent="0.2">
      <c r="A7402" s="13">
        <v>0</v>
      </c>
      <c r="B7402" s="15" t="s">
        <v>28</v>
      </c>
      <c r="C7402" s="32">
        <v>0</v>
      </c>
    </row>
    <row r="7403" spans="1:3" ht="15" hidden="1" x14ac:dyDescent="0.2">
      <c r="A7403" s="13">
        <v>0</v>
      </c>
      <c r="B7403" s="15" t="s">
        <v>29</v>
      </c>
      <c r="C7403" s="32">
        <v>36.906619999999997</v>
      </c>
    </row>
    <row r="7404" spans="1:3" ht="15" hidden="1" x14ac:dyDescent="0.2">
      <c r="A7404" s="13">
        <v>0</v>
      </c>
      <c r="B7404" s="15" t="s">
        <v>30</v>
      </c>
      <c r="C7404" s="32">
        <v>0</v>
      </c>
    </row>
    <row r="7405" spans="1:3" ht="15" hidden="1" x14ac:dyDescent="0.2">
      <c r="A7405" s="13">
        <v>0</v>
      </c>
      <c r="B7405" s="15" t="s">
        <v>31</v>
      </c>
      <c r="C7405" s="32">
        <v>6.3325899999999997</v>
      </c>
    </row>
    <row r="7406" spans="1:3" ht="15" hidden="1" x14ac:dyDescent="0.2">
      <c r="A7406" s="13">
        <f t="shared" ref="A7406:A7466" si="297">SUM(C7406)</f>
        <v>0</v>
      </c>
      <c r="B7406" s="12" t="s">
        <v>32</v>
      </c>
      <c r="C7406" s="31">
        <v>0</v>
      </c>
    </row>
    <row r="7407" spans="1:3" ht="15" hidden="1" x14ac:dyDescent="0.2">
      <c r="A7407" s="13">
        <f t="shared" si="297"/>
        <v>0</v>
      </c>
      <c r="B7407" s="3" t="s">
        <v>33</v>
      </c>
      <c r="C7407" s="28">
        <v>0</v>
      </c>
    </row>
    <row r="7408" spans="1:3" ht="15" x14ac:dyDescent="0.2">
      <c r="A7408" s="13"/>
      <c r="B7408" s="12" t="s">
        <v>4</v>
      </c>
      <c r="C7408" s="31">
        <v>133</v>
      </c>
    </row>
    <row r="7409" spans="1:3" ht="15" x14ac:dyDescent="0.2">
      <c r="A7409" s="13"/>
      <c r="B7409" s="12" t="s">
        <v>34</v>
      </c>
      <c r="C7409" s="31">
        <v>0.71382000000000001</v>
      </c>
    </row>
    <row r="7410" spans="1:3" ht="15" x14ac:dyDescent="0.2">
      <c r="A7410" s="13"/>
      <c r="B7410" s="12" t="s">
        <v>35</v>
      </c>
      <c r="C7410" s="31">
        <v>107.08</v>
      </c>
    </row>
    <row r="7411" spans="1:3" ht="15" x14ac:dyDescent="0.2">
      <c r="A7411" s="13"/>
      <c r="B7411" s="2" t="s">
        <v>36</v>
      </c>
      <c r="C7411" s="28">
        <v>100.967</v>
      </c>
    </row>
    <row r="7412" spans="1:3" ht="15" hidden="1" x14ac:dyDescent="0.2">
      <c r="A7412" s="13">
        <f t="shared" si="297"/>
        <v>0</v>
      </c>
      <c r="B7412" s="2" t="s">
        <v>37</v>
      </c>
      <c r="C7412" s="28">
        <v>0</v>
      </c>
    </row>
    <row r="7413" spans="1:3" ht="15" hidden="1" x14ac:dyDescent="0.2">
      <c r="A7413" s="13">
        <v>0</v>
      </c>
      <c r="B7413" s="16" t="s">
        <v>8</v>
      </c>
      <c r="C7413" s="33">
        <v>0</v>
      </c>
    </row>
    <row r="7414" spans="1:3" ht="15" hidden="1" x14ac:dyDescent="0.2">
      <c r="A7414" s="13">
        <v>0</v>
      </c>
      <c r="B7414" s="15" t="s">
        <v>9</v>
      </c>
      <c r="C7414" s="32">
        <v>0</v>
      </c>
    </row>
    <row r="7415" spans="1:3" ht="15" hidden="1" x14ac:dyDescent="0.2">
      <c r="A7415" s="13">
        <v>0</v>
      </c>
      <c r="B7415" s="15" t="s">
        <v>38</v>
      </c>
      <c r="C7415" s="32">
        <v>0</v>
      </c>
    </row>
    <row r="7416" spans="1:3" ht="15" hidden="1" x14ac:dyDescent="0.2">
      <c r="A7416" s="13">
        <f t="shared" si="297"/>
        <v>0</v>
      </c>
      <c r="B7416" s="14" t="s">
        <v>39</v>
      </c>
      <c r="C7416" s="31">
        <v>0</v>
      </c>
    </row>
    <row r="7417" spans="1:3" ht="15" hidden="1" x14ac:dyDescent="0.2">
      <c r="A7417" s="13">
        <f t="shared" si="297"/>
        <v>0</v>
      </c>
      <c r="B7417" s="4" t="s">
        <v>40</v>
      </c>
      <c r="C7417" s="28">
        <v>0</v>
      </c>
    </row>
    <row r="7418" spans="1:3" ht="15" hidden="1" x14ac:dyDescent="0.2">
      <c r="A7418" s="13">
        <f t="shared" si="297"/>
        <v>0</v>
      </c>
      <c r="B7418" s="2" t="s">
        <v>41</v>
      </c>
      <c r="C7418" s="28">
        <v>0</v>
      </c>
    </row>
    <row r="7419" spans="1:3" ht="15" hidden="1" x14ac:dyDescent="0.2">
      <c r="A7419" s="13">
        <v>0</v>
      </c>
      <c r="B7419" s="16" t="s">
        <v>14</v>
      </c>
      <c r="C7419" s="33">
        <v>0</v>
      </c>
    </row>
    <row r="7420" spans="1:3" ht="15" hidden="1" x14ac:dyDescent="0.2">
      <c r="A7420" s="13">
        <v>0</v>
      </c>
      <c r="B7420" s="15" t="s">
        <v>9</v>
      </c>
      <c r="C7420" s="32">
        <v>0</v>
      </c>
    </row>
    <row r="7421" spans="1:3" ht="15" hidden="1" x14ac:dyDescent="0.2">
      <c r="A7421" s="13">
        <v>0</v>
      </c>
      <c r="B7421" s="15" t="s">
        <v>10</v>
      </c>
      <c r="C7421" s="32">
        <v>0</v>
      </c>
    </row>
    <row r="7422" spans="1:3" ht="15" hidden="1" x14ac:dyDescent="0.2">
      <c r="A7422" s="13">
        <f t="shared" si="297"/>
        <v>0</v>
      </c>
      <c r="B7422" s="14" t="s">
        <v>42</v>
      </c>
      <c r="C7422" s="31">
        <v>0</v>
      </c>
    </row>
    <row r="7423" spans="1:3" ht="15" hidden="1" x14ac:dyDescent="0.2">
      <c r="A7423" s="13">
        <f t="shared" si="297"/>
        <v>0</v>
      </c>
      <c r="B7423" s="4" t="s">
        <v>16</v>
      </c>
      <c r="C7423" s="28">
        <v>0</v>
      </c>
    </row>
    <row r="7424" spans="1:3" ht="15" hidden="1" x14ac:dyDescent="0.2">
      <c r="A7424" s="13">
        <f t="shared" si="297"/>
        <v>0</v>
      </c>
      <c r="B7424" s="16" t="s">
        <v>17</v>
      </c>
      <c r="C7424" s="33">
        <v>0</v>
      </c>
    </row>
    <row r="7425" spans="1:3" ht="15" hidden="1" x14ac:dyDescent="0.2">
      <c r="A7425" s="13">
        <v>0</v>
      </c>
      <c r="B7425" s="15" t="s">
        <v>43</v>
      </c>
      <c r="C7425" s="32">
        <v>0</v>
      </c>
    </row>
    <row r="7426" spans="1:3" ht="15" hidden="1" x14ac:dyDescent="0.2">
      <c r="A7426" s="13">
        <v>0</v>
      </c>
      <c r="B7426" s="15" t="s">
        <v>15</v>
      </c>
      <c r="C7426" s="32">
        <v>0</v>
      </c>
    </row>
    <row r="7427" spans="1:3" ht="15" hidden="1" x14ac:dyDescent="0.2">
      <c r="A7427" s="13">
        <v>0</v>
      </c>
      <c r="B7427" s="15" t="s">
        <v>10</v>
      </c>
      <c r="C7427" s="32">
        <v>0</v>
      </c>
    </row>
    <row r="7428" spans="1:3" ht="15" hidden="1" x14ac:dyDescent="0.2">
      <c r="A7428" s="13">
        <f t="shared" si="297"/>
        <v>0</v>
      </c>
      <c r="B7428" s="14" t="s">
        <v>39</v>
      </c>
      <c r="C7428" s="31">
        <v>0</v>
      </c>
    </row>
    <row r="7429" spans="1:3" ht="15" hidden="1" x14ac:dyDescent="0.2">
      <c r="A7429" s="13">
        <f t="shared" si="297"/>
        <v>0</v>
      </c>
      <c r="B7429" s="4" t="s">
        <v>16</v>
      </c>
      <c r="C7429" s="28">
        <v>0</v>
      </c>
    </row>
    <row r="7430" spans="1:3" ht="18" hidden="1" customHeight="1" x14ac:dyDescent="0.2">
      <c r="A7430" s="13">
        <f t="shared" si="297"/>
        <v>0</v>
      </c>
      <c r="B7430" s="21"/>
      <c r="C7430" s="35"/>
    </row>
    <row r="7431" spans="1:3" ht="18" hidden="1" customHeight="1" x14ac:dyDescent="0.2">
      <c r="A7431" s="13">
        <f t="shared" si="297"/>
        <v>0</v>
      </c>
      <c r="B7431" s="22" t="s">
        <v>60</v>
      </c>
      <c r="C7431" s="29"/>
    </row>
    <row r="7432" spans="1:3" ht="15" x14ac:dyDescent="0.2">
      <c r="A7432" s="13"/>
      <c r="B7432" s="17" t="s">
        <v>44</v>
      </c>
      <c r="C7432" s="31">
        <v>1374.58114</v>
      </c>
    </row>
    <row r="7433" spans="1:3" ht="15" x14ac:dyDescent="0.2">
      <c r="A7433" s="13"/>
      <c r="B7433" s="12" t="s">
        <v>1</v>
      </c>
      <c r="C7433" s="31">
        <v>1374.58114</v>
      </c>
    </row>
    <row r="7434" spans="1:3" ht="15" hidden="1" x14ac:dyDescent="0.2">
      <c r="A7434" s="13">
        <f t="shared" si="297"/>
        <v>0</v>
      </c>
      <c r="B7434" s="12" t="s">
        <v>6</v>
      </c>
      <c r="C7434" s="31">
        <v>0</v>
      </c>
    </row>
    <row r="7435" spans="1:3" ht="15" hidden="1" x14ac:dyDescent="0.2">
      <c r="A7435" s="13">
        <f t="shared" si="297"/>
        <v>0</v>
      </c>
      <c r="B7435" s="12" t="s">
        <v>45</v>
      </c>
      <c r="C7435" s="31">
        <v>0</v>
      </c>
    </row>
    <row r="7436" spans="1:3" ht="15" hidden="1" x14ac:dyDescent="0.2">
      <c r="A7436" s="13">
        <f t="shared" si="297"/>
        <v>0</v>
      </c>
      <c r="B7436" s="12" t="s">
        <v>13</v>
      </c>
      <c r="C7436" s="31">
        <v>0</v>
      </c>
    </row>
    <row r="7437" spans="1:3" ht="15" x14ac:dyDescent="0.2">
      <c r="A7437" s="13"/>
      <c r="B7437" s="17" t="s">
        <v>46</v>
      </c>
      <c r="C7437" s="31">
        <v>661.91985</v>
      </c>
    </row>
    <row r="7438" spans="1:3" ht="15" x14ac:dyDescent="0.2">
      <c r="A7438" s="13"/>
      <c r="B7438" s="12" t="s">
        <v>19</v>
      </c>
      <c r="C7438" s="31">
        <v>560.95285000000001</v>
      </c>
    </row>
    <row r="7439" spans="1:3" ht="15" x14ac:dyDescent="0.2">
      <c r="A7439" s="13"/>
      <c r="B7439" s="12" t="s">
        <v>36</v>
      </c>
      <c r="C7439" s="31">
        <v>100.967</v>
      </c>
    </row>
    <row r="7440" spans="1:3" ht="15" hidden="1" x14ac:dyDescent="0.2">
      <c r="A7440" s="13">
        <f t="shared" si="297"/>
        <v>0</v>
      </c>
      <c r="B7440" s="12" t="s">
        <v>47</v>
      </c>
      <c r="C7440" s="31">
        <v>0</v>
      </c>
    </row>
    <row r="7441" spans="1:3" ht="15" hidden="1" x14ac:dyDescent="0.2">
      <c r="A7441" s="13">
        <f t="shared" si="297"/>
        <v>0</v>
      </c>
      <c r="B7441" s="12" t="s">
        <v>41</v>
      </c>
      <c r="C7441" s="31">
        <v>0</v>
      </c>
    </row>
    <row r="7442" spans="1:3" ht="15" x14ac:dyDescent="0.2">
      <c r="A7442" s="13"/>
      <c r="B7442" s="39" t="s">
        <v>48</v>
      </c>
      <c r="C7442" s="40">
        <v>712.66129000000001</v>
      </c>
    </row>
    <row r="7443" spans="1:3" ht="15" x14ac:dyDescent="0.2">
      <c r="A7443" s="13"/>
      <c r="B7443" s="39" t="s">
        <v>49</v>
      </c>
      <c r="C7443" s="40">
        <v>1254.5432900000001</v>
      </c>
    </row>
    <row r="7444" spans="1:3" ht="15" x14ac:dyDescent="0.2">
      <c r="A7444" s="13"/>
      <c r="B7444" s="39" t="s">
        <v>50</v>
      </c>
      <c r="C7444" s="40">
        <v>1967.2045800000001</v>
      </c>
    </row>
    <row r="7445" spans="1:3" ht="18" hidden="1" customHeight="1" x14ac:dyDescent="0.2">
      <c r="A7445" s="13">
        <f t="shared" si="297"/>
        <v>0</v>
      </c>
      <c r="B7445" s="23"/>
      <c r="C7445" s="34"/>
    </row>
    <row r="7446" spans="1:3" ht="18" hidden="1" customHeight="1" x14ac:dyDescent="0.2">
      <c r="A7446" s="13">
        <f t="shared" si="297"/>
        <v>0</v>
      </c>
      <c r="B7446" s="18" t="s">
        <v>319</v>
      </c>
      <c r="C7446" s="29"/>
    </row>
    <row r="7447" spans="1:3" ht="15" x14ac:dyDescent="0.2">
      <c r="A7447" s="13"/>
      <c r="B7447" s="5" t="s">
        <v>53</v>
      </c>
      <c r="C7447" s="36">
        <v>174</v>
      </c>
    </row>
    <row r="7448" spans="1:3" ht="15" x14ac:dyDescent="0.2">
      <c r="A7448" s="13"/>
      <c r="B7448" s="6" t="s">
        <v>54</v>
      </c>
      <c r="C7448" s="36">
        <v>141</v>
      </c>
    </row>
    <row r="7449" spans="1:3" ht="15" x14ac:dyDescent="0.2">
      <c r="A7449" s="13"/>
      <c r="B7449" s="6" t="s">
        <v>55</v>
      </c>
      <c r="C7449" s="36">
        <v>33</v>
      </c>
    </row>
    <row r="7450" spans="1:3" ht="18" hidden="1" customHeight="1" x14ac:dyDescent="0.2">
      <c r="A7450" s="13">
        <f t="shared" si="297"/>
        <v>0</v>
      </c>
      <c r="B7450" s="24"/>
      <c r="C7450" s="34"/>
    </row>
    <row r="7451" spans="1:3" ht="18" customHeight="1" x14ac:dyDescent="0.2">
      <c r="A7451" s="13"/>
      <c r="B7451" s="121" t="s">
        <v>174</v>
      </c>
      <c r="C7451" s="122"/>
    </row>
    <row r="7452" spans="1:3" ht="18" hidden="1" customHeight="1" x14ac:dyDescent="0.2">
      <c r="A7452" s="13">
        <f t="shared" si="297"/>
        <v>0</v>
      </c>
      <c r="B7452" s="21"/>
      <c r="C7452" s="35"/>
    </row>
    <row r="7453" spans="1:3" ht="18" hidden="1" customHeight="1" x14ac:dyDescent="0.2">
      <c r="A7453" s="13">
        <f t="shared" si="297"/>
        <v>0</v>
      </c>
      <c r="B7453" s="22" t="s">
        <v>59</v>
      </c>
      <c r="C7453" s="29"/>
    </row>
    <row r="7454" spans="1:3" ht="15" x14ac:dyDescent="0.2">
      <c r="A7454" s="13"/>
      <c r="B7454" s="2" t="s">
        <v>1</v>
      </c>
      <c r="C7454" s="28">
        <v>451.17455999999999</v>
      </c>
    </row>
    <row r="7455" spans="1:3" ht="15" hidden="1" x14ac:dyDescent="0.2">
      <c r="A7455" s="13">
        <f t="shared" si="297"/>
        <v>0</v>
      </c>
      <c r="B7455" s="3" t="s">
        <v>2</v>
      </c>
      <c r="C7455" s="28"/>
    </row>
    <row r="7456" spans="1:3" ht="15" hidden="1" x14ac:dyDescent="0.2">
      <c r="A7456" s="13">
        <f t="shared" si="297"/>
        <v>0</v>
      </c>
      <c r="B7456" s="3" t="s">
        <v>3</v>
      </c>
      <c r="C7456" s="28"/>
    </row>
    <row r="7457" spans="1:3" ht="15" hidden="1" x14ac:dyDescent="0.2">
      <c r="A7457" s="13">
        <f t="shared" si="297"/>
        <v>0</v>
      </c>
      <c r="B7457" s="3" t="s">
        <v>4</v>
      </c>
      <c r="C7457" s="28">
        <v>0</v>
      </c>
    </row>
    <row r="7458" spans="1:3" ht="15" x14ac:dyDescent="0.2">
      <c r="A7458" s="13"/>
      <c r="B7458" s="3" t="s">
        <v>5</v>
      </c>
      <c r="C7458" s="28">
        <v>451.17455999999999</v>
      </c>
    </row>
    <row r="7459" spans="1:3" ht="15" hidden="1" x14ac:dyDescent="0.2">
      <c r="A7459" s="13">
        <f t="shared" si="297"/>
        <v>0</v>
      </c>
      <c r="B7459" s="2" t="s">
        <v>6</v>
      </c>
      <c r="C7459" s="28">
        <v>0</v>
      </c>
    </row>
    <row r="7460" spans="1:3" ht="15" hidden="1" x14ac:dyDescent="0.2">
      <c r="A7460" s="13">
        <f t="shared" si="297"/>
        <v>0</v>
      </c>
      <c r="B7460" s="2" t="s">
        <v>7</v>
      </c>
      <c r="C7460" s="28">
        <v>0</v>
      </c>
    </row>
    <row r="7461" spans="1:3" ht="15" hidden="1" x14ac:dyDescent="0.2">
      <c r="A7461" s="13">
        <v>0</v>
      </c>
      <c r="B7461" s="3" t="s">
        <v>8</v>
      </c>
      <c r="C7461" s="28">
        <v>0</v>
      </c>
    </row>
    <row r="7462" spans="1:3" ht="15" hidden="1" x14ac:dyDescent="0.2">
      <c r="A7462" s="13">
        <f t="shared" si="297"/>
        <v>0</v>
      </c>
      <c r="B7462" s="4" t="s">
        <v>9</v>
      </c>
      <c r="C7462" s="28">
        <v>0</v>
      </c>
    </row>
    <row r="7463" spans="1:3" ht="15" hidden="1" x14ac:dyDescent="0.2">
      <c r="A7463" s="13">
        <v>0</v>
      </c>
      <c r="B7463" s="4" t="s">
        <v>10</v>
      </c>
      <c r="C7463" s="28">
        <v>0</v>
      </c>
    </row>
    <row r="7464" spans="1:3" ht="15" hidden="1" x14ac:dyDescent="0.2">
      <c r="A7464" s="13">
        <f t="shared" si="297"/>
        <v>0</v>
      </c>
      <c r="B7464" s="4" t="s">
        <v>11</v>
      </c>
      <c r="C7464" s="28">
        <v>0</v>
      </c>
    </row>
    <row r="7465" spans="1:3" ht="15" hidden="1" x14ac:dyDescent="0.2">
      <c r="A7465" s="13">
        <f t="shared" si="297"/>
        <v>0</v>
      </c>
      <c r="B7465" s="4" t="s">
        <v>12</v>
      </c>
      <c r="C7465" s="28">
        <v>0</v>
      </c>
    </row>
    <row r="7466" spans="1:3" ht="15" hidden="1" x14ac:dyDescent="0.2">
      <c r="A7466" s="13">
        <f t="shared" si="297"/>
        <v>0</v>
      </c>
      <c r="B7466" s="2" t="s">
        <v>13</v>
      </c>
      <c r="C7466" s="28">
        <v>0</v>
      </c>
    </row>
    <row r="7467" spans="1:3" ht="15" hidden="1" x14ac:dyDescent="0.2">
      <c r="A7467" s="13">
        <v>0</v>
      </c>
      <c r="B7467" s="3" t="s">
        <v>14</v>
      </c>
      <c r="C7467" s="28">
        <v>0</v>
      </c>
    </row>
    <row r="7468" spans="1:3" ht="15" hidden="1" x14ac:dyDescent="0.2">
      <c r="A7468" s="13">
        <v>0</v>
      </c>
      <c r="B7468" s="4" t="s">
        <v>15</v>
      </c>
      <c r="C7468" s="28">
        <v>0</v>
      </c>
    </row>
    <row r="7469" spans="1:3" ht="15" hidden="1" x14ac:dyDescent="0.2">
      <c r="A7469" s="13">
        <v>0</v>
      </c>
      <c r="B7469" s="4" t="s">
        <v>10</v>
      </c>
      <c r="C7469" s="28">
        <v>0</v>
      </c>
    </row>
    <row r="7470" spans="1:3" ht="15" hidden="1" x14ac:dyDescent="0.2">
      <c r="A7470" s="13">
        <f t="shared" ref="A7470:A7476" si="298">SUM(C7470)</f>
        <v>0</v>
      </c>
      <c r="B7470" s="4" t="s">
        <v>16</v>
      </c>
      <c r="C7470" s="28">
        <v>0</v>
      </c>
    </row>
    <row r="7471" spans="1:3" ht="15" hidden="1" x14ac:dyDescent="0.2">
      <c r="A7471" s="13">
        <f t="shared" si="298"/>
        <v>0</v>
      </c>
      <c r="B7471" s="3" t="s">
        <v>17</v>
      </c>
      <c r="C7471" s="28">
        <v>0</v>
      </c>
    </row>
    <row r="7472" spans="1:3" ht="15" hidden="1" x14ac:dyDescent="0.2">
      <c r="A7472" s="13">
        <f t="shared" si="298"/>
        <v>0</v>
      </c>
      <c r="B7472" s="4" t="s">
        <v>18</v>
      </c>
      <c r="C7472" s="28">
        <v>0</v>
      </c>
    </row>
    <row r="7473" spans="1:3" ht="18" hidden="1" customHeight="1" x14ac:dyDescent="0.2">
      <c r="A7473" s="13">
        <f t="shared" si="298"/>
        <v>0</v>
      </c>
      <c r="B7473" s="21"/>
      <c r="C7473" s="35"/>
    </row>
    <row r="7474" spans="1:3" ht="15" x14ac:dyDescent="0.2">
      <c r="A7474" s="13"/>
      <c r="B7474" s="2" t="s">
        <v>19</v>
      </c>
      <c r="C7474" s="28">
        <v>214.36993000000001</v>
      </c>
    </row>
    <row r="7475" spans="1:3" ht="15" hidden="1" x14ac:dyDescent="0.2">
      <c r="A7475" s="13">
        <f t="shared" si="298"/>
        <v>0</v>
      </c>
      <c r="B7475" s="12" t="s">
        <v>20</v>
      </c>
      <c r="C7475" s="31">
        <v>0</v>
      </c>
    </row>
    <row r="7476" spans="1:3" ht="15" x14ac:dyDescent="0.2">
      <c r="A7476" s="13"/>
      <c r="B7476" s="12" t="s">
        <v>21</v>
      </c>
      <c r="C7476" s="31">
        <v>208.62193000000002</v>
      </c>
    </row>
    <row r="7477" spans="1:3" ht="15" hidden="1" x14ac:dyDescent="0.2">
      <c r="A7477" s="13">
        <v>0</v>
      </c>
      <c r="B7477" s="15" t="s">
        <v>22</v>
      </c>
      <c r="C7477" s="32">
        <v>122.125</v>
      </c>
    </row>
    <row r="7478" spans="1:3" ht="15" hidden="1" x14ac:dyDescent="0.2">
      <c r="A7478" s="13">
        <v>0</v>
      </c>
      <c r="B7478" s="15" t="s">
        <v>23</v>
      </c>
      <c r="C7478" s="32">
        <v>0</v>
      </c>
    </row>
    <row r="7479" spans="1:3" ht="15" hidden="1" x14ac:dyDescent="0.2">
      <c r="A7479" s="13">
        <v>0</v>
      </c>
      <c r="B7479" s="15" t="s">
        <v>24</v>
      </c>
      <c r="C7479" s="32">
        <v>8.0198</v>
      </c>
    </row>
    <row r="7480" spans="1:3" ht="15" hidden="1" x14ac:dyDescent="0.2">
      <c r="A7480" s="13">
        <v>0</v>
      </c>
      <c r="B7480" s="15" t="s">
        <v>25</v>
      </c>
      <c r="C7480" s="32">
        <v>0</v>
      </c>
    </row>
    <row r="7481" spans="1:3" ht="15" hidden="1" x14ac:dyDescent="0.2">
      <c r="A7481" s="13">
        <v>0</v>
      </c>
      <c r="B7481" s="15" t="s">
        <v>26</v>
      </c>
      <c r="C7481" s="32">
        <v>0</v>
      </c>
    </row>
    <row r="7482" spans="1:3" ht="15" hidden="1" x14ac:dyDescent="0.2">
      <c r="A7482" s="13">
        <v>0</v>
      </c>
      <c r="B7482" s="15" t="s">
        <v>27</v>
      </c>
      <c r="C7482" s="32">
        <v>0</v>
      </c>
    </row>
    <row r="7483" spans="1:3" ht="30" hidden="1" x14ac:dyDescent="0.2">
      <c r="A7483" s="13">
        <v>0</v>
      </c>
      <c r="B7483" s="15" t="s">
        <v>28</v>
      </c>
      <c r="C7483" s="32">
        <v>5.008</v>
      </c>
    </row>
    <row r="7484" spans="1:3" ht="15" hidden="1" x14ac:dyDescent="0.2">
      <c r="A7484" s="13">
        <v>0</v>
      </c>
      <c r="B7484" s="15" t="s">
        <v>29</v>
      </c>
      <c r="C7484" s="32">
        <v>0</v>
      </c>
    </row>
    <row r="7485" spans="1:3" ht="15" hidden="1" x14ac:dyDescent="0.2">
      <c r="A7485" s="13">
        <v>0</v>
      </c>
      <c r="B7485" s="15" t="s">
        <v>30</v>
      </c>
      <c r="C7485" s="32">
        <v>0</v>
      </c>
    </row>
    <row r="7486" spans="1:3" ht="15" hidden="1" x14ac:dyDescent="0.2">
      <c r="A7486" s="13">
        <v>0</v>
      </c>
      <c r="B7486" s="15" t="s">
        <v>31</v>
      </c>
      <c r="C7486" s="32">
        <v>73.469130000000007</v>
      </c>
    </row>
    <row r="7487" spans="1:3" ht="15" hidden="1" x14ac:dyDescent="0.2">
      <c r="A7487" s="13">
        <f t="shared" ref="A7487:A7493" si="299">SUM(C7487)</f>
        <v>0</v>
      </c>
      <c r="B7487" s="12" t="s">
        <v>32</v>
      </c>
      <c r="C7487" s="31">
        <v>0</v>
      </c>
    </row>
    <row r="7488" spans="1:3" ht="15" hidden="1" x14ac:dyDescent="0.2">
      <c r="A7488" s="13">
        <f t="shared" si="299"/>
        <v>0</v>
      </c>
      <c r="B7488" s="3" t="s">
        <v>33</v>
      </c>
      <c r="C7488" s="28">
        <v>0</v>
      </c>
    </row>
    <row r="7489" spans="1:3" ht="15" hidden="1" x14ac:dyDescent="0.2">
      <c r="A7489" s="13">
        <f t="shared" si="299"/>
        <v>0</v>
      </c>
      <c r="B7489" s="12" t="s">
        <v>4</v>
      </c>
      <c r="C7489" s="31">
        <v>0</v>
      </c>
    </row>
    <row r="7490" spans="1:3" ht="15" hidden="1" x14ac:dyDescent="0.2">
      <c r="A7490" s="13">
        <f t="shared" si="299"/>
        <v>0</v>
      </c>
      <c r="B7490" s="12" t="s">
        <v>34</v>
      </c>
      <c r="C7490" s="31">
        <v>0</v>
      </c>
    </row>
    <row r="7491" spans="1:3" ht="15" x14ac:dyDescent="0.2">
      <c r="A7491" s="13"/>
      <c r="B7491" s="12" t="s">
        <v>35</v>
      </c>
      <c r="C7491" s="31">
        <v>5.7480000000000002</v>
      </c>
    </row>
    <row r="7492" spans="1:3" ht="15" x14ac:dyDescent="0.2">
      <c r="A7492" s="13"/>
      <c r="B7492" s="2" t="s">
        <v>36</v>
      </c>
      <c r="C7492" s="28">
        <v>14.18045</v>
      </c>
    </row>
    <row r="7493" spans="1:3" ht="15" hidden="1" x14ac:dyDescent="0.2">
      <c r="A7493" s="13">
        <f t="shared" si="299"/>
        <v>0</v>
      </c>
      <c r="B7493" s="2" t="s">
        <v>37</v>
      </c>
      <c r="C7493" s="28">
        <v>0</v>
      </c>
    </row>
    <row r="7494" spans="1:3" ht="15" hidden="1" x14ac:dyDescent="0.2">
      <c r="A7494" s="13">
        <v>0</v>
      </c>
      <c r="B7494" s="16" t="s">
        <v>8</v>
      </c>
      <c r="C7494" s="33">
        <v>0</v>
      </c>
    </row>
    <row r="7495" spans="1:3" ht="15" hidden="1" x14ac:dyDescent="0.2">
      <c r="A7495" s="13">
        <v>0</v>
      </c>
      <c r="B7495" s="15" t="s">
        <v>9</v>
      </c>
      <c r="C7495" s="32">
        <v>0</v>
      </c>
    </row>
    <row r="7496" spans="1:3" ht="15" hidden="1" x14ac:dyDescent="0.2">
      <c r="A7496" s="13">
        <v>0</v>
      </c>
      <c r="B7496" s="15" t="s">
        <v>38</v>
      </c>
      <c r="C7496" s="32">
        <v>0</v>
      </c>
    </row>
    <row r="7497" spans="1:3" ht="15" hidden="1" x14ac:dyDescent="0.2">
      <c r="A7497" s="13">
        <f>SUM(C7497)</f>
        <v>0</v>
      </c>
      <c r="B7497" s="14" t="s">
        <v>39</v>
      </c>
      <c r="C7497" s="31">
        <v>0</v>
      </c>
    </row>
    <row r="7498" spans="1:3" ht="15" hidden="1" x14ac:dyDescent="0.2">
      <c r="A7498" s="13">
        <f>SUM(C7498)</f>
        <v>0</v>
      </c>
      <c r="B7498" s="4" t="s">
        <v>40</v>
      </c>
      <c r="C7498" s="28">
        <v>0</v>
      </c>
    </row>
    <row r="7499" spans="1:3" ht="15" hidden="1" x14ac:dyDescent="0.2">
      <c r="A7499" s="13">
        <f>SUM(C7499)</f>
        <v>0</v>
      </c>
      <c r="B7499" s="2" t="s">
        <v>41</v>
      </c>
      <c r="C7499" s="28">
        <v>0</v>
      </c>
    </row>
    <row r="7500" spans="1:3" ht="15" hidden="1" x14ac:dyDescent="0.2">
      <c r="A7500" s="13">
        <v>0</v>
      </c>
      <c r="B7500" s="16" t="s">
        <v>14</v>
      </c>
      <c r="C7500" s="33">
        <v>0</v>
      </c>
    </row>
    <row r="7501" spans="1:3" ht="15" hidden="1" x14ac:dyDescent="0.2">
      <c r="A7501" s="13">
        <v>0</v>
      </c>
      <c r="B7501" s="15" t="s">
        <v>9</v>
      </c>
      <c r="C7501" s="32">
        <v>0</v>
      </c>
    </row>
    <row r="7502" spans="1:3" ht="15" hidden="1" x14ac:dyDescent="0.2">
      <c r="A7502" s="13">
        <v>0</v>
      </c>
      <c r="B7502" s="15" t="s">
        <v>10</v>
      </c>
      <c r="C7502" s="32">
        <v>0</v>
      </c>
    </row>
    <row r="7503" spans="1:3" ht="15" hidden="1" x14ac:dyDescent="0.2">
      <c r="A7503" s="13">
        <f>SUM(C7503)</f>
        <v>0</v>
      </c>
      <c r="B7503" s="14" t="s">
        <v>42</v>
      </c>
      <c r="C7503" s="31">
        <v>0</v>
      </c>
    </row>
    <row r="7504" spans="1:3" ht="15" hidden="1" x14ac:dyDescent="0.2">
      <c r="A7504" s="13">
        <f>SUM(C7504)</f>
        <v>0</v>
      </c>
      <c r="B7504" s="4" t="s">
        <v>16</v>
      </c>
      <c r="C7504" s="28">
        <v>0</v>
      </c>
    </row>
    <row r="7505" spans="1:3" ht="15" hidden="1" x14ac:dyDescent="0.2">
      <c r="A7505" s="13">
        <f>SUM(C7505)</f>
        <v>0</v>
      </c>
      <c r="B7505" s="16" t="s">
        <v>17</v>
      </c>
      <c r="C7505" s="33">
        <v>0</v>
      </c>
    </row>
    <row r="7506" spans="1:3" ht="15" hidden="1" x14ac:dyDescent="0.2">
      <c r="A7506" s="13">
        <v>0</v>
      </c>
      <c r="B7506" s="15" t="s">
        <v>43</v>
      </c>
      <c r="C7506" s="32">
        <v>0</v>
      </c>
    </row>
    <row r="7507" spans="1:3" ht="15" hidden="1" x14ac:dyDescent="0.2">
      <c r="A7507" s="13">
        <v>0</v>
      </c>
      <c r="B7507" s="15" t="s">
        <v>15</v>
      </c>
      <c r="C7507" s="32">
        <v>0</v>
      </c>
    </row>
    <row r="7508" spans="1:3" ht="15" hidden="1" x14ac:dyDescent="0.2">
      <c r="A7508" s="13">
        <v>0</v>
      </c>
      <c r="B7508" s="15" t="s">
        <v>10</v>
      </c>
      <c r="C7508" s="32">
        <v>0</v>
      </c>
    </row>
    <row r="7509" spans="1:3" ht="15" hidden="1" x14ac:dyDescent="0.2">
      <c r="A7509" s="13">
        <f t="shared" ref="A7509:A7531" si="300">SUM(C7509)</f>
        <v>0</v>
      </c>
      <c r="B7509" s="14" t="s">
        <v>39</v>
      </c>
      <c r="C7509" s="31">
        <v>0</v>
      </c>
    </row>
    <row r="7510" spans="1:3" ht="15" hidden="1" x14ac:dyDescent="0.2">
      <c r="A7510" s="13">
        <f t="shared" si="300"/>
        <v>0</v>
      </c>
      <c r="B7510" s="4" t="s">
        <v>16</v>
      </c>
      <c r="C7510" s="28">
        <v>0</v>
      </c>
    </row>
    <row r="7511" spans="1:3" ht="18" hidden="1" customHeight="1" x14ac:dyDescent="0.2">
      <c r="A7511" s="13">
        <f t="shared" si="300"/>
        <v>0</v>
      </c>
      <c r="B7511" s="21"/>
      <c r="C7511" s="35"/>
    </row>
    <row r="7512" spans="1:3" ht="18" hidden="1" customHeight="1" x14ac:dyDescent="0.2">
      <c r="A7512" s="13">
        <f t="shared" si="300"/>
        <v>0</v>
      </c>
      <c r="B7512" s="22" t="s">
        <v>60</v>
      </c>
      <c r="C7512" s="29"/>
    </row>
    <row r="7513" spans="1:3" ht="15" x14ac:dyDescent="0.2">
      <c r="A7513" s="13"/>
      <c r="B7513" s="17" t="s">
        <v>44</v>
      </c>
      <c r="C7513" s="31">
        <v>451.17455999999999</v>
      </c>
    </row>
    <row r="7514" spans="1:3" ht="15" x14ac:dyDescent="0.2">
      <c r="A7514" s="13"/>
      <c r="B7514" s="12" t="s">
        <v>1</v>
      </c>
      <c r="C7514" s="31">
        <v>451.17455999999999</v>
      </c>
    </row>
    <row r="7515" spans="1:3" ht="15" hidden="1" x14ac:dyDescent="0.2">
      <c r="A7515" s="13">
        <f t="shared" si="300"/>
        <v>0</v>
      </c>
      <c r="B7515" s="12" t="s">
        <v>6</v>
      </c>
      <c r="C7515" s="31">
        <v>0</v>
      </c>
    </row>
    <row r="7516" spans="1:3" ht="15" hidden="1" x14ac:dyDescent="0.2">
      <c r="A7516" s="13">
        <f t="shared" si="300"/>
        <v>0</v>
      </c>
      <c r="B7516" s="12" t="s">
        <v>45</v>
      </c>
      <c r="C7516" s="31">
        <v>0</v>
      </c>
    </row>
    <row r="7517" spans="1:3" ht="15" hidden="1" x14ac:dyDescent="0.2">
      <c r="A7517" s="13">
        <f t="shared" si="300"/>
        <v>0</v>
      </c>
      <c r="B7517" s="12" t="s">
        <v>13</v>
      </c>
      <c r="C7517" s="31">
        <v>0</v>
      </c>
    </row>
    <row r="7518" spans="1:3" ht="15" x14ac:dyDescent="0.2">
      <c r="A7518" s="13"/>
      <c r="B7518" s="17" t="s">
        <v>46</v>
      </c>
      <c r="C7518" s="31">
        <v>228.55038000000002</v>
      </c>
    </row>
    <row r="7519" spans="1:3" ht="15" x14ac:dyDescent="0.2">
      <c r="A7519" s="13"/>
      <c r="B7519" s="12" t="s">
        <v>19</v>
      </c>
      <c r="C7519" s="31">
        <v>214.36993000000001</v>
      </c>
    </row>
    <row r="7520" spans="1:3" ht="15" x14ac:dyDescent="0.2">
      <c r="A7520" s="13"/>
      <c r="B7520" s="12" t="s">
        <v>36</v>
      </c>
      <c r="C7520" s="31">
        <v>14.18045</v>
      </c>
    </row>
    <row r="7521" spans="1:3" ht="15" hidden="1" x14ac:dyDescent="0.2">
      <c r="A7521" s="13">
        <f t="shared" si="300"/>
        <v>0</v>
      </c>
      <c r="B7521" s="12" t="s">
        <v>47</v>
      </c>
      <c r="C7521" s="31">
        <v>0</v>
      </c>
    </row>
    <row r="7522" spans="1:3" ht="15" hidden="1" x14ac:dyDescent="0.2">
      <c r="A7522" s="13">
        <f t="shared" si="300"/>
        <v>0</v>
      </c>
      <c r="B7522" s="12" t="s">
        <v>41</v>
      </c>
      <c r="C7522" s="31">
        <v>0</v>
      </c>
    </row>
    <row r="7523" spans="1:3" ht="15" x14ac:dyDescent="0.2">
      <c r="A7523" s="13"/>
      <c r="B7523" s="39" t="s">
        <v>48</v>
      </c>
      <c r="C7523" s="40">
        <v>222.62418</v>
      </c>
    </row>
    <row r="7524" spans="1:3" ht="15" x14ac:dyDescent="0.2">
      <c r="A7524" s="13"/>
      <c r="B7524" s="39" t="s">
        <v>49</v>
      </c>
      <c r="C7524" s="40">
        <v>2893.6717699999999</v>
      </c>
    </row>
    <row r="7525" spans="1:3" ht="15" x14ac:dyDescent="0.2">
      <c r="A7525" s="13"/>
      <c r="B7525" s="39" t="s">
        <v>50</v>
      </c>
      <c r="C7525" s="40">
        <v>3116.2959500000002</v>
      </c>
    </row>
    <row r="7526" spans="1:3" ht="18" hidden="1" customHeight="1" x14ac:dyDescent="0.2">
      <c r="A7526" s="13">
        <f t="shared" si="300"/>
        <v>0</v>
      </c>
      <c r="B7526" s="23"/>
      <c r="C7526" s="34"/>
    </row>
    <row r="7527" spans="1:3" ht="18" hidden="1" customHeight="1" x14ac:dyDescent="0.2">
      <c r="A7527" s="13">
        <f t="shared" si="300"/>
        <v>0</v>
      </c>
      <c r="B7527" s="18" t="s">
        <v>319</v>
      </c>
      <c r="C7527" s="29"/>
    </row>
    <row r="7528" spans="1:3" ht="15" x14ac:dyDescent="0.2">
      <c r="A7528" s="13"/>
      <c r="B7528" s="5" t="s">
        <v>53</v>
      </c>
      <c r="C7528" s="36">
        <v>91</v>
      </c>
    </row>
    <row r="7529" spans="1:3" ht="15" x14ac:dyDescent="0.2">
      <c r="A7529" s="13"/>
      <c r="B7529" s="6" t="s">
        <v>54</v>
      </c>
      <c r="C7529" s="36">
        <v>14</v>
      </c>
    </row>
    <row r="7530" spans="1:3" ht="15" x14ac:dyDescent="0.2">
      <c r="A7530" s="13"/>
      <c r="B7530" s="6" t="s">
        <v>55</v>
      </c>
      <c r="C7530" s="36">
        <v>77</v>
      </c>
    </row>
    <row r="7531" spans="1:3" ht="18" hidden="1" customHeight="1" x14ac:dyDescent="0.2">
      <c r="A7531" s="13">
        <f t="shared" si="300"/>
        <v>0</v>
      </c>
      <c r="B7531" s="24"/>
      <c r="C7531" s="34"/>
    </row>
    <row r="7532" spans="1:3" ht="18" customHeight="1" x14ac:dyDescent="0.2">
      <c r="A7532" s="13"/>
      <c r="B7532" s="121" t="s">
        <v>172</v>
      </c>
      <c r="C7532" s="122"/>
    </row>
    <row r="7533" spans="1:3" ht="18" hidden="1" customHeight="1" x14ac:dyDescent="0.2">
      <c r="A7533" s="13">
        <f t="shared" ref="A7533:A7541" si="301">SUM(C7533)</f>
        <v>0</v>
      </c>
      <c r="B7533" s="21"/>
      <c r="C7533" s="35"/>
    </row>
    <row r="7534" spans="1:3" ht="18" hidden="1" customHeight="1" x14ac:dyDescent="0.2">
      <c r="A7534" s="13">
        <f t="shared" si="301"/>
        <v>0</v>
      </c>
      <c r="B7534" s="22" t="s">
        <v>59</v>
      </c>
      <c r="C7534" s="29"/>
    </row>
    <row r="7535" spans="1:3" ht="15" x14ac:dyDescent="0.2">
      <c r="A7535" s="13"/>
      <c r="B7535" s="2" t="s">
        <v>1</v>
      </c>
      <c r="C7535" s="28">
        <v>17.407</v>
      </c>
    </row>
    <row r="7536" spans="1:3" ht="15" hidden="1" x14ac:dyDescent="0.2">
      <c r="A7536" s="13">
        <f t="shared" si="301"/>
        <v>0</v>
      </c>
      <c r="B7536" s="3" t="s">
        <v>2</v>
      </c>
      <c r="C7536" s="28"/>
    </row>
    <row r="7537" spans="1:3" ht="15" hidden="1" x14ac:dyDescent="0.2">
      <c r="A7537" s="13">
        <f t="shared" si="301"/>
        <v>0</v>
      </c>
      <c r="B7537" s="3" t="s">
        <v>3</v>
      </c>
      <c r="C7537" s="28"/>
    </row>
    <row r="7538" spans="1:3" ht="15" hidden="1" x14ac:dyDescent="0.2">
      <c r="A7538" s="13">
        <f t="shared" si="301"/>
        <v>0</v>
      </c>
      <c r="B7538" s="3" t="s">
        <v>4</v>
      </c>
      <c r="C7538" s="28">
        <v>0</v>
      </c>
    </row>
    <row r="7539" spans="1:3" ht="15" x14ac:dyDescent="0.2">
      <c r="A7539" s="13"/>
      <c r="B7539" s="3" t="s">
        <v>5</v>
      </c>
      <c r="C7539" s="28">
        <v>17.407</v>
      </c>
    </row>
    <row r="7540" spans="1:3" ht="15" hidden="1" x14ac:dyDescent="0.2">
      <c r="A7540" s="13">
        <f t="shared" si="301"/>
        <v>0</v>
      </c>
      <c r="B7540" s="2" t="s">
        <v>6</v>
      </c>
      <c r="C7540" s="28">
        <v>0</v>
      </c>
    </row>
    <row r="7541" spans="1:3" ht="15" hidden="1" x14ac:dyDescent="0.2">
      <c r="A7541" s="13">
        <f t="shared" si="301"/>
        <v>0</v>
      </c>
      <c r="B7541" s="2" t="s">
        <v>7</v>
      </c>
      <c r="C7541" s="28">
        <v>0</v>
      </c>
    </row>
    <row r="7542" spans="1:3" ht="15" hidden="1" x14ac:dyDescent="0.2">
      <c r="A7542" s="13">
        <v>0</v>
      </c>
      <c r="B7542" s="3" t="s">
        <v>8</v>
      </c>
      <c r="C7542" s="28">
        <v>0</v>
      </c>
    </row>
    <row r="7543" spans="1:3" ht="15" hidden="1" x14ac:dyDescent="0.2">
      <c r="A7543" s="13">
        <f>SUM(C7543)</f>
        <v>0</v>
      </c>
      <c r="B7543" s="4" t="s">
        <v>9</v>
      </c>
      <c r="C7543" s="28">
        <v>0</v>
      </c>
    </row>
    <row r="7544" spans="1:3" ht="15" hidden="1" x14ac:dyDescent="0.2">
      <c r="A7544" s="13">
        <v>0</v>
      </c>
      <c r="B7544" s="4" t="s">
        <v>10</v>
      </c>
      <c r="C7544" s="28">
        <v>0</v>
      </c>
    </row>
    <row r="7545" spans="1:3" ht="15" hidden="1" x14ac:dyDescent="0.2">
      <c r="A7545" s="13">
        <f>SUM(C7545)</f>
        <v>0</v>
      </c>
      <c r="B7545" s="4" t="s">
        <v>11</v>
      </c>
      <c r="C7545" s="28">
        <v>0</v>
      </c>
    </row>
    <row r="7546" spans="1:3" ht="15" hidden="1" x14ac:dyDescent="0.2">
      <c r="A7546" s="13">
        <f>SUM(C7546)</f>
        <v>0</v>
      </c>
      <c r="B7546" s="4" t="s">
        <v>12</v>
      </c>
      <c r="C7546" s="28">
        <v>0</v>
      </c>
    </row>
    <row r="7547" spans="1:3" ht="15" hidden="1" x14ac:dyDescent="0.2">
      <c r="A7547" s="13">
        <f>SUM(C7547)</f>
        <v>0</v>
      </c>
      <c r="B7547" s="2" t="s">
        <v>13</v>
      </c>
      <c r="C7547" s="28">
        <v>0</v>
      </c>
    </row>
    <row r="7548" spans="1:3" ht="15" hidden="1" x14ac:dyDescent="0.2">
      <c r="A7548" s="13">
        <v>0</v>
      </c>
      <c r="B7548" s="3" t="s">
        <v>14</v>
      </c>
      <c r="C7548" s="28">
        <v>0</v>
      </c>
    </row>
    <row r="7549" spans="1:3" ht="15" hidden="1" x14ac:dyDescent="0.2">
      <c r="A7549" s="13">
        <v>0</v>
      </c>
      <c r="B7549" s="4" t="s">
        <v>15</v>
      </c>
      <c r="C7549" s="28">
        <v>0</v>
      </c>
    </row>
    <row r="7550" spans="1:3" ht="15" hidden="1" x14ac:dyDescent="0.2">
      <c r="A7550" s="13">
        <v>0</v>
      </c>
      <c r="B7550" s="4" t="s">
        <v>10</v>
      </c>
      <c r="C7550" s="28">
        <v>0</v>
      </c>
    </row>
    <row r="7551" spans="1:3" ht="15" hidden="1" x14ac:dyDescent="0.2">
      <c r="A7551" s="13">
        <f t="shared" ref="A7551:A7557" si="302">SUM(C7551)</f>
        <v>0</v>
      </c>
      <c r="B7551" s="4" t="s">
        <v>16</v>
      </c>
      <c r="C7551" s="28">
        <v>0</v>
      </c>
    </row>
    <row r="7552" spans="1:3" ht="15" hidden="1" x14ac:dyDescent="0.2">
      <c r="A7552" s="13">
        <f t="shared" si="302"/>
        <v>0</v>
      </c>
      <c r="B7552" s="3" t="s">
        <v>17</v>
      </c>
      <c r="C7552" s="28">
        <v>0</v>
      </c>
    </row>
    <row r="7553" spans="1:3" ht="15" hidden="1" x14ac:dyDescent="0.2">
      <c r="A7553" s="13">
        <f t="shared" si="302"/>
        <v>0</v>
      </c>
      <c r="B7553" s="4" t="s">
        <v>18</v>
      </c>
      <c r="C7553" s="28">
        <v>0</v>
      </c>
    </row>
    <row r="7554" spans="1:3" ht="18" hidden="1" customHeight="1" x14ac:dyDescent="0.2">
      <c r="A7554" s="13">
        <f t="shared" si="302"/>
        <v>0</v>
      </c>
      <c r="B7554" s="21"/>
      <c r="C7554" s="35"/>
    </row>
    <row r="7555" spans="1:3" ht="15" x14ac:dyDescent="0.2">
      <c r="A7555" s="13"/>
      <c r="B7555" s="2" t="s">
        <v>19</v>
      </c>
      <c r="C7555" s="28">
        <v>14.529280000000002</v>
      </c>
    </row>
    <row r="7556" spans="1:3" ht="15" hidden="1" x14ac:dyDescent="0.2">
      <c r="A7556" s="13">
        <f t="shared" si="302"/>
        <v>0</v>
      </c>
      <c r="B7556" s="12" t="s">
        <v>20</v>
      </c>
      <c r="C7556" s="31">
        <v>0</v>
      </c>
    </row>
    <row r="7557" spans="1:3" ht="15" x14ac:dyDescent="0.2">
      <c r="A7557" s="13"/>
      <c r="B7557" s="12" t="s">
        <v>21</v>
      </c>
      <c r="C7557" s="31">
        <v>13.052570000000001</v>
      </c>
    </row>
    <row r="7558" spans="1:3" ht="15" hidden="1" x14ac:dyDescent="0.2">
      <c r="A7558" s="13">
        <v>0</v>
      </c>
      <c r="B7558" s="15" t="s">
        <v>22</v>
      </c>
      <c r="C7558" s="32">
        <v>9.9749999999999996</v>
      </c>
    </row>
    <row r="7559" spans="1:3" ht="15" hidden="1" x14ac:dyDescent="0.2">
      <c r="A7559" s="13">
        <v>0</v>
      </c>
      <c r="B7559" s="15" t="s">
        <v>23</v>
      </c>
      <c r="C7559" s="32">
        <v>0.24</v>
      </c>
    </row>
    <row r="7560" spans="1:3" ht="15" hidden="1" x14ac:dyDescent="0.2">
      <c r="A7560" s="13">
        <v>0</v>
      </c>
      <c r="B7560" s="15" t="s">
        <v>24</v>
      </c>
      <c r="C7560" s="32">
        <v>0.93899999999999995</v>
      </c>
    </row>
    <row r="7561" spans="1:3" ht="15" hidden="1" x14ac:dyDescent="0.2">
      <c r="A7561" s="13">
        <v>0</v>
      </c>
      <c r="B7561" s="15" t="s">
        <v>25</v>
      </c>
      <c r="C7561" s="32">
        <v>0.27606999999999998</v>
      </c>
    </row>
    <row r="7562" spans="1:3" ht="15" hidden="1" x14ac:dyDescent="0.2">
      <c r="A7562" s="13">
        <v>0</v>
      </c>
      <c r="B7562" s="15" t="s">
        <v>26</v>
      </c>
      <c r="C7562" s="32">
        <v>0</v>
      </c>
    </row>
    <row r="7563" spans="1:3" ht="15" hidden="1" x14ac:dyDescent="0.2">
      <c r="A7563" s="13">
        <v>0</v>
      </c>
      <c r="B7563" s="15" t="s">
        <v>27</v>
      </c>
      <c r="C7563" s="32">
        <v>0</v>
      </c>
    </row>
    <row r="7564" spans="1:3" ht="30" hidden="1" x14ac:dyDescent="0.2">
      <c r="A7564" s="13">
        <v>0</v>
      </c>
      <c r="B7564" s="15" t="s">
        <v>28</v>
      </c>
      <c r="C7564" s="32">
        <v>0</v>
      </c>
    </row>
    <row r="7565" spans="1:3" ht="15" hidden="1" x14ac:dyDescent="0.2">
      <c r="A7565" s="13">
        <v>0</v>
      </c>
      <c r="B7565" s="15" t="s">
        <v>29</v>
      </c>
      <c r="C7565" s="32">
        <v>0.25600000000000001</v>
      </c>
    </row>
    <row r="7566" spans="1:3" ht="15" hidden="1" x14ac:dyDescent="0.2">
      <c r="A7566" s="13">
        <v>0</v>
      </c>
      <c r="B7566" s="15" t="s">
        <v>30</v>
      </c>
      <c r="C7566" s="32">
        <v>0</v>
      </c>
    </row>
    <row r="7567" spans="1:3" ht="15" hidden="1" x14ac:dyDescent="0.2">
      <c r="A7567" s="13">
        <v>0</v>
      </c>
      <c r="B7567" s="15" t="s">
        <v>31</v>
      </c>
      <c r="C7567" s="32">
        <v>1.3665</v>
      </c>
    </row>
    <row r="7568" spans="1:3" ht="15" hidden="1" x14ac:dyDescent="0.2">
      <c r="A7568" s="13">
        <f t="shared" ref="A7568:A7574" si="303">SUM(C7568)</f>
        <v>0</v>
      </c>
      <c r="B7568" s="12" t="s">
        <v>32</v>
      </c>
      <c r="C7568" s="31">
        <v>0</v>
      </c>
    </row>
    <row r="7569" spans="1:3" ht="15" hidden="1" x14ac:dyDescent="0.2">
      <c r="A7569" s="13">
        <f t="shared" si="303"/>
        <v>0</v>
      </c>
      <c r="B7569" s="3" t="s">
        <v>33</v>
      </c>
      <c r="C7569" s="28">
        <v>0</v>
      </c>
    </row>
    <row r="7570" spans="1:3" ht="15" hidden="1" x14ac:dyDescent="0.2">
      <c r="A7570" s="13">
        <f t="shared" si="303"/>
        <v>0</v>
      </c>
      <c r="B7570" s="12" t="s">
        <v>4</v>
      </c>
      <c r="C7570" s="31">
        <v>0</v>
      </c>
    </row>
    <row r="7571" spans="1:3" ht="15" hidden="1" x14ac:dyDescent="0.2">
      <c r="A7571" s="13">
        <f t="shared" si="303"/>
        <v>0</v>
      </c>
      <c r="B7571" s="12" t="s">
        <v>34</v>
      </c>
      <c r="C7571" s="31">
        <v>0</v>
      </c>
    </row>
    <row r="7572" spans="1:3" ht="15" x14ac:dyDescent="0.2">
      <c r="A7572" s="13"/>
      <c r="B7572" s="12" t="s">
        <v>35</v>
      </c>
      <c r="C7572" s="31">
        <v>1.47671</v>
      </c>
    </row>
    <row r="7573" spans="1:3" ht="15" hidden="1" x14ac:dyDescent="0.2">
      <c r="A7573" s="13">
        <f t="shared" si="303"/>
        <v>0</v>
      </c>
      <c r="B7573" s="2" t="s">
        <v>36</v>
      </c>
      <c r="C7573" s="28">
        <v>0</v>
      </c>
    </row>
    <row r="7574" spans="1:3" ht="15" hidden="1" x14ac:dyDescent="0.2">
      <c r="A7574" s="13">
        <f t="shared" si="303"/>
        <v>0</v>
      </c>
      <c r="B7574" s="2" t="s">
        <v>37</v>
      </c>
      <c r="C7574" s="28">
        <v>0</v>
      </c>
    </row>
    <row r="7575" spans="1:3" ht="15" hidden="1" x14ac:dyDescent="0.2">
      <c r="A7575" s="13">
        <v>0</v>
      </c>
      <c r="B7575" s="16" t="s">
        <v>8</v>
      </c>
      <c r="C7575" s="33">
        <v>0</v>
      </c>
    </row>
    <row r="7576" spans="1:3" ht="15" hidden="1" x14ac:dyDescent="0.2">
      <c r="A7576" s="13">
        <v>0</v>
      </c>
      <c r="B7576" s="15" t="s">
        <v>9</v>
      </c>
      <c r="C7576" s="32">
        <v>0</v>
      </c>
    </row>
    <row r="7577" spans="1:3" ht="15" hidden="1" x14ac:dyDescent="0.2">
      <c r="A7577" s="13">
        <v>0</v>
      </c>
      <c r="B7577" s="15" t="s">
        <v>38</v>
      </c>
      <c r="C7577" s="32">
        <v>0</v>
      </c>
    </row>
    <row r="7578" spans="1:3" ht="15" hidden="1" x14ac:dyDescent="0.2">
      <c r="A7578" s="13">
        <f>SUM(C7578)</f>
        <v>0</v>
      </c>
      <c r="B7578" s="14" t="s">
        <v>39</v>
      </c>
      <c r="C7578" s="31">
        <v>0</v>
      </c>
    </row>
    <row r="7579" spans="1:3" ht="15" hidden="1" x14ac:dyDescent="0.2">
      <c r="A7579" s="13">
        <f>SUM(C7579)</f>
        <v>0</v>
      </c>
      <c r="B7579" s="4" t="s">
        <v>40</v>
      </c>
      <c r="C7579" s="28">
        <v>0</v>
      </c>
    </row>
    <row r="7580" spans="1:3" ht="15" hidden="1" x14ac:dyDescent="0.2">
      <c r="A7580" s="13">
        <f>SUM(C7580)</f>
        <v>0</v>
      </c>
      <c r="B7580" s="2" t="s">
        <v>41</v>
      </c>
      <c r="C7580" s="28">
        <v>0</v>
      </c>
    </row>
    <row r="7581" spans="1:3" ht="15" hidden="1" x14ac:dyDescent="0.2">
      <c r="A7581" s="13">
        <v>0</v>
      </c>
      <c r="B7581" s="16" t="s">
        <v>14</v>
      </c>
      <c r="C7581" s="33">
        <v>0</v>
      </c>
    </row>
    <row r="7582" spans="1:3" ht="15" hidden="1" x14ac:dyDescent="0.2">
      <c r="A7582" s="13">
        <v>0</v>
      </c>
      <c r="B7582" s="15" t="s">
        <v>9</v>
      </c>
      <c r="C7582" s="32">
        <v>0</v>
      </c>
    </row>
    <row r="7583" spans="1:3" ht="15" hidden="1" x14ac:dyDescent="0.2">
      <c r="A7583" s="13">
        <v>0</v>
      </c>
      <c r="B7583" s="15" t="s">
        <v>10</v>
      </c>
      <c r="C7583" s="32">
        <v>0</v>
      </c>
    </row>
    <row r="7584" spans="1:3" ht="15" hidden="1" x14ac:dyDescent="0.2">
      <c r="A7584" s="13">
        <f>SUM(C7584)</f>
        <v>0</v>
      </c>
      <c r="B7584" s="14" t="s">
        <v>42</v>
      </c>
      <c r="C7584" s="31">
        <v>0</v>
      </c>
    </row>
    <row r="7585" spans="1:3" ht="15" hidden="1" x14ac:dyDescent="0.2">
      <c r="A7585" s="13">
        <f>SUM(C7585)</f>
        <v>0</v>
      </c>
      <c r="B7585" s="4" t="s">
        <v>16</v>
      </c>
      <c r="C7585" s="28">
        <v>0</v>
      </c>
    </row>
    <row r="7586" spans="1:3" ht="15" hidden="1" x14ac:dyDescent="0.2">
      <c r="A7586" s="13">
        <f>SUM(C7586)</f>
        <v>0</v>
      </c>
      <c r="B7586" s="16" t="s">
        <v>17</v>
      </c>
      <c r="C7586" s="33">
        <v>0</v>
      </c>
    </row>
    <row r="7587" spans="1:3" ht="15" hidden="1" x14ac:dyDescent="0.2">
      <c r="A7587" s="13">
        <v>0</v>
      </c>
      <c r="B7587" s="15" t="s">
        <v>43</v>
      </c>
      <c r="C7587" s="32">
        <v>0</v>
      </c>
    </row>
    <row r="7588" spans="1:3" ht="15" hidden="1" x14ac:dyDescent="0.2">
      <c r="A7588" s="13">
        <v>0</v>
      </c>
      <c r="B7588" s="15" t="s">
        <v>15</v>
      </c>
      <c r="C7588" s="32">
        <v>0</v>
      </c>
    </row>
    <row r="7589" spans="1:3" ht="15" hidden="1" x14ac:dyDescent="0.2">
      <c r="A7589" s="13">
        <v>0</v>
      </c>
      <c r="B7589" s="15" t="s">
        <v>10</v>
      </c>
      <c r="C7589" s="32">
        <v>0</v>
      </c>
    </row>
    <row r="7590" spans="1:3" ht="15" hidden="1" x14ac:dyDescent="0.2">
      <c r="A7590" s="13">
        <f t="shared" ref="A7590:A7612" si="304">SUM(C7590)</f>
        <v>0</v>
      </c>
      <c r="B7590" s="14" t="s">
        <v>39</v>
      </c>
      <c r="C7590" s="31">
        <v>0</v>
      </c>
    </row>
    <row r="7591" spans="1:3" ht="15" hidden="1" x14ac:dyDescent="0.2">
      <c r="A7591" s="13">
        <f t="shared" si="304"/>
        <v>0</v>
      </c>
      <c r="B7591" s="4" t="s">
        <v>16</v>
      </c>
      <c r="C7591" s="28">
        <v>0</v>
      </c>
    </row>
    <row r="7592" spans="1:3" ht="18" hidden="1" customHeight="1" x14ac:dyDescent="0.2">
      <c r="A7592" s="13">
        <f t="shared" si="304"/>
        <v>0</v>
      </c>
      <c r="B7592" s="21"/>
      <c r="C7592" s="35"/>
    </row>
    <row r="7593" spans="1:3" ht="18" hidden="1" customHeight="1" x14ac:dyDescent="0.2">
      <c r="A7593" s="13">
        <f t="shared" si="304"/>
        <v>0</v>
      </c>
      <c r="B7593" s="22" t="s">
        <v>60</v>
      </c>
      <c r="C7593" s="29"/>
    </row>
    <row r="7594" spans="1:3" ht="15" x14ac:dyDescent="0.2">
      <c r="A7594" s="13"/>
      <c r="B7594" s="17" t="s">
        <v>44</v>
      </c>
      <c r="C7594" s="31">
        <v>17.407</v>
      </c>
    </row>
    <row r="7595" spans="1:3" ht="15" x14ac:dyDescent="0.2">
      <c r="A7595" s="13"/>
      <c r="B7595" s="12" t="s">
        <v>1</v>
      </c>
      <c r="C7595" s="31">
        <v>17.407</v>
      </c>
    </row>
    <row r="7596" spans="1:3" ht="15" hidden="1" x14ac:dyDescent="0.2">
      <c r="A7596" s="13">
        <f t="shared" si="304"/>
        <v>0</v>
      </c>
      <c r="B7596" s="12" t="s">
        <v>6</v>
      </c>
      <c r="C7596" s="31">
        <v>0</v>
      </c>
    </row>
    <row r="7597" spans="1:3" ht="15" hidden="1" x14ac:dyDescent="0.2">
      <c r="A7597" s="13">
        <f t="shared" si="304"/>
        <v>0</v>
      </c>
      <c r="B7597" s="12" t="s">
        <v>45</v>
      </c>
      <c r="C7597" s="31">
        <v>0</v>
      </c>
    </row>
    <row r="7598" spans="1:3" ht="15" hidden="1" x14ac:dyDescent="0.2">
      <c r="A7598" s="13">
        <f t="shared" si="304"/>
        <v>0</v>
      </c>
      <c r="B7598" s="12" t="s">
        <v>13</v>
      </c>
      <c r="C7598" s="31">
        <v>0</v>
      </c>
    </row>
    <row r="7599" spans="1:3" ht="15" x14ac:dyDescent="0.2">
      <c r="A7599" s="13"/>
      <c r="B7599" s="17" t="s">
        <v>46</v>
      </c>
      <c r="C7599" s="31">
        <v>14.52928</v>
      </c>
    </row>
    <row r="7600" spans="1:3" ht="15" x14ac:dyDescent="0.2">
      <c r="A7600" s="13"/>
      <c r="B7600" s="12" t="s">
        <v>19</v>
      </c>
      <c r="C7600" s="31">
        <v>14.52928</v>
      </c>
    </row>
    <row r="7601" spans="1:3" ht="15" hidden="1" x14ac:dyDescent="0.2">
      <c r="A7601" s="13">
        <f t="shared" si="304"/>
        <v>0</v>
      </c>
      <c r="B7601" s="12" t="s">
        <v>36</v>
      </c>
      <c r="C7601" s="31">
        <v>0</v>
      </c>
    </row>
    <row r="7602" spans="1:3" ht="15" hidden="1" x14ac:dyDescent="0.2">
      <c r="A7602" s="13">
        <f t="shared" si="304"/>
        <v>0</v>
      </c>
      <c r="B7602" s="12" t="s">
        <v>47</v>
      </c>
      <c r="C7602" s="31">
        <v>0</v>
      </c>
    </row>
    <row r="7603" spans="1:3" ht="15" hidden="1" x14ac:dyDescent="0.2">
      <c r="A7603" s="13">
        <f t="shared" si="304"/>
        <v>0</v>
      </c>
      <c r="B7603" s="12" t="s">
        <v>41</v>
      </c>
      <c r="C7603" s="31">
        <v>0</v>
      </c>
    </row>
    <row r="7604" spans="1:3" ht="15" x14ac:dyDescent="0.2">
      <c r="A7604" s="13"/>
      <c r="B7604" s="39" t="s">
        <v>48</v>
      </c>
      <c r="C7604" s="40">
        <v>2.8777200000000001</v>
      </c>
    </row>
    <row r="7605" spans="1:3" ht="15" x14ac:dyDescent="0.2">
      <c r="A7605" s="13"/>
      <c r="B7605" s="39" t="s">
        <v>49</v>
      </c>
      <c r="C7605" s="40">
        <v>0.42664000000000002</v>
      </c>
    </row>
    <row r="7606" spans="1:3" ht="15" x14ac:dyDescent="0.2">
      <c r="A7606" s="13"/>
      <c r="B7606" s="39" t="s">
        <v>50</v>
      </c>
      <c r="C7606" s="40">
        <v>3.30436</v>
      </c>
    </row>
    <row r="7607" spans="1:3" ht="18" hidden="1" customHeight="1" x14ac:dyDescent="0.2">
      <c r="A7607" s="13">
        <f t="shared" si="304"/>
        <v>0</v>
      </c>
      <c r="B7607" s="23"/>
      <c r="C7607" s="34"/>
    </row>
    <row r="7608" spans="1:3" ht="18" hidden="1" customHeight="1" x14ac:dyDescent="0.2">
      <c r="A7608" s="13">
        <f t="shared" si="304"/>
        <v>0</v>
      </c>
      <c r="B7608" s="18" t="s">
        <v>319</v>
      </c>
      <c r="C7608" s="29"/>
    </row>
    <row r="7609" spans="1:3" ht="15" x14ac:dyDescent="0.2">
      <c r="A7609" s="13"/>
      <c r="B7609" s="5" t="s">
        <v>53</v>
      </c>
      <c r="C7609" s="36">
        <v>86</v>
      </c>
    </row>
    <row r="7610" spans="1:3" ht="15" x14ac:dyDescent="0.2">
      <c r="A7610" s="13"/>
      <c r="B7610" s="6" t="s">
        <v>54</v>
      </c>
      <c r="C7610" s="36">
        <v>50</v>
      </c>
    </row>
    <row r="7611" spans="1:3" ht="15" x14ac:dyDescent="0.2">
      <c r="A7611" s="13"/>
      <c r="B7611" s="6" t="s">
        <v>55</v>
      </c>
      <c r="C7611" s="36">
        <v>36</v>
      </c>
    </row>
    <row r="7612" spans="1:3" ht="18" hidden="1" customHeight="1" x14ac:dyDescent="0.2">
      <c r="A7612" s="13">
        <f t="shared" si="304"/>
        <v>0</v>
      </c>
      <c r="B7612" s="24"/>
      <c r="C7612" s="34"/>
    </row>
    <row r="7613" spans="1:3" ht="18" customHeight="1" x14ac:dyDescent="0.2">
      <c r="A7613" s="13"/>
      <c r="B7613" s="121" t="s">
        <v>321</v>
      </c>
      <c r="C7613" s="122"/>
    </row>
    <row r="7614" spans="1:3" ht="18" hidden="1" customHeight="1" x14ac:dyDescent="0.2">
      <c r="A7614" s="13">
        <f t="shared" ref="A7614:A7622" si="305">SUM(C7614)</f>
        <v>0</v>
      </c>
      <c r="B7614" s="21"/>
      <c r="C7614" s="35"/>
    </row>
    <row r="7615" spans="1:3" ht="18" hidden="1" customHeight="1" x14ac:dyDescent="0.2">
      <c r="A7615" s="13">
        <f t="shared" si="305"/>
        <v>0</v>
      </c>
      <c r="B7615" s="22" t="s">
        <v>59</v>
      </c>
      <c r="C7615" s="29"/>
    </row>
    <row r="7616" spans="1:3" ht="15" x14ac:dyDescent="0.2">
      <c r="A7616" s="13"/>
      <c r="B7616" s="2" t="s">
        <v>1</v>
      </c>
      <c r="C7616" s="28">
        <v>4938.3500000000004</v>
      </c>
    </row>
    <row r="7617" spans="1:3" ht="15" hidden="1" x14ac:dyDescent="0.2">
      <c r="A7617" s="13">
        <f t="shared" si="305"/>
        <v>0</v>
      </c>
      <c r="B7617" s="3" t="s">
        <v>2</v>
      </c>
      <c r="C7617" s="28"/>
    </row>
    <row r="7618" spans="1:3" ht="15" hidden="1" x14ac:dyDescent="0.2">
      <c r="A7618" s="13">
        <f t="shared" si="305"/>
        <v>0</v>
      </c>
      <c r="B7618" s="3" t="s">
        <v>3</v>
      </c>
      <c r="C7618" s="28"/>
    </row>
    <row r="7619" spans="1:3" ht="15" hidden="1" x14ac:dyDescent="0.2">
      <c r="A7619" s="13">
        <f t="shared" si="305"/>
        <v>0</v>
      </c>
      <c r="B7619" s="3" t="s">
        <v>4</v>
      </c>
      <c r="C7619" s="28"/>
    </row>
    <row r="7620" spans="1:3" ht="15" x14ac:dyDescent="0.2">
      <c r="A7620" s="13"/>
      <c r="B7620" s="3" t="s">
        <v>5</v>
      </c>
      <c r="C7620" s="28">
        <v>4938.3500000000004</v>
      </c>
    </row>
    <row r="7621" spans="1:3" ht="15" hidden="1" x14ac:dyDescent="0.2">
      <c r="A7621" s="13">
        <f t="shared" si="305"/>
        <v>0</v>
      </c>
      <c r="B7621" s="2" t="s">
        <v>6</v>
      </c>
      <c r="C7621" s="28"/>
    </row>
    <row r="7622" spans="1:3" ht="15" hidden="1" x14ac:dyDescent="0.2">
      <c r="A7622" s="13">
        <f t="shared" si="305"/>
        <v>0</v>
      </c>
      <c r="B7622" s="2" t="s">
        <v>7</v>
      </c>
      <c r="C7622" s="28">
        <v>0</v>
      </c>
    </row>
    <row r="7623" spans="1:3" ht="15" hidden="1" x14ac:dyDescent="0.2">
      <c r="A7623" s="13">
        <v>0</v>
      </c>
      <c r="B7623" s="3" t="s">
        <v>8</v>
      </c>
      <c r="C7623" s="28">
        <v>0</v>
      </c>
    </row>
    <row r="7624" spans="1:3" ht="15" hidden="1" x14ac:dyDescent="0.2">
      <c r="A7624" s="13">
        <f>SUM(C7624)</f>
        <v>0</v>
      </c>
      <c r="B7624" s="4" t="s">
        <v>9</v>
      </c>
      <c r="C7624" s="28"/>
    </row>
    <row r="7625" spans="1:3" ht="15" hidden="1" x14ac:dyDescent="0.2">
      <c r="A7625" s="13">
        <v>0</v>
      </c>
      <c r="B7625" s="4" t="s">
        <v>10</v>
      </c>
      <c r="C7625" s="28"/>
    </row>
    <row r="7626" spans="1:3" ht="15" hidden="1" x14ac:dyDescent="0.2">
      <c r="A7626" s="13">
        <f>SUM(C7626)</f>
        <v>0</v>
      </c>
      <c r="B7626" s="4" t="s">
        <v>11</v>
      </c>
      <c r="C7626" s="28"/>
    </row>
    <row r="7627" spans="1:3" ht="15" hidden="1" x14ac:dyDescent="0.2">
      <c r="A7627" s="13">
        <f>SUM(C7627)</f>
        <v>0</v>
      </c>
      <c r="B7627" s="4" t="s">
        <v>12</v>
      </c>
      <c r="C7627" s="28"/>
    </row>
    <row r="7628" spans="1:3" ht="15" hidden="1" x14ac:dyDescent="0.2">
      <c r="A7628" s="13">
        <f>SUM(C7628)</f>
        <v>0</v>
      </c>
      <c r="B7628" s="2" t="s">
        <v>13</v>
      </c>
      <c r="C7628" s="28">
        <v>0</v>
      </c>
    </row>
    <row r="7629" spans="1:3" ht="15" hidden="1" x14ac:dyDescent="0.2">
      <c r="A7629" s="13">
        <v>0</v>
      </c>
      <c r="B7629" s="3" t="s">
        <v>14</v>
      </c>
      <c r="C7629" s="28">
        <v>0</v>
      </c>
    </row>
    <row r="7630" spans="1:3" ht="15" hidden="1" x14ac:dyDescent="0.2">
      <c r="A7630" s="13">
        <v>0</v>
      </c>
      <c r="B7630" s="4" t="s">
        <v>15</v>
      </c>
      <c r="C7630" s="28"/>
    </row>
    <row r="7631" spans="1:3" ht="15" hidden="1" x14ac:dyDescent="0.2">
      <c r="A7631" s="13">
        <v>0</v>
      </c>
      <c r="B7631" s="4" t="s">
        <v>10</v>
      </c>
      <c r="C7631" s="28"/>
    </row>
    <row r="7632" spans="1:3" ht="15" hidden="1" x14ac:dyDescent="0.2">
      <c r="A7632" s="13">
        <f t="shared" ref="A7632:A7638" si="306">SUM(C7632)</f>
        <v>0</v>
      </c>
      <c r="B7632" s="4" t="s">
        <v>16</v>
      </c>
      <c r="C7632" s="28"/>
    </row>
    <row r="7633" spans="1:3" ht="15" hidden="1" x14ac:dyDescent="0.2">
      <c r="A7633" s="13">
        <f t="shared" si="306"/>
        <v>0</v>
      </c>
      <c r="B7633" s="3" t="s">
        <v>17</v>
      </c>
      <c r="C7633" s="28">
        <v>0</v>
      </c>
    </row>
    <row r="7634" spans="1:3" ht="15" hidden="1" x14ac:dyDescent="0.2">
      <c r="A7634" s="13">
        <f t="shared" si="306"/>
        <v>0</v>
      </c>
      <c r="B7634" s="4" t="s">
        <v>18</v>
      </c>
      <c r="C7634" s="28"/>
    </row>
    <row r="7635" spans="1:3" ht="18" hidden="1" customHeight="1" x14ac:dyDescent="0.2">
      <c r="A7635" s="13">
        <f t="shared" si="306"/>
        <v>0</v>
      </c>
      <c r="B7635" s="21"/>
      <c r="C7635" s="35"/>
    </row>
    <row r="7636" spans="1:3" ht="15" x14ac:dyDescent="0.2">
      <c r="A7636" s="13"/>
      <c r="B7636" s="2" t="s">
        <v>19</v>
      </c>
      <c r="C7636" s="28">
        <v>4797.42</v>
      </c>
    </row>
    <row r="7637" spans="1:3" ht="15" x14ac:dyDescent="0.2">
      <c r="A7637" s="13"/>
      <c r="B7637" s="12" t="s">
        <v>20</v>
      </c>
      <c r="C7637" s="31">
        <v>4332.88</v>
      </c>
    </row>
    <row r="7638" spans="1:3" ht="15" x14ac:dyDescent="0.2">
      <c r="A7638" s="13"/>
      <c r="B7638" s="12" t="s">
        <v>21</v>
      </c>
      <c r="C7638" s="31">
        <v>409.48</v>
      </c>
    </row>
    <row r="7639" spans="1:3" ht="15" hidden="1" x14ac:dyDescent="0.2">
      <c r="A7639" s="13">
        <v>0</v>
      </c>
      <c r="B7639" s="15" t="s">
        <v>22</v>
      </c>
      <c r="C7639" s="32">
        <v>194.98</v>
      </c>
    </row>
    <row r="7640" spans="1:3" ht="15" hidden="1" x14ac:dyDescent="0.2">
      <c r="A7640" s="13">
        <v>0</v>
      </c>
      <c r="B7640" s="15" t="s">
        <v>23</v>
      </c>
      <c r="C7640" s="32"/>
    </row>
    <row r="7641" spans="1:3" ht="15" hidden="1" x14ac:dyDescent="0.2">
      <c r="A7641" s="13">
        <v>0</v>
      </c>
      <c r="B7641" s="15" t="s">
        <v>24</v>
      </c>
      <c r="C7641" s="32"/>
    </row>
    <row r="7642" spans="1:3" ht="15" hidden="1" x14ac:dyDescent="0.2">
      <c r="A7642" s="13">
        <v>0</v>
      </c>
      <c r="B7642" s="15" t="s">
        <v>25</v>
      </c>
      <c r="C7642" s="32"/>
    </row>
    <row r="7643" spans="1:3" ht="15" hidden="1" x14ac:dyDescent="0.2">
      <c r="A7643" s="13">
        <v>0</v>
      </c>
      <c r="B7643" s="15" t="s">
        <v>26</v>
      </c>
      <c r="C7643" s="32"/>
    </row>
    <row r="7644" spans="1:3" ht="15" hidden="1" x14ac:dyDescent="0.2">
      <c r="A7644" s="13">
        <v>0</v>
      </c>
      <c r="B7644" s="15" t="s">
        <v>27</v>
      </c>
      <c r="C7644" s="32"/>
    </row>
    <row r="7645" spans="1:3" ht="30" hidden="1" x14ac:dyDescent="0.2">
      <c r="A7645" s="13">
        <v>0</v>
      </c>
      <c r="B7645" s="15" t="s">
        <v>28</v>
      </c>
      <c r="C7645" s="32"/>
    </row>
    <row r="7646" spans="1:3" ht="15" hidden="1" x14ac:dyDescent="0.2">
      <c r="A7646" s="13">
        <v>0</v>
      </c>
      <c r="B7646" s="15" t="s">
        <v>29</v>
      </c>
      <c r="C7646" s="32"/>
    </row>
    <row r="7647" spans="1:3" ht="15" hidden="1" x14ac:dyDescent="0.2">
      <c r="A7647" s="13">
        <v>0</v>
      </c>
      <c r="B7647" s="15" t="s">
        <v>30</v>
      </c>
      <c r="C7647" s="32"/>
    </row>
    <row r="7648" spans="1:3" ht="15" hidden="1" x14ac:dyDescent="0.2">
      <c r="A7648" s="13">
        <v>0</v>
      </c>
      <c r="B7648" s="15" t="s">
        <v>31</v>
      </c>
      <c r="C7648" s="32">
        <v>214.5</v>
      </c>
    </row>
    <row r="7649" spans="1:3" ht="15" hidden="1" x14ac:dyDescent="0.2">
      <c r="A7649" s="13">
        <f t="shared" ref="A7649:A7709" si="307">SUM(C7649)</f>
        <v>0</v>
      </c>
      <c r="B7649" s="12" t="s">
        <v>32</v>
      </c>
      <c r="C7649" s="31"/>
    </row>
    <row r="7650" spans="1:3" ht="15" hidden="1" x14ac:dyDescent="0.2">
      <c r="A7650" s="13">
        <f t="shared" si="307"/>
        <v>0</v>
      </c>
      <c r="B7650" s="3" t="s">
        <v>33</v>
      </c>
      <c r="C7650" s="28"/>
    </row>
    <row r="7651" spans="1:3" ht="15" hidden="1" x14ac:dyDescent="0.2">
      <c r="A7651" s="13">
        <f t="shared" si="307"/>
        <v>0</v>
      </c>
      <c r="B7651" s="12" t="s">
        <v>4</v>
      </c>
      <c r="C7651" s="31"/>
    </row>
    <row r="7652" spans="1:3" ht="15" x14ac:dyDescent="0.2">
      <c r="A7652" s="13"/>
      <c r="B7652" s="12" t="s">
        <v>34</v>
      </c>
      <c r="C7652" s="31">
        <v>46.9</v>
      </c>
    </row>
    <row r="7653" spans="1:3" ht="15" x14ac:dyDescent="0.2">
      <c r="A7653" s="13"/>
      <c r="B7653" s="12" t="s">
        <v>35</v>
      </c>
      <c r="C7653" s="31">
        <v>8.16</v>
      </c>
    </row>
    <row r="7654" spans="1:3" ht="15" x14ac:dyDescent="0.2">
      <c r="A7654" s="13"/>
      <c r="B7654" s="2" t="s">
        <v>36</v>
      </c>
      <c r="C7654" s="28">
        <v>21.03</v>
      </c>
    </row>
    <row r="7655" spans="1:3" ht="15" hidden="1" x14ac:dyDescent="0.2">
      <c r="A7655" s="13">
        <f t="shared" si="307"/>
        <v>0</v>
      </c>
      <c r="B7655" s="2" t="s">
        <v>37</v>
      </c>
      <c r="C7655" s="28">
        <v>0</v>
      </c>
    </row>
    <row r="7656" spans="1:3" ht="15" hidden="1" x14ac:dyDescent="0.2">
      <c r="A7656" s="13">
        <v>0</v>
      </c>
      <c r="B7656" s="16" t="s">
        <v>8</v>
      </c>
      <c r="C7656" s="33">
        <v>0</v>
      </c>
    </row>
    <row r="7657" spans="1:3" ht="15" hidden="1" x14ac:dyDescent="0.2">
      <c r="A7657" s="13">
        <v>0</v>
      </c>
      <c r="B7657" s="15" t="s">
        <v>9</v>
      </c>
      <c r="C7657" s="32"/>
    </row>
    <row r="7658" spans="1:3" ht="15" hidden="1" x14ac:dyDescent="0.2">
      <c r="A7658" s="13">
        <v>0</v>
      </c>
      <c r="B7658" s="15" t="s">
        <v>38</v>
      </c>
      <c r="C7658" s="32"/>
    </row>
    <row r="7659" spans="1:3" ht="15" hidden="1" x14ac:dyDescent="0.2">
      <c r="A7659" s="13">
        <f t="shared" si="307"/>
        <v>0</v>
      </c>
      <c r="B7659" s="14" t="s">
        <v>39</v>
      </c>
      <c r="C7659" s="31"/>
    </row>
    <row r="7660" spans="1:3" ht="15" hidden="1" x14ac:dyDescent="0.2">
      <c r="A7660" s="13">
        <f t="shared" si="307"/>
        <v>0</v>
      </c>
      <c r="B7660" s="4" t="s">
        <v>40</v>
      </c>
      <c r="C7660" s="28"/>
    </row>
    <row r="7661" spans="1:3" ht="15" hidden="1" x14ac:dyDescent="0.2">
      <c r="A7661" s="13">
        <f t="shared" si="307"/>
        <v>0</v>
      </c>
      <c r="B7661" s="2" t="s">
        <v>41</v>
      </c>
      <c r="C7661" s="28">
        <v>0</v>
      </c>
    </row>
    <row r="7662" spans="1:3" ht="15" hidden="1" x14ac:dyDescent="0.2">
      <c r="A7662" s="13">
        <v>0</v>
      </c>
      <c r="B7662" s="16" t="s">
        <v>14</v>
      </c>
      <c r="C7662" s="33">
        <v>0</v>
      </c>
    </row>
    <row r="7663" spans="1:3" ht="15" hidden="1" x14ac:dyDescent="0.2">
      <c r="A7663" s="13">
        <v>0</v>
      </c>
      <c r="B7663" s="15" t="s">
        <v>9</v>
      </c>
      <c r="C7663" s="32"/>
    </row>
    <row r="7664" spans="1:3" ht="15" hidden="1" x14ac:dyDescent="0.2">
      <c r="A7664" s="13">
        <v>0</v>
      </c>
      <c r="B7664" s="15" t="s">
        <v>10</v>
      </c>
      <c r="C7664" s="32"/>
    </row>
    <row r="7665" spans="1:3" ht="15" hidden="1" x14ac:dyDescent="0.2">
      <c r="A7665" s="13">
        <f t="shared" si="307"/>
        <v>0</v>
      </c>
      <c r="B7665" s="14" t="s">
        <v>42</v>
      </c>
      <c r="C7665" s="31"/>
    </row>
    <row r="7666" spans="1:3" ht="15" hidden="1" x14ac:dyDescent="0.2">
      <c r="A7666" s="13">
        <f t="shared" si="307"/>
        <v>0</v>
      </c>
      <c r="B7666" s="4" t="s">
        <v>16</v>
      </c>
      <c r="C7666" s="28"/>
    </row>
    <row r="7667" spans="1:3" ht="15" hidden="1" x14ac:dyDescent="0.2">
      <c r="A7667" s="13">
        <f t="shared" si="307"/>
        <v>0</v>
      </c>
      <c r="B7667" s="16" t="s">
        <v>17</v>
      </c>
      <c r="C7667" s="33">
        <v>0</v>
      </c>
    </row>
    <row r="7668" spans="1:3" ht="15" hidden="1" x14ac:dyDescent="0.2">
      <c r="A7668" s="13">
        <v>0</v>
      </c>
      <c r="B7668" s="15" t="s">
        <v>43</v>
      </c>
      <c r="C7668" s="32"/>
    </row>
    <row r="7669" spans="1:3" ht="15" hidden="1" x14ac:dyDescent="0.2">
      <c r="A7669" s="13">
        <v>0</v>
      </c>
      <c r="B7669" s="15" t="s">
        <v>15</v>
      </c>
      <c r="C7669" s="32"/>
    </row>
    <row r="7670" spans="1:3" ht="15" hidden="1" x14ac:dyDescent="0.2">
      <c r="A7670" s="13">
        <v>0</v>
      </c>
      <c r="B7670" s="15" t="s">
        <v>10</v>
      </c>
      <c r="C7670" s="32"/>
    </row>
    <row r="7671" spans="1:3" ht="15" hidden="1" x14ac:dyDescent="0.2">
      <c r="A7671" s="13">
        <f t="shared" si="307"/>
        <v>0</v>
      </c>
      <c r="B7671" s="14" t="s">
        <v>39</v>
      </c>
      <c r="C7671" s="31"/>
    </row>
    <row r="7672" spans="1:3" ht="15" hidden="1" x14ac:dyDescent="0.2">
      <c r="A7672" s="13">
        <f t="shared" si="307"/>
        <v>0</v>
      </c>
      <c r="B7672" s="4" t="s">
        <v>16</v>
      </c>
      <c r="C7672" s="28"/>
    </row>
    <row r="7673" spans="1:3" ht="18" hidden="1" customHeight="1" x14ac:dyDescent="0.2">
      <c r="A7673" s="13">
        <f t="shared" si="307"/>
        <v>0</v>
      </c>
      <c r="B7673" s="21"/>
      <c r="C7673" s="35"/>
    </row>
    <row r="7674" spans="1:3" ht="18" hidden="1" customHeight="1" x14ac:dyDescent="0.2">
      <c r="A7674" s="13">
        <f t="shared" si="307"/>
        <v>0</v>
      </c>
      <c r="B7674" s="22" t="s">
        <v>60</v>
      </c>
      <c r="C7674" s="29"/>
    </row>
    <row r="7675" spans="1:3" ht="15" x14ac:dyDescent="0.2">
      <c r="A7675" s="13"/>
      <c r="B7675" s="17" t="s">
        <v>44</v>
      </c>
      <c r="C7675" s="31">
        <v>4938.3500000000004</v>
      </c>
    </row>
    <row r="7676" spans="1:3" ht="15" x14ac:dyDescent="0.2">
      <c r="A7676" s="13"/>
      <c r="B7676" s="12" t="s">
        <v>1</v>
      </c>
      <c r="C7676" s="31">
        <v>4938.3500000000004</v>
      </c>
    </row>
    <row r="7677" spans="1:3" ht="15" hidden="1" x14ac:dyDescent="0.2">
      <c r="A7677" s="13">
        <f t="shared" si="307"/>
        <v>0</v>
      </c>
      <c r="B7677" s="12" t="s">
        <v>6</v>
      </c>
      <c r="C7677" s="31">
        <v>0</v>
      </c>
    </row>
    <row r="7678" spans="1:3" ht="15" hidden="1" x14ac:dyDescent="0.2">
      <c r="A7678" s="13">
        <f t="shared" si="307"/>
        <v>0</v>
      </c>
      <c r="B7678" s="12" t="s">
        <v>45</v>
      </c>
      <c r="C7678" s="31">
        <v>0</v>
      </c>
    </row>
    <row r="7679" spans="1:3" ht="15" hidden="1" x14ac:dyDescent="0.2">
      <c r="A7679" s="13">
        <f t="shared" si="307"/>
        <v>0</v>
      </c>
      <c r="B7679" s="12" t="s">
        <v>13</v>
      </c>
      <c r="C7679" s="31">
        <v>0</v>
      </c>
    </row>
    <row r="7680" spans="1:3" ht="15" x14ac:dyDescent="0.2">
      <c r="A7680" s="13"/>
      <c r="B7680" s="17" t="s">
        <v>46</v>
      </c>
      <c r="C7680" s="31">
        <v>4818.45</v>
      </c>
    </row>
    <row r="7681" spans="1:3" ht="15" x14ac:dyDescent="0.2">
      <c r="A7681" s="13"/>
      <c r="B7681" s="12" t="s">
        <v>19</v>
      </c>
      <c r="C7681" s="31">
        <v>4797.42</v>
      </c>
    </row>
    <row r="7682" spans="1:3" ht="15" x14ac:dyDescent="0.2">
      <c r="A7682" s="13"/>
      <c r="B7682" s="12" t="s">
        <v>36</v>
      </c>
      <c r="C7682" s="31">
        <v>21.03</v>
      </c>
    </row>
    <row r="7683" spans="1:3" ht="15" hidden="1" x14ac:dyDescent="0.2">
      <c r="A7683" s="13">
        <f t="shared" si="307"/>
        <v>0</v>
      </c>
      <c r="B7683" s="12" t="s">
        <v>47</v>
      </c>
      <c r="C7683" s="31">
        <v>0</v>
      </c>
    </row>
    <row r="7684" spans="1:3" ht="15" hidden="1" x14ac:dyDescent="0.2">
      <c r="A7684" s="13">
        <f t="shared" si="307"/>
        <v>0</v>
      </c>
      <c r="B7684" s="12" t="s">
        <v>41</v>
      </c>
      <c r="C7684" s="31">
        <v>0</v>
      </c>
    </row>
    <row r="7685" spans="1:3" ht="15" x14ac:dyDescent="0.2">
      <c r="A7685" s="13"/>
      <c r="B7685" s="39" t="s">
        <v>48</v>
      </c>
      <c r="C7685" s="40">
        <v>119.9</v>
      </c>
    </row>
    <row r="7686" spans="1:3" ht="15" x14ac:dyDescent="0.2">
      <c r="A7686" s="13"/>
      <c r="B7686" s="39" t="s">
        <v>49</v>
      </c>
      <c r="C7686" s="40">
        <v>1783.61</v>
      </c>
    </row>
    <row r="7687" spans="1:3" ht="15" x14ac:dyDescent="0.2">
      <c r="A7687" s="13"/>
      <c r="B7687" s="39" t="s">
        <v>50</v>
      </c>
      <c r="C7687" s="40">
        <v>1903.51</v>
      </c>
    </row>
    <row r="7688" spans="1:3" ht="18" hidden="1" customHeight="1" x14ac:dyDescent="0.2">
      <c r="A7688" s="13">
        <f t="shared" si="307"/>
        <v>0</v>
      </c>
      <c r="B7688" s="23"/>
      <c r="C7688" s="34"/>
    </row>
    <row r="7689" spans="1:3" ht="18" hidden="1" customHeight="1" x14ac:dyDescent="0.2">
      <c r="A7689" s="13">
        <f t="shared" si="307"/>
        <v>0</v>
      </c>
      <c r="B7689" s="18" t="s">
        <v>319</v>
      </c>
      <c r="C7689" s="29"/>
    </row>
    <row r="7690" spans="1:3" ht="15" x14ac:dyDescent="0.2">
      <c r="A7690" s="13"/>
      <c r="B7690" s="5" t="s">
        <v>53</v>
      </c>
      <c r="C7690" s="36">
        <v>839</v>
      </c>
    </row>
    <row r="7691" spans="1:3" ht="15" x14ac:dyDescent="0.2">
      <c r="A7691" s="13"/>
      <c r="B7691" s="6" t="s">
        <v>54</v>
      </c>
      <c r="C7691" s="36">
        <v>711</v>
      </c>
    </row>
    <row r="7692" spans="1:3" ht="15" x14ac:dyDescent="0.2">
      <c r="A7692" s="13"/>
      <c r="B7692" s="6" t="s">
        <v>55</v>
      </c>
      <c r="C7692" s="36">
        <v>128</v>
      </c>
    </row>
    <row r="7693" spans="1:3" ht="18" hidden="1" customHeight="1" x14ac:dyDescent="0.2">
      <c r="A7693" s="13">
        <f t="shared" si="307"/>
        <v>0</v>
      </c>
      <c r="B7693" s="24"/>
      <c r="C7693" s="34"/>
    </row>
    <row r="7694" spans="1:3" ht="18" customHeight="1" x14ac:dyDescent="0.2">
      <c r="A7694" s="13"/>
      <c r="B7694" s="121" t="s">
        <v>173</v>
      </c>
      <c r="C7694" s="122"/>
    </row>
    <row r="7695" spans="1:3" ht="18" hidden="1" customHeight="1" x14ac:dyDescent="0.2">
      <c r="A7695" s="13">
        <f t="shared" si="307"/>
        <v>0</v>
      </c>
      <c r="B7695" s="21"/>
      <c r="C7695" s="35"/>
    </row>
    <row r="7696" spans="1:3" ht="18" hidden="1" customHeight="1" x14ac:dyDescent="0.2">
      <c r="A7696" s="13">
        <f t="shared" si="307"/>
        <v>0</v>
      </c>
      <c r="B7696" s="22" t="s">
        <v>59</v>
      </c>
      <c r="C7696" s="29"/>
    </row>
    <row r="7697" spans="1:3" ht="15" x14ac:dyDescent="0.2">
      <c r="A7697" s="13"/>
      <c r="B7697" s="2" t="s">
        <v>1</v>
      </c>
      <c r="C7697" s="28">
        <v>657.96843999999999</v>
      </c>
    </row>
    <row r="7698" spans="1:3" ht="15" hidden="1" x14ac:dyDescent="0.2">
      <c r="A7698" s="13">
        <f t="shared" si="307"/>
        <v>0</v>
      </c>
      <c r="B7698" s="3" t="s">
        <v>2</v>
      </c>
      <c r="C7698" s="28"/>
    </row>
    <row r="7699" spans="1:3" ht="15" hidden="1" x14ac:dyDescent="0.2">
      <c r="A7699" s="13">
        <f t="shared" si="307"/>
        <v>0</v>
      </c>
      <c r="B7699" s="3" t="s">
        <v>3</v>
      </c>
      <c r="C7699" s="28"/>
    </row>
    <row r="7700" spans="1:3" ht="15" hidden="1" x14ac:dyDescent="0.2">
      <c r="A7700" s="13">
        <f t="shared" si="307"/>
        <v>0</v>
      </c>
      <c r="B7700" s="3" t="s">
        <v>4</v>
      </c>
      <c r="C7700" s="28">
        <v>0</v>
      </c>
    </row>
    <row r="7701" spans="1:3" ht="15" x14ac:dyDescent="0.2">
      <c r="A7701" s="13"/>
      <c r="B7701" s="3" t="s">
        <v>5</v>
      </c>
      <c r="C7701" s="28">
        <v>657.96843999999999</v>
      </c>
    </row>
    <row r="7702" spans="1:3" ht="15" hidden="1" x14ac:dyDescent="0.2">
      <c r="A7702" s="13">
        <f t="shared" si="307"/>
        <v>0</v>
      </c>
      <c r="B7702" s="2" t="s">
        <v>6</v>
      </c>
      <c r="C7702" s="28">
        <v>0</v>
      </c>
    </row>
    <row r="7703" spans="1:3" ht="15" hidden="1" x14ac:dyDescent="0.2">
      <c r="A7703" s="13">
        <f t="shared" si="307"/>
        <v>0</v>
      </c>
      <c r="B7703" s="2" t="s">
        <v>7</v>
      </c>
      <c r="C7703" s="28">
        <v>0</v>
      </c>
    </row>
    <row r="7704" spans="1:3" ht="15" hidden="1" x14ac:dyDescent="0.2">
      <c r="A7704" s="13">
        <v>0</v>
      </c>
      <c r="B7704" s="3" t="s">
        <v>8</v>
      </c>
      <c r="C7704" s="28">
        <v>0</v>
      </c>
    </row>
    <row r="7705" spans="1:3" ht="15" hidden="1" x14ac:dyDescent="0.2">
      <c r="A7705" s="13">
        <f t="shared" si="307"/>
        <v>0</v>
      </c>
      <c r="B7705" s="4" t="s">
        <v>9</v>
      </c>
      <c r="C7705" s="28">
        <v>0</v>
      </c>
    </row>
    <row r="7706" spans="1:3" ht="15" hidden="1" x14ac:dyDescent="0.2">
      <c r="A7706" s="13">
        <v>0</v>
      </c>
      <c r="B7706" s="4" t="s">
        <v>10</v>
      </c>
      <c r="C7706" s="28">
        <v>0</v>
      </c>
    </row>
    <row r="7707" spans="1:3" ht="15" hidden="1" x14ac:dyDescent="0.2">
      <c r="A7707" s="13">
        <f t="shared" si="307"/>
        <v>0</v>
      </c>
      <c r="B7707" s="4" t="s">
        <v>11</v>
      </c>
      <c r="C7707" s="28">
        <v>0</v>
      </c>
    </row>
    <row r="7708" spans="1:3" ht="15" hidden="1" x14ac:dyDescent="0.2">
      <c r="A7708" s="13">
        <f t="shared" si="307"/>
        <v>0</v>
      </c>
      <c r="B7708" s="4" t="s">
        <v>12</v>
      </c>
      <c r="C7708" s="28">
        <v>0</v>
      </c>
    </row>
    <row r="7709" spans="1:3" ht="15" hidden="1" x14ac:dyDescent="0.2">
      <c r="A7709" s="13">
        <f t="shared" si="307"/>
        <v>0</v>
      </c>
      <c r="B7709" s="2" t="s">
        <v>13</v>
      </c>
      <c r="C7709" s="28">
        <v>0</v>
      </c>
    </row>
    <row r="7710" spans="1:3" ht="15" hidden="1" x14ac:dyDescent="0.2">
      <c r="A7710" s="13">
        <v>0</v>
      </c>
      <c r="B7710" s="3" t="s">
        <v>14</v>
      </c>
      <c r="C7710" s="28">
        <v>0</v>
      </c>
    </row>
    <row r="7711" spans="1:3" ht="15" hidden="1" x14ac:dyDescent="0.2">
      <c r="A7711" s="13">
        <v>0</v>
      </c>
      <c r="B7711" s="4" t="s">
        <v>15</v>
      </c>
      <c r="C7711" s="28">
        <v>0</v>
      </c>
    </row>
    <row r="7712" spans="1:3" ht="15" hidden="1" x14ac:dyDescent="0.2">
      <c r="A7712" s="13">
        <v>0</v>
      </c>
      <c r="B7712" s="4" t="s">
        <v>10</v>
      </c>
      <c r="C7712" s="28">
        <v>0</v>
      </c>
    </row>
    <row r="7713" spans="1:3" ht="15" hidden="1" x14ac:dyDescent="0.2">
      <c r="A7713" s="13">
        <f t="shared" ref="A7713:A7719" si="308">SUM(C7713)</f>
        <v>0</v>
      </c>
      <c r="B7713" s="4" t="s">
        <v>16</v>
      </c>
      <c r="C7713" s="28">
        <v>0</v>
      </c>
    </row>
    <row r="7714" spans="1:3" ht="15" hidden="1" x14ac:dyDescent="0.2">
      <c r="A7714" s="13">
        <f t="shared" si="308"/>
        <v>0</v>
      </c>
      <c r="B7714" s="3" t="s">
        <v>17</v>
      </c>
      <c r="C7714" s="28">
        <v>0</v>
      </c>
    </row>
    <row r="7715" spans="1:3" ht="15" hidden="1" x14ac:dyDescent="0.2">
      <c r="A7715" s="13">
        <f t="shared" si="308"/>
        <v>0</v>
      </c>
      <c r="B7715" s="4" t="s">
        <v>18</v>
      </c>
      <c r="C7715" s="28">
        <v>0</v>
      </c>
    </row>
    <row r="7716" spans="1:3" ht="18" hidden="1" customHeight="1" x14ac:dyDescent="0.2">
      <c r="A7716" s="13">
        <f t="shared" si="308"/>
        <v>0</v>
      </c>
      <c r="B7716" s="21"/>
      <c r="C7716" s="35"/>
    </row>
    <row r="7717" spans="1:3" ht="15" x14ac:dyDescent="0.2">
      <c r="A7717" s="13"/>
      <c r="B7717" s="2" t="s">
        <v>19</v>
      </c>
      <c r="C7717" s="28">
        <v>625.51131999999984</v>
      </c>
    </row>
    <row r="7718" spans="1:3" ht="15" x14ac:dyDescent="0.2">
      <c r="A7718" s="13"/>
      <c r="B7718" s="12" t="s">
        <v>20</v>
      </c>
      <c r="C7718" s="31">
        <v>479.38333</v>
      </c>
    </row>
    <row r="7719" spans="1:3" ht="15" x14ac:dyDescent="0.2">
      <c r="A7719" s="13"/>
      <c r="B7719" s="12" t="s">
        <v>21</v>
      </c>
      <c r="C7719" s="31">
        <v>77.166849999999997</v>
      </c>
    </row>
    <row r="7720" spans="1:3" ht="15" hidden="1" x14ac:dyDescent="0.2">
      <c r="A7720" s="13">
        <v>0</v>
      </c>
      <c r="B7720" s="15" t="s">
        <v>22</v>
      </c>
      <c r="C7720" s="32">
        <v>35.725000000000001</v>
      </c>
    </row>
    <row r="7721" spans="1:3" ht="15" hidden="1" x14ac:dyDescent="0.2">
      <c r="A7721" s="13">
        <v>0</v>
      </c>
      <c r="B7721" s="15" t="s">
        <v>23</v>
      </c>
      <c r="C7721" s="32">
        <v>0</v>
      </c>
    </row>
    <row r="7722" spans="1:3" ht="15" hidden="1" x14ac:dyDescent="0.2">
      <c r="A7722" s="13">
        <v>0</v>
      </c>
      <c r="B7722" s="15" t="s">
        <v>24</v>
      </c>
      <c r="C7722" s="32">
        <v>27.772950000000002</v>
      </c>
    </row>
    <row r="7723" spans="1:3" ht="15" hidden="1" x14ac:dyDescent="0.2">
      <c r="A7723" s="13">
        <v>0</v>
      </c>
      <c r="B7723" s="15" t="s">
        <v>25</v>
      </c>
      <c r="C7723" s="32">
        <v>0.21390000000000001</v>
      </c>
    </row>
    <row r="7724" spans="1:3" ht="15" hidden="1" x14ac:dyDescent="0.2">
      <c r="A7724" s="13">
        <v>0</v>
      </c>
      <c r="B7724" s="15" t="s">
        <v>26</v>
      </c>
      <c r="C7724" s="32">
        <v>0</v>
      </c>
    </row>
    <row r="7725" spans="1:3" ht="15" hidden="1" x14ac:dyDescent="0.2">
      <c r="A7725" s="13">
        <v>0</v>
      </c>
      <c r="B7725" s="15" t="s">
        <v>27</v>
      </c>
      <c r="C7725" s="32">
        <v>0.625</v>
      </c>
    </row>
    <row r="7726" spans="1:3" ht="30" hidden="1" x14ac:dyDescent="0.2">
      <c r="A7726" s="13">
        <v>0</v>
      </c>
      <c r="B7726" s="15" t="s">
        <v>28</v>
      </c>
      <c r="C7726" s="32">
        <v>3.88</v>
      </c>
    </row>
    <row r="7727" spans="1:3" ht="15" hidden="1" x14ac:dyDescent="0.2">
      <c r="A7727" s="13">
        <v>0</v>
      </c>
      <c r="B7727" s="15" t="s">
        <v>29</v>
      </c>
      <c r="C7727" s="32">
        <v>0</v>
      </c>
    </row>
    <row r="7728" spans="1:3" ht="15" hidden="1" x14ac:dyDescent="0.2">
      <c r="A7728" s="13">
        <v>0</v>
      </c>
      <c r="B7728" s="15" t="s">
        <v>30</v>
      </c>
      <c r="C7728" s="32">
        <v>0</v>
      </c>
    </row>
    <row r="7729" spans="1:3" ht="15" hidden="1" x14ac:dyDescent="0.2">
      <c r="A7729" s="13">
        <v>0</v>
      </c>
      <c r="B7729" s="15" t="s">
        <v>31</v>
      </c>
      <c r="C7729" s="32">
        <v>8.9499999999999993</v>
      </c>
    </row>
    <row r="7730" spans="1:3" ht="15" hidden="1" x14ac:dyDescent="0.2">
      <c r="A7730" s="13">
        <f t="shared" ref="A7730:A7736" si="309">SUM(C7730)</f>
        <v>0</v>
      </c>
      <c r="B7730" s="12" t="s">
        <v>32</v>
      </c>
      <c r="C7730" s="31">
        <v>0</v>
      </c>
    </row>
    <row r="7731" spans="1:3" ht="15" hidden="1" x14ac:dyDescent="0.2">
      <c r="A7731" s="13">
        <f t="shared" si="309"/>
        <v>0</v>
      </c>
      <c r="B7731" s="3" t="s">
        <v>33</v>
      </c>
      <c r="C7731" s="28">
        <v>0</v>
      </c>
    </row>
    <row r="7732" spans="1:3" ht="15" hidden="1" x14ac:dyDescent="0.2">
      <c r="A7732" s="13">
        <f t="shared" si="309"/>
        <v>0</v>
      </c>
      <c r="B7732" s="12" t="s">
        <v>4</v>
      </c>
      <c r="C7732" s="31">
        <v>0</v>
      </c>
    </row>
    <row r="7733" spans="1:3" ht="15" x14ac:dyDescent="0.2">
      <c r="A7733" s="13"/>
      <c r="B7733" s="12" t="s">
        <v>34</v>
      </c>
      <c r="C7733" s="31">
        <v>10.23048</v>
      </c>
    </row>
    <row r="7734" spans="1:3" ht="15" x14ac:dyDescent="0.2">
      <c r="A7734" s="13"/>
      <c r="B7734" s="12" t="s">
        <v>35</v>
      </c>
      <c r="C7734" s="31">
        <v>58.73066</v>
      </c>
    </row>
    <row r="7735" spans="1:3" ht="15" x14ac:dyDescent="0.2">
      <c r="A7735" s="13"/>
      <c r="B7735" s="2" t="s">
        <v>36</v>
      </c>
      <c r="C7735" s="28">
        <v>22.96969</v>
      </c>
    </row>
    <row r="7736" spans="1:3" ht="15" hidden="1" x14ac:dyDescent="0.2">
      <c r="A7736" s="13">
        <f t="shared" si="309"/>
        <v>0</v>
      </c>
      <c r="B7736" s="2" t="s">
        <v>37</v>
      </c>
      <c r="C7736" s="28">
        <v>0</v>
      </c>
    </row>
    <row r="7737" spans="1:3" ht="15" hidden="1" x14ac:dyDescent="0.2">
      <c r="A7737" s="13">
        <v>0</v>
      </c>
      <c r="B7737" s="16" t="s">
        <v>8</v>
      </c>
      <c r="C7737" s="33">
        <v>0</v>
      </c>
    </row>
    <row r="7738" spans="1:3" ht="15" hidden="1" x14ac:dyDescent="0.2">
      <c r="A7738" s="13">
        <v>0</v>
      </c>
      <c r="B7738" s="15" t="s">
        <v>9</v>
      </c>
      <c r="C7738" s="32">
        <v>0</v>
      </c>
    </row>
    <row r="7739" spans="1:3" ht="15" hidden="1" x14ac:dyDescent="0.2">
      <c r="A7739" s="13">
        <v>0</v>
      </c>
      <c r="B7739" s="15" t="s">
        <v>38</v>
      </c>
      <c r="C7739" s="32">
        <v>0</v>
      </c>
    </row>
    <row r="7740" spans="1:3" ht="15" hidden="1" x14ac:dyDescent="0.2">
      <c r="A7740" s="13">
        <f>SUM(C7740)</f>
        <v>0</v>
      </c>
      <c r="B7740" s="14" t="s">
        <v>39</v>
      </c>
      <c r="C7740" s="31">
        <v>0</v>
      </c>
    </row>
    <row r="7741" spans="1:3" ht="15" hidden="1" x14ac:dyDescent="0.2">
      <c r="A7741" s="13">
        <f>SUM(C7741)</f>
        <v>0</v>
      </c>
      <c r="B7741" s="4" t="s">
        <v>40</v>
      </c>
      <c r="C7741" s="28">
        <v>0</v>
      </c>
    </row>
    <row r="7742" spans="1:3" ht="15" hidden="1" x14ac:dyDescent="0.2">
      <c r="A7742" s="13">
        <f>SUM(C7742)</f>
        <v>0</v>
      </c>
      <c r="B7742" s="2" t="s">
        <v>41</v>
      </c>
      <c r="C7742" s="28">
        <v>0</v>
      </c>
    </row>
    <row r="7743" spans="1:3" ht="15" hidden="1" x14ac:dyDescent="0.2">
      <c r="A7743" s="13">
        <v>0</v>
      </c>
      <c r="B7743" s="16" t="s">
        <v>14</v>
      </c>
      <c r="C7743" s="33">
        <v>0</v>
      </c>
    </row>
    <row r="7744" spans="1:3" ht="15" hidden="1" x14ac:dyDescent="0.2">
      <c r="A7744" s="13">
        <v>0</v>
      </c>
      <c r="B7744" s="15" t="s">
        <v>9</v>
      </c>
      <c r="C7744" s="32">
        <v>0</v>
      </c>
    </row>
    <row r="7745" spans="1:3" ht="15" hidden="1" x14ac:dyDescent="0.2">
      <c r="A7745" s="13">
        <v>0</v>
      </c>
      <c r="B7745" s="15" t="s">
        <v>10</v>
      </c>
      <c r="C7745" s="32">
        <v>0</v>
      </c>
    </row>
    <row r="7746" spans="1:3" ht="15" hidden="1" x14ac:dyDescent="0.2">
      <c r="A7746" s="13">
        <f>SUM(C7746)</f>
        <v>0</v>
      </c>
      <c r="B7746" s="14" t="s">
        <v>42</v>
      </c>
      <c r="C7746" s="31">
        <v>0</v>
      </c>
    </row>
    <row r="7747" spans="1:3" ht="15" hidden="1" x14ac:dyDescent="0.2">
      <c r="A7747" s="13">
        <f>SUM(C7747)</f>
        <v>0</v>
      </c>
      <c r="B7747" s="4" t="s">
        <v>16</v>
      </c>
      <c r="C7747" s="28">
        <v>0</v>
      </c>
    </row>
    <row r="7748" spans="1:3" ht="15" hidden="1" x14ac:dyDescent="0.2">
      <c r="A7748" s="13">
        <f>SUM(C7748)</f>
        <v>0</v>
      </c>
      <c r="B7748" s="16" t="s">
        <v>17</v>
      </c>
      <c r="C7748" s="33">
        <v>0</v>
      </c>
    </row>
    <row r="7749" spans="1:3" ht="15" hidden="1" x14ac:dyDescent="0.2">
      <c r="A7749" s="13">
        <v>0</v>
      </c>
      <c r="B7749" s="15" t="s">
        <v>43</v>
      </c>
      <c r="C7749" s="32">
        <v>0</v>
      </c>
    </row>
    <row r="7750" spans="1:3" ht="15" hidden="1" x14ac:dyDescent="0.2">
      <c r="A7750" s="13">
        <v>0</v>
      </c>
      <c r="B7750" s="15" t="s">
        <v>15</v>
      </c>
      <c r="C7750" s="32">
        <v>0</v>
      </c>
    </row>
    <row r="7751" spans="1:3" ht="15" hidden="1" x14ac:dyDescent="0.2">
      <c r="A7751" s="13">
        <v>0</v>
      </c>
      <c r="B7751" s="15" t="s">
        <v>10</v>
      </c>
      <c r="C7751" s="32">
        <v>0</v>
      </c>
    </row>
    <row r="7752" spans="1:3" ht="15" hidden="1" x14ac:dyDescent="0.2">
      <c r="A7752" s="13">
        <f t="shared" ref="A7752:A7774" si="310">SUM(C7752)</f>
        <v>0</v>
      </c>
      <c r="B7752" s="14" t="s">
        <v>39</v>
      </c>
      <c r="C7752" s="31">
        <v>0</v>
      </c>
    </row>
    <row r="7753" spans="1:3" ht="15" hidden="1" x14ac:dyDescent="0.2">
      <c r="A7753" s="13">
        <f t="shared" si="310"/>
        <v>0</v>
      </c>
      <c r="B7753" s="4" t="s">
        <v>16</v>
      </c>
      <c r="C7753" s="28">
        <v>0</v>
      </c>
    </row>
    <row r="7754" spans="1:3" ht="18" hidden="1" customHeight="1" x14ac:dyDescent="0.2">
      <c r="A7754" s="13">
        <f t="shared" si="310"/>
        <v>0</v>
      </c>
      <c r="B7754" s="21"/>
      <c r="C7754" s="35"/>
    </row>
    <row r="7755" spans="1:3" ht="18" hidden="1" customHeight="1" x14ac:dyDescent="0.2">
      <c r="A7755" s="13">
        <f t="shared" si="310"/>
        <v>0</v>
      </c>
      <c r="B7755" s="22" t="s">
        <v>60</v>
      </c>
      <c r="C7755" s="29"/>
    </row>
    <row r="7756" spans="1:3" ht="15" x14ac:dyDescent="0.2">
      <c r="A7756" s="13"/>
      <c r="B7756" s="17" t="s">
        <v>44</v>
      </c>
      <c r="C7756" s="31">
        <v>657.96843999999999</v>
      </c>
    </row>
    <row r="7757" spans="1:3" ht="15" x14ac:dyDescent="0.2">
      <c r="A7757" s="13"/>
      <c r="B7757" s="12" t="s">
        <v>1</v>
      </c>
      <c r="C7757" s="31">
        <v>657.96843999999999</v>
      </c>
    </row>
    <row r="7758" spans="1:3" ht="15" hidden="1" x14ac:dyDescent="0.2">
      <c r="A7758" s="13">
        <f t="shared" si="310"/>
        <v>0</v>
      </c>
      <c r="B7758" s="12" t="s">
        <v>6</v>
      </c>
      <c r="C7758" s="31">
        <v>0</v>
      </c>
    </row>
    <row r="7759" spans="1:3" ht="15" hidden="1" x14ac:dyDescent="0.2">
      <c r="A7759" s="13">
        <f t="shared" si="310"/>
        <v>0</v>
      </c>
      <c r="B7759" s="12" t="s">
        <v>45</v>
      </c>
      <c r="C7759" s="31">
        <v>0</v>
      </c>
    </row>
    <row r="7760" spans="1:3" ht="15" hidden="1" x14ac:dyDescent="0.2">
      <c r="A7760" s="13">
        <f t="shared" si="310"/>
        <v>0</v>
      </c>
      <c r="B7760" s="12" t="s">
        <v>13</v>
      </c>
      <c r="C7760" s="31">
        <v>0</v>
      </c>
    </row>
    <row r="7761" spans="1:3" ht="15" x14ac:dyDescent="0.2">
      <c r="A7761" s="13"/>
      <c r="B7761" s="17" t="s">
        <v>46</v>
      </c>
      <c r="C7761" s="31">
        <v>648.48100999999997</v>
      </c>
    </row>
    <row r="7762" spans="1:3" ht="15" x14ac:dyDescent="0.2">
      <c r="A7762" s="13"/>
      <c r="B7762" s="12" t="s">
        <v>19</v>
      </c>
      <c r="C7762" s="31">
        <v>625.51131999999996</v>
      </c>
    </row>
    <row r="7763" spans="1:3" ht="15" x14ac:dyDescent="0.2">
      <c r="A7763" s="13"/>
      <c r="B7763" s="12" t="s">
        <v>36</v>
      </c>
      <c r="C7763" s="31">
        <v>22.96969</v>
      </c>
    </row>
    <row r="7764" spans="1:3" ht="15" hidden="1" x14ac:dyDescent="0.2">
      <c r="A7764" s="13">
        <f t="shared" si="310"/>
        <v>0</v>
      </c>
      <c r="B7764" s="12" t="s">
        <v>47</v>
      </c>
      <c r="C7764" s="31">
        <v>0</v>
      </c>
    </row>
    <row r="7765" spans="1:3" ht="15" hidden="1" x14ac:dyDescent="0.2">
      <c r="A7765" s="13">
        <f t="shared" si="310"/>
        <v>0</v>
      </c>
      <c r="B7765" s="12" t="s">
        <v>41</v>
      </c>
      <c r="C7765" s="31">
        <v>0</v>
      </c>
    </row>
    <row r="7766" spans="1:3" ht="15" x14ac:dyDescent="0.2">
      <c r="A7766" s="13"/>
      <c r="B7766" s="39" t="s">
        <v>48</v>
      </c>
      <c r="C7766" s="40">
        <v>9.4874299999999998</v>
      </c>
    </row>
    <row r="7767" spans="1:3" ht="15" x14ac:dyDescent="0.2">
      <c r="A7767" s="13"/>
      <c r="B7767" s="39" t="s">
        <v>49</v>
      </c>
      <c r="C7767" s="40">
        <v>815.04533000000004</v>
      </c>
    </row>
    <row r="7768" spans="1:3" ht="15" x14ac:dyDescent="0.2">
      <c r="A7768" s="13"/>
      <c r="B7768" s="39" t="s">
        <v>50</v>
      </c>
      <c r="C7768" s="40">
        <v>824.53276000000005</v>
      </c>
    </row>
    <row r="7769" spans="1:3" ht="18" hidden="1" customHeight="1" x14ac:dyDescent="0.2">
      <c r="A7769" s="13">
        <f t="shared" si="310"/>
        <v>0</v>
      </c>
      <c r="B7769" s="23"/>
      <c r="C7769" s="34"/>
    </row>
    <row r="7770" spans="1:3" ht="18" hidden="1" customHeight="1" x14ac:dyDescent="0.2">
      <c r="A7770" s="13">
        <f t="shared" si="310"/>
        <v>0</v>
      </c>
      <c r="B7770" s="18" t="s">
        <v>319</v>
      </c>
      <c r="C7770" s="29"/>
    </row>
    <row r="7771" spans="1:3" ht="15" x14ac:dyDescent="0.2">
      <c r="A7771" s="13"/>
      <c r="B7771" s="5" t="s">
        <v>53</v>
      </c>
      <c r="C7771" s="36">
        <v>250</v>
      </c>
    </row>
    <row r="7772" spans="1:3" ht="15" x14ac:dyDescent="0.2">
      <c r="A7772" s="13"/>
      <c r="B7772" s="6" t="s">
        <v>54</v>
      </c>
      <c r="C7772" s="36">
        <v>55</v>
      </c>
    </row>
    <row r="7773" spans="1:3" ht="15" x14ac:dyDescent="0.2">
      <c r="A7773" s="13"/>
      <c r="B7773" s="6" t="s">
        <v>55</v>
      </c>
      <c r="C7773" s="36">
        <v>195</v>
      </c>
    </row>
    <row r="7774" spans="1:3" ht="18" hidden="1" customHeight="1" x14ac:dyDescent="0.2">
      <c r="A7774" s="13">
        <f t="shared" si="310"/>
        <v>0</v>
      </c>
      <c r="B7774" s="24"/>
      <c r="C7774" s="34"/>
    </row>
    <row r="7775" spans="1:3" ht="18" customHeight="1" x14ac:dyDescent="0.2">
      <c r="A7775" s="13"/>
      <c r="B7775" s="121" t="s">
        <v>165</v>
      </c>
      <c r="C7775" s="122"/>
    </row>
    <row r="7776" spans="1:3" ht="18" hidden="1" customHeight="1" x14ac:dyDescent="0.2">
      <c r="A7776" s="13">
        <f t="shared" ref="A7776:A7784" si="311">SUM(C7776)</f>
        <v>0</v>
      </c>
      <c r="B7776" s="21"/>
      <c r="C7776" s="35"/>
    </row>
    <row r="7777" spans="1:3" ht="18" hidden="1" customHeight="1" x14ac:dyDescent="0.2">
      <c r="A7777" s="13">
        <f t="shared" si="311"/>
        <v>0</v>
      </c>
      <c r="B7777" s="22" t="s">
        <v>59</v>
      </c>
      <c r="C7777" s="29"/>
    </row>
    <row r="7778" spans="1:3" ht="15" x14ac:dyDescent="0.2">
      <c r="A7778" s="13"/>
      <c r="B7778" s="2" t="s">
        <v>1</v>
      </c>
      <c r="C7778" s="28">
        <v>620.59159999999997</v>
      </c>
    </row>
    <row r="7779" spans="1:3" ht="15" hidden="1" x14ac:dyDescent="0.2">
      <c r="A7779" s="13">
        <f t="shared" si="311"/>
        <v>0</v>
      </c>
      <c r="B7779" s="3" t="s">
        <v>2</v>
      </c>
      <c r="C7779" s="28"/>
    </row>
    <row r="7780" spans="1:3" ht="15" hidden="1" x14ac:dyDescent="0.2">
      <c r="A7780" s="13">
        <f t="shared" si="311"/>
        <v>0</v>
      </c>
      <c r="B7780" s="3" t="s">
        <v>3</v>
      </c>
      <c r="C7780" s="28"/>
    </row>
    <row r="7781" spans="1:3" ht="15" x14ac:dyDescent="0.2">
      <c r="A7781" s="13"/>
      <c r="B7781" s="3" t="s">
        <v>4</v>
      </c>
      <c r="C7781" s="28">
        <v>502.7131</v>
      </c>
    </row>
    <row r="7782" spans="1:3" ht="15" x14ac:dyDescent="0.2">
      <c r="A7782" s="13"/>
      <c r="B7782" s="3" t="s">
        <v>5</v>
      </c>
      <c r="C7782" s="28">
        <v>117.8785</v>
      </c>
    </row>
    <row r="7783" spans="1:3" ht="15" hidden="1" x14ac:dyDescent="0.2">
      <c r="A7783" s="13">
        <f t="shared" si="311"/>
        <v>0</v>
      </c>
      <c r="B7783" s="2" t="s">
        <v>6</v>
      </c>
      <c r="C7783" s="28">
        <v>0</v>
      </c>
    </row>
    <row r="7784" spans="1:3" ht="15" hidden="1" x14ac:dyDescent="0.2">
      <c r="A7784" s="13">
        <f t="shared" si="311"/>
        <v>0</v>
      </c>
      <c r="B7784" s="2" t="s">
        <v>7</v>
      </c>
      <c r="C7784" s="28">
        <v>0</v>
      </c>
    </row>
    <row r="7785" spans="1:3" ht="15" hidden="1" x14ac:dyDescent="0.2">
      <c r="A7785" s="13">
        <v>0</v>
      </c>
      <c r="B7785" s="3" t="s">
        <v>8</v>
      </c>
      <c r="C7785" s="28">
        <v>0</v>
      </c>
    </row>
    <row r="7786" spans="1:3" ht="15" hidden="1" x14ac:dyDescent="0.2">
      <c r="A7786" s="13">
        <f>SUM(C7786)</f>
        <v>0</v>
      </c>
      <c r="B7786" s="4" t="s">
        <v>9</v>
      </c>
      <c r="C7786" s="28">
        <v>0</v>
      </c>
    </row>
    <row r="7787" spans="1:3" ht="15" hidden="1" x14ac:dyDescent="0.2">
      <c r="A7787" s="13">
        <v>0</v>
      </c>
      <c r="B7787" s="4" t="s">
        <v>10</v>
      </c>
      <c r="C7787" s="28">
        <v>0</v>
      </c>
    </row>
    <row r="7788" spans="1:3" ht="15" hidden="1" x14ac:dyDescent="0.2">
      <c r="A7788" s="13">
        <f>SUM(C7788)</f>
        <v>0</v>
      </c>
      <c r="B7788" s="4" t="s">
        <v>11</v>
      </c>
      <c r="C7788" s="28">
        <v>0</v>
      </c>
    </row>
    <row r="7789" spans="1:3" ht="15" hidden="1" x14ac:dyDescent="0.2">
      <c r="A7789" s="13">
        <f>SUM(C7789)</f>
        <v>0</v>
      </c>
      <c r="B7789" s="4" t="s">
        <v>12</v>
      </c>
      <c r="C7789" s="28">
        <v>0</v>
      </c>
    </row>
    <row r="7790" spans="1:3" ht="15" hidden="1" x14ac:dyDescent="0.2">
      <c r="A7790" s="13">
        <f>SUM(C7790)</f>
        <v>0</v>
      </c>
      <c r="B7790" s="2" t="s">
        <v>13</v>
      </c>
      <c r="C7790" s="28">
        <v>0</v>
      </c>
    </row>
    <row r="7791" spans="1:3" ht="15" hidden="1" x14ac:dyDescent="0.2">
      <c r="A7791" s="13">
        <v>0</v>
      </c>
      <c r="B7791" s="3" t="s">
        <v>14</v>
      </c>
      <c r="C7791" s="28">
        <v>0</v>
      </c>
    </row>
    <row r="7792" spans="1:3" ht="15" hidden="1" x14ac:dyDescent="0.2">
      <c r="A7792" s="13">
        <v>0</v>
      </c>
      <c r="B7792" s="4" t="s">
        <v>15</v>
      </c>
      <c r="C7792" s="28">
        <v>0</v>
      </c>
    </row>
    <row r="7793" spans="1:3" ht="15" hidden="1" x14ac:dyDescent="0.2">
      <c r="A7793" s="13">
        <v>0</v>
      </c>
      <c r="B7793" s="4" t="s">
        <v>10</v>
      </c>
      <c r="C7793" s="28">
        <v>0</v>
      </c>
    </row>
    <row r="7794" spans="1:3" ht="15" hidden="1" x14ac:dyDescent="0.2">
      <c r="A7794" s="13">
        <f t="shared" ref="A7794:A7800" si="312">SUM(C7794)</f>
        <v>0</v>
      </c>
      <c r="B7794" s="4" t="s">
        <v>16</v>
      </c>
      <c r="C7794" s="28">
        <v>0</v>
      </c>
    </row>
    <row r="7795" spans="1:3" ht="15" hidden="1" x14ac:dyDescent="0.2">
      <c r="A7795" s="13">
        <f t="shared" si="312"/>
        <v>0</v>
      </c>
      <c r="B7795" s="3" t="s">
        <v>17</v>
      </c>
      <c r="C7795" s="28">
        <v>0</v>
      </c>
    </row>
    <row r="7796" spans="1:3" ht="15" hidden="1" x14ac:dyDescent="0.2">
      <c r="A7796" s="13">
        <f t="shared" si="312"/>
        <v>0</v>
      </c>
      <c r="B7796" s="4" t="s">
        <v>18</v>
      </c>
      <c r="C7796" s="28">
        <v>0</v>
      </c>
    </row>
    <row r="7797" spans="1:3" ht="18" hidden="1" customHeight="1" x14ac:dyDescent="0.2">
      <c r="A7797" s="13">
        <f t="shared" si="312"/>
        <v>0</v>
      </c>
      <c r="B7797" s="21"/>
      <c r="C7797" s="35"/>
    </row>
    <row r="7798" spans="1:3" ht="15" x14ac:dyDescent="0.2">
      <c r="A7798" s="13"/>
      <c r="B7798" s="2" t="s">
        <v>19</v>
      </c>
      <c r="C7798" s="28">
        <v>662.38602000000003</v>
      </c>
    </row>
    <row r="7799" spans="1:3" ht="15" x14ac:dyDescent="0.2">
      <c r="A7799" s="13"/>
      <c r="B7799" s="12" t="s">
        <v>20</v>
      </c>
      <c r="C7799" s="31">
        <v>448.73500000000001</v>
      </c>
    </row>
    <row r="7800" spans="1:3" ht="15" x14ac:dyDescent="0.2">
      <c r="A7800" s="13"/>
      <c r="B7800" s="12" t="s">
        <v>21</v>
      </c>
      <c r="C7800" s="31">
        <v>213.49652</v>
      </c>
    </row>
    <row r="7801" spans="1:3" ht="15" hidden="1" x14ac:dyDescent="0.2">
      <c r="A7801" s="13">
        <v>0</v>
      </c>
      <c r="B7801" s="15" t="s">
        <v>22</v>
      </c>
      <c r="C7801" s="32">
        <v>161.42428000000001</v>
      </c>
    </row>
    <row r="7802" spans="1:3" ht="15" hidden="1" x14ac:dyDescent="0.2">
      <c r="A7802" s="13">
        <v>0</v>
      </c>
      <c r="B7802" s="15" t="s">
        <v>23</v>
      </c>
      <c r="C7802" s="32">
        <v>5.8061400000000001</v>
      </c>
    </row>
    <row r="7803" spans="1:3" ht="15" hidden="1" x14ac:dyDescent="0.2">
      <c r="A7803" s="13">
        <v>0</v>
      </c>
      <c r="B7803" s="15" t="s">
        <v>24</v>
      </c>
      <c r="C7803" s="32">
        <v>25.4985</v>
      </c>
    </row>
    <row r="7804" spans="1:3" ht="15" hidden="1" x14ac:dyDescent="0.2">
      <c r="A7804" s="13">
        <v>0</v>
      </c>
      <c r="B7804" s="15" t="s">
        <v>25</v>
      </c>
      <c r="C7804" s="32">
        <v>0</v>
      </c>
    </row>
    <row r="7805" spans="1:3" ht="15" hidden="1" x14ac:dyDescent="0.2">
      <c r="A7805" s="13">
        <v>0</v>
      </c>
      <c r="B7805" s="15" t="s">
        <v>26</v>
      </c>
      <c r="C7805" s="32">
        <v>0</v>
      </c>
    </row>
    <row r="7806" spans="1:3" ht="15" hidden="1" x14ac:dyDescent="0.2">
      <c r="A7806" s="13">
        <v>0</v>
      </c>
      <c r="B7806" s="15" t="s">
        <v>27</v>
      </c>
      <c r="C7806" s="32">
        <v>0.55500000000000005</v>
      </c>
    </row>
    <row r="7807" spans="1:3" ht="30" hidden="1" x14ac:dyDescent="0.2">
      <c r="A7807" s="13">
        <v>0</v>
      </c>
      <c r="B7807" s="15" t="s">
        <v>28</v>
      </c>
      <c r="C7807" s="32">
        <v>0</v>
      </c>
    </row>
    <row r="7808" spans="1:3" ht="15" hidden="1" x14ac:dyDescent="0.2">
      <c r="A7808" s="13">
        <v>0</v>
      </c>
      <c r="B7808" s="15" t="s">
        <v>29</v>
      </c>
      <c r="C7808" s="32">
        <v>1.6819999999999999</v>
      </c>
    </row>
    <row r="7809" spans="1:3" ht="15" hidden="1" x14ac:dyDescent="0.2">
      <c r="A7809" s="13">
        <v>0</v>
      </c>
      <c r="B7809" s="15" t="s">
        <v>30</v>
      </c>
      <c r="C7809" s="32">
        <v>0</v>
      </c>
    </row>
    <row r="7810" spans="1:3" ht="15" hidden="1" x14ac:dyDescent="0.2">
      <c r="A7810" s="13">
        <v>0</v>
      </c>
      <c r="B7810" s="15" t="s">
        <v>31</v>
      </c>
      <c r="C7810" s="32">
        <v>18.5306</v>
      </c>
    </row>
    <row r="7811" spans="1:3" ht="15" hidden="1" x14ac:dyDescent="0.2">
      <c r="A7811" s="13">
        <f t="shared" ref="A7811:A7817" si="313">SUM(C7811)</f>
        <v>0</v>
      </c>
      <c r="B7811" s="12" t="s">
        <v>32</v>
      </c>
      <c r="C7811" s="31">
        <v>0</v>
      </c>
    </row>
    <row r="7812" spans="1:3" ht="15" hidden="1" x14ac:dyDescent="0.2">
      <c r="A7812" s="13">
        <f t="shared" si="313"/>
        <v>0</v>
      </c>
      <c r="B7812" s="3" t="s">
        <v>33</v>
      </c>
      <c r="C7812" s="28">
        <v>0</v>
      </c>
    </row>
    <row r="7813" spans="1:3" ht="15" hidden="1" x14ac:dyDescent="0.2">
      <c r="A7813" s="13">
        <f t="shared" si="313"/>
        <v>0</v>
      </c>
      <c r="B7813" s="12" t="s">
        <v>4</v>
      </c>
      <c r="C7813" s="31">
        <v>0</v>
      </c>
    </row>
    <row r="7814" spans="1:3" ht="15" hidden="1" x14ac:dyDescent="0.2">
      <c r="A7814" s="13">
        <f t="shared" si="313"/>
        <v>0</v>
      </c>
      <c r="B7814" s="12" t="s">
        <v>34</v>
      </c>
      <c r="C7814" s="31">
        <v>0</v>
      </c>
    </row>
    <row r="7815" spans="1:3" ht="15" x14ac:dyDescent="0.2">
      <c r="A7815" s="13"/>
      <c r="B7815" s="12" t="s">
        <v>35</v>
      </c>
      <c r="C7815" s="31">
        <v>0.1545</v>
      </c>
    </row>
    <row r="7816" spans="1:3" ht="15" x14ac:dyDescent="0.2">
      <c r="A7816" s="13"/>
      <c r="B7816" s="2" t="s">
        <v>36</v>
      </c>
      <c r="C7816" s="28">
        <v>3.6989999999999998</v>
      </c>
    </row>
    <row r="7817" spans="1:3" ht="15" hidden="1" x14ac:dyDescent="0.2">
      <c r="A7817" s="13">
        <f t="shared" si="313"/>
        <v>0</v>
      </c>
      <c r="B7817" s="2" t="s">
        <v>37</v>
      </c>
      <c r="C7817" s="28">
        <v>0</v>
      </c>
    </row>
    <row r="7818" spans="1:3" ht="15" hidden="1" x14ac:dyDescent="0.2">
      <c r="A7818" s="13">
        <v>0</v>
      </c>
      <c r="B7818" s="16" t="s">
        <v>8</v>
      </c>
      <c r="C7818" s="33">
        <v>0</v>
      </c>
    </row>
    <row r="7819" spans="1:3" ht="15" hidden="1" x14ac:dyDescent="0.2">
      <c r="A7819" s="13">
        <v>0</v>
      </c>
      <c r="B7819" s="15" t="s">
        <v>9</v>
      </c>
      <c r="C7819" s="32">
        <v>0</v>
      </c>
    </row>
    <row r="7820" spans="1:3" ht="15" hidden="1" x14ac:dyDescent="0.2">
      <c r="A7820" s="13">
        <v>0</v>
      </c>
      <c r="B7820" s="15" t="s">
        <v>38</v>
      </c>
      <c r="C7820" s="32">
        <v>0</v>
      </c>
    </row>
    <row r="7821" spans="1:3" ht="15" hidden="1" x14ac:dyDescent="0.2">
      <c r="A7821" s="13">
        <f>SUM(C7821)</f>
        <v>0</v>
      </c>
      <c r="B7821" s="14" t="s">
        <v>39</v>
      </c>
      <c r="C7821" s="31">
        <v>0</v>
      </c>
    </row>
    <row r="7822" spans="1:3" ht="15" hidden="1" x14ac:dyDescent="0.2">
      <c r="A7822" s="13">
        <f>SUM(C7822)</f>
        <v>0</v>
      </c>
      <c r="B7822" s="4" t="s">
        <v>40</v>
      </c>
      <c r="C7822" s="28">
        <v>0</v>
      </c>
    </row>
    <row r="7823" spans="1:3" ht="15" hidden="1" x14ac:dyDescent="0.2">
      <c r="A7823" s="13">
        <f>SUM(C7823)</f>
        <v>0</v>
      </c>
      <c r="B7823" s="2" t="s">
        <v>41</v>
      </c>
      <c r="C7823" s="28">
        <v>0</v>
      </c>
    </row>
    <row r="7824" spans="1:3" ht="15" hidden="1" x14ac:dyDescent="0.2">
      <c r="A7824" s="13">
        <v>0</v>
      </c>
      <c r="B7824" s="16" t="s">
        <v>14</v>
      </c>
      <c r="C7824" s="33">
        <v>0</v>
      </c>
    </row>
    <row r="7825" spans="1:3" ht="15" hidden="1" x14ac:dyDescent="0.2">
      <c r="A7825" s="13">
        <v>0</v>
      </c>
      <c r="B7825" s="15" t="s">
        <v>9</v>
      </c>
      <c r="C7825" s="32">
        <v>0</v>
      </c>
    </row>
    <row r="7826" spans="1:3" ht="15" hidden="1" x14ac:dyDescent="0.2">
      <c r="A7826" s="13">
        <v>0</v>
      </c>
      <c r="B7826" s="15" t="s">
        <v>10</v>
      </c>
      <c r="C7826" s="32">
        <v>0</v>
      </c>
    </row>
    <row r="7827" spans="1:3" ht="15" hidden="1" x14ac:dyDescent="0.2">
      <c r="A7827" s="13">
        <f>SUM(C7827)</f>
        <v>0</v>
      </c>
      <c r="B7827" s="14" t="s">
        <v>42</v>
      </c>
      <c r="C7827" s="31">
        <v>0</v>
      </c>
    </row>
    <row r="7828" spans="1:3" ht="15" hidden="1" x14ac:dyDescent="0.2">
      <c r="A7828" s="13">
        <f>SUM(C7828)</f>
        <v>0</v>
      </c>
      <c r="B7828" s="4" t="s">
        <v>16</v>
      </c>
      <c r="C7828" s="28">
        <v>0</v>
      </c>
    </row>
    <row r="7829" spans="1:3" ht="15" hidden="1" x14ac:dyDescent="0.2">
      <c r="A7829" s="13">
        <f>SUM(C7829)</f>
        <v>0</v>
      </c>
      <c r="B7829" s="16" t="s">
        <v>17</v>
      </c>
      <c r="C7829" s="33">
        <v>0</v>
      </c>
    </row>
    <row r="7830" spans="1:3" ht="15" hidden="1" x14ac:dyDescent="0.2">
      <c r="A7830" s="13">
        <v>0</v>
      </c>
      <c r="B7830" s="15" t="s">
        <v>43</v>
      </c>
      <c r="C7830" s="32">
        <v>0</v>
      </c>
    </row>
    <row r="7831" spans="1:3" ht="15" hidden="1" x14ac:dyDescent="0.2">
      <c r="A7831" s="13">
        <v>0</v>
      </c>
      <c r="B7831" s="15" t="s">
        <v>15</v>
      </c>
      <c r="C7831" s="32">
        <v>0</v>
      </c>
    </row>
    <row r="7832" spans="1:3" ht="15" hidden="1" x14ac:dyDescent="0.2">
      <c r="A7832" s="13">
        <v>0</v>
      </c>
      <c r="B7832" s="15" t="s">
        <v>10</v>
      </c>
      <c r="C7832" s="32">
        <v>0</v>
      </c>
    </row>
    <row r="7833" spans="1:3" ht="15" hidden="1" x14ac:dyDescent="0.2">
      <c r="A7833" s="13">
        <f t="shared" ref="A7833:A7855" si="314">SUM(C7833)</f>
        <v>0</v>
      </c>
      <c r="B7833" s="14" t="s">
        <v>39</v>
      </c>
      <c r="C7833" s="31">
        <v>0</v>
      </c>
    </row>
    <row r="7834" spans="1:3" ht="15" hidden="1" x14ac:dyDescent="0.2">
      <c r="A7834" s="13">
        <f t="shared" si="314"/>
        <v>0</v>
      </c>
      <c r="B7834" s="4" t="s">
        <v>16</v>
      </c>
      <c r="C7834" s="28">
        <v>0</v>
      </c>
    </row>
    <row r="7835" spans="1:3" ht="18" hidden="1" customHeight="1" x14ac:dyDescent="0.2">
      <c r="A7835" s="13">
        <f t="shared" si="314"/>
        <v>0</v>
      </c>
      <c r="B7835" s="21"/>
      <c r="C7835" s="35"/>
    </row>
    <row r="7836" spans="1:3" ht="18" hidden="1" customHeight="1" x14ac:dyDescent="0.2">
      <c r="A7836" s="13">
        <f t="shared" si="314"/>
        <v>0</v>
      </c>
      <c r="B7836" s="22" t="s">
        <v>60</v>
      </c>
      <c r="C7836" s="29"/>
    </row>
    <row r="7837" spans="1:3" ht="15" x14ac:dyDescent="0.2">
      <c r="A7837" s="13"/>
      <c r="B7837" s="17" t="s">
        <v>44</v>
      </c>
      <c r="C7837" s="31">
        <v>620.59159999999997</v>
      </c>
    </row>
    <row r="7838" spans="1:3" ht="15" x14ac:dyDescent="0.2">
      <c r="A7838" s="13"/>
      <c r="B7838" s="12" t="s">
        <v>1</v>
      </c>
      <c r="C7838" s="31">
        <v>620.59159999999997</v>
      </c>
    </row>
    <row r="7839" spans="1:3" ht="15" hidden="1" x14ac:dyDescent="0.2">
      <c r="A7839" s="13">
        <f t="shared" si="314"/>
        <v>0</v>
      </c>
      <c r="B7839" s="12" t="s">
        <v>6</v>
      </c>
      <c r="C7839" s="31">
        <v>0</v>
      </c>
    </row>
    <row r="7840" spans="1:3" ht="15" hidden="1" x14ac:dyDescent="0.2">
      <c r="A7840" s="13">
        <f t="shared" si="314"/>
        <v>0</v>
      </c>
      <c r="B7840" s="12" t="s">
        <v>45</v>
      </c>
      <c r="C7840" s="31">
        <v>0</v>
      </c>
    </row>
    <row r="7841" spans="1:3" ht="15" hidden="1" x14ac:dyDescent="0.2">
      <c r="A7841" s="13">
        <f t="shared" si="314"/>
        <v>0</v>
      </c>
      <c r="B7841" s="12" t="s">
        <v>13</v>
      </c>
      <c r="C7841" s="31">
        <v>0</v>
      </c>
    </row>
    <row r="7842" spans="1:3" ht="15" x14ac:dyDescent="0.2">
      <c r="A7842" s="13"/>
      <c r="B7842" s="17" t="s">
        <v>46</v>
      </c>
      <c r="C7842" s="31">
        <v>666.08501999999999</v>
      </c>
    </row>
    <row r="7843" spans="1:3" ht="15" x14ac:dyDescent="0.2">
      <c r="A7843" s="13"/>
      <c r="B7843" s="12" t="s">
        <v>19</v>
      </c>
      <c r="C7843" s="31">
        <v>662.38602000000003</v>
      </c>
    </row>
    <row r="7844" spans="1:3" ht="15" x14ac:dyDescent="0.2">
      <c r="A7844" s="13"/>
      <c r="B7844" s="12" t="s">
        <v>36</v>
      </c>
      <c r="C7844" s="31">
        <v>3.6989999999999998</v>
      </c>
    </row>
    <row r="7845" spans="1:3" ht="15" hidden="1" x14ac:dyDescent="0.2">
      <c r="A7845" s="13">
        <f t="shared" si="314"/>
        <v>0</v>
      </c>
      <c r="B7845" s="12" t="s">
        <v>47</v>
      </c>
      <c r="C7845" s="31">
        <v>0</v>
      </c>
    </row>
    <row r="7846" spans="1:3" ht="15" hidden="1" x14ac:dyDescent="0.2">
      <c r="A7846" s="13">
        <f t="shared" si="314"/>
        <v>0</v>
      </c>
      <c r="B7846" s="12" t="s">
        <v>41</v>
      </c>
      <c r="C7846" s="31">
        <v>0</v>
      </c>
    </row>
    <row r="7847" spans="1:3" ht="15" x14ac:dyDescent="0.2">
      <c r="A7847" s="13"/>
      <c r="B7847" s="39" t="s">
        <v>48</v>
      </c>
      <c r="C7847" s="40">
        <v>-45.49342</v>
      </c>
    </row>
    <row r="7848" spans="1:3" ht="15" x14ac:dyDescent="0.2">
      <c r="A7848" s="13"/>
      <c r="B7848" s="39" t="s">
        <v>49</v>
      </c>
      <c r="C7848" s="40">
        <v>153.73312000000001</v>
      </c>
    </row>
    <row r="7849" spans="1:3" ht="15" x14ac:dyDescent="0.2">
      <c r="A7849" s="13"/>
      <c r="B7849" s="39" t="s">
        <v>50</v>
      </c>
      <c r="C7849" s="40">
        <v>108.2397</v>
      </c>
    </row>
    <row r="7850" spans="1:3" ht="18" hidden="1" customHeight="1" x14ac:dyDescent="0.2">
      <c r="A7850" s="13">
        <f t="shared" si="314"/>
        <v>0</v>
      </c>
      <c r="B7850" s="23"/>
      <c r="C7850" s="34"/>
    </row>
    <row r="7851" spans="1:3" ht="18" hidden="1" customHeight="1" x14ac:dyDescent="0.2">
      <c r="A7851" s="13">
        <f t="shared" si="314"/>
        <v>0</v>
      </c>
      <c r="B7851" s="18" t="s">
        <v>319</v>
      </c>
      <c r="C7851" s="29"/>
    </row>
    <row r="7852" spans="1:3" ht="15" x14ac:dyDescent="0.2">
      <c r="A7852" s="13"/>
      <c r="B7852" s="5" t="s">
        <v>53</v>
      </c>
      <c r="C7852" s="36">
        <v>188</v>
      </c>
    </row>
    <row r="7853" spans="1:3" ht="15" x14ac:dyDescent="0.2">
      <c r="A7853" s="13"/>
      <c r="B7853" s="6" t="s">
        <v>54</v>
      </c>
      <c r="C7853" s="36">
        <v>131</v>
      </c>
    </row>
    <row r="7854" spans="1:3" ht="15" x14ac:dyDescent="0.2">
      <c r="A7854" s="13"/>
      <c r="B7854" s="6" t="s">
        <v>55</v>
      </c>
      <c r="C7854" s="36">
        <v>57</v>
      </c>
    </row>
    <row r="7855" spans="1:3" ht="18" hidden="1" customHeight="1" x14ac:dyDescent="0.2">
      <c r="A7855" s="13">
        <f t="shared" si="314"/>
        <v>0</v>
      </c>
      <c r="B7855" s="24"/>
      <c r="C7855" s="34"/>
    </row>
    <row r="7856" spans="1:3" ht="18" customHeight="1" x14ac:dyDescent="0.2">
      <c r="A7856" s="13"/>
      <c r="B7856" s="121" t="s">
        <v>166</v>
      </c>
      <c r="C7856" s="122"/>
    </row>
    <row r="7857" spans="1:3" ht="18" hidden="1" customHeight="1" x14ac:dyDescent="0.2">
      <c r="A7857" s="13">
        <f t="shared" ref="A7857:A7865" si="315">SUM(C7857)</f>
        <v>0</v>
      </c>
      <c r="B7857" s="21"/>
      <c r="C7857" s="35"/>
    </row>
    <row r="7858" spans="1:3" ht="18" hidden="1" customHeight="1" x14ac:dyDescent="0.2">
      <c r="A7858" s="13">
        <f t="shared" si="315"/>
        <v>0</v>
      </c>
      <c r="B7858" s="22" t="s">
        <v>59</v>
      </c>
      <c r="C7858" s="29"/>
    </row>
    <row r="7859" spans="1:3" ht="15" x14ac:dyDescent="0.2">
      <c r="A7859" s="13"/>
      <c r="B7859" s="2" t="s">
        <v>1</v>
      </c>
      <c r="C7859" s="28">
        <v>35.479500000000002</v>
      </c>
    </row>
    <row r="7860" spans="1:3" ht="15" hidden="1" x14ac:dyDescent="0.2">
      <c r="A7860" s="13">
        <f t="shared" si="315"/>
        <v>0</v>
      </c>
      <c r="B7860" s="3" t="s">
        <v>2</v>
      </c>
      <c r="C7860" s="28"/>
    </row>
    <row r="7861" spans="1:3" ht="15" hidden="1" x14ac:dyDescent="0.2">
      <c r="A7861" s="13">
        <f t="shared" si="315"/>
        <v>0</v>
      </c>
      <c r="B7861" s="3" t="s">
        <v>3</v>
      </c>
      <c r="C7861" s="28"/>
    </row>
    <row r="7862" spans="1:3" ht="15" hidden="1" x14ac:dyDescent="0.2">
      <c r="A7862" s="13">
        <f t="shared" si="315"/>
        <v>0</v>
      </c>
      <c r="B7862" s="3" t="s">
        <v>4</v>
      </c>
      <c r="C7862" s="28">
        <v>0</v>
      </c>
    </row>
    <row r="7863" spans="1:3" ht="15" x14ac:dyDescent="0.2">
      <c r="A7863" s="13"/>
      <c r="B7863" s="3" t="s">
        <v>5</v>
      </c>
      <c r="C7863" s="28">
        <v>35.479500000000002</v>
      </c>
    </row>
    <row r="7864" spans="1:3" ht="15" hidden="1" x14ac:dyDescent="0.2">
      <c r="A7864" s="13">
        <f t="shared" si="315"/>
        <v>0</v>
      </c>
      <c r="B7864" s="2" t="s">
        <v>6</v>
      </c>
      <c r="C7864" s="28">
        <v>0</v>
      </c>
    </row>
    <row r="7865" spans="1:3" ht="15" hidden="1" x14ac:dyDescent="0.2">
      <c r="A7865" s="13">
        <f t="shared" si="315"/>
        <v>0</v>
      </c>
      <c r="B7865" s="2" t="s">
        <v>7</v>
      </c>
      <c r="C7865" s="28">
        <v>0</v>
      </c>
    </row>
    <row r="7866" spans="1:3" ht="15" hidden="1" x14ac:dyDescent="0.2">
      <c r="A7866" s="13">
        <v>0</v>
      </c>
      <c r="B7866" s="3" t="s">
        <v>8</v>
      </c>
      <c r="C7866" s="28">
        <v>0</v>
      </c>
    </row>
    <row r="7867" spans="1:3" ht="15" hidden="1" x14ac:dyDescent="0.2">
      <c r="A7867" s="13">
        <f>SUM(C7867)</f>
        <v>0</v>
      </c>
      <c r="B7867" s="4" t="s">
        <v>9</v>
      </c>
      <c r="C7867" s="28">
        <v>0</v>
      </c>
    </row>
    <row r="7868" spans="1:3" ht="15" hidden="1" x14ac:dyDescent="0.2">
      <c r="A7868" s="13">
        <v>0</v>
      </c>
      <c r="B7868" s="4" t="s">
        <v>10</v>
      </c>
      <c r="C7868" s="28">
        <v>0</v>
      </c>
    </row>
    <row r="7869" spans="1:3" ht="15" hidden="1" x14ac:dyDescent="0.2">
      <c r="A7869" s="13">
        <f>SUM(C7869)</f>
        <v>0</v>
      </c>
      <c r="B7869" s="4" t="s">
        <v>11</v>
      </c>
      <c r="C7869" s="28">
        <v>0</v>
      </c>
    </row>
    <row r="7870" spans="1:3" ht="15" hidden="1" x14ac:dyDescent="0.2">
      <c r="A7870" s="13">
        <f>SUM(C7870)</f>
        <v>0</v>
      </c>
      <c r="B7870" s="4" t="s">
        <v>12</v>
      </c>
      <c r="C7870" s="28">
        <v>0</v>
      </c>
    </row>
    <row r="7871" spans="1:3" ht="15" hidden="1" x14ac:dyDescent="0.2">
      <c r="A7871" s="13">
        <f>SUM(C7871)</f>
        <v>0</v>
      </c>
      <c r="B7871" s="2" t="s">
        <v>13</v>
      </c>
      <c r="C7871" s="28">
        <v>0</v>
      </c>
    </row>
    <row r="7872" spans="1:3" ht="15" hidden="1" x14ac:dyDescent="0.2">
      <c r="A7872" s="13">
        <v>0</v>
      </c>
      <c r="B7872" s="3" t="s">
        <v>14</v>
      </c>
      <c r="C7872" s="28">
        <v>0</v>
      </c>
    </row>
    <row r="7873" spans="1:3" ht="15" hidden="1" x14ac:dyDescent="0.2">
      <c r="A7873" s="13">
        <v>0</v>
      </c>
      <c r="B7873" s="4" t="s">
        <v>15</v>
      </c>
      <c r="C7873" s="28">
        <v>0</v>
      </c>
    </row>
    <row r="7874" spans="1:3" ht="15" hidden="1" x14ac:dyDescent="0.2">
      <c r="A7874" s="13">
        <v>0</v>
      </c>
      <c r="B7874" s="4" t="s">
        <v>10</v>
      </c>
      <c r="C7874" s="28">
        <v>0</v>
      </c>
    </row>
    <row r="7875" spans="1:3" ht="15" hidden="1" x14ac:dyDescent="0.2">
      <c r="A7875" s="13">
        <f t="shared" ref="A7875:A7881" si="316">SUM(C7875)</f>
        <v>0</v>
      </c>
      <c r="B7875" s="4" t="s">
        <v>16</v>
      </c>
      <c r="C7875" s="28">
        <v>0</v>
      </c>
    </row>
    <row r="7876" spans="1:3" ht="15" hidden="1" x14ac:dyDescent="0.2">
      <c r="A7876" s="13">
        <f t="shared" si="316"/>
        <v>0</v>
      </c>
      <c r="B7876" s="3" t="s">
        <v>17</v>
      </c>
      <c r="C7876" s="28">
        <v>0</v>
      </c>
    </row>
    <row r="7877" spans="1:3" ht="15" hidden="1" x14ac:dyDescent="0.2">
      <c r="A7877" s="13">
        <f t="shared" si="316"/>
        <v>0</v>
      </c>
      <c r="B7877" s="4" t="s">
        <v>18</v>
      </c>
      <c r="C7877" s="28">
        <v>0</v>
      </c>
    </row>
    <row r="7878" spans="1:3" ht="18" hidden="1" customHeight="1" x14ac:dyDescent="0.2">
      <c r="A7878" s="13">
        <f t="shared" si="316"/>
        <v>0</v>
      </c>
      <c r="B7878" s="21"/>
      <c r="C7878" s="35"/>
    </row>
    <row r="7879" spans="1:3" ht="15" x14ac:dyDescent="0.2">
      <c r="A7879" s="13"/>
      <c r="B7879" s="2" t="s">
        <v>19</v>
      </c>
      <c r="C7879" s="28">
        <v>61.063240000000008</v>
      </c>
    </row>
    <row r="7880" spans="1:3" ht="15" x14ac:dyDescent="0.2">
      <c r="A7880" s="13"/>
      <c r="B7880" s="12" t="s">
        <v>20</v>
      </c>
      <c r="C7880" s="31">
        <v>0.93125000000000002</v>
      </c>
    </row>
    <row r="7881" spans="1:3" ht="15" x14ac:dyDescent="0.2">
      <c r="A7881" s="13"/>
      <c r="B7881" s="12" t="s">
        <v>21</v>
      </c>
      <c r="C7881" s="31">
        <v>52.072030000000012</v>
      </c>
    </row>
    <row r="7882" spans="1:3" ht="15" hidden="1" x14ac:dyDescent="0.2">
      <c r="A7882" s="13">
        <v>0</v>
      </c>
      <c r="B7882" s="15" t="s">
        <v>22</v>
      </c>
      <c r="C7882" s="32">
        <v>10.061999999999999</v>
      </c>
    </row>
    <row r="7883" spans="1:3" ht="15" hidden="1" x14ac:dyDescent="0.2">
      <c r="A7883" s="13">
        <v>0</v>
      </c>
      <c r="B7883" s="15" t="s">
        <v>23</v>
      </c>
      <c r="C7883" s="32">
        <v>0.3</v>
      </c>
    </row>
    <row r="7884" spans="1:3" ht="15" hidden="1" x14ac:dyDescent="0.2">
      <c r="A7884" s="13">
        <v>0</v>
      </c>
      <c r="B7884" s="15" t="s">
        <v>24</v>
      </c>
      <c r="C7884" s="32">
        <v>23.678750000000001</v>
      </c>
    </row>
    <row r="7885" spans="1:3" ht="15" hidden="1" x14ac:dyDescent="0.2">
      <c r="A7885" s="13">
        <v>0</v>
      </c>
      <c r="B7885" s="15" t="s">
        <v>25</v>
      </c>
      <c r="C7885" s="32">
        <v>0.37164999999999998</v>
      </c>
    </row>
    <row r="7886" spans="1:3" ht="15" hidden="1" x14ac:dyDescent="0.2">
      <c r="A7886" s="13">
        <v>0</v>
      </c>
      <c r="B7886" s="15" t="s">
        <v>26</v>
      </c>
      <c r="C7886" s="32">
        <v>0</v>
      </c>
    </row>
    <row r="7887" spans="1:3" ht="15" hidden="1" x14ac:dyDescent="0.2">
      <c r="A7887" s="13">
        <v>0</v>
      </c>
      <c r="B7887" s="15" t="s">
        <v>27</v>
      </c>
      <c r="C7887" s="32">
        <v>0.61377000000000004</v>
      </c>
    </row>
    <row r="7888" spans="1:3" ht="30" hidden="1" x14ac:dyDescent="0.2">
      <c r="A7888" s="13">
        <v>0</v>
      </c>
      <c r="B7888" s="15" t="s">
        <v>28</v>
      </c>
      <c r="C7888" s="32">
        <v>3.6408999999999998</v>
      </c>
    </row>
    <row r="7889" spans="1:3" ht="15" hidden="1" x14ac:dyDescent="0.2">
      <c r="A7889" s="13">
        <v>0</v>
      </c>
      <c r="B7889" s="15" t="s">
        <v>29</v>
      </c>
      <c r="C7889" s="32">
        <v>1.11225</v>
      </c>
    </row>
    <row r="7890" spans="1:3" ht="15" hidden="1" x14ac:dyDescent="0.2">
      <c r="A7890" s="13">
        <v>0</v>
      </c>
      <c r="B7890" s="15" t="s">
        <v>30</v>
      </c>
      <c r="C7890" s="32">
        <v>0</v>
      </c>
    </row>
    <row r="7891" spans="1:3" ht="15" hidden="1" x14ac:dyDescent="0.2">
      <c r="A7891" s="13">
        <v>0</v>
      </c>
      <c r="B7891" s="15" t="s">
        <v>31</v>
      </c>
      <c r="C7891" s="32">
        <v>12.29271</v>
      </c>
    </row>
    <row r="7892" spans="1:3" ht="15" hidden="1" x14ac:dyDescent="0.2">
      <c r="A7892" s="13">
        <f t="shared" ref="A7892:A7898" si="317">SUM(C7892)</f>
        <v>0</v>
      </c>
      <c r="B7892" s="12" t="s">
        <v>32</v>
      </c>
      <c r="C7892" s="31">
        <v>0</v>
      </c>
    </row>
    <row r="7893" spans="1:3" ht="15" hidden="1" x14ac:dyDescent="0.2">
      <c r="A7893" s="13">
        <f t="shared" si="317"/>
        <v>0</v>
      </c>
      <c r="B7893" s="3" t="s">
        <v>33</v>
      </c>
      <c r="C7893" s="28">
        <v>0</v>
      </c>
    </row>
    <row r="7894" spans="1:3" ht="15" x14ac:dyDescent="0.2">
      <c r="A7894" s="13"/>
      <c r="B7894" s="12" t="s">
        <v>4</v>
      </c>
      <c r="C7894" s="31">
        <v>0.36654999999999999</v>
      </c>
    </row>
    <row r="7895" spans="1:3" ht="15" hidden="1" x14ac:dyDescent="0.2">
      <c r="A7895" s="13">
        <f t="shared" si="317"/>
        <v>0</v>
      </c>
      <c r="B7895" s="12" t="s">
        <v>34</v>
      </c>
      <c r="C7895" s="31">
        <v>0</v>
      </c>
    </row>
    <row r="7896" spans="1:3" ht="15" x14ac:dyDescent="0.2">
      <c r="A7896" s="13"/>
      <c r="B7896" s="12" t="s">
        <v>35</v>
      </c>
      <c r="C7896" s="31">
        <v>7.6934100000000001</v>
      </c>
    </row>
    <row r="7897" spans="1:3" ht="15" x14ac:dyDescent="0.2">
      <c r="A7897" s="13"/>
      <c r="B7897" s="2" t="s">
        <v>36</v>
      </c>
      <c r="C7897" s="28">
        <v>3.0474600000000001</v>
      </c>
    </row>
    <row r="7898" spans="1:3" ht="15" hidden="1" x14ac:dyDescent="0.2">
      <c r="A7898" s="13">
        <f t="shared" si="317"/>
        <v>0</v>
      </c>
      <c r="B7898" s="2" t="s">
        <v>37</v>
      </c>
      <c r="C7898" s="28">
        <v>0</v>
      </c>
    </row>
    <row r="7899" spans="1:3" ht="15" hidden="1" x14ac:dyDescent="0.2">
      <c r="A7899" s="13">
        <v>0</v>
      </c>
      <c r="B7899" s="16" t="s">
        <v>8</v>
      </c>
      <c r="C7899" s="33">
        <v>0</v>
      </c>
    </row>
    <row r="7900" spans="1:3" ht="15" hidden="1" x14ac:dyDescent="0.2">
      <c r="A7900" s="13">
        <v>0</v>
      </c>
      <c r="B7900" s="15" t="s">
        <v>9</v>
      </c>
      <c r="C7900" s="32">
        <v>0</v>
      </c>
    </row>
    <row r="7901" spans="1:3" ht="15" hidden="1" x14ac:dyDescent="0.2">
      <c r="A7901" s="13">
        <v>0</v>
      </c>
      <c r="B7901" s="15" t="s">
        <v>38</v>
      </c>
      <c r="C7901" s="32">
        <v>0</v>
      </c>
    </row>
    <row r="7902" spans="1:3" ht="15" hidden="1" x14ac:dyDescent="0.2">
      <c r="A7902" s="13">
        <f>SUM(C7902)</f>
        <v>0</v>
      </c>
      <c r="B7902" s="14" t="s">
        <v>39</v>
      </c>
      <c r="C7902" s="31">
        <v>0</v>
      </c>
    </row>
    <row r="7903" spans="1:3" ht="15" hidden="1" x14ac:dyDescent="0.2">
      <c r="A7903" s="13">
        <f>SUM(C7903)</f>
        <v>0</v>
      </c>
      <c r="B7903" s="4" t="s">
        <v>40</v>
      </c>
      <c r="C7903" s="28">
        <v>0</v>
      </c>
    </row>
    <row r="7904" spans="1:3" ht="15" hidden="1" x14ac:dyDescent="0.2">
      <c r="A7904" s="13">
        <f>SUM(C7904)</f>
        <v>0</v>
      </c>
      <c r="B7904" s="2" t="s">
        <v>41</v>
      </c>
      <c r="C7904" s="28">
        <v>0</v>
      </c>
    </row>
    <row r="7905" spans="1:3" ht="15" hidden="1" x14ac:dyDescent="0.2">
      <c r="A7905" s="13">
        <v>0</v>
      </c>
      <c r="B7905" s="16" t="s">
        <v>14</v>
      </c>
      <c r="C7905" s="33">
        <v>0</v>
      </c>
    </row>
    <row r="7906" spans="1:3" ht="15" hidden="1" x14ac:dyDescent="0.2">
      <c r="A7906" s="13">
        <v>0</v>
      </c>
      <c r="B7906" s="15" t="s">
        <v>9</v>
      </c>
      <c r="C7906" s="32">
        <v>0</v>
      </c>
    </row>
    <row r="7907" spans="1:3" ht="15" hidden="1" x14ac:dyDescent="0.2">
      <c r="A7907" s="13">
        <v>0</v>
      </c>
      <c r="B7907" s="15" t="s">
        <v>10</v>
      </c>
      <c r="C7907" s="32">
        <v>0</v>
      </c>
    </row>
    <row r="7908" spans="1:3" ht="15" hidden="1" x14ac:dyDescent="0.2">
      <c r="A7908" s="13">
        <f>SUM(C7908)</f>
        <v>0</v>
      </c>
      <c r="B7908" s="14" t="s">
        <v>42</v>
      </c>
      <c r="C7908" s="31">
        <v>0</v>
      </c>
    </row>
    <row r="7909" spans="1:3" ht="15" hidden="1" x14ac:dyDescent="0.2">
      <c r="A7909" s="13">
        <f>SUM(C7909)</f>
        <v>0</v>
      </c>
      <c r="B7909" s="4" t="s">
        <v>16</v>
      </c>
      <c r="C7909" s="28">
        <v>0</v>
      </c>
    </row>
    <row r="7910" spans="1:3" ht="15" hidden="1" x14ac:dyDescent="0.2">
      <c r="A7910" s="13">
        <f>SUM(C7910)</f>
        <v>0</v>
      </c>
      <c r="B7910" s="16" t="s">
        <v>17</v>
      </c>
      <c r="C7910" s="33">
        <v>0</v>
      </c>
    </row>
    <row r="7911" spans="1:3" ht="15" hidden="1" x14ac:dyDescent="0.2">
      <c r="A7911" s="13">
        <v>0</v>
      </c>
      <c r="B7911" s="15" t="s">
        <v>43</v>
      </c>
      <c r="C7911" s="32">
        <v>0</v>
      </c>
    </row>
    <row r="7912" spans="1:3" ht="15" hidden="1" x14ac:dyDescent="0.2">
      <c r="A7912" s="13">
        <v>0</v>
      </c>
      <c r="B7912" s="15" t="s">
        <v>15</v>
      </c>
      <c r="C7912" s="32">
        <v>0</v>
      </c>
    </row>
    <row r="7913" spans="1:3" ht="15" hidden="1" x14ac:dyDescent="0.2">
      <c r="A7913" s="13">
        <v>0</v>
      </c>
      <c r="B7913" s="15" t="s">
        <v>10</v>
      </c>
      <c r="C7913" s="32">
        <v>0</v>
      </c>
    </row>
    <row r="7914" spans="1:3" ht="15" hidden="1" x14ac:dyDescent="0.2">
      <c r="A7914" s="13">
        <f t="shared" ref="A7914:A7936" si="318">SUM(C7914)</f>
        <v>0</v>
      </c>
      <c r="B7914" s="14" t="s">
        <v>39</v>
      </c>
      <c r="C7914" s="31">
        <v>0</v>
      </c>
    </row>
    <row r="7915" spans="1:3" ht="15" hidden="1" x14ac:dyDescent="0.2">
      <c r="A7915" s="13">
        <f t="shared" si="318"/>
        <v>0</v>
      </c>
      <c r="B7915" s="4" t="s">
        <v>16</v>
      </c>
      <c r="C7915" s="28">
        <v>0</v>
      </c>
    </row>
    <row r="7916" spans="1:3" ht="18" hidden="1" customHeight="1" x14ac:dyDescent="0.2">
      <c r="A7916" s="13">
        <f t="shared" si="318"/>
        <v>0</v>
      </c>
      <c r="B7916" s="21"/>
      <c r="C7916" s="35"/>
    </row>
    <row r="7917" spans="1:3" ht="18" hidden="1" customHeight="1" x14ac:dyDescent="0.2">
      <c r="A7917" s="13">
        <f t="shared" si="318"/>
        <v>0</v>
      </c>
      <c r="B7917" s="22" t="s">
        <v>60</v>
      </c>
      <c r="C7917" s="29"/>
    </row>
    <row r="7918" spans="1:3" ht="15" x14ac:dyDescent="0.2">
      <c r="A7918" s="13"/>
      <c r="B7918" s="17" t="s">
        <v>44</v>
      </c>
      <c r="C7918" s="31">
        <v>35.479500000000002</v>
      </c>
    </row>
    <row r="7919" spans="1:3" ht="15" x14ac:dyDescent="0.2">
      <c r="A7919" s="13"/>
      <c r="B7919" s="12" t="s">
        <v>1</v>
      </c>
      <c r="C7919" s="31">
        <v>35.479500000000002</v>
      </c>
    </row>
    <row r="7920" spans="1:3" ht="15" hidden="1" x14ac:dyDescent="0.2">
      <c r="A7920" s="13">
        <f t="shared" si="318"/>
        <v>0</v>
      </c>
      <c r="B7920" s="12" t="s">
        <v>6</v>
      </c>
      <c r="C7920" s="31">
        <v>0</v>
      </c>
    </row>
    <row r="7921" spans="1:3" ht="15" hidden="1" x14ac:dyDescent="0.2">
      <c r="A7921" s="13">
        <f t="shared" si="318"/>
        <v>0</v>
      </c>
      <c r="B7921" s="12" t="s">
        <v>45</v>
      </c>
      <c r="C7921" s="31">
        <v>0</v>
      </c>
    </row>
    <row r="7922" spans="1:3" ht="15" hidden="1" x14ac:dyDescent="0.2">
      <c r="A7922" s="13">
        <f t="shared" si="318"/>
        <v>0</v>
      </c>
      <c r="B7922" s="12" t="s">
        <v>13</v>
      </c>
      <c r="C7922" s="31">
        <v>0</v>
      </c>
    </row>
    <row r="7923" spans="1:3" ht="15" x14ac:dyDescent="0.2">
      <c r="A7923" s="13"/>
      <c r="B7923" s="17" t="s">
        <v>46</v>
      </c>
      <c r="C7923" s="31">
        <v>64.110699999999994</v>
      </c>
    </row>
    <row r="7924" spans="1:3" ht="15" x14ac:dyDescent="0.2">
      <c r="A7924" s="13"/>
      <c r="B7924" s="12" t="s">
        <v>19</v>
      </c>
      <c r="C7924" s="31">
        <v>61.06324</v>
      </c>
    </row>
    <row r="7925" spans="1:3" ht="15" x14ac:dyDescent="0.2">
      <c r="A7925" s="13"/>
      <c r="B7925" s="12" t="s">
        <v>36</v>
      </c>
      <c r="C7925" s="31">
        <v>3.0474600000000001</v>
      </c>
    </row>
    <row r="7926" spans="1:3" ht="15" hidden="1" x14ac:dyDescent="0.2">
      <c r="A7926" s="13">
        <f t="shared" si="318"/>
        <v>0</v>
      </c>
      <c r="B7926" s="12" t="s">
        <v>47</v>
      </c>
      <c r="C7926" s="31">
        <v>0</v>
      </c>
    </row>
    <row r="7927" spans="1:3" ht="15" hidden="1" x14ac:dyDescent="0.2">
      <c r="A7927" s="13">
        <f t="shared" si="318"/>
        <v>0</v>
      </c>
      <c r="B7927" s="12" t="s">
        <v>41</v>
      </c>
      <c r="C7927" s="31">
        <v>0</v>
      </c>
    </row>
    <row r="7928" spans="1:3" ht="15" x14ac:dyDescent="0.2">
      <c r="A7928" s="13"/>
      <c r="B7928" s="39" t="s">
        <v>48</v>
      </c>
      <c r="C7928" s="40">
        <v>-28.6312</v>
      </c>
    </row>
    <row r="7929" spans="1:3" ht="15" x14ac:dyDescent="0.2">
      <c r="A7929" s="13"/>
      <c r="B7929" s="39" t="s">
        <v>49</v>
      </c>
      <c r="C7929" s="40">
        <v>84.933539999999994</v>
      </c>
    </row>
    <row r="7930" spans="1:3" ht="15" x14ac:dyDescent="0.2">
      <c r="A7930" s="13"/>
      <c r="B7930" s="39" t="s">
        <v>50</v>
      </c>
      <c r="C7930" s="40">
        <v>56.302340000000001</v>
      </c>
    </row>
    <row r="7931" spans="1:3" ht="18" hidden="1" customHeight="1" x14ac:dyDescent="0.2">
      <c r="A7931" s="13">
        <f t="shared" si="318"/>
        <v>0</v>
      </c>
      <c r="B7931" s="23"/>
      <c r="C7931" s="34"/>
    </row>
    <row r="7932" spans="1:3" ht="18" hidden="1" customHeight="1" x14ac:dyDescent="0.2">
      <c r="A7932" s="13">
        <f t="shared" si="318"/>
        <v>0</v>
      </c>
      <c r="B7932" s="18" t="s">
        <v>319</v>
      </c>
      <c r="C7932" s="29"/>
    </row>
    <row r="7933" spans="1:3" ht="15" x14ac:dyDescent="0.2">
      <c r="A7933" s="13"/>
      <c r="B7933" s="5" t="s">
        <v>53</v>
      </c>
      <c r="C7933" s="36">
        <v>292</v>
      </c>
    </row>
    <row r="7934" spans="1:3" ht="15" x14ac:dyDescent="0.2">
      <c r="A7934" s="13"/>
      <c r="B7934" s="6" t="s">
        <v>54</v>
      </c>
      <c r="C7934" s="36">
        <v>203</v>
      </c>
    </row>
    <row r="7935" spans="1:3" ht="15" x14ac:dyDescent="0.2">
      <c r="A7935" s="13"/>
      <c r="B7935" s="6" t="s">
        <v>55</v>
      </c>
      <c r="C7935" s="36">
        <v>89</v>
      </c>
    </row>
    <row r="7936" spans="1:3" ht="18" hidden="1" customHeight="1" x14ac:dyDescent="0.2">
      <c r="A7936" s="13">
        <f t="shared" si="318"/>
        <v>0</v>
      </c>
      <c r="B7936" s="24"/>
      <c r="C7936" s="34"/>
    </row>
    <row r="7937" spans="1:3" ht="18" customHeight="1" x14ac:dyDescent="0.2">
      <c r="A7937" s="13"/>
      <c r="B7937" s="121" t="s">
        <v>167</v>
      </c>
      <c r="C7937" s="122"/>
    </row>
    <row r="7938" spans="1:3" ht="18" hidden="1" customHeight="1" x14ac:dyDescent="0.2">
      <c r="A7938" s="13">
        <f t="shared" ref="A7938:A7946" si="319">SUM(C7938)</f>
        <v>0</v>
      </c>
      <c r="B7938" s="21"/>
      <c r="C7938" s="35"/>
    </row>
    <row r="7939" spans="1:3" ht="18" hidden="1" customHeight="1" x14ac:dyDescent="0.2">
      <c r="A7939" s="13">
        <f t="shared" si="319"/>
        <v>0</v>
      </c>
      <c r="B7939" s="22" t="s">
        <v>59</v>
      </c>
      <c r="C7939" s="29"/>
    </row>
    <row r="7940" spans="1:3" ht="15" x14ac:dyDescent="0.2">
      <c r="A7940" s="13"/>
      <c r="B7940" s="2" t="s">
        <v>1</v>
      </c>
      <c r="C7940" s="28">
        <v>82.294470000000004</v>
      </c>
    </row>
    <row r="7941" spans="1:3" ht="15" hidden="1" x14ac:dyDescent="0.2">
      <c r="A7941" s="13">
        <f t="shared" si="319"/>
        <v>0</v>
      </c>
      <c r="B7941" s="3" t="s">
        <v>2</v>
      </c>
      <c r="C7941" s="28"/>
    </row>
    <row r="7942" spans="1:3" ht="15" hidden="1" x14ac:dyDescent="0.2">
      <c r="A7942" s="13">
        <f t="shared" si="319"/>
        <v>0</v>
      </c>
      <c r="B7942" s="3" t="s">
        <v>3</v>
      </c>
      <c r="C7942" s="28"/>
    </row>
    <row r="7943" spans="1:3" ht="15" hidden="1" x14ac:dyDescent="0.2">
      <c r="A7943" s="13">
        <f t="shared" si="319"/>
        <v>0</v>
      </c>
      <c r="B7943" s="3" t="s">
        <v>4</v>
      </c>
      <c r="C7943" s="28">
        <v>0</v>
      </c>
    </row>
    <row r="7944" spans="1:3" ht="15" x14ac:dyDescent="0.2">
      <c r="A7944" s="13"/>
      <c r="B7944" s="3" t="s">
        <v>5</v>
      </c>
      <c r="C7944" s="28">
        <v>82.294470000000004</v>
      </c>
    </row>
    <row r="7945" spans="1:3" ht="15" hidden="1" x14ac:dyDescent="0.2">
      <c r="A7945" s="13">
        <f t="shared" si="319"/>
        <v>0</v>
      </c>
      <c r="B7945" s="2" t="s">
        <v>6</v>
      </c>
      <c r="C7945" s="28">
        <v>0</v>
      </c>
    </row>
    <row r="7946" spans="1:3" ht="15" hidden="1" x14ac:dyDescent="0.2">
      <c r="A7946" s="13">
        <f t="shared" si="319"/>
        <v>0</v>
      </c>
      <c r="B7946" s="2" t="s">
        <v>7</v>
      </c>
      <c r="C7946" s="28">
        <v>0</v>
      </c>
    </row>
    <row r="7947" spans="1:3" ht="15" hidden="1" x14ac:dyDescent="0.2">
      <c r="A7947" s="13">
        <v>0</v>
      </c>
      <c r="B7947" s="3" t="s">
        <v>8</v>
      </c>
      <c r="C7947" s="28">
        <v>0</v>
      </c>
    </row>
    <row r="7948" spans="1:3" ht="15" hidden="1" x14ac:dyDescent="0.2">
      <c r="A7948" s="13">
        <f>SUM(C7948)</f>
        <v>0</v>
      </c>
      <c r="B7948" s="4" t="s">
        <v>9</v>
      </c>
      <c r="C7948" s="28">
        <v>0</v>
      </c>
    </row>
    <row r="7949" spans="1:3" ht="15" hidden="1" x14ac:dyDescent="0.2">
      <c r="A7949" s="13">
        <v>0</v>
      </c>
      <c r="B7949" s="4" t="s">
        <v>10</v>
      </c>
      <c r="C7949" s="28">
        <v>0</v>
      </c>
    </row>
    <row r="7950" spans="1:3" ht="15" hidden="1" x14ac:dyDescent="0.2">
      <c r="A7950" s="13">
        <f>SUM(C7950)</f>
        <v>0</v>
      </c>
      <c r="B7950" s="4" t="s">
        <v>11</v>
      </c>
      <c r="C7950" s="28">
        <v>0</v>
      </c>
    </row>
    <row r="7951" spans="1:3" ht="15" hidden="1" x14ac:dyDescent="0.2">
      <c r="A7951" s="13">
        <f>SUM(C7951)</f>
        <v>0</v>
      </c>
      <c r="B7951" s="4" t="s">
        <v>12</v>
      </c>
      <c r="C7951" s="28">
        <v>0</v>
      </c>
    </row>
    <row r="7952" spans="1:3" ht="15" hidden="1" x14ac:dyDescent="0.2">
      <c r="A7952" s="13">
        <f>SUM(C7952)</f>
        <v>0</v>
      </c>
      <c r="B7952" s="2" t="s">
        <v>13</v>
      </c>
      <c r="C7952" s="28">
        <v>0</v>
      </c>
    </row>
    <row r="7953" spans="1:3" ht="15" hidden="1" x14ac:dyDescent="0.2">
      <c r="A7953" s="13">
        <v>0</v>
      </c>
      <c r="B7953" s="3" t="s">
        <v>14</v>
      </c>
      <c r="C7953" s="28">
        <v>0</v>
      </c>
    </row>
    <row r="7954" spans="1:3" ht="15" hidden="1" x14ac:dyDescent="0.2">
      <c r="A7954" s="13">
        <v>0</v>
      </c>
      <c r="B7954" s="4" t="s">
        <v>15</v>
      </c>
      <c r="C7954" s="28">
        <v>0</v>
      </c>
    </row>
    <row r="7955" spans="1:3" ht="15" hidden="1" x14ac:dyDescent="0.2">
      <c r="A7955" s="13">
        <v>0</v>
      </c>
      <c r="B7955" s="4" t="s">
        <v>10</v>
      </c>
      <c r="C7955" s="28">
        <v>0</v>
      </c>
    </row>
    <row r="7956" spans="1:3" ht="15" hidden="1" x14ac:dyDescent="0.2">
      <c r="A7956" s="13">
        <f t="shared" ref="A7956:A7962" si="320">SUM(C7956)</f>
        <v>0</v>
      </c>
      <c r="B7956" s="4" t="s">
        <v>16</v>
      </c>
      <c r="C7956" s="28">
        <v>0</v>
      </c>
    </row>
    <row r="7957" spans="1:3" ht="15" hidden="1" x14ac:dyDescent="0.2">
      <c r="A7957" s="13">
        <f t="shared" si="320"/>
        <v>0</v>
      </c>
      <c r="B7957" s="3" t="s">
        <v>17</v>
      </c>
      <c r="C7957" s="28">
        <v>0</v>
      </c>
    </row>
    <row r="7958" spans="1:3" ht="15" hidden="1" x14ac:dyDescent="0.2">
      <c r="A7958" s="13">
        <f t="shared" si="320"/>
        <v>0</v>
      </c>
      <c r="B7958" s="4" t="s">
        <v>18</v>
      </c>
      <c r="C7958" s="28">
        <v>0</v>
      </c>
    </row>
    <row r="7959" spans="1:3" ht="18" hidden="1" customHeight="1" x14ac:dyDescent="0.2">
      <c r="A7959" s="13">
        <f t="shared" si="320"/>
        <v>0</v>
      </c>
      <c r="B7959" s="21"/>
      <c r="C7959" s="35"/>
    </row>
    <row r="7960" spans="1:3" ht="15" x14ac:dyDescent="0.2">
      <c r="A7960" s="13"/>
      <c r="B7960" s="2" t="s">
        <v>19</v>
      </c>
      <c r="C7960" s="28">
        <v>74.079190000000011</v>
      </c>
    </row>
    <row r="7961" spans="1:3" ht="15" x14ac:dyDescent="0.2">
      <c r="A7961" s="13"/>
      <c r="B7961" s="12" t="s">
        <v>20</v>
      </c>
      <c r="C7961" s="31">
        <v>44.354999999999997</v>
      </c>
    </row>
    <row r="7962" spans="1:3" ht="15" x14ac:dyDescent="0.2">
      <c r="A7962" s="13"/>
      <c r="B7962" s="12" t="s">
        <v>21</v>
      </c>
      <c r="C7962" s="31">
        <v>24.724190000000007</v>
      </c>
    </row>
    <row r="7963" spans="1:3" ht="15" hidden="1" x14ac:dyDescent="0.2">
      <c r="A7963" s="13">
        <v>0</v>
      </c>
      <c r="B7963" s="15" t="s">
        <v>22</v>
      </c>
      <c r="C7963" s="32">
        <v>10.529170000000001</v>
      </c>
    </row>
    <row r="7964" spans="1:3" ht="15" hidden="1" x14ac:dyDescent="0.2">
      <c r="A7964" s="13">
        <v>0</v>
      </c>
      <c r="B7964" s="15" t="s">
        <v>23</v>
      </c>
      <c r="C7964" s="32">
        <v>0</v>
      </c>
    </row>
    <row r="7965" spans="1:3" ht="15" hidden="1" x14ac:dyDescent="0.2">
      <c r="A7965" s="13">
        <v>0</v>
      </c>
      <c r="B7965" s="15" t="s">
        <v>24</v>
      </c>
      <c r="C7965" s="32">
        <v>8.0653500000000005</v>
      </c>
    </row>
    <row r="7966" spans="1:3" ht="15" hidden="1" x14ac:dyDescent="0.2">
      <c r="A7966" s="13">
        <v>0</v>
      </c>
      <c r="B7966" s="15" t="s">
        <v>25</v>
      </c>
      <c r="C7966" s="32">
        <v>0.22800000000000001</v>
      </c>
    </row>
    <row r="7967" spans="1:3" ht="15" hidden="1" x14ac:dyDescent="0.2">
      <c r="A7967" s="13">
        <v>0</v>
      </c>
      <c r="B7967" s="15" t="s">
        <v>26</v>
      </c>
      <c r="C7967" s="32">
        <v>0</v>
      </c>
    </row>
    <row r="7968" spans="1:3" ht="15" hidden="1" x14ac:dyDescent="0.2">
      <c r="A7968" s="13">
        <v>0</v>
      </c>
      <c r="B7968" s="15" t="s">
        <v>27</v>
      </c>
      <c r="C7968" s="32">
        <v>0</v>
      </c>
    </row>
    <row r="7969" spans="1:3" ht="30" hidden="1" x14ac:dyDescent="0.2">
      <c r="A7969" s="13">
        <v>0</v>
      </c>
      <c r="B7969" s="15" t="s">
        <v>28</v>
      </c>
      <c r="C7969" s="32">
        <v>0</v>
      </c>
    </row>
    <row r="7970" spans="1:3" ht="15" hidden="1" x14ac:dyDescent="0.2">
      <c r="A7970" s="13">
        <v>0</v>
      </c>
      <c r="B7970" s="15" t="s">
        <v>29</v>
      </c>
      <c r="C7970" s="32">
        <v>2.4908700000000001</v>
      </c>
    </row>
    <row r="7971" spans="1:3" ht="15" hidden="1" x14ac:dyDescent="0.2">
      <c r="A7971" s="13">
        <v>0</v>
      </c>
      <c r="B7971" s="15" t="s">
        <v>30</v>
      </c>
      <c r="C7971" s="32">
        <v>0</v>
      </c>
    </row>
    <row r="7972" spans="1:3" ht="15" hidden="1" x14ac:dyDescent="0.2">
      <c r="A7972" s="13">
        <v>0</v>
      </c>
      <c r="B7972" s="15" t="s">
        <v>31</v>
      </c>
      <c r="C7972" s="32">
        <v>3.4108000000000001</v>
      </c>
    </row>
    <row r="7973" spans="1:3" ht="15" hidden="1" x14ac:dyDescent="0.2">
      <c r="A7973" s="13">
        <f t="shared" ref="A7973:A8033" si="321">SUM(C7973)</f>
        <v>0</v>
      </c>
      <c r="B7973" s="12" t="s">
        <v>32</v>
      </c>
      <c r="C7973" s="31">
        <v>0</v>
      </c>
    </row>
    <row r="7974" spans="1:3" ht="15" hidden="1" x14ac:dyDescent="0.2">
      <c r="A7974" s="13">
        <f t="shared" si="321"/>
        <v>0</v>
      </c>
      <c r="B7974" s="3" t="s">
        <v>33</v>
      </c>
      <c r="C7974" s="28">
        <v>0</v>
      </c>
    </row>
    <row r="7975" spans="1:3" ht="15" hidden="1" x14ac:dyDescent="0.2">
      <c r="A7975" s="13">
        <f t="shared" si="321"/>
        <v>0</v>
      </c>
      <c r="B7975" s="12" t="s">
        <v>4</v>
      </c>
      <c r="C7975" s="31">
        <v>0</v>
      </c>
    </row>
    <row r="7976" spans="1:3" ht="15" x14ac:dyDescent="0.2">
      <c r="A7976" s="13"/>
      <c r="B7976" s="12" t="s">
        <v>34</v>
      </c>
      <c r="C7976" s="31">
        <v>5</v>
      </c>
    </row>
    <row r="7977" spans="1:3" ht="15" hidden="1" x14ac:dyDescent="0.2">
      <c r="A7977" s="13">
        <f t="shared" si="321"/>
        <v>0</v>
      </c>
      <c r="B7977" s="12" t="s">
        <v>35</v>
      </c>
      <c r="C7977" s="31">
        <v>0</v>
      </c>
    </row>
    <row r="7978" spans="1:3" ht="15" hidden="1" x14ac:dyDescent="0.2">
      <c r="A7978" s="13">
        <f t="shared" si="321"/>
        <v>0</v>
      </c>
      <c r="B7978" s="2" t="s">
        <v>36</v>
      </c>
      <c r="C7978" s="28">
        <v>0</v>
      </c>
    </row>
    <row r="7979" spans="1:3" ht="15" hidden="1" x14ac:dyDescent="0.2">
      <c r="A7979" s="13">
        <f t="shared" si="321"/>
        <v>0</v>
      </c>
      <c r="B7979" s="2" t="s">
        <v>37</v>
      </c>
      <c r="C7979" s="28">
        <v>0</v>
      </c>
    </row>
    <row r="7980" spans="1:3" ht="15" hidden="1" x14ac:dyDescent="0.2">
      <c r="A7980" s="13">
        <v>0</v>
      </c>
      <c r="B7980" s="16" t="s">
        <v>8</v>
      </c>
      <c r="C7980" s="33">
        <v>0</v>
      </c>
    </row>
    <row r="7981" spans="1:3" ht="15" hidden="1" x14ac:dyDescent="0.2">
      <c r="A7981" s="13">
        <v>0</v>
      </c>
      <c r="B7981" s="15" t="s">
        <v>9</v>
      </c>
      <c r="C7981" s="32">
        <v>0</v>
      </c>
    </row>
    <row r="7982" spans="1:3" ht="15" hidden="1" x14ac:dyDescent="0.2">
      <c r="A7982" s="13">
        <v>0</v>
      </c>
      <c r="B7982" s="15" t="s">
        <v>38</v>
      </c>
      <c r="C7982" s="32">
        <v>0</v>
      </c>
    </row>
    <row r="7983" spans="1:3" ht="15" hidden="1" x14ac:dyDescent="0.2">
      <c r="A7983" s="13">
        <f t="shared" si="321"/>
        <v>0</v>
      </c>
      <c r="B7983" s="14" t="s">
        <v>39</v>
      </c>
      <c r="C7983" s="31">
        <v>0</v>
      </c>
    </row>
    <row r="7984" spans="1:3" ht="15" hidden="1" x14ac:dyDescent="0.2">
      <c r="A7984" s="13">
        <f t="shared" si="321"/>
        <v>0</v>
      </c>
      <c r="B7984" s="4" t="s">
        <v>40</v>
      </c>
      <c r="C7984" s="28">
        <v>0</v>
      </c>
    </row>
    <row r="7985" spans="1:3" ht="15" hidden="1" x14ac:dyDescent="0.2">
      <c r="A7985" s="13">
        <f t="shared" si="321"/>
        <v>0</v>
      </c>
      <c r="B7985" s="2" t="s">
        <v>41</v>
      </c>
      <c r="C7985" s="28">
        <v>0</v>
      </c>
    </row>
    <row r="7986" spans="1:3" ht="15" hidden="1" x14ac:dyDescent="0.2">
      <c r="A7986" s="13">
        <v>0</v>
      </c>
      <c r="B7986" s="16" t="s">
        <v>14</v>
      </c>
      <c r="C7986" s="33">
        <v>0</v>
      </c>
    </row>
    <row r="7987" spans="1:3" ht="15" hidden="1" x14ac:dyDescent="0.2">
      <c r="A7987" s="13">
        <v>0</v>
      </c>
      <c r="B7987" s="15" t="s">
        <v>9</v>
      </c>
      <c r="C7987" s="32">
        <v>0</v>
      </c>
    </row>
    <row r="7988" spans="1:3" ht="15" hidden="1" x14ac:dyDescent="0.2">
      <c r="A7988" s="13">
        <v>0</v>
      </c>
      <c r="B7988" s="15" t="s">
        <v>10</v>
      </c>
      <c r="C7988" s="32">
        <v>0</v>
      </c>
    </row>
    <row r="7989" spans="1:3" ht="15" hidden="1" x14ac:dyDescent="0.2">
      <c r="A7989" s="13">
        <f t="shared" si="321"/>
        <v>0</v>
      </c>
      <c r="B7989" s="14" t="s">
        <v>42</v>
      </c>
      <c r="C7989" s="31">
        <v>0</v>
      </c>
    </row>
    <row r="7990" spans="1:3" ht="15" hidden="1" x14ac:dyDescent="0.2">
      <c r="A7990" s="13">
        <f t="shared" si="321"/>
        <v>0</v>
      </c>
      <c r="B7990" s="4" t="s">
        <v>16</v>
      </c>
      <c r="C7990" s="28">
        <v>0</v>
      </c>
    </row>
    <row r="7991" spans="1:3" ht="15" hidden="1" x14ac:dyDescent="0.2">
      <c r="A7991" s="13">
        <f t="shared" si="321"/>
        <v>0</v>
      </c>
      <c r="B7991" s="16" t="s">
        <v>17</v>
      </c>
      <c r="C7991" s="33">
        <v>0</v>
      </c>
    </row>
    <row r="7992" spans="1:3" ht="15" hidden="1" x14ac:dyDescent="0.2">
      <c r="A7992" s="13">
        <v>0</v>
      </c>
      <c r="B7992" s="15" t="s">
        <v>43</v>
      </c>
      <c r="C7992" s="32">
        <v>0</v>
      </c>
    </row>
    <row r="7993" spans="1:3" ht="15" hidden="1" x14ac:dyDescent="0.2">
      <c r="A7993" s="13">
        <v>0</v>
      </c>
      <c r="B7993" s="15" t="s">
        <v>15</v>
      </c>
      <c r="C7993" s="32">
        <v>0</v>
      </c>
    </row>
    <row r="7994" spans="1:3" ht="15" hidden="1" x14ac:dyDescent="0.2">
      <c r="A7994" s="13">
        <v>0</v>
      </c>
      <c r="B7994" s="15" t="s">
        <v>10</v>
      </c>
      <c r="C7994" s="32">
        <v>0</v>
      </c>
    </row>
    <row r="7995" spans="1:3" ht="15" hidden="1" x14ac:dyDescent="0.2">
      <c r="A7995" s="13">
        <f t="shared" si="321"/>
        <v>0</v>
      </c>
      <c r="B7995" s="14" t="s">
        <v>39</v>
      </c>
      <c r="C7995" s="31">
        <v>0</v>
      </c>
    </row>
    <row r="7996" spans="1:3" ht="15" hidden="1" x14ac:dyDescent="0.2">
      <c r="A7996" s="13">
        <f t="shared" si="321"/>
        <v>0</v>
      </c>
      <c r="B7996" s="4" t="s">
        <v>16</v>
      </c>
      <c r="C7996" s="28">
        <v>0</v>
      </c>
    </row>
    <row r="7997" spans="1:3" ht="18" hidden="1" customHeight="1" x14ac:dyDescent="0.2">
      <c r="A7997" s="13">
        <f t="shared" si="321"/>
        <v>0</v>
      </c>
      <c r="B7997" s="21"/>
      <c r="C7997" s="35"/>
    </row>
    <row r="7998" spans="1:3" ht="18" hidden="1" customHeight="1" x14ac:dyDescent="0.2">
      <c r="A7998" s="13">
        <f t="shared" si="321"/>
        <v>0</v>
      </c>
      <c r="B7998" s="22" t="s">
        <v>60</v>
      </c>
      <c r="C7998" s="29"/>
    </row>
    <row r="7999" spans="1:3" ht="15" x14ac:dyDescent="0.2">
      <c r="A7999" s="13"/>
      <c r="B7999" s="17" t="s">
        <v>44</v>
      </c>
      <c r="C7999" s="31">
        <v>82.294470000000004</v>
      </c>
    </row>
    <row r="8000" spans="1:3" ht="15" x14ac:dyDescent="0.2">
      <c r="A8000" s="13"/>
      <c r="B8000" s="12" t="s">
        <v>1</v>
      </c>
      <c r="C8000" s="31">
        <v>82.294470000000004</v>
      </c>
    </row>
    <row r="8001" spans="1:3" ht="15" hidden="1" x14ac:dyDescent="0.2">
      <c r="A8001" s="13">
        <f t="shared" si="321"/>
        <v>0</v>
      </c>
      <c r="B8001" s="12" t="s">
        <v>6</v>
      </c>
      <c r="C8001" s="31">
        <v>0</v>
      </c>
    </row>
    <row r="8002" spans="1:3" ht="15" hidden="1" x14ac:dyDescent="0.2">
      <c r="A8002" s="13">
        <f t="shared" si="321"/>
        <v>0</v>
      </c>
      <c r="B8002" s="12" t="s">
        <v>45</v>
      </c>
      <c r="C8002" s="31">
        <v>0</v>
      </c>
    </row>
    <row r="8003" spans="1:3" ht="15" hidden="1" x14ac:dyDescent="0.2">
      <c r="A8003" s="13">
        <f t="shared" si="321"/>
        <v>0</v>
      </c>
      <c r="B8003" s="12" t="s">
        <v>13</v>
      </c>
      <c r="C8003" s="31">
        <v>0</v>
      </c>
    </row>
    <row r="8004" spans="1:3" ht="15" x14ac:dyDescent="0.2">
      <c r="A8004" s="13"/>
      <c r="B8004" s="17" t="s">
        <v>46</v>
      </c>
      <c r="C8004" s="31">
        <v>74.079189999999997</v>
      </c>
    </row>
    <row r="8005" spans="1:3" ht="15" x14ac:dyDescent="0.2">
      <c r="A8005" s="13"/>
      <c r="B8005" s="12" t="s">
        <v>19</v>
      </c>
      <c r="C8005" s="31">
        <v>74.079189999999997</v>
      </c>
    </row>
    <row r="8006" spans="1:3" ht="15" hidden="1" x14ac:dyDescent="0.2">
      <c r="A8006" s="13">
        <f t="shared" si="321"/>
        <v>0</v>
      </c>
      <c r="B8006" s="12" t="s">
        <v>36</v>
      </c>
      <c r="C8006" s="31">
        <v>0</v>
      </c>
    </row>
    <row r="8007" spans="1:3" ht="15" hidden="1" x14ac:dyDescent="0.2">
      <c r="A8007" s="13">
        <f t="shared" si="321"/>
        <v>0</v>
      </c>
      <c r="B8007" s="12" t="s">
        <v>47</v>
      </c>
      <c r="C8007" s="31">
        <v>0</v>
      </c>
    </row>
    <row r="8008" spans="1:3" ht="15" hidden="1" x14ac:dyDescent="0.2">
      <c r="A8008" s="13">
        <f t="shared" si="321"/>
        <v>0</v>
      </c>
      <c r="B8008" s="12" t="s">
        <v>41</v>
      </c>
      <c r="C8008" s="31">
        <v>0</v>
      </c>
    </row>
    <row r="8009" spans="1:3" ht="15" x14ac:dyDescent="0.2">
      <c r="A8009" s="13"/>
      <c r="B8009" s="39" t="s">
        <v>48</v>
      </c>
      <c r="C8009" s="40">
        <v>8.2152799999999999</v>
      </c>
    </row>
    <row r="8010" spans="1:3" ht="15" x14ac:dyDescent="0.2">
      <c r="A8010" s="13"/>
      <c r="B8010" s="39" t="s">
        <v>49</v>
      </c>
      <c r="C8010" s="40">
        <v>7.1874099999999999</v>
      </c>
    </row>
    <row r="8011" spans="1:3" ht="15" x14ac:dyDescent="0.2">
      <c r="A8011" s="13"/>
      <c r="B8011" s="39" t="s">
        <v>50</v>
      </c>
      <c r="C8011" s="40">
        <v>15.40269</v>
      </c>
    </row>
    <row r="8012" spans="1:3" ht="18" hidden="1" customHeight="1" x14ac:dyDescent="0.2">
      <c r="A8012" s="13">
        <f t="shared" si="321"/>
        <v>0</v>
      </c>
      <c r="B8012" s="23"/>
      <c r="C8012" s="34"/>
    </row>
    <row r="8013" spans="1:3" ht="18" hidden="1" customHeight="1" x14ac:dyDescent="0.2">
      <c r="A8013" s="13">
        <f t="shared" si="321"/>
        <v>0</v>
      </c>
      <c r="B8013" s="18" t="s">
        <v>319</v>
      </c>
      <c r="C8013" s="29"/>
    </row>
    <row r="8014" spans="1:3" ht="15" x14ac:dyDescent="0.2">
      <c r="A8014" s="13"/>
      <c r="B8014" s="5" t="s">
        <v>53</v>
      </c>
      <c r="C8014" s="36">
        <v>110</v>
      </c>
    </row>
    <row r="8015" spans="1:3" ht="15" x14ac:dyDescent="0.2">
      <c r="A8015" s="13"/>
      <c r="B8015" s="6" t="s">
        <v>54</v>
      </c>
      <c r="C8015" s="36">
        <v>88</v>
      </c>
    </row>
    <row r="8016" spans="1:3" ht="15" x14ac:dyDescent="0.2">
      <c r="A8016" s="13"/>
      <c r="B8016" s="6" t="s">
        <v>55</v>
      </c>
      <c r="C8016" s="36">
        <v>22</v>
      </c>
    </row>
    <row r="8017" spans="1:3" ht="18" hidden="1" customHeight="1" x14ac:dyDescent="0.2">
      <c r="A8017" s="13">
        <f t="shared" si="321"/>
        <v>0</v>
      </c>
      <c r="B8017" s="24"/>
      <c r="C8017" s="34"/>
    </row>
    <row r="8018" spans="1:3" ht="18" customHeight="1" x14ac:dyDescent="0.2">
      <c r="A8018" s="13"/>
      <c r="B8018" s="121" t="s">
        <v>168</v>
      </c>
      <c r="C8018" s="122"/>
    </row>
    <row r="8019" spans="1:3" ht="18" hidden="1" customHeight="1" x14ac:dyDescent="0.2">
      <c r="A8019" s="13">
        <f t="shared" si="321"/>
        <v>0</v>
      </c>
      <c r="B8019" s="21"/>
      <c r="C8019" s="35"/>
    </row>
    <row r="8020" spans="1:3" ht="18" hidden="1" customHeight="1" x14ac:dyDescent="0.2">
      <c r="A8020" s="13">
        <f t="shared" si="321"/>
        <v>0</v>
      </c>
      <c r="B8020" s="22" t="s">
        <v>59</v>
      </c>
      <c r="C8020" s="29"/>
    </row>
    <row r="8021" spans="1:3" ht="15" x14ac:dyDescent="0.2">
      <c r="A8021" s="13"/>
      <c r="B8021" s="2" t="s">
        <v>1</v>
      </c>
      <c r="C8021" s="28">
        <v>-0.67517999999999745</v>
      </c>
    </row>
    <row r="8022" spans="1:3" ht="15" hidden="1" x14ac:dyDescent="0.2">
      <c r="A8022" s="13">
        <f t="shared" si="321"/>
        <v>0</v>
      </c>
      <c r="B8022" s="3" t="s">
        <v>2</v>
      </c>
      <c r="C8022" s="28"/>
    </row>
    <row r="8023" spans="1:3" ht="15" hidden="1" x14ac:dyDescent="0.2">
      <c r="A8023" s="13">
        <f t="shared" si="321"/>
        <v>0</v>
      </c>
      <c r="B8023" s="3" t="s">
        <v>3</v>
      </c>
      <c r="C8023" s="28"/>
    </row>
    <row r="8024" spans="1:3" ht="15" x14ac:dyDescent="0.2">
      <c r="A8024" s="13"/>
      <c r="B8024" s="3" t="s">
        <v>4</v>
      </c>
      <c r="C8024" s="28">
        <v>-46.271000000000001</v>
      </c>
    </row>
    <row r="8025" spans="1:3" ht="15" x14ac:dyDescent="0.2">
      <c r="A8025" s="13"/>
      <c r="B8025" s="3" t="s">
        <v>5</v>
      </c>
      <c r="C8025" s="28">
        <v>45.595820000000003</v>
      </c>
    </row>
    <row r="8026" spans="1:3" ht="15" hidden="1" x14ac:dyDescent="0.2">
      <c r="A8026" s="13">
        <f t="shared" si="321"/>
        <v>0</v>
      </c>
      <c r="B8026" s="2" t="s">
        <v>6</v>
      </c>
      <c r="C8026" s="28">
        <v>0</v>
      </c>
    </row>
    <row r="8027" spans="1:3" ht="15" hidden="1" x14ac:dyDescent="0.2">
      <c r="A8027" s="13">
        <f t="shared" si="321"/>
        <v>0</v>
      </c>
      <c r="B8027" s="2" t="s">
        <v>7</v>
      </c>
      <c r="C8027" s="28">
        <v>0</v>
      </c>
    </row>
    <row r="8028" spans="1:3" ht="15" hidden="1" x14ac:dyDescent="0.2">
      <c r="A8028" s="13">
        <v>0</v>
      </c>
      <c r="B8028" s="3" t="s">
        <v>8</v>
      </c>
      <c r="C8028" s="28">
        <v>0</v>
      </c>
    </row>
    <row r="8029" spans="1:3" ht="15" hidden="1" x14ac:dyDescent="0.2">
      <c r="A8029" s="13">
        <f t="shared" si="321"/>
        <v>0</v>
      </c>
      <c r="B8029" s="4" t="s">
        <v>9</v>
      </c>
      <c r="C8029" s="28">
        <v>0</v>
      </c>
    </row>
    <row r="8030" spans="1:3" ht="15" hidden="1" x14ac:dyDescent="0.2">
      <c r="A8030" s="13">
        <v>0</v>
      </c>
      <c r="B8030" s="4" t="s">
        <v>10</v>
      </c>
      <c r="C8030" s="28">
        <v>0</v>
      </c>
    </row>
    <row r="8031" spans="1:3" ht="15" hidden="1" x14ac:dyDescent="0.2">
      <c r="A8031" s="13">
        <f t="shared" si="321"/>
        <v>0</v>
      </c>
      <c r="B8031" s="4" t="s">
        <v>11</v>
      </c>
      <c r="C8031" s="28">
        <v>0</v>
      </c>
    </row>
    <row r="8032" spans="1:3" ht="15" hidden="1" x14ac:dyDescent="0.2">
      <c r="A8032" s="13">
        <f t="shared" si="321"/>
        <v>0</v>
      </c>
      <c r="B8032" s="4" t="s">
        <v>12</v>
      </c>
      <c r="C8032" s="28">
        <v>0</v>
      </c>
    </row>
    <row r="8033" spans="1:3" ht="15" hidden="1" x14ac:dyDescent="0.2">
      <c r="A8033" s="13">
        <f t="shared" si="321"/>
        <v>0</v>
      </c>
      <c r="B8033" s="2" t="s">
        <v>13</v>
      </c>
      <c r="C8033" s="28">
        <v>0</v>
      </c>
    </row>
    <row r="8034" spans="1:3" ht="15" hidden="1" x14ac:dyDescent="0.2">
      <c r="A8034" s="13">
        <v>0</v>
      </c>
      <c r="B8034" s="3" t="s">
        <v>14</v>
      </c>
      <c r="C8034" s="28">
        <v>0</v>
      </c>
    </row>
    <row r="8035" spans="1:3" ht="15" hidden="1" x14ac:dyDescent="0.2">
      <c r="A8035" s="13">
        <v>0</v>
      </c>
      <c r="B8035" s="4" t="s">
        <v>15</v>
      </c>
      <c r="C8035" s="28">
        <v>0</v>
      </c>
    </row>
    <row r="8036" spans="1:3" ht="15" hidden="1" x14ac:dyDescent="0.2">
      <c r="A8036" s="13">
        <v>0</v>
      </c>
      <c r="B8036" s="4" t="s">
        <v>10</v>
      </c>
      <c r="C8036" s="28">
        <v>0</v>
      </c>
    </row>
    <row r="8037" spans="1:3" ht="15" hidden="1" x14ac:dyDescent="0.2">
      <c r="A8037" s="13">
        <f t="shared" ref="A8037:A8043" si="322">SUM(C8037)</f>
        <v>0</v>
      </c>
      <c r="B8037" s="4" t="s">
        <v>16</v>
      </c>
      <c r="C8037" s="28">
        <v>0</v>
      </c>
    </row>
    <row r="8038" spans="1:3" ht="15" hidden="1" x14ac:dyDescent="0.2">
      <c r="A8038" s="13">
        <f t="shared" si="322"/>
        <v>0</v>
      </c>
      <c r="B8038" s="3" t="s">
        <v>17</v>
      </c>
      <c r="C8038" s="28">
        <v>0</v>
      </c>
    </row>
    <row r="8039" spans="1:3" ht="15" hidden="1" x14ac:dyDescent="0.2">
      <c r="A8039" s="13">
        <f t="shared" si="322"/>
        <v>0</v>
      </c>
      <c r="B8039" s="4" t="s">
        <v>18</v>
      </c>
      <c r="C8039" s="28">
        <v>0</v>
      </c>
    </row>
    <row r="8040" spans="1:3" ht="18" hidden="1" customHeight="1" x14ac:dyDescent="0.2">
      <c r="A8040" s="13">
        <f t="shared" si="322"/>
        <v>0</v>
      </c>
      <c r="B8040" s="21"/>
      <c r="C8040" s="35"/>
    </row>
    <row r="8041" spans="1:3" ht="15" x14ac:dyDescent="0.2">
      <c r="A8041" s="13"/>
      <c r="B8041" s="2" t="s">
        <v>19</v>
      </c>
      <c r="C8041" s="28">
        <v>2.5000000000000001E-2</v>
      </c>
    </row>
    <row r="8042" spans="1:3" ht="15" hidden="1" x14ac:dyDescent="0.2">
      <c r="A8042" s="13">
        <f t="shared" si="322"/>
        <v>0</v>
      </c>
      <c r="B8042" s="12" t="s">
        <v>20</v>
      </c>
      <c r="C8042" s="31">
        <v>0</v>
      </c>
    </row>
    <row r="8043" spans="1:3" ht="15" x14ac:dyDescent="0.2">
      <c r="A8043" s="13"/>
      <c r="B8043" s="12" t="s">
        <v>21</v>
      </c>
      <c r="C8043" s="31">
        <v>2.5000000000000001E-2</v>
      </c>
    </row>
    <row r="8044" spans="1:3" ht="15" hidden="1" x14ac:dyDescent="0.2">
      <c r="A8044" s="13">
        <v>0</v>
      </c>
      <c r="B8044" s="15" t="s">
        <v>22</v>
      </c>
      <c r="C8044" s="32">
        <v>0</v>
      </c>
    </row>
    <row r="8045" spans="1:3" ht="15" hidden="1" x14ac:dyDescent="0.2">
      <c r="A8045" s="13">
        <v>0</v>
      </c>
      <c r="B8045" s="15" t="s">
        <v>23</v>
      </c>
      <c r="C8045" s="32">
        <v>0</v>
      </c>
    </row>
    <row r="8046" spans="1:3" ht="15" hidden="1" x14ac:dyDescent="0.2">
      <c r="A8046" s="13">
        <v>0</v>
      </c>
      <c r="B8046" s="15" t="s">
        <v>24</v>
      </c>
      <c r="C8046" s="32">
        <v>2.5000000000000001E-2</v>
      </c>
    </row>
    <row r="8047" spans="1:3" ht="15" hidden="1" x14ac:dyDescent="0.2">
      <c r="A8047" s="13">
        <v>0</v>
      </c>
      <c r="B8047" s="15" t="s">
        <v>25</v>
      </c>
      <c r="C8047" s="32">
        <v>0</v>
      </c>
    </row>
    <row r="8048" spans="1:3" ht="15" hidden="1" x14ac:dyDescent="0.2">
      <c r="A8048" s="13">
        <v>0</v>
      </c>
      <c r="B8048" s="15" t="s">
        <v>26</v>
      </c>
      <c r="C8048" s="32">
        <v>0</v>
      </c>
    </row>
    <row r="8049" spans="1:3" ht="15" hidden="1" x14ac:dyDescent="0.2">
      <c r="A8049" s="13">
        <v>0</v>
      </c>
      <c r="B8049" s="15" t="s">
        <v>27</v>
      </c>
      <c r="C8049" s="32">
        <v>0</v>
      </c>
    </row>
    <row r="8050" spans="1:3" ht="30" hidden="1" x14ac:dyDescent="0.2">
      <c r="A8050" s="13">
        <v>0</v>
      </c>
      <c r="B8050" s="15" t="s">
        <v>28</v>
      </c>
      <c r="C8050" s="32">
        <v>0</v>
      </c>
    </row>
    <row r="8051" spans="1:3" ht="15" hidden="1" x14ac:dyDescent="0.2">
      <c r="A8051" s="13">
        <v>0</v>
      </c>
      <c r="B8051" s="15" t="s">
        <v>29</v>
      </c>
      <c r="C8051" s="32">
        <v>0</v>
      </c>
    </row>
    <row r="8052" spans="1:3" ht="15" hidden="1" x14ac:dyDescent="0.2">
      <c r="A8052" s="13">
        <v>0</v>
      </c>
      <c r="B8052" s="15" t="s">
        <v>30</v>
      </c>
      <c r="C8052" s="32">
        <v>0</v>
      </c>
    </row>
    <row r="8053" spans="1:3" ht="15" hidden="1" x14ac:dyDescent="0.2">
      <c r="A8053" s="13">
        <v>0</v>
      </c>
      <c r="B8053" s="15" t="s">
        <v>31</v>
      </c>
      <c r="C8053" s="32">
        <v>0</v>
      </c>
    </row>
    <row r="8054" spans="1:3" ht="15" hidden="1" x14ac:dyDescent="0.2">
      <c r="A8054" s="13">
        <f t="shared" ref="A8054:A8060" si="323">SUM(C8054)</f>
        <v>0</v>
      </c>
      <c r="B8054" s="12" t="s">
        <v>32</v>
      </c>
      <c r="C8054" s="31">
        <v>0</v>
      </c>
    </row>
    <row r="8055" spans="1:3" ht="15" hidden="1" x14ac:dyDescent="0.2">
      <c r="A8055" s="13">
        <f t="shared" si="323"/>
        <v>0</v>
      </c>
      <c r="B8055" s="3" t="s">
        <v>33</v>
      </c>
      <c r="C8055" s="28">
        <v>0</v>
      </c>
    </row>
    <row r="8056" spans="1:3" ht="15" hidden="1" x14ac:dyDescent="0.2">
      <c r="A8056" s="13">
        <f t="shared" si="323"/>
        <v>0</v>
      </c>
      <c r="B8056" s="12" t="s">
        <v>4</v>
      </c>
      <c r="C8056" s="31">
        <v>0</v>
      </c>
    </row>
    <row r="8057" spans="1:3" ht="15" hidden="1" x14ac:dyDescent="0.2">
      <c r="A8057" s="13">
        <f t="shared" si="323"/>
        <v>0</v>
      </c>
      <c r="B8057" s="12" t="s">
        <v>34</v>
      </c>
      <c r="C8057" s="31">
        <v>0</v>
      </c>
    </row>
    <row r="8058" spans="1:3" ht="15" hidden="1" x14ac:dyDescent="0.2">
      <c r="A8058" s="13">
        <f t="shared" si="323"/>
        <v>0</v>
      </c>
      <c r="B8058" s="12" t="s">
        <v>35</v>
      </c>
      <c r="C8058" s="31">
        <v>0</v>
      </c>
    </row>
    <row r="8059" spans="1:3" ht="15" hidden="1" x14ac:dyDescent="0.2">
      <c r="A8059" s="13">
        <f t="shared" si="323"/>
        <v>0</v>
      </c>
      <c r="B8059" s="2" t="s">
        <v>36</v>
      </c>
      <c r="C8059" s="28">
        <v>0</v>
      </c>
    </row>
    <row r="8060" spans="1:3" ht="15" hidden="1" x14ac:dyDescent="0.2">
      <c r="A8060" s="13">
        <f t="shared" si="323"/>
        <v>0</v>
      </c>
      <c r="B8060" s="2" t="s">
        <v>37</v>
      </c>
      <c r="C8060" s="28">
        <v>0</v>
      </c>
    </row>
    <row r="8061" spans="1:3" ht="15" hidden="1" x14ac:dyDescent="0.2">
      <c r="A8061" s="13">
        <v>0</v>
      </c>
      <c r="B8061" s="16" t="s">
        <v>8</v>
      </c>
      <c r="C8061" s="33">
        <v>0</v>
      </c>
    </row>
    <row r="8062" spans="1:3" ht="15" hidden="1" x14ac:dyDescent="0.2">
      <c r="A8062" s="13">
        <v>0</v>
      </c>
      <c r="B8062" s="15" t="s">
        <v>9</v>
      </c>
      <c r="C8062" s="32">
        <v>0</v>
      </c>
    </row>
    <row r="8063" spans="1:3" ht="15" hidden="1" x14ac:dyDescent="0.2">
      <c r="A8063" s="13">
        <v>0</v>
      </c>
      <c r="B8063" s="15" t="s">
        <v>38</v>
      </c>
      <c r="C8063" s="32">
        <v>0</v>
      </c>
    </row>
    <row r="8064" spans="1:3" ht="15" hidden="1" x14ac:dyDescent="0.2">
      <c r="A8064" s="13">
        <f>SUM(C8064)</f>
        <v>0</v>
      </c>
      <c r="B8064" s="14" t="s">
        <v>39</v>
      </c>
      <c r="C8064" s="31">
        <v>0</v>
      </c>
    </row>
    <row r="8065" spans="1:3" ht="15" hidden="1" x14ac:dyDescent="0.2">
      <c r="A8065" s="13">
        <f>SUM(C8065)</f>
        <v>0</v>
      </c>
      <c r="B8065" s="4" t="s">
        <v>40</v>
      </c>
      <c r="C8065" s="28">
        <v>0</v>
      </c>
    </row>
    <row r="8066" spans="1:3" ht="15" hidden="1" x14ac:dyDescent="0.2">
      <c r="A8066" s="13">
        <f>SUM(C8066)</f>
        <v>0</v>
      </c>
      <c r="B8066" s="2" t="s">
        <v>41</v>
      </c>
      <c r="C8066" s="28">
        <v>0</v>
      </c>
    </row>
    <row r="8067" spans="1:3" ht="15" hidden="1" x14ac:dyDescent="0.2">
      <c r="A8067" s="13">
        <v>0</v>
      </c>
      <c r="B8067" s="16" t="s">
        <v>14</v>
      </c>
      <c r="C8067" s="33">
        <v>0</v>
      </c>
    </row>
    <row r="8068" spans="1:3" ht="15" hidden="1" x14ac:dyDescent="0.2">
      <c r="A8068" s="13">
        <v>0</v>
      </c>
      <c r="B8068" s="15" t="s">
        <v>9</v>
      </c>
      <c r="C8068" s="32">
        <v>0</v>
      </c>
    </row>
    <row r="8069" spans="1:3" ht="15" hidden="1" x14ac:dyDescent="0.2">
      <c r="A8069" s="13">
        <v>0</v>
      </c>
      <c r="B8069" s="15" t="s">
        <v>10</v>
      </c>
      <c r="C8069" s="32">
        <v>0</v>
      </c>
    </row>
    <row r="8070" spans="1:3" ht="15" hidden="1" x14ac:dyDescent="0.2">
      <c r="A8070" s="13">
        <f>SUM(C8070)</f>
        <v>0</v>
      </c>
      <c r="B8070" s="14" t="s">
        <v>42</v>
      </c>
      <c r="C8070" s="31">
        <v>0</v>
      </c>
    </row>
    <row r="8071" spans="1:3" ht="15" hidden="1" x14ac:dyDescent="0.2">
      <c r="A8071" s="13">
        <f>SUM(C8071)</f>
        <v>0</v>
      </c>
      <c r="B8071" s="4" t="s">
        <v>16</v>
      </c>
      <c r="C8071" s="28">
        <v>0</v>
      </c>
    </row>
    <row r="8072" spans="1:3" ht="15" hidden="1" x14ac:dyDescent="0.2">
      <c r="A8072" s="13">
        <f>SUM(C8072)</f>
        <v>0</v>
      </c>
      <c r="B8072" s="16" t="s">
        <v>17</v>
      </c>
      <c r="C8072" s="33">
        <v>0</v>
      </c>
    </row>
    <row r="8073" spans="1:3" ht="15" hidden="1" x14ac:dyDescent="0.2">
      <c r="A8073" s="13">
        <v>0</v>
      </c>
      <c r="B8073" s="15" t="s">
        <v>43</v>
      </c>
      <c r="C8073" s="32">
        <v>0</v>
      </c>
    </row>
    <row r="8074" spans="1:3" ht="15" hidden="1" x14ac:dyDescent="0.2">
      <c r="A8074" s="13">
        <v>0</v>
      </c>
      <c r="B8074" s="15" t="s">
        <v>15</v>
      </c>
      <c r="C8074" s="32">
        <v>0</v>
      </c>
    </row>
    <row r="8075" spans="1:3" ht="15" hidden="1" x14ac:dyDescent="0.2">
      <c r="A8075" s="13">
        <v>0</v>
      </c>
      <c r="B8075" s="15" t="s">
        <v>10</v>
      </c>
      <c r="C8075" s="32">
        <v>0</v>
      </c>
    </row>
    <row r="8076" spans="1:3" ht="15" hidden="1" x14ac:dyDescent="0.2">
      <c r="A8076" s="13">
        <f t="shared" ref="A8076:A8098" si="324">SUM(C8076)</f>
        <v>0</v>
      </c>
      <c r="B8076" s="14" t="s">
        <v>39</v>
      </c>
      <c r="C8076" s="31">
        <v>0</v>
      </c>
    </row>
    <row r="8077" spans="1:3" ht="15" hidden="1" x14ac:dyDescent="0.2">
      <c r="A8077" s="13">
        <f t="shared" si="324"/>
        <v>0</v>
      </c>
      <c r="B8077" s="4" t="s">
        <v>16</v>
      </c>
      <c r="C8077" s="28">
        <v>0</v>
      </c>
    </row>
    <row r="8078" spans="1:3" ht="18" hidden="1" customHeight="1" x14ac:dyDescent="0.2">
      <c r="A8078" s="13">
        <f t="shared" si="324"/>
        <v>0</v>
      </c>
      <c r="B8078" s="21"/>
      <c r="C8078" s="35"/>
    </row>
    <row r="8079" spans="1:3" ht="18" hidden="1" customHeight="1" x14ac:dyDescent="0.2">
      <c r="A8079" s="13">
        <f t="shared" si="324"/>
        <v>0</v>
      </c>
      <c r="B8079" s="22" t="s">
        <v>60</v>
      </c>
      <c r="C8079" s="29"/>
    </row>
    <row r="8080" spans="1:3" ht="15" x14ac:dyDescent="0.2">
      <c r="A8080" s="13"/>
      <c r="B8080" s="17" t="s">
        <v>44</v>
      </c>
      <c r="C8080" s="31">
        <v>-0.67518</v>
      </c>
    </row>
    <row r="8081" spans="1:3" ht="15" x14ac:dyDescent="0.2">
      <c r="A8081" s="13"/>
      <c r="B8081" s="12" t="s">
        <v>1</v>
      </c>
      <c r="C8081" s="31">
        <v>-0.67518</v>
      </c>
    </row>
    <row r="8082" spans="1:3" ht="15" hidden="1" x14ac:dyDescent="0.2">
      <c r="A8082" s="13">
        <f t="shared" si="324"/>
        <v>0</v>
      </c>
      <c r="B8082" s="12" t="s">
        <v>6</v>
      </c>
      <c r="C8082" s="31">
        <v>0</v>
      </c>
    </row>
    <row r="8083" spans="1:3" ht="15" hidden="1" x14ac:dyDescent="0.2">
      <c r="A8083" s="13">
        <f t="shared" si="324"/>
        <v>0</v>
      </c>
      <c r="B8083" s="12" t="s">
        <v>45</v>
      </c>
      <c r="C8083" s="31">
        <v>0</v>
      </c>
    </row>
    <row r="8084" spans="1:3" ht="15" hidden="1" x14ac:dyDescent="0.2">
      <c r="A8084" s="13">
        <f t="shared" si="324"/>
        <v>0</v>
      </c>
      <c r="B8084" s="12" t="s">
        <v>13</v>
      </c>
      <c r="C8084" s="31">
        <v>0</v>
      </c>
    </row>
    <row r="8085" spans="1:3" ht="15" x14ac:dyDescent="0.2">
      <c r="A8085" s="13"/>
      <c r="B8085" s="17" t="s">
        <v>46</v>
      </c>
      <c r="C8085" s="31">
        <v>2.5000000000000001E-2</v>
      </c>
    </row>
    <row r="8086" spans="1:3" ht="15" x14ac:dyDescent="0.2">
      <c r="A8086" s="13"/>
      <c r="B8086" s="12" t="s">
        <v>19</v>
      </c>
      <c r="C8086" s="31">
        <v>2.5000000000000001E-2</v>
      </c>
    </row>
    <row r="8087" spans="1:3" ht="15" hidden="1" x14ac:dyDescent="0.2">
      <c r="A8087" s="13">
        <f t="shared" si="324"/>
        <v>0</v>
      </c>
      <c r="B8087" s="12" t="s">
        <v>36</v>
      </c>
      <c r="C8087" s="31">
        <v>0</v>
      </c>
    </row>
    <row r="8088" spans="1:3" ht="15" hidden="1" x14ac:dyDescent="0.2">
      <c r="A8088" s="13">
        <f t="shared" si="324"/>
        <v>0</v>
      </c>
      <c r="B8088" s="12" t="s">
        <v>47</v>
      </c>
      <c r="C8088" s="31">
        <v>0</v>
      </c>
    </row>
    <row r="8089" spans="1:3" ht="15" hidden="1" x14ac:dyDescent="0.2">
      <c r="A8089" s="13">
        <f t="shared" si="324"/>
        <v>0</v>
      </c>
      <c r="B8089" s="12" t="s">
        <v>41</v>
      </c>
      <c r="C8089" s="31">
        <v>0</v>
      </c>
    </row>
    <row r="8090" spans="1:3" ht="15" x14ac:dyDescent="0.2">
      <c r="A8090" s="13"/>
      <c r="B8090" s="39" t="s">
        <v>48</v>
      </c>
      <c r="C8090" s="40">
        <v>-0.70018000000000002</v>
      </c>
    </row>
    <row r="8091" spans="1:3" ht="15" x14ac:dyDescent="0.2">
      <c r="A8091" s="13"/>
      <c r="B8091" s="39" t="s">
        <v>49</v>
      </c>
      <c r="C8091" s="40">
        <v>1.91658</v>
      </c>
    </row>
    <row r="8092" spans="1:3" ht="15" x14ac:dyDescent="0.2">
      <c r="A8092" s="13"/>
      <c r="B8092" s="39" t="s">
        <v>50</v>
      </c>
      <c r="C8092" s="40">
        <v>1.2163999999999999</v>
      </c>
    </row>
    <row r="8093" spans="1:3" ht="18" hidden="1" customHeight="1" x14ac:dyDescent="0.2">
      <c r="A8093" s="13">
        <f t="shared" si="324"/>
        <v>0</v>
      </c>
      <c r="B8093" s="23"/>
      <c r="C8093" s="34"/>
    </row>
    <row r="8094" spans="1:3" ht="18" hidden="1" customHeight="1" x14ac:dyDescent="0.2">
      <c r="A8094" s="13">
        <f t="shared" si="324"/>
        <v>0</v>
      </c>
      <c r="B8094" s="18" t="s">
        <v>319</v>
      </c>
      <c r="C8094" s="29"/>
    </row>
    <row r="8095" spans="1:3" ht="15" x14ac:dyDescent="0.2">
      <c r="A8095" s="13"/>
      <c r="B8095" s="5" t="s">
        <v>53</v>
      </c>
      <c r="C8095" s="36">
        <v>76</v>
      </c>
    </row>
    <row r="8096" spans="1:3" ht="15" x14ac:dyDescent="0.2">
      <c r="A8096" s="13"/>
      <c r="B8096" s="6" t="s">
        <v>54</v>
      </c>
      <c r="C8096" s="36">
        <v>30</v>
      </c>
    </row>
    <row r="8097" spans="1:3" ht="15" x14ac:dyDescent="0.2">
      <c r="A8097" s="13"/>
      <c r="B8097" s="6" t="s">
        <v>55</v>
      </c>
      <c r="C8097" s="36">
        <v>46</v>
      </c>
    </row>
    <row r="8098" spans="1:3" ht="18" hidden="1" customHeight="1" x14ac:dyDescent="0.2">
      <c r="A8098" s="13">
        <f t="shared" si="324"/>
        <v>0</v>
      </c>
      <c r="B8098" s="24"/>
      <c r="C8098" s="34"/>
    </row>
    <row r="8099" spans="1:3" ht="18" customHeight="1" x14ac:dyDescent="0.2">
      <c r="A8099" s="13"/>
      <c r="B8099" s="121" t="s">
        <v>169</v>
      </c>
      <c r="C8099" s="122"/>
    </row>
    <row r="8100" spans="1:3" ht="18" hidden="1" customHeight="1" x14ac:dyDescent="0.2">
      <c r="A8100" s="13">
        <f t="shared" ref="A8100:A8108" si="325">SUM(C8100)</f>
        <v>0</v>
      </c>
      <c r="B8100" s="21"/>
      <c r="C8100" s="35"/>
    </row>
    <row r="8101" spans="1:3" ht="18" hidden="1" customHeight="1" x14ac:dyDescent="0.2">
      <c r="A8101" s="13">
        <f t="shared" si="325"/>
        <v>0</v>
      </c>
      <c r="B8101" s="22" t="s">
        <v>59</v>
      </c>
      <c r="C8101" s="29"/>
    </row>
    <row r="8102" spans="1:3" ht="15" x14ac:dyDescent="0.2">
      <c r="A8102" s="13"/>
      <c r="B8102" s="2" t="s">
        <v>1</v>
      </c>
      <c r="C8102" s="28">
        <v>40546.846529999995</v>
      </c>
    </row>
    <row r="8103" spans="1:3" ht="15" hidden="1" x14ac:dyDescent="0.2">
      <c r="A8103" s="13">
        <f t="shared" si="325"/>
        <v>0</v>
      </c>
      <c r="B8103" s="3" t="s">
        <v>2</v>
      </c>
      <c r="C8103" s="28"/>
    </row>
    <row r="8104" spans="1:3" ht="15" hidden="1" x14ac:dyDescent="0.2">
      <c r="A8104" s="13">
        <f t="shared" si="325"/>
        <v>0</v>
      </c>
      <c r="B8104" s="3" t="s">
        <v>3</v>
      </c>
      <c r="C8104" s="28"/>
    </row>
    <row r="8105" spans="1:3" ht="15" x14ac:dyDescent="0.2">
      <c r="A8105" s="13"/>
      <c r="B8105" s="3" t="s">
        <v>4</v>
      </c>
      <c r="C8105" s="28">
        <v>9129.6324999999997</v>
      </c>
    </row>
    <row r="8106" spans="1:3" ht="15" x14ac:dyDescent="0.2">
      <c r="A8106" s="13"/>
      <c r="B8106" s="3" t="s">
        <v>5</v>
      </c>
      <c r="C8106" s="28">
        <v>31417.214029999999</v>
      </c>
    </row>
    <row r="8107" spans="1:3" ht="15" hidden="1" x14ac:dyDescent="0.2">
      <c r="A8107" s="13">
        <f t="shared" si="325"/>
        <v>0</v>
      </c>
      <c r="B8107" s="2" t="s">
        <v>6</v>
      </c>
      <c r="C8107" s="28">
        <v>0</v>
      </c>
    </row>
    <row r="8108" spans="1:3" ht="15" hidden="1" x14ac:dyDescent="0.2">
      <c r="A8108" s="13">
        <f t="shared" si="325"/>
        <v>0</v>
      </c>
      <c r="B8108" s="2" t="s">
        <v>7</v>
      </c>
      <c r="C8108" s="28">
        <v>0</v>
      </c>
    </row>
    <row r="8109" spans="1:3" ht="15" hidden="1" x14ac:dyDescent="0.2">
      <c r="A8109" s="13">
        <v>0</v>
      </c>
      <c r="B8109" s="3" t="s">
        <v>8</v>
      </c>
      <c r="C8109" s="28">
        <v>0</v>
      </c>
    </row>
    <row r="8110" spans="1:3" ht="15" hidden="1" x14ac:dyDescent="0.2">
      <c r="A8110" s="13">
        <f>SUM(C8110)</f>
        <v>0</v>
      </c>
      <c r="B8110" s="4" t="s">
        <v>9</v>
      </c>
      <c r="C8110" s="28">
        <v>0</v>
      </c>
    </row>
    <row r="8111" spans="1:3" ht="15" hidden="1" x14ac:dyDescent="0.2">
      <c r="A8111" s="13">
        <v>0</v>
      </c>
      <c r="B8111" s="4" t="s">
        <v>10</v>
      </c>
      <c r="C8111" s="28">
        <v>0</v>
      </c>
    </row>
    <row r="8112" spans="1:3" ht="15" hidden="1" x14ac:dyDescent="0.2">
      <c r="A8112" s="13">
        <f>SUM(C8112)</f>
        <v>0</v>
      </c>
      <c r="B8112" s="4" t="s">
        <v>11</v>
      </c>
      <c r="C8112" s="28">
        <v>0</v>
      </c>
    </row>
    <row r="8113" spans="1:3" ht="15" hidden="1" x14ac:dyDescent="0.2">
      <c r="A8113" s="13">
        <f>SUM(C8113)</f>
        <v>0</v>
      </c>
      <c r="B8113" s="4" t="s">
        <v>12</v>
      </c>
      <c r="C8113" s="28">
        <v>0</v>
      </c>
    </row>
    <row r="8114" spans="1:3" ht="15" hidden="1" x14ac:dyDescent="0.2">
      <c r="A8114" s="13">
        <f>SUM(C8114)</f>
        <v>0</v>
      </c>
      <c r="B8114" s="2" t="s">
        <v>13</v>
      </c>
      <c r="C8114" s="28">
        <v>0</v>
      </c>
    </row>
    <row r="8115" spans="1:3" ht="15" hidden="1" x14ac:dyDescent="0.2">
      <c r="A8115" s="13">
        <v>0</v>
      </c>
      <c r="B8115" s="3" t="s">
        <v>14</v>
      </c>
      <c r="C8115" s="28">
        <v>0</v>
      </c>
    </row>
    <row r="8116" spans="1:3" ht="15" hidden="1" x14ac:dyDescent="0.2">
      <c r="A8116" s="13">
        <v>0</v>
      </c>
      <c r="B8116" s="4" t="s">
        <v>15</v>
      </c>
      <c r="C8116" s="28">
        <v>0</v>
      </c>
    </row>
    <row r="8117" spans="1:3" ht="15" hidden="1" x14ac:dyDescent="0.2">
      <c r="A8117" s="13">
        <v>0</v>
      </c>
      <c r="B8117" s="4" t="s">
        <v>10</v>
      </c>
      <c r="C8117" s="28">
        <v>0</v>
      </c>
    </row>
    <row r="8118" spans="1:3" ht="15" hidden="1" x14ac:dyDescent="0.2">
      <c r="A8118" s="13">
        <f t="shared" ref="A8118:A8124" si="326">SUM(C8118)</f>
        <v>0</v>
      </c>
      <c r="B8118" s="4" t="s">
        <v>16</v>
      </c>
      <c r="C8118" s="28">
        <v>0</v>
      </c>
    </row>
    <row r="8119" spans="1:3" ht="15" hidden="1" x14ac:dyDescent="0.2">
      <c r="A8119" s="13">
        <f t="shared" si="326"/>
        <v>0</v>
      </c>
      <c r="B8119" s="3" t="s">
        <v>17</v>
      </c>
      <c r="C8119" s="28">
        <v>0</v>
      </c>
    </row>
    <row r="8120" spans="1:3" ht="15" hidden="1" x14ac:dyDescent="0.2">
      <c r="A8120" s="13">
        <f t="shared" si="326"/>
        <v>0</v>
      </c>
      <c r="B8120" s="4" t="s">
        <v>18</v>
      </c>
      <c r="C8120" s="28">
        <v>0</v>
      </c>
    </row>
    <row r="8121" spans="1:3" ht="18" hidden="1" customHeight="1" x14ac:dyDescent="0.2">
      <c r="A8121" s="13">
        <f t="shared" si="326"/>
        <v>0</v>
      </c>
      <c r="B8121" s="21"/>
      <c r="C8121" s="35"/>
    </row>
    <row r="8122" spans="1:3" ht="15" x14ac:dyDescent="0.2">
      <c r="A8122" s="13"/>
      <c r="B8122" s="2" t="s">
        <v>19</v>
      </c>
      <c r="C8122" s="28">
        <v>29670.330729999998</v>
      </c>
    </row>
    <row r="8123" spans="1:3" ht="15" x14ac:dyDescent="0.2">
      <c r="A8123" s="13"/>
      <c r="B8123" s="12" t="s">
        <v>20</v>
      </c>
      <c r="C8123" s="31">
        <v>14126.51693</v>
      </c>
    </row>
    <row r="8124" spans="1:3" ht="15" x14ac:dyDescent="0.2">
      <c r="A8124" s="13"/>
      <c r="B8124" s="12" t="s">
        <v>21</v>
      </c>
      <c r="C8124" s="31">
        <v>12833.422199999999</v>
      </c>
    </row>
    <row r="8125" spans="1:3" ht="15" hidden="1" x14ac:dyDescent="0.2">
      <c r="A8125" s="13">
        <v>0</v>
      </c>
      <c r="B8125" s="15" t="s">
        <v>22</v>
      </c>
      <c r="C8125" s="32">
        <v>9932.4583500000008</v>
      </c>
    </row>
    <row r="8126" spans="1:3" ht="15" hidden="1" x14ac:dyDescent="0.2">
      <c r="A8126" s="13">
        <v>0</v>
      </c>
      <c r="B8126" s="15" t="s">
        <v>23</v>
      </c>
      <c r="C8126" s="32">
        <v>69.05565</v>
      </c>
    </row>
    <row r="8127" spans="1:3" ht="15" hidden="1" x14ac:dyDescent="0.2">
      <c r="A8127" s="13">
        <v>0</v>
      </c>
      <c r="B8127" s="15" t="s">
        <v>24</v>
      </c>
      <c r="C8127" s="32">
        <v>1969.8082999999999</v>
      </c>
    </row>
    <row r="8128" spans="1:3" ht="15" hidden="1" x14ac:dyDescent="0.2">
      <c r="A8128" s="13">
        <v>0</v>
      </c>
      <c r="B8128" s="15" t="s">
        <v>25</v>
      </c>
      <c r="C8128" s="32">
        <v>31.607530000000001</v>
      </c>
    </row>
    <row r="8129" spans="1:3" ht="15" hidden="1" x14ac:dyDescent="0.2">
      <c r="A8129" s="13">
        <v>0</v>
      </c>
      <c r="B8129" s="15" t="s">
        <v>26</v>
      </c>
      <c r="C8129" s="32">
        <v>0</v>
      </c>
    </row>
    <row r="8130" spans="1:3" ht="15" hidden="1" x14ac:dyDescent="0.2">
      <c r="A8130" s="13">
        <v>0</v>
      </c>
      <c r="B8130" s="15" t="s">
        <v>27</v>
      </c>
      <c r="C8130" s="32">
        <v>18.653590000000001</v>
      </c>
    </row>
    <row r="8131" spans="1:3" ht="30" hidden="1" x14ac:dyDescent="0.2">
      <c r="A8131" s="13">
        <v>0</v>
      </c>
      <c r="B8131" s="15" t="s">
        <v>28</v>
      </c>
      <c r="C8131" s="32">
        <v>7.4873500000000002</v>
      </c>
    </row>
    <row r="8132" spans="1:3" ht="15" hidden="1" x14ac:dyDescent="0.2">
      <c r="A8132" s="13">
        <v>0</v>
      </c>
      <c r="B8132" s="15" t="s">
        <v>29</v>
      </c>
      <c r="C8132" s="32">
        <v>68.696299999999994</v>
      </c>
    </row>
    <row r="8133" spans="1:3" ht="15" hidden="1" x14ac:dyDescent="0.2">
      <c r="A8133" s="13">
        <v>0</v>
      </c>
      <c r="B8133" s="15" t="s">
        <v>30</v>
      </c>
      <c r="C8133" s="32">
        <v>0</v>
      </c>
    </row>
    <row r="8134" spans="1:3" ht="15" hidden="1" x14ac:dyDescent="0.2">
      <c r="A8134" s="13">
        <v>0</v>
      </c>
      <c r="B8134" s="15" t="s">
        <v>31</v>
      </c>
      <c r="C8134" s="32">
        <v>735.65512999999999</v>
      </c>
    </row>
    <row r="8135" spans="1:3" ht="15" hidden="1" x14ac:dyDescent="0.2">
      <c r="A8135" s="13">
        <f t="shared" ref="A8135:A8141" si="327">SUM(C8135)</f>
        <v>0</v>
      </c>
      <c r="B8135" s="12" t="s">
        <v>32</v>
      </c>
      <c r="C8135" s="31">
        <v>0</v>
      </c>
    </row>
    <row r="8136" spans="1:3" ht="15" x14ac:dyDescent="0.2">
      <c r="A8136" s="13"/>
      <c r="B8136" s="3" t="s">
        <v>33</v>
      </c>
      <c r="C8136" s="28">
        <v>7.5</v>
      </c>
    </row>
    <row r="8137" spans="1:3" ht="15" x14ac:dyDescent="0.2">
      <c r="A8137" s="13"/>
      <c r="B8137" s="12" t="s">
        <v>4</v>
      </c>
      <c r="C8137" s="31">
        <v>127.62433</v>
      </c>
    </row>
    <row r="8138" spans="1:3" ht="15" x14ac:dyDescent="0.2">
      <c r="A8138" s="13"/>
      <c r="B8138" s="12" t="s">
        <v>34</v>
      </c>
      <c r="C8138" s="31">
        <v>61.878019999999999</v>
      </c>
    </row>
    <row r="8139" spans="1:3" ht="15" x14ac:dyDescent="0.2">
      <c r="A8139" s="13"/>
      <c r="B8139" s="12" t="s">
        <v>35</v>
      </c>
      <c r="C8139" s="31">
        <v>2513.3892500000002</v>
      </c>
    </row>
    <row r="8140" spans="1:3" ht="15" x14ac:dyDescent="0.2">
      <c r="A8140" s="13"/>
      <c r="B8140" s="2" t="s">
        <v>36</v>
      </c>
      <c r="C8140" s="28">
        <v>5048.6066300000002</v>
      </c>
    </row>
    <row r="8141" spans="1:3" ht="15" hidden="1" x14ac:dyDescent="0.2">
      <c r="A8141" s="13">
        <f t="shared" si="327"/>
        <v>0</v>
      </c>
      <c r="B8141" s="2" t="s">
        <v>37</v>
      </c>
      <c r="C8141" s="28">
        <v>0</v>
      </c>
    </row>
    <row r="8142" spans="1:3" ht="15" hidden="1" x14ac:dyDescent="0.2">
      <c r="A8142" s="13">
        <v>0</v>
      </c>
      <c r="B8142" s="16" t="s">
        <v>8</v>
      </c>
      <c r="C8142" s="33">
        <v>0</v>
      </c>
    </row>
    <row r="8143" spans="1:3" ht="15" hidden="1" x14ac:dyDescent="0.2">
      <c r="A8143" s="13">
        <v>0</v>
      </c>
      <c r="B8143" s="15" t="s">
        <v>9</v>
      </c>
      <c r="C8143" s="32">
        <v>0</v>
      </c>
    </row>
    <row r="8144" spans="1:3" ht="15" hidden="1" x14ac:dyDescent="0.2">
      <c r="A8144" s="13">
        <v>0</v>
      </c>
      <c r="B8144" s="15" t="s">
        <v>38</v>
      </c>
      <c r="C8144" s="32">
        <v>0</v>
      </c>
    </row>
    <row r="8145" spans="1:3" ht="15" hidden="1" x14ac:dyDescent="0.2">
      <c r="A8145" s="13">
        <f>SUM(C8145)</f>
        <v>0</v>
      </c>
      <c r="B8145" s="14" t="s">
        <v>39</v>
      </c>
      <c r="C8145" s="31">
        <v>0</v>
      </c>
    </row>
    <row r="8146" spans="1:3" ht="15" hidden="1" x14ac:dyDescent="0.2">
      <c r="A8146" s="13">
        <f>SUM(C8146)</f>
        <v>0</v>
      </c>
      <c r="B8146" s="4" t="s">
        <v>40</v>
      </c>
      <c r="C8146" s="28">
        <v>0</v>
      </c>
    </row>
    <row r="8147" spans="1:3" ht="15" hidden="1" x14ac:dyDescent="0.2">
      <c r="A8147" s="13">
        <f>SUM(C8147)</f>
        <v>0</v>
      </c>
      <c r="B8147" s="2" t="s">
        <v>41</v>
      </c>
      <c r="C8147" s="28">
        <v>0</v>
      </c>
    </row>
    <row r="8148" spans="1:3" ht="15" hidden="1" x14ac:dyDescent="0.2">
      <c r="A8148" s="13">
        <v>0</v>
      </c>
      <c r="B8148" s="16" t="s">
        <v>14</v>
      </c>
      <c r="C8148" s="33">
        <v>0</v>
      </c>
    </row>
    <row r="8149" spans="1:3" ht="15" hidden="1" x14ac:dyDescent="0.2">
      <c r="A8149" s="13">
        <v>0</v>
      </c>
      <c r="B8149" s="15" t="s">
        <v>9</v>
      </c>
      <c r="C8149" s="32">
        <v>0</v>
      </c>
    </row>
    <row r="8150" spans="1:3" ht="15" hidden="1" x14ac:dyDescent="0.2">
      <c r="A8150" s="13">
        <v>0</v>
      </c>
      <c r="B8150" s="15" t="s">
        <v>10</v>
      </c>
      <c r="C8150" s="32">
        <v>0</v>
      </c>
    </row>
    <row r="8151" spans="1:3" ht="15" hidden="1" x14ac:dyDescent="0.2">
      <c r="A8151" s="13">
        <f>SUM(C8151)</f>
        <v>0</v>
      </c>
      <c r="B8151" s="14" t="s">
        <v>42</v>
      </c>
      <c r="C8151" s="31">
        <v>0</v>
      </c>
    </row>
    <row r="8152" spans="1:3" ht="15" hidden="1" x14ac:dyDescent="0.2">
      <c r="A8152" s="13">
        <f>SUM(C8152)</f>
        <v>0</v>
      </c>
      <c r="B8152" s="4" t="s">
        <v>16</v>
      </c>
      <c r="C8152" s="28">
        <v>0</v>
      </c>
    </row>
    <row r="8153" spans="1:3" ht="15" hidden="1" x14ac:dyDescent="0.2">
      <c r="A8153" s="13">
        <f>SUM(C8153)</f>
        <v>0</v>
      </c>
      <c r="B8153" s="16" t="s">
        <v>17</v>
      </c>
      <c r="C8153" s="33">
        <v>0</v>
      </c>
    </row>
    <row r="8154" spans="1:3" ht="15" hidden="1" x14ac:dyDescent="0.2">
      <c r="A8154" s="13">
        <v>0</v>
      </c>
      <c r="B8154" s="15" t="s">
        <v>43</v>
      </c>
      <c r="C8154" s="32">
        <v>0</v>
      </c>
    </row>
    <row r="8155" spans="1:3" ht="15" hidden="1" x14ac:dyDescent="0.2">
      <c r="A8155" s="13">
        <v>0</v>
      </c>
      <c r="B8155" s="15" t="s">
        <v>15</v>
      </c>
      <c r="C8155" s="32">
        <v>0</v>
      </c>
    </row>
    <row r="8156" spans="1:3" ht="15" hidden="1" x14ac:dyDescent="0.2">
      <c r="A8156" s="13">
        <v>0</v>
      </c>
      <c r="B8156" s="15" t="s">
        <v>10</v>
      </c>
      <c r="C8156" s="32">
        <v>0</v>
      </c>
    </row>
    <row r="8157" spans="1:3" ht="15" hidden="1" x14ac:dyDescent="0.2">
      <c r="A8157" s="13">
        <f t="shared" ref="A8157:A8179" si="328">SUM(C8157)</f>
        <v>0</v>
      </c>
      <c r="B8157" s="14" t="s">
        <v>39</v>
      </c>
      <c r="C8157" s="31">
        <v>0</v>
      </c>
    </row>
    <row r="8158" spans="1:3" ht="15" hidden="1" x14ac:dyDescent="0.2">
      <c r="A8158" s="13">
        <f t="shared" si="328"/>
        <v>0</v>
      </c>
      <c r="B8158" s="4" t="s">
        <v>16</v>
      </c>
      <c r="C8158" s="28">
        <v>0</v>
      </c>
    </row>
    <row r="8159" spans="1:3" ht="18" hidden="1" customHeight="1" x14ac:dyDescent="0.2">
      <c r="A8159" s="13">
        <f t="shared" si="328"/>
        <v>0</v>
      </c>
      <c r="B8159" s="21"/>
      <c r="C8159" s="35"/>
    </row>
    <row r="8160" spans="1:3" ht="18" hidden="1" customHeight="1" x14ac:dyDescent="0.2">
      <c r="A8160" s="13">
        <f t="shared" si="328"/>
        <v>0</v>
      </c>
      <c r="B8160" s="22" t="s">
        <v>60</v>
      </c>
      <c r="C8160" s="29"/>
    </row>
    <row r="8161" spans="1:3" ht="15" x14ac:dyDescent="0.2">
      <c r="A8161" s="13"/>
      <c r="B8161" s="17" t="s">
        <v>44</v>
      </c>
      <c r="C8161" s="31">
        <v>40546.846530000003</v>
      </c>
    </row>
    <row r="8162" spans="1:3" ht="15" x14ac:dyDescent="0.2">
      <c r="A8162" s="13"/>
      <c r="B8162" s="12" t="s">
        <v>1</v>
      </c>
      <c r="C8162" s="31">
        <v>40546.846530000003</v>
      </c>
    </row>
    <row r="8163" spans="1:3" ht="15" hidden="1" x14ac:dyDescent="0.2">
      <c r="A8163" s="13">
        <f t="shared" si="328"/>
        <v>0</v>
      </c>
      <c r="B8163" s="12" t="s">
        <v>6</v>
      </c>
      <c r="C8163" s="31">
        <v>0</v>
      </c>
    </row>
    <row r="8164" spans="1:3" ht="15" hidden="1" x14ac:dyDescent="0.2">
      <c r="A8164" s="13">
        <f t="shared" si="328"/>
        <v>0</v>
      </c>
      <c r="B8164" s="12" t="s">
        <v>45</v>
      </c>
      <c r="C8164" s="31">
        <v>0</v>
      </c>
    </row>
    <row r="8165" spans="1:3" ht="15" hidden="1" x14ac:dyDescent="0.2">
      <c r="A8165" s="13">
        <f t="shared" si="328"/>
        <v>0</v>
      </c>
      <c r="B8165" s="12" t="s">
        <v>13</v>
      </c>
      <c r="C8165" s="31">
        <v>0</v>
      </c>
    </row>
    <row r="8166" spans="1:3" ht="15" x14ac:dyDescent="0.2">
      <c r="A8166" s="13"/>
      <c r="B8166" s="17" t="s">
        <v>46</v>
      </c>
      <c r="C8166" s="31">
        <v>34718.937360000004</v>
      </c>
    </row>
    <row r="8167" spans="1:3" ht="15" x14ac:dyDescent="0.2">
      <c r="A8167" s="13"/>
      <c r="B8167" s="12" t="s">
        <v>19</v>
      </c>
      <c r="C8167" s="31">
        <v>29670.330730000001</v>
      </c>
    </row>
    <row r="8168" spans="1:3" ht="15" x14ac:dyDescent="0.2">
      <c r="A8168" s="13"/>
      <c r="B8168" s="12" t="s">
        <v>36</v>
      </c>
      <c r="C8168" s="31">
        <v>5048.6066300000002</v>
      </c>
    </row>
    <row r="8169" spans="1:3" ht="15" hidden="1" x14ac:dyDescent="0.2">
      <c r="A8169" s="13">
        <f t="shared" si="328"/>
        <v>0</v>
      </c>
      <c r="B8169" s="12" t="s">
        <v>47</v>
      </c>
      <c r="C8169" s="31">
        <v>0</v>
      </c>
    </row>
    <row r="8170" spans="1:3" ht="15" hidden="1" x14ac:dyDescent="0.2">
      <c r="A8170" s="13">
        <f t="shared" si="328"/>
        <v>0</v>
      </c>
      <c r="B8170" s="12" t="s">
        <v>41</v>
      </c>
      <c r="C8170" s="31">
        <v>0</v>
      </c>
    </row>
    <row r="8171" spans="1:3" ht="15" x14ac:dyDescent="0.2">
      <c r="A8171" s="13"/>
      <c r="B8171" s="39" t="s">
        <v>48</v>
      </c>
      <c r="C8171" s="40">
        <v>5827.9091699999999</v>
      </c>
    </row>
    <row r="8172" spans="1:3" ht="15" x14ac:dyDescent="0.2">
      <c r="A8172" s="13"/>
      <c r="B8172" s="39" t="s">
        <v>49</v>
      </c>
      <c r="C8172" s="40">
        <v>2451.1723699999998</v>
      </c>
    </row>
    <row r="8173" spans="1:3" ht="15" x14ac:dyDescent="0.2">
      <c r="A8173" s="13"/>
      <c r="B8173" s="39" t="s">
        <v>50</v>
      </c>
      <c r="C8173" s="40">
        <v>8279.0815399999992</v>
      </c>
    </row>
    <row r="8174" spans="1:3" ht="18" hidden="1" customHeight="1" x14ac:dyDescent="0.2">
      <c r="A8174" s="13">
        <f t="shared" si="328"/>
        <v>0</v>
      </c>
      <c r="B8174" s="23"/>
      <c r="C8174" s="34"/>
    </row>
    <row r="8175" spans="1:3" ht="18" hidden="1" customHeight="1" x14ac:dyDescent="0.2">
      <c r="A8175" s="13">
        <f t="shared" si="328"/>
        <v>0</v>
      </c>
      <c r="B8175" s="18" t="s">
        <v>319</v>
      </c>
      <c r="C8175" s="29"/>
    </row>
    <row r="8176" spans="1:3" ht="15" x14ac:dyDescent="0.2">
      <c r="A8176" s="13"/>
      <c r="B8176" s="5" t="s">
        <v>53</v>
      </c>
      <c r="C8176" s="36">
        <v>5490</v>
      </c>
    </row>
    <row r="8177" spans="1:3" ht="15" x14ac:dyDescent="0.2">
      <c r="A8177" s="13"/>
      <c r="B8177" s="6" t="s">
        <v>54</v>
      </c>
      <c r="C8177" s="36">
        <v>2990</v>
      </c>
    </row>
    <row r="8178" spans="1:3" ht="15" x14ac:dyDescent="0.2">
      <c r="A8178" s="13"/>
      <c r="B8178" s="6" t="s">
        <v>55</v>
      </c>
      <c r="C8178" s="36">
        <v>2500</v>
      </c>
    </row>
    <row r="8179" spans="1:3" ht="18" hidden="1" customHeight="1" x14ac:dyDescent="0.2">
      <c r="A8179" s="13">
        <f t="shared" si="328"/>
        <v>0</v>
      </c>
      <c r="B8179" s="24"/>
      <c r="C8179" s="34"/>
    </row>
    <row r="8180" spans="1:3" ht="18" customHeight="1" x14ac:dyDescent="0.2">
      <c r="A8180" s="13"/>
      <c r="B8180" s="121" t="s">
        <v>322</v>
      </c>
      <c r="C8180" s="122"/>
    </row>
    <row r="8181" spans="1:3" ht="18" hidden="1" customHeight="1" x14ac:dyDescent="0.2">
      <c r="A8181" s="13">
        <f t="shared" ref="A8181:A8189" si="329">SUM(C8181)</f>
        <v>0</v>
      </c>
      <c r="B8181" s="21"/>
      <c r="C8181" s="35"/>
    </row>
    <row r="8182" spans="1:3" ht="18" hidden="1" customHeight="1" x14ac:dyDescent="0.2">
      <c r="A8182" s="13">
        <f t="shared" si="329"/>
        <v>0</v>
      </c>
      <c r="B8182" s="22" t="s">
        <v>59</v>
      </c>
      <c r="C8182" s="29"/>
    </row>
    <row r="8183" spans="1:3" ht="15" x14ac:dyDescent="0.2">
      <c r="A8183" s="13"/>
      <c r="B8183" s="2" t="s">
        <v>1</v>
      </c>
      <c r="C8183" s="28">
        <v>7471.38</v>
      </c>
    </row>
    <row r="8184" spans="1:3" ht="15" hidden="1" x14ac:dyDescent="0.2">
      <c r="A8184" s="13">
        <f t="shared" si="329"/>
        <v>0</v>
      </c>
      <c r="B8184" s="3" t="s">
        <v>2</v>
      </c>
      <c r="C8184" s="28"/>
    </row>
    <row r="8185" spans="1:3" ht="15" hidden="1" x14ac:dyDescent="0.2">
      <c r="A8185" s="13">
        <f t="shared" si="329"/>
        <v>0</v>
      </c>
      <c r="B8185" s="3" t="s">
        <v>3</v>
      </c>
      <c r="C8185" s="28"/>
    </row>
    <row r="8186" spans="1:3" ht="15" x14ac:dyDescent="0.2">
      <c r="A8186" s="13"/>
      <c r="B8186" s="3" t="s">
        <v>4</v>
      </c>
      <c r="C8186" s="28">
        <v>2</v>
      </c>
    </row>
    <row r="8187" spans="1:3" ht="15" x14ac:dyDescent="0.2">
      <c r="A8187" s="13"/>
      <c r="B8187" s="3" t="s">
        <v>5</v>
      </c>
      <c r="C8187" s="28">
        <v>7469.38</v>
      </c>
    </row>
    <row r="8188" spans="1:3" ht="15" hidden="1" x14ac:dyDescent="0.2">
      <c r="A8188" s="13">
        <f t="shared" si="329"/>
        <v>0</v>
      </c>
      <c r="B8188" s="2" t="s">
        <v>6</v>
      </c>
      <c r="C8188" s="28"/>
    </row>
    <row r="8189" spans="1:3" ht="15" hidden="1" x14ac:dyDescent="0.2">
      <c r="A8189" s="13">
        <f t="shared" si="329"/>
        <v>0</v>
      </c>
      <c r="B8189" s="2" t="s">
        <v>7</v>
      </c>
      <c r="C8189" s="28">
        <v>0</v>
      </c>
    </row>
    <row r="8190" spans="1:3" ht="15" hidden="1" x14ac:dyDescent="0.2">
      <c r="A8190" s="13">
        <v>0</v>
      </c>
      <c r="B8190" s="3" t="s">
        <v>8</v>
      </c>
      <c r="C8190" s="28">
        <v>0</v>
      </c>
    </row>
    <row r="8191" spans="1:3" ht="15" hidden="1" x14ac:dyDescent="0.2">
      <c r="A8191" s="13">
        <f>SUM(C8191)</f>
        <v>0</v>
      </c>
      <c r="B8191" s="4" t="s">
        <v>9</v>
      </c>
      <c r="C8191" s="28"/>
    </row>
    <row r="8192" spans="1:3" ht="15" hidden="1" x14ac:dyDescent="0.2">
      <c r="A8192" s="13">
        <v>0</v>
      </c>
      <c r="B8192" s="4" t="s">
        <v>10</v>
      </c>
      <c r="C8192" s="28"/>
    </row>
    <row r="8193" spans="1:3" ht="15" hidden="1" x14ac:dyDescent="0.2">
      <c r="A8193" s="13">
        <f>SUM(C8193)</f>
        <v>0</v>
      </c>
      <c r="B8193" s="4" t="s">
        <v>11</v>
      </c>
      <c r="C8193" s="28"/>
    </row>
    <row r="8194" spans="1:3" ht="15" hidden="1" x14ac:dyDescent="0.2">
      <c r="A8194" s="13">
        <f>SUM(C8194)</f>
        <v>0</v>
      </c>
      <c r="B8194" s="4" t="s">
        <v>12</v>
      </c>
      <c r="C8194" s="28"/>
    </row>
    <row r="8195" spans="1:3" ht="15" hidden="1" x14ac:dyDescent="0.2">
      <c r="A8195" s="13">
        <f>SUM(C8195)</f>
        <v>0</v>
      </c>
      <c r="B8195" s="2" t="s">
        <v>13</v>
      </c>
      <c r="C8195" s="28">
        <v>0</v>
      </c>
    </row>
    <row r="8196" spans="1:3" ht="15" hidden="1" x14ac:dyDescent="0.2">
      <c r="A8196" s="13">
        <v>0</v>
      </c>
      <c r="B8196" s="3" t="s">
        <v>14</v>
      </c>
      <c r="C8196" s="28">
        <v>0</v>
      </c>
    </row>
    <row r="8197" spans="1:3" ht="15" hidden="1" x14ac:dyDescent="0.2">
      <c r="A8197" s="13">
        <v>0</v>
      </c>
      <c r="B8197" s="4" t="s">
        <v>15</v>
      </c>
      <c r="C8197" s="28"/>
    </row>
    <row r="8198" spans="1:3" ht="15" hidden="1" x14ac:dyDescent="0.2">
      <c r="A8198" s="13">
        <v>0</v>
      </c>
      <c r="B8198" s="4" t="s">
        <v>10</v>
      </c>
      <c r="C8198" s="28"/>
    </row>
    <row r="8199" spans="1:3" ht="15" hidden="1" x14ac:dyDescent="0.2">
      <c r="A8199" s="13">
        <f t="shared" ref="A8199:A8205" si="330">SUM(C8199)</f>
        <v>0</v>
      </c>
      <c r="B8199" s="4" t="s">
        <v>16</v>
      </c>
      <c r="C8199" s="28"/>
    </row>
    <row r="8200" spans="1:3" ht="15" hidden="1" x14ac:dyDescent="0.2">
      <c r="A8200" s="13">
        <f t="shared" si="330"/>
        <v>0</v>
      </c>
      <c r="B8200" s="3" t="s">
        <v>17</v>
      </c>
      <c r="C8200" s="28">
        <v>0</v>
      </c>
    </row>
    <row r="8201" spans="1:3" ht="15" hidden="1" x14ac:dyDescent="0.2">
      <c r="A8201" s="13">
        <f t="shared" si="330"/>
        <v>0</v>
      </c>
      <c r="B8201" s="4" t="s">
        <v>18</v>
      </c>
      <c r="C8201" s="28"/>
    </row>
    <row r="8202" spans="1:3" ht="18" hidden="1" customHeight="1" x14ac:dyDescent="0.2">
      <c r="A8202" s="13">
        <f t="shared" si="330"/>
        <v>0</v>
      </c>
      <c r="B8202" s="21"/>
      <c r="C8202" s="35"/>
    </row>
    <row r="8203" spans="1:3" ht="15" x14ac:dyDescent="0.2">
      <c r="A8203" s="13"/>
      <c r="B8203" s="2" t="s">
        <v>19</v>
      </c>
      <c r="C8203" s="28">
        <v>7463.7</v>
      </c>
    </row>
    <row r="8204" spans="1:3" ht="15" x14ac:dyDescent="0.2">
      <c r="A8204" s="13"/>
      <c r="B8204" s="12" t="s">
        <v>20</v>
      </c>
      <c r="C8204" s="31">
        <v>6863.9</v>
      </c>
    </row>
    <row r="8205" spans="1:3" ht="15" x14ac:dyDescent="0.2">
      <c r="A8205" s="13"/>
      <c r="B8205" s="12" t="s">
        <v>21</v>
      </c>
      <c r="C8205" s="31">
        <v>552.1</v>
      </c>
    </row>
    <row r="8206" spans="1:3" ht="15" hidden="1" x14ac:dyDescent="0.2">
      <c r="A8206" s="13">
        <v>0</v>
      </c>
      <c r="B8206" s="15" t="s">
        <v>22</v>
      </c>
      <c r="C8206" s="32">
        <v>252</v>
      </c>
    </row>
    <row r="8207" spans="1:3" ht="15" hidden="1" x14ac:dyDescent="0.2">
      <c r="A8207" s="13">
        <v>0</v>
      </c>
      <c r="B8207" s="15" t="s">
        <v>23</v>
      </c>
      <c r="C8207" s="32"/>
    </row>
    <row r="8208" spans="1:3" ht="15" hidden="1" x14ac:dyDescent="0.2">
      <c r="A8208" s="13">
        <v>0</v>
      </c>
      <c r="B8208" s="15" t="s">
        <v>24</v>
      </c>
      <c r="C8208" s="32"/>
    </row>
    <row r="8209" spans="1:3" ht="15" hidden="1" x14ac:dyDescent="0.2">
      <c r="A8209" s="13">
        <v>0</v>
      </c>
      <c r="B8209" s="15" t="s">
        <v>25</v>
      </c>
      <c r="C8209" s="32"/>
    </row>
    <row r="8210" spans="1:3" ht="15" hidden="1" x14ac:dyDescent="0.2">
      <c r="A8210" s="13">
        <v>0</v>
      </c>
      <c r="B8210" s="15" t="s">
        <v>26</v>
      </c>
      <c r="C8210" s="32"/>
    </row>
    <row r="8211" spans="1:3" ht="15" hidden="1" x14ac:dyDescent="0.2">
      <c r="A8211" s="13">
        <v>0</v>
      </c>
      <c r="B8211" s="15" t="s">
        <v>27</v>
      </c>
      <c r="C8211" s="32"/>
    </row>
    <row r="8212" spans="1:3" ht="30" hidden="1" x14ac:dyDescent="0.2">
      <c r="A8212" s="13">
        <v>0</v>
      </c>
      <c r="B8212" s="15" t="s">
        <v>28</v>
      </c>
      <c r="C8212" s="32"/>
    </row>
    <row r="8213" spans="1:3" ht="15" hidden="1" x14ac:dyDescent="0.2">
      <c r="A8213" s="13">
        <v>0</v>
      </c>
      <c r="B8213" s="15" t="s">
        <v>29</v>
      </c>
      <c r="C8213" s="32"/>
    </row>
    <row r="8214" spans="1:3" ht="15" hidden="1" x14ac:dyDescent="0.2">
      <c r="A8214" s="13">
        <v>0</v>
      </c>
      <c r="B8214" s="15" t="s">
        <v>30</v>
      </c>
      <c r="C8214" s="32"/>
    </row>
    <row r="8215" spans="1:3" ht="15" hidden="1" x14ac:dyDescent="0.2">
      <c r="A8215" s="13">
        <v>0</v>
      </c>
      <c r="B8215" s="15" t="s">
        <v>31</v>
      </c>
      <c r="C8215" s="32">
        <v>300.10000000000002</v>
      </c>
    </row>
    <row r="8216" spans="1:3" ht="15" hidden="1" x14ac:dyDescent="0.2">
      <c r="A8216" s="13">
        <f t="shared" ref="A8216:A8276" si="331">SUM(C8216)</f>
        <v>0</v>
      </c>
      <c r="B8216" s="12" t="s">
        <v>32</v>
      </c>
      <c r="C8216" s="31"/>
    </row>
    <row r="8217" spans="1:3" ht="15" hidden="1" x14ac:dyDescent="0.2">
      <c r="A8217" s="13">
        <f t="shared" si="331"/>
        <v>0</v>
      </c>
      <c r="B8217" s="3" t="s">
        <v>33</v>
      </c>
      <c r="C8217" s="28"/>
    </row>
    <row r="8218" spans="1:3" ht="15" hidden="1" x14ac:dyDescent="0.2">
      <c r="A8218" s="13">
        <f t="shared" si="331"/>
        <v>0</v>
      </c>
      <c r="B8218" s="12" t="s">
        <v>4</v>
      </c>
      <c r="C8218" s="31"/>
    </row>
    <row r="8219" spans="1:3" ht="15" x14ac:dyDescent="0.2">
      <c r="A8219" s="13"/>
      <c r="B8219" s="12" t="s">
        <v>34</v>
      </c>
      <c r="C8219" s="31">
        <v>47.7</v>
      </c>
    </row>
    <row r="8220" spans="1:3" ht="15" hidden="1" x14ac:dyDescent="0.2">
      <c r="A8220" s="13">
        <f t="shared" si="331"/>
        <v>0</v>
      </c>
      <c r="B8220" s="12" t="s">
        <v>35</v>
      </c>
      <c r="C8220" s="31"/>
    </row>
    <row r="8221" spans="1:3" ht="15" x14ac:dyDescent="0.2">
      <c r="A8221" s="13"/>
      <c r="B8221" s="2" t="s">
        <v>36</v>
      </c>
      <c r="C8221" s="28">
        <v>8.64</v>
      </c>
    </row>
    <row r="8222" spans="1:3" ht="15" hidden="1" x14ac:dyDescent="0.2">
      <c r="A8222" s="13">
        <f t="shared" si="331"/>
        <v>0</v>
      </c>
      <c r="B8222" s="2" t="s">
        <v>37</v>
      </c>
      <c r="C8222" s="28">
        <v>0</v>
      </c>
    </row>
    <row r="8223" spans="1:3" ht="15" hidden="1" x14ac:dyDescent="0.2">
      <c r="A8223" s="13">
        <v>0</v>
      </c>
      <c r="B8223" s="16" t="s">
        <v>8</v>
      </c>
      <c r="C8223" s="33">
        <v>0</v>
      </c>
    </row>
    <row r="8224" spans="1:3" ht="15" hidden="1" x14ac:dyDescent="0.2">
      <c r="A8224" s="13">
        <v>0</v>
      </c>
      <c r="B8224" s="15" t="s">
        <v>9</v>
      </c>
      <c r="C8224" s="32"/>
    </row>
    <row r="8225" spans="1:3" ht="15" hidden="1" x14ac:dyDescent="0.2">
      <c r="A8225" s="13">
        <v>0</v>
      </c>
      <c r="B8225" s="15" t="s">
        <v>38</v>
      </c>
      <c r="C8225" s="32"/>
    </row>
    <row r="8226" spans="1:3" ht="15" hidden="1" x14ac:dyDescent="0.2">
      <c r="A8226" s="13">
        <f t="shared" si="331"/>
        <v>0</v>
      </c>
      <c r="B8226" s="14" t="s">
        <v>39</v>
      </c>
      <c r="C8226" s="31"/>
    </row>
    <row r="8227" spans="1:3" ht="15" hidden="1" x14ac:dyDescent="0.2">
      <c r="A8227" s="13">
        <f t="shared" si="331"/>
        <v>0</v>
      </c>
      <c r="B8227" s="4" t="s">
        <v>40</v>
      </c>
      <c r="C8227" s="28"/>
    </row>
    <row r="8228" spans="1:3" ht="15" hidden="1" x14ac:dyDescent="0.2">
      <c r="A8228" s="13">
        <f t="shared" si="331"/>
        <v>0</v>
      </c>
      <c r="B8228" s="2" t="s">
        <v>41</v>
      </c>
      <c r="C8228" s="28">
        <v>0</v>
      </c>
    </row>
    <row r="8229" spans="1:3" ht="15" hidden="1" x14ac:dyDescent="0.2">
      <c r="A8229" s="13">
        <v>0</v>
      </c>
      <c r="B8229" s="16" t="s">
        <v>14</v>
      </c>
      <c r="C8229" s="33">
        <v>0</v>
      </c>
    </row>
    <row r="8230" spans="1:3" ht="15" hidden="1" x14ac:dyDescent="0.2">
      <c r="A8230" s="13">
        <v>0</v>
      </c>
      <c r="B8230" s="15" t="s">
        <v>9</v>
      </c>
      <c r="C8230" s="32"/>
    </row>
    <row r="8231" spans="1:3" ht="15" hidden="1" x14ac:dyDescent="0.2">
      <c r="A8231" s="13">
        <v>0</v>
      </c>
      <c r="B8231" s="15" t="s">
        <v>10</v>
      </c>
      <c r="C8231" s="32"/>
    </row>
    <row r="8232" spans="1:3" ht="15" hidden="1" x14ac:dyDescent="0.2">
      <c r="A8232" s="13">
        <f t="shared" si="331"/>
        <v>0</v>
      </c>
      <c r="B8232" s="14" t="s">
        <v>42</v>
      </c>
      <c r="C8232" s="31"/>
    </row>
    <row r="8233" spans="1:3" ht="15" hidden="1" x14ac:dyDescent="0.2">
      <c r="A8233" s="13">
        <f t="shared" si="331"/>
        <v>0</v>
      </c>
      <c r="B8233" s="4" t="s">
        <v>16</v>
      </c>
      <c r="C8233" s="28"/>
    </row>
    <row r="8234" spans="1:3" ht="15" hidden="1" x14ac:dyDescent="0.2">
      <c r="A8234" s="13">
        <f t="shared" si="331"/>
        <v>0</v>
      </c>
      <c r="B8234" s="16" t="s">
        <v>17</v>
      </c>
      <c r="C8234" s="33">
        <v>0</v>
      </c>
    </row>
    <row r="8235" spans="1:3" ht="15" hidden="1" x14ac:dyDescent="0.2">
      <c r="A8235" s="13">
        <v>0</v>
      </c>
      <c r="B8235" s="15" t="s">
        <v>43</v>
      </c>
      <c r="C8235" s="32"/>
    </row>
    <row r="8236" spans="1:3" ht="15" hidden="1" x14ac:dyDescent="0.2">
      <c r="A8236" s="13">
        <v>0</v>
      </c>
      <c r="B8236" s="15" t="s">
        <v>15</v>
      </c>
      <c r="C8236" s="32"/>
    </row>
    <row r="8237" spans="1:3" ht="15" hidden="1" x14ac:dyDescent="0.2">
      <c r="A8237" s="13">
        <v>0</v>
      </c>
      <c r="B8237" s="15" t="s">
        <v>10</v>
      </c>
      <c r="C8237" s="32"/>
    </row>
    <row r="8238" spans="1:3" ht="15" hidden="1" x14ac:dyDescent="0.2">
      <c r="A8238" s="13">
        <f t="shared" si="331"/>
        <v>0</v>
      </c>
      <c r="B8238" s="14" t="s">
        <v>39</v>
      </c>
      <c r="C8238" s="31"/>
    </row>
    <row r="8239" spans="1:3" ht="15" hidden="1" x14ac:dyDescent="0.2">
      <c r="A8239" s="13">
        <f t="shared" si="331"/>
        <v>0</v>
      </c>
      <c r="B8239" s="4" t="s">
        <v>16</v>
      </c>
      <c r="C8239" s="28"/>
    </row>
    <row r="8240" spans="1:3" ht="18" hidden="1" customHeight="1" x14ac:dyDescent="0.2">
      <c r="A8240" s="13">
        <f t="shared" si="331"/>
        <v>0</v>
      </c>
      <c r="B8240" s="21"/>
      <c r="C8240" s="35"/>
    </row>
    <row r="8241" spans="1:3" ht="18" hidden="1" customHeight="1" x14ac:dyDescent="0.2">
      <c r="A8241" s="13">
        <f t="shared" si="331"/>
        <v>0</v>
      </c>
      <c r="B8241" s="22" t="s">
        <v>60</v>
      </c>
      <c r="C8241" s="29"/>
    </row>
    <row r="8242" spans="1:3" ht="15" x14ac:dyDescent="0.2">
      <c r="A8242" s="13"/>
      <c r="B8242" s="17" t="s">
        <v>44</v>
      </c>
      <c r="C8242" s="31">
        <v>7471.38</v>
      </c>
    </row>
    <row r="8243" spans="1:3" ht="15" x14ac:dyDescent="0.2">
      <c r="A8243" s="13"/>
      <c r="B8243" s="12" t="s">
        <v>1</v>
      </c>
      <c r="C8243" s="31">
        <v>7471.38</v>
      </c>
    </row>
    <row r="8244" spans="1:3" ht="15" hidden="1" x14ac:dyDescent="0.2">
      <c r="A8244" s="13">
        <f t="shared" si="331"/>
        <v>0</v>
      </c>
      <c r="B8244" s="12" t="s">
        <v>6</v>
      </c>
      <c r="C8244" s="31">
        <v>0</v>
      </c>
    </row>
    <row r="8245" spans="1:3" ht="15" hidden="1" x14ac:dyDescent="0.2">
      <c r="A8245" s="13">
        <f t="shared" si="331"/>
        <v>0</v>
      </c>
      <c r="B8245" s="12" t="s">
        <v>45</v>
      </c>
      <c r="C8245" s="31">
        <v>0</v>
      </c>
    </row>
    <row r="8246" spans="1:3" ht="15" hidden="1" x14ac:dyDescent="0.2">
      <c r="A8246" s="13">
        <f t="shared" si="331"/>
        <v>0</v>
      </c>
      <c r="B8246" s="12" t="s">
        <v>13</v>
      </c>
      <c r="C8246" s="31">
        <v>0</v>
      </c>
    </row>
    <row r="8247" spans="1:3" ht="15" x14ac:dyDescent="0.2">
      <c r="A8247" s="13"/>
      <c r="B8247" s="17" t="s">
        <v>46</v>
      </c>
      <c r="C8247" s="31">
        <v>7472.34</v>
      </c>
    </row>
    <row r="8248" spans="1:3" ht="15" x14ac:dyDescent="0.2">
      <c r="A8248" s="13"/>
      <c r="B8248" s="12" t="s">
        <v>19</v>
      </c>
      <c r="C8248" s="31">
        <v>7463.7</v>
      </c>
    </row>
    <row r="8249" spans="1:3" ht="15" x14ac:dyDescent="0.2">
      <c r="A8249" s="13"/>
      <c r="B8249" s="12" t="s">
        <v>36</v>
      </c>
      <c r="C8249" s="31">
        <v>8.64</v>
      </c>
    </row>
    <row r="8250" spans="1:3" ht="15" hidden="1" x14ac:dyDescent="0.2">
      <c r="A8250" s="13">
        <f t="shared" si="331"/>
        <v>0</v>
      </c>
      <c r="B8250" s="12" t="s">
        <v>47</v>
      </c>
      <c r="C8250" s="31">
        <v>0</v>
      </c>
    </row>
    <row r="8251" spans="1:3" ht="15" hidden="1" x14ac:dyDescent="0.2">
      <c r="A8251" s="13">
        <f t="shared" si="331"/>
        <v>0</v>
      </c>
      <c r="B8251" s="12" t="s">
        <v>41</v>
      </c>
      <c r="C8251" s="31">
        <v>0</v>
      </c>
    </row>
    <row r="8252" spans="1:3" ht="15" x14ac:dyDescent="0.2">
      <c r="A8252" s="13"/>
      <c r="B8252" s="39" t="s">
        <v>48</v>
      </c>
      <c r="C8252" s="40">
        <v>-0.96</v>
      </c>
    </row>
    <row r="8253" spans="1:3" ht="15" x14ac:dyDescent="0.2">
      <c r="A8253" s="13"/>
      <c r="B8253" s="39" t="s">
        <v>49</v>
      </c>
      <c r="C8253" s="40">
        <v>613.4</v>
      </c>
    </row>
    <row r="8254" spans="1:3" ht="15" x14ac:dyDescent="0.2">
      <c r="A8254" s="13"/>
      <c r="B8254" s="39" t="s">
        <v>50</v>
      </c>
      <c r="C8254" s="40">
        <v>612.44000000000005</v>
      </c>
    </row>
    <row r="8255" spans="1:3" ht="18" hidden="1" customHeight="1" x14ac:dyDescent="0.2">
      <c r="A8255" s="13">
        <f t="shared" si="331"/>
        <v>0</v>
      </c>
      <c r="B8255" s="23"/>
      <c r="C8255" s="34"/>
    </row>
    <row r="8256" spans="1:3" ht="18" hidden="1" customHeight="1" x14ac:dyDescent="0.2">
      <c r="A8256" s="13">
        <f t="shared" si="331"/>
        <v>0</v>
      </c>
      <c r="B8256" s="18" t="s">
        <v>319</v>
      </c>
      <c r="C8256" s="29"/>
    </row>
    <row r="8257" spans="1:3" ht="15" x14ac:dyDescent="0.2">
      <c r="A8257" s="13"/>
      <c r="B8257" s="5" t="s">
        <v>53</v>
      </c>
      <c r="C8257" s="36">
        <v>1298</v>
      </c>
    </row>
    <row r="8258" spans="1:3" ht="15" x14ac:dyDescent="0.2">
      <c r="A8258" s="13"/>
      <c r="B8258" s="6" t="s">
        <v>54</v>
      </c>
      <c r="C8258" s="36">
        <v>1134</v>
      </c>
    </row>
    <row r="8259" spans="1:3" ht="15" x14ac:dyDescent="0.2">
      <c r="A8259" s="13"/>
      <c r="B8259" s="6" t="s">
        <v>55</v>
      </c>
      <c r="C8259" s="36">
        <v>164</v>
      </c>
    </row>
    <row r="8260" spans="1:3" ht="18" hidden="1" customHeight="1" x14ac:dyDescent="0.2">
      <c r="A8260" s="13">
        <f t="shared" si="331"/>
        <v>0</v>
      </c>
      <c r="B8260" s="24"/>
      <c r="C8260" s="34"/>
    </row>
    <row r="8261" spans="1:3" ht="18" customHeight="1" x14ac:dyDescent="0.2">
      <c r="A8261" s="13"/>
      <c r="B8261" s="121" t="s">
        <v>323</v>
      </c>
      <c r="C8261" s="122"/>
    </row>
    <row r="8262" spans="1:3" ht="18" hidden="1" customHeight="1" x14ac:dyDescent="0.2">
      <c r="A8262" s="13">
        <f t="shared" si="331"/>
        <v>0</v>
      </c>
      <c r="B8262" s="21"/>
      <c r="C8262" s="35"/>
    </row>
    <row r="8263" spans="1:3" ht="18" hidden="1" customHeight="1" x14ac:dyDescent="0.2">
      <c r="A8263" s="13">
        <f t="shared" si="331"/>
        <v>0</v>
      </c>
      <c r="B8263" s="22" t="s">
        <v>59</v>
      </c>
      <c r="C8263" s="29"/>
    </row>
    <row r="8264" spans="1:3" ht="15" x14ac:dyDescent="0.2">
      <c r="A8264" s="13"/>
      <c r="B8264" s="2" t="s">
        <v>1</v>
      </c>
      <c r="C8264" s="28">
        <v>6415.7</v>
      </c>
    </row>
    <row r="8265" spans="1:3" ht="15" hidden="1" x14ac:dyDescent="0.2">
      <c r="A8265" s="13">
        <f t="shared" si="331"/>
        <v>0</v>
      </c>
      <c r="B8265" s="3" t="s">
        <v>2</v>
      </c>
      <c r="C8265" s="28"/>
    </row>
    <row r="8266" spans="1:3" ht="15" hidden="1" x14ac:dyDescent="0.2">
      <c r="A8266" s="13">
        <f t="shared" si="331"/>
        <v>0</v>
      </c>
      <c r="B8266" s="3" t="s">
        <v>3</v>
      </c>
      <c r="C8266" s="28"/>
    </row>
    <row r="8267" spans="1:3" ht="15" hidden="1" x14ac:dyDescent="0.2">
      <c r="A8267" s="13">
        <f t="shared" si="331"/>
        <v>0</v>
      </c>
      <c r="B8267" s="3" t="s">
        <v>4</v>
      </c>
      <c r="C8267" s="28"/>
    </row>
    <row r="8268" spans="1:3" ht="15" x14ac:dyDescent="0.2">
      <c r="A8268" s="13"/>
      <c r="B8268" s="3" t="s">
        <v>5</v>
      </c>
      <c r="C8268" s="28">
        <v>6415.7</v>
      </c>
    </row>
    <row r="8269" spans="1:3" ht="15" hidden="1" x14ac:dyDescent="0.2">
      <c r="A8269" s="13">
        <f t="shared" si="331"/>
        <v>0</v>
      </c>
      <c r="B8269" s="2" t="s">
        <v>6</v>
      </c>
      <c r="C8269" s="28"/>
    </row>
    <row r="8270" spans="1:3" ht="15" hidden="1" x14ac:dyDescent="0.2">
      <c r="A8270" s="13">
        <f t="shared" si="331"/>
        <v>0</v>
      </c>
      <c r="B8270" s="2" t="s">
        <v>7</v>
      </c>
      <c r="C8270" s="28">
        <v>0</v>
      </c>
    </row>
    <row r="8271" spans="1:3" ht="15" hidden="1" x14ac:dyDescent="0.2">
      <c r="A8271" s="13">
        <v>0</v>
      </c>
      <c r="B8271" s="3" t="s">
        <v>8</v>
      </c>
      <c r="C8271" s="28">
        <v>0</v>
      </c>
    </row>
    <row r="8272" spans="1:3" ht="15" hidden="1" x14ac:dyDescent="0.2">
      <c r="A8272" s="13">
        <f t="shared" si="331"/>
        <v>0</v>
      </c>
      <c r="B8272" s="4" t="s">
        <v>9</v>
      </c>
      <c r="C8272" s="28"/>
    </row>
    <row r="8273" spans="1:3" ht="15" hidden="1" x14ac:dyDescent="0.2">
      <c r="A8273" s="13">
        <v>0</v>
      </c>
      <c r="B8273" s="4" t="s">
        <v>10</v>
      </c>
      <c r="C8273" s="28"/>
    </row>
    <row r="8274" spans="1:3" ht="15" hidden="1" x14ac:dyDescent="0.2">
      <c r="A8274" s="13">
        <f t="shared" si="331"/>
        <v>0</v>
      </c>
      <c r="B8274" s="4" t="s">
        <v>11</v>
      </c>
      <c r="C8274" s="28"/>
    </row>
    <row r="8275" spans="1:3" ht="15" hidden="1" x14ac:dyDescent="0.2">
      <c r="A8275" s="13">
        <f t="shared" si="331"/>
        <v>0</v>
      </c>
      <c r="B8275" s="4" t="s">
        <v>12</v>
      </c>
      <c r="C8275" s="28"/>
    </row>
    <row r="8276" spans="1:3" ht="15" hidden="1" x14ac:dyDescent="0.2">
      <c r="A8276" s="13">
        <f t="shared" si="331"/>
        <v>0</v>
      </c>
      <c r="B8276" s="2" t="s">
        <v>13</v>
      </c>
      <c r="C8276" s="28">
        <v>0</v>
      </c>
    </row>
    <row r="8277" spans="1:3" ht="15" hidden="1" x14ac:dyDescent="0.2">
      <c r="A8277" s="13">
        <v>0</v>
      </c>
      <c r="B8277" s="3" t="s">
        <v>14</v>
      </c>
      <c r="C8277" s="28">
        <v>0</v>
      </c>
    </row>
    <row r="8278" spans="1:3" ht="15" hidden="1" x14ac:dyDescent="0.2">
      <c r="A8278" s="13">
        <v>0</v>
      </c>
      <c r="B8278" s="4" t="s">
        <v>15</v>
      </c>
      <c r="C8278" s="28"/>
    </row>
    <row r="8279" spans="1:3" ht="15" hidden="1" x14ac:dyDescent="0.2">
      <c r="A8279" s="13">
        <v>0</v>
      </c>
      <c r="B8279" s="4" t="s">
        <v>10</v>
      </c>
      <c r="C8279" s="28"/>
    </row>
    <row r="8280" spans="1:3" ht="15" hidden="1" x14ac:dyDescent="0.2">
      <c r="A8280" s="13">
        <f t="shared" ref="A8280:A8286" si="332">SUM(C8280)</f>
        <v>0</v>
      </c>
      <c r="B8280" s="4" t="s">
        <v>16</v>
      </c>
      <c r="C8280" s="28"/>
    </row>
    <row r="8281" spans="1:3" ht="15" hidden="1" x14ac:dyDescent="0.2">
      <c r="A8281" s="13">
        <f t="shared" si="332"/>
        <v>0</v>
      </c>
      <c r="B8281" s="3" t="s">
        <v>17</v>
      </c>
      <c r="C8281" s="28">
        <v>0</v>
      </c>
    </row>
    <row r="8282" spans="1:3" ht="15" hidden="1" x14ac:dyDescent="0.2">
      <c r="A8282" s="13">
        <f t="shared" si="332"/>
        <v>0</v>
      </c>
      <c r="B8282" s="4" t="s">
        <v>18</v>
      </c>
      <c r="C8282" s="28"/>
    </row>
    <row r="8283" spans="1:3" ht="18" hidden="1" customHeight="1" x14ac:dyDescent="0.2">
      <c r="A8283" s="13">
        <f t="shared" si="332"/>
        <v>0</v>
      </c>
      <c r="B8283" s="21"/>
      <c r="C8283" s="35"/>
    </row>
    <row r="8284" spans="1:3" ht="15" x14ac:dyDescent="0.2">
      <c r="A8284" s="13"/>
      <c r="B8284" s="2" t="s">
        <v>19</v>
      </c>
      <c r="C8284" s="28">
        <v>6362.0000000000009</v>
      </c>
    </row>
    <row r="8285" spans="1:3" ht="15" x14ac:dyDescent="0.2">
      <c r="A8285" s="13"/>
      <c r="B8285" s="12" t="s">
        <v>20</v>
      </c>
      <c r="C8285" s="31">
        <v>5779.3</v>
      </c>
    </row>
    <row r="8286" spans="1:3" ht="15" x14ac:dyDescent="0.2">
      <c r="A8286" s="13"/>
      <c r="B8286" s="12" t="s">
        <v>21</v>
      </c>
      <c r="C8286" s="31">
        <v>511.1</v>
      </c>
    </row>
    <row r="8287" spans="1:3" ht="15" hidden="1" x14ac:dyDescent="0.2">
      <c r="A8287" s="13">
        <v>0</v>
      </c>
      <c r="B8287" s="15" t="s">
        <v>22</v>
      </c>
      <c r="C8287" s="32">
        <v>232.3</v>
      </c>
    </row>
    <row r="8288" spans="1:3" ht="15" hidden="1" x14ac:dyDescent="0.2">
      <c r="A8288" s="13">
        <v>0</v>
      </c>
      <c r="B8288" s="15" t="s">
        <v>23</v>
      </c>
      <c r="C8288" s="32"/>
    </row>
    <row r="8289" spans="1:3" ht="15" hidden="1" x14ac:dyDescent="0.2">
      <c r="A8289" s="13">
        <v>0</v>
      </c>
      <c r="B8289" s="15" t="s">
        <v>24</v>
      </c>
      <c r="C8289" s="32"/>
    </row>
    <row r="8290" spans="1:3" ht="15" hidden="1" x14ac:dyDescent="0.2">
      <c r="A8290" s="13">
        <v>0</v>
      </c>
      <c r="B8290" s="15" t="s">
        <v>25</v>
      </c>
      <c r="C8290" s="32"/>
    </row>
    <row r="8291" spans="1:3" ht="15" hidden="1" x14ac:dyDescent="0.2">
      <c r="A8291" s="13">
        <v>0</v>
      </c>
      <c r="B8291" s="15" t="s">
        <v>26</v>
      </c>
      <c r="C8291" s="32"/>
    </row>
    <row r="8292" spans="1:3" ht="15" hidden="1" x14ac:dyDescent="0.2">
      <c r="A8292" s="13">
        <v>0</v>
      </c>
      <c r="B8292" s="15" t="s">
        <v>27</v>
      </c>
      <c r="C8292" s="32"/>
    </row>
    <row r="8293" spans="1:3" ht="30" hidden="1" x14ac:dyDescent="0.2">
      <c r="A8293" s="13">
        <v>0</v>
      </c>
      <c r="B8293" s="15" t="s">
        <v>28</v>
      </c>
      <c r="C8293" s="32"/>
    </row>
    <row r="8294" spans="1:3" ht="15" hidden="1" x14ac:dyDescent="0.2">
      <c r="A8294" s="13">
        <v>0</v>
      </c>
      <c r="B8294" s="15" t="s">
        <v>29</v>
      </c>
      <c r="C8294" s="32"/>
    </row>
    <row r="8295" spans="1:3" ht="15" hidden="1" x14ac:dyDescent="0.2">
      <c r="A8295" s="13">
        <v>0</v>
      </c>
      <c r="B8295" s="15" t="s">
        <v>30</v>
      </c>
      <c r="C8295" s="32"/>
    </row>
    <row r="8296" spans="1:3" ht="15" hidden="1" x14ac:dyDescent="0.2">
      <c r="A8296" s="13">
        <v>0</v>
      </c>
      <c r="B8296" s="15" t="s">
        <v>31</v>
      </c>
      <c r="C8296" s="32">
        <v>278.8</v>
      </c>
    </row>
    <row r="8297" spans="1:3" ht="15" hidden="1" x14ac:dyDescent="0.2">
      <c r="A8297" s="13">
        <f t="shared" ref="A8297:A8303" si="333">SUM(C8297)</f>
        <v>0</v>
      </c>
      <c r="B8297" s="12" t="s">
        <v>32</v>
      </c>
      <c r="C8297" s="31"/>
    </row>
    <row r="8298" spans="1:3" ht="15" hidden="1" x14ac:dyDescent="0.2">
      <c r="A8298" s="13">
        <f t="shared" si="333"/>
        <v>0</v>
      </c>
      <c r="B8298" s="3" t="s">
        <v>33</v>
      </c>
      <c r="C8298" s="28"/>
    </row>
    <row r="8299" spans="1:3" ht="15" hidden="1" x14ac:dyDescent="0.2">
      <c r="A8299" s="13">
        <f t="shared" si="333"/>
        <v>0</v>
      </c>
      <c r="B8299" s="12" t="s">
        <v>4</v>
      </c>
      <c r="C8299" s="31"/>
    </row>
    <row r="8300" spans="1:3" ht="15" x14ac:dyDescent="0.2">
      <c r="A8300" s="13"/>
      <c r="B8300" s="12" t="s">
        <v>34</v>
      </c>
      <c r="C8300" s="31">
        <v>48.5</v>
      </c>
    </row>
    <row r="8301" spans="1:3" ht="15" x14ac:dyDescent="0.2">
      <c r="A8301" s="13"/>
      <c r="B8301" s="12" t="s">
        <v>35</v>
      </c>
      <c r="C8301" s="31">
        <v>23.1</v>
      </c>
    </row>
    <row r="8302" spans="1:3" ht="15" x14ac:dyDescent="0.2">
      <c r="A8302" s="13"/>
      <c r="B8302" s="2" t="s">
        <v>36</v>
      </c>
      <c r="C8302" s="28">
        <v>8</v>
      </c>
    </row>
    <row r="8303" spans="1:3" ht="15" hidden="1" x14ac:dyDescent="0.2">
      <c r="A8303" s="13">
        <f t="shared" si="333"/>
        <v>0</v>
      </c>
      <c r="B8303" s="2" t="s">
        <v>37</v>
      </c>
      <c r="C8303" s="28">
        <v>0</v>
      </c>
    </row>
    <row r="8304" spans="1:3" ht="15" hidden="1" x14ac:dyDescent="0.2">
      <c r="A8304" s="13">
        <v>0</v>
      </c>
      <c r="B8304" s="16" t="s">
        <v>8</v>
      </c>
      <c r="C8304" s="33">
        <v>0</v>
      </c>
    </row>
    <row r="8305" spans="1:3" ht="15" hidden="1" x14ac:dyDescent="0.2">
      <c r="A8305" s="13">
        <v>0</v>
      </c>
      <c r="B8305" s="15" t="s">
        <v>9</v>
      </c>
      <c r="C8305" s="32"/>
    </row>
    <row r="8306" spans="1:3" ht="15" hidden="1" x14ac:dyDescent="0.2">
      <c r="A8306" s="13">
        <v>0</v>
      </c>
      <c r="B8306" s="15" t="s">
        <v>38</v>
      </c>
      <c r="C8306" s="32"/>
    </row>
    <row r="8307" spans="1:3" ht="15" hidden="1" x14ac:dyDescent="0.2">
      <c r="A8307" s="13">
        <f>SUM(C8307)</f>
        <v>0</v>
      </c>
      <c r="B8307" s="14" t="s">
        <v>39</v>
      </c>
      <c r="C8307" s="31"/>
    </row>
    <row r="8308" spans="1:3" ht="15" hidden="1" x14ac:dyDescent="0.2">
      <c r="A8308" s="13">
        <f>SUM(C8308)</f>
        <v>0</v>
      </c>
      <c r="B8308" s="4" t="s">
        <v>40</v>
      </c>
      <c r="C8308" s="28"/>
    </row>
    <row r="8309" spans="1:3" ht="15" hidden="1" x14ac:dyDescent="0.2">
      <c r="A8309" s="13">
        <f>SUM(C8309)</f>
        <v>0</v>
      </c>
      <c r="B8309" s="2" t="s">
        <v>41</v>
      </c>
      <c r="C8309" s="28">
        <v>0</v>
      </c>
    </row>
    <row r="8310" spans="1:3" ht="15" hidden="1" x14ac:dyDescent="0.2">
      <c r="A8310" s="13">
        <v>0</v>
      </c>
      <c r="B8310" s="16" t="s">
        <v>14</v>
      </c>
      <c r="C8310" s="33">
        <v>0</v>
      </c>
    </row>
    <row r="8311" spans="1:3" ht="15" hidden="1" x14ac:dyDescent="0.2">
      <c r="A8311" s="13">
        <v>0</v>
      </c>
      <c r="B8311" s="15" t="s">
        <v>9</v>
      </c>
      <c r="C8311" s="32"/>
    </row>
    <row r="8312" spans="1:3" ht="15" hidden="1" x14ac:dyDescent="0.2">
      <c r="A8312" s="13">
        <v>0</v>
      </c>
      <c r="B8312" s="15" t="s">
        <v>10</v>
      </c>
      <c r="C8312" s="32"/>
    </row>
    <row r="8313" spans="1:3" ht="15" hidden="1" x14ac:dyDescent="0.2">
      <c r="A8313" s="13">
        <f>SUM(C8313)</f>
        <v>0</v>
      </c>
      <c r="B8313" s="14" t="s">
        <v>42</v>
      </c>
      <c r="C8313" s="31"/>
    </row>
    <row r="8314" spans="1:3" ht="15" hidden="1" x14ac:dyDescent="0.2">
      <c r="A8314" s="13">
        <f>SUM(C8314)</f>
        <v>0</v>
      </c>
      <c r="B8314" s="4" t="s">
        <v>16</v>
      </c>
      <c r="C8314" s="28"/>
    </row>
    <row r="8315" spans="1:3" ht="15" hidden="1" x14ac:dyDescent="0.2">
      <c r="A8315" s="13">
        <f>SUM(C8315)</f>
        <v>0</v>
      </c>
      <c r="B8315" s="16" t="s">
        <v>17</v>
      </c>
      <c r="C8315" s="33">
        <v>0</v>
      </c>
    </row>
    <row r="8316" spans="1:3" ht="15" hidden="1" x14ac:dyDescent="0.2">
      <c r="A8316" s="13">
        <v>0</v>
      </c>
      <c r="B8316" s="15" t="s">
        <v>43</v>
      </c>
      <c r="C8316" s="32"/>
    </row>
    <row r="8317" spans="1:3" ht="15" hidden="1" x14ac:dyDescent="0.2">
      <c r="A8317" s="13">
        <v>0</v>
      </c>
      <c r="B8317" s="15" t="s">
        <v>15</v>
      </c>
      <c r="C8317" s="32"/>
    </row>
    <row r="8318" spans="1:3" ht="15" hidden="1" x14ac:dyDescent="0.2">
      <c r="A8318" s="13">
        <v>0</v>
      </c>
      <c r="B8318" s="15" t="s">
        <v>10</v>
      </c>
      <c r="C8318" s="32"/>
    </row>
    <row r="8319" spans="1:3" ht="15" hidden="1" x14ac:dyDescent="0.2">
      <c r="A8319" s="13">
        <f t="shared" ref="A8319:A8351" si="334">SUM(C8319)</f>
        <v>0</v>
      </c>
      <c r="B8319" s="14" t="s">
        <v>39</v>
      </c>
      <c r="C8319" s="31"/>
    </row>
    <row r="8320" spans="1:3" ht="15" hidden="1" x14ac:dyDescent="0.2">
      <c r="A8320" s="13">
        <f t="shared" si="334"/>
        <v>0</v>
      </c>
      <c r="B8320" s="4" t="s">
        <v>16</v>
      </c>
      <c r="C8320" s="28"/>
    </row>
    <row r="8321" spans="1:3" ht="18" hidden="1" customHeight="1" x14ac:dyDescent="0.2">
      <c r="A8321" s="13">
        <f t="shared" si="334"/>
        <v>0</v>
      </c>
      <c r="B8321" s="21"/>
      <c r="C8321" s="35"/>
    </row>
    <row r="8322" spans="1:3" ht="18" hidden="1" customHeight="1" x14ac:dyDescent="0.2">
      <c r="A8322" s="13">
        <f t="shared" si="334"/>
        <v>0</v>
      </c>
      <c r="B8322" s="22" t="s">
        <v>60</v>
      </c>
      <c r="C8322" s="29"/>
    </row>
    <row r="8323" spans="1:3" ht="15" x14ac:dyDescent="0.2">
      <c r="A8323" s="13"/>
      <c r="B8323" s="17" t="s">
        <v>44</v>
      </c>
      <c r="C8323" s="31">
        <v>6415.7</v>
      </c>
    </row>
    <row r="8324" spans="1:3" ht="15" x14ac:dyDescent="0.2">
      <c r="A8324" s="13"/>
      <c r="B8324" s="12" t="s">
        <v>1</v>
      </c>
      <c r="C8324" s="31">
        <v>6415.7</v>
      </c>
    </row>
    <row r="8325" spans="1:3" ht="15" hidden="1" x14ac:dyDescent="0.2">
      <c r="A8325" s="13">
        <f t="shared" si="334"/>
        <v>0</v>
      </c>
      <c r="B8325" s="12" t="s">
        <v>6</v>
      </c>
      <c r="C8325" s="31">
        <v>0</v>
      </c>
    </row>
    <row r="8326" spans="1:3" ht="15" hidden="1" x14ac:dyDescent="0.2">
      <c r="A8326" s="13">
        <f t="shared" si="334"/>
        <v>0</v>
      </c>
      <c r="B8326" s="12" t="s">
        <v>45</v>
      </c>
      <c r="C8326" s="31">
        <v>0</v>
      </c>
    </row>
    <row r="8327" spans="1:3" ht="15" hidden="1" x14ac:dyDescent="0.2">
      <c r="A8327" s="13">
        <f t="shared" si="334"/>
        <v>0</v>
      </c>
      <c r="B8327" s="12" t="s">
        <v>13</v>
      </c>
      <c r="C8327" s="31">
        <v>0</v>
      </c>
    </row>
    <row r="8328" spans="1:3" ht="15" x14ac:dyDescent="0.2">
      <c r="A8328" s="13"/>
      <c r="B8328" s="17" t="s">
        <v>46</v>
      </c>
      <c r="C8328" s="31">
        <v>6370</v>
      </c>
    </row>
    <row r="8329" spans="1:3" ht="15" x14ac:dyDescent="0.2">
      <c r="A8329" s="13"/>
      <c r="B8329" s="12" t="s">
        <v>19</v>
      </c>
      <c r="C8329" s="31">
        <v>6362</v>
      </c>
    </row>
    <row r="8330" spans="1:3" ht="15" x14ac:dyDescent="0.2">
      <c r="A8330" s="13"/>
      <c r="B8330" s="12" t="s">
        <v>36</v>
      </c>
      <c r="C8330" s="31">
        <v>8</v>
      </c>
    </row>
    <row r="8331" spans="1:3" ht="15" hidden="1" x14ac:dyDescent="0.2">
      <c r="A8331" s="13">
        <f t="shared" si="334"/>
        <v>0</v>
      </c>
      <c r="B8331" s="12" t="s">
        <v>47</v>
      </c>
      <c r="C8331" s="31">
        <v>0</v>
      </c>
    </row>
    <row r="8332" spans="1:3" ht="15" hidden="1" x14ac:dyDescent="0.2">
      <c r="A8332" s="13">
        <f t="shared" si="334"/>
        <v>0</v>
      </c>
      <c r="B8332" s="12" t="s">
        <v>41</v>
      </c>
      <c r="C8332" s="31">
        <v>0</v>
      </c>
    </row>
    <row r="8333" spans="1:3" ht="15" x14ac:dyDescent="0.2">
      <c r="A8333" s="13"/>
      <c r="B8333" s="39" t="s">
        <v>48</v>
      </c>
      <c r="C8333" s="40">
        <v>45.7</v>
      </c>
    </row>
    <row r="8334" spans="1:3" ht="15" x14ac:dyDescent="0.2">
      <c r="A8334" s="13"/>
      <c r="B8334" s="39" t="s">
        <v>49</v>
      </c>
      <c r="C8334" s="40">
        <v>439.1</v>
      </c>
    </row>
    <row r="8335" spans="1:3" ht="15" x14ac:dyDescent="0.2">
      <c r="A8335" s="13"/>
      <c r="B8335" s="39" t="s">
        <v>50</v>
      </c>
      <c r="C8335" s="40">
        <v>484.8</v>
      </c>
    </row>
    <row r="8336" spans="1:3" ht="18" hidden="1" customHeight="1" x14ac:dyDescent="0.2">
      <c r="A8336" s="13">
        <f t="shared" si="334"/>
        <v>0</v>
      </c>
      <c r="B8336" s="23"/>
      <c r="C8336" s="34"/>
    </row>
    <row r="8337" spans="1:3" ht="18" hidden="1" customHeight="1" x14ac:dyDescent="0.2">
      <c r="A8337" s="13">
        <f t="shared" si="334"/>
        <v>0</v>
      </c>
      <c r="B8337" s="18" t="s">
        <v>319</v>
      </c>
      <c r="C8337" s="29"/>
    </row>
    <row r="8338" spans="1:3" ht="15" x14ac:dyDescent="0.2">
      <c r="A8338" s="13"/>
      <c r="B8338" s="5" t="s">
        <v>53</v>
      </c>
      <c r="C8338" s="36">
        <v>1104</v>
      </c>
    </row>
    <row r="8339" spans="1:3" ht="15" x14ac:dyDescent="0.2">
      <c r="A8339" s="13"/>
      <c r="B8339" s="6" t="s">
        <v>54</v>
      </c>
      <c r="C8339" s="36">
        <v>956</v>
      </c>
    </row>
    <row r="8340" spans="1:3" ht="15" x14ac:dyDescent="0.2">
      <c r="A8340" s="13"/>
      <c r="B8340" s="6" t="s">
        <v>55</v>
      </c>
      <c r="C8340" s="36">
        <v>148</v>
      </c>
    </row>
    <row r="8341" spans="1:3" ht="18" hidden="1" customHeight="1" x14ac:dyDescent="0.2">
      <c r="A8341" s="13">
        <f t="shared" si="334"/>
        <v>0</v>
      </c>
      <c r="B8341" s="24"/>
      <c r="C8341" s="34"/>
    </row>
    <row r="8342" spans="1:3" ht="18" hidden="1" customHeight="1" x14ac:dyDescent="0.2">
      <c r="A8342" s="13">
        <f t="shared" si="334"/>
        <v>0</v>
      </c>
      <c r="B8342" s="20" t="s">
        <v>153</v>
      </c>
      <c r="C8342" s="34"/>
    </row>
    <row r="8343" spans="1:3" ht="18" hidden="1" customHeight="1" x14ac:dyDescent="0.2">
      <c r="A8343" s="13">
        <f t="shared" si="334"/>
        <v>0</v>
      </c>
      <c r="B8343" s="21"/>
      <c r="C8343" s="35"/>
    </row>
    <row r="8344" spans="1:3" ht="18" hidden="1" customHeight="1" x14ac:dyDescent="0.2">
      <c r="A8344" s="13">
        <f t="shared" si="334"/>
        <v>0</v>
      </c>
      <c r="B8344" s="22" t="s">
        <v>59</v>
      </c>
      <c r="C8344" s="29"/>
    </row>
    <row r="8345" spans="1:3" ht="15" hidden="1" x14ac:dyDescent="0.2">
      <c r="A8345" s="13">
        <f t="shared" si="334"/>
        <v>0</v>
      </c>
      <c r="B8345" s="2" t="s">
        <v>1</v>
      </c>
      <c r="C8345" s="28">
        <v>0</v>
      </c>
    </row>
    <row r="8346" spans="1:3" ht="15" hidden="1" x14ac:dyDescent="0.2">
      <c r="A8346" s="13">
        <f t="shared" si="334"/>
        <v>0</v>
      </c>
      <c r="B8346" s="3" t="s">
        <v>2</v>
      </c>
      <c r="C8346" s="28"/>
    </row>
    <row r="8347" spans="1:3" ht="15" hidden="1" x14ac:dyDescent="0.2">
      <c r="A8347" s="13">
        <f t="shared" si="334"/>
        <v>0</v>
      </c>
      <c r="B8347" s="3" t="s">
        <v>3</v>
      </c>
      <c r="C8347" s="28"/>
    </row>
    <row r="8348" spans="1:3" ht="15" hidden="1" x14ac:dyDescent="0.2">
      <c r="A8348" s="13">
        <f t="shared" si="334"/>
        <v>0</v>
      </c>
      <c r="B8348" s="3" t="s">
        <v>4</v>
      </c>
      <c r="C8348" s="28">
        <v>0</v>
      </c>
    </row>
    <row r="8349" spans="1:3" ht="15" hidden="1" x14ac:dyDescent="0.2">
      <c r="A8349" s="13">
        <f t="shared" si="334"/>
        <v>0</v>
      </c>
      <c r="B8349" s="3" t="s">
        <v>5</v>
      </c>
      <c r="C8349" s="28">
        <v>0</v>
      </c>
    </row>
    <row r="8350" spans="1:3" ht="15" hidden="1" x14ac:dyDescent="0.2">
      <c r="A8350" s="13">
        <f t="shared" si="334"/>
        <v>0</v>
      </c>
      <c r="B8350" s="2" t="s">
        <v>6</v>
      </c>
      <c r="C8350" s="28">
        <v>0</v>
      </c>
    </row>
    <row r="8351" spans="1:3" ht="15" hidden="1" x14ac:dyDescent="0.2">
      <c r="A8351" s="13">
        <f t="shared" si="334"/>
        <v>0</v>
      </c>
      <c r="B8351" s="2" t="s">
        <v>7</v>
      </c>
      <c r="C8351" s="28">
        <v>0</v>
      </c>
    </row>
    <row r="8352" spans="1:3" ht="15" hidden="1" x14ac:dyDescent="0.2">
      <c r="A8352" s="13">
        <v>0</v>
      </c>
      <c r="B8352" s="3" t="s">
        <v>8</v>
      </c>
      <c r="C8352" s="28">
        <v>0</v>
      </c>
    </row>
    <row r="8353" spans="1:3" ht="15" hidden="1" x14ac:dyDescent="0.2">
      <c r="A8353" s="13">
        <f>SUM(C8353)</f>
        <v>0</v>
      </c>
      <c r="B8353" s="4" t="s">
        <v>9</v>
      </c>
      <c r="C8353" s="28">
        <v>0</v>
      </c>
    </row>
    <row r="8354" spans="1:3" ht="15" hidden="1" x14ac:dyDescent="0.2">
      <c r="A8354" s="13">
        <v>0</v>
      </c>
      <c r="B8354" s="4" t="s">
        <v>10</v>
      </c>
      <c r="C8354" s="28">
        <v>0</v>
      </c>
    </row>
    <row r="8355" spans="1:3" ht="15" hidden="1" x14ac:dyDescent="0.2">
      <c r="A8355" s="13">
        <f>SUM(C8355)</f>
        <v>0</v>
      </c>
      <c r="B8355" s="4" t="s">
        <v>11</v>
      </c>
      <c r="C8355" s="28">
        <v>0</v>
      </c>
    </row>
    <row r="8356" spans="1:3" ht="15" hidden="1" x14ac:dyDescent="0.2">
      <c r="A8356" s="13">
        <f>SUM(C8356)</f>
        <v>0</v>
      </c>
      <c r="B8356" s="4" t="s">
        <v>12</v>
      </c>
      <c r="C8356" s="28">
        <v>0</v>
      </c>
    </row>
    <row r="8357" spans="1:3" ht="15" hidden="1" x14ac:dyDescent="0.2">
      <c r="A8357" s="13">
        <f>SUM(C8357)</f>
        <v>0</v>
      </c>
      <c r="B8357" s="2" t="s">
        <v>13</v>
      </c>
      <c r="C8357" s="28">
        <v>0</v>
      </c>
    </row>
    <row r="8358" spans="1:3" ht="15" hidden="1" x14ac:dyDescent="0.2">
      <c r="A8358" s="13">
        <v>0</v>
      </c>
      <c r="B8358" s="3" t="s">
        <v>14</v>
      </c>
      <c r="C8358" s="28">
        <v>0</v>
      </c>
    </row>
    <row r="8359" spans="1:3" ht="15" hidden="1" x14ac:dyDescent="0.2">
      <c r="A8359" s="13">
        <v>0</v>
      </c>
      <c r="B8359" s="4" t="s">
        <v>15</v>
      </c>
      <c r="C8359" s="28">
        <v>0</v>
      </c>
    </row>
    <row r="8360" spans="1:3" ht="15" hidden="1" x14ac:dyDescent="0.2">
      <c r="A8360" s="13">
        <v>0</v>
      </c>
      <c r="B8360" s="4" t="s">
        <v>10</v>
      </c>
      <c r="C8360" s="28">
        <v>0</v>
      </c>
    </row>
    <row r="8361" spans="1:3" ht="15" hidden="1" x14ac:dyDescent="0.2">
      <c r="A8361" s="13">
        <f t="shared" ref="A8361:A8367" si="335">SUM(C8361)</f>
        <v>0</v>
      </c>
      <c r="B8361" s="4" t="s">
        <v>16</v>
      </c>
      <c r="C8361" s="28">
        <v>0</v>
      </c>
    </row>
    <row r="8362" spans="1:3" ht="15" hidden="1" x14ac:dyDescent="0.2">
      <c r="A8362" s="13">
        <f t="shared" si="335"/>
        <v>0</v>
      </c>
      <c r="B8362" s="3" t="s">
        <v>17</v>
      </c>
      <c r="C8362" s="28">
        <v>0</v>
      </c>
    </row>
    <row r="8363" spans="1:3" ht="15" hidden="1" x14ac:dyDescent="0.2">
      <c r="A8363" s="13">
        <f t="shared" si="335"/>
        <v>0</v>
      </c>
      <c r="B8363" s="4" t="s">
        <v>18</v>
      </c>
      <c r="C8363" s="28">
        <v>0</v>
      </c>
    </row>
    <row r="8364" spans="1:3" ht="18" hidden="1" customHeight="1" x14ac:dyDescent="0.2">
      <c r="A8364" s="13">
        <f t="shared" si="335"/>
        <v>0</v>
      </c>
      <c r="B8364" s="21"/>
      <c r="C8364" s="35"/>
    </row>
    <row r="8365" spans="1:3" ht="15" hidden="1" x14ac:dyDescent="0.2">
      <c r="A8365" s="13">
        <f t="shared" si="335"/>
        <v>0</v>
      </c>
      <c r="B8365" s="2" t="s">
        <v>19</v>
      </c>
      <c r="C8365" s="28">
        <v>0</v>
      </c>
    </row>
    <row r="8366" spans="1:3" ht="15" hidden="1" x14ac:dyDescent="0.2">
      <c r="A8366" s="13">
        <f t="shared" si="335"/>
        <v>0</v>
      </c>
      <c r="B8366" s="12" t="s">
        <v>20</v>
      </c>
      <c r="C8366" s="31">
        <v>0</v>
      </c>
    </row>
    <row r="8367" spans="1:3" ht="15" hidden="1" x14ac:dyDescent="0.2">
      <c r="A8367" s="13">
        <f t="shared" si="335"/>
        <v>0</v>
      </c>
      <c r="B8367" s="12" t="s">
        <v>21</v>
      </c>
      <c r="C8367" s="31">
        <v>0</v>
      </c>
    </row>
    <row r="8368" spans="1:3" ht="15" hidden="1" x14ac:dyDescent="0.2">
      <c r="A8368" s="13">
        <v>0</v>
      </c>
      <c r="B8368" s="15" t="s">
        <v>22</v>
      </c>
      <c r="C8368" s="32">
        <v>0</v>
      </c>
    </row>
    <row r="8369" spans="1:3" ht="15" hidden="1" x14ac:dyDescent="0.2">
      <c r="A8369" s="13">
        <v>0</v>
      </c>
      <c r="B8369" s="15" t="s">
        <v>23</v>
      </c>
      <c r="C8369" s="32">
        <v>0</v>
      </c>
    </row>
    <row r="8370" spans="1:3" ht="15" hidden="1" x14ac:dyDescent="0.2">
      <c r="A8370" s="13">
        <v>0</v>
      </c>
      <c r="B8370" s="15" t="s">
        <v>24</v>
      </c>
      <c r="C8370" s="32">
        <v>0</v>
      </c>
    </row>
    <row r="8371" spans="1:3" ht="15" hidden="1" x14ac:dyDescent="0.2">
      <c r="A8371" s="13">
        <v>0</v>
      </c>
      <c r="B8371" s="15" t="s">
        <v>25</v>
      </c>
      <c r="C8371" s="32">
        <v>0</v>
      </c>
    </row>
    <row r="8372" spans="1:3" ht="15" hidden="1" x14ac:dyDescent="0.2">
      <c r="A8372" s="13">
        <v>0</v>
      </c>
      <c r="B8372" s="15" t="s">
        <v>26</v>
      </c>
      <c r="C8372" s="32">
        <v>0</v>
      </c>
    </row>
    <row r="8373" spans="1:3" ht="15" hidden="1" x14ac:dyDescent="0.2">
      <c r="A8373" s="13">
        <v>0</v>
      </c>
      <c r="B8373" s="15" t="s">
        <v>27</v>
      </c>
      <c r="C8373" s="32">
        <v>0</v>
      </c>
    </row>
    <row r="8374" spans="1:3" ht="30" hidden="1" x14ac:dyDescent="0.2">
      <c r="A8374" s="13">
        <v>0</v>
      </c>
      <c r="B8374" s="15" t="s">
        <v>28</v>
      </c>
      <c r="C8374" s="32">
        <v>0</v>
      </c>
    </row>
    <row r="8375" spans="1:3" ht="15" hidden="1" x14ac:dyDescent="0.2">
      <c r="A8375" s="13">
        <v>0</v>
      </c>
      <c r="B8375" s="15" t="s">
        <v>29</v>
      </c>
      <c r="C8375" s="32">
        <v>0</v>
      </c>
    </row>
    <row r="8376" spans="1:3" ht="15" hidden="1" x14ac:dyDescent="0.2">
      <c r="A8376" s="13">
        <v>0</v>
      </c>
      <c r="B8376" s="15" t="s">
        <v>30</v>
      </c>
      <c r="C8376" s="32">
        <v>0</v>
      </c>
    </row>
    <row r="8377" spans="1:3" ht="15" hidden="1" x14ac:dyDescent="0.2">
      <c r="A8377" s="13">
        <v>0</v>
      </c>
      <c r="B8377" s="15" t="s">
        <v>31</v>
      </c>
      <c r="C8377" s="32">
        <v>0</v>
      </c>
    </row>
    <row r="8378" spans="1:3" ht="15" hidden="1" x14ac:dyDescent="0.2">
      <c r="A8378" s="13">
        <f t="shared" ref="A8378:A8384" si="336">SUM(C8378)</f>
        <v>0</v>
      </c>
      <c r="B8378" s="12" t="s">
        <v>32</v>
      </c>
      <c r="C8378" s="31">
        <v>0</v>
      </c>
    </row>
    <row r="8379" spans="1:3" ht="15" hidden="1" x14ac:dyDescent="0.2">
      <c r="A8379" s="13">
        <f t="shared" si="336"/>
        <v>0</v>
      </c>
      <c r="B8379" s="3" t="s">
        <v>33</v>
      </c>
      <c r="C8379" s="28">
        <v>0</v>
      </c>
    </row>
    <row r="8380" spans="1:3" ht="15" hidden="1" x14ac:dyDescent="0.2">
      <c r="A8380" s="13">
        <f t="shared" si="336"/>
        <v>0</v>
      </c>
      <c r="B8380" s="12" t="s">
        <v>4</v>
      </c>
      <c r="C8380" s="31">
        <v>0</v>
      </c>
    </row>
    <row r="8381" spans="1:3" ht="15" hidden="1" x14ac:dyDescent="0.2">
      <c r="A8381" s="13">
        <f t="shared" si="336"/>
        <v>0</v>
      </c>
      <c r="B8381" s="12" t="s">
        <v>34</v>
      </c>
      <c r="C8381" s="31">
        <v>0</v>
      </c>
    </row>
    <row r="8382" spans="1:3" ht="15" hidden="1" x14ac:dyDescent="0.2">
      <c r="A8382" s="13">
        <f t="shared" si="336"/>
        <v>0</v>
      </c>
      <c r="B8382" s="12" t="s">
        <v>35</v>
      </c>
      <c r="C8382" s="31">
        <v>0</v>
      </c>
    </row>
    <row r="8383" spans="1:3" ht="15" hidden="1" x14ac:dyDescent="0.2">
      <c r="A8383" s="13">
        <f t="shared" si="336"/>
        <v>0</v>
      </c>
      <c r="B8383" s="2" t="s">
        <v>36</v>
      </c>
      <c r="C8383" s="28">
        <v>0</v>
      </c>
    </row>
    <row r="8384" spans="1:3" ht="15" hidden="1" x14ac:dyDescent="0.2">
      <c r="A8384" s="13">
        <f t="shared" si="336"/>
        <v>0</v>
      </c>
      <c r="B8384" s="2" t="s">
        <v>37</v>
      </c>
      <c r="C8384" s="28">
        <v>0</v>
      </c>
    </row>
    <row r="8385" spans="1:3" ht="15" hidden="1" x14ac:dyDescent="0.2">
      <c r="A8385" s="13">
        <v>0</v>
      </c>
      <c r="B8385" s="16" t="s">
        <v>8</v>
      </c>
      <c r="C8385" s="33">
        <v>0</v>
      </c>
    </row>
    <row r="8386" spans="1:3" ht="15" hidden="1" x14ac:dyDescent="0.2">
      <c r="A8386" s="13">
        <v>0</v>
      </c>
      <c r="B8386" s="15" t="s">
        <v>9</v>
      </c>
      <c r="C8386" s="32">
        <v>0</v>
      </c>
    </row>
    <row r="8387" spans="1:3" ht="15" hidden="1" x14ac:dyDescent="0.2">
      <c r="A8387" s="13">
        <v>0</v>
      </c>
      <c r="B8387" s="15" t="s">
        <v>38</v>
      </c>
      <c r="C8387" s="32">
        <v>0</v>
      </c>
    </row>
    <row r="8388" spans="1:3" ht="15" hidden="1" x14ac:dyDescent="0.2">
      <c r="A8388" s="13">
        <f>SUM(C8388)</f>
        <v>0</v>
      </c>
      <c r="B8388" s="14" t="s">
        <v>39</v>
      </c>
      <c r="C8388" s="31">
        <v>0</v>
      </c>
    </row>
    <row r="8389" spans="1:3" ht="15" hidden="1" x14ac:dyDescent="0.2">
      <c r="A8389" s="13">
        <f>SUM(C8389)</f>
        <v>0</v>
      </c>
      <c r="B8389" s="4" t="s">
        <v>40</v>
      </c>
      <c r="C8389" s="28">
        <v>0</v>
      </c>
    </row>
    <row r="8390" spans="1:3" ht="15" hidden="1" x14ac:dyDescent="0.2">
      <c r="A8390" s="13">
        <f>SUM(C8390)</f>
        <v>0</v>
      </c>
      <c r="B8390" s="2" t="s">
        <v>41</v>
      </c>
      <c r="C8390" s="28">
        <v>0</v>
      </c>
    </row>
    <row r="8391" spans="1:3" ht="15" hidden="1" x14ac:dyDescent="0.2">
      <c r="A8391" s="13">
        <v>0</v>
      </c>
      <c r="B8391" s="16" t="s">
        <v>14</v>
      </c>
      <c r="C8391" s="33">
        <v>0</v>
      </c>
    </row>
    <row r="8392" spans="1:3" ht="15" hidden="1" x14ac:dyDescent="0.2">
      <c r="A8392" s="13">
        <v>0</v>
      </c>
      <c r="B8392" s="15" t="s">
        <v>9</v>
      </c>
      <c r="C8392" s="32">
        <v>0</v>
      </c>
    </row>
    <row r="8393" spans="1:3" ht="15" hidden="1" x14ac:dyDescent="0.2">
      <c r="A8393" s="13">
        <v>0</v>
      </c>
      <c r="B8393" s="15" t="s">
        <v>10</v>
      </c>
      <c r="C8393" s="32">
        <v>0</v>
      </c>
    </row>
    <row r="8394" spans="1:3" ht="15" hidden="1" x14ac:dyDescent="0.2">
      <c r="A8394" s="13">
        <f>SUM(C8394)</f>
        <v>0</v>
      </c>
      <c r="B8394" s="14" t="s">
        <v>42</v>
      </c>
      <c r="C8394" s="31">
        <v>0</v>
      </c>
    </row>
    <row r="8395" spans="1:3" ht="15" hidden="1" x14ac:dyDescent="0.2">
      <c r="A8395" s="13">
        <f>SUM(C8395)</f>
        <v>0</v>
      </c>
      <c r="B8395" s="4" t="s">
        <v>16</v>
      </c>
      <c r="C8395" s="28">
        <v>0</v>
      </c>
    </row>
    <row r="8396" spans="1:3" ht="15" hidden="1" x14ac:dyDescent="0.2">
      <c r="A8396" s="13">
        <f>SUM(C8396)</f>
        <v>0</v>
      </c>
      <c r="B8396" s="16" t="s">
        <v>17</v>
      </c>
      <c r="C8396" s="33">
        <v>0</v>
      </c>
    </row>
    <row r="8397" spans="1:3" ht="15" hidden="1" x14ac:dyDescent="0.2">
      <c r="A8397" s="13">
        <v>0</v>
      </c>
      <c r="B8397" s="15" t="s">
        <v>43</v>
      </c>
      <c r="C8397" s="32">
        <v>0</v>
      </c>
    </row>
    <row r="8398" spans="1:3" ht="15" hidden="1" x14ac:dyDescent="0.2">
      <c r="A8398" s="13">
        <v>0</v>
      </c>
      <c r="B8398" s="15" t="s">
        <v>15</v>
      </c>
      <c r="C8398" s="32">
        <v>0</v>
      </c>
    </row>
    <row r="8399" spans="1:3" ht="15" hidden="1" x14ac:dyDescent="0.2">
      <c r="A8399" s="13">
        <v>0</v>
      </c>
      <c r="B8399" s="15" t="s">
        <v>10</v>
      </c>
      <c r="C8399" s="32">
        <v>0</v>
      </c>
    </row>
    <row r="8400" spans="1:3" ht="15" hidden="1" x14ac:dyDescent="0.2">
      <c r="A8400" s="13">
        <f t="shared" ref="A8400:A8422" si="337">SUM(C8400)</f>
        <v>0</v>
      </c>
      <c r="B8400" s="14" t="s">
        <v>39</v>
      </c>
      <c r="C8400" s="31">
        <v>0</v>
      </c>
    </row>
    <row r="8401" spans="1:3" ht="15" hidden="1" x14ac:dyDescent="0.2">
      <c r="A8401" s="13">
        <f t="shared" si="337"/>
        <v>0</v>
      </c>
      <c r="B8401" s="4" t="s">
        <v>16</v>
      </c>
      <c r="C8401" s="28">
        <v>0</v>
      </c>
    </row>
    <row r="8402" spans="1:3" ht="18" hidden="1" customHeight="1" x14ac:dyDescent="0.2">
      <c r="A8402" s="13">
        <f t="shared" si="337"/>
        <v>0</v>
      </c>
      <c r="B8402" s="21"/>
      <c r="C8402" s="35"/>
    </row>
    <row r="8403" spans="1:3" ht="18" hidden="1" customHeight="1" x14ac:dyDescent="0.2">
      <c r="A8403" s="13">
        <f t="shared" si="337"/>
        <v>0</v>
      </c>
      <c r="B8403" s="22" t="s">
        <v>60</v>
      </c>
      <c r="C8403" s="29"/>
    </row>
    <row r="8404" spans="1:3" ht="15" hidden="1" x14ac:dyDescent="0.2">
      <c r="A8404" s="13">
        <f t="shared" si="337"/>
        <v>0</v>
      </c>
      <c r="B8404" s="17" t="s">
        <v>44</v>
      </c>
      <c r="C8404" s="31">
        <v>0</v>
      </c>
    </row>
    <row r="8405" spans="1:3" ht="15" hidden="1" x14ac:dyDescent="0.2">
      <c r="A8405" s="13">
        <f t="shared" si="337"/>
        <v>0</v>
      </c>
      <c r="B8405" s="12" t="s">
        <v>1</v>
      </c>
      <c r="C8405" s="31">
        <v>0</v>
      </c>
    </row>
    <row r="8406" spans="1:3" ht="15" hidden="1" x14ac:dyDescent="0.2">
      <c r="A8406" s="13">
        <f t="shared" si="337"/>
        <v>0</v>
      </c>
      <c r="B8406" s="12" t="s">
        <v>6</v>
      </c>
      <c r="C8406" s="31">
        <v>0</v>
      </c>
    </row>
    <row r="8407" spans="1:3" ht="15" hidden="1" x14ac:dyDescent="0.2">
      <c r="A8407" s="13">
        <f t="shared" si="337"/>
        <v>0</v>
      </c>
      <c r="B8407" s="12" t="s">
        <v>45</v>
      </c>
      <c r="C8407" s="31">
        <v>0</v>
      </c>
    </row>
    <row r="8408" spans="1:3" ht="15" hidden="1" x14ac:dyDescent="0.2">
      <c r="A8408" s="13">
        <f t="shared" si="337"/>
        <v>0</v>
      </c>
      <c r="B8408" s="12" t="s">
        <v>13</v>
      </c>
      <c r="C8408" s="31">
        <v>0</v>
      </c>
    </row>
    <row r="8409" spans="1:3" ht="15" hidden="1" x14ac:dyDescent="0.2">
      <c r="A8409" s="13">
        <f t="shared" si="337"/>
        <v>0</v>
      </c>
      <c r="B8409" s="17" t="s">
        <v>46</v>
      </c>
      <c r="C8409" s="31">
        <v>0</v>
      </c>
    </row>
    <row r="8410" spans="1:3" ht="15" hidden="1" x14ac:dyDescent="0.2">
      <c r="A8410" s="13">
        <f t="shared" si="337"/>
        <v>0</v>
      </c>
      <c r="B8410" s="12" t="s">
        <v>19</v>
      </c>
      <c r="C8410" s="31">
        <v>0</v>
      </c>
    </row>
    <row r="8411" spans="1:3" ht="15" hidden="1" x14ac:dyDescent="0.2">
      <c r="A8411" s="13">
        <f t="shared" si="337"/>
        <v>0</v>
      </c>
      <c r="B8411" s="12" t="s">
        <v>36</v>
      </c>
      <c r="C8411" s="31">
        <v>0</v>
      </c>
    </row>
    <row r="8412" spans="1:3" ht="15" hidden="1" x14ac:dyDescent="0.2">
      <c r="A8412" s="13">
        <f t="shared" si="337"/>
        <v>0</v>
      </c>
      <c r="B8412" s="12" t="s">
        <v>47</v>
      </c>
      <c r="C8412" s="31">
        <v>0</v>
      </c>
    </row>
    <row r="8413" spans="1:3" ht="15" hidden="1" x14ac:dyDescent="0.2">
      <c r="A8413" s="13">
        <f t="shared" si="337"/>
        <v>0</v>
      </c>
      <c r="B8413" s="12" t="s">
        <v>41</v>
      </c>
      <c r="C8413" s="31">
        <v>0</v>
      </c>
    </row>
    <row r="8414" spans="1:3" ht="15" hidden="1" x14ac:dyDescent="0.2">
      <c r="A8414" s="13">
        <f t="shared" si="337"/>
        <v>0</v>
      </c>
      <c r="B8414" s="39" t="s">
        <v>48</v>
      </c>
      <c r="C8414" s="40">
        <v>0</v>
      </c>
    </row>
    <row r="8415" spans="1:3" ht="15" hidden="1" x14ac:dyDescent="0.2">
      <c r="A8415" s="13">
        <f t="shared" si="337"/>
        <v>3.7100000000000002E-3</v>
      </c>
      <c r="B8415" s="39" t="s">
        <v>49</v>
      </c>
      <c r="C8415" s="40">
        <v>3.7100000000000002E-3</v>
      </c>
    </row>
    <row r="8416" spans="1:3" ht="15" hidden="1" x14ac:dyDescent="0.2">
      <c r="A8416" s="13">
        <f t="shared" si="337"/>
        <v>3.7100000000000002E-3</v>
      </c>
      <c r="B8416" s="39" t="s">
        <v>50</v>
      </c>
      <c r="C8416" s="40">
        <v>3.7100000000000002E-3</v>
      </c>
    </row>
    <row r="8417" spans="1:3" ht="15" hidden="1" x14ac:dyDescent="0.2">
      <c r="A8417" s="13">
        <f t="shared" si="337"/>
        <v>0</v>
      </c>
      <c r="B8417" s="23"/>
      <c r="C8417" s="34"/>
    </row>
    <row r="8418" spans="1:3" hidden="1" x14ac:dyDescent="0.2">
      <c r="A8418" s="13">
        <f t="shared" si="337"/>
        <v>0</v>
      </c>
      <c r="B8418" s="18" t="s">
        <v>319</v>
      </c>
      <c r="C8418" s="29"/>
    </row>
    <row r="8419" spans="1:3" ht="15" x14ac:dyDescent="0.2">
      <c r="A8419" s="13"/>
      <c r="B8419" s="5" t="s">
        <v>53</v>
      </c>
      <c r="C8419" s="36">
        <v>10</v>
      </c>
    </row>
    <row r="8420" spans="1:3" ht="15" x14ac:dyDescent="0.2">
      <c r="A8420" s="13"/>
      <c r="B8420" s="6" t="s">
        <v>54</v>
      </c>
      <c r="C8420" s="36">
        <v>5</v>
      </c>
    </row>
    <row r="8421" spans="1:3" ht="15" x14ac:dyDescent="0.2">
      <c r="A8421" s="13"/>
      <c r="B8421" s="6" t="s">
        <v>55</v>
      </c>
      <c r="C8421" s="36">
        <v>5</v>
      </c>
    </row>
    <row r="8422" spans="1:3" ht="15" hidden="1" x14ac:dyDescent="0.2">
      <c r="A8422" s="13">
        <f t="shared" si="337"/>
        <v>0</v>
      </c>
      <c r="B8422" s="24"/>
      <c r="C8422" s="34"/>
    </row>
    <row r="8423" spans="1:3" ht="15" x14ac:dyDescent="0.2">
      <c r="A8423" s="13"/>
      <c r="B8423" s="121" t="s">
        <v>154</v>
      </c>
      <c r="C8423" s="122"/>
    </row>
    <row r="8424" spans="1:3" hidden="1" x14ac:dyDescent="0.2">
      <c r="A8424" s="13">
        <f t="shared" ref="A8424:A8432" si="338">SUM(C8424)</f>
        <v>0</v>
      </c>
      <c r="B8424" s="21"/>
      <c r="C8424" s="35"/>
    </row>
    <row r="8425" spans="1:3" ht="15" hidden="1" x14ac:dyDescent="0.2">
      <c r="A8425" s="13">
        <f t="shared" si="338"/>
        <v>0</v>
      </c>
      <c r="B8425" s="22" t="s">
        <v>59</v>
      </c>
      <c r="C8425" s="29"/>
    </row>
    <row r="8426" spans="1:3" ht="15" x14ac:dyDescent="0.2">
      <c r="A8426" s="13"/>
      <c r="B8426" s="2" t="s">
        <v>1</v>
      </c>
      <c r="C8426" s="28">
        <v>16.155989999999999</v>
      </c>
    </row>
    <row r="8427" spans="1:3" ht="15" hidden="1" x14ac:dyDescent="0.2">
      <c r="A8427" s="13">
        <f t="shared" si="338"/>
        <v>0</v>
      </c>
      <c r="B8427" s="3" t="s">
        <v>2</v>
      </c>
      <c r="C8427" s="28"/>
    </row>
    <row r="8428" spans="1:3" ht="15" hidden="1" x14ac:dyDescent="0.2">
      <c r="A8428" s="13">
        <f t="shared" si="338"/>
        <v>0</v>
      </c>
      <c r="B8428" s="3" t="s">
        <v>3</v>
      </c>
      <c r="C8428" s="28"/>
    </row>
    <row r="8429" spans="1:3" ht="15" hidden="1" x14ac:dyDescent="0.2">
      <c r="A8429" s="13">
        <f t="shared" si="338"/>
        <v>0</v>
      </c>
      <c r="B8429" s="3" t="s">
        <v>4</v>
      </c>
      <c r="C8429" s="28">
        <v>0</v>
      </c>
    </row>
    <row r="8430" spans="1:3" ht="15" x14ac:dyDescent="0.2">
      <c r="A8430" s="13"/>
      <c r="B8430" s="3" t="s">
        <v>5</v>
      </c>
      <c r="C8430" s="28">
        <v>16.155989999999999</v>
      </c>
    </row>
    <row r="8431" spans="1:3" ht="15" hidden="1" x14ac:dyDescent="0.2">
      <c r="A8431" s="13">
        <f t="shared" si="338"/>
        <v>0</v>
      </c>
      <c r="B8431" s="2" t="s">
        <v>6</v>
      </c>
      <c r="C8431" s="28">
        <v>0</v>
      </c>
    </row>
    <row r="8432" spans="1:3" ht="15" hidden="1" x14ac:dyDescent="0.2">
      <c r="A8432" s="13">
        <f t="shared" si="338"/>
        <v>0</v>
      </c>
      <c r="B8432" s="2" t="s">
        <v>7</v>
      </c>
      <c r="C8432" s="28">
        <v>0</v>
      </c>
    </row>
    <row r="8433" spans="1:3" ht="15" hidden="1" x14ac:dyDescent="0.2">
      <c r="A8433" s="13">
        <v>0</v>
      </c>
      <c r="B8433" s="3" t="s">
        <v>8</v>
      </c>
      <c r="C8433" s="28">
        <v>0</v>
      </c>
    </row>
    <row r="8434" spans="1:3" ht="15" hidden="1" x14ac:dyDescent="0.2">
      <c r="A8434" s="13">
        <f>SUM(C8434)</f>
        <v>0</v>
      </c>
      <c r="B8434" s="4" t="s">
        <v>9</v>
      </c>
      <c r="C8434" s="28">
        <v>0</v>
      </c>
    </row>
    <row r="8435" spans="1:3" ht="15" hidden="1" x14ac:dyDescent="0.2">
      <c r="A8435" s="13">
        <v>0</v>
      </c>
      <c r="B8435" s="4" t="s">
        <v>10</v>
      </c>
      <c r="C8435" s="28">
        <v>0</v>
      </c>
    </row>
    <row r="8436" spans="1:3" ht="15" hidden="1" x14ac:dyDescent="0.2">
      <c r="A8436" s="13">
        <f>SUM(C8436)</f>
        <v>0</v>
      </c>
      <c r="B8436" s="4" t="s">
        <v>11</v>
      </c>
      <c r="C8436" s="28">
        <v>0</v>
      </c>
    </row>
    <row r="8437" spans="1:3" ht="15" hidden="1" x14ac:dyDescent="0.2">
      <c r="A8437" s="13">
        <f>SUM(C8437)</f>
        <v>0</v>
      </c>
      <c r="B8437" s="4" t="s">
        <v>12</v>
      </c>
      <c r="C8437" s="28">
        <v>0</v>
      </c>
    </row>
    <row r="8438" spans="1:3" ht="15" hidden="1" x14ac:dyDescent="0.2">
      <c r="A8438" s="13">
        <f>SUM(C8438)</f>
        <v>0</v>
      </c>
      <c r="B8438" s="2" t="s">
        <v>13</v>
      </c>
      <c r="C8438" s="28">
        <v>0</v>
      </c>
    </row>
    <row r="8439" spans="1:3" ht="15" hidden="1" x14ac:dyDescent="0.2">
      <c r="A8439" s="13">
        <v>0</v>
      </c>
      <c r="B8439" s="3" t="s">
        <v>14</v>
      </c>
      <c r="C8439" s="28">
        <v>0</v>
      </c>
    </row>
    <row r="8440" spans="1:3" ht="15" hidden="1" x14ac:dyDescent="0.2">
      <c r="A8440" s="13">
        <v>0</v>
      </c>
      <c r="B8440" s="4" t="s">
        <v>15</v>
      </c>
      <c r="C8440" s="28">
        <v>0</v>
      </c>
    </row>
    <row r="8441" spans="1:3" ht="15" hidden="1" x14ac:dyDescent="0.2">
      <c r="A8441" s="13">
        <v>0</v>
      </c>
      <c r="B8441" s="4" t="s">
        <v>10</v>
      </c>
      <c r="C8441" s="28">
        <v>0</v>
      </c>
    </row>
    <row r="8442" spans="1:3" ht="15" hidden="1" x14ac:dyDescent="0.2">
      <c r="A8442" s="13">
        <f t="shared" ref="A8442:A8448" si="339">SUM(C8442)</f>
        <v>0</v>
      </c>
      <c r="B8442" s="4" t="s">
        <v>16</v>
      </c>
      <c r="C8442" s="28">
        <v>0</v>
      </c>
    </row>
    <row r="8443" spans="1:3" ht="15" hidden="1" x14ac:dyDescent="0.2">
      <c r="A8443" s="13">
        <f t="shared" si="339"/>
        <v>0</v>
      </c>
      <c r="B8443" s="3" t="s">
        <v>17</v>
      </c>
      <c r="C8443" s="28">
        <v>0</v>
      </c>
    </row>
    <row r="8444" spans="1:3" ht="15" hidden="1" x14ac:dyDescent="0.2">
      <c r="A8444" s="13">
        <f t="shared" si="339"/>
        <v>0</v>
      </c>
      <c r="B8444" s="4" t="s">
        <v>18</v>
      </c>
      <c r="C8444" s="28">
        <v>0</v>
      </c>
    </row>
    <row r="8445" spans="1:3" hidden="1" x14ac:dyDescent="0.2">
      <c r="A8445" s="13">
        <f t="shared" si="339"/>
        <v>0</v>
      </c>
      <c r="B8445" s="21"/>
      <c r="C8445" s="35"/>
    </row>
    <row r="8446" spans="1:3" ht="15" x14ac:dyDescent="0.2">
      <c r="A8446" s="13"/>
      <c r="B8446" s="2" t="s">
        <v>19</v>
      </c>
      <c r="C8446" s="28">
        <v>16.946529999999999</v>
      </c>
    </row>
    <row r="8447" spans="1:3" ht="15" x14ac:dyDescent="0.2">
      <c r="A8447" s="13"/>
      <c r="B8447" s="12" t="s">
        <v>20</v>
      </c>
      <c r="C8447" s="31">
        <v>5.37</v>
      </c>
    </row>
    <row r="8448" spans="1:3" ht="15" x14ac:dyDescent="0.2">
      <c r="A8448" s="13"/>
      <c r="B8448" s="12" t="s">
        <v>21</v>
      </c>
      <c r="C8448" s="31">
        <v>11.576529999999998</v>
      </c>
    </row>
    <row r="8449" spans="1:3" ht="15" hidden="1" x14ac:dyDescent="0.2">
      <c r="A8449" s="13">
        <v>0</v>
      </c>
      <c r="B8449" s="15" t="s">
        <v>22</v>
      </c>
      <c r="C8449" s="32">
        <v>1.5</v>
      </c>
    </row>
    <row r="8450" spans="1:3" ht="15" hidden="1" x14ac:dyDescent="0.2">
      <c r="A8450" s="13">
        <v>0</v>
      </c>
      <c r="B8450" s="15" t="s">
        <v>23</v>
      </c>
      <c r="C8450" s="32">
        <v>0</v>
      </c>
    </row>
    <row r="8451" spans="1:3" ht="15" hidden="1" x14ac:dyDescent="0.2">
      <c r="A8451" s="13">
        <v>0</v>
      </c>
      <c r="B8451" s="15" t="s">
        <v>24</v>
      </c>
      <c r="C8451" s="32">
        <v>4.9412799999999999</v>
      </c>
    </row>
    <row r="8452" spans="1:3" ht="15" hidden="1" x14ac:dyDescent="0.2">
      <c r="A8452" s="13">
        <v>0</v>
      </c>
      <c r="B8452" s="15" t="s">
        <v>25</v>
      </c>
      <c r="C8452" s="32">
        <v>0</v>
      </c>
    </row>
    <row r="8453" spans="1:3" ht="15" hidden="1" x14ac:dyDescent="0.2">
      <c r="A8453" s="13">
        <v>0</v>
      </c>
      <c r="B8453" s="15" t="s">
        <v>26</v>
      </c>
      <c r="C8453" s="32">
        <v>0</v>
      </c>
    </row>
    <row r="8454" spans="1:3" ht="15" hidden="1" x14ac:dyDescent="0.2">
      <c r="A8454" s="13">
        <v>0</v>
      </c>
      <c r="B8454" s="15" t="s">
        <v>27</v>
      </c>
      <c r="C8454" s="32">
        <v>0</v>
      </c>
    </row>
    <row r="8455" spans="1:3" ht="30" hidden="1" x14ac:dyDescent="0.2">
      <c r="A8455" s="13">
        <v>0</v>
      </c>
      <c r="B8455" s="15" t="s">
        <v>28</v>
      </c>
      <c r="C8455" s="32">
        <v>0</v>
      </c>
    </row>
    <row r="8456" spans="1:3" ht="15" hidden="1" x14ac:dyDescent="0.2">
      <c r="A8456" s="13">
        <v>0</v>
      </c>
      <c r="B8456" s="15" t="s">
        <v>29</v>
      </c>
      <c r="C8456" s="32">
        <v>5.0572499999999998</v>
      </c>
    </row>
    <row r="8457" spans="1:3" ht="15" hidden="1" x14ac:dyDescent="0.2">
      <c r="A8457" s="13">
        <v>0</v>
      </c>
      <c r="B8457" s="15" t="s">
        <v>30</v>
      </c>
      <c r="C8457" s="32">
        <v>0</v>
      </c>
    </row>
    <row r="8458" spans="1:3" ht="15" hidden="1" x14ac:dyDescent="0.2">
      <c r="A8458" s="13">
        <v>0</v>
      </c>
      <c r="B8458" s="15" t="s">
        <v>31</v>
      </c>
      <c r="C8458" s="32">
        <v>7.8E-2</v>
      </c>
    </row>
    <row r="8459" spans="1:3" ht="15" hidden="1" x14ac:dyDescent="0.2">
      <c r="A8459" s="13">
        <f t="shared" ref="A8459:A8465" si="340">SUM(C8459)</f>
        <v>0</v>
      </c>
      <c r="B8459" s="12" t="s">
        <v>32</v>
      </c>
      <c r="C8459" s="31">
        <v>0</v>
      </c>
    </row>
    <row r="8460" spans="1:3" ht="15" hidden="1" x14ac:dyDescent="0.2">
      <c r="A8460" s="13">
        <f t="shared" si="340"/>
        <v>0</v>
      </c>
      <c r="B8460" s="3" t="s">
        <v>33</v>
      </c>
      <c r="C8460" s="28">
        <v>0</v>
      </c>
    </row>
    <row r="8461" spans="1:3" ht="15" hidden="1" x14ac:dyDescent="0.2">
      <c r="A8461" s="13">
        <f t="shared" si="340"/>
        <v>0</v>
      </c>
      <c r="B8461" s="12" t="s">
        <v>4</v>
      </c>
      <c r="C8461" s="31">
        <v>0</v>
      </c>
    </row>
    <row r="8462" spans="1:3" ht="15" hidden="1" x14ac:dyDescent="0.2">
      <c r="A8462" s="13">
        <f t="shared" si="340"/>
        <v>0</v>
      </c>
      <c r="B8462" s="12" t="s">
        <v>34</v>
      </c>
      <c r="C8462" s="31">
        <v>0</v>
      </c>
    </row>
    <row r="8463" spans="1:3" ht="15" hidden="1" x14ac:dyDescent="0.2">
      <c r="A8463" s="13">
        <f t="shared" si="340"/>
        <v>0</v>
      </c>
      <c r="B8463" s="12" t="s">
        <v>35</v>
      </c>
      <c r="C8463" s="31">
        <v>0</v>
      </c>
    </row>
    <row r="8464" spans="1:3" ht="15" hidden="1" x14ac:dyDescent="0.2">
      <c r="A8464" s="13">
        <f t="shared" si="340"/>
        <v>0</v>
      </c>
      <c r="B8464" s="2" t="s">
        <v>36</v>
      </c>
      <c r="C8464" s="28">
        <v>0</v>
      </c>
    </row>
    <row r="8465" spans="1:3" ht="15" hidden="1" x14ac:dyDescent="0.2">
      <c r="A8465" s="13">
        <f t="shared" si="340"/>
        <v>0</v>
      </c>
      <c r="B8465" s="2" t="s">
        <v>37</v>
      </c>
      <c r="C8465" s="28">
        <v>0</v>
      </c>
    </row>
    <row r="8466" spans="1:3" ht="15" hidden="1" x14ac:dyDescent="0.2">
      <c r="A8466" s="13">
        <v>0</v>
      </c>
      <c r="B8466" s="16" t="s">
        <v>8</v>
      </c>
      <c r="C8466" s="33">
        <v>0</v>
      </c>
    </row>
    <row r="8467" spans="1:3" ht="15" hidden="1" x14ac:dyDescent="0.2">
      <c r="A8467" s="13">
        <v>0</v>
      </c>
      <c r="B8467" s="15" t="s">
        <v>9</v>
      </c>
      <c r="C8467" s="32">
        <v>0</v>
      </c>
    </row>
    <row r="8468" spans="1:3" ht="15" hidden="1" x14ac:dyDescent="0.2">
      <c r="A8468" s="13">
        <v>0</v>
      </c>
      <c r="B8468" s="15" t="s">
        <v>38</v>
      </c>
      <c r="C8468" s="32">
        <v>0</v>
      </c>
    </row>
    <row r="8469" spans="1:3" ht="15" hidden="1" x14ac:dyDescent="0.2">
      <c r="A8469" s="13">
        <f>SUM(C8469)</f>
        <v>0</v>
      </c>
      <c r="B8469" s="14" t="s">
        <v>39</v>
      </c>
      <c r="C8469" s="31">
        <v>0</v>
      </c>
    </row>
    <row r="8470" spans="1:3" ht="15" hidden="1" x14ac:dyDescent="0.2">
      <c r="A8470" s="13">
        <f>SUM(C8470)</f>
        <v>0</v>
      </c>
      <c r="B8470" s="4" t="s">
        <v>40</v>
      </c>
      <c r="C8470" s="28">
        <v>0</v>
      </c>
    </row>
    <row r="8471" spans="1:3" ht="15" hidden="1" x14ac:dyDescent="0.2">
      <c r="A8471" s="13">
        <f>SUM(C8471)</f>
        <v>0</v>
      </c>
      <c r="B8471" s="2" t="s">
        <v>41</v>
      </c>
      <c r="C8471" s="28">
        <v>0</v>
      </c>
    </row>
    <row r="8472" spans="1:3" ht="15" hidden="1" x14ac:dyDescent="0.2">
      <c r="A8472" s="13">
        <v>0</v>
      </c>
      <c r="B8472" s="16" t="s">
        <v>14</v>
      </c>
      <c r="C8472" s="33">
        <v>0</v>
      </c>
    </row>
    <row r="8473" spans="1:3" ht="15" hidden="1" x14ac:dyDescent="0.2">
      <c r="A8473" s="13">
        <v>0</v>
      </c>
      <c r="B8473" s="15" t="s">
        <v>9</v>
      </c>
      <c r="C8473" s="32">
        <v>0</v>
      </c>
    </row>
    <row r="8474" spans="1:3" ht="15" hidden="1" x14ac:dyDescent="0.2">
      <c r="A8474" s="13">
        <v>0</v>
      </c>
      <c r="B8474" s="15" t="s">
        <v>10</v>
      </c>
      <c r="C8474" s="32">
        <v>0</v>
      </c>
    </row>
    <row r="8475" spans="1:3" ht="15" hidden="1" x14ac:dyDescent="0.2">
      <c r="A8475" s="13">
        <f>SUM(C8475)</f>
        <v>0</v>
      </c>
      <c r="B8475" s="14" t="s">
        <v>42</v>
      </c>
      <c r="C8475" s="31">
        <v>0</v>
      </c>
    </row>
    <row r="8476" spans="1:3" ht="15" hidden="1" x14ac:dyDescent="0.2">
      <c r="A8476" s="13">
        <f>SUM(C8476)</f>
        <v>0</v>
      </c>
      <c r="B8476" s="4" t="s">
        <v>16</v>
      </c>
      <c r="C8476" s="28">
        <v>0</v>
      </c>
    </row>
    <row r="8477" spans="1:3" ht="15" hidden="1" x14ac:dyDescent="0.2">
      <c r="A8477" s="13">
        <f>SUM(C8477)</f>
        <v>0</v>
      </c>
      <c r="B8477" s="16" t="s">
        <v>17</v>
      </c>
      <c r="C8477" s="33">
        <v>0</v>
      </c>
    </row>
    <row r="8478" spans="1:3" ht="15" hidden="1" x14ac:dyDescent="0.2">
      <c r="A8478" s="13">
        <v>0</v>
      </c>
      <c r="B8478" s="15" t="s">
        <v>43</v>
      </c>
      <c r="C8478" s="32">
        <v>0</v>
      </c>
    </row>
    <row r="8479" spans="1:3" ht="15" hidden="1" x14ac:dyDescent="0.2">
      <c r="A8479" s="13">
        <v>0</v>
      </c>
      <c r="B8479" s="15" t="s">
        <v>15</v>
      </c>
      <c r="C8479" s="32">
        <v>0</v>
      </c>
    </row>
    <row r="8480" spans="1:3" ht="15" hidden="1" x14ac:dyDescent="0.2">
      <c r="A8480" s="13">
        <v>0</v>
      </c>
      <c r="B8480" s="15" t="s">
        <v>10</v>
      </c>
      <c r="C8480" s="32">
        <v>0</v>
      </c>
    </row>
    <row r="8481" spans="1:3" ht="15" hidden="1" x14ac:dyDescent="0.2">
      <c r="A8481" s="13">
        <f t="shared" ref="A8481:A8503" si="341">SUM(C8481)</f>
        <v>0</v>
      </c>
      <c r="B8481" s="14" t="s">
        <v>39</v>
      </c>
      <c r="C8481" s="31">
        <v>0</v>
      </c>
    </row>
    <row r="8482" spans="1:3" ht="15" hidden="1" x14ac:dyDescent="0.2">
      <c r="A8482" s="13">
        <f t="shared" si="341"/>
        <v>0</v>
      </c>
      <c r="B8482" s="4" t="s">
        <v>16</v>
      </c>
      <c r="C8482" s="28">
        <v>0</v>
      </c>
    </row>
    <row r="8483" spans="1:3" hidden="1" x14ac:dyDescent="0.2">
      <c r="A8483" s="13">
        <f t="shared" si="341"/>
        <v>0</v>
      </c>
      <c r="B8483" s="21"/>
      <c r="C8483" s="35"/>
    </row>
    <row r="8484" spans="1:3" ht="15" hidden="1" x14ac:dyDescent="0.2">
      <c r="A8484" s="13">
        <f t="shared" si="341"/>
        <v>0</v>
      </c>
      <c r="B8484" s="22" t="s">
        <v>60</v>
      </c>
      <c r="C8484" s="29"/>
    </row>
    <row r="8485" spans="1:3" ht="15" x14ac:dyDescent="0.2">
      <c r="A8485" s="13"/>
      <c r="B8485" s="17" t="s">
        <v>44</v>
      </c>
      <c r="C8485" s="31">
        <v>16.155989999999999</v>
      </c>
    </row>
    <row r="8486" spans="1:3" ht="15" x14ac:dyDescent="0.2">
      <c r="A8486" s="13"/>
      <c r="B8486" s="12" t="s">
        <v>1</v>
      </c>
      <c r="C8486" s="31">
        <v>16.155989999999999</v>
      </c>
    </row>
    <row r="8487" spans="1:3" ht="15" hidden="1" x14ac:dyDescent="0.2">
      <c r="A8487" s="13">
        <f t="shared" si="341"/>
        <v>0</v>
      </c>
      <c r="B8487" s="12" t="s">
        <v>6</v>
      </c>
      <c r="C8487" s="31">
        <v>0</v>
      </c>
    </row>
    <row r="8488" spans="1:3" ht="15" hidden="1" x14ac:dyDescent="0.2">
      <c r="A8488" s="13">
        <f t="shared" si="341"/>
        <v>0</v>
      </c>
      <c r="B8488" s="12" t="s">
        <v>45</v>
      </c>
      <c r="C8488" s="31">
        <v>0</v>
      </c>
    </row>
    <row r="8489" spans="1:3" ht="15" hidden="1" x14ac:dyDescent="0.2">
      <c r="A8489" s="13">
        <f t="shared" si="341"/>
        <v>0</v>
      </c>
      <c r="B8489" s="12" t="s">
        <v>13</v>
      </c>
      <c r="C8489" s="31">
        <v>0</v>
      </c>
    </row>
    <row r="8490" spans="1:3" ht="15" x14ac:dyDescent="0.2">
      <c r="A8490" s="13"/>
      <c r="B8490" s="17" t="s">
        <v>46</v>
      </c>
      <c r="C8490" s="31">
        <v>16.946529999999999</v>
      </c>
    </row>
    <row r="8491" spans="1:3" ht="15" x14ac:dyDescent="0.2">
      <c r="A8491" s="13"/>
      <c r="B8491" s="12" t="s">
        <v>19</v>
      </c>
      <c r="C8491" s="31">
        <v>16.946529999999999</v>
      </c>
    </row>
    <row r="8492" spans="1:3" ht="15" hidden="1" x14ac:dyDescent="0.2">
      <c r="A8492" s="13">
        <f t="shared" si="341"/>
        <v>0</v>
      </c>
      <c r="B8492" s="12" t="s">
        <v>36</v>
      </c>
      <c r="C8492" s="31">
        <v>0</v>
      </c>
    </row>
    <row r="8493" spans="1:3" ht="15" hidden="1" x14ac:dyDescent="0.2">
      <c r="A8493" s="13">
        <f t="shared" si="341"/>
        <v>0</v>
      </c>
      <c r="B8493" s="12" t="s">
        <v>47</v>
      </c>
      <c r="C8493" s="31">
        <v>0</v>
      </c>
    </row>
    <row r="8494" spans="1:3" ht="15" hidden="1" x14ac:dyDescent="0.2">
      <c r="A8494" s="13">
        <f t="shared" si="341"/>
        <v>0</v>
      </c>
      <c r="B8494" s="12" t="s">
        <v>41</v>
      </c>
      <c r="C8494" s="31">
        <v>0</v>
      </c>
    </row>
    <row r="8495" spans="1:3" ht="15" x14ac:dyDescent="0.2">
      <c r="A8495" s="13"/>
      <c r="B8495" s="39" t="s">
        <v>48</v>
      </c>
      <c r="C8495" s="40">
        <v>-0.79054000000000002</v>
      </c>
    </row>
    <row r="8496" spans="1:3" ht="15" x14ac:dyDescent="0.2">
      <c r="A8496" s="13"/>
      <c r="B8496" s="39" t="s">
        <v>49</v>
      </c>
      <c r="C8496" s="40">
        <v>4.9539499999999999</v>
      </c>
    </row>
    <row r="8497" spans="1:3" ht="15" x14ac:dyDescent="0.2">
      <c r="A8497" s="13"/>
      <c r="B8497" s="39" t="s">
        <v>50</v>
      </c>
      <c r="C8497" s="40">
        <v>4.1634099999999998</v>
      </c>
    </row>
    <row r="8498" spans="1:3" ht="15" hidden="1" x14ac:dyDescent="0.2">
      <c r="A8498" s="13">
        <f t="shared" si="341"/>
        <v>0</v>
      </c>
      <c r="B8498" s="23"/>
      <c r="C8498" s="34"/>
    </row>
    <row r="8499" spans="1:3" hidden="1" x14ac:dyDescent="0.2">
      <c r="A8499" s="13">
        <f t="shared" si="341"/>
        <v>0</v>
      </c>
      <c r="B8499" s="18" t="s">
        <v>319</v>
      </c>
      <c r="C8499" s="29"/>
    </row>
    <row r="8500" spans="1:3" ht="15" x14ac:dyDescent="0.2">
      <c r="A8500" s="13"/>
      <c r="B8500" s="5" t="s">
        <v>53</v>
      </c>
      <c r="C8500" s="36">
        <v>39</v>
      </c>
    </row>
    <row r="8501" spans="1:3" ht="15" x14ac:dyDescent="0.2">
      <c r="A8501" s="13"/>
      <c r="B8501" s="6" t="s">
        <v>54</v>
      </c>
      <c r="C8501" s="36">
        <v>33</v>
      </c>
    </row>
    <row r="8502" spans="1:3" ht="15" x14ac:dyDescent="0.2">
      <c r="A8502" s="13"/>
      <c r="B8502" s="6" t="s">
        <v>55</v>
      </c>
      <c r="C8502" s="36">
        <v>6</v>
      </c>
    </row>
    <row r="8503" spans="1:3" ht="15" hidden="1" x14ac:dyDescent="0.2">
      <c r="A8503" s="13">
        <f t="shared" si="341"/>
        <v>0</v>
      </c>
      <c r="B8503" s="24"/>
      <c r="C8503" s="34"/>
    </row>
    <row r="8504" spans="1:3" ht="15" x14ac:dyDescent="0.2">
      <c r="A8504" s="13"/>
      <c r="B8504" s="121" t="s">
        <v>155</v>
      </c>
      <c r="C8504" s="122"/>
    </row>
    <row r="8505" spans="1:3" hidden="1" x14ac:dyDescent="0.2">
      <c r="A8505" s="13">
        <f t="shared" ref="A8505:A8513" si="342">SUM(C8505)</f>
        <v>0</v>
      </c>
      <c r="B8505" s="21"/>
      <c r="C8505" s="35"/>
    </row>
    <row r="8506" spans="1:3" ht="15" hidden="1" x14ac:dyDescent="0.2">
      <c r="A8506" s="13">
        <f t="shared" si="342"/>
        <v>0</v>
      </c>
      <c r="B8506" s="22" t="s">
        <v>59</v>
      </c>
      <c r="C8506" s="29"/>
    </row>
    <row r="8507" spans="1:3" ht="15" x14ac:dyDescent="0.2">
      <c r="A8507" s="13"/>
      <c r="B8507" s="2" t="s">
        <v>1</v>
      </c>
      <c r="C8507" s="28">
        <v>0.17</v>
      </c>
    </row>
    <row r="8508" spans="1:3" ht="15" hidden="1" x14ac:dyDescent="0.2">
      <c r="A8508" s="13">
        <f t="shared" si="342"/>
        <v>0</v>
      </c>
      <c r="B8508" s="3" t="s">
        <v>2</v>
      </c>
      <c r="C8508" s="28"/>
    </row>
    <row r="8509" spans="1:3" ht="15" hidden="1" x14ac:dyDescent="0.2">
      <c r="A8509" s="13">
        <f t="shared" si="342"/>
        <v>0</v>
      </c>
      <c r="B8509" s="3" t="s">
        <v>3</v>
      </c>
      <c r="C8509" s="28"/>
    </row>
    <row r="8510" spans="1:3" ht="15" hidden="1" x14ac:dyDescent="0.2">
      <c r="A8510" s="13">
        <f t="shared" si="342"/>
        <v>0</v>
      </c>
      <c r="B8510" s="3" t="s">
        <v>4</v>
      </c>
      <c r="C8510" s="28">
        <v>0</v>
      </c>
    </row>
    <row r="8511" spans="1:3" ht="15" x14ac:dyDescent="0.2">
      <c r="A8511" s="13"/>
      <c r="B8511" s="3" t="s">
        <v>5</v>
      </c>
      <c r="C8511" s="28">
        <v>0.17</v>
      </c>
    </row>
    <row r="8512" spans="1:3" ht="15" hidden="1" x14ac:dyDescent="0.2">
      <c r="A8512" s="13">
        <f t="shared" si="342"/>
        <v>0</v>
      </c>
      <c r="B8512" s="2" t="s">
        <v>6</v>
      </c>
      <c r="C8512" s="28">
        <v>0</v>
      </c>
    </row>
    <row r="8513" spans="1:3" ht="15" hidden="1" x14ac:dyDescent="0.2">
      <c r="A8513" s="13">
        <f t="shared" si="342"/>
        <v>0</v>
      </c>
      <c r="B8513" s="2" t="s">
        <v>7</v>
      </c>
      <c r="C8513" s="28">
        <v>0</v>
      </c>
    </row>
    <row r="8514" spans="1:3" ht="15" hidden="1" x14ac:dyDescent="0.2">
      <c r="A8514" s="13">
        <v>0</v>
      </c>
      <c r="B8514" s="3" t="s">
        <v>8</v>
      </c>
      <c r="C8514" s="28">
        <v>0</v>
      </c>
    </row>
    <row r="8515" spans="1:3" ht="15" hidden="1" x14ac:dyDescent="0.2">
      <c r="A8515" s="13">
        <f>SUM(C8515)</f>
        <v>0</v>
      </c>
      <c r="B8515" s="4" t="s">
        <v>9</v>
      </c>
      <c r="C8515" s="28">
        <v>0</v>
      </c>
    </row>
    <row r="8516" spans="1:3" ht="15" hidden="1" x14ac:dyDescent="0.2">
      <c r="A8516" s="13">
        <v>0</v>
      </c>
      <c r="B8516" s="4" t="s">
        <v>10</v>
      </c>
      <c r="C8516" s="28">
        <v>0</v>
      </c>
    </row>
    <row r="8517" spans="1:3" ht="15" hidden="1" x14ac:dyDescent="0.2">
      <c r="A8517" s="13">
        <f>SUM(C8517)</f>
        <v>0</v>
      </c>
      <c r="B8517" s="4" t="s">
        <v>11</v>
      </c>
      <c r="C8517" s="28">
        <v>0</v>
      </c>
    </row>
    <row r="8518" spans="1:3" ht="15" hidden="1" x14ac:dyDescent="0.2">
      <c r="A8518" s="13">
        <f>SUM(C8518)</f>
        <v>0</v>
      </c>
      <c r="B8518" s="4" t="s">
        <v>12</v>
      </c>
      <c r="C8518" s="28">
        <v>0</v>
      </c>
    </row>
    <row r="8519" spans="1:3" ht="15" hidden="1" x14ac:dyDescent="0.2">
      <c r="A8519" s="13">
        <f>SUM(C8519)</f>
        <v>0</v>
      </c>
      <c r="B8519" s="2" t="s">
        <v>13</v>
      </c>
      <c r="C8519" s="28">
        <v>0</v>
      </c>
    </row>
    <row r="8520" spans="1:3" ht="15" hidden="1" x14ac:dyDescent="0.2">
      <c r="A8520" s="13">
        <v>0</v>
      </c>
      <c r="B8520" s="3" t="s">
        <v>14</v>
      </c>
      <c r="C8520" s="28">
        <v>0</v>
      </c>
    </row>
    <row r="8521" spans="1:3" ht="15" hidden="1" x14ac:dyDescent="0.2">
      <c r="A8521" s="13">
        <v>0</v>
      </c>
      <c r="B8521" s="4" t="s">
        <v>15</v>
      </c>
      <c r="C8521" s="28">
        <v>0</v>
      </c>
    </row>
    <row r="8522" spans="1:3" ht="15" hidden="1" x14ac:dyDescent="0.2">
      <c r="A8522" s="13">
        <v>0</v>
      </c>
      <c r="B8522" s="4" t="s">
        <v>10</v>
      </c>
      <c r="C8522" s="28">
        <v>0</v>
      </c>
    </row>
    <row r="8523" spans="1:3" ht="15" hidden="1" x14ac:dyDescent="0.2">
      <c r="A8523" s="13">
        <f t="shared" ref="A8523:A8529" si="343">SUM(C8523)</f>
        <v>0</v>
      </c>
      <c r="B8523" s="4" t="s">
        <v>16</v>
      </c>
      <c r="C8523" s="28">
        <v>0</v>
      </c>
    </row>
    <row r="8524" spans="1:3" ht="15" hidden="1" x14ac:dyDescent="0.2">
      <c r="A8524" s="13">
        <f t="shared" si="343"/>
        <v>0</v>
      </c>
      <c r="B8524" s="3" t="s">
        <v>17</v>
      </c>
      <c r="C8524" s="28">
        <v>0</v>
      </c>
    </row>
    <row r="8525" spans="1:3" ht="15" hidden="1" x14ac:dyDescent="0.2">
      <c r="A8525" s="13">
        <f t="shared" si="343"/>
        <v>0</v>
      </c>
      <c r="B8525" s="4" t="s">
        <v>18</v>
      </c>
      <c r="C8525" s="28">
        <v>0</v>
      </c>
    </row>
    <row r="8526" spans="1:3" hidden="1" x14ac:dyDescent="0.2">
      <c r="A8526" s="13">
        <f t="shared" si="343"/>
        <v>0</v>
      </c>
      <c r="B8526" s="21"/>
      <c r="C8526" s="35"/>
    </row>
    <row r="8527" spans="1:3" ht="15" x14ac:dyDescent="0.2">
      <c r="A8527" s="13"/>
      <c r="B8527" s="2" t="s">
        <v>19</v>
      </c>
      <c r="C8527" s="28">
        <v>0.156</v>
      </c>
    </row>
    <row r="8528" spans="1:3" ht="15" x14ac:dyDescent="0.2">
      <c r="A8528" s="13"/>
      <c r="B8528" s="12" t="s">
        <v>20</v>
      </c>
      <c r="C8528" s="31">
        <v>0.156</v>
      </c>
    </row>
    <row r="8529" spans="1:3" ht="15" hidden="1" x14ac:dyDescent="0.2">
      <c r="A8529" s="13">
        <f t="shared" si="343"/>
        <v>0</v>
      </c>
      <c r="B8529" s="12" t="s">
        <v>21</v>
      </c>
      <c r="C8529" s="31">
        <v>0</v>
      </c>
    </row>
    <row r="8530" spans="1:3" ht="15" hidden="1" x14ac:dyDescent="0.2">
      <c r="A8530" s="13">
        <v>0</v>
      </c>
      <c r="B8530" s="15" t="s">
        <v>22</v>
      </c>
      <c r="C8530" s="32">
        <v>0</v>
      </c>
    </row>
    <row r="8531" spans="1:3" ht="15" hidden="1" x14ac:dyDescent="0.2">
      <c r="A8531" s="13">
        <v>0</v>
      </c>
      <c r="B8531" s="15" t="s">
        <v>23</v>
      </c>
      <c r="C8531" s="32">
        <v>0</v>
      </c>
    </row>
    <row r="8532" spans="1:3" ht="15" hidden="1" x14ac:dyDescent="0.2">
      <c r="A8532" s="13">
        <v>0</v>
      </c>
      <c r="B8532" s="15" t="s">
        <v>24</v>
      </c>
      <c r="C8532" s="32">
        <v>0</v>
      </c>
    </row>
    <row r="8533" spans="1:3" ht="15" hidden="1" x14ac:dyDescent="0.2">
      <c r="A8533" s="13">
        <v>0</v>
      </c>
      <c r="B8533" s="15" t="s">
        <v>25</v>
      </c>
      <c r="C8533" s="32">
        <v>0</v>
      </c>
    </row>
    <row r="8534" spans="1:3" ht="15" hidden="1" x14ac:dyDescent="0.2">
      <c r="A8534" s="13">
        <v>0</v>
      </c>
      <c r="B8534" s="15" t="s">
        <v>26</v>
      </c>
      <c r="C8534" s="32">
        <v>0</v>
      </c>
    </row>
    <row r="8535" spans="1:3" ht="15" hidden="1" x14ac:dyDescent="0.2">
      <c r="A8535" s="13">
        <v>0</v>
      </c>
      <c r="B8535" s="15" t="s">
        <v>27</v>
      </c>
      <c r="C8535" s="32">
        <v>0</v>
      </c>
    </row>
    <row r="8536" spans="1:3" ht="30" hidden="1" x14ac:dyDescent="0.2">
      <c r="A8536" s="13">
        <v>0</v>
      </c>
      <c r="B8536" s="15" t="s">
        <v>28</v>
      </c>
      <c r="C8536" s="32">
        <v>0</v>
      </c>
    </row>
    <row r="8537" spans="1:3" ht="15" hidden="1" x14ac:dyDescent="0.2">
      <c r="A8537" s="13">
        <v>0</v>
      </c>
      <c r="B8537" s="15" t="s">
        <v>29</v>
      </c>
      <c r="C8537" s="32">
        <v>0</v>
      </c>
    </row>
    <row r="8538" spans="1:3" ht="15" hidden="1" x14ac:dyDescent="0.2">
      <c r="A8538" s="13">
        <v>0</v>
      </c>
      <c r="B8538" s="15" t="s">
        <v>30</v>
      </c>
      <c r="C8538" s="32">
        <v>0</v>
      </c>
    </row>
    <row r="8539" spans="1:3" ht="15" hidden="1" x14ac:dyDescent="0.2">
      <c r="A8539" s="13">
        <v>0</v>
      </c>
      <c r="B8539" s="15" t="s">
        <v>31</v>
      </c>
      <c r="C8539" s="32">
        <v>0</v>
      </c>
    </row>
    <row r="8540" spans="1:3" ht="15" hidden="1" x14ac:dyDescent="0.2">
      <c r="A8540" s="13">
        <f t="shared" ref="A8540:A8600" si="344">SUM(C8540)</f>
        <v>0</v>
      </c>
      <c r="B8540" s="12" t="s">
        <v>32</v>
      </c>
      <c r="C8540" s="31">
        <v>0</v>
      </c>
    </row>
    <row r="8541" spans="1:3" ht="15" hidden="1" x14ac:dyDescent="0.2">
      <c r="A8541" s="13">
        <f t="shared" si="344"/>
        <v>0</v>
      </c>
      <c r="B8541" s="3" t="s">
        <v>33</v>
      </c>
      <c r="C8541" s="28">
        <v>0</v>
      </c>
    </row>
    <row r="8542" spans="1:3" ht="15" hidden="1" x14ac:dyDescent="0.2">
      <c r="A8542" s="13">
        <f t="shared" si="344"/>
        <v>0</v>
      </c>
      <c r="B8542" s="12" t="s">
        <v>4</v>
      </c>
      <c r="C8542" s="31">
        <v>0</v>
      </c>
    </row>
    <row r="8543" spans="1:3" ht="15" hidden="1" x14ac:dyDescent="0.2">
      <c r="A8543" s="13">
        <f t="shared" si="344"/>
        <v>0</v>
      </c>
      <c r="B8543" s="12" t="s">
        <v>34</v>
      </c>
      <c r="C8543" s="31">
        <v>0</v>
      </c>
    </row>
    <row r="8544" spans="1:3" ht="15" hidden="1" x14ac:dyDescent="0.2">
      <c r="A8544" s="13">
        <f t="shared" si="344"/>
        <v>0</v>
      </c>
      <c r="B8544" s="12" t="s">
        <v>35</v>
      </c>
      <c r="C8544" s="31">
        <v>0</v>
      </c>
    </row>
    <row r="8545" spans="1:3" ht="15" hidden="1" x14ac:dyDescent="0.2">
      <c r="A8545" s="13">
        <f t="shared" si="344"/>
        <v>0</v>
      </c>
      <c r="B8545" s="2" t="s">
        <v>36</v>
      </c>
      <c r="C8545" s="28">
        <v>0</v>
      </c>
    </row>
    <row r="8546" spans="1:3" ht="15" hidden="1" x14ac:dyDescent="0.2">
      <c r="A8546" s="13">
        <f t="shared" si="344"/>
        <v>0</v>
      </c>
      <c r="B8546" s="2" t="s">
        <v>37</v>
      </c>
      <c r="C8546" s="28">
        <v>0</v>
      </c>
    </row>
    <row r="8547" spans="1:3" ht="15" hidden="1" x14ac:dyDescent="0.2">
      <c r="A8547" s="13">
        <v>0</v>
      </c>
      <c r="B8547" s="16" t="s">
        <v>8</v>
      </c>
      <c r="C8547" s="33">
        <v>0</v>
      </c>
    </row>
    <row r="8548" spans="1:3" ht="15" hidden="1" x14ac:dyDescent="0.2">
      <c r="A8548" s="13">
        <v>0</v>
      </c>
      <c r="B8548" s="15" t="s">
        <v>9</v>
      </c>
      <c r="C8548" s="32">
        <v>0</v>
      </c>
    </row>
    <row r="8549" spans="1:3" ht="15" hidden="1" x14ac:dyDescent="0.2">
      <c r="A8549" s="13">
        <v>0</v>
      </c>
      <c r="B8549" s="15" t="s">
        <v>38</v>
      </c>
      <c r="C8549" s="32">
        <v>0</v>
      </c>
    </row>
    <row r="8550" spans="1:3" ht="15" hidden="1" x14ac:dyDescent="0.2">
      <c r="A8550" s="13">
        <f t="shared" si="344"/>
        <v>0</v>
      </c>
      <c r="B8550" s="14" t="s">
        <v>39</v>
      </c>
      <c r="C8550" s="31">
        <v>0</v>
      </c>
    </row>
    <row r="8551" spans="1:3" ht="15" hidden="1" x14ac:dyDescent="0.2">
      <c r="A8551" s="13">
        <f t="shared" si="344"/>
        <v>0</v>
      </c>
      <c r="B8551" s="4" t="s">
        <v>40</v>
      </c>
      <c r="C8551" s="28">
        <v>0</v>
      </c>
    </row>
    <row r="8552" spans="1:3" ht="15" hidden="1" x14ac:dyDescent="0.2">
      <c r="A8552" s="13">
        <f t="shared" si="344"/>
        <v>0</v>
      </c>
      <c r="B8552" s="2" t="s">
        <v>41</v>
      </c>
      <c r="C8552" s="28">
        <v>0</v>
      </c>
    </row>
    <row r="8553" spans="1:3" ht="15" hidden="1" x14ac:dyDescent="0.2">
      <c r="A8553" s="13">
        <v>0</v>
      </c>
      <c r="B8553" s="16" t="s">
        <v>14</v>
      </c>
      <c r="C8553" s="33">
        <v>0</v>
      </c>
    </row>
    <row r="8554" spans="1:3" ht="15" hidden="1" x14ac:dyDescent="0.2">
      <c r="A8554" s="13">
        <v>0</v>
      </c>
      <c r="B8554" s="15" t="s">
        <v>9</v>
      </c>
      <c r="C8554" s="32">
        <v>0</v>
      </c>
    </row>
    <row r="8555" spans="1:3" ht="15" hidden="1" x14ac:dyDescent="0.2">
      <c r="A8555" s="13">
        <v>0</v>
      </c>
      <c r="B8555" s="15" t="s">
        <v>10</v>
      </c>
      <c r="C8555" s="32">
        <v>0</v>
      </c>
    </row>
    <row r="8556" spans="1:3" ht="15" hidden="1" x14ac:dyDescent="0.2">
      <c r="A8556" s="13">
        <f t="shared" si="344"/>
        <v>0</v>
      </c>
      <c r="B8556" s="14" t="s">
        <v>42</v>
      </c>
      <c r="C8556" s="31">
        <v>0</v>
      </c>
    </row>
    <row r="8557" spans="1:3" ht="15" hidden="1" x14ac:dyDescent="0.2">
      <c r="A8557" s="13">
        <f t="shared" si="344"/>
        <v>0</v>
      </c>
      <c r="B8557" s="4" t="s">
        <v>16</v>
      </c>
      <c r="C8557" s="28">
        <v>0</v>
      </c>
    </row>
    <row r="8558" spans="1:3" ht="15" hidden="1" x14ac:dyDescent="0.2">
      <c r="A8558" s="13">
        <f t="shared" si="344"/>
        <v>0</v>
      </c>
      <c r="B8558" s="16" t="s">
        <v>17</v>
      </c>
      <c r="C8558" s="33">
        <v>0</v>
      </c>
    </row>
    <row r="8559" spans="1:3" ht="15" hidden="1" x14ac:dyDescent="0.2">
      <c r="A8559" s="13">
        <v>0</v>
      </c>
      <c r="B8559" s="15" t="s">
        <v>43</v>
      </c>
      <c r="C8559" s="32">
        <v>0</v>
      </c>
    </row>
    <row r="8560" spans="1:3" ht="15" hidden="1" x14ac:dyDescent="0.2">
      <c r="A8560" s="13">
        <v>0</v>
      </c>
      <c r="B8560" s="15" t="s">
        <v>15</v>
      </c>
      <c r="C8560" s="32">
        <v>0</v>
      </c>
    </row>
    <row r="8561" spans="1:3" ht="15" hidden="1" x14ac:dyDescent="0.2">
      <c r="A8561" s="13">
        <v>0</v>
      </c>
      <c r="B8561" s="15" t="s">
        <v>10</v>
      </c>
      <c r="C8561" s="32">
        <v>0</v>
      </c>
    </row>
    <row r="8562" spans="1:3" ht="15" hidden="1" x14ac:dyDescent="0.2">
      <c r="A8562" s="13">
        <f t="shared" si="344"/>
        <v>0</v>
      </c>
      <c r="B8562" s="14" t="s">
        <v>39</v>
      </c>
      <c r="C8562" s="31">
        <v>0</v>
      </c>
    </row>
    <row r="8563" spans="1:3" ht="15" hidden="1" x14ac:dyDescent="0.2">
      <c r="A8563" s="13">
        <f t="shared" si="344"/>
        <v>0</v>
      </c>
      <c r="B8563" s="4" t="s">
        <v>16</v>
      </c>
      <c r="C8563" s="28">
        <v>0</v>
      </c>
    </row>
    <row r="8564" spans="1:3" hidden="1" x14ac:dyDescent="0.2">
      <c r="A8564" s="13">
        <f t="shared" si="344"/>
        <v>0</v>
      </c>
      <c r="B8564" s="21"/>
      <c r="C8564" s="35"/>
    </row>
    <row r="8565" spans="1:3" ht="15" hidden="1" x14ac:dyDescent="0.2">
      <c r="A8565" s="13">
        <f t="shared" si="344"/>
        <v>0</v>
      </c>
      <c r="B8565" s="22" t="s">
        <v>60</v>
      </c>
      <c r="C8565" s="29"/>
    </row>
    <row r="8566" spans="1:3" ht="15" x14ac:dyDescent="0.2">
      <c r="A8566" s="13"/>
      <c r="B8566" s="17" t="s">
        <v>44</v>
      </c>
      <c r="C8566" s="31">
        <v>0.17</v>
      </c>
    </row>
    <row r="8567" spans="1:3" ht="15" x14ac:dyDescent="0.2">
      <c r="A8567" s="13"/>
      <c r="B8567" s="12" t="s">
        <v>1</v>
      </c>
      <c r="C8567" s="31">
        <v>0.17</v>
      </c>
    </row>
    <row r="8568" spans="1:3" ht="15" hidden="1" x14ac:dyDescent="0.2">
      <c r="A8568" s="13">
        <f t="shared" si="344"/>
        <v>0</v>
      </c>
      <c r="B8568" s="12" t="s">
        <v>6</v>
      </c>
      <c r="C8568" s="31">
        <v>0</v>
      </c>
    </row>
    <row r="8569" spans="1:3" ht="15" hidden="1" x14ac:dyDescent="0.2">
      <c r="A8569" s="13">
        <f t="shared" si="344"/>
        <v>0</v>
      </c>
      <c r="B8569" s="12" t="s">
        <v>45</v>
      </c>
      <c r="C8569" s="31">
        <v>0</v>
      </c>
    </row>
    <row r="8570" spans="1:3" ht="15" hidden="1" x14ac:dyDescent="0.2">
      <c r="A8570" s="13">
        <f t="shared" si="344"/>
        <v>0</v>
      </c>
      <c r="B8570" s="12" t="s">
        <v>13</v>
      </c>
      <c r="C8570" s="31">
        <v>0</v>
      </c>
    </row>
    <row r="8571" spans="1:3" ht="15" x14ac:dyDescent="0.2">
      <c r="A8571" s="13"/>
      <c r="B8571" s="17" t="s">
        <v>46</v>
      </c>
      <c r="C8571" s="31">
        <v>0.156</v>
      </c>
    </row>
    <row r="8572" spans="1:3" ht="15" x14ac:dyDescent="0.2">
      <c r="A8572" s="13"/>
      <c r="B8572" s="12" t="s">
        <v>19</v>
      </c>
      <c r="C8572" s="31">
        <v>0.156</v>
      </c>
    </row>
    <row r="8573" spans="1:3" ht="15" hidden="1" x14ac:dyDescent="0.2">
      <c r="A8573" s="13">
        <f t="shared" si="344"/>
        <v>0</v>
      </c>
      <c r="B8573" s="12" t="s">
        <v>36</v>
      </c>
      <c r="C8573" s="31">
        <v>0</v>
      </c>
    </row>
    <row r="8574" spans="1:3" ht="15" hidden="1" x14ac:dyDescent="0.2">
      <c r="A8574" s="13">
        <f t="shared" si="344"/>
        <v>0</v>
      </c>
      <c r="B8574" s="12" t="s">
        <v>47</v>
      </c>
      <c r="C8574" s="31">
        <v>0</v>
      </c>
    </row>
    <row r="8575" spans="1:3" ht="15" hidden="1" x14ac:dyDescent="0.2">
      <c r="A8575" s="13">
        <f t="shared" si="344"/>
        <v>0</v>
      </c>
      <c r="B8575" s="12" t="s">
        <v>41</v>
      </c>
      <c r="C8575" s="31">
        <v>0</v>
      </c>
    </row>
    <row r="8576" spans="1:3" ht="15" x14ac:dyDescent="0.2">
      <c r="A8576" s="13"/>
      <c r="B8576" s="39" t="s">
        <v>48</v>
      </c>
      <c r="C8576" s="40">
        <v>1.4E-2</v>
      </c>
    </row>
    <row r="8577" spans="1:3" ht="15" hidden="1" x14ac:dyDescent="0.2">
      <c r="A8577" s="13">
        <f t="shared" si="344"/>
        <v>0</v>
      </c>
      <c r="B8577" s="39" t="s">
        <v>49</v>
      </c>
      <c r="C8577" s="40">
        <v>0</v>
      </c>
    </row>
    <row r="8578" spans="1:3" ht="15" x14ac:dyDescent="0.2">
      <c r="A8578" s="13"/>
      <c r="B8578" s="39" t="s">
        <v>50</v>
      </c>
      <c r="C8578" s="40">
        <v>1.4E-2</v>
      </c>
    </row>
    <row r="8579" spans="1:3" ht="15" hidden="1" x14ac:dyDescent="0.2">
      <c r="A8579" s="13">
        <f t="shared" si="344"/>
        <v>0</v>
      </c>
      <c r="B8579" s="23"/>
      <c r="C8579" s="34"/>
    </row>
    <row r="8580" spans="1:3" hidden="1" x14ac:dyDescent="0.2">
      <c r="A8580" s="13">
        <f t="shared" si="344"/>
        <v>0</v>
      </c>
      <c r="B8580" s="18" t="s">
        <v>319</v>
      </c>
      <c r="C8580" s="29"/>
    </row>
    <row r="8581" spans="1:3" ht="15" x14ac:dyDescent="0.2">
      <c r="A8581" s="13"/>
      <c r="B8581" s="5" t="s">
        <v>53</v>
      </c>
      <c r="C8581" s="36">
        <v>71</v>
      </c>
    </row>
    <row r="8582" spans="1:3" ht="15" x14ac:dyDescent="0.2">
      <c r="A8582" s="13"/>
      <c r="B8582" s="6" t="s">
        <v>54</v>
      </c>
      <c r="C8582" s="36">
        <v>66</v>
      </c>
    </row>
    <row r="8583" spans="1:3" ht="15" x14ac:dyDescent="0.2">
      <c r="A8583" s="13"/>
      <c r="B8583" s="6" t="s">
        <v>55</v>
      </c>
      <c r="C8583" s="36">
        <v>5</v>
      </c>
    </row>
    <row r="8584" spans="1:3" ht="15" hidden="1" x14ac:dyDescent="0.2">
      <c r="A8584" s="13">
        <f t="shared" si="344"/>
        <v>0</v>
      </c>
      <c r="B8584" s="24"/>
      <c r="C8584" s="34"/>
    </row>
    <row r="8585" spans="1:3" ht="15" x14ac:dyDescent="0.2">
      <c r="A8585" s="13"/>
      <c r="B8585" s="126" t="s">
        <v>156</v>
      </c>
      <c r="C8585" s="127"/>
    </row>
    <row r="8586" spans="1:3" hidden="1" x14ac:dyDescent="0.2">
      <c r="A8586" s="13">
        <f t="shared" si="344"/>
        <v>0</v>
      </c>
      <c r="B8586" s="21"/>
      <c r="C8586" s="35"/>
    </row>
    <row r="8587" spans="1:3" ht="15" hidden="1" x14ac:dyDescent="0.2">
      <c r="A8587" s="13">
        <f t="shared" si="344"/>
        <v>0</v>
      </c>
      <c r="B8587" s="22" t="s">
        <v>59</v>
      </c>
      <c r="C8587" s="29"/>
    </row>
    <row r="8588" spans="1:3" ht="15" hidden="1" x14ac:dyDescent="0.2">
      <c r="A8588" s="13">
        <f t="shared" si="344"/>
        <v>0</v>
      </c>
      <c r="B8588" s="2" t="s">
        <v>1</v>
      </c>
      <c r="C8588" s="28">
        <v>0</v>
      </c>
    </row>
    <row r="8589" spans="1:3" ht="15" hidden="1" x14ac:dyDescent="0.2">
      <c r="A8589" s="13">
        <f t="shared" si="344"/>
        <v>0</v>
      </c>
      <c r="B8589" s="3" t="s">
        <v>2</v>
      </c>
      <c r="C8589" s="28"/>
    </row>
    <row r="8590" spans="1:3" ht="15" hidden="1" x14ac:dyDescent="0.2">
      <c r="A8590" s="13">
        <f t="shared" si="344"/>
        <v>0</v>
      </c>
      <c r="B8590" s="3" t="s">
        <v>3</v>
      </c>
      <c r="C8590" s="28"/>
    </row>
    <row r="8591" spans="1:3" ht="15" hidden="1" x14ac:dyDescent="0.2">
      <c r="A8591" s="13">
        <f t="shared" si="344"/>
        <v>0</v>
      </c>
      <c r="B8591" s="3" t="s">
        <v>4</v>
      </c>
      <c r="C8591" s="28">
        <v>0</v>
      </c>
    </row>
    <row r="8592" spans="1:3" ht="15" hidden="1" x14ac:dyDescent="0.2">
      <c r="A8592" s="13">
        <f t="shared" si="344"/>
        <v>0</v>
      </c>
      <c r="B8592" s="3" t="s">
        <v>5</v>
      </c>
      <c r="C8592" s="28">
        <v>0</v>
      </c>
    </row>
    <row r="8593" spans="1:3" ht="15" hidden="1" x14ac:dyDescent="0.2">
      <c r="A8593" s="13">
        <f t="shared" si="344"/>
        <v>0</v>
      </c>
      <c r="B8593" s="2" t="s">
        <v>6</v>
      </c>
      <c r="C8593" s="28">
        <v>0</v>
      </c>
    </row>
    <row r="8594" spans="1:3" ht="15" hidden="1" x14ac:dyDescent="0.2">
      <c r="A8594" s="13">
        <f t="shared" si="344"/>
        <v>0</v>
      </c>
      <c r="B8594" s="2" t="s">
        <v>7</v>
      </c>
      <c r="C8594" s="28">
        <v>0</v>
      </c>
    </row>
    <row r="8595" spans="1:3" ht="15" hidden="1" x14ac:dyDescent="0.2">
      <c r="A8595" s="13">
        <v>0</v>
      </c>
      <c r="B8595" s="3" t="s">
        <v>8</v>
      </c>
      <c r="C8595" s="28">
        <v>0</v>
      </c>
    </row>
    <row r="8596" spans="1:3" ht="15" hidden="1" x14ac:dyDescent="0.2">
      <c r="A8596" s="13">
        <f t="shared" si="344"/>
        <v>0</v>
      </c>
      <c r="B8596" s="4" t="s">
        <v>9</v>
      </c>
      <c r="C8596" s="28">
        <v>0</v>
      </c>
    </row>
    <row r="8597" spans="1:3" ht="15" hidden="1" x14ac:dyDescent="0.2">
      <c r="A8597" s="13">
        <v>0</v>
      </c>
      <c r="B8597" s="4" t="s">
        <v>10</v>
      </c>
      <c r="C8597" s="28">
        <v>0</v>
      </c>
    </row>
    <row r="8598" spans="1:3" ht="15" hidden="1" x14ac:dyDescent="0.2">
      <c r="A8598" s="13">
        <f t="shared" si="344"/>
        <v>0</v>
      </c>
      <c r="B8598" s="4" t="s">
        <v>11</v>
      </c>
      <c r="C8598" s="28">
        <v>0</v>
      </c>
    </row>
    <row r="8599" spans="1:3" ht="15" hidden="1" x14ac:dyDescent="0.2">
      <c r="A8599" s="13">
        <f t="shared" si="344"/>
        <v>0</v>
      </c>
      <c r="B8599" s="4" t="s">
        <v>12</v>
      </c>
      <c r="C8599" s="28">
        <v>0</v>
      </c>
    </row>
    <row r="8600" spans="1:3" ht="15" hidden="1" x14ac:dyDescent="0.2">
      <c r="A8600" s="13">
        <f t="shared" si="344"/>
        <v>0</v>
      </c>
      <c r="B8600" s="2" t="s">
        <v>13</v>
      </c>
      <c r="C8600" s="28">
        <v>0</v>
      </c>
    </row>
    <row r="8601" spans="1:3" ht="15" hidden="1" x14ac:dyDescent="0.2">
      <c r="A8601" s="13">
        <v>0</v>
      </c>
      <c r="B8601" s="3" t="s">
        <v>14</v>
      </c>
      <c r="C8601" s="28">
        <v>0</v>
      </c>
    </row>
    <row r="8602" spans="1:3" ht="15" hidden="1" x14ac:dyDescent="0.2">
      <c r="A8602" s="13">
        <v>0</v>
      </c>
      <c r="B8602" s="4" t="s">
        <v>15</v>
      </c>
      <c r="C8602" s="28">
        <v>0</v>
      </c>
    </row>
    <row r="8603" spans="1:3" ht="15" hidden="1" x14ac:dyDescent="0.2">
      <c r="A8603" s="13">
        <v>0</v>
      </c>
      <c r="B8603" s="4" t="s">
        <v>10</v>
      </c>
      <c r="C8603" s="28">
        <v>0</v>
      </c>
    </row>
    <row r="8604" spans="1:3" ht="15" hidden="1" x14ac:dyDescent="0.2">
      <c r="A8604" s="13">
        <f t="shared" ref="A8604:A8610" si="345">SUM(C8604)</f>
        <v>0</v>
      </c>
      <c r="B8604" s="4" t="s">
        <v>16</v>
      </c>
      <c r="C8604" s="28">
        <v>0</v>
      </c>
    </row>
    <row r="8605" spans="1:3" ht="15" hidden="1" x14ac:dyDescent="0.2">
      <c r="A8605" s="13">
        <f t="shared" si="345"/>
        <v>0</v>
      </c>
      <c r="B8605" s="3" t="s">
        <v>17</v>
      </c>
      <c r="C8605" s="28">
        <v>0</v>
      </c>
    </row>
    <row r="8606" spans="1:3" ht="15" hidden="1" x14ac:dyDescent="0.2">
      <c r="A8606" s="13">
        <f t="shared" si="345"/>
        <v>0</v>
      </c>
      <c r="B8606" s="4" t="s">
        <v>18</v>
      </c>
      <c r="C8606" s="28">
        <v>0</v>
      </c>
    </row>
    <row r="8607" spans="1:3" hidden="1" x14ac:dyDescent="0.2">
      <c r="A8607" s="13">
        <f t="shared" si="345"/>
        <v>0</v>
      </c>
      <c r="B8607" s="21"/>
      <c r="C8607" s="35"/>
    </row>
    <row r="8608" spans="1:3" ht="15" hidden="1" x14ac:dyDescent="0.2">
      <c r="A8608" s="13">
        <f t="shared" si="345"/>
        <v>0</v>
      </c>
      <c r="B8608" s="2" t="s">
        <v>19</v>
      </c>
      <c r="C8608" s="28">
        <v>0</v>
      </c>
    </row>
    <row r="8609" spans="1:3" ht="15" hidden="1" x14ac:dyDescent="0.2">
      <c r="A8609" s="13">
        <f t="shared" si="345"/>
        <v>0</v>
      </c>
      <c r="B8609" s="12" t="s">
        <v>20</v>
      </c>
      <c r="C8609" s="31">
        <v>0</v>
      </c>
    </row>
    <row r="8610" spans="1:3" ht="15" hidden="1" x14ac:dyDescent="0.2">
      <c r="A8610" s="13">
        <f t="shared" si="345"/>
        <v>0</v>
      </c>
      <c r="B8610" s="12" t="s">
        <v>21</v>
      </c>
      <c r="C8610" s="31">
        <v>0</v>
      </c>
    </row>
    <row r="8611" spans="1:3" ht="15" hidden="1" x14ac:dyDescent="0.2">
      <c r="A8611" s="13">
        <v>0</v>
      </c>
      <c r="B8611" s="15" t="s">
        <v>22</v>
      </c>
      <c r="C8611" s="32">
        <v>0</v>
      </c>
    </row>
    <row r="8612" spans="1:3" ht="15" hidden="1" x14ac:dyDescent="0.2">
      <c r="A8612" s="13">
        <v>0</v>
      </c>
      <c r="B8612" s="15" t="s">
        <v>23</v>
      </c>
      <c r="C8612" s="32">
        <v>0</v>
      </c>
    </row>
    <row r="8613" spans="1:3" ht="15" hidden="1" x14ac:dyDescent="0.2">
      <c r="A8613" s="13">
        <v>0</v>
      </c>
      <c r="B8613" s="15" t="s">
        <v>24</v>
      </c>
      <c r="C8613" s="32">
        <v>0</v>
      </c>
    </row>
    <row r="8614" spans="1:3" ht="15" hidden="1" x14ac:dyDescent="0.2">
      <c r="A8614" s="13">
        <v>0</v>
      </c>
      <c r="B8614" s="15" t="s">
        <v>25</v>
      </c>
      <c r="C8614" s="32">
        <v>0</v>
      </c>
    </row>
    <row r="8615" spans="1:3" ht="15" hidden="1" x14ac:dyDescent="0.2">
      <c r="A8615" s="13">
        <v>0</v>
      </c>
      <c r="B8615" s="15" t="s">
        <v>26</v>
      </c>
      <c r="C8615" s="32">
        <v>0</v>
      </c>
    </row>
    <row r="8616" spans="1:3" ht="15" hidden="1" x14ac:dyDescent="0.2">
      <c r="A8616" s="13">
        <v>0</v>
      </c>
      <c r="B8616" s="15" t="s">
        <v>27</v>
      </c>
      <c r="C8616" s="32">
        <v>0</v>
      </c>
    </row>
    <row r="8617" spans="1:3" ht="30" hidden="1" x14ac:dyDescent="0.2">
      <c r="A8617" s="13">
        <v>0</v>
      </c>
      <c r="B8617" s="15" t="s">
        <v>28</v>
      </c>
      <c r="C8617" s="32">
        <v>0</v>
      </c>
    </row>
    <row r="8618" spans="1:3" ht="15" hidden="1" x14ac:dyDescent="0.2">
      <c r="A8618" s="13">
        <v>0</v>
      </c>
      <c r="B8618" s="15" t="s">
        <v>29</v>
      </c>
      <c r="C8618" s="32">
        <v>0</v>
      </c>
    </row>
    <row r="8619" spans="1:3" ht="15" hidden="1" x14ac:dyDescent="0.2">
      <c r="A8619" s="13">
        <v>0</v>
      </c>
      <c r="B8619" s="15" t="s">
        <v>30</v>
      </c>
      <c r="C8619" s="32">
        <v>0</v>
      </c>
    </row>
    <row r="8620" spans="1:3" ht="15" hidden="1" x14ac:dyDescent="0.2">
      <c r="A8620" s="13">
        <v>0</v>
      </c>
      <c r="B8620" s="15" t="s">
        <v>31</v>
      </c>
      <c r="C8620" s="32">
        <v>0</v>
      </c>
    </row>
    <row r="8621" spans="1:3" ht="15" hidden="1" x14ac:dyDescent="0.2">
      <c r="A8621" s="13">
        <f t="shared" ref="A8621:A8627" si="346">SUM(C8621)</f>
        <v>0</v>
      </c>
      <c r="B8621" s="12" t="s">
        <v>32</v>
      </c>
      <c r="C8621" s="31">
        <v>0</v>
      </c>
    </row>
    <row r="8622" spans="1:3" ht="15" hidden="1" x14ac:dyDescent="0.2">
      <c r="A8622" s="13">
        <f t="shared" si="346"/>
        <v>0</v>
      </c>
      <c r="B8622" s="3" t="s">
        <v>33</v>
      </c>
      <c r="C8622" s="28">
        <v>0</v>
      </c>
    </row>
    <row r="8623" spans="1:3" ht="15" hidden="1" x14ac:dyDescent="0.2">
      <c r="A8623" s="13">
        <f t="shared" si="346"/>
        <v>0</v>
      </c>
      <c r="B8623" s="12" t="s">
        <v>4</v>
      </c>
      <c r="C8623" s="31">
        <v>0</v>
      </c>
    </row>
    <row r="8624" spans="1:3" ht="15" hidden="1" x14ac:dyDescent="0.2">
      <c r="A8624" s="13">
        <f t="shared" si="346"/>
        <v>0</v>
      </c>
      <c r="B8624" s="12" t="s">
        <v>34</v>
      </c>
      <c r="C8624" s="31">
        <v>0</v>
      </c>
    </row>
    <row r="8625" spans="1:3" ht="15" hidden="1" x14ac:dyDescent="0.2">
      <c r="A8625" s="13">
        <f t="shared" si="346"/>
        <v>0</v>
      </c>
      <c r="B8625" s="12" t="s">
        <v>35</v>
      </c>
      <c r="C8625" s="31">
        <v>0</v>
      </c>
    </row>
    <row r="8626" spans="1:3" ht="15" hidden="1" x14ac:dyDescent="0.2">
      <c r="A8626" s="13">
        <f t="shared" si="346"/>
        <v>0</v>
      </c>
      <c r="B8626" s="2" t="s">
        <v>36</v>
      </c>
      <c r="C8626" s="28">
        <v>0</v>
      </c>
    </row>
    <row r="8627" spans="1:3" ht="15" hidden="1" x14ac:dyDescent="0.2">
      <c r="A8627" s="13">
        <f t="shared" si="346"/>
        <v>0</v>
      </c>
      <c r="B8627" s="2" t="s">
        <v>37</v>
      </c>
      <c r="C8627" s="28">
        <v>0</v>
      </c>
    </row>
    <row r="8628" spans="1:3" ht="15" hidden="1" x14ac:dyDescent="0.2">
      <c r="A8628" s="13">
        <v>0</v>
      </c>
      <c r="B8628" s="16" t="s">
        <v>8</v>
      </c>
      <c r="C8628" s="33">
        <v>0</v>
      </c>
    </row>
    <row r="8629" spans="1:3" ht="15" hidden="1" x14ac:dyDescent="0.2">
      <c r="A8629" s="13">
        <v>0</v>
      </c>
      <c r="B8629" s="15" t="s">
        <v>9</v>
      </c>
      <c r="C8629" s="32">
        <v>0</v>
      </c>
    </row>
    <row r="8630" spans="1:3" ht="15" hidden="1" x14ac:dyDescent="0.2">
      <c r="A8630" s="13">
        <v>0</v>
      </c>
      <c r="B8630" s="15" t="s">
        <v>38</v>
      </c>
      <c r="C8630" s="32">
        <v>0</v>
      </c>
    </row>
    <row r="8631" spans="1:3" ht="15" hidden="1" x14ac:dyDescent="0.2">
      <c r="A8631" s="13">
        <f>SUM(C8631)</f>
        <v>0</v>
      </c>
      <c r="B8631" s="14" t="s">
        <v>39</v>
      </c>
      <c r="C8631" s="31">
        <v>0</v>
      </c>
    </row>
    <row r="8632" spans="1:3" ht="15" hidden="1" x14ac:dyDescent="0.2">
      <c r="A8632" s="13">
        <f>SUM(C8632)</f>
        <v>0</v>
      </c>
      <c r="B8632" s="4" t="s">
        <v>40</v>
      </c>
      <c r="C8632" s="28">
        <v>0</v>
      </c>
    </row>
    <row r="8633" spans="1:3" ht="15" hidden="1" x14ac:dyDescent="0.2">
      <c r="A8633" s="13">
        <f>SUM(C8633)</f>
        <v>0</v>
      </c>
      <c r="B8633" s="2" t="s">
        <v>41</v>
      </c>
      <c r="C8633" s="28">
        <v>0</v>
      </c>
    </row>
    <row r="8634" spans="1:3" ht="15" hidden="1" x14ac:dyDescent="0.2">
      <c r="A8634" s="13">
        <v>0</v>
      </c>
      <c r="B8634" s="16" t="s">
        <v>14</v>
      </c>
      <c r="C8634" s="33">
        <v>0</v>
      </c>
    </row>
    <row r="8635" spans="1:3" ht="15" hidden="1" x14ac:dyDescent="0.2">
      <c r="A8635" s="13">
        <v>0</v>
      </c>
      <c r="B8635" s="15" t="s">
        <v>9</v>
      </c>
      <c r="C8635" s="32">
        <v>0</v>
      </c>
    </row>
    <row r="8636" spans="1:3" ht="15" hidden="1" x14ac:dyDescent="0.2">
      <c r="A8636" s="13">
        <v>0</v>
      </c>
      <c r="B8636" s="15" t="s">
        <v>10</v>
      </c>
      <c r="C8636" s="32">
        <v>0</v>
      </c>
    </row>
    <row r="8637" spans="1:3" ht="15" hidden="1" x14ac:dyDescent="0.2">
      <c r="A8637" s="13">
        <f>SUM(C8637)</f>
        <v>0</v>
      </c>
      <c r="B8637" s="14" t="s">
        <v>42</v>
      </c>
      <c r="C8637" s="31">
        <v>0</v>
      </c>
    </row>
    <row r="8638" spans="1:3" ht="15" hidden="1" x14ac:dyDescent="0.2">
      <c r="A8638" s="13">
        <f>SUM(C8638)</f>
        <v>0</v>
      </c>
      <c r="B8638" s="4" t="s">
        <v>16</v>
      </c>
      <c r="C8638" s="28">
        <v>0</v>
      </c>
    </row>
    <row r="8639" spans="1:3" ht="15" hidden="1" x14ac:dyDescent="0.2">
      <c r="A8639" s="13">
        <f>SUM(C8639)</f>
        <v>0</v>
      </c>
      <c r="B8639" s="16" t="s">
        <v>17</v>
      </c>
      <c r="C8639" s="33">
        <v>0</v>
      </c>
    </row>
    <row r="8640" spans="1:3" ht="15" hidden="1" x14ac:dyDescent="0.2">
      <c r="A8640" s="13">
        <v>0</v>
      </c>
      <c r="B8640" s="15" t="s">
        <v>43</v>
      </c>
      <c r="C8640" s="32">
        <v>0</v>
      </c>
    </row>
    <row r="8641" spans="1:3" ht="15" hidden="1" x14ac:dyDescent="0.2">
      <c r="A8641" s="13">
        <v>0</v>
      </c>
      <c r="B8641" s="15" t="s">
        <v>15</v>
      </c>
      <c r="C8641" s="32">
        <v>0</v>
      </c>
    </row>
    <row r="8642" spans="1:3" ht="15" hidden="1" x14ac:dyDescent="0.2">
      <c r="A8642" s="13">
        <v>0</v>
      </c>
      <c r="B8642" s="15" t="s">
        <v>10</v>
      </c>
      <c r="C8642" s="32">
        <v>0</v>
      </c>
    </row>
    <row r="8643" spans="1:3" ht="15" hidden="1" x14ac:dyDescent="0.2">
      <c r="A8643" s="13">
        <f t="shared" ref="A8643:A8665" si="347">SUM(C8643)</f>
        <v>0</v>
      </c>
      <c r="B8643" s="14" t="s">
        <v>39</v>
      </c>
      <c r="C8643" s="31">
        <v>0</v>
      </c>
    </row>
    <row r="8644" spans="1:3" ht="15" hidden="1" x14ac:dyDescent="0.2">
      <c r="A8644" s="13">
        <f t="shared" si="347"/>
        <v>0</v>
      </c>
      <c r="B8644" s="4" t="s">
        <v>16</v>
      </c>
      <c r="C8644" s="28">
        <v>0</v>
      </c>
    </row>
    <row r="8645" spans="1:3" hidden="1" x14ac:dyDescent="0.2">
      <c r="A8645" s="13">
        <f t="shared" si="347"/>
        <v>0</v>
      </c>
      <c r="B8645" s="21"/>
      <c r="C8645" s="35"/>
    </row>
    <row r="8646" spans="1:3" ht="15" hidden="1" x14ac:dyDescent="0.2">
      <c r="A8646" s="13">
        <f t="shared" si="347"/>
        <v>0</v>
      </c>
      <c r="B8646" s="22" t="s">
        <v>60</v>
      </c>
      <c r="C8646" s="29"/>
    </row>
    <row r="8647" spans="1:3" ht="15" hidden="1" x14ac:dyDescent="0.2">
      <c r="A8647" s="13">
        <f t="shared" si="347"/>
        <v>0</v>
      </c>
      <c r="B8647" s="17" t="s">
        <v>44</v>
      </c>
      <c r="C8647" s="31">
        <v>0</v>
      </c>
    </row>
    <row r="8648" spans="1:3" ht="15" hidden="1" x14ac:dyDescent="0.2">
      <c r="A8648" s="13">
        <f t="shared" si="347"/>
        <v>0</v>
      </c>
      <c r="B8648" s="12" t="s">
        <v>1</v>
      </c>
      <c r="C8648" s="31">
        <v>0</v>
      </c>
    </row>
    <row r="8649" spans="1:3" ht="15" hidden="1" x14ac:dyDescent="0.2">
      <c r="A8649" s="13">
        <f t="shared" si="347"/>
        <v>0</v>
      </c>
      <c r="B8649" s="12" t="s">
        <v>6</v>
      </c>
      <c r="C8649" s="31">
        <v>0</v>
      </c>
    </row>
    <row r="8650" spans="1:3" ht="15" hidden="1" x14ac:dyDescent="0.2">
      <c r="A8650" s="13">
        <f t="shared" si="347"/>
        <v>0</v>
      </c>
      <c r="B8650" s="12" t="s">
        <v>45</v>
      </c>
      <c r="C8650" s="31">
        <v>0</v>
      </c>
    </row>
    <row r="8651" spans="1:3" ht="15" hidden="1" x14ac:dyDescent="0.2">
      <c r="A8651" s="13">
        <f t="shared" si="347"/>
        <v>0</v>
      </c>
      <c r="B8651" s="12" t="s">
        <v>13</v>
      </c>
      <c r="C8651" s="31">
        <v>0</v>
      </c>
    </row>
    <row r="8652" spans="1:3" ht="15" hidden="1" x14ac:dyDescent="0.2">
      <c r="A8652" s="13">
        <f t="shared" si="347"/>
        <v>0</v>
      </c>
      <c r="B8652" s="17" t="s">
        <v>46</v>
      </c>
      <c r="C8652" s="31">
        <v>0</v>
      </c>
    </row>
    <row r="8653" spans="1:3" ht="15" hidden="1" x14ac:dyDescent="0.2">
      <c r="A8653" s="13">
        <f t="shared" si="347"/>
        <v>0</v>
      </c>
      <c r="B8653" s="12" t="s">
        <v>19</v>
      </c>
      <c r="C8653" s="31">
        <v>0</v>
      </c>
    </row>
    <row r="8654" spans="1:3" ht="15" hidden="1" x14ac:dyDescent="0.2">
      <c r="A8654" s="13">
        <f t="shared" si="347"/>
        <v>0</v>
      </c>
      <c r="B8654" s="12" t="s">
        <v>36</v>
      </c>
      <c r="C8654" s="31">
        <v>0</v>
      </c>
    </row>
    <row r="8655" spans="1:3" ht="15" hidden="1" x14ac:dyDescent="0.2">
      <c r="A8655" s="13">
        <f t="shared" si="347"/>
        <v>0</v>
      </c>
      <c r="B8655" s="12" t="s">
        <v>47</v>
      </c>
      <c r="C8655" s="31">
        <v>0</v>
      </c>
    </row>
    <row r="8656" spans="1:3" ht="15" hidden="1" x14ac:dyDescent="0.2">
      <c r="A8656" s="13">
        <f t="shared" si="347"/>
        <v>0</v>
      </c>
      <c r="B8656" s="12" t="s">
        <v>41</v>
      </c>
      <c r="C8656" s="31">
        <v>0</v>
      </c>
    </row>
    <row r="8657" spans="1:3" ht="15" hidden="1" x14ac:dyDescent="0.2">
      <c r="A8657" s="13">
        <f t="shared" si="347"/>
        <v>0</v>
      </c>
      <c r="B8657" s="39" t="s">
        <v>48</v>
      </c>
      <c r="C8657" s="40">
        <v>0</v>
      </c>
    </row>
    <row r="8658" spans="1:3" ht="15" x14ac:dyDescent="0.2">
      <c r="A8658" s="13"/>
      <c r="B8658" s="39" t="s">
        <v>49</v>
      </c>
      <c r="C8658" s="40">
        <v>1.99508</v>
      </c>
    </row>
    <row r="8659" spans="1:3" ht="15" x14ac:dyDescent="0.2">
      <c r="A8659" s="13"/>
      <c r="B8659" s="39" t="s">
        <v>50</v>
      </c>
      <c r="C8659" s="40">
        <v>1.99508</v>
      </c>
    </row>
    <row r="8660" spans="1:3" ht="15" hidden="1" x14ac:dyDescent="0.2">
      <c r="A8660" s="13">
        <f t="shared" si="347"/>
        <v>0</v>
      </c>
      <c r="B8660" s="23"/>
      <c r="C8660" s="34"/>
    </row>
    <row r="8661" spans="1:3" hidden="1" x14ac:dyDescent="0.2">
      <c r="A8661" s="13">
        <f t="shared" si="347"/>
        <v>0</v>
      </c>
      <c r="B8661" s="18" t="s">
        <v>319</v>
      </c>
      <c r="C8661" s="29"/>
    </row>
    <row r="8662" spans="1:3" ht="15" hidden="1" x14ac:dyDescent="0.2">
      <c r="A8662" s="13">
        <f t="shared" si="347"/>
        <v>0</v>
      </c>
      <c r="B8662" s="5" t="s">
        <v>53</v>
      </c>
      <c r="C8662" s="36">
        <v>0</v>
      </c>
    </row>
    <row r="8663" spans="1:3" ht="15" hidden="1" x14ac:dyDescent="0.2">
      <c r="A8663" s="13">
        <f t="shared" si="347"/>
        <v>0</v>
      </c>
      <c r="B8663" s="6" t="s">
        <v>54</v>
      </c>
      <c r="C8663" s="36">
        <v>0</v>
      </c>
    </row>
    <row r="8664" spans="1:3" ht="15" hidden="1" x14ac:dyDescent="0.2">
      <c r="A8664" s="13">
        <f t="shared" si="347"/>
        <v>0</v>
      </c>
      <c r="B8664" s="6" t="s">
        <v>55</v>
      </c>
      <c r="C8664" s="36">
        <v>0</v>
      </c>
    </row>
    <row r="8665" spans="1:3" ht="15" hidden="1" x14ac:dyDescent="0.2">
      <c r="A8665" s="13">
        <f t="shared" si="347"/>
        <v>0</v>
      </c>
      <c r="B8665" s="24"/>
      <c r="C8665" s="34"/>
    </row>
    <row r="8666" spans="1:3" ht="15" x14ac:dyDescent="0.2">
      <c r="A8666" s="13"/>
      <c r="B8666" s="121" t="s">
        <v>381</v>
      </c>
      <c r="C8666" s="122"/>
    </row>
    <row r="8667" spans="1:3" hidden="1" x14ac:dyDescent="0.2">
      <c r="A8667" s="13">
        <f t="shared" ref="A8667:A8675" si="348">SUM(C8667)</f>
        <v>0</v>
      </c>
      <c r="B8667" s="21"/>
      <c r="C8667" s="35"/>
    </row>
    <row r="8668" spans="1:3" ht="15" hidden="1" x14ac:dyDescent="0.2">
      <c r="A8668" s="13">
        <f t="shared" si="348"/>
        <v>0</v>
      </c>
      <c r="B8668" s="22" t="s">
        <v>59</v>
      </c>
      <c r="C8668" s="29"/>
    </row>
    <row r="8669" spans="1:3" ht="15" x14ac:dyDescent="0.2">
      <c r="A8669" s="13"/>
      <c r="B8669" s="2" t="s">
        <v>1</v>
      </c>
      <c r="C8669" s="28">
        <v>11760.57</v>
      </c>
    </row>
    <row r="8670" spans="1:3" ht="15" hidden="1" x14ac:dyDescent="0.2">
      <c r="A8670" s="13">
        <f t="shared" si="348"/>
        <v>0</v>
      </c>
      <c r="B8670" s="3" t="s">
        <v>2</v>
      </c>
      <c r="C8670" s="28"/>
    </row>
    <row r="8671" spans="1:3" ht="15" hidden="1" x14ac:dyDescent="0.2">
      <c r="A8671" s="13">
        <f t="shared" si="348"/>
        <v>0</v>
      </c>
      <c r="B8671" s="3" t="s">
        <v>3</v>
      </c>
      <c r="C8671" s="28"/>
    </row>
    <row r="8672" spans="1:3" ht="15" x14ac:dyDescent="0.2">
      <c r="A8672" s="13"/>
      <c r="B8672" s="3" t="s">
        <v>4</v>
      </c>
      <c r="C8672" s="28">
        <v>14.91</v>
      </c>
    </row>
    <row r="8673" spans="1:3" ht="15" x14ac:dyDescent="0.2">
      <c r="A8673" s="13"/>
      <c r="B8673" s="3" t="s">
        <v>5</v>
      </c>
      <c r="C8673" s="28">
        <v>11745.66</v>
      </c>
    </row>
    <row r="8674" spans="1:3" ht="15" hidden="1" x14ac:dyDescent="0.2">
      <c r="A8674" s="13">
        <f t="shared" si="348"/>
        <v>0</v>
      </c>
      <c r="B8674" s="2" t="s">
        <v>6</v>
      </c>
      <c r="C8674" s="28"/>
    </row>
    <row r="8675" spans="1:3" ht="15" hidden="1" x14ac:dyDescent="0.2">
      <c r="A8675" s="13">
        <f t="shared" si="348"/>
        <v>0</v>
      </c>
      <c r="B8675" s="2" t="s">
        <v>7</v>
      </c>
      <c r="C8675" s="28">
        <v>0</v>
      </c>
    </row>
    <row r="8676" spans="1:3" ht="15" hidden="1" x14ac:dyDescent="0.2">
      <c r="A8676" s="13">
        <v>0</v>
      </c>
      <c r="B8676" s="3" t="s">
        <v>8</v>
      </c>
      <c r="C8676" s="28">
        <v>0</v>
      </c>
    </row>
    <row r="8677" spans="1:3" ht="15" hidden="1" x14ac:dyDescent="0.2">
      <c r="A8677" s="13">
        <f>SUM(C8677)</f>
        <v>0</v>
      </c>
      <c r="B8677" s="4" t="s">
        <v>9</v>
      </c>
      <c r="C8677" s="28"/>
    </row>
    <row r="8678" spans="1:3" ht="15" hidden="1" x14ac:dyDescent="0.2">
      <c r="A8678" s="13">
        <v>0</v>
      </c>
      <c r="B8678" s="4" t="s">
        <v>10</v>
      </c>
      <c r="C8678" s="28"/>
    </row>
    <row r="8679" spans="1:3" ht="15" hidden="1" x14ac:dyDescent="0.2">
      <c r="A8679" s="13">
        <f>SUM(C8679)</f>
        <v>0</v>
      </c>
      <c r="B8679" s="4" t="s">
        <v>11</v>
      </c>
      <c r="C8679" s="28"/>
    </row>
    <row r="8680" spans="1:3" ht="15" hidden="1" x14ac:dyDescent="0.2">
      <c r="A8680" s="13">
        <f>SUM(C8680)</f>
        <v>0</v>
      </c>
      <c r="B8680" s="4" t="s">
        <v>12</v>
      </c>
      <c r="C8680" s="28"/>
    </row>
    <row r="8681" spans="1:3" ht="15" hidden="1" x14ac:dyDescent="0.2">
      <c r="A8681" s="13">
        <f>SUM(C8681)</f>
        <v>0</v>
      </c>
      <c r="B8681" s="2" t="s">
        <v>13</v>
      </c>
      <c r="C8681" s="28">
        <v>0</v>
      </c>
    </row>
    <row r="8682" spans="1:3" ht="15" hidden="1" x14ac:dyDescent="0.2">
      <c r="A8682" s="13">
        <v>0</v>
      </c>
      <c r="B8682" s="3" t="s">
        <v>14</v>
      </c>
      <c r="C8682" s="28">
        <v>0</v>
      </c>
    </row>
    <row r="8683" spans="1:3" ht="15" hidden="1" x14ac:dyDescent="0.2">
      <c r="A8683" s="13">
        <v>0</v>
      </c>
      <c r="B8683" s="4" t="s">
        <v>15</v>
      </c>
      <c r="C8683" s="28"/>
    </row>
    <row r="8684" spans="1:3" ht="15" hidden="1" x14ac:dyDescent="0.2">
      <c r="A8684" s="13">
        <v>0</v>
      </c>
      <c r="B8684" s="4" t="s">
        <v>10</v>
      </c>
      <c r="C8684" s="28"/>
    </row>
    <row r="8685" spans="1:3" ht="15" hidden="1" x14ac:dyDescent="0.2">
      <c r="A8685" s="13">
        <f t="shared" ref="A8685:A8691" si="349">SUM(C8685)</f>
        <v>0</v>
      </c>
      <c r="B8685" s="4" t="s">
        <v>16</v>
      </c>
      <c r="C8685" s="28"/>
    </row>
    <row r="8686" spans="1:3" ht="15" hidden="1" x14ac:dyDescent="0.2">
      <c r="A8686" s="13">
        <f t="shared" si="349"/>
        <v>0</v>
      </c>
      <c r="B8686" s="3" t="s">
        <v>17</v>
      </c>
      <c r="C8686" s="28">
        <v>0</v>
      </c>
    </row>
    <row r="8687" spans="1:3" ht="15" hidden="1" x14ac:dyDescent="0.2">
      <c r="A8687" s="13">
        <f t="shared" si="349"/>
        <v>0</v>
      </c>
      <c r="B8687" s="4" t="s">
        <v>18</v>
      </c>
      <c r="C8687" s="28"/>
    </row>
    <row r="8688" spans="1:3" hidden="1" x14ac:dyDescent="0.2">
      <c r="A8688" s="13">
        <f t="shared" si="349"/>
        <v>0</v>
      </c>
      <c r="B8688" s="21"/>
      <c r="C8688" s="35"/>
    </row>
    <row r="8689" spans="1:3" ht="15" x14ac:dyDescent="0.2">
      <c r="A8689" s="13"/>
      <c r="B8689" s="2" t="s">
        <v>19</v>
      </c>
      <c r="C8689" s="28">
        <v>11584.259999999998</v>
      </c>
    </row>
    <row r="8690" spans="1:3" ht="15" x14ac:dyDescent="0.2">
      <c r="A8690" s="13"/>
      <c r="B8690" s="12" t="s">
        <v>20</v>
      </c>
      <c r="C8690" s="31">
        <v>10502.77</v>
      </c>
    </row>
    <row r="8691" spans="1:3" ht="15" x14ac:dyDescent="0.2">
      <c r="A8691" s="13"/>
      <c r="B8691" s="12" t="s">
        <v>21</v>
      </c>
      <c r="C8691" s="31">
        <v>979.13</v>
      </c>
    </row>
    <row r="8692" spans="1:3" ht="15" hidden="1" x14ac:dyDescent="0.2">
      <c r="A8692" s="13">
        <v>0</v>
      </c>
      <c r="B8692" s="15" t="s">
        <v>22</v>
      </c>
      <c r="C8692" s="32">
        <v>493.73</v>
      </c>
    </row>
    <row r="8693" spans="1:3" ht="15" hidden="1" x14ac:dyDescent="0.2">
      <c r="A8693" s="13">
        <v>0</v>
      </c>
      <c r="B8693" s="15" t="s">
        <v>23</v>
      </c>
      <c r="C8693" s="32"/>
    </row>
    <row r="8694" spans="1:3" ht="15" hidden="1" x14ac:dyDescent="0.2">
      <c r="A8694" s="13">
        <v>0</v>
      </c>
      <c r="B8694" s="15" t="s">
        <v>24</v>
      </c>
      <c r="C8694" s="32"/>
    </row>
    <row r="8695" spans="1:3" ht="15" hidden="1" x14ac:dyDescent="0.2">
      <c r="A8695" s="13">
        <v>0</v>
      </c>
      <c r="B8695" s="15" t="s">
        <v>25</v>
      </c>
      <c r="C8695" s="32"/>
    </row>
    <row r="8696" spans="1:3" ht="15" hidden="1" x14ac:dyDescent="0.2">
      <c r="A8696" s="13">
        <v>0</v>
      </c>
      <c r="B8696" s="15" t="s">
        <v>26</v>
      </c>
      <c r="C8696" s="32"/>
    </row>
    <row r="8697" spans="1:3" ht="15" hidden="1" x14ac:dyDescent="0.2">
      <c r="A8697" s="13">
        <v>0</v>
      </c>
      <c r="B8697" s="15" t="s">
        <v>27</v>
      </c>
      <c r="C8697" s="32"/>
    </row>
    <row r="8698" spans="1:3" ht="30" hidden="1" x14ac:dyDescent="0.2">
      <c r="A8698" s="13">
        <v>0</v>
      </c>
      <c r="B8698" s="15" t="s">
        <v>28</v>
      </c>
      <c r="C8698" s="32"/>
    </row>
    <row r="8699" spans="1:3" ht="15" hidden="1" x14ac:dyDescent="0.2">
      <c r="A8699" s="13">
        <v>0</v>
      </c>
      <c r="B8699" s="15" t="s">
        <v>29</v>
      </c>
      <c r="C8699" s="32"/>
    </row>
    <row r="8700" spans="1:3" ht="15" hidden="1" x14ac:dyDescent="0.2">
      <c r="A8700" s="13">
        <v>0</v>
      </c>
      <c r="B8700" s="15" t="s">
        <v>30</v>
      </c>
      <c r="C8700" s="32"/>
    </row>
    <row r="8701" spans="1:3" ht="15" hidden="1" x14ac:dyDescent="0.2">
      <c r="A8701" s="13">
        <v>0</v>
      </c>
      <c r="B8701" s="15" t="s">
        <v>31</v>
      </c>
      <c r="C8701" s="32">
        <v>485.4</v>
      </c>
    </row>
    <row r="8702" spans="1:3" ht="15" hidden="1" x14ac:dyDescent="0.2">
      <c r="A8702" s="13">
        <f t="shared" ref="A8702:A8708" si="350">SUM(C8702)</f>
        <v>0</v>
      </c>
      <c r="B8702" s="12" t="s">
        <v>32</v>
      </c>
      <c r="C8702" s="31"/>
    </row>
    <row r="8703" spans="1:3" ht="15" hidden="1" x14ac:dyDescent="0.2">
      <c r="A8703" s="13">
        <f t="shared" si="350"/>
        <v>0</v>
      </c>
      <c r="B8703" s="3" t="s">
        <v>33</v>
      </c>
      <c r="C8703" s="28"/>
    </row>
    <row r="8704" spans="1:3" ht="15" hidden="1" x14ac:dyDescent="0.2">
      <c r="A8704" s="13">
        <f t="shared" si="350"/>
        <v>0</v>
      </c>
      <c r="B8704" s="12" t="s">
        <v>4</v>
      </c>
      <c r="C8704" s="31"/>
    </row>
    <row r="8705" spans="1:3" ht="15" x14ac:dyDescent="0.2">
      <c r="A8705" s="13"/>
      <c r="B8705" s="12" t="s">
        <v>34</v>
      </c>
      <c r="C8705" s="31">
        <v>93.89</v>
      </c>
    </row>
    <row r="8706" spans="1:3" ht="15" x14ac:dyDescent="0.2">
      <c r="A8706" s="13"/>
      <c r="B8706" s="12" t="s">
        <v>35</v>
      </c>
      <c r="C8706" s="31">
        <v>8.4700000000000006</v>
      </c>
    </row>
    <row r="8707" spans="1:3" ht="15" x14ac:dyDescent="0.2">
      <c r="A8707" s="13"/>
      <c r="B8707" s="2" t="s">
        <v>36</v>
      </c>
      <c r="C8707" s="28">
        <v>26.18</v>
      </c>
    </row>
    <row r="8708" spans="1:3" ht="15" hidden="1" x14ac:dyDescent="0.2">
      <c r="A8708" s="13">
        <f t="shared" si="350"/>
        <v>0</v>
      </c>
      <c r="B8708" s="2" t="s">
        <v>37</v>
      </c>
      <c r="C8708" s="28">
        <v>0</v>
      </c>
    </row>
    <row r="8709" spans="1:3" ht="15" hidden="1" x14ac:dyDescent="0.2">
      <c r="A8709" s="13">
        <v>0</v>
      </c>
      <c r="B8709" s="16" t="s">
        <v>8</v>
      </c>
      <c r="C8709" s="33">
        <v>0</v>
      </c>
    </row>
    <row r="8710" spans="1:3" ht="15" hidden="1" x14ac:dyDescent="0.2">
      <c r="A8710" s="13">
        <v>0</v>
      </c>
      <c r="B8710" s="15" t="s">
        <v>9</v>
      </c>
      <c r="C8710" s="32"/>
    </row>
    <row r="8711" spans="1:3" ht="15" hidden="1" x14ac:dyDescent="0.2">
      <c r="A8711" s="13">
        <v>0</v>
      </c>
      <c r="B8711" s="15" t="s">
        <v>38</v>
      </c>
      <c r="C8711" s="32"/>
    </row>
    <row r="8712" spans="1:3" ht="15" hidden="1" x14ac:dyDescent="0.2">
      <c r="A8712" s="13">
        <f>SUM(C8712)</f>
        <v>0</v>
      </c>
      <c r="B8712" s="14" t="s">
        <v>39</v>
      </c>
      <c r="C8712" s="31"/>
    </row>
    <row r="8713" spans="1:3" ht="15" hidden="1" x14ac:dyDescent="0.2">
      <c r="A8713" s="13">
        <f>SUM(C8713)</f>
        <v>0</v>
      </c>
      <c r="B8713" s="4" t="s">
        <v>40</v>
      </c>
      <c r="C8713" s="28"/>
    </row>
    <row r="8714" spans="1:3" ht="15" hidden="1" x14ac:dyDescent="0.2">
      <c r="A8714" s="13">
        <f>SUM(C8714)</f>
        <v>0</v>
      </c>
      <c r="B8714" s="2" t="s">
        <v>41</v>
      </c>
      <c r="C8714" s="28">
        <v>0</v>
      </c>
    </row>
    <row r="8715" spans="1:3" ht="15" hidden="1" x14ac:dyDescent="0.2">
      <c r="A8715" s="13">
        <v>0</v>
      </c>
      <c r="B8715" s="16" t="s">
        <v>14</v>
      </c>
      <c r="C8715" s="33">
        <v>0</v>
      </c>
    </row>
    <row r="8716" spans="1:3" ht="15" hidden="1" x14ac:dyDescent="0.2">
      <c r="A8716" s="13">
        <v>0</v>
      </c>
      <c r="B8716" s="15" t="s">
        <v>9</v>
      </c>
      <c r="C8716" s="32"/>
    </row>
    <row r="8717" spans="1:3" ht="15" hidden="1" x14ac:dyDescent="0.2">
      <c r="A8717" s="13">
        <v>0</v>
      </c>
      <c r="B8717" s="15" t="s">
        <v>10</v>
      </c>
      <c r="C8717" s="32"/>
    </row>
    <row r="8718" spans="1:3" ht="15" hidden="1" x14ac:dyDescent="0.2">
      <c r="A8718" s="13">
        <f>SUM(C8718)</f>
        <v>0</v>
      </c>
      <c r="B8718" s="14" t="s">
        <v>42</v>
      </c>
      <c r="C8718" s="31"/>
    </row>
    <row r="8719" spans="1:3" ht="15" hidden="1" x14ac:dyDescent="0.2">
      <c r="A8719" s="13">
        <f>SUM(C8719)</f>
        <v>0</v>
      </c>
      <c r="B8719" s="4" t="s">
        <v>16</v>
      </c>
      <c r="C8719" s="28"/>
    </row>
    <row r="8720" spans="1:3" ht="15" hidden="1" x14ac:dyDescent="0.2">
      <c r="A8720" s="13">
        <f>SUM(C8720)</f>
        <v>0</v>
      </c>
      <c r="B8720" s="16" t="s">
        <v>17</v>
      </c>
      <c r="C8720" s="33">
        <v>0</v>
      </c>
    </row>
    <row r="8721" spans="1:3" ht="15" hidden="1" x14ac:dyDescent="0.2">
      <c r="A8721" s="13">
        <v>0</v>
      </c>
      <c r="B8721" s="15" t="s">
        <v>43</v>
      </c>
      <c r="C8721" s="32"/>
    </row>
    <row r="8722" spans="1:3" ht="15" hidden="1" x14ac:dyDescent="0.2">
      <c r="A8722" s="13">
        <v>0</v>
      </c>
      <c r="B8722" s="15" t="s">
        <v>15</v>
      </c>
      <c r="C8722" s="32"/>
    </row>
    <row r="8723" spans="1:3" ht="15" hidden="1" x14ac:dyDescent="0.2">
      <c r="A8723" s="13">
        <v>0</v>
      </c>
      <c r="B8723" s="15" t="s">
        <v>10</v>
      </c>
      <c r="C8723" s="32"/>
    </row>
    <row r="8724" spans="1:3" ht="15" hidden="1" x14ac:dyDescent="0.2">
      <c r="A8724" s="13">
        <f t="shared" ref="A8724:A8746" si="351">SUM(C8724)</f>
        <v>0</v>
      </c>
      <c r="B8724" s="14" t="s">
        <v>39</v>
      </c>
      <c r="C8724" s="31"/>
    </row>
    <row r="8725" spans="1:3" ht="15" hidden="1" x14ac:dyDescent="0.2">
      <c r="A8725" s="13">
        <f t="shared" si="351"/>
        <v>0</v>
      </c>
      <c r="B8725" s="4" t="s">
        <v>16</v>
      </c>
      <c r="C8725" s="28"/>
    </row>
    <row r="8726" spans="1:3" hidden="1" x14ac:dyDescent="0.2">
      <c r="A8726" s="13">
        <f t="shared" si="351"/>
        <v>0</v>
      </c>
      <c r="B8726" s="21"/>
      <c r="C8726" s="35"/>
    </row>
    <row r="8727" spans="1:3" ht="15" hidden="1" x14ac:dyDescent="0.2">
      <c r="A8727" s="13">
        <f t="shared" si="351"/>
        <v>0</v>
      </c>
      <c r="B8727" s="22" t="s">
        <v>60</v>
      </c>
      <c r="C8727" s="29"/>
    </row>
    <row r="8728" spans="1:3" ht="15" x14ac:dyDescent="0.2">
      <c r="A8728" s="13"/>
      <c r="B8728" s="17" t="s">
        <v>44</v>
      </c>
      <c r="C8728" s="31">
        <v>11760.57</v>
      </c>
    </row>
    <row r="8729" spans="1:3" ht="15" x14ac:dyDescent="0.2">
      <c r="A8729" s="13"/>
      <c r="B8729" s="12" t="s">
        <v>1</v>
      </c>
      <c r="C8729" s="31">
        <v>11760.57</v>
      </c>
    </row>
    <row r="8730" spans="1:3" ht="15" hidden="1" x14ac:dyDescent="0.2">
      <c r="A8730" s="13">
        <f t="shared" si="351"/>
        <v>0</v>
      </c>
      <c r="B8730" s="12" t="s">
        <v>6</v>
      </c>
      <c r="C8730" s="31">
        <v>0</v>
      </c>
    </row>
    <row r="8731" spans="1:3" ht="15" hidden="1" x14ac:dyDescent="0.2">
      <c r="A8731" s="13">
        <f t="shared" si="351"/>
        <v>0</v>
      </c>
      <c r="B8731" s="12" t="s">
        <v>45</v>
      </c>
      <c r="C8731" s="31">
        <v>0</v>
      </c>
    </row>
    <row r="8732" spans="1:3" ht="15" hidden="1" x14ac:dyDescent="0.2">
      <c r="A8732" s="13">
        <f t="shared" si="351"/>
        <v>0</v>
      </c>
      <c r="B8732" s="12" t="s">
        <v>13</v>
      </c>
      <c r="C8732" s="31">
        <v>0</v>
      </c>
    </row>
    <row r="8733" spans="1:3" ht="15" x14ac:dyDescent="0.2">
      <c r="A8733" s="13"/>
      <c r="B8733" s="17" t="s">
        <v>46</v>
      </c>
      <c r="C8733" s="31">
        <v>11610.44</v>
      </c>
    </row>
    <row r="8734" spans="1:3" ht="15" x14ac:dyDescent="0.2">
      <c r="A8734" s="13"/>
      <c r="B8734" s="12" t="s">
        <v>19</v>
      </c>
      <c r="C8734" s="31">
        <v>11584.26</v>
      </c>
    </row>
    <row r="8735" spans="1:3" ht="15" x14ac:dyDescent="0.2">
      <c r="A8735" s="13"/>
      <c r="B8735" s="12" t="s">
        <v>36</v>
      </c>
      <c r="C8735" s="31">
        <v>26.18</v>
      </c>
    </row>
    <row r="8736" spans="1:3" ht="15" hidden="1" x14ac:dyDescent="0.2">
      <c r="A8736" s="13">
        <f t="shared" si="351"/>
        <v>0</v>
      </c>
      <c r="B8736" s="12" t="s">
        <v>47</v>
      </c>
      <c r="C8736" s="31">
        <v>0</v>
      </c>
    </row>
    <row r="8737" spans="1:3" ht="15" hidden="1" x14ac:dyDescent="0.2">
      <c r="A8737" s="13">
        <f t="shared" si="351"/>
        <v>0</v>
      </c>
      <c r="B8737" s="12" t="s">
        <v>41</v>
      </c>
      <c r="C8737" s="31">
        <v>0</v>
      </c>
    </row>
    <row r="8738" spans="1:3" ht="15" x14ac:dyDescent="0.2">
      <c r="A8738" s="13"/>
      <c r="B8738" s="39" t="s">
        <v>48</v>
      </c>
      <c r="C8738" s="40">
        <v>150.13</v>
      </c>
    </row>
    <row r="8739" spans="1:3" ht="15" x14ac:dyDescent="0.2">
      <c r="A8739" s="13"/>
      <c r="B8739" s="39" t="s">
        <v>49</v>
      </c>
      <c r="C8739" s="40">
        <v>803.76</v>
      </c>
    </row>
    <row r="8740" spans="1:3" ht="15" x14ac:dyDescent="0.2">
      <c r="A8740" s="13"/>
      <c r="B8740" s="39" t="s">
        <v>50</v>
      </c>
      <c r="C8740" s="40">
        <v>953.89</v>
      </c>
    </row>
    <row r="8741" spans="1:3" ht="15" hidden="1" x14ac:dyDescent="0.2">
      <c r="A8741" s="13">
        <f t="shared" si="351"/>
        <v>0</v>
      </c>
      <c r="B8741" s="23"/>
      <c r="C8741" s="34"/>
    </row>
    <row r="8742" spans="1:3" hidden="1" x14ac:dyDescent="0.2">
      <c r="A8742" s="13">
        <f t="shared" si="351"/>
        <v>0</v>
      </c>
      <c r="B8742" s="18" t="s">
        <v>319</v>
      </c>
      <c r="C8742" s="29"/>
    </row>
    <row r="8743" spans="1:3" ht="15" x14ac:dyDescent="0.2">
      <c r="A8743" s="13"/>
      <c r="B8743" s="5" t="s">
        <v>53</v>
      </c>
      <c r="C8743" s="36">
        <v>1732</v>
      </c>
    </row>
    <row r="8744" spans="1:3" ht="15" x14ac:dyDescent="0.2">
      <c r="A8744" s="13"/>
      <c r="B8744" s="6" t="s">
        <v>54</v>
      </c>
      <c r="C8744" s="36">
        <v>1481</v>
      </c>
    </row>
    <row r="8745" spans="1:3" ht="15" x14ac:dyDescent="0.2">
      <c r="A8745" s="13"/>
      <c r="B8745" s="6" t="s">
        <v>55</v>
      </c>
      <c r="C8745" s="36">
        <v>251</v>
      </c>
    </row>
    <row r="8746" spans="1:3" ht="15" hidden="1" x14ac:dyDescent="0.2">
      <c r="A8746" s="13">
        <f t="shared" si="351"/>
        <v>0</v>
      </c>
      <c r="B8746" s="24"/>
      <c r="C8746" s="34"/>
    </row>
    <row r="8747" spans="1:3" ht="15" x14ac:dyDescent="0.2">
      <c r="A8747" s="13"/>
      <c r="B8747" s="121" t="s">
        <v>157</v>
      </c>
      <c r="C8747" s="122"/>
    </row>
    <row r="8748" spans="1:3" hidden="1" x14ac:dyDescent="0.2">
      <c r="A8748" s="13">
        <f t="shared" ref="A8748:A8756" si="352">SUM(C8748)</f>
        <v>0</v>
      </c>
      <c r="B8748" s="21"/>
      <c r="C8748" s="35"/>
    </row>
    <row r="8749" spans="1:3" ht="15" hidden="1" x14ac:dyDescent="0.2">
      <c r="A8749" s="13">
        <f t="shared" si="352"/>
        <v>0</v>
      </c>
      <c r="B8749" s="22" t="s">
        <v>59</v>
      </c>
      <c r="C8749" s="29"/>
    </row>
    <row r="8750" spans="1:3" ht="15" x14ac:dyDescent="0.2">
      <c r="A8750" s="13"/>
      <c r="B8750" s="2" t="s">
        <v>1</v>
      </c>
      <c r="C8750" s="28">
        <v>829.87236000000007</v>
      </c>
    </row>
    <row r="8751" spans="1:3" ht="15" hidden="1" x14ac:dyDescent="0.2">
      <c r="A8751" s="13">
        <f t="shared" si="352"/>
        <v>0</v>
      </c>
      <c r="B8751" s="3" t="s">
        <v>2</v>
      </c>
      <c r="C8751" s="28"/>
    </row>
    <row r="8752" spans="1:3" ht="15" hidden="1" x14ac:dyDescent="0.2">
      <c r="A8752" s="13">
        <f t="shared" si="352"/>
        <v>0</v>
      </c>
      <c r="B8752" s="3" t="s">
        <v>3</v>
      </c>
      <c r="C8752" s="28"/>
    </row>
    <row r="8753" spans="1:3" ht="15" x14ac:dyDescent="0.2">
      <c r="A8753" s="13"/>
      <c r="B8753" s="3" t="s">
        <v>4</v>
      </c>
      <c r="C8753" s="28">
        <v>-6.9431000000000003</v>
      </c>
    </row>
    <row r="8754" spans="1:3" ht="15" x14ac:dyDescent="0.2">
      <c r="A8754" s="13"/>
      <c r="B8754" s="3" t="s">
        <v>5</v>
      </c>
      <c r="C8754" s="28">
        <v>836.81546000000003</v>
      </c>
    </row>
    <row r="8755" spans="1:3" ht="15" hidden="1" x14ac:dyDescent="0.2">
      <c r="A8755" s="13">
        <f t="shared" si="352"/>
        <v>0</v>
      </c>
      <c r="B8755" s="2" t="s">
        <v>6</v>
      </c>
      <c r="C8755" s="28">
        <v>0</v>
      </c>
    </row>
    <row r="8756" spans="1:3" ht="15" hidden="1" x14ac:dyDescent="0.2">
      <c r="A8756" s="13">
        <f t="shared" si="352"/>
        <v>0</v>
      </c>
      <c r="B8756" s="2" t="s">
        <v>7</v>
      </c>
      <c r="C8756" s="28">
        <v>0</v>
      </c>
    </row>
    <row r="8757" spans="1:3" ht="15" hidden="1" x14ac:dyDescent="0.2">
      <c r="A8757" s="13">
        <v>0</v>
      </c>
      <c r="B8757" s="3" t="s">
        <v>8</v>
      </c>
      <c r="C8757" s="28">
        <v>0</v>
      </c>
    </row>
    <row r="8758" spans="1:3" ht="15" hidden="1" x14ac:dyDescent="0.2">
      <c r="A8758" s="13">
        <f>SUM(C8758)</f>
        <v>0</v>
      </c>
      <c r="B8758" s="4" t="s">
        <v>9</v>
      </c>
      <c r="C8758" s="28">
        <v>0</v>
      </c>
    </row>
    <row r="8759" spans="1:3" ht="15" hidden="1" x14ac:dyDescent="0.2">
      <c r="A8759" s="13">
        <v>0</v>
      </c>
      <c r="B8759" s="4" t="s">
        <v>10</v>
      </c>
      <c r="C8759" s="28">
        <v>0</v>
      </c>
    </row>
    <row r="8760" spans="1:3" ht="15" hidden="1" x14ac:dyDescent="0.2">
      <c r="A8760" s="13">
        <f>SUM(C8760)</f>
        <v>0</v>
      </c>
      <c r="B8760" s="4" t="s">
        <v>11</v>
      </c>
      <c r="C8760" s="28">
        <v>0</v>
      </c>
    </row>
    <row r="8761" spans="1:3" ht="15" hidden="1" x14ac:dyDescent="0.2">
      <c r="A8761" s="13">
        <f>SUM(C8761)</f>
        <v>0</v>
      </c>
      <c r="B8761" s="4" t="s">
        <v>12</v>
      </c>
      <c r="C8761" s="28">
        <v>0</v>
      </c>
    </row>
    <row r="8762" spans="1:3" ht="15" hidden="1" x14ac:dyDescent="0.2">
      <c r="A8762" s="13">
        <f>SUM(C8762)</f>
        <v>0</v>
      </c>
      <c r="B8762" s="2" t="s">
        <v>13</v>
      </c>
      <c r="C8762" s="28">
        <v>0</v>
      </c>
    </row>
    <row r="8763" spans="1:3" ht="15" hidden="1" x14ac:dyDescent="0.2">
      <c r="A8763" s="13">
        <v>0</v>
      </c>
      <c r="B8763" s="3" t="s">
        <v>14</v>
      </c>
      <c r="C8763" s="28">
        <v>0</v>
      </c>
    </row>
    <row r="8764" spans="1:3" ht="15" hidden="1" x14ac:dyDescent="0.2">
      <c r="A8764" s="13">
        <v>0</v>
      </c>
      <c r="B8764" s="4" t="s">
        <v>15</v>
      </c>
      <c r="C8764" s="28">
        <v>0</v>
      </c>
    </row>
    <row r="8765" spans="1:3" ht="15" hidden="1" x14ac:dyDescent="0.2">
      <c r="A8765" s="13">
        <v>0</v>
      </c>
      <c r="B8765" s="4" t="s">
        <v>10</v>
      </c>
      <c r="C8765" s="28">
        <v>0</v>
      </c>
    </row>
    <row r="8766" spans="1:3" ht="15" hidden="1" x14ac:dyDescent="0.2">
      <c r="A8766" s="13">
        <f t="shared" ref="A8766:A8772" si="353">SUM(C8766)</f>
        <v>0</v>
      </c>
      <c r="B8766" s="4" t="s">
        <v>16</v>
      </c>
      <c r="C8766" s="28">
        <v>0</v>
      </c>
    </row>
    <row r="8767" spans="1:3" ht="15" hidden="1" x14ac:dyDescent="0.2">
      <c r="A8767" s="13">
        <f t="shared" si="353"/>
        <v>0</v>
      </c>
      <c r="B8767" s="3" t="s">
        <v>17</v>
      </c>
      <c r="C8767" s="28">
        <v>0</v>
      </c>
    </row>
    <row r="8768" spans="1:3" ht="15" hidden="1" x14ac:dyDescent="0.2">
      <c r="A8768" s="13">
        <f t="shared" si="353"/>
        <v>0</v>
      </c>
      <c r="B8768" s="4" t="s">
        <v>18</v>
      </c>
      <c r="C8768" s="28">
        <v>0</v>
      </c>
    </row>
    <row r="8769" spans="1:3" hidden="1" x14ac:dyDescent="0.2">
      <c r="A8769" s="13">
        <f t="shared" si="353"/>
        <v>0</v>
      </c>
      <c r="B8769" s="21"/>
      <c r="C8769" s="35"/>
    </row>
    <row r="8770" spans="1:3" ht="15" x14ac:dyDescent="0.2">
      <c r="A8770" s="13"/>
      <c r="B8770" s="2" t="s">
        <v>19</v>
      </c>
      <c r="C8770" s="28">
        <v>384.14566000000002</v>
      </c>
    </row>
    <row r="8771" spans="1:3" ht="15" hidden="1" x14ac:dyDescent="0.2">
      <c r="A8771" s="13">
        <f t="shared" si="353"/>
        <v>0</v>
      </c>
      <c r="B8771" s="12" t="s">
        <v>20</v>
      </c>
      <c r="C8771" s="31">
        <v>0</v>
      </c>
    </row>
    <row r="8772" spans="1:3" ht="15" x14ac:dyDescent="0.2">
      <c r="A8772" s="13"/>
      <c r="B8772" s="12" t="s">
        <v>21</v>
      </c>
      <c r="C8772" s="31">
        <v>384.14566000000002</v>
      </c>
    </row>
    <row r="8773" spans="1:3" ht="15" hidden="1" x14ac:dyDescent="0.2">
      <c r="A8773" s="13">
        <v>0</v>
      </c>
      <c r="B8773" s="15" t="s">
        <v>22</v>
      </c>
      <c r="C8773" s="32">
        <v>318.05549999999999</v>
      </c>
    </row>
    <row r="8774" spans="1:3" ht="15" hidden="1" x14ac:dyDescent="0.2">
      <c r="A8774" s="13">
        <v>0</v>
      </c>
      <c r="B8774" s="15" t="s">
        <v>23</v>
      </c>
      <c r="C8774" s="32">
        <v>0</v>
      </c>
    </row>
    <row r="8775" spans="1:3" ht="15" hidden="1" x14ac:dyDescent="0.2">
      <c r="A8775" s="13">
        <v>0</v>
      </c>
      <c r="B8775" s="15" t="s">
        <v>24</v>
      </c>
      <c r="C8775" s="32">
        <v>1.9367700000000001</v>
      </c>
    </row>
    <row r="8776" spans="1:3" ht="15" hidden="1" x14ac:dyDescent="0.2">
      <c r="A8776" s="13">
        <v>0</v>
      </c>
      <c r="B8776" s="15" t="s">
        <v>25</v>
      </c>
      <c r="C8776" s="32">
        <v>0</v>
      </c>
    </row>
    <row r="8777" spans="1:3" ht="15" hidden="1" x14ac:dyDescent="0.2">
      <c r="A8777" s="13">
        <v>0</v>
      </c>
      <c r="B8777" s="15" t="s">
        <v>26</v>
      </c>
      <c r="C8777" s="32">
        <v>0</v>
      </c>
    </row>
    <row r="8778" spans="1:3" ht="15" hidden="1" x14ac:dyDescent="0.2">
      <c r="A8778" s="13">
        <v>0</v>
      </c>
      <c r="B8778" s="15" t="s">
        <v>27</v>
      </c>
      <c r="C8778" s="32">
        <v>0</v>
      </c>
    </row>
    <row r="8779" spans="1:3" ht="30" hidden="1" x14ac:dyDescent="0.2">
      <c r="A8779" s="13">
        <v>0</v>
      </c>
      <c r="B8779" s="15" t="s">
        <v>28</v>
      </c>
      <c r="C8779" s="32">
        <v>0</v>
      </c>
    </row>
    <row r="8780" spans="1:3" ht="15" hidden="1" x14ac:dyDescent="0.2">
      <c r="A8780" s="13">
        <v>0</v>
      </c>
      <c r="B8780" s="15" t="s">
        <v>29</v>
      </c>
      <c r="C8780" s="32">
        <v>0</v>
      </c>
    </row>
    <row r="8781" spans="1:3" ht="15" hidden="1" x14ac:dyDescent="0.2">
      <c r="A8781" s="13">
        <v>0</v>
      </c>
      <c r="B8781" s="15" t="s">
        <v>30</v>
      </c>
      <c r="C8781" s="32">
        <v>0</v>
      </c>
    </row>
    <row r="8782" spans="1:3" ht="15" hidden="1" x14ac:dyDescent="0.2">
      <c r="A8782" s="13">
        <v>0</v>
      </c>
      <c r="B8782" s="15" t="s">
        <v>31</v>
      </c>
      <c r="C8782" s="32">
        <v>64.153390000000002</v>
      </c>
    </row>
    <row r="8783" spans="1:3" ht="15" hidden="1" x14ac:dyDescent="0.2">
      <c r="A8783" s="13">
        <f>SUM(C8783)</f>
        <v>0</v>
      </c>
      <c r="B8783" s="12" t="s">
        <v>32</v>
      </c>
      <c r="C8783" s="31">
        <v>0</v>
      </c>
    </row>
    <row r="8784" spans="1:3" ht="15" hidden="1" x14ac:dyDescent="0.2">
      <c r="A8784" s="13">
        <f>SUM(C8784)</f>
        <v>0</v>
      </c>
      <c r="B8784" s="3" t="s">
        <v>33</v>
      </c>
      <c r="C8784" s="28">
        <v>0</v>
      </c>
    </row>
    <row r="8785" spans="1:3" ht="15" hidden="1" x14ac:dyDescent="0.2">
      <c r="A8785" s="13">
        <f>SUM(C8785)</f>
        <v>0</v>
      </c>
      <c r="B8785" s="12" t="s">
        <v>4</v>
      </c>
      <c r="C8785" s="31">
        <v>0</v>
      </c>
    </row>
    <row r="8786" spans="1:3" ht="15" hidden="1" x14ac:dyDescent="0.2">
      <c r="A8786" s="13">
        <f>SUM(C8786)</f>
        <v>0</v>
      </c>
      <c r="B8786" s="12" t="s">
        <v>34</v>
      </c>
      <c r="C8786" s="31">
        <v>0</v>
      </c>
    </row>
    <row r="8787" spans="1:3" ht="15" hidden="1" x14ac:dyDescent="0.2">
      <c r="A8787" s="13">
        <f t="shared" ref="A8787:A8850" si="354">SUM(C8787)</f>
        <v>0</v>
      </c>
      <c r="B8787" s="12" t="s">
        <v>35</v>
      </c>
      <c r="C8787" s="31">
        <v>0</v>
      </c>
    </row>
    <row r="8788" spans="1:3" ht="15" x14ac:dyDescent="0.2">
      <c r="A8788" s="13"/>
      <c r="B8788" s="2" t="s">
        <v>36</v>
      </c>
      <c r="C8788" s="28">
        <v>8.98</v>
      </c>
    </row>
    <row r="8789" spans="1:3" ht="15" hidden="1" x14ac:dyDescent="0.2">
      <c r="A8789" s="13">
        <f t="shared" si="354"/>
        <v>0</v>
      </c>
      <c r="B8789" s="2" t="s">
        <v>37</v>
      </c>
      <c r="C8789" s="28">
        <v>0</v>
      </c>
    </row>
    <row r="8790" spans="1:3" ht="15" hidden="1" x14ac:dyDescent="0.2">
      <c r="A8790" s="13">
        <v>0</v>
      </c>
      <c r="B8790" s="16" t="s">
        <v>8</v>
      </c>
      <c r="C8790" s="33">
        <v>0</v>
      </c>
    </row>
    <row r="8791" spans="1:3" ht="15" hidden="1" x14ac:dyDescent="0.2">
      <c r="A8791" s="13">
        <v>0</v>
      </c>
      <c r="B8791" s="15" t="s">
        <v>9</v>
      </c>
      <c r="C8791" s="32">
        <v>0</v>
      </c>
    </row>
    <row r="8792" spans="1:3" ht="15" hidden="1" x14ac:dyDescent="0.2">
      <c r="A8792" s="13">
        <v>0</v>
      </c>
      <c r="B8792" s="15" t="s">
        <v>38</v>
      </c>
      <c r="C8792" s="32">
        <v>0</v>
      </c>
    </row>
    <row r="8793" spans="1:3" ht="15" hidden="1" x14ac:dyDescent="0.2">
      <c r="A8793" s="13">
        <f t="shared" si="354"/>
        <v>0</v>
      </c>
      <c r="B8793" s="14" t="s">
        <v>39</v>
      </c>
      <c r="C8793" s="31">
        <v>0</v>
      </c>
    </row>
    <row r="8794" spans="1:3" ht="15" hidden="1" x14ac:dyDescent="0.2">
      <c r="A8794" s="13">
        <f t="shared" si="354"/>
        <v>0</v>
      </c>
      <c r="B8794" s="4" t="s">
        <v>40</v>
      </c>
      <c r="C8794" s="28">
        <v>0</v>
      </c>
    </row>
    <row r="8795" spans="1:3" ht="15" hidden="1" x14ac:dyDescent="0.2">
      <c r="A8795" s="13">
        <f t="shared" si="354"/>
        <v>0</v>
      </c>
      <c r="B8795" s="2" t="s">
        <v>41</v>
      </c>
      <c r="C8795" s="28">
        <v>0</v>
      </c>
    </row>
    <row r="8796" spans="1:3" ht="15" hidden="1" x14ac:dyDescent="0.2">
      <c r="A8796" s="13">
        <v>0</v>
      </c>
      <c r="B8796" s="16" t="s">
        <v>14</v>
      </c>
      <c r="C8796" s="33">
        <v>0</v>
      </c>
    </row>
    <row r="8797" spans="1:3" ht="15" hidden="1" x14ac:dyDescent="0.2">
      <c r="A8797" s="13">
        <v>0</v>
      </c>
      <c r="B8797" s="15" t="s">
        <v>9</v>
      </c>
      <c r="C8797" s="32">
        <v>0</v>
      </c>
    </row>
    <row r="8798" spans="1:3" ht="15" hidden="1" x14ac:dyDescent="0.2">
      <c r="A8798" s="13">
        <v>0</v>
      </c>
      <c r="B8798" s="15" t="s">
        <v>10</v>
      </c>
      <c r="C8798" s="32">
        <v>0</v>
      </c>
    </row>
    <row r="8799" spans="1:3" ht="15" hidden="1" x14ac:dyDescent="0.2">
      <c r="A8799" s="13">
        <f t="shared" si="354"/>
        <v>0</v>
      </c>
      <c r="B8799" s="14" t="s">
        <v>42</v>
      </c>
      <c r="C8799" s="31">
        <v>0</v>
      </c>
    </row>
    <row r="8800" spans="1:3" ht="15" hidden="1" x14ac:dyDescent="0.2">
      <c r="A8800" s="13">
        <f t="shared" si="354"/>
        <v>0</v>
      </c>
      <c r="B8800" s="4" t="s">
        <v>16</v>
      </c>
      <c r="C8800" s="28">
        <v>0</v>
      </c>
    </row>
    <row r="8801" spans="1:3" ht="15" hidden="1" x14ac:dyDescent="0.2">
      <c r="A8801" s="13">
        <f t="shared" si="354"/>
        <v>0</v>
      </c>
      <c r="B8801" s="16" t="s">
        <v>17</v>
      </c>
      <c r="C8801" s="33">
        <v>0</v>
      </c>
    </row>
    <row r="8802" spans="1:3" ht="15" hidden="1" x14ac:dyDescent="0.2">
      <c r="A8802" s="13">
        <v>0</v>
      </c>
      <c r="B8802" s="15" t="s">
        <v>43</v>
      </c>
      <c r="C8802" s="32">
        <v>0</v>
      </c>
    </row>
    <row r="8803" spans="1:3" ht="15" hidden="1" x14ac:dyDescent="0.2">
      <c r="A8803" s="13">
        <v>0</v>
      </c>
      <c r="B8803" s="15" t="s">
        <v>15</v>
      </c>
      <c r="C8803" s="32">
        <v>0</v>
      </c>
    </row>
    <row r="8804" spans="1:3" ht="15" hidden="1" x14ac:dyDescent="0.2">
      <c r="A8804" s="13">
        <v>0</v>
      </c>
      <c r="B8804" s="15" t="s">
        <v>10</v>
      </c>
      <c r="C8804" s="32">
        <v>0</v>
      </c>
    </row>
    <row r="8805" spans="1:3" ht="15" hidden="1" x14ac:dyDescent="0.2">
      <c r="A8805" s="13">
        <f t="shared" si="354"/>
        <v>0</v>
      </c>
      <c r="B8805" s="14" t="s">
        <v>39</v>
      </c>
      <c r="C8805" s="31">
        <v>0</v>
      </c>
    </row>
    <row r="8806" spans="1:3" ht="15" hidden="1" x14ac:dyDescent="0.2">
      <c r="A8806" s="13">
        <f t="shared" si="354"/>
        <v>0</v>
      </c>
      <c r="B8806" s="4" t="s">
        <v>16</v>
      </c>
      <c r="C8806" s="28">
        <v>0</v>
      </c>
    </row>
    <row r="8807" spans="1:3" hidden="1" x14ac:dyDescent="0.2">
      <c r="A8807" s="13">
        <f t="shared" si="354"/>
        <v>0</v>
      </c>
      <c r="B8807" s="21"/>
      <c r="C8807" s="35"/>
    </row>
    <row r="8808" spans="1:3" ht="15" hidden="1" x14ac:dyDescent="0.2">
      <c r="A8808" s="13">
        <f t="shared" si="354"/>
        <v>0</v>
      </c>
      <c r="B8808" s="22" t="s">
        <v>60</v>
      </c>
      <c r="C8808" s="29"/>
    </row>
    <row r="8809" spans="1:3" ht="15" x14ac:dyDescent="0.2">
      <c r="A8809" s="13"/>
      <c r="B8809" s="17" t="s">
        <v>44</v>
      </c>
      <c r="C8809" s="31">
        <v>829.87235999999996</v>
      </c>
    </row>
    <row r="8810" spans="1:3" ht="15" x14ac:dyDescent="0.2">
      <c r="A8810" s="13"/>
      <c r="B8810" s="12" t="s">
        <v>1</v>
      </c>
      <c r="C8810" s="31">
        <v>829.87235999999996</v>
      </c>
    </row>
    <row r="8811" spans="1:3" ht="15" hidden="1" x14ac:dyDescent="0.2">
      <c r="A8811" s="13">
        <f t="shared" si="354"/>
        <v>0</v>
      </c>
      <c r="B8811" s="12" t="s">
        <v>6</v>
      </c>
      <c r="C8811" s="31">
        <v>0</v>
      </c>
    </row>
    <row r="8812" spans="1:3" ht="15" hidden="1" x14ac:dyDescent="0.2">
      <c r="A8812" s="13">
        <f t="shared" si="354"/>
        <v>0</v>
      </c>
      <c r="B8812" s="12" t="s">
        <v>45</v>
      </c>
      <c r="C8812" s="31">
        <v>0</v>
      </c>
    </row>
    <row r="8813" spans="1:3" ht="15" hidden="1" x14ac:dyDescent="0.2">
      <c r="A8813" s="13">
        <f t="shared" si="354"/>
        <v>0</v>
      </c>
      <c r="B8813" s="12" t="s">
        <v>13</v>
      </c>
      <c r="C8813" s="31">
        <v>0</v>
      </c>
    </row>
    <row r="8814" spans="1:3" ht="15" x14ac:dyDescent="0.2">
      <c r="A8814" s="13"/>
      <c r="B8814" s="17" t="s">
        <v>46</v>
      </c>
      <c r="C8814" s="31">
        <v>393.12566000000004</v>
      </c>
    </row>
    <row r="8815" spans="1:3" ht="15" x14ac:dyDescent="0.2">
      <c r="A8815" s="13"/>
      <c r="B8815" s="12" t="s">
        <v>19</v>
      </c>
      <c r="C8815" s="31">
        <v>384.14566000000002</v>
      </c>
    </row>
    <row r="8816" spans="1:3" ht="15" x14ac:dyDescent="0.2">
      <c r="A8816" s="13"/>
      <c r="B8816" s="12" t="s">
        <v>36</v>
      </c>
      <c r="C8816" s="31">
        <v>8.98</v>
      </c>
    </row>
    <row r="8817" spans="1:3" ht="15" hidden="1" x14ac:dyDescent="0.2">
      <c r="A8817" s="13">
        <f t="shared" si="354"/>
        <v>0</v>
      </c>
      <c r="B8817" s="12" t="s">
        <v>47</v>
      </c>
      <c r="C8817" s="31">
        <v>0</v>
      </c>
    </row>
    <row r="8818" spans="1:3" ht="15" hidden="1" x14ac:dyDescent="0.2">
      <c r="A8818" s="13">
        <f t="shared" si="354"/>
        <v>0</v>
      </c>
      <c r="B8818" s="12" t="s">
        <v>41</v>
      </c>
      <c r="C8818" s="31">
        <v>0</v>
      </c>
    </row>
    <row r="8819" spans="1:3" ht="15" x14ac:dyDescent="0.2">
      <c r="A8819" s="13"/>
      <c r="B8819" s="39" t="s">
        <v>48</v>
      </c>
      <c r="C8819" s="40">
        <v>436.74669999999998</v>
      </c>
    </row>
    <row r="8820" spans="1:3" ht="15" x14ac:dyDescent="0.2">
      <c r="A8820" s="13"/>
      <c r="B8820" s="39" t="s">
        <v>49</v>
      </c>
      <c r="C8820" s="40">
        <v>1315.85535</v>
      </c>
    </row>
    <row r="8821" spans="1:3" ht="15" x14ac:dyDescent="0.2">
      <c r="A8821" s="13"/>
      <c r="B8821" s="39" t="s">
        <v>50</v>
      </c>
      <c r="C8821" s="40">
        <v>1752.60205</v>
      </c>
    </row>
    <row r="8822" spans="1:3" ht="15" hidden="1" x14ac:dyDescent="0.2">
      <c r="A8822" s="13">
        <f t="shared" si="354"/>
        <v>0</v>
      </c>
      <c r="B8822" s="23"/>
      <c r="C8822" s="34"/>
    </row>
    <row r="8823" spans="1:3" hidden="1" x14ac:dyDescent="0.2">
      <c r="A8823" s="13">
        <f t="shared" si="354"/>
        <v>0</v>
      </c>
      <c r="B8823" s="18" t="s">
        <v>319</v>
      </c>
      <c r="C8823" s="29"/>
    </row>
    <row r="8824" spans="1:3" ht="15" x14ac:dyDescent="0.2">
      <c r="A8824" s="13"/>
      <c r="B8824" s="5" t="s">
        <v>53</v>
      </c>
      <c r="C8824" s="36">
        <v>97</v>
      </c>
    </row>
    <row r="8825" spans="1:3" ht="15" x14ac:dyDescent="0.2">
      <c r="A8825" s="13"/>
      <c r="B8825" s="6" t="s">
        <v>54</v>
      </c>
      <c r="C8825" s="36">
        <v>32</v>
      </c>
    </row>
    <row r="8826" spans="1:3" ht="15" x14ac:dyDescent="0.2">
      <c r="A8826" s="13"/>
      <c r="B8826" s="6" t="s">
        <v>55</v>
      </c>
      <c r="C8826" s="36">
        <v>65</v>
      </c>
    </row>
    <row r="8827" spans="1:3" ht="15" hidden="1" x14ac:dyDescent="0.2">
      <c r="A8827" s="13">
        <f t="shared" si="354"/>
        <v>0</v>
      </c>
      <c r="B8827" s="24"/>
      <c r="C8827" s="34"/>
    </row>
    <row r="8828" spans="1:3" ht="15" x14ac:dyDescent="0.2">
      <c r="A8828" s="13"/>
      <c r="B8828" s="121" t="s">
        <v>324</v>
      </c>
      <c r="C8828" s="122"/>
    </row>
    <row r="8829" spans="1:3" hidden="1" x14ac:dyDescent="0.2">
      <c r="A8829" s="13">
        <f t="shared" si="354"/>
        <v>0</v>
      </c>
      <c r="B8829" s="21"/>
      <c r="C8829" s="35"/>
    </row>
    <row r="8830" spans="1:3" ht="15" hidden="1" x14ac:dyDescent="0.2">
      <c r="A8830" s="13">
        <f t="shared" si="354"/>
        <v>0</v>
      </c>
      <c r="B8830" s="22" t="s">
        <v>59</v>
      </c>
      <c r="C8830" s="29"/>
    </row>
    <row r="8831" spans="1:3" ht="15" x14ac:dyDescent="0.2">
      <c r="A8831" s="13"/>
      <c r="B8831" s="2" t="s">
        <v>1</v>
      </c>
      <c r="C8831" s="28">
        <v>3543.37</v>
      </c>
    </row>
    <row r="8832" spans="1:3" ht="15" hidden="1" x14ac:dyDescent="0.2">
      <c r="A8832" s="13">
        <f t="shared" si="354"/>
        <v>0</v>
      </c>
      <c r="B8832" s="3" t="s">
        <v>2</v>
      </c>
      <c r="C8832" s="28"/>
    </row>
    <row r="8833" spans="1:3" ht="15" hidden="1" x14ac:dyDescent="0.2">
      <c r="A8833" s="13">
        <f t="shared" si="354"/>
        <v>0</v>
      </c>
      <c r="B8833" s="3" t="s">
        <v>3</v>
      </c>
      <c r="C8833" s="28"/>
    </row>
    <row r="8834" spans="1:3" ht="15" x14ac:dyDescent="0.2">
      <c r="A8834" s="13"/>
      <c r="B8834" s="3" t="s">
        <v>4</v>
      </c>
      <c r="C8834" s="28">
        <v>44.49</v>
      </c>
    </row>
    <row r="8835" spans="1:3" ht="15" x14ac:dyDescent="0.2">
      <c r="A8835" s="13"/>
      <c r="B8835" s="3" t="s">
        <v>5</v>
      </c>
      <c r="C8835" s="28">
        <v>3498.88</v>
      </c>
    </row>
    <row r="8836" spans="1:3" ht="15" hidden="1" x14ac:dyDescent="0.2">
      <c r="A8836" s="13">
        <f t="shared" si="354"/>
        <v>0</v>
      </c>
      <c r="B8836" s="2" t="s">
        <v>6</v>
      </c>
      <c r="C8836" s="28"/>
    </row>
    <row r="8837" spans="1:3" ht="15" hidden="1" x14ac:dyDescent="0.2">
      <c r="A8837" s="13">
        <f t="shared" si="354"/>
        <v>0</v>
      </c>
      <c r="B8837" s="2" t="s">
        <v>7</v>
      </c>
      <c r="C8837" s="28">
        <v>0</v>
      </c>
    </row>
    <row r="8838" spans="1:3" ht="15" hidden="1" x14ac:dyDescent="0.2">
      <c r="A8838" s="13">
        <v>0</v>
      </c>
      <c r="B8838" s="3" t="s">
        <v>8</v>
      </c>
      <c r="C8838" s="28">
        <v>0</v>
      </c>
    </row>
    <row r="8839" spans="1:3" ht="15" hidden="1" x14ac:dyDescent="0.2">
      <c r="A8839" s="13">
        <f t="shared" si="354"/>
        <v>0</v>
      </c>
      <c r="B8839" s="4" t="s">
        <v>9</v>
      </c>
      <c r="C8839" s="28"/>
    </row>
    <row r="8840" spans="1:3" ht="15" hidden="1" x14ac:dyDescent="0.2">
      <c r="A8840" s="13">
        <v>0</v>
      </c>
      <c r="B8840" s="4" t="s">
        <v>10</v>
      </c>
      <c r="C8840" s="28"/>
    </row>
    <row r="8841" spans="1:3" ht="15" hidden="1" x14ac:dyDescent="0.2">
      <c r="A8841" s="13">
        <f t="shared" si="354"/>
        <v>0</v>
      </c>
      <c r="B8841" s="4" t="s">
        <v>11</v>
      </c>
      <c r="C8841" s="28"/>
    </row>
    <row r="8842" spans="1:3" ht="15" hidden="1" x14ac:dyDescent="0.2">
      <c r="A8842" s="13">
        <f t="shared" si="354"/>
        <v>0</v>
      </c>
      <c r="B8842" s="4" t="s">
        <v>12</v>
      </c>
      <c r="C8842" s="28"/>
    </row>
    <row r="8843" spans="1:3" ht="15" hidden="1" x14ac:dyDescent="0.2">
      <c r="A8843" s="13">
        <f t="shared" si="354"/>
        <v>0</v>
      </c>
      <c r="B8843" s="2" t="s">
        <v>13</v>
      </c>
      <c r="C8843" s="28">
        <v>0</v>
      </c>
    </row>
    <row r="8844" spans="1:3" ht="15" hidden="1" x14ac:dyDescent="0.2">
      <c r="A8844" s="13">
        <v>0</v>
      </c>
      <c r="B8844" s="3" t="s">
        <v>14</v>
      </c>
      <c r="C8844" s="28">
        <v>0</v>
      </c>
    </row>
    <row r="8845" spans="1:3" ht="15" hidden="1" x14ac:dyDescent="0.2">
      <c r="A8845" s="13">
        <v>0</v>
      </c>
      <c r="B8845" s="4" t="s">
        <v>15</v>
      </c>
      <c r="C8845" s="28"/>
    </row>
    <row r="8846" spans="1:3" ht="15" hidden="1" x14ac:dyDescent="0.2">
      <c r="A8846" s="13">
        <v>0</v>
      </c>
      <c r="B8846" s="4" t="s">
        <v>10</v>
      </c>
      <c r="C8846" s="28"/>
    </row>
    <row r="8847" spans="1:3" ht="15" hidden="1" x14ac:dyDescent="0.2">
      <c r="A8847" s="13">
        <f t="shared" si="354"/>
        <v>0</v>
      </c>
      <c r="B8847" s="4" t="s">
        <v>16</v>
      </c>
      <c r="C8847" s="28"/>
    </row>
    <row r="8848" spans="1:3" ht="15" hidden="1" x14ac:dyDescent="0.2">
      <c r="A8848" s="13">
        <f t="shared" si="354"/>
        <v>0</v>
      </c>
      <c r="B8848" s="3" t="s">
        <v>17</v>
      </c>
      <c r="C8848" s="28">
        <v>0</v>
      </c>
    </row>
    <row r="8849" spans="1:3" ht="15" hidden="1" x14ac:dyDescent="0.2">
      <c r="A8849" s="13">
        <f t="shared" si="354"/>
        <v>0</v>
      </c>
      <c r="B8849" s="4" t="s">
        <v>18</v>
      </c>
      <c r="C8849" s="28"/>
    </row>
    <row r="8850" spans="1:3" hidden="1" x14ac:dyDescent="0.2">
      <c r="A8850" s="13">
        <f t="shared" si="354"/>
        <v>0</v>
      </c>
      <c r="B8850" s="21"/>
      <c r="C8850" s="35"/>
    </row>
    <row r="8851" spans="1:3" ht="15" x14ac:dyDescent="0.2">
      <c r="A8851" s="13"/>
      <c r="B8851" s="2" t="s">
        <v>19</v>
      </c>
      <c r="C8851" s="28">
        <v>3462.38</v>
      </c>
    </row>
    <row r="8852" spans="1:3" ht="15" x14ac:dyDescent="0.2">
      <c r="A8852" s="13"/>
      <c r="B8852" s="12" t="s">
        <v>20</v>
      </c>
      <c r="C8852" s="31">
        <v>3185.99</v>
      </c>
    </row>
    <row r="8853" spans="1:3" ht="15" x14ac:dyDescent="0.2">
      <c r="A8853" s="13"/>
      <c r="B8853" s="12" t="s">
        <v>21</v>
      </c>
      <c r="C8853" s="31">
        <v>264.11</v>
      </c>
    </row>
    <row r="8854" spans="1:3" ht="15" hidden="1" x14ac:dyDescent="0.2">
      <c r="A8854" s="13">
        <v>0</v>
      </c>
      <c r="B8854" s="15" t="s">
        <v>22</v>
      </c>
      <c r="C8854" s="32">
        <v>134.01</v>
      </c>
    </row>
    <row r="8855" spans="1:3" ht="15" hidden="1" x14ac:dyDescent="0.2">
      <c r="A8855" s="13">
        <v>0</v>
      </c>
      <c r="B8855" s="15" t="s">
        <v>23</v>
      </c>
      <c r="C8855" s="32"/>
    </row>
    <row r="8856" spans="1:3" ht="15" hidden="1" x14ac:dyDescent="0.2">
      <c r="A8856" s="13">
        <v>0</v>
      </c>
      <c r="B8856" s="15" t="s">
        <v>24</v>
      </c>
      <c r="C8856" s="32"/>
    </row>
    <row r="8857" spans="1:3" ht="15" hidden="1" x14ac:dyDescent="0.2">
      <c r="A8857" s="13">
        <v>0</v>
      </c>
      <c r="B8857" s="15" t="s">
        <v>25</v>
      </c>
      <c r="C8857" s="32"/>
    </row>
    <row r="8858" spans="1:3" ht="15" hidden="1" x14ac:dyDescent="0.2">
      <c r="A8858" s="13">
        <v>0</v>
      </c>
      <c r="B8858" s="15" t="s">
        <v>26</v>
      </c>
      <c r="C8858" s="32"/>
    </row>
    <row r="8859" spans="1:3" ht="15" hidden="1" x14ac:dyDescent="0.2">
      <c r="A8859" s="13">
        <v>0</v>
      </c>
      <c r="B8859" s="15" t="s">
        <v>27</v>
      </c>
      <c r="C8859" s="32"/>
    </row>
    <row r="8860" spans="1:3" ht="30" hidden="1" x14ac:dyDescent="0.2">
      <c r="A8860" s="13">
        <v>0</v>
      </c>
      <c r="B8860" s="15" t="s">
        <v>28</v>
      </c>
      <c r="C8860" s="32"/>
    </row>
    <row r="8861" spans="1:3" ht="15" hidden="1" x14ac:dyDescent="0.2">
      <c r="A8861" s="13">
        <v>0</v>
      </c>
      <c r="B8861" s="15" t="s">
        <v>29</v>
      </c>
      <c r="C8861" s="32"/>
    </row>
    <row r="8862" spans="1:3" ht="15" hidden="1" x14ac:dyDescent="0.2">
      <c r="A8862" s="13">
        <v>0</v>
      </c>
      <c r="B8862" s="15" t="s">
        <v>30</v>
      </c>
      <c r="C8862" s="32"/>
    </row>
    <row r="8863" spans="1:3" ht="15" hidden="1" x14ac:dyDescent="0.2">
      <c r="A8863" s="13">
        <v>0</v>
      </c>
      <c r="B8863" s="15" t="s">
        <v>31</v>
      </c>
      <c r="C8863" s="32">
        <v>130.1</v>
      </c>
    </row>
    <row r="8864" spans="1:3" ht="15" hidden="1" x14ac:dyDescent="0.2">
      <c r="A8864" s="13">
        <f t="shared" ref="A8864:A8870" si="355">SUM(C8864)</f>
        <v>0</v>
      </c>
      <c r="B8864" s="12" t="s">
        <v>32</v>
      </c>
      <c r="C8864" s="31"/>
    </row>
    <row r="8865" spans="1:3" ht="15" hidden="1" x14ac:dyDescent="0.2">
      <c r="A8865" s="13">
        <f t="shared" si="355"/>
        <v>0</v>
      </c>
      <c r="B8865" s="3" t="s">
        <v>33</v>
      </c>
      <c r="C8865" s="28"/>
    </row>
    <row r="8866" spans="1:3" ht="15" hidden="1" x14ac:dyDescent="0.2">
      <c r="A8866" s="13">
        <f t="shared" si="355"/>
        <v>0</v>
      </c>
      <c r="B8866" s="12" t="s">
        <v>4</v>
      </c>
      <c r="C8866" s="31"/>
    </row>
    <row r="8867" spans="1:3" ht="15" x14ac:dyDescent="0.2">
      <c r="A8867" s="13"/>
      <c r="B8867" s="12" t="s">
        <v>34</v>
      </c>
      <c r="C8867" s="31">
        <v>12.28</v>
      </c>
    </row>
    <row r="8868" spans="1:3" ht="15" hidden="1" x14ac:dyDescent="0.2">
      <c r="A8868" s="13">
        <f t="shared" si="355"/>
        <v>0</v>
      </c>
      <c r="B8868" s="12" t="s">
        <v>35</v>
      </c>
      <c r="C8868" s="31"/>
    </row>
    <row r="8869" spans="1:3" ht="15" x14ac:dyDescent="0.2">
      <c r="A8869" s="13"/>
      <c r="B8869" s="2" t="s">
        <v>36</v>
      </c>
      <c r="C8869" s="28">
        <v>0.72</v>
      </c>
    </row>
    <row r="8870" spans="1:3" ht="15" hidden="1" x14ac:dyDescent="0.2">
      <c r="A8870" s="13">
        <f t="shared" si="355"/>
        <v>0</v>
      </c>
      <c r="B8870" s="2" t="s">
        <v>37</v>
      </c>
      <c r="C8870" s="28">
        <v>0</v>
      </c>
    </row>
    <row r="8871" spans="1:3" ht="15" hidden="1" x14ac:dyDescent="0.2">
      <c r="A8871" s="13">
        <v>0</v>
      </c>
      <c r="B8871" s="16" t="s">
        <v>8</v>
      </c>
      <c r="C8871" s="33">
        <v>0</v>
      </c>
    </row>
    <row r="8872" spans="1:3" ht="15" hidden="1" x14ac:dyDescent="0.2">
      <c r="A8872" s="13">
        <v>0</v>
      </c>
      <c r="B8872" s="15" t="s">
        <v>9</v>
      </c>
      <c r="C8872" s="32"/>
    </row>
    <row r="8873" spans="1:3" ht="15" hidden="1" x14ac:dyDescent="0.2">
      <c r="A8873" s="13">
        <v>0</v>
      </c>
      <c r="B8873" s="15" t="s">
        <v>38</v>
      </c>
      <c r="C8873" s="32"/>
    </row>
    <row r="8874" spans="1:3" ht="15" hidden="1" x14ac:dyDescent="0.2">
      <c r="A8874" s="13">
        <f>SUM(C8874)</f>
        <v>0</v>
      </c>
      <c r="B8874" s="14" t="s">
        <v>39</v>
      </c>
      <c r="C8874" s="31"/>
    </row>
    <row r="8875" spans="1:3" ht="15" hidden="1" x14ac:dyDescent="0.2">
      <c r="A8875" s="13">
        <f>SUM(C8875)</f>
        <v>0</v>
      </c>
      <c r="B8875" s="4" t="s">
        <v>40</v>
      </c>
      <c r="C8875" s="28"/>
    </row>
    <row r="8876" spans="1:3" ht="15" hidden="1" x14ac:dyDescent="0.2">
      <c r="A8876" s="13">
        <f>SUM(C8876)</f>
        <v>0</v>
      </c>
      <c r="B8876" s="2" t="s">
        <v>41</v>
      </c>
      <c r="C8876" s="28">
        <v>0</v>
      </c>
    </row>
    <row r="8877" spans="1:3" ht="15" hidden="1" x14ac:dyDescent="0.2">
      <c r="A8877" s="13">
        <v>0</v>
      </c>
      <c r="B8877" s="16" t="s">
        <v>14</v>
      </c>
      <c r="C8877" s="33">
        <v>0</v>
      </c>
    </row>
    <row r="8878" spans="1:3" ht="15" hidden="1" x14ac:dyDescent="0.2">
      <c r="A8878" s="13">
        <v>0</v>
      </c>
      <c r="B8878" s="15" t="s">
        <v>9</v>
      </c>
      <c r="C8878" s="32"/>
    </row>
    <row r="8879" spans="1:3" ht="15" hidden="1" x14ac:dyDescent="0.2">
      <c r="A8879" s="13">
        <v>0</v>
      </c>
      <c r="B8879" s="15" t="s">
        <v>10</v>
      </c>
      <c r="C8879" s="32"/>
    </row>
    <row r="8880" spans="1:3" ht="15" hidden="1" x14ac:dyDescent="0.2">
      <c r="A8880" s="13">
        <f>SUM(C8880)</f>
        <v>0</v>
      </c>
      <c r="B8880" s="14" t="s">
        <v>42</v>
      </c>
      <c r="C8880" s="31"/>
    </row>
    <row r="8881" spans="1:3" ht="15" hidden="1" x14ac:dyDescent="0.2">
      <c r="A8881" s="13">
        <f>SUM(C8881)</f>
        <v>0</v>
      </c>
      <c r="B8881" s="4" t="s">
        <v>16</v>
      </c>
      <c r="C8881" s="28"/>
    </row>
    <row r="8882" spans="1:3" ht="15" hidden="1" x14ac:dyDescent="0.2">
      <c r="A8882" s="13">
        <f>SUM(C8882)</f>
        <v>0</v>
      </c>
      <c r="B8882" s="16" t="s">
        <v>17</v>
      </c>
      <c r="C8882" s="33">
        <v>0</v>
      </c>
    </row>
    <row r="8883" spans="1:3" ht="15" hidden="1" x14ac:dyDescent="0.2">
      <c r="A8883" s="13">
        <v>0</v>
      </c>
      <c r="B8883" s="15" t="s">
        <v>43</v>
      </c>
      <c r="C8883" s="32"/>
    </row>
    <row r="8884" spans="1:3" ht="15" hidden="1" x14ac:dyDescent="0.2">
      <c r="A8884" s="13">
        <v>0</v>
      </c>
      <c r="B8884" s="15" t="s">
        <v>15</v>
      </c>
      <c r="C8884" s="32"/>
    </row>
    <row r="8885" spans="1:3" ht="15" hidden="1" x14ac:dyDescent="0.2">
      <c r="A8885" s="13">
        <v>0</v>
      </c>
      <c r="B8885" s="15" t="s">
        <v>10</v>
      </c>
      <c r="C8885" s="32"/>
    </row>
    <row r="8886" spans="1:3" ht="15" hidden="1" x14ac:dyDescent="0.2">
      <c r="A8886" s="13">
        <f t="shared" ref="A8886:A8908" si="356">SUM(C8886)</f>
        <v>0</v>
      </c>
      <c r="B8886" s="14" t="s">
        <v>39</v>
      </c>
      <c r="C8886" s="31"/>
    </row>
    <row r="8887" spans="1:3" ht="15" hidden="1" x14ac:dyDescent="0.2">
      <c r="A8887" s="13">
        <f t="shared" si="356"/>
        <v>0</v>
      </c>
      <c r="B8887" s="4" t="s">
        <v>16</v>
      </c>
      <c r="C8887" s="28"/>
    </row>
    <row r="8888" spans="1:3" hidden="1" x14ac:dyDescent="0.2">
      <c r="A8888" s="13">
        <f t="shared" si="356"/>
        <v>0</v>
      </c>
      <c r="B8888" s="21"/>
      <c r="C8888" s="35"/>
    </row>
    <row r="8889" spans="1:3" ht="15" hidden="1" x14ac:dyDescent="0.2">
      <c r="A8889" s="13">
        <f t="shared" si="356"/>
        <v>0</v>
      </c>
      <c r="B8889" s="22" t="s">
        <v>60</v>
      </c>
      <c r="C8889" s="29"/>
    </row>
    <row r="8890" spans="1:3" ht="15" x14ac:dyDescent="0.2">
      <c r="A8890" s="13"/>
      <c r="B8890" s="17" t="s">
        <v>44</v>
      </c>
      <c r="C8890" s="31">
        <v>3543.37</v>
      </c>
    </row>
    <row r="8891" spans="1:3" ht="15" x14ac:dyDescent="0.2">
      <c r="A8891" s="13"/>
      <c r="B8891" s="12" t="s">
        <v>1</v>
      </c>
      <c r="C8891" s="31">
        <v>3543.37</v>
      </c>
    </row>
    <row r="8892" spans="1:3" ht="15" hidden="1" x14ac:dyDescent="0.2">
      <c r="A8892" s="13">
        <f t="shared" si="356"/>
        <v>0</v>
      </c>
      <c r="B8892" s="12" t="s">
        <v>6</v>
      </c>
      <c r="C8892" s="31">
        <v>0</v>
      </c>
    </row>
    <row r="8893" spans="1:3" ht="15" hidden="1" x14ac:dyDescent="0.2">
      <c r="A8893" s="13">
        <f t="shared" si="356"/>
        <v>0</v>
      </c>
      <c r="B8893" s="12" t="s">
        <v>45</v>
      </c>
      <c r="C8893" s="31">
        <v>0</v>
      </c>
    </row>
    <row r="8894" spans="1:3" ht="15" hidden="1" x14ac:dyDescent="0.2">
      <c r="A8894" s="13">
        <f t="shared" si="356"/>
        <v>0</v>
      </c>
      <c r="B8894" s="12" t="s">
        <v>13</v>
      </c>
      <c r="C8894" s="31">
        <v>0</v>
      </c>
    </row>
    <row r="8895" spans="1:3" ht="15" x14ac:dyDescent="0.2">
      <c r="A8895" s="13"/>
      <c r="B8895" s="17" t="s">
        <v>46</v>
      </c>
      <c r="C8895" s="31">
        <v>3463.1</v>
      </c>
    </row>
    <row r="8896" spans="1:3" ht="15" x14ac:dyDescent="0.2">
      <c r="A8896" s="13"/>
      <c r="B8896" s="12" t="s">
        <v>19</v>
      </c>
      <c r="C8896" s="31">
        <v>3462.38</v>
      </c>
    </row>
    <row r="8897" spans="1:3" ht="15" x14ac:dyDescent="0.2">
      <c r="A8897" s="13"/>
      <c r="B8897" s="12" t="s">
        <v>36</v>
      </c>
      <c r="C8897" s="31">
        <v>0.72</v>
      </c>
    </row>
    <row r="8898" spans="1:3" ht="15" hidden="1" x14ac:dyDescent="0.2">
      <c r="A8898" s="13">
        <f t="shared" si="356"/>
        <v>0</v>
      </c>
      <c r="B8898" s="12" t="s">
        <v>47</v>
      </c>
      <c r="C8898" s="31">
        <v>0</v>
      </c>
    </row>
    <row r="8899" spans="1:3" ht="15" hidden="1" x14ac:dyDescent="0.2">
      <c r="A8899" s="13">
        <f t="shared" si="356"/>
        <v>0</v>
      </c>
      <c r="B8899" s="12" t="s">
        <v>41</v>
      </c>
      <c r="C8899" s="31">
        <v>0</v>
      </c>
    </row>
    <row r="8900" spans="1:3" ht="15" x14ac:dyDescent="0.2">
      <c r="A8900" s="13"/>
      <c r="B8900" s="39" t="s">
        <v>48</v>
      </c>
      <c r="C8900" s="40">
        <v>80.27</v>
      </c>
    </row>
    <row r="8901" spans="1:3" ht="15" x14ac:dyDescent="0.2">
      <c r="A8901" s="13"/>
      <c r="B8901" s="39" t="s">
        <v>49</v>
      </c>
      <c r="C8901" s="40">
        <v>218.5</v>
      </c>
    </row>
    <row r="8902" spans="1:3" ht="15" x14ac:dyDescent="0.2">
      <c r="A8902" s="13"/>
      <c r="B8902" s="39" t="s">
        <v>50</v>
      </c>
      <c r="C8902" s="40">
        <v>298.77</v>
      </c>
    </row>
    <row r="8903" spans="1:3" ht="15" hidden="1" x14ac:dyDescent="0.2">
      <c r="A8903" s="13">
        <f t="shared" si="356"/>
        <v>0</v>
      </c>
      <c r="B8903" s="23"/>
      <c r="C8903" s="34"/>
    </row>
    <row r="8904" spans="1:3" hidden="1" x14ac:dyDescent="0.2">
      <c r="A8904" s="13">
        <f t="shared" si="356"/>
        <v>0</v>
      </c>
      <c r="B8904" s="18" t="s">
        <v>319</v>
      </c>
      <c r="C8904" s="29"/>
    </row>
    <row r="8905" spans="1:3" ht="15" x14ac:dyDescent="0.2">
      <c r="A8905" s="13"/>
      <c r="B8905" s="5" t="s">
        <v>53</v>
      </c>
      <c r="C8905" s="36">
        <v>692</v>
      </c>
    </row>
    <row r="8906" spans="1:3" ht="15" x14ac:dyDescent="0.2">
      <c r="A8906" s="13"/>
      <c r="B8906" s="6" t="s">
        <v>54</v>
      </c>
      <c r="C8906" s="36">
        <v>598</v>
      </c>
    </row>
    <row r="8907" spans="1:3" ht="15" x14ac:dyDescent="0.2">
      <c r="A8907" s="13"/>
      <c r="B8907" s="6" t="s">
        <v>55</v>
      </c>
      <c r="C8907" s="36">
        <v>94</v>
      </c>
    </row>
    <row r="8908" spans="1:3" ht="15" hidden="1" x14ac:dyDescent="0.2">
      <c r="A8908" s="13">
        <f t="shared" si="356"/>
        <v>0</v>
      </c>
      <c r="B8908" s="24"/>
      <c r="C8908" s="34"/>
    </row>
    <row r="8909" spans="1:3" ht="15" x14ac:dyDescent="0.2">
      <c r="A8909" s="13"/>
      <c r="B8909" s="121" t="s">
        <v>158</v>
      </c>
      <c r="C8909" s="122"/>
    </row>
    <row r="8910" spans="1:3" hidden="1" x14ac:dyDescent="0.2">
      <c r="A8910" s="13">
        <f t="shared" ref="A8910:A8918" si="357">SUM(C8910)</f>
        <v>0</v>
      </c>
      <c r="B8910" s="21"/>
      <c r="C8910" s="35"/>
    </row>
    <row r="8911" spans="1:3" ht="15" hidden="1" x14ac:dyDescent="0.2">
      <c r="A8911" s="13">
        <f t="shared" si="357"/>
        <v>0</v>
      </c>
      <c r="B8911" s="22" t="s">
        <v>59</v>
      </c>
      <c r="C8911" s="29"/>
    </row>
    <row r="8912" spans="1:3" ht="15" x14ac:dyDescent="0.2">
      <c r="A8912" s="13"/>
      <c r="B8912" s="2" t="s">
        <v>1</v>
      </c>
      <c r="C8912" s="28">
        <v>472.25472000000002</v>
      </c>
    </row>
    <row r="8913" spans="1:3" ht="15" hidden="1" x14ac:dyDescent="0.2">
      <c r="A8913" s="13">
        <f t="shared" si="357"/>
        <v>0</v>
      </c>
      <c r="B8913" s="3" t="s">
        <v>2</v>
      </c>
      <c r="C8913" s="28"/>
    </row>
    <row r="8914" spans="1:3" ht="15" hidden="1" x14ac:dyDescent="0.2">
      <c r="A8914" s="13">
        <f t="shared" si="357"/>
        <v>0</v>
      </c>
      <c r="B8914" s="3" t="s">
        <v>3</v>
      </c>
      <c r="C8914" s="28"/>
    </row>
    <row r="8915" spans="1:3" ht="15" x14ac:dyDescent="0.2">
      <c r="A8915" s="13"/>
      <c r="B8915" s="3" t="s">
        <v>4</v>
      </c>
      <c r="C8915" s="28">
        <v>-7.06</v>
      </c>
    </row>
    <row r="8916" spans="1:3" ht="15" x14ac:dyDescent="0.2">
      <c r="A8916" s="13"/>
      <c r="B8916" s="3" t="s">
        <v>5</v>
      </c>
      <c r="C8916" s="28">
        <v>479.31472000000002</v>
      </c>
    </row>
    <row r="8917" spans="1:3" ht="15" hidden="1" x14ac:dyDescent="0.2">
      <c r="A8917" s="13">
        <f t="shared" si="357"/>
        <v>0</v>
      </c>
      <c r="B8917" s="2" t="s">
        <v>6</v>
      </c>
      <c r="C8917" s="28">
        <v>0</v>
      </c>
    </row>
    <row r="8918" spans="1:3" ht="15" hidden="1" x14ac:dyDescent="0.2">
      <c r="A8918" s="13">
        <f t="shared" si="357"/>
        <v>0</v>
      </c>
      <c r="B8918" s="2" t="s">
        <v>7</v>
      </c>
      <c r="C8918" s="28">
        <v>0</v>
      </c>
    </row>
    <row r="8919" spans="1:3" ht="15" hidden="1" x14ac:dyDescent="0.2">
      <c r="A8919" s="13">
        <v>0</v>
      </c>
      <c r="B8919" s="3" t="s">
        <v>8</v>
      </c>
      <c r="C8919" s="28">
        <v>0</v>
      </c>
    </row>
    <row r="8920" spans="1:3" ht="15" hidden="1" x14ac:dyDescent="0.2">
      <c r="A8920" s="13">
        <f>SUM(C8920)</f>
        <v>0</v>
      </c>
      <c r="B8920" s="4" t="s">
        <v>9</v>
      </c>
      <c r="C8920" s="28">
        <v>0</v>
      </c>
    </row>
    <row r="8921" spans="1:3" ht="15" hidden="1" x14ac:dyDescent="0.2">
      <c r="A8921" s="13">
        <v>0</v>
      </c>
      <c r="B8921" s="4" t="s">
        <v>10</v>
      </c>
      <c r="C8921" s="28">
        <v>0</v>
      </c>
    </row>
    <row r="8922" spans="1:3" ht="15" hidden="1" x14ac:dyDescent="0.2">
      <c r="A8922" s="13">
        <f>SUM(C8922)</f>
        <v>0</v>
      </c>
      <c r="B8922" s="4" t="s">
        <v>11</v>
      </c>
      <c r="C8922" s="28">
        <v>0</v>
      </c>
    </row>
    <row r="8923" spans="1:3" ht="15" hidden="1" x14ac:dyDescent="0.2">
      <c r="A8923" s="13">
        <f>SUM(C8923)</f>
        <v>0</v>
      </c>
      <c r="B8923" s="4" t="s">
        <v>12</v>
      </c>
      <c r="C8923" s="28">
        <v>0</v>
      </c>
    </row>
    <row r="8924" spans="1:3" ht="15" hidden="1" x14ac:dyDescent="0.2">
      <c r="A8924" s="13">
        <f>SUM(C8924)</f>
        <v>0</v>
      </c>
      <c r="B8924" s="2" t="s">
        <v>13</v>
      </c>
      <c r="C8924" s="28">
        <v>0</v>
      </c>
    </row>
    <row r="8925" spans="1:3" ht="15" hidden="1" x14ac:dyDescent="0.2">
      <c r="A8925" s="13">
        <v>0</v>
      </c>
      <c r="B8925" s="3" t="s">
        <v>14</v>
      </c>
      <c r="C8925" s="28">
        <v>0</v>
      </c>
    </row>
    <row r="8926" spans="1:3" ht="15" hidden="1" x14ac:dyDescent="0.2">
      <c r="A8926" s="13">
        <v>0</v>
      </c>
      <c r="B8926" s="4" t="s">
        <v>15</v>
      </c>
      <c r="C8926" s="28">
        <v>0</v>
      </c>
    </row>
    <row r="8927" spans="1:3" ht="15" hidden="1" x14ac:dyDescent="0.2">
      <c r="A8927" s="13">
        <v>0</v>
      </c>
      <c r="B8927" s="4" t="s">
        <v>10</v>
      </c>
      <c r="C8927" s="28">
        <v>0</v>
      </c>
    </row>
    <row r="8928" spans="1:3" ht="15" hidden="1" x14ac:dyDescent="0.2">
      <c r="A8928" s="13">
        <f t="shared" ref="A8928:A8934" si="358">SUM(C8928)</f>
        <v>0</v>
      </c>
      <c r="B8928" s="4" t="s">
        <v>16</v>
      </c>
      <c r="C8928" s="28">
        <v>0</v>
      </c>
    </row>
    <row r="8929" spans="1:3" ht="15" hidden="1" x14ac:dyDescent="0.2">
      <c r="A8929" s="13">
        <f t="shared" si="358"/>
        <v>0</v>
      </c>
      <c r="B8929" s="3" t="s">
        <v>17</v>
      </c>
      <c r="C8929" s="28">
        <v>0</v>
      </c>
    </row>
    <row r="8930" spans="1:3" ht="15" hidden="1" x14ac:dyDescent="0.2">
      <c r="A8930" s="13">
        <f t="shared" si="358"/>
        <v>0</v>
      </c>
      <c r="B8930" s="4" t="s">
        <v>18</v>
      </c>
      <c r="C8930" s="28">
        <v>0</v>
      </c>
    </row>
    <row r="8931" spans="1:3" hidden="1" x14ac:dyDescent="0.2">
      <c r="A8931" s="13">
        <f t="shared" si="358"/>
        <v>0</v>
      </c>
      <c r="B8931" s="21"/>
      <c r="C8931" s="35"/>
    </row>
    <row r="8932" spans="1:3" ht="15" x14ac:dyDescent="0.2">
      <c r="A8932" s="13"/>
      <c r="B8932" s="2" t="s">
        <v>19</v>
      </c>
      <c r="C8932" s="28">
        <v>278.87212</v>
      </c>
    </row>
    <row r="8933" spans="1:3" ht="15" hidden="1" x14ac:dyDescent="0.2">
      <c r="A8933" s="13">
        <f t="shared" si="358"/>
        <v>0</v>
      </c>
      <c r="B8933" s="12" t="s">
        <v>20</v>
      </c>
      <c r="C8933" s="31">
        <v>0</v>
      </c>
    </row>
    <row r="8934" spans="1:3" ht="15" x14ac:dyDescent="0.2">
      <c r="A8934" s="13"/>
      <c r="B8934" s="12" t="s">
        <v>21</v>
      </c>
      <c r="C8934" s="31">
        <v>278.87212</v>
      </c>
    </row>
    <row r="8935" spans="1:3" ht="15" hidden="1" x14ac:dyDescent="0.2">
      <c r="A8935" s="13">
        <v>0</v>
      </c>
      <c r="B8935" s="15" t="s">
        <v>22</v>
      </c>
      <c r="C8935" s="32">
        <v>165.13414</v>
      </c>
    </row>
    <row r="8936" spans="1:3" ht="15" hidden="1" x14ac:dyDescent="0.2">
      <c r="A8936" s="13">
        <v>0</v>
      </c>
      <c r="B8936" s="15" t="s">
        <v>23</v>
      </c>
      <c r="C8936" s="32">
        <v>0.09</v>
      </c>
    </row>
    <row r="8937" spans="1:3" ht="15" hidden="1" x14ac:dyDescent="0.2">
      <c r="A8937" s="13">
        <v>0</v>
      </c>
      <c r="B8937" s="15" t="s">
        <v>24</v>
      </c>
      <c r="C8937" s="32">
        <v>20.902460000000001</v>
      </c>
    </row>
    <row r="8938" spans="1:3" ht="15" hidden="1" x14ac:dyDescent="0.2">
      <c r="A8938" s="13">
        <v>0</v>
      </c>
      <c r="B8938" s="15" t="s">
        <v>25</v>
      </c>
      <c r="C8938" s="32">
        <v>0.107</v>
      </c>
    </row>
    <row r="8939" spans="1:3" ht="15" hidden="1" x14ac:dyDescent="0.2">
      <c r="A8939" s="13">
        <v>0</v>
      </c>
      <c r="B8939" s="15" t="s">
        <v>26</v>
      </c>
      <c r="C8939" s="32">
        <v>0</v>
      </c>
    </row>
    <row r="8940" spans="1:3" ht="15" hidden="1" x14ac:dyDescent="0.2">
      <c r="A8940" s="13">
        <v>0</v>
      </c>
      <c r="B8940" s="15" t="s">
        <v>27</v>
      </c>
      <c r="C8940" s="32">
        <v>0</v>
      </c>
    </row>
    <row r="8941" spans="1:3" ht="30" hidden="1" x14ac:dyDescent="0.2">
      <c r="A8941" s="13">
        <v>0</v>
      </c>
      <c r="B8941" s="15" t="s">
        <v>28</v>
      </c>
      <c r="C8941" s="32">
        <v>3.6497999999999999</v>
      </c>
    </row>
    <row r="8942" spans="1:3" ht="15" hidden="1" x14ac:dyDescent="0.2">
      <c r="A8942" s="13">
        <v>0</v>
      </c>
      <c r="B8942" s="15" t="s">
        <v>29</v>
      </c>
      <c r="C8942" s="32">
        <v>1.6</v>
      </c>
    </row>
    <row r="8943" spans="1:3" ht="15" hidden="1" x14ac:dyDescent="0.2">
      <c r="A8943" s="13">
        <v>0</v>
      </c>
      <c r="B8943" s="15" t="s">
        <v>30</v>
      </c>
      <c r="C8943" s="32">
        <v>0</v>
      </c>
    </row>
    <row r="8944" spans="1:3" ht="15" hidden="1" x14ac:dyDescent="0.2">
      <c r="A8944" s="13">
        <v>0</v>
      </c>
      <c r="B8944" s="15" t="s">
        <v>31</v>
      </c>
      <c r="C8944" s="32">
        <v>87.388720000000006</v>
      </c>
    </row>
    <row r="8945" spans="1:3" ht="15" hidden="1" x14ac:dyDescent="0.2">
      <c r="A8945" s="13">
        <f t="shared" ref="A8945:A8951" si="359">SUM(C8945)</f>
        <v>0</v>
      </c>
      <c r="B8945" s="12" t="s">
        <v>32</v>
      </c>
      <c r="C8945" s="31">
        <v>0</v>
      </c>
    </row>
    <row r="8946" spans="1:3" ht="15" hidden="1" x14ac:dyDescent="0.2">
      <c r="A8946" s="13">
        <f t="shared" si="359"/>
        <v>0</v>
      </c>
      <c r="B8946" s="3" t="s">
        <v>33</v>
      </c>
      <c r="C8946" s="28">
        <v>0</v>
      </c>
    </row>
    <row r="8947" spans="1:3" ht="15" hidden="1" x14ac:dyDescent="0.2">
      <c r="A8947" s="13">
        <f t="shared" si="359"/>
        <v>0</v>
      </c>
      <c r="B8947" s="12" t="s">
        <v>4</v>
      </c>
      <c r="C8947" s="31">
        <v>0</v>
      </c>
    </row>
    <row r="8948" spans="1:3" ht="15" hidden="1" x14ac:dyDescent="0.2">
      <c r="A8948" s="13">
        <f t="shared" si="359"/>
        <v>0</v>
      </c>
      <c r="B8948" s="12" t="s">
        <v>34</v>
      </c>
      <c r="C8948" s="31">
        <v>0</v>
      </c>
    </row>
    <row r="8949" spans="1:3" ht="15" hidden="1" x14ac:dyDescent="0.2">
      <c r="A8949" s="13">
        <f t="shared" si="359"/>
        <v>0</v>
      </c>
      <c r="B8949" s="12" t="s">
        <v>35</v>
      </c>
      <c r="C8949" s="31">
        <v>0</v>
      </c>
    </row>
    <row r="8950" spans="1:3" ht="15" x14ac:dyDescent="0.2">
      <c r="A8950" s="13"/>
      <c r="B8950" s="2" t="s">
        <v>36</v>
      </c>
      <c r="C8950" s="28">
        <v>129.60300000000001</v>
      </c>
    </row>
    <row r="8951" spans="1:3" ht="15" hidden="1" x14ac:dyDescent="0.2">
      <c r="A8951" s="13">
        <f t="shared" si="359"/>
        <v>0</v>
      </c>
      <c r="B8951" s="2" t="s">
        <v>37</v>
      </c>
      <c r="C8951" s="28">
        <v>0</v>
      </c>
    </row>
    <row r="8952" spans="1:3" ht="15" hidden="1" x14ac:dyDescent="0.2">
      <c r="A8952" s="13">
        <v>0</v>
      </c>
      <c r="B8952" s="16" t="s">
        <v>8</v>
      </c>
      <c r="C8952" s="33">
        <v>0</v>
      </c>
    </row>
    <row r="8953" spans="1:3" ht="15" hidden="1" x14ac:dyDescent="0.2">
      <c r="A8953" s="13">
        <v>0</v>
      </c>
      <c r="B8953" s="15" t="s">
        <v>9</v>
      </c>
      <c r="C8953" s="32">
        <v>0</v>
      </c>
    </row>
    <row r="8954" spans="1:3" ht="15" hidden="1" x14ac:dyDescent="0.2">
      <c r="A8954" s="13">
        <v>0</v>
      </c>
      <c r="B8954" s="15" t="s">
        <v>38</v>
      </c>
      <c r="C8954" s="32">
        <v>0</v>
      </c>
    </row>
    <row r="8955" spans="1:3" ht="15" hidden="1" x14ac:dyDescent="0.2">
      <c r="A8955" s="13">
        <f>SUM(C8955)</f>
        <v>0</v>
      </c>
      <c r="B8955" s="14" t="s">
        <v>39</v>
      </c>
      <c r="C8955" s="31">
        <v>0</v>
      </c>
    </row>
    <row r="8956" spans="1:3" ht="15" hidden="1" x14ac:dyDescent="0.2">
      <c r="A8956" s="13">
        <f>SUM(C8956)</f>
        <v>0</v>
      </c>
      <c r="B8956" s="4" t="s">
        <v>40</v>
      </c>
      <c r="C8956" s="28">
        <v>0</v>
      </c>
    </row>
    <row r="8957" spans="1:3" ht="15" hidden="1" x14ac:dyDescent="0.2">
      <c r="A8957" s="13">
        <f>SUM(C8957)</f>
        <v>0</v>
      </c>
      <c r="B8957" s="2" t="s">
        <v>41</v>
      </c>
      <c r="C8957" s="28">
        <v>0</v>
      </c>
    </row>
    <row r="8958" spans="1:3" ht="15" hidden="1" x14ac:dyDescent="0.2">
      <c r="A8958" s="13">
        <v>0</v>
      </c>
      <c r="B8958" s="16" t="s">
        <v>14</v>
      </c>
      <c r="C8958" s="33">
        <v>0</v>
      </c>
    </row>
    <row r="8959" spans="1:3" ht="15" hidden="1" x14ac:dyDescent="0.2">
      <c r="A8959" s="13">
        <v>0</v>
      </c>
      <c r="B8959" s="15" t="s">
        <v>9</v>
      </c>
      <c r="C8959" s="32">
        <v>0</v>
      </c>
    </row>
    <row r="8960" spans="1:3" ht="15" hidden="1" x14ac:dyDescent="0.2">
      <c r="A8960" s="13">
        <v>0</v>
      </c>
      <c r="B8960" s="15" t="s">
        <v>10</v>
      </c>
      <c r="C8960" s="32">
        <v>0</v>
      </c>
    </row>
    <row r="8961" spans="1:3" ht="15" hidden="1" x14ac:dyDescent="0.2">
      <c r="A8961" s="13">
        <f>SUM(C8961)</f>
        <v>0</v>
      </c>
      <c r="B8961" s="14" t="s">
        <v>42</v>
      </c>
      <c r="C8961" s="31">
        <v>0</v>
      </c>
    </row>
    <row r="8962" spans="1:3" ht="15" hidden="1" x14ac:dyDescent="0.2">
      <c r="A8962" s="13">
        <f>SUM(C8962)</f>
        <v>0</v>
      </c>
      <c r="B8962" s="4" t="s">
        <v>16</v>
      </c>
      <c r="C8962" s="28">
        <v>0</v>
      </c>
    </row>
    <row r="8963" spans="1:3" ht="15" hidden="1" x14ac:dyDescent="0.2">
      <c r="A8963" s="13">
        <f>SUM(C8963)</f>
        <v>0</v>
      </c>
      <c r="B8963" s="16" t="s">
        <v>17</v>
      </c>
      <c r="C8963" s="33">
        <v>0</v>
      </c>
    </row>
    <row r="8964" spans="1:3" ht="15" hidden="1" x14ac:dyDescent="0.2">
      <c r="A8964" s="13">
        <v>0</v>
      </c>
      <c r="B8964" s="15" t="s">
        <v>43</v>
      </c>
      <c r="C8964" s="32">
        <v>0</v>
      </c>
    </row>
    <row r="8965" spans="1:3" ht="15" hidden="1" x14ac:dyDescent="0.2">
      <c r="A8965" s="13">
        <v>0</v>
      </c>
      <c r="B8965" s="15" t="s">
        <v>15</v>
      </c>
      <c r="C8965" s="32">
        <v>0</v>
      </c>
    </row>
    <row r="8966" spans="1:3" ht="15" hidden="1" x14ac:dyDescent="0.2">
      <c r="A8966" s="13">
        <v>0</v>
      </c>
      <c r="B8966" s="15" t="s">
        <v>10</v>
      </c>
      <c r="C8966" s="32">
        <v>0</v>
      </c>
    </row>
    <row r="8967" spans="1:3" ht="15" hidden="1" x14ac:dyDescent="0.2">
      <c r="A8967" s="13">
        <f t="shared" ref="A8967:A8989" si="360">SUM(C8967)</f>
        <v>0</v>
      </c>
      <c r="B8967" s="14" t="s">
        <v>39</v>
      </c>
      <c r="C8967" s="31">
        <v>0</v>
      </c>
    </row>
    <row r="8968" spans="1:3" ht="15" hidden="1" x14ac:dyDescent="0.2">
      <c r="A8968" s="13">
        <f t="shared" si="360"/>
        <v>0</v>
      </c>
      <c r="B8968" s="4" t="s">
        <v>16</v>
      </c>
      <c r="C8968" s="28">
        <v>0</v>
      </c>
    </row>
    <row r="8969" spans="1:3" hidden="1" x14ac:dyDescent="0.2">
      <c r="A8969" s="13">
        <f t="shared" si="360"/>
        <v>0</v>
      </c>
      <c r="B8969" s="21"/>
      <c r="C8969" s="35"/>
    </row>
    <row r="8970" spans="1:3" ht="15" hidden="1" x14ac:dyDescent="0.2">
      <c r="A8970" s="13">
        <f t="shared" si="360"/>
        <v>0</v>
      </c>
      <c r="B8970" s="22" t="s">
        <v>60</v>
      </c>
      <c r="C8970" s="29"/>
    </row>
    <row r="8971" spans="1:3" ht="15" x14ac:dyDescent="0.2">
      <c r="A8971" s="13"/>
      <c r="B8971" s="17" t="s">
        <v>44</v>
      </c>
      <c r="C8971" s="31">
        <v>472.25472000000002</v>
      </c>
    </row>
    <row r="8972" spans="1:3" ht="15" x14ac:dyDescent="0.2">
      <c r="A8972" s="13"/>
      <c r="B8972" s="12" t="s">
        <v>1</v>
      </c>
      <c r="C8972" s="31">
        <v>472.25472000000002</v>
      </c>
    </row>
    <row r="8973" spans="1:3" ht="15" hidden="1" x14ac:dyDescent="0.2">
      <c r="A8973" s="13">
        <f t="shared" si="360"/>
        <v>0</v>
      </c>
      <c r="B8973" s="12" t="s">
        <v>6</v>
      </c>
      <c r="C8973" s="31">
        <v>0</v>
      </c>
    </row>
    <row r="8974" spans="1:3" ht="15" hidden="1" x14ac:dyDescent="0.2">
      <c r="A8974" s="13">
        <f t="shared" si="360"/>
        <v>0</v>
      </c>
      <c r="B8974" s="12" t="s">
        <v>45</v>
      </c>
      <c r="C8974" s="31">
        <v>0</v>
      </c>
    </row>
    <row r="8975" spans="1:3" ht="15" hidden="1" x14ac:dyDescent="0.2">
      <c r="A8975" s="13">
        <f t="shared" si="360"/>
        <v>0</v>
      </c>
      <c r="B8975" s="12" t="s">
        <v>13</v>
      </c>
      <c r="C8975" s="31">
        <v>0</v>
      </c>
    </row>
    <row r="8976" spans="1:3" ht="15" x14ac:dyDescent="0.2">
      <c r="A8976" s="13"/>
      <c r="B8976" s="17" t="s">
        <v>46</v>
      </c>
      <c r="C8976" s="31">
        <v>408.47512</v>
      </c>
    </row>
    <row r="8977" spans="1:3" ht="15" x14ac:dyDescent="0.2">
      <c r="A8977" s="13"/>
      <c r="B8977" s="12" t="s">
        <v>19</v>
      </c>
      <c r="C8977" s="31">
        <v>278.87212</v>
      </c>
    </row>
    <row r="8978" spans="1:3" ht="15" x14ac:dyDescent="0.2">
      <c r="A8978" s="13"/>
      <c r="B8978" s="12" t="s">
        <v>36</v>
      </c>
      <c r="C8978" s="31">
        <v>129.60300000000001</v>
      </c>
    </row>
    <row r="8979" spans="1:3" ht="15" hidden="1" x14ac:dyDescent="0.2">
      <c r="A8979" s="13">
        <f t="shared" si="360"/>
        <v>0</v>
      </c>
      <c r="B8979" s="12" t="s">
        <v>47</v>
      </c>
      <c r="C8979" s="31">
        <v>0</v>
      </c>
    </row>
    <row r="8980" spans="1:3" ht="15" hidden="1" x14ac:dyDescent="0.2">
      <c r="A8980" s="13">
        <f t="shared" si="360"/>
        <v>0</v>
      </c>
      <c r="B8980" s="12" t="s">
        <v>41</v>
      </c>
      <c r="C8980" s="31">
        <v>0</v>
      </c>
    </row>
    <row r="8981" spans="1:3" ht="15" x14ac:dyDescent="0.2">
      <c r="A8981" s="13"/>
      <c r="B8981" s="39" t="s">
        <v>48</v>
      </c>
      <c r="C8981" s="40">
        <v>63.779600000000002</v>
      </c>
    </row>
    <row r="8982" spans="1:3" ht="15" x14ac:dyDescent="0.2">
      <c r="A8982" s="13"/>
      <c r="B8982" s="39" t="s">
        <v>49</v>
      </c>
      <c r="C8982" s="40">
        <v>741.24189999999999</v>
      </c>
    </row>
    <row r="8983" spans="1:3" ht="15" x14ac:dyDescent="0.2">
      <c r="A8983" s="13"/>
      <c r="B8983" s="39" t="s">
        <v>50</v>
      </c>
      <c r="C8983" s="40">
        <v>805.02149999999995</v>
      </c>
    </row>
    <row r="8984" spans="1:3" ht="15" hidden="1" x14ac:dyDescent="0.2">
      <c r="A8984" s="13">
        <f t="shared" si="360"/>
        <v>0</v>
      </c>
      <c r="B8984" s="23"/>
      <c r="C8984" s="34"/>
    </row>
    <row r="8985" spans="1:3" hidden="1" x14ac:dyDescent="0.2">
      <c r="A8985" s="13">
        <f t="shared" si="360"/>
        <v>0</v>
      </c>
      <c r="B8985" s="18" t="s">
        <v>319</v>
      </c>
      <c r="C8985" s="29"/>
    </row>
    <row r="8986" spans="1:3" ht="15" x14ac:dyDescent="0.2">
      <c r="A8986" s="13"/>
      <c r="B8986" s="5" t="s">
        <v>53</v>
      </c>
      <c r="C8986" s="36">
        <v>121</v>
      </c>
    </row>
    <row r="8987" spans="1:3" ht="15" x14ac:dyDescent="0.2">
      <c r="A8987" s="13"/>
      <c r="B8987" s="6" t="s">
        <v>54</v>
      </c>
      <c r="C8987" s="36">
        <v>27</v>
      </c>
    </row>
    <row r="8988" spans="1:3" ht="15" x14ac:dyDescent="0.2">
      <c r="A8988" s="13"/>
      <c r="B8988" s="6" t="s">
        <v>55</v>
      </c>
      <c r="C8988" s="36">
        <v>94</v>
      </c>
    </row>
    <row r="8989" spans="1:3" ht="15" hidden="1" x14ac:dyDescent="0.2">
      <c r="A8989" s="13">
        <f t="shared" si="360"/>
        <v>0</v>
      </c>
      <c r="B8989" s="24"/>
      <c r="C8989" s="34"/>
    </row>
    <row r="8990" spans="1:3" ht="15" x14ac:dyDescent="0.2">
      <c r="A8990" s="13"/>
      <c r="B8990" s="121" t="s">
        <v>159</v>
      </c>
      <c r="C8990" s="122"/>
    </row>
    <row r="8991" spans="1:3" hidden="1" x14ac:dyDescent="0.2">
      <c r="A8991" s="13">
        <f t="shared" ref="A8991:A8999" si="361">SUM(C8991)</f>
        <v>0</v>
      </c>
      <c r="B8991" s="21"/>
      <c r="C8991" s="35"/>
    </row>
    <row r="8992" spans="1:3" ht="15" hidden="1" x14ac:dyDescent="0.2">
      <c r="A8992" s="13">
        <f t="shared" si="361"/>
        <v>0</v>
      </c>
      <c r="B8992" s="22" t="s">
        <v>59</v>
      </c>
      <c r="C8992" s="29"/>
    </row>
    <row r="8993" spans="1:3" ht="15" x14ac:dyDescent="0.2">
      <c r="A8993" s="13"/>
      <c r="B8993" s="2" t="s">
        <v>1</v>
      </c>
      <c r="C8993" s="28">
        <v>2.645</v>
      </c>
    </row>
    <row r="8994" spans="1:3" ht="15" hidden="1" x14ac:dyDescent="0.2">
      <c r="A8994" s="13">
        <f t="shared" si="361"/>
        <v>0</v>
      </c>
      <c r="B8994" s="3" t="s">
        <v>2</v>
      </c>
      <c r="C8994" s="28"/>
    </row>
    <row r="8995" spans="1:3" ht="15" hidden="1" x14ac:dyDescent="0.2">
      <c r="A8995" s="13">
        <f t="shared" si="361"/>
        <v>0</v>
      </c>
      <c r="B8995" s="3" t="s">
        <v>3</v>
      </c>
      <c r="C8995" s="28"/>
    </row>
    <row r="8996" spans="1:3" ht="15" x14ac:dyDescent="0.2">
      <c r="A8996" s="13"/>
      <c r="B8996" s="3" t="s">
        <v>4</v>
      </c>
      <c r="C8996" s="28">
        <v>1.5</v>
      </c>
    </row>
    <row r="8997" spans="1:3" ht="15" x14ac:dyDescent="0.2">
      <c r="A8997" s="13"/>
      <c r="B8997" s="3" t="s">
        <v>5</v>
      </c>
      <c r="C8997" s="28">
        <v>1.145</v>
      </c>
    </row>
    <row r="8998" spans="1:3" ht="15" hidden="1" x14ac:dyDescent="0.2">
      <c r="A8998" s="13">
        <f t="shared" si="361"/>
        <v>0</v>
      </c>
      <c r="B8998" s="2" t="s">
        <v>6</v>
      </c>
      <c r="C8998" s="28">
        <v>0</v>
      </c>
    </row>
    <row r="8999" spans="1:3" ht="15" hidden="1" x14ac:dyDescent="0.2">
      <c r="A8999" s="13">
        <f t="shared" si="361"/>
        <v>0</v>
      </c>
      <c r="B8999" s="2" t="s">
        <v>7</v>
      </c>
      <c r="C8999" s="28">
        <v>0</v>
      </c>
    </row>
    <row r="9000" spans="1:3" ht="15" hidden="1" x14ac:dyDescent="0.2">
      <c r="A9000" s="13">
        <v>0</v>
      </c>
      <c r="B9000" s="3" t="s">
        <v>8</v>
      </c>
      <c r="C9000" s="28">
        <v>0</v>
      </c>
    </row>
    <row r="9001" spans="1:3" ht="15" hidden="1" x14ac:dyDescent="0.2">
      <c r="A9001" s="13">
        <f>SUM(C9001)</f>
        <v>0</v>
      </c>
      <c r="B9001" s="4" t="s">
        <v>9</v>
      </c>
      <c r="C9001" s="28">
        <v>0</v>
      </c>
    </row>
    <row r="9002" spans="1:3" ht="15" hidden="1" x14ac:dyDescent="0.2">
      <c r="A9002" s="13">
        <v>0</v>
      </c>
      <c r="B9002" s="4" t="s">
        <v>10</v>
      </c>
      <c r="C9002" s="28">
        <v>0</v>
      </c>
    </row>
    <row r="9003" spans="1:3" ht="15" hidden="1" x14ac:dyDescent="0.2">
      <c r="A9003" s="13">
        <f>SUM(C9003)</f>
        <v>0</v>
      </c>
      <c r="B9003" s="4" t="s">
        <v>11</v>
      </c>
      <c r="C9003" s="28">
        <v>0</v>
      </c>
    </row>
    <row r="9004" spans="1:3" ht="15" hidden="1" x14ac:dyDescent="0.2">
      <c r="A9004" s="13">
        <f>SUM(C9004)</f>
        <v>0</v>
      </c>
      <c r="B9004" s="4" t="s">
        <v>12</v>
      </c>
      <c r="C9004" s="28">
        <v>0</v>
      </c>
    </row>
    <row r="9005" spans="1:3" ht="15" hidden="1" x14ac:dyDescent="0.2">
      <c r="A9005" s="13">
        <f>SUM(C9005)</f>
        <v>0</v>
      </c>
      <c r="B9005" s="2" t="s">
        <v>13</v>
      </c>
      <c r="C9005" s="28">
        <v>0</v>
      </c>
    </row>
    <row r="9006" spans="1:3" ht="15" hidden="1" x14ac:dyDescent="0.2">
      <c r="A9006" s="13">
        <v>0</v>
      </c>
      <c r="B9006" s="3" t="s">
        <v>14</v>
      </c>
      <c r="C9006" s="28">
        <v>0</v>
      </c>
    </row>
    <row r="9007" spans="1:3" ht="15" hidden="1" x14ac:dyDescent="0.2">
      <c r="A9007" s="13">
        <v>0</v>
      </c>
      <c r="B9007" s="4" t="s">
        <v>15</v>
      </c>
      <c r="C9007" s="28">
        <v>0</v>
      </c>
    </row>
    <row r="9008" spans="1:3" ht="15" hidden="1" x14ac:dyDescent="0.2">
      <c r="A9008" s="13">
        <v>0</v>
      </c>
      <c r="B9008" s="4" t="s">
        <v>10</v>
      </c>
      <c r="C9008" s="28">
        <v>0</v>
      </c>
    </row>
    <row r="9009" spans="1:3" ht="15" hidden="1" x14ac:dyDescent="0.2">
      <c r="A9009" s="13">
        <f t="shared" ref="A9009:A9015" si="362">SUM(C9009)</f>
        <v>0</v>
      </c>
      <c r="B9009" s="4" t="s">
        <v>16</v>
      </c>
      <c r="C9009" s="28">
        <v>0</v>
      </c>
    </row>
    <row r="9010" spans="1:3" ht="15" hidden="1" x14ac:dyDescent="0.2">
      <c r="A9010" s="13">
        <f t="shared" si="362"/>
        <v>0</v>
      </c>
      <c r="B9010" s="3" t="s">
        <v>17</v>
      </c>
      <c r="C9010" s="28">
        <v>0</v>
      </c>
    </row>
    <row r="9011" spans="1:3" ht="15" hidden="1" x14ac:dyDescent="0.2">
      <c r="A9011" s="13">
        <f t="shared" si="362"/>
        <v>0</v>
      </c>
      <c r="B9011" s="4" t="s">
        <v>18</v>
      </c>
      <c r="C9011" s="28">
        <v>0</v>
      </c>
    </row>
    <row r="9012" spans="1:3" hidden="1" x14ac:dyDescent="0.2">
      <c r="A9012" s="13">
        <f t="shared" si="362"/>
        <v>0</v>
      </c>
      <c r="B9012" s="21"/>
      <c r="C9012" s="35"/>
    </row>
    <row r="9013" spans="1:3" ht="15" x14ac:dyDescent="0.2">
      <c r="A9013" s="13"/>
      <c r="B9013" s="2" t="s">
        <v>19</v>
      </c>
      <c r="C9013" s="28">
        <v>8.9247999999999994</v>
      </c>
    </row>
    <row r="9014" spans="1:3" ht="15" x14ac:dyDescent="0.2">
      <c r="A9014" s="13"/>
      <c r="B9014" s="12" t="s">
        <v>20</v>
      </c>
      <c r="C9014" s="31">
        <v>6.92</v>
      </c>
    </row>
    <row r="9015" spans="1:3" ht="15" x14ac:dyDescent="0.2">
      <c r="A9015" s="13"/>
      <c r="B9015" s="12" t="s">
        <v>21</v>
      </c>
      <c r="C9015" s="31">
        <v>2.0047999999999999</v>
      </c>
    </row>
    <row r="9016" spans="1:3" ht="15" hidden="1" x14ac:dyDescent="0.2">
      <c r="A9016" s="13">
        <v>0</v>
      </c>
      <c r="B9016" s="15" t="s">
        <v>22</v>
      </c>
      <c r="C9016" s="32">
        <v>0.5</v>
      </c>
    </row>
    <row r="9017" spans="1:3" ht="15" hidden="1" x14ac:dyDescent="0.2">
      <c r="A9017" s="13">
        <v>0</v>
      </c>
      <c r="B9017" s="15" t="s">
        <v>23</v>
      </c>
      <c r="C9017" s="32">
        <v>0</v>
      </c>
    </row>
    <row r="9018" spans="1:3" ht="15" hidden="1" x14ac:dyDescent="0.2">
      <c r="A9018" s="13">
        <v>0</v>
      </c>
      <c r="B9018" s="15" t="s">
        <v>24</v>
      </c>
      <c r="C9018" s="32">
        <v>0</v>
      </c>
    </row>
    <row r="9019" spans="1:3" ht="15" hidden="1" x14ac:dyDescent="0.2">
      <c r="A9019" s="13">
        <v>0</v>
      </c>
      <c r="B9019" s="15" t="s">
        <v>25</v>
      </c>
      <c r="C9019" s="32">
        <v>0</v>
      </c>
    </row>
    <row r="9020" spans="1:3" ht="15" hidden="1" x14ac:dyDescent="0.2">
      <c r="A9020" s="13">
        <v>0</v>
      </c>
      <c r="B9020" s="15" t="s">
        <v>26</v>
      </c>
      <c r="C9020" s="32">
        <v>0</v>
      </c>
    </row>
    <row r="9021" spans="1:3" ht="15" hidden="1" x14ac:dyDescent="0.2">
      <c r="A9021" s="13">
        <v>0</v>
      </c>
      <c r="B9021" s="15" t="s">
        <v>27</v>
      </c>
      <c r="C9021" s="32">
        <v>0</v>
      </c>
    </row>
    <row r="9022" spans="1:3" ht="30" hidden="1" x14ac:dyDescent="0.2">
      <c r="A9022" s="13">
        <v>0</v>
      </c>
      <c r="B9022" s="15" t="s">
        <v>28</v>
      </c>
      <c r="C9022" s="32">
        <v>0</v>
      </c>
    </row>
    <row r="9023" spans="1:3" ht="15" hidden="1" x14ac:dyDescent="0.2">
      <c r="A9023" s="13">
        <v>0</v>
      </c>
      <c r="B9023" s="15" t="s">
        <v>29</v>
      </c>
      <c r="C9023" s="32">
        <v>0</v>
      </c>
    </row>
    <row r="9024" spans="1:3" ht="15" hidden="1" x14ac:dyDescent="0.2">
      <c r="A9024" s="13">
        <v>0</v>
      </c>
      <c r="B9024" s="15" t="s">
        <v>30</v>
      </c>
      <c r="C9024" s="32">
        <v>0</v>
      </c>
    </row>
    <row r="9025" spans="1:3" ht="15" hidden="1" x14ac:dyDescent="0.2">
      <c r="A9025" s="13">
        <v>0</v>
      </c>
      <c r="B9025" s="15" t="s">
        <v>31</v>
      </c>
      <c r="C9025" s="32">
        <v>1.5047999999999999</v>
      </c>
    </row>
    <row r="9026" spans="1:3" ht="15" hidden="1" x14ac:dyDescent="0.2">
      <c r="A9026" s="13">
        <f t="shared" ref="A9026:A9032" si="363">SUM(C9026)</f>
        <v>0</v>
      </c>
      <c r="B9026" s="12" t="s">
        <v>32</v>
      </c>
      <c r="C9026" s="31">
        <v>0</v>
      </c>
    </row>
    <row r="9027" spans="1:3" ht="15" hidden="1" x14ac:dyDescent="0.2">
      <c r="A9027" s="13">
        <f t="shared" si="363"/>
        <v>0</v>
      </c>
      <c r="B9027" s="3" t="s">
        <v>33</v>
      </c>
      <c r="C9027" s="28">
        <v>0</v>
      </c>
    </row>
    <row r="9028" spans="1:3" ht="15" hidden="1" x14ac:dyDescent="0.2">
      <c r="A9028" s="13">
        <f t="shared" si="363"/>
        <v>0</v>
      </c>
      <c r="B9028" s="12" t="s">
        <v>4</v>
      </c>
      <c r="C9028" s="31">
        <v>0</v>
      </c>
    </row>
    <row r="9029" spans="1:3" ht="15" hidden="1" x14ac:dyDescent="0.2">
      <c r="A9029" s="13">
        <f t="shared" si="363"/>
        <v>0</v>
      </c>
      <c r="B9029" s="12" t="s">
        <v>34</v>
      </c>
      <c r="C9029" s="31">
        <v>0</v>
      </c>
    </row>
    <row r="9030" spans="1:3" ht="15" hidden="1" x14ac:dyDescent="0.2">
      <c r="A9030" s="13">
        <f t="shared" si="363"/>
        <v>0</v>
      </c>
      <c r="B9030" s="12" t="s">
        <v>35</v>
      </c>
      <c r="C9030" s="31">
        <v>0</v>
      </c>
    </row>
    <row r="9031" spans="1:3" ht="15" hidden="1" x14ac:dyDescent="0.2">
      <c r="A9031" s="13">
        <f t="shared" si="363"/>
        <v>0</v>
      </c>
      <c r="B9031" s="2" t="s">
        <v>36</v>
      </c>
      <c r="C9031" s="28">
        <v>0</v>
      </c>
    </row>
    <row r="9032" spans="1:3" ht="15" hidden="1" x14ac:dyDescent="0.2">
      <c r="A9032" s="13">
        <f t="shared" si="363"/>
        <v>0</v>
      </c>
      <c r="B9032" s="2" t="s">
        <v>37</v>
      </c>
      <c r="C9032" s="28">
        <v>0</v>
      </c>
    </row>
    <row r="9033" spans="1:3" ht="15" hidden="1" x14ac:dyDescent="0.2">
      <c r="A9033" s="13">
        <v>0</v>
      </c>
      <c r="B9033" s="16" t="s">
        <v>8</v>
      </c>
      <c r="C9033" s="33">
        <v>0</v>
      </c>
    </row>
    <row r="9034" spans="1:3" ht="15" hidden="1" x14ac:dyDescent="0.2">
      <c r="A9034" s="13">
        <v>0</v>
      </c>
      <c r="B9034" s="15" t="s">
        <v>9</v>
      </c>
      <c r="C9034" s="32">
        <v>0</v>
      </c>
    </row>
    <row r="9035" spans="1:3" ht="15" hidden="1" x14ac:dyDescent="0.2">
      <c r="A9035" s="13">
        <v>0</v>
      </c>
      <c r="B9035" s="15" t="s">
        <v>38</v>
      </c>
      <c r="C9035" s="32">
        <v>0</v>
      </c>
    </row>
    <row r="9036" spans="1:3" ht="15" hidden="1" x14ac:dyDescent="0.2">
      <c r="A9036" s="13">
        <f>SUM(C9036)</f>
        <v>0</v>
      </c>
      <c r="B9036" s="14" t="s">
        <v>39</v>
      </c>
      <c r="C9036" s="31">
        <v>0</v>
      </c>
    </row>
    <row r="9037" spans="1:3" ht="15" hidden="1" x14ac:dyDescent="0.2">
      <c r="A9037" s="13">
        <f>SUM(C9037)</f>
        <v>0</v>
      </c>
      <c r="B9037" s="4" t="s">
        <v>40</v>
      </c>
      <c r="C9037" s="28">
        <v>0</v>
      </c>
    </row>
    <row r="9038" spans="1:3" ht="15" hidden="1" x14ac:dyDescent="0.2">
      <c r="A9038" s="13">
        <f>SUM(C9038)</f>
        <v>0</v>
      </c>
      <c r="B9038" s="2" t="s">
        <v>41</v>
      </c>
      <c r="C9038" s="28">
        <v>0</v>
      </c>
    </row>
    <row r="9039" spans="1:3" ht="15" hidden="1" x14ac:dyDescent="0.2">
      <c r="A9039" s="13">
        <v>0</v>
      </c>
      <c r="B9039" s="16" t="s">
        <v>14</v>
      </c>
      <c r="C9039" s="33">
        <v>0</v>
      </c>
    </row>
    <row r="9040" spans="1:3" ht="15" hidden="1" x14ac:dyDescent="0.2">
      <c r="A9040" s="13">
        <v>0</v>
      </c>
      <c r="B9040" s="15" t="s">
        <v>9</v>
      </c>
      <c r="C9040" s="32">
        <v>0</v>
      </c>
    </row>
    <row r="9041" spans="1:3" ht="15" hidden="1" x14ac:dyDescent="0.2">
      <c r="A9041" s="13">
        <v>0</v>
      </c>
      <c r="B9041" s="15" t="s">
        <v>10</v>
      </c>
      <c r="C9041" s="32">
        <v>0</v>
      </c>
    </row>
    <row r="9042" spans="1:3" ht="15" hidden="1" x14ac:dyDescent="0.2">
      <c r="A9042" s="13">
        <f>SUM(C9042)</f>
        <v>0</v>
      </c>
      <c r="B9042" s="14" t="s">
        <v>42</v>
      </c>
      <c r="C9042" s="31">
        <v>0</v>
      </c>
    </row>
    <row r="9043" spans="1:3" ht="15" hidden="1" x14ac:dyDescent="0.2">
      <c r="A9043" s="13">
        <f>SUM(C9043)</f>
        <v>0</v>
      </c>
      <c r="B9043" s="4" t="s">
        <v>16</v>
      </c>
      <c r="C9043" s="28">
        <v>0</v>
      </c>
    </row>
    <row r="9044" spans="1:3" ht="15" hidden="1" x14ac:dyDescent="0.2">
      <c r="A9044" s="13">
        <f>SUM(C9044)</f>
        <v>0</v>
      </c>
      <c r="B9044" s="16" t="s">
        <v>17</v>
      </c>
      <c r="C9044" s="33">
        <v>0</v>
      </c>
    </row>
    <row r="9045" spans="1:3" ht="15" hidden="1" x14ac:dyDescent="0.2">
      <c r="A9045" s="13">
        <v>0</v>
      </c>
      <c r="B9045" s="15" t="s">
        <v>43</v>
      </c>
      <c r="C9045" s="32">
        <v>0</v>
      </c>
    </row>
    <row r="9046" spans="1:3" ht="15" hidden="1" x14ac:dyDescent="0.2">
      <c r="A9046" s="13">
        <v>0</v>
      </c>
      <c r="B9046" s="15" t="s">
        <v>15</v>
      </c>
      <c r="C9046" s="32">
        <v>0</v>
      </c>
    </row>
    <row r="9047" spans="1:3" ht="15" hidden="1" x14ac:dyDescent="0.2">
      <c r="A9047" s="13">
        <v>0</v>
      </c>
      <c r="B9047" s="15" t="s">
        <v>10</v>
      </c>
      <c r="C9047" s="32">
        <v>0</v>
      </c>
    </row>
    <row r="9048" spans="1:3" ht="15" hidden="1" x14ac:dyDescent="0.2">
      <c r="A9048" s="13">
        <f t="shared" ref="A9048:A9070" si="364">SUM(C9048)</f>
        <v>0</v>
      </c>
      <c r="B9048" s="14" t="s">
        <v>39</v>
      </c>
      <c r="C9048" s="31">
        <v>0</v>
      </c>
    </row>
    <row r="9049" spans="1:3" ht="15" hidden="1" x14ac:dyDescent="0.2">
      <c r="A9049" s="13">
        <f t="shared" si="364"/>
        <v>0</v>
      </c>
      <c r="B9049" s="4" t="s">
        <v>16</v>
      </c>
      <c r="C9049" s="28">
        <v>0</v>
      </c>
    </row>
    <row r="9050" spans="1:3" hidden="1" x14ac:dyDescent="0.2">
      <c r="A9050" s="13">
        <f t="shared" si="364"/>
        <v>0</v>
      </c>
      <c r="B9050" s="21"/>
      <c r="C9050" s="35"/>
    </row>
    <row r="9051" spans="1:3" ht="15" hidden="1" x14ac:dyDescent="0.2">
      <c r="A9051" s="13">
        <f t="shared" si="364"/>
        <v>0</v>
      </c>
      <c r="B9051" s="22" t="s">
        <v>60</v>
      </c>
      <c r="C9051" s="29"/>
    </row>
    <row r="9052" spans="1:3" ht="15" x14ac:dyDescent="0.2">
      <c r="A9052" s="13"/>
      <c r="B9052" s="17" t="s">
        <v>44</v>
      </c>
      <c r="C9052" s="31">
        <v>2.645</v>
      </c>
    </row>
    <row r="9053" spans="1:3" ht="15" x14ac:dyDescent="0.2">
      <c r="A9053" s="13"/>
      <c r="B9053" s="12" t="s">
        <v>1</v>
      </c>
      <c r="C9053" s="31">
        <v>2.645</v>
      </c>
    </row>
    <row r="9054" spans="1:3" ht="15" hidden="1" x14ac:dyDescent="0.2">
      <c r="A9054" s="13">
        <f t="shared" si="364"/>
        <v>0</v>
      </c>
      <c r="B9054" s="12" t="s">
        <v>6</v>
      </c>
      <c r="C9054" s="31">
        <v>0</v>
      </c>
    </row>
    <row r="9055" spans="1:3" ht="15" hidden="1" x14ac:dyDescent="0.2">
      <c r="A9055" s="13">
        <f t="shared" si="364"/>
        <v>0</v>
      </c>
      <c r="B9055" s="12" t="s">
        <v>45</v>
      </c>
      <c r="C9055" s="31">
        <v>0</v>
      </c>
    </row>
    <row r="9056" spans="1:3" ht="15" hidden="1" x14ac:dyDescent="0.2">
      <c r="A9056" s="13">
        <f t="shared" si="364"/>
        <v>0</v>
      </c>
      <c r="B9056" s="12" t="s">
        <v>13</v>
      </c>
      <c r="C9056" s="31">
        <v>0</v>
      </c>
    </row>
    <row r="9057" spans="1:3" ht="15" x14ac:dyDescent="0.2">
      <c r="A9057" s="13"/>
      <c r="B9057" s="17" t="s">
        <v>46</v>
      </c>
      <c r="C9057" s="31">
        <v>8.9247999999999994</v>
      </c>
    </row>
    <row r="9058" spans="1:3" ht="15" x14ac:dyDescent="0.2">
      <c r="A9058" s="13"/>
      <c r="B9058" s="12" t="s">
        <v>19</v>
      </c>
      <c r="C9058" s="31">
        <v>8.9247999999999994</v>
      </c>
    </row>
    <row r="9059" spans="1:3" ht="15" hidden="1" x14ac:dyDescent="0.2">
      <c r="A9059" s="13">
        <f t="shared" si="364"/>
        <v>0</v>
      </c>
      <c r="B9059" s="12" t="s">
        <v>36</v>
      </c>
      <c r="C9059" s="31">
        <v>0</v>
      </c>
    </row>
    <row r="9060" spans="1:3" ht="15" hidden="1" x14ac:dyDescent="0.2">
      <c r="A9060" s="13">
        <f t="shared" si="364"/>
        <v>0</v>
      </c>
      <c r="B9060" s="12" t="s">
        <v>47</v>
      </c>
      <c r="C9060" s="31">
        <v>0</v>
      </c>
    </row>
    <row r="9061" spans="1:3" ht="15" hidden="1" x14ac:dyDescent="0.2">
      <c r="A9061" s="13">
        <f t="shared" si="364"/>
        <v>0</v>
      </c>
      <c r="B9061" s="12" t="s">
        <v>41</v>
      </c>
      <c r="C9061" s="31">
        <v>0</v>
      </c>
    </row>
    <row r="9062" spans="1:3" ht="15" x14ac:dyDescent="0.2">
      <c r="A9062" s="13"/>
      <c r="B9062" s="39" t="s">
        <v>48</v>
      </c>
      <c r="C9062" s="40">
        <v>-6.2797999999999998</v>
      </c>
    </row>
    <row r="9063" spans="1:3" ht="15" x14ac:dyDescent="0.2">
      <c r="A9063" s="13"/>
      <c r="B9063" s="39" t="s">
        <v>49</v>
      </c>
      <c r="C9063" s="40">
        <v>7.42075</v>
      </c>
    </row>
    <row r="9064" spans="1:3" ht="15" x14ac:dyDescent="0.2">
      <c r="A9064" s="13"/>
      <c r="B9064" s="39" t="s">
        <v>50</v>
      </c>
      <c r="C9064" s="40">
        <v>1.1409499999999999</v>
      </c>
    </row>
    <row r="9065" spans="1:3" ht="15" hidden="1" x14ac:dyDescent="0.2">
      <c r="A9065" s="13">
        <f t="shared" si="364"/>
        <v>0</v>
      </c>
      <c r="B9065" s="23"/>
      <c r="C9065" s="34"/>
    </row>
    <row r="9066" spans="1:3" hidden="1" x14ac:dyDescent="0.2">
      <c r="A9066" s="13">
        <f t="shared" si="364"/>
        <v>0</v>
      </c>
      <c r="B9066" s="18" t="s">
        <v>319</v>
      </c>
      <c r="C9066" s="29"/>
    </row>
    <row r="9067" spans="1:3" ht="15" x14ac:dyDescent="0.2">
      <c r="A9067" s="13"/>
      <c r="B9067" s="5" t="s">
        <v>53</v>
      </c>
      <c r="C9067" s="36">
        <v>86</v>
      </c>
    </row>
    <row r="9068" spans="1:3" ht="15" x14ac:dyDescent="0.2">
      <c r="A9068" s="13"/>
      <c r="B9068" s="6" t="s">
        <v>54</v>
      </c>
      <c r="C9068" s="36">
        <v>65</v>
      </c>
    </row>
    <row r="9069" spans="1:3" ht="15" x14ac:dyDescent="0.2">
      <c r="A9069" s="13"/>
      <c r="B9069" s="6" t="s">
        <v>55</v>
      </c>
      <c r="C9069" s="36">
        <v>21</v>
      </c>
    </row>
    <row r="9070" spans="1:3" ht="15" hidden="1" x14ac:dyDescent="0.2">
      <c r="A9070" s="13">
        <f t="shared" si="364"/>
        <v>0</v>
      </c>
      <c r="B9070" s="24"/>
      <c r="C9070" s="34"/>
    </row>
    <row r="9071" spans="1:3" ht="15" x14ac:dyDescent="0.2">
      <c r="A9071" s="13"/>
      <c r="B9071" s="121" t="s">
        <v>160</v>
      </c>
      <c r="C9071" s="122"/>
    </row>
    <row r="9072" spans="1:3" hidden="1" x14ac:dyDescent="0.2">
      <c r="A9072" s="13">
        <f t="shared" ref="A9072:A9080" si="365">SUM(C9072)</f>
        <v>0</v>
      </c>
      <c r="B9072" s="21"/>
      <c r="C9072" s="35"/>
    </row>
    <row r="9073" spans="1:3" ht="15" hidden="1" x14ac:dyDescent="0.2">
      <c r="A9073" s="13">
        <f t="shared" si="365"/>
        <v>0</v>
      </c>
      <c r="B9073" s="22" t="s">
        <v>59</v>
      </c>
      <c r="C9073" s="29"/>
    </row>
    <row r="9074" spans="1:3" ht="15" x14ac:dyDescent="0.2">
      <c r="A9074" s="13"/>
      <c r="B9074" s="2" t="s">
        <v>1</v>
      </c>
      <c r="C9074" s="28">
        <v>362.20301999999998</v>
      </c>
    </row>
    <row r="9075" spans="1:3" ht="15" hidden="1" x14ac:dyDescent="0.2">
      <c r="A9075" s="13">
        <f t="shared" si="365"/>
        <v>0</v>
      </c>
      <c r="B9075" s="3" t="s">
        <v>2</v>
      </c>
      <c r="C9075" s="28"/>
    </row>
    <row r="9076" spans="1:3" ht="15" hidden="1" x14ac:dyDescent="0.2">
      <c r="A9076" s="13">
        <f t="shared" si="365"/>
        <v>0</v>
      </c>
      <c r="B9076" s="3" t="s">
        <v>3</v>
      </c>
      <c r="C9076" s="28"/>
    </row>
    <row r="9077" spans="1:3" ht="15" hidden="1" x14ac:dyDescent="0.2">
      <c r="A9077" s="13">
        <f t="shared" si="365"/>
        <v>0</v>
      </c>
      <c r="B9077" s="3" t="s">
        <v>4</v>
      </c>
      <c r="C9077" s="28">
        <v>0</v>
      </c>
    </row>
    <row r="9078" spans="1:3" ht="15" x14ac:dyDescent="0.2">
      <c r="A9078" s="13"/>
      <c r="B9078" s="3" t="s">
        <v>5</v>
      </c>
      <c r="C9078" s="28">
        <v>362.20301999999998</v>
      </c>
    </row>
    <row r="9079" spans="1:3" ht="15" hidden="1" x14ac:dyDescent="0.2">
      <c r="A9079" s="13">
        <f t="shared" si="365"/>
        <v>0</v>
      </c>
      <c r="B9079" s="2" t="s">
        <v>6</v>
      </c>
      <c r="C9079" s="28">
        <v>0</v>
      </c>
    </row>
    <row r="9080" spans="1:3" ht="15" hidden="1" x14ac:dyDescent="0.2">
      <c r="A9080" s="13">
        <f t="shared" si="365"/>
        <v>0</v>
      </c>
      <c r="B9080" s="2" t="s">
        <v>7</v>
      </c>
      <c r="C9080" s="28">
        <v>0</v>
      </c>
    </row>
    <row r="9081" spans="1:3" ht="15" hidden="1" x14ac:dyDescent="0.2">
      <c r="A9081" s="13">
        <v>0</v>
      </c>
      <c r="B9081" s="3" t="s">
        <v>8</v>
      </c>
      <c r="C9081" s="28">
        <v>0</v>
      </c>
    </row>
    <row r="9082" spans="1:3" ht="15" hidden="1" x14ac:dyDescent="0.2">
      <c r="A9082" s="13">
        <f>SUM(C9082)</f>
        <v>0</v>
      </c>
      <c r="B9082" s="4" t="s">
        <v>9</v>
      </c>
      <c r="C9082" s="28">
        <v>0</v>
      </c>
    </row>
    <row r="9083" spans="1:3" ht="15" hidden="1" x14ac:dyDescent="0.2">
      <c r="A9083" s="13">
        <v>0</v>
      </c>
      <c r="B9083" s="4" t="s">
        <v>10</v>
      </c>
      <c r="C9083" s="28">
        <v>0</v>
      </c>
    </row>
    <row r="9084" spans="1:3" ht="15" hidden="1" x14ac:dyDescent="0.2">
      <c r="A9084" s="13">
        <f>SUM(C9084)</f>
        <v>0</v>
      </c>
      <c r="B9084" s="4" t="s">
        <v>11</v>
      </c>
      <c r="C9084" s="28">
        <v>0</v>
      </c>
    </row>
    <row r="9085" spans="1:3" ht="15" hidden="1" x14ac:dyDescent="0.2">
      <c r="A9085" s="13">
        <f>SUM(C9085)</f>
        <v>0</v>
      </c>
      <c r="B9085" s="4" t="s">
        <v>12</v>
      </c>
      <c r="C9085" s="28">
        <v>0</v>
      </c>
    </row>
    <row r="9086" spans="1:3" ht="15" hidden="1" x14ac:dyDescent="0.2">
      <c r="A9086" s="13">
        <f>SUM(C9086)</f>
        <v>0</v>
      </c>
      <c r="B9086" s="2" t="s">
        <v>13</v>
      </c>
      <c r="C9086" s="28">
        <v>0</v>
      </c>
    </row>
    <row r="9087" spans="1:3" ht="15" hidden="1" x14ac:dyDescent="0.2">
      <c r="A9087" s="13">
        <v>0</v>
      </c>
      <c r="B9087" s="3" t="s">
        <v>14</v>
      </c>
      <c r="C9087" s="28">
        <v>0</v>
      </c>
    </row>
    <row r="9088" spans="1:3" ht="15" hidden="1" x14ac:dyDescent="0.2">
      <c r="A9088" s="13">
        <v>0</v>
      </c>
      <c r="B9088" s="4" t="s">
        <v>15</v>
      </c>
      <c r="C9088" s="28">
        <v>0</v>
      </c>
    </row>
    <row r="9089" spans="1:3" ht="15" hidden="1" x14ac:dyDescent="0.2">
      <c r="A9089" s="13">
        <v>0</v>
      </c>
      <c r="B9089" s="4" t="s">
        <v>10</v>
      </c>
      <c r="C9089" s="28">
        <v>0</v>
      </c>
    </row>
    <row r="9090" spans="1:3" ht="15" hidden="1" x14ac:dyDescent="0.2">
      <c r="A9090" s="13">
        <f t="shared" ref="A9090:A9096" si="366">SUM(C9090)</f>
        <v>0</v>
      </c>
      <c r="B9090" s="4" t="s">
        <v>16</v>
      </c>
      <c r="C9090" s="28">
        <v>0</v>
      </c>
    </row>
    <row r="9091" spans="1:3" ht="15" hidden="1" x14ac:dyDescent="0.2">
      <c r="A9091" s="13">
        <f t="shared" si="366"/>
        <v>0</v>
      </c>
      <c r="B9091" s="3" t="s">
        <v>17</v>
      </c>
      <c r="C9091" s="28">
        <v>0</v>
      </c>
    </row>
    <row r="9092" spans="1:3" ht="15" hidden="1" x14ac:dyDescent="0.2">
      <c r="A9092" s="13">
        <f t="shared" si="366"/>
        <v>0</v>
      </c>
      <c r="B9092" s="4" t="s">
        <v>18</v>
      </c>
      <c r="C9092" s="28">
        <v>0</v>
      </c>
    </row>
    <row r="9093" spans="1:3" hidden="1" x14ac:dyDescent="0.2">
      <c r="A9093" s="13">
        <f t="shared" si="366"/>
        <v>0</v>
      </c>
      <c r="B9093" s="21"/>
      <c r="C9093" s="35"/>
    </row>
    <row r="9094" spans="1:3" ht="15" x14ac:dyDescent="0.2">
      <c r="A9094" s="13"/>
      <c r="B9094" s="2" t="s">
        <v>19</v>
      </c>
      <c r="C9094" s="28">
        <v>140.90919</v>
      </c>
    </row>
    <row r="9095" spans="1:3" ht="15" hidden="1" x14ac:dyDescent="0.2">
      <c r="A9095" s="13">
        <f t="shared" si="366"/>
        <v>0</v>
      </c>
      <c r="B9095" s="12" t="s">
        <v>20</v>
      </c>
      <c r="C9095" s="31">
        <v>0</v>
      </c>
    </row>
    <row r="9096" spans="1:3" ht="15" x14ac:dyDescent="0.2">
      <c r="A9096" s="13"/>
      <c r="B9096" s="12" t="s">
        <v>21</v>
      </c>
      <c r="C9096" s="31">
        <v>140.90919</v>
      </c>
    </row>
    <row r="9097" spans="1:3" ht="15" hidden="1" x14ac:dyDescent="0.2">
      <c r="A9097" s="13">
        <v>0</v>
      </c>
      <c r="B9097" s="15" t="s">
        <v>22</v>
      </c>
      <c r="C9097" s="32">
        <v>123.26049999999999</v>
      </c>
    </row>
    <row r="9098" spans="1:3" ht="15" hidden="1" x14ac:dyDescent="0.2">
      <c r="A9098" s="13">
        <v>0</v>
      </c>
      <c r="B9098" s="15" t="s">
        <v>23</v>
      </c>
      <c r="C9098" s="32">
        <v>0</v>
      </c>
    </row>
    <row r="9099" spans="1:3" ht="15" hidden="1" x14ac:dyDescent="0.2">
      <c r="A9099" s="13">
        <v>0</v>
      </c>
      <c r="B9099" s="15" t="s">
        <v>24</v>
      </c>
      <c r="C9099" s="32">
        <v>1.6430899999999999</v>
      </c>
    </row>
    <row r="9100" spans="1:3" ht="15" hidden="1" x14ac:dyDescent="0.2">
      <c r="A9100" s="13">
        <v>0</v>
      </c>
      <c r="B9100" s="15" t="s">
        <v>25</v>
      </c>
      <c r="C9100" s="32">
        <v>0</v>
      </c>
    </row>
    <row r="9101" spans="1:3" ht="15" hidden="1" x14ac:dyDescent="0.2">
      <c r="A9101" s="13">
        <v>0</v>
      </c>
      <c r="B9101" s="15" t="s">
        <v>26</v>
      </c>
      <c r="C9101" s="32">
        <v>0</v>
      </c>
    </row>
    <row r="9102" spans="1:3" ht="15" hidden="1" x14ac:dyDescent="0.2">
      <c r="A9102" s="13">
        <v>0</v>
      </c>
      <c r="B9102" s="15" t="s">
        <v>27</v>
      </c>
      <c r="C9102" s="32">
        <v>0</v>
      </c>
    </row>
    <row r="9103" spans="1:3" ht="30" hidden="1" x14ac:dyDescent="0.2">
      <c r="A9103" s="13">
        <v>0</v>
      </c>
      <c r="B9103" s="15" t="s">
        <v>28</v>
      </c>
      <c r="C9103" s="32">
        <v>0</v>
      </c>
    </row>
    <row r="9104" spans="1:3" ht="15" hidden="1" x14ac:dyDescent="0.2">
      <c r="A9104" s="13">
        <v>0</v>
      </c>
      <c r="B9104" s="15" t="s">
        <v>29</v>
      </c>
      <c r="C9104" s="32">
        <v>0.18099999999999999</v>
      </c>
    </row>
    <row r="9105" spans="1:3" ht="15" hidden="1" x14ac:dyDescent="0.2">
      <c r="A9105" s="13">
        <v>0</v>
      </c>
      <c r="B9105" s="15" t="s">
        <v>30</v>
      </c>
      <c r="C9105" s="32">
        <v>0</v>
      </c>
    </row>
    <row r="9106" spans="1:3" ht="15" hidden="1" x14ac:dyDescent="0.2">
      <c r="A9106" s="13">
        <v>0</v>
      </c>
      <c r="B9106" s="15" t="s">
        <v>31</v>
      </c>
      <c r="C9106" s="32">
        <v>15.8246</v>
      </c>
    </row>
    <row r="9107" spans="1:3" ht="15" hidden="1" x14ac:dyDescent="0.2">
      <c r="A9107" s="13">
        <f t="shared" ref="A9107:A9167" si="367">SUM(C9107)</f>
        <v>0</v>
      </c>
      <c r="B9107" s="12" t="s">
        <v>32</v>
      </c>
      <c r="C9107" s="31">
        <v>0</v>
      </c>
    </row>
    <row r="9108" spans="1:3" ht="15" hidden="1" x14ac:dyDescent="0.2">
      <c r="A9108" s="13">
        <f t="shared" si="367"/>
        <v>0</v>
      </c>
      <c r="B9108" s="3" t="s">
        <v>33</v>
      </c>
      <c r="C9108" s="28">
        <v>0</v>
      </c>
    </row>
    <row r="9109" spans="1:3" ht="15" hidden="1" x14ac:dyDescent="0.2">
      <c r="A9109" s="13">
        <f t="shared" si="367"/>
        <v>0</v>
      </c>
      <c r="B9109" s="12" t="s">
        <v>4</v>
      </c>
      <c r="C9109" s="31">
        <v>0</v>
      </c>
    </row>
    <row r="9110" spans="1:3" ht="15" hidden="1" x14ac:dyDescent="0.2">
      <c r="A9110" s="13">
        <f t="shared" si="367"/>
        <v>0</v>
      </c>
      <c r="B9110" s="12" t="s">
        <v>34</v>
      </c>
      <c r="C9110" s="31">
        <v>0</v>
      </c>
    </row>
    <row r="9111" spans="1:3" ht="15" hidden="1" x14ac:dyDescent="0.2">
      <c r="A9111" s="13">
        <f t="shared" si="367"/>
        <v>0</v>
      </c>
      <c r="B9111" s="12" t="s">
        <v>35</v>
      </c>
      <c r="C9111" s="31">
        <v>0</v>
      </c>
    </row>
    <row r="9112" spans="1:3" ht="15" x14ac:dyDescent="0.2">
      <c r="A9112" s="13"/>
      <c r="B9112" s="2" t="s">
        <v>36</v>
      </c>
      <c r="C9112" s="28">
        <v>61.659379999999999</v>
      </c>
    </row>
    <row r="9113" spans="1:3" ht="15" hidden="1" x14ac:dyDescent="0.2">
      <c r="A9113" s="13">
        <f t="shared" si="367"/>
        <v>0</v>
      </c>
      <c r="B9113" s="2" t="s">
        <v>37</v>
      </c>
      <c r="C9113" s="28">
        <v>0</v>
      </c>
    </row>
    <row r="9114" spans="1:3" ht="15" hidden="1" x14ac:dyDescent="0.2">
      <c r="A9114" s="13">
        <v>0</v>
      </c>
      <c r="B9114" s="16" t="s">
        <v>8</v>
      </c>
      <c r="C9114" s="33">
        <v>0</v>
      </c>
    </row>
    <row r="9115" spans="1:3" ht="15" hidden="1" x14ac:dyDescent="0.2">
      <c r="A9115" s="13">
        <v>0</v>
      </c>
      <c r="B9115" s="15" t="s">
        <v>9</v>
      </c>
      <c r="C9115" s="32">
        <v>0</v>
      </c>
    </row>
    <row r="9116" spans="1:3" ht="15" hidden="1" x14ac:dyDescent="0.2">
      <c r="A9116" s="13">
        <v>0</v>
      </c>
      <c r="B9116" s="15" t="s">
        <v>38</v>
      </c>
      <c r="C9116" s="32">
        <v>0</v>
      </c>
    </row>
    <row r="9117" spans="1:3" ht="15" hidden="1" x14ac:dyDescent="0.2">
      <c r="A9117" s="13">
        <f t="shared" si="367"/>
        <v>0</v>
      </c>
      <c r="B9117" s="14" t="s">
        <v>39</v>
      </c>
      <c r="C9117" s="31">
        <v>0</v>
      </c>
    </row>
    <row r="9118" spans="1:3" ht="15" hidden="1" x14ac:dyDescent="0.2">
      <c r="A9118" s="13">
        <f t="shared" si="367"/>
        <v>0</v>
      </c>
      <c r="B9118" s="4" t="s">
        <v>40</v>
      </c>
      <c r="C9118" s="28">
        <v>0</v>
      </c>
    </row>
    <row r="9119" spans="1:3" ht="15" hidden="1" x14ac:dyDescent="0.2">
      <c r="A9119" s="13">
        <f t="shared" si="367"/>
        <v>0</v>
      </c>
      <c r="B9119" s="2" t="s">
        <v>41</v>
      </c>
      <c r="C9119" s="28">
        <v>0</v>
      </c>
    </row>
    <row r="9120" spans="1:3" ht="15" hidden="1" x14ac:dyDescent="0.2">
      <c r="A9120" s="13">
        <v>0</v>
      </c>
      <c r="B9120" s="16" t="s">
        <v>14</v>
      </c>
      <c r="C9120" s="33">
        <v>0</v>
      </c>
    </row>
    <row r="9121" spans="1:3" ht="15" hidden="1" x14ac:dyDescent="0.2">
      <c r="A9121" s="13">
        <v>0</v>
      </c>
      <c r="B9121" s="15" t="s">
        <v>9</v>
      </c>
      <c r="C9121" s="32">
        <v>0</v>
      </c>
    </row>
    <row r="9122" spans="1:3" ht="15" hidden="1" x14ac:dyDescent="0.2">
      <c r="A9122" s="13">
        <v>0</v>
      </c>
      <c r="B9122" s="15" t="s">
        <v>10</v>
      </c>
      <c r="C9122" s="32">
        <v>0</v>
      </c>
    </row>
    <row r="9123" spans="1:3" ht="15" hidden="1" x14ac:dyDescent="0.2">
      <c r="A9123" s="13">
        <f t="shared" si="367"/>
        <v>0</v>
      </c>
      <c r="B9123" s="14" t="s">
        <v>42</v>
      </c>
      <c r="C9123" s="31">
        <v>0</v>
      </c>
    </row>
    <row r="9124" spans="1:3" ht="15" hidden="1" x14ac:dyDescent="0.2">
      <c r="A9124" s="13">
        <f t="shared" si="367"/>
        <v>0</v>
      </c>
      <c r="B9124" s="4" t="s">
        <v>16</v>
      </c>
      <c r="C9124" s="28">
        <v>0</v>
      </c>
    </row>
    <row r="9125" spans="1:3" ht="15" hidden="1" x14ac:dyDescent="0.2">
      <c r="A9125" s="13">
        <f t="shared" si="367"/>
        <v>0</v>
      </c>
      <c r="B9125" s="16" t="s">
        <v>17</v>
      </c>
      <c r="C9125" s="33">
        <v>0</v>
      </c>
    </row>
    <row r="9126" spans="1:3" ht="15" hidden="1" x14ac:dyDescent="0.2">
      <c r="A9126" s="13">
        <v>0</v>
      </c>
      <c r="B9126" s="15" t="s">
        <v>43</v>
      </c>
      <c r="C9126" s="32">
        <v>0</v>
      </c>
    </row>
    <row r="9127" spans="1:3" ht="15" hidden="1" x14ac:dyDescent="0.2">
      <c r="A9127" s="13">
        <v>0</v>
      </c>
      <c r="B9127" s="15" t="s">
        <v>15</v>
      </c>
      <c r="C9127" s="32">
        <v>0</v>
      </c>
    </row>
    <row r="9128" spans="1:3" ht="15" hidden="1" x14ac:dyDescent="0.2">
      <c r="A9128" s="13">
        <v>0</v>
      </c>
      <c r="B9128" s="15" t="s">
        <v>10</v>
      </c>
      <c r="C9128" s="32">
        <v>0</v>
      </c>
    </row>
    <row r="9129" spans="1:3" ht="15" hidden="1" x14ac:dyDescent="0.2">
      <c r="A9129" s="13">
        <f t="shared" si="367"/>
        <v>0</v>
      </c>
      <c r="B9129" s="14" t="s">
        <v>39</v>
      </c>
      <c r="C9129" s="31">
        <v>0</v>
      </c>
    </row>
    <row r="9130" spans="1:3" ht="15" hidden="1" x14ac:dyDescent="0.2">
      <c r="A9130" s="13">
        <f t="shared" si="367"/>
        <v>0</v>
      </c>
      <c r="B9130" s="4" t="s">
        <v>16</v>
      </c>
      <c r="C9130" s="28">
        <v>0</v>
      </c>
    </row>
    <row r="9131" spans="1:3" hidden="1" x14ac:dyDescent="0.2">
      <c r="A9131" s="13">
        <f t="shared" si="367"/>
        <v>0</v>
      </c>
      <c r="B9131" s="21"/>
      <c r="C9131" s="35"/>
    </row>
    <row r="9132" spans="1:3" ht="15" hidden="1" x14ac:dyDescent="0.2">
      <c r="A9132" s="13">
        <f t="shared" si="367"/>
        <v>0</v>
      </c>
      <c r="B9132" s="22" t="s">
        <v>60</v>
      </c>
      <c r="C9132" s="29"/>
    </row>
    <row r="9133" spans="1:3" ht="15" x14ac:dyDescent="0.2">
      <c r="A9133" s="13"/>
      <c r="B9133" s="17" t="s">
        <v>44</v>
      </c>
      <c r="C9133" s="31">
        <v>362.20301999999998</v>
      </c>
    </row>
    <row r="9134" spans="1:3" ht="15" x14ac:dyDescent="0.2">
      <c r="A9134" s="13"/>
      <c r="B9134" s="12" t="s">
        <v>1</v>
      </c>
      <c r="C9134" s="31">
        <v>362.20301999999998</v>
      </c>
    </row>
    <row r="9135" spans="1:3" ht="15" hidden="1" x14ac:dyDescent="0.2">
      <c r="A9135" s="13">
        <f t="shared" si="367"/>
        <v>0</v>
      </c>
      <c r="B9135" s="12" t="s">
        <v>6</v>
      </c>
      <c r="C9135" s="31">
        <v>0</v>
      </c>
    </row>
    <row r="9136" spans="1:3" ht="15" hidden="1" x14ac:dyDescent="0.2">
      <c r="A9136" s="13">
        <f t="shared" si="367"/>
        <v>0</v>
      </c>
      <c r="B9136" s="12" t="s">
        <v>45</v>
      </c>
      <c r="C9136" s="31">
        <v>0</v>
      </c>
    </row>
    <row r="9137" spans="1:3" ht="15" hidden="1" x14ac:dyDescent="0.2">
      <c r="A9137" s="13">
        <f t="shared" si="367"/>
        <v>0</v>
      </c>
      <c r="B9137" s="12" t="s">
        <v>13</v>
      </c>
      <c r="C9137" s="31">
        <v>0</v>
      </c>
    </row>
    <row r="9138" spans="1:3" ht="15" x14ac:dyDescent="0.2">
      <c r="A9138" s="13"/>
      <c r="B9138" s="17" t="s">
        <v>46</v>
      </c>
      <c r="C9138" s="31">
        <v>202.56856999999999</v>
      </c>
    </row>
    <row r="9139" spans="1:3" ht="15" x14ac:dyDescent="0.2">
      <c r="A9139" s="13"/>
      <c r="B9139" s="12" t="s">
        <v>19</v>
      </c>
      <c r="C9139" s="31">
        <v>140.90919</v>
      </c>
    </row>
    <row r="9140" spans="1:3" ht="15" x14ac:dyDescent="0.2">
      <c r="A9140" s="13"/>
      <c r="B9140" s="12" t="s">
        <v>36</v>
      </c>
      <c r="C9140" s="31">
        <v>61.659379999999999</v>
      </c>
    </row>
    <row r="9141" spans="1:3" ht="15" hidden="1" x14ac:dyDescent="0.2">
      <c r="A9141" s="13">
        <f t="shared" si="367"/>
        <v>0</v>
      </c>
      <c r="B9141" s="12" t="s">
        <v>47</v>
      </c>
      <c r="C9141" s="31">
        <v>0</v>
      </c>
    </row>
    <row r="9142" spans="1:3" ht="15" hidden="1" x14ac:dyDescent="0.2">
      <c r="A9142" s="13">
        <f t="shared" si="367"/>
        <v>0</v>
      </c>
      <c r="B9142" s="12" t="s">
        <v>41</v>
      </c>
      <c r="C9142" s="31">
        <v>0</v>
      </c>
    </row>
    <row r="9143" spans="1:3" ht="15" x14ac:dyDescent="0.2">
      <c r="A9143" s="13"/>
      <c r="B9143" s="39" t="s">
        <v>48</v>
      </c>
      <c r="C9143" s="40">
        <v>159.63444999999999</v>
      </c>
    </row>
    <row r="9144" spans="1:3" ht="15" x14ac:dyDescent="0.2">
      <c r="A9144" s="13"/>
      <c r="B9144" s="39" t="s">
        <v>49</v>
      </c>
      <c r="C9144" s="40">
        <v>377.48840000000001</v>
      </c>
    </row>
    <row r="9145" spans="1:3" ht="15" x14ac:dyDescent="0.2">
      <c r="A9145" s="13"/>
      <c r="B9145" s="39" t="s">
        <v>50</v>
      </c>
      <c r="C9145" s="40">
        <v>537.12284999999997</v>
      </c>
    </row>
    <row r="9146" spans="1:3" ht="15" hidden="1" x14ac:dyDescent="0.2">
      <c r="A9146" s="13">
        <f t="shared" si="367"/>
        <v>0</v>
      </c>
      <c r="B9146" s="23"/>
      <c r="C9146" s="34"/>
    </row>
    <row r="9147" spans="1:3" hidden="1" x14ac:dyDescent="0.2">
      <c r="A9147" s="13">
        <f t="shared" si="367"/>
        <v>0</v>
      </c>
      <c r="B9147" s="18" t="s">
        <v>319</v>
      </c>
      <c r="C9147" s="29"/>
    </row>
    <row r="9148" spans="1:3" ht="15" x14ac:dyDescent="0.2">
      <c r="A9148" s="13"/>
      <c r="B9148" s="5" t="s">
        <v>53</v>
      </c>
      <c r="C9148" s="36">
        <v>60</v>
      </c>
    </row>
    <row r="9149" spans="1:3" ht="15" x14ac:dyDescent="0.2">
      <c r="A9149" s="13"/>
      <c r="B9149" s="6" t="s">
        <v>54</v>
      </c>
      <c r="C9149" s="36">
        <v>27</v>
      </c>
    </row>
    <row r="9150" spans="1:3" ht="15" x14ac:dyDescent="0.2">
      <c r="A9150" s="13"/>
      <c r="B9150" s="6" t="s">
        <v>55</v>
      </c>
      <c r="C9150" s="36">
        <v>33</v>
      </c>
    </row>
    <row r="9151" spans="1:3" ht="15" hidden="1" x14ac:dyDescent="0.2">
      <c r="A9151" s="13">
        <f t="shared" si="367"/>
        <v>0</v>
      </c>
      <c r="B9151" s="24"/>
      <c r="C9151" s="34"/>
    </row>
    <row r="9152" spans="1:3" ht="15" x14ac:dyDescent="0.2">
      <c r="A9152" s="13"/>
      <c r="B9152" s="121" t="s">
        <v>161</v>
      </c>
      <c r="C9152" s="122"/>
    </row>
    <row r="9153" spans="1:3" hidden="1" x14ac:dyDescent="0.2">
      <c r="A9153" s="13">
        <f t="shared" si="367"/>
        <v>0</v>
      </c>
      <c r="B9153" s="21"/>
      <c r="C9153" s="35"/>
    </row>
    <row r="9154" spans="1:3" ht="15" hidden="1" x14ac:dyDescent="0.2">
      <c r="A9154" s="13">
        <f t="shared" si="367"/>
        <v>0</v>
      </c>
      <c r="B9154" s="22" t="s">
        <v>59</v>
      </c>
      <c r="C9154" s="29"/>
    </row>
    <row r="9155" spans="1:3" ht="15" x14ac:dyDescent="0.2">
      <c r="A9155" s="13"/>
      <c r="B9155" s="2" t="s">
        <v>1</v>
      </c>
      <c r="C9155" s="28">
        <v>115.6628</v>
      </c>
    </row>
    <row r="9156" spans="1:3" ht="15" hidden="1" x14ac:dyDescent="0.2">
      <c r="A9156" s="13">
        <f t="shared" si="367"/>
        <v>0</v>
      </c>
      <c r="B9156" s="3" t="s">
        <v>2</v>
      </c>
      <c r="C9156" s="28"/>
    </row>
    <row r="9157" spans="1:3" ht="15" hidden="1" x14ac:dyDescent="0.2">
      <c r="A9157" s="13">
        <f t="shared" si="367"/>
        <v>0</v>
      </c>
      <c r="B9157" s="3" t="s">
        <v>3</v>
      </c>
      <c r="C9157" s="28"/>
    </row>
    <row r="9158" spans="1:3" ht="15" hidden="1" x14ac:dyDescent="0.2">
      <c r="A9158" s="13">
        <f t="shared" si="367"/>
        <v>0</v>
      </c>
      <c r="B9158" s="3" t="s">
        <v>4</v>
      </c>
      <c r="C9158" s="28">
        <v>0</v>
      </c>
    </row>
    <row r="9159" spans="1:3" ht="15" x14ac:dyDescent="0.2">
      <c r="A9159" s="13"/>
      <c r="B9159" s="3" t="s">
        <v>5</v>
      </c>
      <c r="C9159" s="28">
        <v>115.6628</v>
      </c>
    </row>
    <row r="9160" spans="1:3" ht="15" hidden="1" x14ac:dyDescent="0.2">
      <c r="A9160" s="13">
        <f t="shared" si="367"/>
        <v>0</v>
      </c>
      <c r="B9160" s="2" t="s">
        <v>6</v>
      </c>
      <c r="C9160" s="28">
        <v>0</v>
      </c>
    </row>
    <row r="9161" spans="1:3" ht="15" hidden="1" x14ac:dyDescent="0.2">
      <c r="A9161" s="13">
        <f t="shared" si="367"/>
        <v>0</v>
      </c>
      <c r="B9161" s="2" t="s">
        <v>7</v>
      </c>
      <c r="C9161" s="28">
        <v>0</v>
      </c>
    </row>
    <row r="9162" spans="1:3" ht="15" hidden="1" x14ac:dyDescent="0.2">
      <c r="A9162" s="13">
        <v>0</v>
      </c>
      <c r="B9162" s="3" t="s">
        <v>8</v>
      </c>
      <c r="C9162" s="28">
        <v>0</v>
      </c>
    </row>
    <row r="9163" spans="1:3" ht="15" hidden="1" x14ac:dyDescent="0.2">
      <c r="A9163" s="13">
        <f t="shared" si="367"/>
        <v>0</v>
      </c>
      <c r="B9163" s="4" t="s">
        <v>9</v>
      </c>
      <c r="C9163" s="28">
        <v>0</v>
      </c>
    </row>
    <row r="9164" spans="1:3" ht="15" hidden="1" x14ac:dyDescent="0.2">
      <c r="A9164" s="13">
        <v>0</v>
      </c>
      <c r="B9164" s="4" t="s">
        <v>10</v>
      </c>
      <c r="C9164" s="28">
        <v>0</v>
      </c>
    </row>
    <row r="9165" spans="1:3" ht="15" hidden="1" x14ac:dyDescent="0.2">
      <c r="A9165" s="13">
        <f t="shared" si="367"/>
        <v>0</v>
      </c>
      <c r="B9165" s="4" t="s">
        <v>11</v>
      </c>
      <c r="C9165" s="28">
        <v>0</v>
      </c>
    </row>
    <row r="9166" spans="1:3" ht="15" hidden="1" x14ac:dyDescent="0.2">
      <c r="A9166" s="13">
        <f t="shared" si="367"/>
        <v>0</v>
      </c>
      <c r="B9166" s="4" t="s">
        <v>12</v>
      </c>
      <c r="C9166" s="28">
        <v>0</v>
      </c>
    </row>
    <row r="9167" spans="1:3" ht="15" hidden="1" x14ac:dyDescent="0.2">
      <c r="A9167" s="13">
        <f t="shared" si="367"/>
        <v>0</v>
      </c>
      <c r="B9167" s="2" t="s">
        <v>13</v>
      </c>
      <c r="C9167" s="28">
        <v>0</v>
      </c>
    </row>
    <row r="9168" spans="1:3" ht="15" hidden="1" x14ac:dyDescent="0.2">
      <c r="A9168" s="13">
        <v>0</v>
      </c>
      <c r="B9168" s="3" t="s">
        <v>14</v>
      </c>
      <c r="C9168" s="28">
        <v>0</v>
      </c>
    </row>
    <row r="9169" spans="1:3" ht="15" hidden="1" x14ac:dyDescent="0.2">
      <c r="A9169" s="13">
        <v>0</v>
      </c>
      <c r="B9169" s="4" t="s">
        <v>15</v>
      </c>
      <c r="C9169" s="28">
        <v>0</v>
      </c>
    </row>
    <row r="9170" spans="1:3" ht="15" hidden="1" x14ac:dyDescent="0.2">
      <c r="A9170" s="13">
        <v>0</v>
      </c>
      <c r="B9170" s="4" t="s">
        <v>10</v>
      </c>
      <c r="C9170" s="28">
        <v>0</v>
      </c>
    </row>
    <row r="9171" spans="1:3" ht="15" hidden="1" x14ac:dyDescent="0.2">
      <c r="A9171" s="13">
        <f t="shared" ref="A9171:A9177" si="368">SUM(C9171)</f>
        <v>0</v>
      </c>
      <c r="B9171" s="4" t="s">
        <v>16</v>
      </c>
      <c r="C9171" s="28">
        <v>0</v>
      </c>
    </row>
    <row r="9172" spans="1:3" ht="15" hidden="1" x14ac:dyDescent="0.2">
      <c r="A9172" s="13">
        <f t="shared" si="368"/>
        <v>0</v>
      </c>
      <c r="B9172" s="3" t="s">
        <v>17</v>
      </c>
      <c r="C9172" s="28">
        <v>0</v>
      </c>
    </row>
    <row r="9173" spans="1:3" ht="15" hidden="1" x14ac:dyDescent="0.2">
      <c r="A9173" s="13">
        <f t="shared" si="368"/>
        <v>0</v>
      </c>
      <c r="B9173" s="4" t="s">
        <v>18</v>
      </c>
      <c r="C9173" s="28">
        <v>0</v>
      </c>
    </row>
    <row r="9174" spans="1:3" hidden="1" x14ac:dyDescent="0.2">
      <c r="A9174" s="13">
        <f t="shared" si="368"/>
        <v>0</v>
      </c>
      <c r="B9174" s="21"/>
      <c r="C9174" s="35"/>
    </row>
    <row r="9175" spans="1:3" ht="15" x14ac:dyDescent="0.2">
      <c r="A9175" s="13"/>
      <c r="B9175" s="2" t="s">
        <v>19</v>
      </c>
      <c r="C9175" s="28">
        <v>56.4</v>
      </c>
    </row>
    <row r="9176" spans="1:3" ht="15" hidden="1" x14ac:dyDescent="0.2">
      <c r="A9176" s="13">
        <f t="shared" si="368"/>
        <v>0</v>
      </c>
      <c r="B9176" s="12" t="s">
        <v>20</v>
      </c>
      <c r="C9176" s="31">
        <v>0</v>
      </c>
    </row>
    <row r="9177" spans="1:3" ht="15" x14ac:dyDescent="0.2">
      <c r="A9177" s="13"/>
      <c r="B9177" s="12" t="s">
        <v>21</v>
      </c>
      <c r="C9177" s="31">
        <v>56.4</v>
      </c>
    </row>
    <row r="9178" spans="1:3" ht="15" hidden="1" x14ac:dyDescent="0.2">
      <c r="A9178" s="13">
        <v>0</v>
      </c>
      <c r="B9178" s="15" t="s">
        <v>22</v>
      </c>
      <c r="C9178" s="32">
        <v>56.4</v>
      </c>
    </row>
    <row r="9179" spans="1:3" ht="15" hidden="1" x14ac:dyDescent="0.2">
      <c r="A9179" s="13">
        <v>0</v>
      </c>
      <c r="B9179" s="15" t="s">
        <v>23</v>
      </c>
      <c r="C9179" s="32">
        <v>0</v>
      </c>
    </row>
    <row r="9180" spans="1:3" ht="15" hidden="1" x14ac:dyDescent="0.2">
      <c r="A9180" s="13">
        <v>0</v>
      </c>
      <c r="B9180" s="15" t="s">
        <v>24</v>
      </c>
      <c r="C9180" s="32">
        <v>0</v>
      </c>
    </row>
    <row r="9181" spans="1:3" ht="15" hidden="1" x14ac:dyDescent="0.2">
      <c r="A9181" s="13">
        <v>0</v>
      </c>
      <c r="B9181" s="15" t="s">
        <v>25</v>
      </c>
      <c r="C9181" s="32">
        <v>0</v>
      </c>
    </row>
    <row r="9182" spans="1:3" ht="15" hidden="1" x14ac:dyDescent="0.2">
      <c r="A9182" s="13">
        <v>0</v>
      </c>
      <c r="B9182" s="15" t="s">
        <v>26</v>
      </c>
      <c r="C9182" s="32">
        <v>0</v>
      </c>
    </row>
    <row r="9183" spans="1:3" ht="15" hidden="1" x14ac:dyDescent="0.2">
      <c r="A9183" s="13">
        <v>0</v>
      </c>
      <c r="B9183" s="15" t="s">
        <v>27</v>
      </c>
      <c r="C9183" s="32">
        <v>0</v>
      </c>
    </row>
    <row r="9184" spans="1:3" ht="30" hidden="1" x14ac:dyDescent="0.2">
      <c r="A9184" s="13">
        <v>0</v>
      </c>
      <c r="B9184" s="15" t="s">
        <v>28</v>
      </c>
      <c r="C9184" s="32">
        <v>0</v>
      </c>
    </row>
    <row r="9185" spans="1:3" ht="15" hidden="1" x14ac:dyDescent="0.2">
      <c r="A9185" s="13">
        <v>0</v>
      </c>
      <c r="B9185" s="15" t="s">
        <v>29</v>
      </c>
      <c r="C9185" s="32">
        <v>0</v>
      </c>
    </row>
    <row r="9186" spans="1:3" ht="15" hidden="1" x14ac:dyDescent="0.2">
      <c r="A9186" s="13">
        <v>0</v>
      </c>
      <c r="B9186" s="15" t="s">
        <v>30</v>
      </c>
      <c r="C9186" s="32">
        <v>0</v>
      </c>
    </row>
    <row r="9187" spans="1:3" ht="15" hidden="1" x14ac:dyDescent="0.2">
      <c r="A9187" s="13">
        <v>0</v>
      </c>
      <c r="B9187" s="15" t="s">
        <v>31</v>
      </c>
      <c r="C9187" s="32">
        <v>0</v>
      </c>
    </row>
    <row r="9188" spans="1:3" ht="15" hidden="1" x14ac:dyDescent="0.2">
      <c r="A9188" s="13">
        <f t="shared" ref="A9188:A9194" si="369">SUM(C9188)</f>
        <v>0</v>
      </c>
      <c r="B9188" s="12" t="s">
        <v>32</v>
      </c>
      <c r="C9188" s="31">
        <v>0</v>
      </c>
    </row>
    <row r="9189" spans="1:3" ht="15" hidden="1" x14ac:dyDescent="0.2">
      <c r="A9189" s="13">
        <f t="shared" si="369"/>
        <v>0</v>
      </c>
      <c r="B9189" s="3" t="s">
        <v>33</v>
      </c>
      <c r="C9189" s="28">
        <v>0</v>
      </c>
    </row>
    <row r="9190" spans="1:3" ht="15" hidden="1" x14ac:dyDescent="0.2">
      <c r="A9190" s="13">
        <f t="shared" si="369"/>
        <v>0</v>
      </c>
      <c r="B9190" s="12" t="s">
        <v>4</v>
      </c>
      <c r="C9190" s="31">
        <v>0</v>
      </c>
    </row>
    <row r="9191" spans="1:3" ht="15" hidden="1" x14ac:dyDescent="0.2">
      <c r="A9191" s="13">
        <f t="shared" si="369"/>
        <v>0</v>
      </c>
      <c r="B9191" s="12" t="s">
        <v>34</v>
      </c>
      <c r="C9191" s="31">
        <v>0</v>
      </c>
    </row>
    <row r="9192" spans="1:3" ht="15" hidden="1" x14ac:dyDescent="0.2">
      <c r="A9192" s="13">
        <f t="shared" si="369"/>
        <v>0</v>
      </c>
      <c r="B9192" s="12" t="s">
        <v>35</v>
      </c>
      <c r="C9192" s="31">
        <v>0</v>
      </c>
    </row>
    <row r="9193" spans="1:3" ht="15" hidden="1" x14ac:dyDescent="0.2">
      <c r="A9193" s="13">
        <f t="shared" si="369"/>
        <v>0</v>
      </c>
      <c r="B9193" s="2" t="s">
        <v>36</v>
      </c>
      <c r="C9193" s="28">
        <v>0</v>
      </c>
    </row>
    <row r="9194" spans="1:3" ht="15" hidden="1" x14ac:dyDescent="0.2">
      <c r="A9194" s="13">
        <f t="shared" si="369"/>
        <v>0</v>
      </c>
      <c r="B9194" s="2" t="s">
        <v>37</v>
      </c>
      <c r="C9194" s="28">
        <v>0</v>
      </c>
    </row>
    <row r="9195" spans="1:3" ht="15" hidden="1" x14ac:dyDescent="0.2">
      <c r="A9195" s="13">
        <v>0</v>
      </c>
      <c r="B9195" s="16" t="s">
        <v>8</v>
      </c>
      <c r="C9195" s="33">
        <v>0</v>
      </c>
    </row>
    <row r="9196" spans="1:3" ht="15" hidden="1" x14ac:dyDescent="0.2">
      <c r="A9196" s="13">
        <v>0</v>
      </c>
      <c r="B9196" s="15" t="s">
        <v>9</v>
      </c>
      <c r="C9196" s="32">
        <v>0</v>
      </c>
    </row>
    <row r="9197" spans="1:3" ht="15" hidden="1" x14ac:dyDescent="0.2">
      <c r="A9197" s="13">
        <v>0</v>
      </c>
      <c r="B9197" s="15" t="s">
        <v>38</v>
      </c>
      <c r="C9197" s="32">
        <v>0</v>
      </c>
    </row>
    <row r="9198" spans="1:3" ht="15" hidden="1" x14ac:dyDescent="0.2">
      <c r="A9198" s="13">
        <f>SUM(C9198)</f>
        <v>0</v>
      </c>
      <c r="B9198" s="14" t="s">
        <v>39</v>
      </c>
      <c r="C9198" s="31">
        <v>0</v>
      </c>
    </row>
    <row r="9199" spans="1:3" ht="15" hidden="1" x14ac:dyDescent="0.2">
      <c r="A9199" s="13">
        <f>SUM(C9199)</f>
        <v>0</v>
      </c>
      <c r="B9199" s="4" t="s">
        <v>40</v>
      </c>
      <c r="C9199" s="28">
        <v>0</v>
      </c>
    </row>
    <row r="9200" spans="1:3" ht="15" hidden="1" x14ac:dyDescent="0.2">
      <c r="A9200" s="13">
        <f>SUM(C9200)</f>
        <v>0</v>
      </c>
      <c r="B9200" s="2" t="s">
        <v>41</v>
      </c>
      <c r="C9200" s="28">
        <v>0</v>
      </c>
    </row>
    <row r="9201" spans="1:3" ht="15" hidden="1" x14ac:dyDescent="0.2">
      <c r="A9201" s="13">
        <v>0</v>
      </c>
      <c r="B9201" s="16" t="s">
        <v>14</v>
      </c>
      <c r="C9201" s="33">
        <v>0</v>
      </c>
    </row>
    <row r="9202" spans="1:3" ht="15" hidden="1" x14ac:dyDescent="0.2">
      <c r="A9202" s="13">
        <v>0</v>
      </c>
      <c r="B9202" s="15" t="s">
        <v>9</v>
      </c>
      <c r="C9202" s="32">
        <v>0</v>
      </c>
    </row>
    <row r="9203" spans="1:3" ht="15" hidden="1" x14ac:dyDescent="0.2">
      <c r="A9203" s="13">
        <v>0</v>
      </c>
      <c r="B9203" s="15" t="s">
        <v>10</v>
      </c>
      <c r="C9203" s="32">
        <v>0</v>
      </c>
    </row>
    <row r="9204" spans="1:3" ht="15" hidden="1" x14ac:dyDescent="0.2">
      <c r="A9204" s="13">
        <f>SUM(C9204)</f>
        <v>0</v>
      </c>
      <c r="B9204" s="14" t="s">
        <v>42</v>
      </c>
      <c r="C9204" s="31">
        <v>0</v>
      </c>
    </row>
    <row r="9205" spans="1:3" ht="15" hidden="1" x14ac:dyDescent="0.2">
      <c r="A9205" s="13">
        <f>SUM(C9205)</f>
        <v>0</v>
      </c>
      <c r="B9205" s="4" t="s">
        <v>16</v>
      </c>
      <c r="C9205" s="28">
        <v>0</v>
      </c>
    </row>
    <row r="9206" spans="1:3" ht="15" hidden="1" x14ac:dyDescent="0.2">
      <c r="A9206" s="13">
        <f>SUM(C9206)</f>
        <v>0</v>
      </c>
      <c r="B9206" s="16" t="s">
        <v>17</v>
      </c>
      <c r="C9206" s="33">
        <v>0</v>
      </c>
    </row>
    <row r="9207" spans="1:3" ht="15" hidden="1" x14ac:dyDescent="0.2">
      <c r="A9207" s="13">
        <v>0</v>
      </c>
      <c r="B9207" s="15" t="s">
        <v>43</v>
      </c>
      <c r="C9207" s="32">
        <v>0</v>
      </c>
    </row>
    <row r="9208" spans="1:3" ht="15" hidden="1" x14ac:dyDescent="0.2">
      <c r="A9208" s="13">
        <v>0</v>
      </c>
      <c r="B9208" s="15" t="s">
        <v>15</v>
      </c>
      <c r="C9208" s="32">
        <v>0</v>
      </c>
    </row>
    <row r="9209" spans="1:3" ht="15" hidden="1" x14ac:dyDescent="0.2">
      <c r="A9209" s="13">
        <v>0</v>
      </c>
      <c r="B9209" s="15" t="s">
        <v>10</v>
      </c>
      <c r="C9209" s="32">
        <v>0</v>
      </c>
    </row>
    <row r="9210" spans="1:3" ht="15" hidden="1" x14ac:dyDescent="0.2">
      <c r="A9210" s="13">
        <f t="shared" ref="A9210:A9232" si="370">SUM(C9210)</f>
        <v>0</v>
      </c>
      <c r="B9210" s="14" t="s">
        <v>39</v>
      </c>
      <c r="C9210" s="31">
        <v>0</v>
      </c>
    </row>
    <row r="9211" spans="1:3" ht="15" hidden="1" x14ac:dyDescent="0.2">
      <c r="A9211" s="13">
        <f t="shared" si="370"/>
        <v>0</v>
      </c>
      <c r="B9211" s="4" t="s">
        <v>16</v>
      </c>
      <c r="C9211" s="28">
        <v>0</v>
      </c>
    </row>
    <row r="9212" spans="1:3" hidden="1" x14ac:dyDescent="0.2">
      <c r="A9212" s="13">
        <f t="shared" si="370"/>
        <v>0</v>
      </c>
      <c r="B9212" s="21"/>
      <c r="C9212" s="35"/>
    </row>
    <row r="9213" spans="1:3" ht="15" hidden="1" x14ac:dyDescent="0.2">
      <c r="A9213" s="13">
        <f t="shared" si="370"/>
        <v>0</v>
      </c>
      <c r="B9213" s="22" t="s">
        <v>60</v>
      </c>
      <c r="C9213" s="29"/>
    </row>
    <row r="9214" spans="1:3" ht="15" x14ac:dyDescent="0.2">
      <c r="A9214" s="13"/>
      <c r="B9214" s="17" t="s">
        <v>44</v>
      </c>
      <c r="C9214" s="31">
        <v>115.6628</v>
      </c>
    </row>
    <row r="9215" spans="1:3" ht="15" x14ac:dyDescent="0.2">
      <c r="A9215" s="13"/>
      <c r="B9215" s="12" t="s">
        <v>1</v>
      </c>
      <c r="C9215" s="31">
        <v>115.6628</v>
      </c>
    </row>
    <row r="9216" spans="1:3" ht="15" hidden="1" x14ac:dyDescent="0.2">
      <c r="A9216" s="13">
        <f t="shared" si="370"/>
        <v>0</v>
      </c>
      <c r="B9216" s="12" t="s">
        <v>6</v>
      </c>
      <c r="C9216" s="31">
        <v>0</v>
      </c>
    </row>
    <row r="9217" spans="1:3" ht="15" hidden="1" x14ac:dyDescent="0.2">
      <c r="A9217" s="13">
        <f t="shared" si="370"/>
        <v>0</v>
      </c>
      <c r="B9217" s="12" t="s">
        <v>45</v>
      </c>
      <c r="C9217" s="31">
        <v>0</v>
      </c>
    </row>
    <row r="9218" spans="1:3" ht="15" hidden="1" x14ac:dyDescent="0.2">
      <c r="A9218" s="13">
        <f t="shared" si="370"/>
        <v>0</v>
      </c>
      <c r="B9218" s="12" t="s">
        <v>13</v>
      </c>
      <c r="C9218" s="31">
        <v>0</v>
      </c>
    </row>
    <row r="9219" spans="1:3" ht="15" x14ac:dyDescent="0.2">
      <c r="A9219" s="13"/>
      <c r="B9219" s="17" t="s">
        <v>46</v>
      </c>
      <c r="C9219" s="31">
        <v>56.4</v>
      </c>
    </row>
    <row r="9220" spans="1:3" ht="15" x14ac:dyDescent="0.2">
      <c r="A9220" s="13"/>
      <c r="B9220" s="12" t="s">
        <v>19</v>
      </c>
      <c r="C9220" s="31">
        <v>56.4</v>
      </c>
    </row>
    <row r="9221" spans="1:3" ht="15" hidden="1" x14ac:dyDescent="0.2">
      <c r="A9221" s="13">
        <f t="shared" si="370"/>
        <v>0</v>
      </c>
      <c r="B9221" s="12" t="s">
        <v>36</v>
      </c>
      <c r="C9221" s="31">
        <v>0</v>
      </c>
    </row>
    <row r="9222" spans="1:3" ht="15" hidden="1" x14ac:dyDescent="0.2">
      <c r="A9222" s="13">
        <f t="shared" si="370"/>
        <v>0</v>
      </c>
      <c r="B9222" s="12" t="s">
        <v>47</v>
      </c>
      <c r="C9222" s="31">
        <v>0</v>
      </c>
    </row>
    <row r="9223" spans="1:3" ht="15" hidden="1" x14ac:dyDescent="0.2">
      <c r="A9223" s="13">
        <f t="shared" si="370"/>
        <v>0</v>
      </c>
      <c r="B9223" s="12" t="s">
        <v>41</v>
      </c>
      <c r="C9223" s="31">
        <v>0</v>
      </c>
    </row>
    <row r="9224" spans="1:3" ht="15" x14ac:dyDescent="0.2">
      <c r="A9224" s="13"/>
      <c r="B9224" s="39" t="s">
        <v>48</v>
      </c>
      <c r="C9224" s="40">
        <v>59.262799999999999</v>
      </c>
    </row>
    <row r="9225" spans="1:3" ht="15" x14ac:dyDescent="0.2">
      <c r="A9225" s="13"/>
      <c r="B9225" s="39" t="s">
        <v>49</v>
      </c>
      <c r="C9225" s="40">
        <v>88.804339999999996</v>
      </c>
    </row>
    <row r="9226" spans="1:3" ht="15" x14ac:dyDescent="0.2">
      <c r="A9226" s="13"/>
      <c r="B9226" s="39" t="s">
        <v>50</v>
      </c>
      <c r="C9226" s="40">
        <v>148.06713999999999</v>
      </c>
    </row>
    <row r="9227" spans="1:3" ht="15" hidden="1" x14ac:dyDescent="0.2">
      <c r="A9227" s="13">
        <f t="shared" si="370"/>
        <v>0</v>
      </c>
      <c r="B9227" s="23"/>
      <c r="C9227" s="34"/>
    </row>
    <row r="9228" spans="1:3" hidden="1" x14ac:dyDescent="0.2">
      <c r="A9228" s="13">
        <f t="shared" si="370"/>
        <v>0</v>
      </c>
      <c r="B9228" s="18" t="s">
        <v>319</v>
      </c>
      <c r="C9228" s="29"/>
    </row>
    <row r="9229" spans="1:3" ht="15" x14ac:dyDescent="0.2">
      <c r="A9229" s="13"/>
      <c r="B9229" s="5" t="s">
        <v>53</v>
      </c>
      <c r="C9229" s="36">
        <v>78</v>
      </c>
    </row>
    <row r="9230" spans="1:3" ht="15" x14ac:dyDescent="0.2">
      <c r="A9230" s="13"/>
      <c r="B9230" s="6" t="s">
        <v>54</v>
      </c>
      <c r="C9230" s="36">
        <v>12</v>
      </c>
    </row>
    <row r="9231" spans="1:3" ht="15" x14ac:dyDescent="0.2">
      <c r="A9231" s="13"/>
      <c r="B9231" s="6" t="s">
        <v>55</v>
      </c>
      <c r="C9231" s="36">
        <v>66</v>
      </c>
    </row>
    <row r="9232" spans="1:3" ht="15" hidden="1" x14ac:dyDescent="0.2">
      <c r="A9232" s="13">
        <f t="shared" si="370"/>
        <v>0</v>
      </c>
      <c r="B9232" s="24"/>
      <c r="C9232" s="34"/>
    </row>
    <row r="9233" spans="1:3" ht="15" x14ac:dyDescent="0.2">
      <c r="A9233" s="13"/>
      <c r="B9233" s="121" t="s">
        <v>162</v>
      </c>
      <c r="C9233" s="122"/>
    </row>
    <row r="9234" spans="1:3" hidden="1" x14ac:dyDescent="0.2">
      <c r="A9234" s="13">
        <f t="shared" ref="A9234:A9242" si="371">SUM(C9234)</f>
        <v>0</v>
      </c>
      <c r="B9234" s="21"/>
      <c r="C9234" s="35"/>
    </row>
    <row r="9235" spans="1:3" ht="15" hidden="1" x14ac:dyDescent="0.2">
      <c r="A9235" s="13">
        <f t="shared" si="371"/>
        <v>0</v>
      </c>
      <c r="B9235" s="22" t="s">
        <v>59</v>
      </c>
      <c r="C9235" s="29"/>
    </row>
    <row r="9236" spans="1:3" ht="15" x14ac:dyDescent="0.2">
      <c r="A9236" s="13"/>
      <c r="B9236" s="2" t="s">
        <v>1</v>
      </c>
      <c r="C9236" s="28">
        <v>24.46303</v>
      </c>
    </row>
    <row r="9237" spans="1:3" ht="15" hidden="1" x14ac:dyDescent="0.2">
      <c r="A9237" s="13">
        <f t="shared" si="371"/>
        <v>0</v>
      </c>
      <c r="B9237" s="3" t="s">
        <v>2</v>
      </c>
      <c r="C9237" s="28"/>
    </row>
    <row r="9238" spans="1:3" ht="15" hidden="1" x14ac:dyDescent="0.2">
      <c r="A9238" s="13">
        <f t="shared" si="371"/>
        <v>0</v>
      </c>
      <c r="B9238" s="3" t="s">
        <v>3</v>
      </c>
      <c r="C9238" s="28"/>
    </row>
    <row r="9239" spans="1:3" ht="15" hidden="1" x14ac:dyDescent="0.2">
      <c r="A9239" s="13">
        <f t="shared" si="371"/>
        <v>0</v>
      </c>
      <c r="B9239" s="3" t="s">
        <v>4</v>
      </c>
      <c r="C9239" s="28">
        <v>0</v>
      </c>
    </row>
    <row r="9240" spans="1:3" ht="15" x14ac:dyDescent="0.2">
      <c r="A9240" s="13"/>
      <c r="B9240" s="3" t="s">
        <v>5</v>
      </c>
      <c r="C9240" s="28">
        <v>24.46303</v>
      </c>
    </row>
    <row r="9241" spans="1:3" ht="15" hidden="1" x14ac:dyDescent="0.2">
      <c r="A9241" s="13">
        <f t="shared" si="371"/>
        <v>0</v>
      </c>
      <c r="B9241" s="2" t="s">
        <v>6</v>
      </c>
      <c r="C9241" s="28">
        <v>0</v>
      </c>
    </row>
    <row r="9242" spans="1:3" ht="15" hidden="1" x14ac:dyDescent="0.2">
      <c r="A9242" s="13">
        <f t="shared" si="371"/>
        <v>0</v>
      </c>
      <c r="B9242" s="2" t="s">
        <v>7</v>
      </c>
      <c r="C9242" s="28">
        <v>0</v>
      </c>
    </row>
    <row r="9243" spans="1:3" ht="15" hidden="1" x14ac:dyDescent="0.2">
      <c r="A9243" s="13">
        <v>0</v>
      </c>
      <c r="B9243" s="3" t="s">
        <v>8</v>
      </c>
      <c r="C9243" s="28">
        <v>0</v>
      </c>
    </row>
    <row r="9244" spans="1:3" ht="15" hidden="1" x14ac:dyDescent="0.2">
      <c r="A9244" s="13">
        <f>SUM(C9244)</f>
        <v>0</v>
      </c>
      <c r="B9244" s="4" t="s">
        <v>9</v>
      </c>
      <c r="C9244" s="28">
        <v>0</v>
      </c>
    </row>
    <row r="9245" spans="1:3" ht="15" hidden="1" x14ac:dyDescent="0.2">
      <c r="A9245" s="13">
        <v>0</v>
      </c>
      <c r="B9245" s="4" t="s">
        <v>10</v>
      </c>
      <c r="C9245" s="28">
        <v>0</v>
      </c>
    </row>
    <row r="9246" spans="1:3" ht="15" hidden="1" x14ac:dyDescent="0.2">
      <c r="A9246" s="13">
        <f>SUM(C9246)</f>
        <v>0</v>
      </c>
      <c r="B9246" s="4" t="s">
        <v>11</v>
      </c>
      <c r="C9246" s="28">
        <v>0</v>
      </c>
    </row>
    <row r="9247" spans="1:3" ht="15" hidden="1" x14ac:dyDescent="0.2">
      <c r="A9247" s="13">
        <f>SUM(C9247)</f>
        <v>0</v>
      </c>
      <c r="B9247" s="4" t="s">
        <v>12</v>
      </c>
      <c r="C9247" s="28">
        <v>0</v>
      </c>
    </row>
    <row r="9248" spans="1:3" ht="15" hidden="1" x14ac:dyDescent="0.2">
      <c r="A9248" s="13">
        <f>SUM(C9248)</f>
        <v>0</v>
      </c>
      <c r="B9248" s="2" t="s">
        <v>13</v>
      </c>
      <c r="C9248" s="28">
        <v>0</v>
      </c>
    </row>
    <row r="9249" spans="1:3" ht="15" hidden="1" x14ac:dyDescent="0.2">
      <c r="A9249" s="13">
        <v>0</v>
      </c>
      <c r="B9249" s="3" t="s">
        <v>14</v>
      </c>
      <c r="C9249" s="28">
        <v>0</v>
      </c>
    </row>
    <row r="9250" spans="1:3" ht="15" hidden="1" x14ac:dyDescent="0.2">
      <c r="A9250" s="13">
        <v>0</v>
      </c>
      <c r="B9250" s="4" t="s">
        <v>15</v>
      </c>
      <c r="C9250" s="28">
        <v>0</v>
      </c>
    </row>
    <row r="9251" spans="1:3" ht="15" hidden="1" x14ac:dyDescent="0.2">
      <c r="A9251" s="13">
        <v>0</v>
      </c>
      <c r="B9251" s="4" t="s">
        <v>10</v>
      </c>
      <c r="C9251" s="28">
        <v>0</v>
      </c>
    </row>
    <row r="9252" spans="1:3" ht="15" hidden="1" x14ac:dyDescent="0.2">
      <c r="A9252" s="13">
        <f t="shared" ref="A9252:A9258" si="372">SUM(C9252)</f>
        <v>0</v>
      </c>
      <c r="B9252" s="4" t="s">
        <v>16</v>
      </c>
      <c r="C9252" s="28">
        <v>0</v>
      </c>
    </row>
    <row r="9253" spans="1:3" ht="15" hidden="1" x14ac:dyDescent="0.2">
      <c r="A9253" s="13">
        <f t="shared" si="372"/>
        <v>0</v>
      </c>
      <c r="B9253" s="3" t="s">
        <v>17</v>
      </c>
      <c r="C9253" s="28">
        <v>0</v>
      </c>
    </row>
    <row r="9254" spans="1:3" ht="15" hidden="1" x14ac:dyDescent="0.2">
      <c r="A9254" s="13">
        <f t="shared" si="372"/>
        <v>0</v>
      </c>
      <c r="B9254" s="4" t="s">
        <v>18</v>
      </c>
      <c r="C9254" s="28">
        <v>0</v>
      </c>
    </row>
    <row r="9255" spans="1:3" hidden="1" x14ac:dyDescent="0.2">
      <c r="A9255" s="13">
        <f t="shared" si="372"/>
        <v>0</v>
      </c>
      <c r="B9255" s="21"/>
      <c r="C9255" s="35"/>
    </row>
    <row r="9256" spans="1:3" ht="15" x14ac:dyDescent="0.2">
      <c r="A9256" s="13"/>
      <c r="B9256" s="2" t="s">
        <v>19</v>
      </c>
      <c r="C9256" s="28">
        <v>18.2334</v>
      </c>
    </row>
    <row r="9257" spans="1:3" ht="15" x14ac:dyDescent="0.2">
      <c r="A9257" s="13"/>
      <c r="B9257" s="12" t="s">
        <v>20</v>
      </c>
      <c r="C9257" s="31">
        <v>0.87800999999999996</v>
      </c>
    </row>
    <row r="9258" spans="1:3" ht="15" x14ac:dyDescent="0.2">
      <c r="A9258" s="13"/>
      <c r="B9258" s="12" t="s">
        <v>21</v>
      </c>
      <c r="C9258" s="31">
        <v>14.97039</v>
      </c>
    </row>
    <row r="9259" spans="1:3" ht="15" hidden="1" x14ac:dyDescent="0.2">
      <c r="A9259" s="13">
        <v>0</v>
      </c>
      <c r="B9259" s="15" t="s">
        <v>22</v>
      </c>
      <c r="C9259" s="32">
        <v>0</v>
      </c>
    </row>
    <row r="9260" spans="1:3" ht="15" hidden="1" x14ac:dyDescent="0.2">
      <c r="A9260" s="13">
        <v>0</v>
      </c>
      <c r="B9260" s="15" t="s">
        <v>23</v>
      </c>
      <c r="C9260" s="32">
        <v>7.3999999999999996E-2</v>
      </c>
    </row>
    <row r="9261" spans="1:3" ht="15" hidden="1" x14ac:dyDescent="0.2">
      <c r="A9261" s="13">
        <v>0</v>
      </c>
      <c r="B9261" s="15" t="s">
        <v>24</v>
      </c>
      <c r="C9261" s="32">
        <v>14.01519</v>
      </c>
    </row>
    <row r="9262" spans="1:3" ht="15" hidden="1" x14ac:dyDescent="0.2">
      <c r="A9262" s="13">
        <v>0</v>
      </c>
      <c r="B9262" s="15" t="s">
        <v>25</v>
      </c>
      <c r="C9262" s="32">
        <v>0.1512</v>
      </c>
    </row>
    <row r="9263" spans="1:3" ht="15" hidden="1" x14ac:dyDescent="0.2">
      <c r="A9263" s="13">
        <v>0</v>
      </c>
      <c r="B9263" s="15" t="s">
        <v>26</v>
      </c>
      <c r="C9263" s="32">
        <v>0</v>
      </c>
    </row>
    <row r="9264" spans="1:3" ht="15" hidden="1" x14ac:dyDescent="0.2">
      <c r="A9264" s="13">
        <v>0</v>
      </c>
      <c r="B9264" s="15" t="s">
        <v>27</v>
      </c>
      <c r="C9264" s="32">
        <v>0</v>
      </c>
    </row>
    <row r="9265" spans="1:3" ht="30" hidden="1" x14ac:dyDescent="0.2">
      <c r="A9265" s="13">
        <v>0</v>
      </c>
      <c r="B9265" s="15" t="s">
        <v>28</v>
      </c>
      <c r="C9265" s="32">
        <v>0</v>
      </c>
    </row>
    <row r="9266" spans="1:3" ht="15" hidden="1" x14ac:dyDescent="0.2">
      <c r="A9266" s="13">
        <v>0</v>
      </c>
      <c r="B9266" s="15" t="s">
        <v>29</v>
      </c>
      <c r="C9266" s="32">
        <v>0</v>
      </c>
    </row>
    <row r="9267" spans="1:3" ht="15" hidden="1" x14ac:dyDescent="0.2">
      <c r="A9267" s="13">
        <v>0</v>
      </c>
      <c r="B9267" s="15" t="s">
        <v>30</v>
      </c>
      <c r="C9267" s="32">
        <v>0</v>
      </c>
    </row>
    <row r="9268" spans="1:3" ht="15" hidden="1" x14ac:dyDescent="0.2">
      <c r="A9268" s="13">
        <v>0</v>
      </c>
      <c r="B9268" s="15" t="s">
        <v>31</v>
      </c>
      <c r="C9268" s="32">
        <v>0.73</v>
      </c>
    </row>
    <row r="9269" spans="1:3" ht="15" hidden="1" x14ac:dyDescent="0.2">
      <c r="A9269" s="13">
        <f t="shared" ref="A9269:A9275" si="373">SUM(C9269)</f>
        <v>0</v>
      </c>
      <c r="B9269" s="12" t="s">
        <v>32</v>
      </c>
      <c r="C9269" s="31">
        <v>0</v>
      </c>
    </row>
    <row r="9270" spans="1:3" ht="15" hidden="1" x14ac:dyDescent="0.2">
      <c r="A9270" s="13">
        <f t="shared" si="373"/>
        <v>0</v>
      </c>
      <c r="B9270" s="3" t="s">
        <v>33</v>
      </c>
      <c r="C9270" s="28">
        <v>0</v>
      </c>
    </row>
    <row r="9271" spans="1:3" ht="15" hidden="1" x14ac:dyDescent="0.2">
      <c r="A9271" s="13">
        <f t="shared" si="373"/>
        <v>0</v>
      </c>
      <c r="B9271" s="12" t="s">
        <v>4</v>
      </c>
      <c r="C9271" s="31">
        <v>0</v>
      </c>
    </row>
    <row r="9272" spans="1:3" ht="15" hidden="1" x14ac:dyDescent="0.2">
      <c r="A9272" s="13">
        <f t="shared" si="373"/>
        <v>0</v>
      </c>
      <c r="B9272" s="12" t="s">
        <v>34</v>
      </c>
      <c r="C9272" s="31">
        <v>0</v>
      </c>
    </row>
    <row r="9273" spans="1:3" ht="15" x14ac:dyDescent="0.2">
      <c r="A9273" s="13"/>
      <c r="B9273" s="12" t="s">
        <v>35</v>
      </c>
      <c r="C9273" s="31">
        <v>2.3849999999999998</v>
      </c>
    </row>
    <row r="9274" spans="1:3" ht="15" hidden="1" x14ac:dyDescent="0.2">
      <c r="A9274" s="13">
        <f t="shared" si="373"/>
        <v>0</v>
      </c>
      <c r="B9274" s="2" t="s">
        <v>36</v>
      </c>
      <c r="C9274" s="28">
        <v>0</v>
      </c>
    </row>
    <row r="9275" spans="1:3" ht="15" hidden="1" x14ac:dyDescent="0.2">
      <c r="A9275" s="13">
        <f t="shared" si="373"/>
        <v>0</v>
      </c>
      <c r="B9275" s="2" t="s">
        <v>37</v>
      </c>
      <c r="C9275" s="28">
        <v>0</v>
      </c>
    </row>
    <row r="9276" spans="1:3" ht="15" hidden="1" x14ac:dyDescent="0.2">
      <c r="A9276" s="13">
        <v>0</v>
      </c>
      <c r="B9276" s="16" t="s">
        <v>8</v>
      </c>
      <c r="C9276" s="33">
        <v>0</v>
      </c>
    </row>
    <row r="9277" spans="1:3" ht="15" hidden="1" x14ac:dyDescent="0.2">
      <c r="A9277" s="13">
        <v>0</v>
      </c>
      <c r="B9277" s="15" t="s">
        <v>9</v>
      </c>
      <c r="C9277" s="32">
        <v>0</v>
      </c>
    </row>
    <row r="9278" spans="1:3" ht="15" hidden="1" x14ac:dyDescent="0.2">
      <c r="A9278" s="13">
        <v>0</v>
      </c>
      <c r="B9278" s="15" t="s">
        <v>38</v>
      </c>
      <c r="C9278" s="32">
        <v>0</v>
      </c>
    </row>
    <row r="9279" spans="1:3" ht="15" hidden="1" x14ac:dyDescent="0.2">
      <c r="A9279" s="13">
        <f>SUM(C9279)</f>
        <v>0</v>
      </c>
      <c r="B9279" s="14" t="s">
        <v>39</v>
      </c>
      <c r="C9279" s="31">
        <v>0</v>
      </c>
    </row>
    <row r="9280" spans="1:3" ht="15" hidden="1" x14ac:dyDescent="0.2">
      <c r="A9280" s="13">
        <f>SUM(C9280)</f>
        <v>0</v>
      </c>
      <c r="B9280" s="4" t="s">
        <v>40</v>
      </c>
      <c r="C9280" s="28">
        <v>0</v>
      </c>
    </row>
    <row r="9281" spans="1:3" ht="15" hidden="1" x14ac:dyDescent="0.2">
      <c r="A9281" s="13">
        <f>SUM(C9281)</f>
        <v>0</v>
      </c>
      <c r="B9281" s="2" t="s">
        <v>41</v>
      </c>
      <c r="C9281" s="28">
        <v>0</v>
      </c>
    </row>
    <row r="9282" spans="1:3" ht="15" hidden="1" x14ac:dyDescent="0.2">
      <c r="A9282" s="13">
        <v>0</v>
      </c>
      <c r="B9282" s="16" t="s">
        <v>14</v>
      </c>
      <c r="C9282" s="33">
        <v>0</v>
      </c>
    </row>
    <row r="9283" spans="1:3" ht="15" hidden="1" x14ac:dyDescent="0.2">
      <c r="A9283" s="13">
        <v>0</v>
      </c>
      <c r="B9283" s="15" t="s">
        <v>9</v>
      </c>
      <c r="C9283" s="32">
        <v>0</v>
      </c>
    </row>
    <row r="9284" spans="1:3" ht="15" hidden="1" x14ac:dyDescent="0.2">
      <c r="A9284" s="13">
        <v>0</v>
      </c>
      <c r="B9284" s="15" t="s">
        <v>10</v>
      </c>
      <c r="C9284" s="32">
        <v>0</v>
      </c>
    </row>
    <row r="9285" spans="1:3" ht="15" hidden="1" x14ac:dyDescent="0.2">
      <c r="A9285" s="13">
        <f>SUM(C9285)</f>
        <v>0</v>
      </c>
      <c r="B9285" s="14" t="s">
        <v>42</v>
      </c>
      <c r="C9285" s="31">
        <v>0</v>
      </c>
    </row>
    <row r="9286" spans="1:3" ht="15" hidden="1" x14ac:dyDescent="0.2">
      <c r="A9286" s="13">
        <f>SUM(C9286)</f>
        <v>0</v>
      </c>
      <c r="B9286" s="4" t="s">
        <v>16</v>
      </c>
      <c r="C9286" s="28">
        <v>0</v>
      </c>
    </row>
    <row r="9287" spans="1:3" ht="15" hidden="1" x14ac:dyDescent="0.2">
      <c r="A9287" s="13">
        <f>SUM(C9287)</f>
        <v>0</v>
      </c>
      <c r="B9287" s="16" t="s">
        <v>17</v>
      </c>
      <c r="C9287" s="33">
        <v>0</v>
      </c>
    </row>
    <row r="9288" spans="1:3" ht="15" hidden="1" x14ac:dyDescent="0.2">
      <c r="A9288" s="13">
        <v>0</v>
      </c>
      <c r="B9288" s="15" t="s">
        <v>43</v>
      </c>
      <c r="C9288" s="32">
        <v>0</v>
      </c>
    </row>
    <row r="9289" spans="1:3" ht="15" hidden="1" x14ac:dyDescent="0.2">
      <c r="A9289" s="13">
        <v>0</v>
      </c>
      <c r="B9289" s="15" t="s">
        <v>15</v>
      </c>
      <c r="C9289" s="32">
        <v>0</v>
      </c>
    </row>
    <row r="9290" spans="1:3" ht="15" hidden="1" x14ac:dyDescent="0.2">
      <c r="A9290" s="13">
        <v>0</v>
      </c>
      <c r="B9290" s="15" t="s">
        <v>10</v>
      </c>
      <c r="C9290" s="32">
        <v>0</v>
      </c>
    </row>
    <row r="9291" spans="1:3" ht="15" hidden="1" x14ac:dyDescent="0.2">
      <c r="A9291" s="13">
        <f t="shared" ref="A9291:A9313" si="374">SUM(C9291)</f>
        <v>0</v>
      </c>
      <c r="B9291" s="14" t="s">
        <v>39</v>
      </c>
      <c r="C9291" s="31">
        <v>0</v>
      </c>
    </row>
    <row r="9292" spans="1:3" ht="15" hidden="1" x14ac:dyDescent="0.2">
      <c r="A9292" s="13">
        <f t="shared" si="374"/>
        <v>0</v>
      </c>
      <c r="B9292" s="4" t="s">
        <v>16</v>
      </c>
      <c r="C9292" s="28">
        <v>0</v>
      </c>
    </row>
    <row r="9293" spans="1:3" hidden="1" x14ac:dyDescent="0.2">
      <c r="A9293" s="13">
        <f t="shared" si="374"/>
        <v>0</v>
      </c>
      <c r="B9293" s="21"/>
      <c r="C9293" s="35"/>
    </row>
    <row r="9294" spans="1:3" ht="15" hidden="1" x14ac:dyDescent="0.2">
      <c r="A9294" s="13">
        <f t="shared" si="374"/>
        <v>0</v>
      </c>
      <c r="B9294" s="22" t="s">
        <v>60</v>
      </c>
      <c r="C9294" s="29"/>
    </row>
    <row r="9295" spans="1:3" ht="15" x14ac:dyDescent="0.2">
      <c r="A9295" s="13"/>
      <c r="B9295" s="17" t="s">
        <v>44</v>
      </c>
      <c r="C9295" s="31">
        <v>24.46303</v>
      </c>
    </row>
    <row r="9296" spans="1:3" ht="15" x14ac:dyDescent="0.2">
      <c r="A9296" s="13"/>
      <c r="B9296" s="12" t="s">
        <v>1</v>
      </c>
      <c r="C9296" s="31">
        <v>24.46303</v>
      </c>
    </row>
    <row r="9297" spans="1:3" ht="15" hidden="1" x14ac:dyDescent="0.2">
      <c r="A9297" s="13">
        <f t="shared" si="374"/>
        <v>0</v>
      </c>
      <c r="B9297" s="12" t="s">
        <v>6</v>
      </c>
      <c r="C9297" s="31">
        <v>0</v>
      </c>
    </row>
    <row r="9298" spans="1:3" ht="15" hidden="1" x14ac:dyDescent="0.2">
      <c r="A9298" s="13">
        <f t="shared" si="374"/>
        <v>0</v>
      </c>
      <c r="B9298" s="12" t="s">
        <v>45</v>
      </c>
      <c r="C9298" s="31">
        <v>0</v>
      </c>
    </row>
    <row r="9299" spans="1:3" ht="15" hidden="1" x14ac:dyDescent="0.2">
      <c r="A9299" s="13">
        <f t="shared" si="374"/>
        <v>0</v>
      </c>
      <c r="B9299" s="12" t="s">
        <v>13</v>
      </c>
      <c r="C9299" s="31">
        <v>0</v>
      </c>
    </row>
    <row r="9300" spans="1:3" ht="15" x14ac:dyDescent="0.2">
      <c r="A9300" s="13"/>
      <c r="B9300" s="17" t="s">
        <v>46</v>
      </c>
      <c r="C9300" s="31">
        <v>18.2334</v>
      </c>
    </row>
    <row r="9301" spans="1:3" ht="15" x14ac:dyDescent="0.2">
      <c r="A9301" s="13"/>
      <c r="B9301" s="12" t="s">
        <v>19</v>
      </c>
      <c r="C9301" s="31">
        <v>18.2334</v>
      </c>
    </row>
    <row r="9302" spans="1:3" ht="15" hidden="1" x14ac:dyDescent="0.2">
      <c r="A9302" s="13">
        <f t="shared" si="374"/>
        <v>0</v>
      </c>
      <c r="B9302" s="12" t="s">
        <v>36</v>
      </c>
      <c r="C9302" s="31">
        <v>0</v>
      </c>
    </row>
    <row r="9303" spans="1:3" ht="15" hidden="1" x14ac:dyDescent="0.2">
      <c r="A9303" s="13">
        <f t="shared" si="374"/>
        <v>0</v>
      </c>
      <c r="B9303" s="12" t="s">
        <v>47</v>
      </c>
      <c r="C9303" s="31">
        <v>0</v>
      </c>
    </row>
    <row r="9304" spans="1:3" ht="15" hidden="1" x14ac:dyDescent="0.2">
      <c r="A9304" s="13">
        <f t="shared" si="374"/>
        <v>0</v>
      </c>
      <c r="B9304" s="12" t="s">
        <v>41</v>
      </c>
      <c r="C9304" s="31">
        <v>0</v>
      </c>
    </row>
    <row r="9305" spans="1:3" ht="15" x14ac:dyDescent="0.2">
      <c r="A9305" s="13"/>
      <c r="B9305" s="39" t="s">
        <v>48</v>
      </c>
      <c r="C9305" s="40">
        <v>6.2296300000000002</v>
      </c>
    </row>
    <row r="9306" spans="1:3" ht="15" x14ac:dyDescent="0.2">
      <c r="A9306" s="13"/>
      <c r="B9306" s="39" t="s">
        <v>49</v>
      </c>
      <c r="C9306" s="40">
        <v>51.281669999999998</v>
      </c>
    </row>
    <row r="9307" spans="1:3" ht="15" x14ac:dyDescent="0.2">
      <c r="A9307" s="13"/>
      <c r="B9307" s="39" t="s">
        <v>50</v>
      </c>
      <c r="C9307" s="40">
        <v>57.511299999999999</v>
      </c>
    </row>
    <row r="9308" spans="1:3" ht="15" hidden="1" x14ac:dyDescent="0.2">
      <c r="A9308" s="13">
        <f t="shared" si="374"/>
        <v>0</v>
      </c>
      <c r="B9308" s="23"/>
      <c r="C9308" s="34"/>
    </row>
    <row r="9309" spans="1:3" hidden="1" x14ac:dyDescent="0.2">
      <c r="A9309" s="13">
        <f t="shared" si="374"/>
        <v>0</v>
      </c>
      <c r="B9309" s="18" t="s">
        <v>319</v>
      </c>
      <c r="C9309" s="29"/>
    </row>
    <row r="9310" spans="1:3" ht="15" x14ac:dyDescent="0.2">
      <c r="A9310" s="13"/>
      <c r="B9310" s="5" t="s">
        <v>53</v>
      </c>
      <c r="C9310" s="36">
        <v>37</v>
      </c>
    </row>
    <row r="9311" spans="1:3" ht="15" x14ac:dyDescent="0.2">
      <c r="A9311" s="13"/>
      <c r="B9311" s="6" t="s">
        <v>54</v>
      </c>
      <c r="C9311" s="36">
        <v>30</v>
      </c>
    </row>
    <row r="9312" spans="1:3" ht="15" x14ac:dyDescent="0.2">
      <c r="A9312" s="13"/>
      <c r="B9312" s="6" t="s">
        <v>55</v>
      </c>
      <c r="C9312" s="36">
        <v>7</v>
      </c>
    </row>
    <row r="9313" spans="1:3" ht="15" hidden="1" x14ac:dyDescent="0.2">
      <c r="A9313" s="13">
        <f t="shared" si="374"/>
        <v>0</v>
      </c>
      <c r="B9313" s="24"/>
      <c r="C9313" s="34"/>
    </row>
    <row r="9314" spans="1:3" ht="15" x14ac:dyDescent="0.2">
      <c r="A9314" s="13"/>
      <c r="B9314" s="121" t="s">
        <v>163</v>
      </c>
      <c r="C9314" s="122"/>
    </row>
    <row r="9315" spans="1:3" hidden="1" x14ac:dyDescent="0.2">
      <c r="A9315" s="13">
        <f t="shared" ref="A9315:A9323" si="375">SUM(C9315)</f>
        <v>0</v>
      </c>
      <c r="B9315" s="21"/>
      <c r="C9315" s="35"/>
    </row>
    <row r="9316" spans="1:3" ht="15" hidden="1" x14ac:dyDescent="0.2">
      <c r="A9316" s="13">
        <f t="shared" si="375"/>
        <v>0</v>
      </c>
      <c r="B9316" s="22" t="s">
        <v>59</v>
      </c>
      <c r="C9316" s="29"/>
    </row>
    <row r="9317" spans="1:3" ht="15" x14ac:dyDescent="0.2">
      <c r="A9317" s="13"/>
      <c r="B9317" s="2" t="s">
        <v>1</v>
      </c>
      <c r="C9317" s="28">
        <v>4.7477799999999997</v>
      </c>
    </row>
    <row r="9318" spans="1:3" ht="15" hidden="1" x14ac:dyDescent="0.2">
      <c r="A9318" s="13">
        <f t="shared" si="375"/>
        <v>0</v>
      </c>
      <c r="B9318" s="3" t="s">
        <v>2</v>
      </c>
      <c r="C9318" s="28"/>
    </row>
    <row r="9319" spans="1:3" ht="15" hidden="1" x14ac:dyDescent="0.2">
      <c r="A9319" s="13">
        <f t="shared" si="375"/>
        <v>0</v>
      </c>
      <c r="B9319" s="3" t="s">
        <v>3</v>
      </c>
      <c r="C9319" s="28"/>
    </row>
    <row r="9320" spans="1:3" ht="15" hidden="1" x14ac:dyDescent="0.2">
      <c r="A9320" s="13">
        <f t="shared" si="375"/>
        <v>0</v>
      </c>
      <c r="B9320" s="3" t="s">
        <v>4</v>
      </c>
      <c r="C9320" s="28">
        <v>0</v>
      </c>
    </row>
    <row r="9321" spans="1:3" ht="15" x14ac:dyDescent="0.2">
      <c r="A9321" s="13"/>
      <c r="B9321" s="3" t="s">
        <v>5</v>
      </c>
      <c r="C9321" s="28">
        <v>4.7477799999999997</v>
      </c>
    </row>
    <row r="9322" spans="1:3" ht="15" hidden="1" x14ac:dyDescent="0.2">
      <c r="A9322" s="13">
        <f t="shared" si="375"/>
        <v>0</v>
      </c>
      <c r="B9322" s="2" t="s">
        <v>6</v>
      </c>
      <c r="C9322" s="28">
        <v>0</v>
      </c>
    </row>
    <row r="9323" spans="1:3" ht="15" hidden="1" x14ac:dyDescent="0.2">
      <c r="A9323" s="13">
        <f t="shared" si="375"/>
        <v>0</v>
      </c>
      <c r="B9323" s="2" t="s">
        <v>7</v>
      </c>
      <c r="C9323" s="28">
        <v>0</v>
      </c>
    </row>
    <row r="9324" spans="1:3" ht="15" hidden="1" x14ac:dyDescent="0.2">
      <c r="A9324" s="13">
        <v>0</v>
      </c>
      <c r="B9324" s="3" t="s">
        <v>8</v>
      </c>
      <c r="C9324" s="28">
        <v>0</v>
      </c>
    </row>
    <row r="9325" spans="1:3" ht="15" hidden="1" x14ac:dyDescent="0.2">
      <c r="A9325" s="13">
        <f>SUM(C9325)</f>
        <v>0</v>
      </c>
      <c r="B9325" s="4" t="s">
        <v>9</v>
      </c>
      <c r="C9325" s="28">
        <v>0</v>
      </c>
    </row>
    <row r="9326" spans="1:3" ht="15" hidden="1" x14ac:dyDescent="0.2">
      <c r="A9326" s="13">
        <v>0</v>
      </c>
      <c r="B9326" s="4" t="s">
        <v>10</v>
      </c>
      <c r="C9326" s="28">
        <v>0</v>
      </c>
    </row>
    <row r="9327" spans="1:3" ht="15" hidden="1" x14ac:dyDescent="0.2">
      <c r="A9327" s="13">
        <f>SUM(C9327)</f>
        <v>0</v>
      </c>
      <c r="B9327" s="4" t="s">
        <v>11</v>
      </c>
      <c r="C9327" s="28">
        <v>0</v>
      </c>
    </row>
    <row r="9328" spans="1:3" ht="15" hidden="1" x14ac:dyDescent="0.2">
      <c r="A9328" s="13">
        <f>SUM(C9328)</f>
        <v>0</v>
      </c>
      <c r="B9328" s="4" t="s">
        <v>12</v>
      </c>
      <c r="C9328" s="28">
        <v>0</v>
      </c>
    </row>
    <row r="9329" spans="1:3" ht="15" hidden="1" x14ac:dyDescent="0.2">
      <c r="A9329" s="13">
        <f>SUM(C9329)</f>
        <v>0</v>
      </c>
      <c r="B9329" s="2" t="s">
        <v>13</v>
      </c>
      <c r="C9329" s="28">
        <v>0</v>
      </c>
    </row>
    <row r="9330" spans="1:3" ht="15" hidden="1" x14ac:dyDescent="0.2">
      <c r="A9330" s="13">
        <v>0</v>
      </c>
      <c r="B9330" s="3" t="s">
        <v>14</v>
      </c>
      <c r="C9330" s="28">
        <v>0</v>
      </c>
    </row>
    <row r="9331" spans="1:3" ht="15" hidden="1" x14ac:dyDescent="0.2">
      <c r="A9331" s="13">
        <v>0</v>
      </c>
      <c r="B9331" s="4" t="s">
        <v>15</v>
      </c>
      <c r="C9331" s="28">
        <v>0</v>
      </c>
    </row>
    <row r="9332" spans="1:3" ht="15" hidden="1" x14ac:dyDescent="0.2">
      <c r="A9332" s="13">
        <v>0</v>
      </c>
      <c r="B9332" s="4" t="s">
        <v>10</v>
      </c>
      <c r="C9332" s="28">
        <v>0</v>
      </c>
    </row>
    <row r="9333" spans="1:3" ht="15" hidden="1" x14ac:dyDescent="0.2">
      <c r="A9333" s="13">
        <f t="shared" ref="A9333:A9339" si="376">SUM(C9333)</f>
        <v>0</v>
      </c>
      <c r="B9333" s="4" t="s">
        <v>16</v>
      </c>
      <c r="C9333" s="28">
        <v>0</v>
      </c>
    </row>
    <row r="9334" spans="1:3" ht="15" hidden="1" x14ac:dyDescent="0.2">
      <c r="A9334" s="13">
        <f t="shared" si="376"/>
        <v>0</v>
      </c>
      <c r="B9334" s="3" t="s">
        <v>17</v>
      </c>
      <c r="C9334" s="28">
        <v>0</v>
      </c>
    </row>
    <row r="9335" spans="1:3" ht="15" hidden="1" x14ac:dyDescent="0.2">
      <c r="A9335" s="13">
        <f t="shared" si="376"/>
        <v>0</v>
      </c>
      <c r="B9335" s="4" t="s">
        <v>18</v>
      </c>
      <c r="C9335" s="28">
        <v>0</v>
      </c>
    </row>
    <row r="9336" spans="1:3" hidden="1" x14ac:dyDescent="0.2">
      <c r="A9336" s="13">
        <f t="shared" si="376"/>
        <v>0</v>
      </c>
      <c r="B9336" s="21"/>
      <c r="C9336" s="35"/>
    </row>
    <row r="9337" spans="1:3" ht="15" hidden="1" x14ac:dyDescent="0.2">
      <c r="A9337" s="13">
        <f t="shared" si="376"/>
        <v>0</v>
      </c>
      <c r="B9337" s="2" t="s">
        <v>19</v>
      </c>
      <c r="C9337" s="28">
        <v>0</v>
      </c>
    </row>
    <row r="9338" spans="1:3" ht="15" hidden="1" x14ac:dyDescent="0.2">
      <c r="A9338" s="13">
        <f t="shared" si="376"/>
        <v>0</v>
      </c>
      <c r="B9338" s="12" t="s">
        <v>20</v>
      </c>
      <c r="C9338" s="31">
        <v>0</v>
      </c>
    </row>
    <row r="9339" spans="1:3" ht="15" hidden="1" x14ac:dyDescent="0.2">
      <c r="A9339" s="13">
        <f t="shared" si="376"/>
        <v>0</v>
      </c>
      <c r="B9339" s="12" t="s">
        <v>21</v>
      </c>
      <c r="C9339" s="31">
        <v>0</v>
      </c>
    </row>
    <row r="9340" spans="1:3" ht="15" hidden="1" x14ac:dyDescent="0.2">
      <c r="A9340" s="13">
        <v>0</v>
      </c>
      <c r="B9340" s="15" t="s">
        <v>22</v>
      </c>
      <c r="C9340" s="32">
        <v>0</v>
      </c>
    </row>
    <row r="9341" spans="1:3" ht="15" hidden="1" x14ac:dyDescent="0.2">
      <c r="A9341" s="13">
        <v>0</v>
      </c>
      <c r="B9341" s="15" t="s">
        <v>23</v>
      </c>
      <c r="C9341" s="32">
        <v>0</v>
      </c>
    </row>
    <row r="9342" spans="1:3" ht="15" hidden="1" x14ac:dyDescent="0.2">
      <c r="A9342" s="13">
        <v>0</v>
      </c>
      <c r="B9342" s="15" t="s">
        <v>24</v>
      </c>
      <c r="C9342" s="32">
        <v>0</v>
      </c>
    </row>
    <row r="9343" spans="1:3" ht="15" hidden="1" x14ac:dyDescent="0.2">
      <c r="A9343" s="13">
        <v>0</v>
      </c>
      <c r="B9343" s="15" t="s">
        <v>25</v>
      </c>
      <c r="C9343" s="32">
        <v>0</v>
      </c>
    </row>
    <row r="9344" spans="1:3" ht="15" hidden="1" x14ac:dyDescent="0.2">
      <c r="A9344" s="13">
        <v>0</v>
      </c>
      <c r="B9344" s="15" t="s">
        <v>26</v>
      </c>
      <c r="C9344" s="32">
        <v>0</v>
      </c>
    </row>
    <row r="9345" spans="1:3" ht="15" hidden="1" x14ac:dyDescent="0.2">
      <c r="A9345" s="13">
        <v>0</v>
      </c>
      <c r="B9345" s="15" t="s">
        <v>27</v>
      </c>
      <c r="C9345" s="32">
        <v>0</v>
      </c>
    </row>
    <row r="9346" spans="1:3" ht="30" hidden="1" x14ac:dyDescent="0.2">
      <c r="A9346" s="13">
        <v>0</v>
      </c>
      <c r="B9346" s="15" t="s">
        <v>28</v>
      </c>
      <c r="C9346" s="32">
        <v>0</v>
      </c>
    </row>
    <row r="9347" spans="1:3" ht="15" hidden="1" x14ac:dyDescent="0.2">
      <c r="A9347" s="13">
        <v>0</v>
      </c>
      <c r="B9347" s="15" t="s">
        <v>29</v>
      </c>
      <c r="C9347" s="32">
        <v>0</v>
      </c>
    </row>
    <row r="9348" spans="1:3" ht="15" hidden="1" x14ac:dyDescent="0.2">
      <c r="A9348" s="13">
        <v>0</v>
      </c>
      <c r="B9348" s="15" t="s">
        <v>30</v>
      </c>
      <c r="C9348" s="32">
        <v>0</v>
      </c>
    </row>
    <row r="9349" spans="1:3" ht="15" hidden="1" x14ac:dyDescent="0.2">
      <c r="A9349" s="13">
        <v>0</v>
      </c>
      <c r="B9349" s="15" t="s">
        <v>31</v>
      </c>
      <c r="C9349" s="32">
        <v>0</v>
      </c>
    </row>
    <row r="9350" spans="1:3" ht="15" hidden="1" x14ac:dyDescent="0.2">
      <c r="A9350" s="13">
        <f>SUM(C9350)</f>
        <v>0</v>
      </c>
      <c r="B9350" s="12" t="s">
        <v>32</v>
      </c>
      <c r="C9350" s="31">
        <v>0</v>
      </c>
    </row>
    <row r="9351" spans="1:3" ht="15" hidden="1" x14ac:dyDescent="0.2">
      <c r="A9351" s="13">
        <f>SUM(C9351)</f>
        <v>0</v>
      </c>
      <c r="B9351" s="3" t="s">
        <v>33</v>
      </c>
      <c r="C9351" s="28">
        <v>0</v>
      </c>
    </row>
    <row r="9352" spans="1:3" ht="15" hidden="1" x14ac:dyDescent="0.2">
      <c r="A9352" s="13">
        <f>SUM(C9352)</f>
        <v>0</v>
      </c>
      <c r="B9352" s="12" t="s">
        <v>4</v>
      </c>
      <c r="C9352" s="31">
        <v>0</v>
      </c>
    </row>
    <row r="9353" spans="1:3" ht="15" hidden="1" x14ac:dyDescent="0.2">
      <c r="A9353" s="13">
        <f>SUM(C9353)</f>
        <v>0</v>
      </c>
      <c r="B9353" s="12" t="s">
        <v>34</v>
      </c>
      <c r="C9353" s="31">
        <v>0</v>
      </c>
    </row>
    <row r="9354" spans="1:3" ht="15" hidden="1" x14ac:dyDescent="0.2">
      <c r="A9354" s="13">
        <f t="shared" ref="A9354:A9417" si="377">SUM(C9354)</f>
        <v>0</v>
      </c>
      <c r="B9354" s="12" t="s">
        <v>35</v>
      </c>
      <c r="C9354" s="31">
        <v>0</v>
      </c>
    </row>
    <row r="9355" spans="1:3" ht="15" hidden="1" x14ac:dyDescent="0.2">
      <c r="A9355" s="13">
        <f t="shared" si="377"/>
        <v>0</v>
      </c>
      <c r="B9355" s="2" t="s">
        <v>36</v>
      </c>
      <c r="C9355" s="28">
        <v>0</v>
      </c>
    </row>
    <row r="9356" spans="1:3" ht="15" hidden="1" x14ac:dyDescent="0.2">
      <c r="A9356" s="13">
        <f t="shared" si="377"/>
        <v>0</v>
      </c>
      <c r="B9356" s="2" t="s">
        <v>37</v>
      </c>
      <c r="C9356" s="28">
        <v>0</v>
      </c>
    </row>
    <row r="9357" spans="1:3" ht="15" hidden="1" x14ac:dyDescent="0.2">
      <c r="A9357" s="13">
        <v>0</v>
      </c>
      <c r="B9357" s="16" t="s">
        <v>8</v>
      </c>
      <c r="C9357" s="33">
        <v>0</v>
      </c>
    </row>
    <row r="9358" spans="1:3" ht="15" hidden="1" x14ac:dyDescent="0.2">
      <c r="A9358" s="13">
        <v>0</v>
      </c>
      <c r="B9358" s="15" t="s">
        <v>9</v>
      </c>
      <c r="C9358" s="32">
        <v>0</v>
      </c>
    </row>
    <row r="9359" spans="1:3" ht="15" hidden="1" x14ac:dyDescent="0.2">
      <c r="A9359" s="13">
        <v>0</v>
      </c>
      <c r="B9359" s="15" t="s">
        <v>38</v>
      </c>
      <c r="C9359" s="32">
        <v>0</v>
      </c>
    </row>
    <row r="9360" spans="1:3" ht="15" hidden="1" x14ac:dyDescent="0.2">
      <c r="A9360" s="13">
        <f t="shared" si="377"/>
        <v>0</v>
      </c>
      <c r="B9360" s="14" t="s">
        <v>39</v>
      </c>
      <c r="C9360" s="31">
        <v>0</v>
      </c>
    </row>
    <row r="9361" spans="1:3" ht="15" hidden="1" x14ac:dyDescent="0.2">
      <c r="A9361" s="13">
        <f t="shared" si="377"/>
        <v>0</v>
      </c>
      <c r="B9361" s="4" t="s">
        <v>40</v>
      </c>
      <c r="C9361" s="28">
        <v>0</v>
      </c>
    </row>
    <row r="9362" spans="1:3" ht="15" hidden="1" x14ac:dyDescent="0.2">
      <c r="A9362" s="13">
        <f t="shared" si="377"/>
        <v>0</v>
      </c>
      <c r="B9362" s="2" t="s">
        <v>41</v>
      </c>
      <c r="C9362" s="28">
        <v>0</v>
      </c>
    </row>
    <row r="9363" spans="1:3" ht="15" hidden="1" x14ac:dyDescent="0.2">
      <c r="A9363" s="13">
        <v>0</v>
      </c>
      <c r="B9363" s="16" t="s">
        <v>14</v>
      </c>
      <c r="C9363" s="33">
        <v>0</v>
      </c>
    </row>
    <row r="9364" spans="1:3" ht="15" hidden="1" x14ac:dyDescent="0.2">
      <c r="A9364" s="13">
        <v>0</v>
      </c>
      <c r="B9364" s="15" t="s">
        <v>9</v>
      </c>
      <c r="C9364" s="32">
        <v>0</v>
      </c>
    </row>
    <row r="9365" spans="1:3" ht="15" hidden="1" x14ac:dyDescent="0.2">
      <c r="A9365" s="13">
        <v>0</v>
      </c>
      <c r="B9365" s="15" t="s">
        <v>10</v>
      </c>
      <c r="C9365" s="32">
        <v>0</v>
      </c>
    </row>
    <row r="9366" spans="1:3" ht="15" hidden="1" x14ac:dyDescent="0.2">
      <c r="A9366" s="13">
        <f t="shared" si="377"/>
        <v>0</v>
      </c>
      <c r="B9366" s="14" t="s">
        <v>42</v>
      </c>
      <c r="C9366" s="31">
        <v>0</v>
      </c>
    </row>
    <row r="9367" spans="1:3" ht="15" hidden="1" x14ac:dyDescent="0.2">
      <c r="A9367" s="13">
        <f t="shared" si="377"/>
        <v>0</v>
      </c>
      <c r="B9367" s="4" t="s">
        <v>16</v>
      </c>
      <c r="C9367" s="28">
        <v>0</v>
      </c>
    </row>
    <row r="9368" spans="1:3" ht="15" hidden="1" x14ac:dyDescent="0.2">
      <c r="A9368" s="13">
        <f t="shared" si="377"/>
        <v>0</v>
      </c>
      <c r="B9368" s="16" t="s">
        <v>17</v>
      </c>
      <c r="C9368" s="33">
        <v>0</v>
      </c>
    </row>
    <row r="9369" spans="1:3" ht="15" hidden="1" x14ac:dyDescent="0.2">
      <c r="A9369" s="13">
        <v>0</v>
      </c>
      <c r="B9369" s="15" t="s">
        <v>43</v>
      </c>
      <c r="C9369" s="32">
        <v>0</v>
      </c>
    </row>
    <row r="9370" spans="1:3" ht="15" hidden="1" x14ac:dyDescent="0.2">
      <c r="A9370" s="13">
        <v>0</v>
      </c>
      <c r="B9370" s="15" t="s">
        <v>15</v>
      </c>
      <c r="C9370" s="32">
        <v>0</v>
      </c>
    </row>
    <row r="9371" spans="1:3" ht="15" hidden="1" x14ac:dyDescent="0.2">
      <c r="A9371" s="13">
        <v>0</v>
      </c>
      <c r="B9371" s="15" t="s">
        <v>10</v>
      </c>
      <c r="C9371" s="32">
        <v>0</v>
      </c>
    </row>
    <row r="9372" spans="1:3" ht="15" hidden="1" x14ac:dyDescent="0.2">
      <c r="A9372" s="13">
        <f t="shared" si="377"/>
        <v>0</v>
      </c>
      <c r="B9372" s="14" t="s">
        <v>39</v>
      </c>
      <c r="C9372" s="31">
        <v>0</v>
      </c>
    </row>
    <row r="9373" spans="1:3" ht="15" hidden="1" x14ac:dyDescent="0.2">
      <c r="A9373" s="13">
        <f t="shared" si="377"/>
        <v>0</v>
      </c>
      <c r="B9373" s="4" t="s">
        <v>16</v>
      </c>
      <c r="C9373" s="28">
        <v>0</v>
      </c>
    </row>
    <row r="9374" spans="1:3" hidden="1" x14ac:dyDescent="0.2">
      <c r="A9374" s="13">
        <f t="shared" si="377"/>
        <v>0</v>
      </c>
      <c r="B9374" s="21"/>
      <c r="C9374" s="35"/>
    </row>
    <row r="9375" spans="1:3" ht="15" hidden="1" x14ac:dyDescent="0.2">
      <c r="A9375" s="13">
        <f t="shared" si="377"/>
        <v>0</v>
      </c>
      <c r="B9375" s="22" t="s">
        <v>60</v>
      </c>
      <c r="C9375" s="29"/>
    </row>
    <row r="9376" spans="1:3" ht="15" x14ac:dyDescent="0.2">
      <c r="A9376" s="13"/>
      <c r="B9376" s="17" t="s">
        <v>44</v>
      </c>
      <c r="C9376" s="31">
        <v>4.7477799999999997</v>
      </c>
    </row>
    <row r="9377" spans="1:3" ht="15" x14ac:dyDescent="0.2">
      <c r="A9377" s="13"/>
      <c r="B9377" s="12" t="s">
        <v>1</v>
      </c>
      <c r="C9377" s="31">
        <v>4.7477799999999997</v>
      </c>
    </row>
    <row r="9378" spans="1:3" ht="15" hidden="1" x14ac:dyDescent="0.2">
      <c r="A9378" s="13">
        <f t="shared" si="377"/>
        <v>0</v>
      </c>
      <c r="B9378" s="12" t="s">
        <v>6</v>
      </c>
      <c r="C9378" s="31">
        <v>0</v>
      </c>
    </row>
    <row r="9379" spans="1:3" ht="15" hidden="1" x14ac:dyDescent="0.2">
      <c r="A9379" s="13">
        <f t="shared" si="377"/>
        <v>0</v>
      </c>
      <c r="B9379" s="12" t="s">
        <v>45</v>
      </c>
      <c r="C9379" s="31">
        <v>0</v>
      </c>
    </row>
    <row r="9380" spans="1:3" ht="15" hidden="1" x14ac:dyDescent="0.2">
      <c r="A9380" s="13">
        <f t="shared" si="377"/>
        <v>0</v>
      </c>
      <c r="B9380" s="12" t="s">
        <v>13</v>
      </c>
      <c r="C9380" s="31">
        <v>0</v>
      </c>
    </row>
    <row r="9381" spans="1:3" ht="15" hidden="1" x14ac:dyDescent="0.2">
      <c r="A9381" s="13">
        <f t="shared" si="377"/>
        <v>0</v>
      </c>
      <c r="B9381" s="17" t="s">
        <v>46</v>
      </c>
      <c r="C9381" s="31">
        <v>0</v>
      </c>
    </row>
    <row r="9382" spans="1:3" ht="15" hidden="1" x14ac:dyDescent="0.2">
      <c r="A9382" s="13">
        <f t="shared" si="377"/>
        <v>0</v>
      </c>
      <c r="B9382" s="12" t="s">
        <v>19</v>
      </c>
      <c r="C9382" s="31">
        <v>0</v>
      </c>
    </row>
    <row r="9383" spans="1:3" ht="15" hidden="1" x14ac:dyDescent="0.2">
      <c r="A9383" s="13">
        <f t="shared" si="377"/>
        <v>0</v>
      </c>
      <c r="B9383" s="12" t="s">
        <v>36</v>
      </c>
      <c r="C9383" s="31">
        <v>0</v>
      </c>
    </row>
    <row r="9384" spans="1:3" ht="15" hidden="1" x14ac:dyDescent="0.2">
      <c r="A9384" s="13">
        <f t="shared" si="377"/>
        <v>0</v>
      </c>
      <c r="B9384" s="12" t="s">
        <v>47</v>
      </c>
      <c r="C9384" s="31">
        <v>0</v>
      </c>
    </row>
    <row r="9385" spans="1:3" ht="15" hidden="1" x14ac:dyDescent="0.2">
      <c r="A9385" s="13">
        <f t="shared" si="377"/>
        <v>0</v>
      </c>
      <c r="B9385" s="12" t="s">
        <v>41</v>
      </c>
      <c r="C9385" s="31">
        <v>0</v>
      </c>
    </row>
    <row r="9386" spans="1:3" ht="15" x14ac:dyDescent="0.2">
      <c r="A9386" s="13"/>
      <c r="B9386" s="39" t="s">
        <v>48</v>
      </c>
      <c r="C9386" s="40">
        <v>4.7477799999999997</v>
      </c>
    </row>
    <row r="9387" spans="1:3" ht="15" x14ac:dyDescent="0.2">
      <c r="A9387" s="13"/>
      <c r="B9387" s="39" t="s">
        <v>49</v>
      </c>
      <c r="C9387" s="40">
        <v>11.03941</v>
      </c>
    </row>
    <row r="9388" spans="1:3" ht="15" x14ac:dyDescent="0.2">
      <c r="A9388" s="13"/>
      <c r="B9388" s="39" t="s">
        <v>50</v>
      </c>
      <c r="C9388" s="40">
        <v>15.787190000000001</v>
      </c>
    </row>
    <row r="9389" spans="1:3" ht="15" hidden="1" x14ac:dyDescent="0.2">
      <c r="A9389" s="13">
        <f t="shared" si="377"/>
        <v>0</v>
      </c>
      <c r="B9389" s="23"/>
      <c r="C9389" s="34"/>
    </row>
    <row r="9390" spans="1:3" hidden="1" x14ac:dyDescent="0.2">
      <c r="A9390" s="13">
        <f t="shared" si="377"/>
        <v>0</v>
      </c>
      <c r="B9390" s="18" t="s">
        <v>319</v>
      </c>
      <c r="C9390" s="29"/>
    </row>
    <row r="9391" spans="1:3" ht="15" x14ac:dyDescent="0.2">
      <c r="A9391" s="13"/>
      <c r="B9391" s="5" t="s">
        <v>53</v>
      </c>
      <c r="C9391" s="36">
        <v>54</v>
      </c>
    </row>
    <row r="9392" spans="1:3" ht="15" x14ac:dyDescent="0.2">
      <c r="A9392" s="13"/>
      <c r="B9392" s="6" t="s">
        <v>54</v>
      </c>
      <c r="C9392" s="36">
        <v>37</v>
      </c>
    </row>
    <row r="9393" spans="1:3" ht="15" x14ac:dyDescent="0.2">
      <c r="A9393" s="13"/>
      <c r="B9393" s="6" t="s">
        <v>55</v>
      </c>
      <c r="C9393" s="36">
        <v>17</v>
      </c>
    </row>
    <row r="9394" spans="1:3" ht="15" hidden="1" x14ac:dyDescent="0.2">
      <c r="A9394" s="13">
        <f t="shared" si="377"/>
        <v>0</v>
      </c>
      <c r="B9394" s="24"/>
      <c r="C9394" s="34"/>
    </row>
    <row r="9395" spans="1:3" ht="15" x14ac:dyDescent="0.2">
      <c r="A9395" s="13"/>
      <c r="B9395" s="121" t="s">
        <v>164</v>
      </c>
      <c r="C9395" s="122"/>
    </row>
    <row r="9396" spans="1:3" hidden="1" x14ac:dyDescent="0.2">
      <c r="A9396" s="13">
        <f t="shared" si="377"/>
        <v>0</v>
      </c>
      <c r="B9396" s="21"/>
      <c r="C9396" s="35"/>
    </row>
    <row r="9397" spans="1:3" ht="15" hidden="1" x14ac:dyDescent="0.2">
      <c r="A9397" s="13">
        <f t="shared" si="377"/>
        <v>0</v>
      </c>
      <c r="B9397" s="22" t="s">
        <v>59</v>
      </c>
      <c r="C9397" s="29"/>
    </row>
    <row r="9398" spans="1:3" ht="15" x14ac:dyDescent="0.2">
      <c r="A9398" s="13"/>
      <c r="B9398" s="2" t="s">
        <v>1</v>
      </c>
      <c r="C9398" s="28">
        <v>87.913499999999999</v>
      </c>
    </row>
    <row r="9399" spans="1:3" ht="15" hidden="1" x14ac:dyDescent="0.2">
      <c r="A9399" s="13">
        <f t="shared" si="377"/>
        <v>0</v>
      </c>
      <c r="B9399" s="3" t="s">
        <v>2</v>
      </c>
      <c r="C9399" s="28"/>
    </row>
    <row r="9400" spans="1:3" ht="15" hidden="1" x14ac:dyDescent="0.2">
      <c r="A9400" s="13">
        <f t="shared" si="377"/>
        <v>0</v>
      </c>
      <c r="B9400" s="3" t="s">
        <v>3</v>
      </c>
      <c r="C9400" s="28"/>
    </row>
    <row r="9401" spans="1:3" ht="15" hidden="1" x14ac:dyDescent="0.2">
      <c r="A9401" s="13">
        <f t="shared" si="377"/>
        <v>0</v>
      </c>
      <c r="B9401" s="3" t="s">
        <v>4</v>
      </c>
      <c r="C9401" s="28">
        <v>0</v>
      </c>
    </row>
    <row r="9402" spans="1:3" ht="15" x14ac:dyDescent="0.2">
      <c r="A9402" s="13"/>
      <c r="B9402" s="3" t="s">
        <v>5</v>
      </c>
      <c r="C9402" s="28">
        <v>87.913499999999999</v>
      </c>
    </row>
    <row r="9403" spans="1:3" ht="15" hidden="1" x14ac:dyDescent="0.2">
      <c r="A9403" s="13">
        <f t="shared" si="377"/>
        <v>0</v>
      </c>
      <c r="B9403" s="2" t="s">
        <v>6</v>
      </c>
      <c r="C9403" s="28">
        <v>0</v>
      </c>
    </row>
    <row r="9404" spans="1:3" ht="15" hidden="1" x14ac:dyDescent="0.2">
      <c r="A9404" s="13">
        <f t="shared" si="377"/>
        <v>0</v>
      </c>
      <c r="B9404" s="2" t="s">
        <v>7</v>
      </c>
      <c r="C9404" s="28">
        <v>0</v>
      </c>
    </row>
    <row r="9405" spans="1:3" ht="15" hidden="1" x14ac:dyDescent="0.2">
      <c r="A9405" s="13">
        <v>0</v>
      </c>
      <c r="B9405" s="3" t="s">
        <v>8</v>
      </c>
      <c r="C9405" s="28">
        <v>0</v>
      </c>
    </row>
    <row r="9406" spans="1:3" ht="15" hidden="1" x14ac:dyDescent="0.2">
      <c r="A9406" s="13">
        <f t="shared" si="377"/>
        <v>0</v>
      </c>
      <c r="B9406" s="4" t="s">
        <v>9</v>
      </c>
      <c r="C9406" s="28">
        <v>0</v>
      </c>
    </row>
    <row r="9407" spans="1:3" ht="15" hidden="1" x14ac:dyDescent="0.2">
      <c r="A9407" s="13">
        <v>0</v>
      </c>
      <c r="B9407" s="4" t="s">
        <v>10</v>
      </c>
      <c r="C9407" s="28">
        <v>0</v>
      </c>
    </row>
    <row r="9408" spans="1:3" ht="15" hidden="1" x14ac:dyDescent="0.2">
      <c r="A9408" s="13">
        <f t="shared" si="377"/>
        <v>0</v>
      </c>
      <c r="B9408" s="4" t="s">
        <v>11</v>
      </c>
      <c r="C9408" s="28">
        <v>0</v>
      </c>
    </row>
    <row r="9409" spans="1:3" ht="15" hidden="1" x14ac:dyDescent="0.2">
      <c r="A9409" s="13">
        <f t="shared" si="377"/>
        <v>0</v>
      </c>
      <c r="B9409" s="4" t="s">
        <v>12</v>
      </c>
      <c r="C9409" s="28">
        <v>0</v>
      </c>
    </row>
    <row r="9410" spans="1:3" ht="15" hidden="1" x14ac:dyDescent="0.2">
      <c r="A9410" s="13">
        <f t="shared" si="377"/>
        <v>0</v>
      </c>
      <c r="B9410" s="2" t="s">
        <v>13</v>
      </c>
      <c r="C9410" s="28">
        <v>0</v>
      </c>
    </row>
    <row r="9411" spans="1:3" ht="15" hidden="1" x14ac:dyDescent="0.2">
      <c r="A9411" s="13">
        <v>0</v>
      </c>
      <c r="B9411" s="3" t="s">
        <v>14</v>
      </c>
      <c r="C9411" s="28">
        <v>0</v>
      </c>
    </row>
    <row r="9412" spans="1:3" ht="15" hidden="1" x14ac:dyDescent="0.2">
      <c r="A9412" s="13">
        <v>0</v>
      </c>
      <c r="B9412" s="4" t="s">
        <v>15</v>
      </c>
      <c r="C9412" s="28">
        <v>0</v>
      </c>
    </row>
    <row r="9413" spans="1:3" ht="15" hidden="1" x14ac:dyDescent="0.2">
      <c r="A9413" s="13">
        <v>0</v>
      </c>
      <c r="B9413" s="4" t="s">
        <v>10</v>
      </c>
      <c r="C9413" s="28">
        <v>0</v>
      </c>
    </row>
    <row r="9414" spans="1:3" ht="15" hidden="1" x14ac:dyDescent="0.2">
      <c r="A9414" s="13">
        <f t="shared" si="377"/>
        <v>0</v>
      </c>
      <c r="B9414" s="4" t="s">
        <v>16</v>
      </c>
      <c r="C9414" s="28">
        <v>0</v>
      </c>
    </row>
    <row r="9415" spans="1:3" ht="15" hidden="1" x14ac:dyDescent="0.2">
      <c r="A9415" s="13">
        <f t="shared" si="377"/>
        <v>0</v>
      </c>
      <c r="B9415" s="3" t="s">
        <v>17</v>
      </c>
      <c r="C9415" s="28">
        <v>0</v>
      </c>
    </row>
    <row r="9416" spans="1:3" ht="15" hidden="1" x14ac:dyDescent="0.2">
      <c r="A9416" s="13">
        <f t="shared" si="377"/>
        <v>0</v>
      </c>
      <c r="B9416" s="4" t="s">
        <v>18</v>
      </c>
      <c r="C9416" s="28">
        <v>0</v>
      </c>
    </row>
    <row r="9417" spans="1:3" hidden="1" x14ac:dyDescent="0.2">
      <c r="A9417" s="13">
        <f t="shared" si="377"/>
        <v>0</v>
      </c>
      <c r="B9417" s="21"/>
      <c r="C9417" s="35"/>
    </row>
    <row r="9418" spans="1:3" ht="15" x14ac:dyDescent="0.2">
      <c r="A9418" s="13"/>
      <c r="B9418" s="2" t="s">
        <v>19</v>
      </c>
      <c r="C9418" s="28">
        <v>129.74354</v>
      </c>
    </row>
    <row r="9419" spans="1:3" ht="15" x14ac:dyDescent="0.2">
      <c r="A9419" s="13"/>
      <c r="B9419" s="12" t="s">
        <v>20</v>
      </c>
      <c r="C9419" s="31">
        <v>53.512500000000003</v>
      </c>
    </row>
    <row r="9420" spans="1:3" ht="15" x14ac:dyDescent="0.2">
      <c r="A9420" s="13"/>
      <c r="B9420" s="12" t="s">
        <v>21</v>
      </c>
      <c r="C9420" s="31">
        <v>76.231039999999993</v>
      </c>
    </row>
    <row r="9421" spans="1:3" ht="15" hidden="1" x14ac:dyDescent="0.2">
      <c r="A9421" s="13">
        <v>0</v>
      </c>
      <c r="B9421" s="15" t="s">
        <v>22</v>
      </c>
      <c r="C9421" s="32">
        <v>2.7124999999999999</v>
      </c>
    </row>
    <row r="9422" spans="1:3" ht="15" hidden="1" x14ac:dyDescent="0.2">
      <c r="A9422" s="13">
        <v>0</v>
      </c>
      <c r="B9422" s="15" t="s">
        <v>23</v>
      </c>
      <c r="C9422" s="32">
        <v>0</v>
      </c>
    </row>
    <row r="9423" spans="1:3" ht="15" hidden="1" x14ac:dyDescent="0.2">
      <c r="A9423" s="13">
        <v>0</v>
      </c>
      <c r="B9423" s="15" t="s">
        <v>24</v>
      </c>
      <c r="C9423" s="32">
        <v>42.994999999999997</v>
      </c>
    </row>
    <row r="9424" spans="1:3" ht="15" hidden="1" x14ac:dyDescent="0.2">
      <c r="A9424" s="13">
        <v>0</v>
      </c>
      <c r="B9424" s="15" t="s">
        <v>25</v>
      </c>
      <c r="C9424" s="32">
        <v>0</v>
      </c>
    </row>
    <row r="9425" spans="1:3" ht="15" hidden="1" x14ac:dyDescent="0.2">
      <c r="A9425" s="13">
        <v>0</v>
      </c>
      <c r="B9425" s="15" t="s">
        <v>26</v>
      </c>
      <c r="C9425" s="32">
        <v>0</v>
      </c>
    </row>
    <row r="9426" spans="1:3" ht="15" hidden="1" x14ac:dyDescent="0.2">
      <c r="A9426" s="13">
        <v>0</v>
      </c>
      <c r="B9426" s="15" t="s">
        <v>27</v>
      </c>
      <c r="C9426" s="32">
        <v>0.31080000000000002</v>
      </c>
    </row>
    <row r="9427" spans="1:3" ht="30" hidden="1" x14ac:dyDescent="0.2">
      <c r="A9427" s="13">
        <v>0</v>
      </c>
      <c r="B9427" s="15" t="s">
        <v>28</v>
      </c>
      <c r="C9427" s="32">
        <v>0</v>
      </c>
    </row>
    <row r="9428" spans="1:3" ht="15" hidden="1" x14ac:dyDescent="0.2">
      <c r="A9428" s="13">
        <v>0</v>
      </c>
      <c r="B9428" s="15" t="s">
        <v>29</v>
      </c>
      <c r="C9428" s="32">
        <v>1.04</v>
      </c>
    </row>
    <row r="9429" spans="1:3" ht="15" hidden="1" x14ac:dyDescent="0.2">
      <c r="A9429" s="13">
        <v>0</v>
      </c>
      <c r="B9429" s="15" t="s">
        <v>30</v>
      </c>
      <c r="C9429" s="32">
        <v>0</v>
      </c>
    </row>
    <row r="9430" spans="1:3" ht="15" hidden="1" x14ac:dyDescent="0.2">
      <c r="A9430" s="13">
        <v>0</v>
      </c>
      <c r="B9430" s="15" t="s">
        <v>31</v>
      </c>
      <c r="C9430" s="32">
        <v>29.172740000000001</v>
      </c>
    </row>
    <row r="9431" spans="1:3" ht="15" hidden="1" x14ac:dyDescent="0.2">
      <c r="A9431" s="13">
        <f t="shared" ref="A9431:A9437" si="378">SUM(C9431)</f>
        <v>0</v>
      </c>
      <c r="B9431" s="12" t="s">
        <v>32</v>
      </c>
      <c r="C9431" s="31">
        <v>0</v>
      </c>
    </row>
    <row r="9432" spans="1:3" ht="15" hidden="1" x14ac:dyDescent="0.2">
      <c r="A9432" s="13">
        <f t="shared" si="378"/>
        <v>0</v>
      </c>
      <c r="B9432" s="3" t="s">
        <v>33</v>
      </c>
      <c r="C9432" s="28">
        <v>0</v>
      </c>
    </row>
    <row r="9433" spans="1:3" ht="15" hidden="1" x14ac:dyDescent="0.2">
      <c r="A9433" s="13">
        <f t="shared" si="378"/>
        <v>0</v>
      </c>
      <c r="B9433" s="12" t="s">
        <v>4</v>
      </c>
      <c r="C9433" s="31">
        <v>0</v>
      </c>
    </row>
    <row r="9434" spans="1:3" ht="15" hidden="1" x14ac:dyDescent="0.2">
      <c r="A9434" s="13">
        <f t="shared" si="378"/>
        <v>0</v>
      </c>
      <c r="B9434" s="12" t="s">
        <v>34</v>
      </c>
      <c r="C9434" s="31">
        <v>0</v>
      </c>
    </row>
    <row r="9435" spans="1:3" ht="15" hidden="1" x14ac:dyDescent="0.2">
      <c r="A9435" s="13">
        <f t="shared" si="378"/>
        <v>0</v>
      </c>
      <c r="B9435" s="12" t="s">
        <v>35</v>
      </c>
      <c r="C9435" s="31">
        <v>0</v>
      </c>
    </row>
    <row r="9436" spans="1:3" ht="15" hidden="1" x14ac:dyDescent="0.2">
      <c r="A9436" s="13">
        <f t="shared" si="378"/>
        <v>0</v>
      </c>
      <c r="B9436" s="2" t="s">
        <v>36</v>
      </c>
      <c r="C9436" s="28">
        <v>0</v>
      </c>
    </row>
    <row r="9437" spans="1:3" ht="15" hidden="1" x14ac:dyDescent="0.2">
      <c r="A9437" s="13">
        <f t="shared" si="378"/>
        <v>0</v>
      </c>
      <c r="B9437" s="2" t="s">
        <v>37</v>
      </c>
      <c r="C9437" s="28">
        <v>0</v>
      </c>
    </row>
    <row r="9438" spans="1:3" ht="15" hidden="1" x14ac:dyDescent="0.2">
      <c r="A9438" s="13">
        <v>0</v>
      </c>
      <c r="B9438" s="16" t="s">
        <v>8</v>
      </c>
      <c r="C9438" s="33">
        <v>0</v>
      </c>
    </row>
    <row r="9439" spans="1:3" ht="15" hidden="1" x14ac:dyDescent="0.2">
      <c r="A9439" s="13">
        <v>0</v>
      </c>
      <c r="B9439" s="15" t="s">
        <v>9</v>
      </c>
      <c r="C9439" s="32">
        <v>0</v>
      </c>
    </row>
    <row r="9440" spans="1:3" ht="15" hidden="1" x14ac:dyDescent="0.2">
      <c r="A9440" s="13">
        <v>0</v>
      </c>
      <c r="B9440" s="15" t="s">
        <v>38</v>
      </c>
      <c r="C9440" s="32">
        <v>0</v>
      </c>
    </row>
    <row r="9441" spans="1:3" ht="15" hidden="1" x14ac:dyDescent="0.2">
      <c r="A9441" s="13">
        <f>SUM(C9441)</f>
        <v>0</v>
      </c>
      <c r="B9441" s="14" t="s">
        <v>39</v>
      </c>
      <c r="C9441" s="31">
        <v>0</v>
      </c>
    </row>
    <row r="9442" spans="1:3" ht="15" hidden="1" x14ac:dyDescent="0.2">
      <c r="A9442" s="13">
        <f>SUM(C9442)</f>
        <v>0</v>
      </c>
      <c r="B9442" s="4" t="s">
        <v>40</v>
      </c>
      <c r="C9442" s="28">
        <v>0</v>
      </c>
    </row>
    <row r="9443" spans="1:3" ht="15" hidden="1" x14ac:dyDescent="0.2">
      <c r="A9443" s="13">
        <f>SUM(C9443)</f>
        <v>0</v>
      </c>
      <c r="B9443" s="2" t="s">
        <v>41</v>
      </c>
      <c r="C9443" s="28">
        <v>0</v>
      </c>
    </row>
    <row r="9444" spans="1:3" ht="15" hidden="1" x14ac:dyDescent="0.2">
      <c r="A9444" s="13">
        <v>0</v>
      </c>
      <c r="B9444" s="16" t="s">
        <v>14</v>
      </c>
      <c r="C9444" s="33">
        <v>0</v>
      </c>
    </row>
    <row r="9445" spans="1:3" ht="15" hidden="1" x14ac:dyDescent="0.2">
      <c r="A9445" s="13">
        <v>0</v>
      </c>
      <c r="B9445" s="15" t="s">
        <v>9</v>
      </c>
      <c r="C9445" s="32">
        <v>0</v>
      </c>
    </row>
    <row r="9446" spans="1:3" ht="15" hidden="1" x14ac:dyDescent="0.2">
      <c r="A9446" s="13">
        <v>0</v>
      </c>
      <c r="B9446" s="15" t="s">
        <v>10</v>
      </c>
      <c r="C9446" s="32">
        <v>0</v>
      </c>
    </row>
    <row r="9447" spans="1:3" ht="15" hidden="1" x14ac:dyDescent="0.2">
      <c r="A9447" s="13">
        <f>SUM(C9447)</f>
        <v>0</v>
      </c>
      <c r="B9447" s="14" t="s">
        <v>42</v>
      </c>
      <c r="C9447" s="31">
        <v>0</v>
      </c>
    </row>
    <row r="9448" spans="1:3" ht="15" hidden="1" x14ac:dyDescent="0.2">
      <c r="A9448" s="13">
        <f>SUM(C9448)</f>
        <v>0</v>
      </c>
      <c r="B9448" s="4" t="s">
        <v>16</v>
      </c>
      <c r="C9448" s="28">
        <v>0</v>
      </c>
    </row>
    <row r="9449" spans="1:3" ht="15" hidden="1" x14ac:dyDescent="0.2">
      <c r="A9449" s="13">
        <f>SUM(C9449)</f>
        <v>0</v>
      </c>
      <c r="B9449" s="16" t="s">
        <v>17</v>
      </c>
      <c r="C9449" s="33">
        <v>0</v>
      </c>
    </row>
    <row r="9450" spans="1:3" ht="15" hidden="1" x14ac:dyDescent="0.2">
      <c r="A9450" s="13">
        <v>0</v>
      </c>
      <c r="B9450" s="15" t="s">
        <v>43</v>
      </c>
      <c r="C9450" s="32">
        <v>0</v>
      </c>
    </row>
    <row r="9451" spans="1:3" ht="15" hidden="1" x14ac:dyDescent="0.2">
      <c r="A9451" s="13">
        <v>0</v>
      </c>
      <c r="B9451" s="15" t="s">
        <v>15</v>
      </c>
      <c r="C9451" s="32">
        <v>0</v>
      </c>
    </row>
    <row r="9452" spans="1:3" ht="15" hidden="1" x14ac:dyDescent="0.2">
      <c r="A9452" s="13">
        <v>0</v>
      </c>
      <c r="B9452" s="15" t="s">
        <v>10</v>
      </c>
      <c r="C9452" s="32">
        <v>0</v>
      </c>
    </row>
    <row r="9453" spans="1:3" ht="15" hidden="1" x14ac:dyDescent="0.2">
      <c r="A9453" s="13">
        <f t="shared" ref="A9453:A9475" si="379">SUM(C9453)</f>
        <v>0</v>
      </c>
      <c r="B9453" s="14" t="s">
        <v>39</v>
      </c>
      <c r="C9453" s="31">
        <v>0</v>
      </c>
    </row>
    <row r="9454" spans="1:3" ht="15" hidden="1" x14ac:dyDescent="0.2">
      <c r="A9454" s="13">
        <f t="shared" si="379"/>
        <v>0</v>
      </c>
      <c r="B9454" s="4" t="s">
        <v>16</v>
      </c>
      <c r="C9454" s="28">
        <v>0</v>
      </c>
    </row>
    <row r="9455" spans="1:3" hidden="1" x14ac:dyDescent="0.2">
      <c r="A9455" s="13">
        <f t="shared" si="379"/>
        <v>0</v>
      </c>
      <c r="B9455" s="21"/>
      <c r="C9455" s="35"/>
    </row>
    <row r="9456" spans="1:3" ht="15" hidden="1" x14ac:dyDescent="0.2">
      <c r="A9456" s="13">
        <f t="shared" si="379"/>
        <v>0</v>
      </c>
      <c r="B9456" s="22" t="s">
        <v>60</v>
      </c>
      <c r="C9456" s="29"/>
    </row>
    <row r="9457" spans="1:3" ht="15" x14ac:dyDescent="0.2">
      <c r="A9457" s="13"/>
      <c r="B9457" s="17" t="s">
        <v>44</v>
      </c>
      <c r="C9457" s="31">
        <v>87.913499999999999</v>
      </c>
    </row>
    <row r="9458" spans="1:3" ht="15" x14ac:dyDescent="0.2">
      <c r="A9458" s="13"/>
      <c r="B9458" s="12" t="s">
        <v>1</v>
      </c>
      <c r="C9458" s="31">
        <v>87.913499999999999</v>
      </c>
    </row>
    <row r="9459" spans="1:3" ht="15" hidden="1" x14ac:dyDescent="0.2">
      <c r="A9459" s="13">
        <f t="shared" si="379"/>
        <v>0</v>
      </c>
      <c r="B9459" s="12" t="s">
        <v>6</v>
      </c>
      <c r="C9459" s="31">
        <v>0</v>
      </c>
    </row>
    <row r="9460" spans="1:3" ht="15" hidden="1" x14ac:dyDescent="0.2">
      <c r="A9460" s="13">
        <f t="shared" si="379"/>
        <v>0</v>
      </c>
      <c r="B9460" s="12" t="s">
        <v>45</v>
      </c>
      <c r="C9460" s="31">
        <v>0</v>
      </c>
    </row>
    <row r="9461" spans="1:3" ht="15" hidden="1" x14ac:dyDescent="0.2">
      <c r="A9461" s="13">
        <f t="shared" si="379"/>
        <v>0</v>
      </c>
      <c r="B9461" s="12" t="s">
        <v>13</v>
      </c>
      <c r="C9461" s="31">
        <v>0</v>
      </c>
    </row>
    <row r="9462" spans="1:3" ht="15" x14ac:dyDescent="0.2">
      <c r="A9462" s="13"/>
      <c r="B9462" s="17" t="s">
        <v>46</v>
      </c>
      <c r="C9462" s="31">
        <v>129.74354</v>
      </c>
    </row>
    <row r="9463" spans="1:3" ht="15" x14ac:dyDescent="0.2">
      <c r="A9463" s="13"/>
      <c r="B9463" s="12" t="s">
        <v>19</v>
      </c>
      <c r="C9463" s="31">
        <v>129.74354</v>
      </c>
    </row>
    <row r="9464" spans="1:3" ht="15" hidden="1" x14ac:dyDescent="0.2">
      <c r="A9464" s="13">
        <f t="shared" si="379"/>
        <v>0</v>
      </c>
      <c r="B9464" s="12" t="s">
        <v>36</v>
      </c>
      <c r="C9464" s="31">
        <v>0</v>
      </c>
    </row>
    <row r="9465" spans="1:3" ht="15" hidden="1" x14ac:dyDescent="0.2">
      <c r="A9465" s="13">
        <f t="shared" si="379"/>
        <v>0</v>
      </c>
      <c r="B9465" s="12" t="s">
        <v>47</v>
      </c>
      <c r="C9465" s="31">
        <v>0</v>
      </c>
    </row>
    <row r="9466" spans="1:3" ht="15" hidden="1" x14ac:dyDescent="0.2">
      <c r="A9466" s="13">
        <f t="shared" si="379"/>
        <v>0</v>
      </c>
      <c r="B9466" s="12" t="s">
        <v>41</v>
      </c>
      <c r="C9466" s="31">
        <v>0</v>
      </c>
    </row>
    <row r="9467" spans="1:3" ht="15" x14ac:dyDescent="0.2">
      <c r="A9467" s="13"/>
      <c r="B9467" s="39" t="s">
        <v>48</v>
      </c>
      <c r="C9467" s="40">
        <v>-41.830039999999997</v>
      </c>
    </row>
    <row r="9468" spans="1:3" ht="15" x14ac:dyDescent="0.2">
      <c r="A9468" s="13"/>
      <c r="B9468" s="39" t="s">
        <v>49</v>
      </c>
      <c r="C9468" s="40">
        <v>258.18504000000001</v>
      </c>
    </row>
    <row r="9469" spans="1:3" ht="15" x14ac:dyDescent="0.2">
      <c r="A9469" s="13"/>
      <c r="B9469" s="39" t="s">
        <v>50</v>
      </c>
      <c r="C9469" s="40">
        <v>216.35499999999999</v>
      </c>
    </row>
    <row r="9470" spans="1:3" ht="15" hidden="1" x14ac:dyDescent="0.2">
      <c r="A9470" s="13">
        <f t="shared" si="379"/>
        <v>0</v>
      </c>
      <c r="B9470" s="23"/>
      <c r="C9470" s="34"/>
    </row>
    <row r="9471" spans="1:3" hidden="1" x14ac:dyDescent="0.2">
      <c r="A9471" s="13">
        <f t="shared" si="379"/>
        <v>0</v>
      </c>
      <c r="B9471" s="18" t="s">
        <v>319</v>
      </c>
      <c r="C9471" s="29"/>
    </row>
    <row r="9472" spans="1:3" ht="15" x14ac:dyDescent="0.2">
      <c r="A9472" s="13"/>
      <c r="B9472" s="5" t="s">
        <v>53</v>
      </c>
      <c r="C9472" s="36">
        <v>133</v>
      </c>
    </row>
    <row r="9473" spans="1:3" ht="15" x14ac:dyDescent="0.2">
      <c r="A9473" s="13"/>
      <c r="B9473" s="6" t="s">
        <v>54</v>
      </c>
      <c r="C9473" s="36">
        <v>106</v>
      </c>
    </row>
    <row r="9474" spans="1:3" ht="15" x14ac:dyDescent="0.2">
      <c r="A9474" s="13"/>
      <c r="B9474" s="6" t="s">
        <v>55</v>
      </c>
      <c r="C9474" s="36">
        <v>27</v>
      </c>
    </row>
    <row r="9475" spans="1:3" ht="15" hidden="1" x14ac:dyDescent="0.2">
      <c r="A9475" s="13">
        <f t="shared" si="379"/>
        <v>0</v>
      </c>
      <c r="B9475" s="24"/>
      <c r="C9475" s="34"/>
    </row>
    <row r="9476" spans="1:3" ht="15" x14ac:dyDescent="0.2">
      <c r="A9476" s="13"/>
      <c r="B9476" s="121" t="s">
        <v>223</v>
      </c>
      <c r="C9476" s="122"/>
    </row>
    <row r="9477" spans="1:3" hidden="1" x14ac:dyDescent="0.2">
      <c r="A9477" s="13">
        <f t="shared" ref="A9477:A9485" si="380">SUM(C9477)</f>
        <v>0</v>
      </c>
      <c r="B9477" s="21"/>
      <c r="C9477" s="35"/>
    </row>
    <row r="9478" spans="1:3" ht="15" hidden="1" x14ac:dyDescent="0.2">
      <c r="A9478" s="13">
        <f t="shared" si="380"/>
        <v>0</v>
      </c>
      <c r="B9478" s="22" t="s">
        <v>59</v>
      </c>
      <c r="C9478" s="29"/>
    </row>
    <row r="9479" spans="1:3" ht="15" x14ac:dyDescent="0.2">
      <c r="A9479" s="13"/>
      <c r="B9479" s="2" t="s">
        <v>1</v>
      </c>
      <c r="C9479" s="28">
        <v>1963.5787399999999</v>
      </c>
    </row>
    <row r="9480" spans="1:3" ht="15" hidden="1" x14ac:dyDescent="0.2">
      <c r="A9480" s="13">
        <f t="shared" si="380"/>
        <v>0</v>
      </c>
      <c r="B9480" s="3" t="s">
        <v>2</v>
      </c>
      <c r="C9480" s="28"/>
    </row>
    <row r="9481" spans="1:3" ht="15" hidden="1" x14ac:dyDescent="0.2">
      <c r="A9481" s="13">
        <f t="shared" si="380"/>
        <v>0</v>
      </c>
      <c r="B9481" s="3" t="s">
        <v>3</v>
      </c>
      <c r="C9481" s="28"/>
    </row>
    <row r="9482" spans="1:3" ht="15" x14ac:dyDescent="0.2">
      <c r="A9482" s="13"/>
      <c r="B9482" s="3" t="s">
        <v>4</v>
      </c>
      <c r="C9482" s="28">
        <v>87.363309999999998</v>
      </c>
    </row>
    <row r="9483" spans="1:3" ht="15" x14ac:dyDescent="0.2">
      <c r="A9483" s="13"/>
      <c r="B9483" s="3" t="s">
        <v>5</v>
      </c>
      <c r="C9483" s="28">
        <v>1876.21543</v>
      </c>
    </row>
    <row r="9484" spans="1:3" ht="15" hidden="1" x14ac:dyDescent="0.2">
      <c r="A9484" s="13">
        <f t="shared" si="380"/>
        <v>0</v>
      </c>
      <c r="B9484" s="2" t="s">
        <v>6</v>
      </c>
      <c r="C9484" s="28">
        <v>0</v>
      </c>
    </row>
    <row r="9485" spans="1:3" ht="15" hidden="1" x14ac:dyDescent="0.2">
      <c r="A9485" s="13">
        <f t="shared" si="380"/>
        <v>0</v>
      </c>
      <c r="B9485" s="2" t="s">
        <v>7</v>
      </c>
      <c r="C9485" s="28">
        <v>0</v>
      </c>
    </row>
    <row r="9486" spans="1:3" ht="15" hidden="1" x14ac:dyDescent="0.2">
      <c r="A9486" s="13">
        <v>0</v>
      </c>
      <c r="B9486" s="3" t="s">
        <v>8</v>
      </c>
      <c r="C9486" s="28">
        <v>0</v>
      </c>
    </row>
    <row r="9487" spans="1:3" ht="15" hidden="1" x14ac:dyDescent="0.2">
      <c r="A9487" s="13">
        <f>SUM(C9487)</f>
        <v>0</v>
      </c>
      <c r="B9487" s="4" t="s">
        <v>9</v>
      </c>
      <c r="C9487" s="28">
        <v>0</v>
      </c>
    </row>
    <row r="9488" spans="1:3" ht="15" hidden="1" x14ac:dyDescent="0.2">
      <c r="A9488" s="13">
        <v>0</v>
      </c>
      <c r="B9488" s="4" t="s">
        <v>10</v>
      </c>
      <c r="C9488" s="28">
        <v>0</v>
      </c>
    </row>
    <row r="9489" spans="1:3" ht="15" hidden="1" x14ac:dyDescent="0.2">
      <c r="A9489" s="13">
        <f>SUM(C9489)</f>
        <v>0</v>
      </c>
      <c r="B9489" s="4" t="s">
        <v>11</v>
      </c>
      <c r="C9489" s="28">
        <v>0</v>
      </c>
    </row>
    <row r="9490" spans="1:3" ht="15" hidden="1" x14ac:dyDescent="0.2">
      <c r="A9490" s="13">
        <f>SUM(C9490)</f>
        <v>0</v>
      </c>
      <c r="B9490" s="4" t="s">
        <v>12</v>
      </c>
      <c r="C9490" s="28">
        <v>0</v>
      </c>
    </row>
    <row r="9491" spans="1:3" ht="15" hidden="1" x14ac:dyDescent="0.2">
      <c r="A9491" s="13">
        <f>SUM(C9491)</f>
        <v>0</v>
      </c>
      <c r="B9491" s="2" t="s">
        <v>13</v>
      </c>
      <c r="C9491" s="28">
        <v>0</v>
      </c>
    </row>
    <row r="9492" spans="1:3" ht="15" hidden="1" x14ac:dyDescent="0.2">
      <c r="A9492" s="13">
        <v>0</v>
      </c>
      <c r="B9492" s="3" t="s">
        <v>14</v>
      </c>
      <c r="C9492" s="28">
        <v>0</v>
      </c>
    </row>
    <row r="9493" spans="1:3" ht="15" hidden="1" x14ac:dyDescent="0.2">
      <c r="A9493" s="13">
        <v>0</v>
      </c>
      <c r="B9493" s="4" t="s">
        <v>15</v>
      </c>
      <c r="C9493" s="28">
        <v>0</v>
      </c>
    </row>
    <row r="9494" spans="1:3" ht="15" hidden="1" x14ac:dyDescent="0.2">
      <c r="A9494" s="13">
        <v>0</v>
      </c>
      <c r="B9494" s="4" t="s">
        <v>10</v>
      </c>
      <c r="C9494" s="28">
        <v>0</v>
      </c>
    </row>
    <row r="9495" spans="1:3" ht="15" hidden="1" x14ac:dyDescent="0.2">
      <c r="A9495" s="13">
        <f t="shared" ref="A9495:A9501" si="381">SUM(C9495)</f>
        <v>0</v>
      </c>
      <c r="B9495" s="4" t="s">
        <v>16</v>
      </c>
      <c r="C9495" s="28">
        <v>0</v>
      </c>
    </row>
    <row r="9496" spans="1:3" ht="15" hidden="1" x14ac:dyDescent="0.2">
      <c r="A9496" s="13">
        <f t="shared" si="381"/>
        <v>0</v>
      </c>
      <c r="B9496" s="3" t="s">
        <v>17</v>
      </c>
      <c r="C9496" s="28">
        <v>0</v>
      </c>
    </row>
    <row r="9497" spans="1:3" ht="15" hidden="1" x14ac:dyDescent="0.2">
      <c r="A9497" s="13">
        <f t="shared" si="381"/>
        <v>0</v>
      </c>
      <c r="B9497" s="4" t="s">
        <v>18</v>
      </c>
      <c r="C9497" s="28">
        <v>0</v>
      </c>
    </row>
    <row r="9498" spans="1:3" hidden="1" x14ac:dyDescent="0.2">
      <c r="A9498" s="13">
        <f t="shared" si="381"/>
        <v>0</v>
      </c>
      <c r="B9498" s="21"/>
      <c r="C9498" s="35"/>
    </row>
    <row r="9499" spans="1:3" ht="15" x14ac:dyDescent="0.2">
      <c r="A9499" s="13"/>
      <c r="B9499" s="2" t="s">
        <v>19</v>
      </c>
      <c r="C9499" s="28">
        <v>1316.3731399999999</v>
      </c>
    </row>
    <row r="9500" spans="1:3" ht="15" x14ac:dyDescent="0.2">
      <c r="A9500" s="13"/>
      <c r="B9500" s="12" t="s">
        <v>20</v>
      </c>
      <c r="C9500" s="31">
        <v>629.79031999999995</v>
      </c>
    </row>
    <row r="9501" spans="1:3" ht="15" x14ac:dyDescent="0.2">
      <c r="A9501" s="13"/>
      <c r="B9501" s="12" t="s">
        <v>21</v>
      </c>
      <c r="C9501" s="31">
        <v>675.48732000000007</v>
      </c>
    </row>
    <row r="9502" spans="1:3" ht="15" hidden="1" x14ac:dyDescent="0.2">
      <c r="A9502" s="13">
        <v>0</v>
      </c>
      <c r="B9502" s="15" t="s">
        <v>22</v>
      </c>
      <c r="C9502" s="32">
        <v>575.91781000000003</v>
      </c>
    </row>
    <row r="9503" spans="1:3" ht="15" hidden="1" x14ac:dyDescent="0.2">
      <c r="A9503" s="13">
        <v>0</v>
      </c>
      <c r="B9503" s="15" t="s">
        <v>23</v>
      </c>
      <c r="C9503" s="32">
        <v>11.515499999999999</v>
      </c>
    </row>
    <row r="9504" spans="1:3" ht="15" hidden="1" x14ac:dyDescent="0.2">
      <c r="A9504" s="13">
        <v>0</v>
      </c>
      <c r="B9504" s="15" t="s">
        <v>24</v>
      </c>
      <c r="C9504" s="32">
        <v>34.156930000000003</v>
      </c>
    </row>
    <row r="9505" spans="1:3" ht="15" hidden="1" x14ac:dyDescent="0.2">
      <c r="A9505" s="13">
        <v>0</v>
      </c>
      <c r="B9505" s="15" t="s">
        <v>25</v>
      </c>
      <c r="C9505" s="32">
        <v>0.50549999999999995</v>
      </c>
    </row>
    <row r="9506" spans="1:3" ht="15" hidden="1" x14ac:dyDescent="0.2">
      <c r="A9506" s="13">
        <v>0</v>
      </c>
      <c r="B9506" s="15" t="s">
        <v>26</v>
      </c>
      <c r="C9506" s="32">
        <v>0</v>
      </c>
    </row>
    <row r="9507" spans="1:3" ht="15" hidden="1" x14ac:dyDescent="0.2">
      <c r="A9507" s="13">
        <v>0</v>
      </c>
      <c r="B9507" s="15" t="s">
        <v>27</v>
      </c>
      <c r="C9507" s="32">
        <v>0.20599999999999999</v>
      </c>
    </row>
    <row r="9508" spans="1:3" ht="30" hidden="1" x14ac:dyDescent="0.2">
      <c r="A9508" s="13">
        <v>0</v>
      </c>
      <c r="B9508" s="15" t="s">
        <v>28</v>
      </c>
      <c r="C9508" s="32">
        <v>0</v>
      </c>
    </row>
    <row r="9509" spans="1:3" ht="15" hidden="1" x14ac:dyDescent="0.2">
      <c r="A9509" s="13">
        <v>0</v>
      </c>
      <c r="B9509" s="15" t="s">
        <v>29</v>
      </c>
      <c r="C9509" s="32">
        <v>3.6326900000000002</v>
      </c>
    </row>
    <row r="9510" spans="1:3" ht="15" hidden="1" x14ac:dyDescent="0.2">
      <c r="A9510" s="13">
        <v>0</v>
      </c>
      <c r="B9510" s="15" t="s">
        <v>30</v>
      </c>
      <c r="C9510" s="32">
        <v>0</v>
      </c>
    </row>
    <row r="9511" spans="1:3" ht="15" hidden="1" x14ac:dyDescent="0.2">
      <c r="A9511" s="13">
        <v>0</v>
      </c>
      <c r="B9511" s="15" t="s">
        <v>31</v>
      </c>
      <c r="C9511" s="32">
        <v>49.552889999999998</v>
      </c>
    </row>
    <row r="9512" spans="1:3" ht="15" hidden="1" x14ac:dyDescent="0.2">
      <c r="A9512" s="13">
        <f t="shared" ref="A9512:A9518" si="382">SUM(C9512)</f>
        <v>0</v>
      </c>
      <c r="B9512" s="12" t="s">
        <v>32</v>
      </c>
      <c r="C9512" s="31">
        <v>0</v>
      </c>
    </row>
    <row r="9513" spans="1:3" ht="15" hidden="1" x14ac:dyDescent="0.2">
      <c r="A9513" s="13">
        <f t="shared" si="382"/>
        <v>0</v>
      </c>
      <c r="B9513" s="3" t="s">
        <v>33</v>
      </c>
      <c r="C9513" s="28">
        <v>0</v>
      </c>
    </row>
    <row r="9514" spans="1:3" ht="15" hidden="1" x14ac:dyDescent="0.2">
      <c r="A9514" s="13">
        <f t="shared" si="382"/>
        <v>0</v>
      </c>
      <c r="B9514" s="12" t="s">
        <v>4</v>
      </c>
      <c r="C9514" s="31">
        <v>0</v>
      </c>
    </row>
    <row r="9515" spans="1:3" ht="15" hidden="1" x14ac:dyDescent="0.2">
      <c r="A9515" s="13">
        <f t="shared" si="382"/>
        <v>0</v>
      </c>
      <c r="B9515" s="12" t="s">
        <v>34</v>
      </c>
      <c r="C9515" s="31">
        <v>0</v>
      </c>
    </row>
    <row r="9516" spans="1:3" ht="15" x14ac:dyDescent="0.2">
      <c r="A9516" s="13"/>
      <c r="B9516" s="12" t="s">
        <v>35</v>
      </c>
      <c r="C9516" s="31">
        <v>11.095499999999999</v>
      </c>
    </row>
    <row r="9517" spans="1:3" ht="15" x14ac:dyDescent="0.2">
      <c r="A9517" s="13"/>
      <c r="B9517" s="2" t="s">
        <v>36</v>
      </c>
      <c r="C9517" s="28">
        <v>582.73362999999995</v>
      </c>
    </row>
    <row r="9518" spans="1:3" ht="15" hidden="1" x14ac:dyDescent="0.2">
      <c r="A9518" s="13">
        <f t="shared" si="382"/>
        <v>0</v>
      </c>
      <c r="B9518" s="2" t="s">
        <v>37</v>
      </c>
      <c r="C9518" s="28">
        <v>0</v>
      </c>
    </row>
    <row r="9519" spans="1:3" ht="15" hidden="1" x14ac:dyDescent="0.2">
      <c r="A9519" s="13">
        <v>0</v>
      </c>
      <c r="B9519" s="16" t="s">
        <v>8</v>
      </c>
      <c r="C9519" s="33">
        <v>0</v>
      </c>
    </row>
    <row r="9520" spans="1:3" ht="15" hidden="1" x14ac:dyDescent="0.2">
      <c r="A9520" s="13">
        <v>0</v>
      </c>
      <c r="B9520" s="15" t="s">
        <v>9</v>
      </c>
      <c r="C9520" s="32">
        <v>0</v>
      </c>
    </row>
    <row r="9521" spans="1:3" ht="15" hidden="1" x14ac:dyDescent="0.2">
      <c r="A9521" s="13">
        <v>0</v>
      </c>
      <c r="B9521" s="15" t="s">
        <v>38</v>
      </c>
      <c r="C9521" s="32">
        <v>0</v>
      </c>
    </row>
    <row r="9522" spans="1:3" ht="15" hidden="1" x14ac:dyDescent="0.2">
      <c r="A9522" s="13">
        <f>SUM(C9522)</f>
        <v>0</v>
      </c>
      <c r="B9522" s="14" t="s">
        <v>39</v>
      </c>
      <c r="C9522" s="31">
        <v>0</v>
      </c>
    </row>
    <row r="9523" spans="1:3" ht="15" hidden="1" x14ac:dyDescent="0.2">
      <c r="A9523" s="13">
        <f>SUM(C9523)</f>
        <v>0</v>
      </c>
      <c r="B9523" s="4" t="s">
        <v>40</v>
      </c>
      <c r="C9523" s="28">
        <v>0</v>
      </c>
    </row>
    <row r="9524" spans="1:3" ht="15" hidden="1" x14ac:dyDescent="0.2">
      <c r="A9524" s="13">
        <f>SUM(C9524)</f>
        <v>0</v>
      </c>
      <c r="B9524" s="2" t="s">
        <v>41</v>
      </c>
      <c r="C9524" s="28">
        <v>0</v>
      </c>
    </row>
    <row r="9525" spans="1:3" ht="15" hidden="1" x14ac:dyDescent="0.2">
      <c r="A9525" s="13">
        <v>0</v>
      </c>
      <c r="B9525" s="16" t="s">
        <v>14</v>
      </c>
      <c r="C9525" s="33">
        <v>0</v>
      </c>
    </row>
    <row r="9526" spans="1:3" ht="15" hidden="1" x14ac:dyDescent="0.2">
      <c r="A9526" s="13">
        <v>0</v>
      </c>
      <c r="B9526" s="15" t="s">
        <v>9</v>
      </c>
      <c r="C9526" s="32">
        <v>0</v>
      </c>
    </row>
    <row r="9527" spans="1:3" ht="15" hidden="1" x14ac:dyDescent="0.2">
      <c r="A9527" s="13">
        <v>0</v>
      </c>
      <c r="B9527" s="15" t="s">
        <v>10</v>
      </c>
      <c r="C9527" s="32">
        <v>0</v>
      </c>
    </row>
    <row r="9528" spans="1:3" ht="15" hidden="1" x14ac:dyDescent="0.2">
      <c r="A9528" s="13">
        <f>SUM(C9528)</f>
        <v>0</v>
      </c>
      <c r="B9528" s="14" t="s">
        <v>42</v>
      </c>
      <c r="C9528" s="31">
        <v>0</v>
      </c>
    </row>
    <row r="9529" spans="1:3" ht="15" hidden="1" x14ac:dyDescent="0.2">
      <c r="A9529" s="13">
        <f>SUM(C9529)</f>
        <v>0</v>
      </c>
      <c r="B9529" s="4" t="s">
        <v>16</v>
      </c>
      <c r="C9529" s="28">
        <v>0</v>
      </c>
    </row>
    <row r="9530" spans="1:3" ht="15" hidden="1" x14ac:dyDescent="0.2">
      <c r="A9530" s="13">
        <f>SUM(C9530)</f>
        <v>0</v>
      </c>
      <c r="B9530" s="16" t="s">
        <v>17</v>
      </c>
      <c r="C9530" s="33">
        <v>0</v>
      </c>
    </row>
    <row r="9531" spans="1:3" ht="15" hidden="1" x14ac:dyDescent="0.2">
      <c r="A9531" s="13">
        <v>0</v>
      </c>
      <c r="B9531" s="15" t="s">
        <v>43</v>
      </c>
      <c r="C9531" s="32">
        <v>0</v>
      </c>
    </row>
    <row r="9532" spans="1:3" ht="15" hidden="1" x14ac:dyDescent="0.2">
      <c r="A9532" s="13">
        <v>0</v>
      </c>
      <c r="B9532" s="15" t="s">
        <v>15</v>
      </c>
      <c r="C9532" s="32">
        <v>0</v>
      </c>
    </row>
    <row r="9533" spans="1:3" ht="15" hidden="1" x14ac:dyDescent="0.2">
      <c r="A9533" s="13">
        <v>0</v>
      </c>
      <c r="B9533" s="15" t="s">
        <v>10</v>
      </c>
      <c r="C9533" s="32">
        <v>0</v>
      </c>
    </row>
    <row r="9534" spans="1:3" ht="15" hidden="1" x14ac:dyDescent="0.2">
      <c r="A9534" s="13">
        <f t="shared" ref="A9534:A9556" si="383">SUM(C9534)</f>
        <v>0</v>
      </c>
      <c r="B9534" s="14" t="s">
        <v>39</v>
      </c>
      <c r="C9534" s="31">
        <v>0</v>
      </c>
    </row>
    <row r="9535" spans="1:3" ht="15" hidden="1" x14ac:dyDescent="0.2">
      <c r="A9535" s="13">
        <f t="shared" si="383"/>
        <v>0</v>
      </c>
      <c r="B9535" s="4" t="s">
        <v>16</v>
      </c>
      <c r="C9535" s="28">
        <v>0</v>
      </c>
    </row>
    <row r="9536" spans="1:3" hidden="1" x14ac:dyDescent="0.2">
      <c r="A9536" s="13">
        <f t="shared" si="383"/>
        <v>0</v>
      </c>
      <c r="B9536" s="21"/>
      <c r="C9536" s="35"/>
    </row>
    <row r="9537" spans="1:3" ht="15" hidden="1" x14ac:dyDescent="0.2">
      <c r="A9537" s="13">
        <f t="shared" si="383"/>
        <v>0</v>
      </c>
      <c r="B9537" s="22" t="s">
        <v>60</v>
      </c>
      <c r="C9537" s="29"/>
    </row>
    <row r="9538" spans="1:3" ht="15" x14ac:dyDescent="0.2">
      <c r="A9538" s="13"/>
      <c r="B9538" s="17" t="s">
        <v>44</v>
      </c>
      <c r="C9538" s="31">
        <v>1963.5787399999999</v>
      </c>
    </row>
    <row r="9539" spans="1:3" ht="15" x14ac:dyDescent="0.2">
      <c r="A9539" s="13"/>
      <c r="B9539" s="12" t="s">
        <v>1</v>
      </c>
      <c r="C9539" s="31">
        <v>1963.5787399999999</v>
      </c>
    </row>
    <row r="9540" spans="1:3" ht="15" hidden="1" x14ac:dyDescent="0.2">
      <c r="A9540" s="13">
        <f t="shared" si="383"/>
        <v>0</v>
      </c>
      <c r="B9540" s="12" t="s">
        <v>6</v>
      </c>
      <c r="C9540" s="31">
        <v>0</v>
      </c>
    </row>
    <row r="9541" spans="1:3" ht="15" hidden="1" x14ac:dyDescent="0.2">
      <c r="A9541" s="13">
        <f t="shared" si="383"/>
        <v>0</v>
      </c>
      <c r="B9541" s="12" t="s">
        <v>45</v>
      </c>
      <c r="C9541" s="31">
        <v>0</v>
      </c>
    </row>
    <row r="9542" spans="1:3" ht="15" hidden="1" x14ac:dyDescent="0.2">
      <c r="A9542" s="13">
        <f t="shared" si="383"/>
        <v>0</v>
      </c>
      <c r="B9542" s="12" t="s">
        <v>13</v>
      </c>
      <c r="C9542" s="31">
        <v>0</v>
      </c>
    </row>
    <row r="9543" spans="1:3" ht="15" x14ac:dyDescent="0.2">
      <c r="A9543" s="13"/>
      <c r="B9543" s="17" t="s">
        <v>46</v>
      </c>
      <c r="C9543" s="31">
        <v>1899.1067699999999</v>
      </c>
    </row>
    <row r="9544" spans="1:3" ht="15" x14ac:dyDescent="0.2">
      <c r="A9544" s="13"/>
      <c r="B9544" s="12" t="s">
        <v>19</v>
      </c>
      <c r="C9544" s="31">
        <v>1316.3731399999999</v>
      </c>
    </row>
    <row r="9545" spans="1:3" ht="15" x14ac:dyDescent="0.2">
      <c r="A9545" s="13"/>
      <c r="B9545" s="12" t="s">
        <v>36</v>
      </c>
      <c r="C9545" s="31">
        <v>582.73362999999995</v>
      </c>
    </row>
    <row r="9546" spans="1:3" ht="15" hidden="1" x14ac:dyDescent="0.2">
      <c r="A9546" s="13">
        <f t="shared" si="383"/>
        <v>0</v>
      </c>
      <c r="B9546" s="12" t="s">
        <v>47</v>
      </c>
      <c r="C9546" s="31">
        <v>0</v>
      </c>
    </row>
    <row r="9547" spans="1:3" ht="15" hidden="1" x14ac:dyDescent="0.2">
      <c r="A9547" s="13">
        <f t="shared" si="383"/>
        <v>0</v>
      </c>
      <c r="B9547" s="12" t="s">
        <v>41</v>
      </c>
      <c r="C9547" s="31">
        <v>0</v>
      </c>
    </row>
    <row r="9548" spans="1:3" ht="15" x14ac:dyDescent="0.2">
      <c r="A9548" s="13"/>
      <c r="B9548" s="39" t="s">
        <v>48</v>
      </c>
      <c r="C9548" s="40">
        <v>64.471969999999999</v>
      </c>
    </row>
    <row r="9549" spans="1:3" ht="15" x14ac:dyDescent="0.2">
      <c r="A9549" s="13"/>
      <c r="B9549" s="39" t="s">
        <v>49</v>
      </c>
      <c r="C9549" s="40">
        <v>2498.3035599999998</v>
      </c>
    </row>
    <row r="9550" spans="1:3" ht="15" x14ac:dyDescent="0.2">
      <c r="A9550" s="13"/>
      <c r="B9550" s="39" t="s">
        <v>50</v>
      </c>
      <c r="C9550" s="40">
        <v>2562.7755299999999</v>
      </c>
    </row>
    <row r="9551" spans="1:3" ht="15" hidden="1" x14ac:dyDescent="0.2">
      <c r="A9551" s="13">
        <f t="shared" si="383"/>
        <v>0</v>
      </c>
      <c r="B9551" s="23"/>
      <c r="C9551" s="34"/>
    </row>
    <row r="9552" spans="1:3" hidden="1" x14ac:dyDescent="0.2">
      <c r="A9552" s="13">
        <f t="shared" si="383"/>
        <v>0</v>
      </c>
      <c r="B9552" s="18" t="s">
        <v>319</v>
      </c>
      <c r="C9552" s="29"/>
    </row>
    <row r="9553" spans="1:3" ht="15" x14ac:dyDescent="0.2">
      <c r="A9553" s="13"/>
      <c r="B9553" s="5" t="s">
        <v>53</v>
      </c>
      <c r="C9553" s="36">
        <v>272</v>
      </c>
    </row>
    <row r="9554" spans="1:3" ht="15" x14ac:dyDescent="0.2">
      <c r="A9554" s="13"/>
      <c r="B9554" s="6" t="s">
        <v>54</v>
      </c>
      <c r="C9554" s="36">
        <v>25</v>
      </c>
    </row>
    <row r="9555" spans="1:3" ht="15" x14ac:dyDescent="0.2">
      <c r="A9555" s="13"/>
      <c r="B9555" s="6" t="s">
        <v>55</v>
      </c>
      <c r="C9555" s="36">
        <v>247</v>
      </c>
    </row>
    <row r="9556" spans="1:3" ht="15" hidden="1" x14ac:dyDescent="0.2">
      <c r="A9556" s="13">
        <f t="shared" si="383"/>
        <v>0</v>
      </c>
      <c r="B9556" s="24"/>
      <c r="C9556" s="34"/>
    </row>
    <row r="9557" spans="1:3" ht="15" x14ac:dyDescent="0.2">
      <c r="A9557" s="13"/>
      <c r="B9557" s="121" t="s">
        <v>224</v>
      </c>
      <c r="C9557" s="122"/>
    </row>
    <row r="9558" spans="1:3" hidden="1" x14ac:dyDescent="0.2">
      <c r="A9558" s="13">
        <f t="shared" ref="A9558:A9566" si="384">SUM(C9558)</f>
        <v>0</v>
      </c>
      <c r="B9558" s="21"/>
      <c r="C9558" s="35"/>
    </row>
    <row r="9559" spans="1:3" ht="15" hidden="1" x14ac:dyDescent="0.2">
      <c r="A9559" s="13">
        <f t="shared" si="384"/>
        <v>0</v>
      </c>
      <c r="B9559" s="22" t="s">
        <v>59</v>
      </c>
      <c r="C9559" s="29"/>
    </row>
    <row r="9560" spans="1:3" ht="15" x14ac:dyDescent="0.2">
      <c r="A9560" s="13"/>
      <c r="B9560" s="2" t="s">
        <v>1</v>
      </c>
      <c r="C9560" s="28">
        <v>85.644800000000004</v>
      </c>
    </row>
    <row r="9561" spans="1:3" ht="15" hidden="1" x14ac:dyDescent="0.2">
      <c r="A9561" s="13">
        <f t="shared" si="384"/>
        <v>0</v>
      </c>
      <c r="B9561" s="3" t="s">
        <v>2</v>
      </c>
      <c r="C9561" s="28"/>
    </row>
    <row r="9562" spans="1:3" ht="15" hidden="1" x14ac:dyDescent="0.2">
      <c r="A9562" s="13">
        <f t="shared" si="384"/>
        <v>0</v>
      </c>
      <c r="B9562" s="3" t="s">
        <v>3</v>
      </c>
      <c r="C9562" s="28"/>
    </row>
    <row r="9563" spans="1:3" ht="15" x14ac:dyDescent="0.2">
      <c r="A9563" s="13"/>
      <c r="B9563" s="3" t="s">
        <v>4</v>
      </c>
      <c r="C9563" s="28">
        <v>80</v>
      </c>
    </row>
    <row r="9564" spans="1:3" ht="15" x14ac:dyDescent="0.2">
      <c r="A9564" s="13"/>
      <c r="B9564" s="3" t="s">
        <v>5</v>
      </c>
      <c r="C9564" s="28">
        <v>5.6448</v>
      </c>
    </row>
    <row r="9565" spans="1:3" ht="15" hidden="1" x14ac:dyDescent="0.2">
      <c r="A9565" s="13">
        <f t="shared" si="384"/>
        <v>0</v>
      </c>
      <c r="B9565" s="2" t="s">
        <v>6</v>
      </c>
      <c r="C9565" s="28">
        <v>0</v>
      </c>
    </row>
    <row r="9566" spans="1:3" ht="15" hidden="1" x14ac:dyDescent="0.2">
      <c r="A9566" s="13">
        <f t="shared" si="384"/>
        <v>0</v>
      </c>
      <c r="B9566" s="2" t="s">
        <v>7</v>
      </c>
      <c r="C9566" s="28">
        <v>0</v>
      </c>
    </row>
    <row r="9567" spans="1:3" ht="15" hidden="1" x14ac:dyDescent="0.2">
      <c r="A9567" s="13">
        <v>0</v>
      </c>
      <c r="B9567" s="3" t="s">
        <v>8</v>
      </c>
      <c r="C9567" s="28">
        <v>0</v>
      </c>
    </row>
    <row r="9568" spans="1:3" ht="15" hidden="1" x14ac:dyDescent="0.2">
      <c r="A9568" s="13">
        <f>SUM(C9568)</f>
        <v>0</v>
      </c>
      <c r="B9568" s="4" t="s">
        <v>9</v>
      </c>
      <c r="C9568" s="28">
        <v>0</v>
      </c>
    </row>
    <row r="9569" spans="1:3" ht="15" hidden="1" x14ac:dyDescent="0.2">
      <c r="A9569" s="13">
        <v>0</v>
      </c>
      <c r="B9569" s="4" t="s">
        <v>10</v>
      </c>
      <c r="C9569" s="28">
        <v>0</v>
      </c>
    </row>
    <row r="9570" spans="1:3" ht="15" hidden="1" x14ac:dyDescent="0.2">
      <c r="A9570" s="13">
        <f>SUM(C9570)</f>
        <v>0</v>
      </c>
      <c r="B9570" s="4" t="s">
        <v>11</v>
      </c>
      <c r="C9570" s="28">
        <v>0</v>
      </c>
    </row>
    <row r="9571" spans="1:3" ht="15" hidden="1" x14ac:dyDescent="0.2">
      <c r="A9571" s="13">
        <f>SUM(C9571)</f>
        <v>0</v>
      </c>
      <c r="B9571" s="4" t="s">
        <v>12</v>
      </c>
      <c r="C9571" s="28">
        <v>0</v>
      </c>
    </row>
    <row r="9572" spans="1:3" ht="15" hidden="1" x14ac:dyDescent="0.2">
      <c r="A9572" s="13">
        <f>SUM(C9572)</f>
        <v>0</v>
      </c>
      <c r="B9572" s="2" t="s">
        <v>13</v>
      </c>
      <c r="C9572" s="28">
        <v>0</v>
      </c>
    </row>
    <row r="9573" spans="1:3" ht="15" hidden="1" x14ac:dyDescent="0.2">
      <c r="A9573" s="13">
        <v>0</v>
      </c>
      <c r="B9573" s="3" t="s">
        <v>14</v>
      </c>
      <c r="C9573" s="28">
        <v>0</v>
      </c>
    </row>
    <row r="9574" spans="1:3" ht="15" hidden="1" x14ac:dyDescent="0.2">
      <c r="A9574" s="13">
        <v>0</v>
      </c>
      <c r="B9574" s="4" t="s">
        <v>15</v>
      </c>
      <c r="C9574" s="28">
        <v>0</v>
      </c>
    </row>
    <row r="9575" spans="1:3" ht="15" hidden="1" x14ac:dyDescent="0.2">
      <c r="A9575" s="13">
        <v>0</v>
      </c>
      <c r="B9575" s="4" t="s">
        <v>10</v>
      </c>
      <c r="C9575" s="28">
        <v>0</v>
      </c>
    </row>
    <row r="9576" spans="1:3" ht="15" hidden="1" x14ac:dyDescent="0.2">
      <c r="A9576" s="13">
        <f t="shared" ref="A9576:A9582" si="385">SUM(C9576)</f>
        <v>0</v>
      </c>
      <c r="B9576" s="4" t="s">
        <v>16</v>
      </c>
      <c r="C9576" s="28">
        <v>0</v>
      </c>
    </row>
    <row r="9577" spans="1:3" ht="15" hidden="1" x14ac:dyDescent="0.2">
      <c r="A9577" s="13">
        <f t="shared" si="385"/>
        <v>0</v>
      </c>
      <c r="B9577" s="3" t="s">
        <v>17</v>
      </c>
      <c r="C9577" s="28">
        <v>0</v>
      </c>
    </row>
    <row r="9578" spans="1:3" ht="15" hidden="1" x14ac:dyDescent="0.2">
      <c r="A9578" s="13">
        <f t="shared" si="385"/>
        <v>0</v>
      </c>
      <c r="B9578" s="4" t="s">
        <v>18</v>
      </c>
      <c r="C9578" s="28">
        <v>0</v>
      </c>
    </row>
    <row r="9579" spans="1:3" hidden="1" x14ac:dyDescent="0.2">
      <c r="A9579" s="13">
        <f t="shared" si="385"/>
        <v>0</v>
      </c>
      <c r="B9579" s="21"/>
      <c r="C9579" s="35"/>
    </row>
    <row r="9580" spans="1:3" ht="15" x14ac:dyDescent="0.2">
      <c r="A9580" s="13"/>
      <c r="B9580" s="2" t="s">
        <v>19</v>
      </c>
      <c r="C9580" s="28">
        <v>24.982680000000002</v>
      </c>
    </row>
    <row r="9581" spans="1:3" ht="15" hidden="1" x14ac:dyDescent="0.2">
      <c r="A9581" s="13">
        <f t="shared" si="385"/>
        <v>0</v>
      </c>
      <c r="B9581" s="12" t="s">
        <v>20</v>
      </c>
      <c r="C9581" s="31">
        <v>0</v>
      </c>
    </row>
    <row r="9582" spans="1:3" ht="15" x14ac:dyDescent="0.2">
      <c r="A9582" s="13"/>
      <c r="B9582" s="12" t="s">
        <v>21</v>
      </c>
      <c r="C9582" s="31">
        <v>4.9827000000000004</v>
      </c>
    </row>
    <row r="9583" spans="1:3" ht="15" hidden="1" x14ac:dyDescent="0.2">
      <c r="A9583" s="13">
        <v>0</v>
      </c>
      <c r="B9583" s="15" t="s">
        <v>22</v>
      </c>
      <c r="C9583" s="32">
        <v>4.9827000000000004</v>
      </c>
    </row>
    <row r="9584" spans="1:3" ht="15" hidden="1" x14ac:dyDescent="0.2">
      <c r="A9584" s="13">
        <v>0</v>
      </c>
      <c r="B9584" s="15" t="s">
        <v>23</v>
      </c>
      <c r="C9584" s="32">
        <v>0</v>
      </c>
    </row>
    <row r="9585" spans="1:3" ht="15" hidden="1" x14ac:dyDescent="0.2">
      <c r="A9585" s="13">
        <v>0</v>
      </c>
      <c r="B9585" s="15" t="s">
        <v>24</v>
      </c>
      <c r="C9585" s="32">
        <v>0</v>
      </c>
    </row>
    <row r="9586" spans="1:3" ht="15" hidden="1" x14ac:dyDescent="0.2">
      <c r="A9586" s="13">
        <v>0</v>
      </c>
      <c r="B9586" s="15" t="s">
        <v>25</v>
      </c>
      <c r="C9586" s="32">
        <v>0</v>
      </c>
    </row>
    <row r="9587" spans="1:3" ht="15" hidden="1" x14ac:dyDescent="0.2">
      <c r="A9587" s="13">
        <v>0</v>
      </c>
      <c r="B9587" s="15" t="s">
        <v>26</v>
      </c>
      <c r="C9587" s="32">
        <v>0</v>
      </c>
    </row>
    <row r="9588" spans="1:3" ht="15" hidden="1" x14ac:dyDescent="0.2">
      <c r="A9588" s="13">
        <v>0</v>
      </c>
      <c r="B9588" s="15" t="s">
        <v>27</v>
      </c>
      <c r="C9588" s="32">
        <v>0</v>
      </c>
    </row>
    <row r="9589" spans="1:3" ht="30" hidden="1" x14ac:dyDescent="0.2">
      <c r="A9589" s="13">
        <v>0</v>
      </c>
      <c r="B9589" s="15" t="s">
        <v>28</v>
      </c>
      <c r="C9589" s="32">
        <v>0</v>
      </c>
    </row>
    <row r="9590" spans="1:3" ht="15" hidden="1" x14ac:dyDescent="0.2">
      <c r="A9590" s="13">
        <v>0</v>
      </c>
      <c r="B9590" s="15" t="s">
        <v>29</v>
      </c>
      <c r="C9590" s="32">
        <v>0</v>
      </c>
    </row>
    <row r="9591" spans="1:3" ht="15" hidden="1" x14ac:dyDescent="0.2">
      <c r="A9591" s="13">
        <v>0</v>
      </c>
      <c r="B9591" s="15" t="s">
        <v>30</v>
      </c>
      <c r="C9591" s="32">
        <v>0</v>
      </c>
    </row>
    <row r="9592" spans="1:3" ht="15" hidden="1" x14ac:dyDescent="0.2">
      <c r="A9592" s="13">
        <v>0</v>
      </c>
      <c r="B9592" s="15" t="s">
        <v>31</v>
      </c>
      <c r="C9592" s="32">
        <v>0</v>
      </c>
    </row>
    <row r="9593" spans="1:3" ht="15" hidden="1" x14ac:dyDescent="0.2">
      <c r="A9593" s="13">
        <f t="shared" ref="A9593:A9599" si="386">SUM(C9593)</f>
        <v>0</v>
      </c>
      <c r="B9593" s="12" t="s">
        <v>32</v>
      </c>
      <c r="C9593" s="31">
        <v>0</v>
      </c>
    </row>
    <row r="9594" spans="1:3" ht="15" hidden="1" x14ac:dyDescent="0.2">
      <c r="A9594" s="13">
        <f t="shared" si="386"/>
        <v>0</v>
      </c>
      <c r="B9594" s="3" t="s">
        <v>33</v>
      </c>
      <c r="C9594" s="28">
        <v>0</v>
      </c>
    </row>
    <row r="9595" spans="1:3" ht="15" hidden="1" x14ac:dyDescent="0.2">
      <c r="A9595" s="13">
        <f t="shared" si="386"/>
        <v>0</v>
      </c>
      <c r="B9595" s="12" t="s">
        <v>4</v>
      </c>
      <c r="C9595" s="31">
        <v>0</v>
      </c>
    </row>
    <row r="9596" spans="1:3" ht="15" hidden="1" x14ac:dyDescent="0.2">
      <c r="A9596" s="13">
        <f t="shared" si="386"/>
        <v>0</v>
      </c>
      <c r="B9596" s="12" t="s">
        <v>34</v>
      </c>
      <c r="C9596" s="31">
        <v>0</v>
      </c>
    </row>
    <row r="9597" spans="1:3" ht="15" x14ac:dyDescent="0.2">
      <c r="A9597" s="13"/>
      <c r="B9597" s="12" t="s">
        <v>35</v>
      </c>
      <c r="C9597" s="31">
        <v>19.999980000000001</v>
      </c>
    </row>
    <row r="9598" spans="1:3" ht="15" x14ac:dyDescent="0.2">
      <c r="A9598" s="13"/>
      <c r="B9598" s="2" t="s">
        <v>36</v>
      </c>
      <c r="C9598" s="28">
        <v>0.86056999999999995</v>
      </c>
    </row>
    <row r="9599" spans="1:3" ht="15" hidden="1" x14ac:dyDescent="0.2">
      <c r="A9599" s="13">
        <f t="shared" si="386"/>
        <v>0</v>
      </c>
      <c r="B9599" s="2" t="s">
        <v>37</v>
      </c>
      <c r="C9599" s="28">
        <v>0</v>
      </c>
    </row>
    <row r="9600" spans="1:3" ht="15" hidden="1" x14ac:dyDescent="0.2">
      <c r="A9600" s="13">
        <v>0</v>
      </c>
      <c r="B9600" s="16" t="s">
        <v>8</v>
      </c>
      <c r="C9600" s="33">
        <v>0</v>
      </c>
    </row>
    <row r="9601" spans="1:3" ht="15" hidden="1" x14ac:dyDescent="0.2">
      <c r="A9601" s="13">
        <v>0</v>
      </c>
      <c r="B9601" s="15" t="s">
        <v>9</v>
      </c>
      <c r="C9601" s="32">
        <v>0</v>
      </c>
    </row>
    <row r="9602" spans="1:3" ht="15" hidden="1" x14ac:dyDescent="0.2">
      <c r="A9602" s="13">
        <v>0</v>
      </c>
      <c r="B9602" s="15" t="s">
        <v>38</v>
      </c>
      <c r="C9602" s="32">
        <v>0</v>
      </c>
    </row>
    <row r="9603" spans="1:3" ht="15" hidden="1" x14ac:dyDescent="0.2">
      <c r="A9603" s="13">
        <f>SUM(C9603)</f>
        <v>0</v>
      </c>
      <c r="B9603" s="14" t="s">
        <v>39</v>
      </c>
      <c r="C9603" s="31">
        <v>0</v>
      </c>
    </row>
    <row r="9604" spans="1:3" ht="15" hidden="1" x14ac:dyDescent="0.2">
      <c r="A9604" s="13">
        <f>SUM(C9604)</f>
        <v>0</v>
      </c>
      <c r="B9604" s="4" t="s">
        <v>40</v>
      </c>
      <c r="C9604" s="28">
        <v>0</v>
      </c>
    </row>
    <row r="9605" spans="1:3" ht="15" hidden="1" x14ac:dyDescent="0.2">
      <c r="A9605" s="13">
        <f>SUM(C9605)</f>
        <v>0</v>
      </c>
      <c r="B9605" s="2" t="s">
        <v>41</v>
      </c>
      <c r="C9605" s="28">
        <v>0</v>
      </c>
    </row>
    <row r="9606" spans="1:3" ht="15" hidden="1" x14ac:dyDescent="0.2">
      <c r="A9606" s="13">
        <v>0</v>
      </c>
      <c r="B9606" s="16" t="s">
        <v>14</v>
      </c>
      <c r="C9606" s="33">
        <v>0</v>
      </c>
    </row>
    <row r="9607" spans="1:3" ht="15" hidden="1" x14ac:dyDescent="0.2">
      <c r="A9607" s="13">
        <v>0</v>
      </c>
      <c r="B9607" s="15" t="s">
        <v>9</v>
      </c>
      <c r="C9607" s="32">
        <v>0</v>
      </c>
    </row>
    <row r="9608" spans="1:3" ht="15" hidden="1" x14ac:dyDescent="0.2">
      <c r="A9608" s="13">
        <v>0</v>
      </c>
      <c r="B9608" s="15" t="s">
        <v>10</v>
      </c>
      <c r="C9608" s="32">
        <v>0</v>
      </c>
    </row>
    <row r="9609" spans="1:3" ht="15" hidden="1" x14ac:dyDescent="0.2">
      <c r="A9609" s="13">
        <f>SUM(C9609)</f>
        <v>0</v>
      </c>
      <c r="B9609" s="14" t="s">
        <v>42</v>
      </c>
      <c r="C9609" s="31">
        <v>0</v>
      </c>
    </row>
    <row r="9610" spans="1:3" ht="15" hidden="1" x14ac:dyDescent="0.2">
      <c r="A9610" s="13">
        <f>SUM(C9610)</f>
        <v>0</v>
      </c>
      <c r="B9610" s="4" t="s">
        <v>16</v>
      </c>
      <c r="C9610" s="28">
        <v>0</v>
      </c>
    </row>
    <row r="9611" spans="1:3" ht="15" hidden="1" x14ac:dyDescent="0.2">
      <c r="A9611" s="13">
        <f>SUM(C9611)</f>
        <v>0</v>
      </c>
      <c r="B9611" s="16" t="s">
        <v>17</v>
      </c>
      <c r="C9611" s="33">
        <v>0</v>
      </c>
    </row>
    <row r="9612" spans="1:3" ht="15" hidden="1" x14ac:dyDescent="0.2">
      <c r="A9612" s="13">
        <v>0</v>
      </c>
      <c r="B9612" s="15" t="s">
        <v>43</v>
      </c>
      <c r="C9612" s="32">
        <v>0</v>
      </c>
    </row>
    <row r="9613" spans="1:3" ht="15" hidden="1" x14ac:dyDescent="0.2">
      <c r="A9613" s="13">
        <v>0</v>
      </c>
      <c r="B9613" s="15" t="s">
        <v>15</v>
      </c>
      <c r="C9613" s="32">
        <v>0</v>
      </c>
    </row>
    <row r="9614" spans="1:3" ht="15" hidden="1" x14ac:dyDescent="0.2">
      <c r="A9614" s="13">
        <v>0</v>
      </c>
      <c r="B9614" s="15" t="s">
        <v>10</v>
      </c>
      <c r="C9614" s="32">
        <v>0</v>
      </c>
    </row>
    <row r="9615" spans="1:3" ht="15" hidden="1" x14ac:dyDescent="0.2">
      <c r="A9615" s="13">
        <f t="shared" ref="A9615:A9637" si="387">SUM(C9615)</f>
        <v>0</v>
      </c>
      <c r="B9615" s="14" t="s">
        <v>39</v>
      </c>
      <c r="C9615" s="31">
        <v>0</v>
      </c>
    </row>
    <row r="9616" spans="1:3" ht="15" hidden="1" x14ac:dyDescent="0.2">
      <c r="A9616" s="13">
        <f t="shared" si="387"/>
        <v>0</v>
      </c>
      <c r="B9616" s="4" t="s">
        <v>16</v>
      </c>
      <c r="C9616" s="28">
        <v>0</v>
      </c>
    </row>
    <row r="9617" spans="1:3" hidden="1" x14ac:dyDescent="0.2">
      <c r="A9617" s="13">
        <f t="shared" si="387"/>
        <v>0</v>
      </c>
      <c r="B9617" s="21"/>
      <c r="C9617" s="35"/>
    </row>
    <row r="9618" spans="1:3" ht="15" hidden="1" x14ac:dyDescent="0.2">
      <c r="A9618" s="13">
        <f t="shared" si="387"/>
        <v>0</v>
      </c>
      <c r="B9618" s="22" t="s">
        <v>60</v>
      </c>
      <c r="C9618" s="29"/>
    </row>
    <row r="9619" spans="1:3" ht="15" x14ac:dyDescent="0.2">
      <c r="A9619" s="13"/>
      <c r="B9619" s="17" t="s">
        <v>44</v>
      </c>
      <c r="C9619" s="31">
        <v>85.644800000000004</v>
      </c>
    </row>
    <row r="9620" spans="1:3" ht="15" x14ac:dyDescent="0.2">
      <c r="A9620" s="13"/>
      <c r="B9620" s="12" t="s">
        <v>1</v>
      </c>
      <c r="C9620" s="31">
        <v>85.644800000000004</v>
      </c>
    </row>
    <row r="9621" spans="1:3" ht="15" hidden="1" x14ac:dyDescent="0.2">
      <c r="A9621" s="13">
        <f t="shared" si="387"/>
        <v>0</v>
      </c>
      <c r="B9621" s="12" t="s">
        <v>6</v>
      </c>
      <c r="C9621" s="31">
        <v>0</v>
      </c>
    </row>
    <row r="9622" spans="1:3" ht="15" hidden="1" x14ac:dyDescent="0.2">
      <c r="A9622" s="13">
        <f t="shared" si="387"/>
        <v>0</v>
      </c>
      <c r="B9622" s="12" t="s">
        <v>45</v>
      </c>
      <c r="C9622" s="31">
        <v>0</v>
      </c>
    </row>
    <row r="9623" spans="1:3" ht="15" hidden="1" x14ac:dyDescent="0.2">
      <c r="A9623" s="13">
        <f t="shared" si="387"/>
        <v>0</v>
      </c>
      <c r="B9623" s="12" t="s">
        <v>13</v>
      </c>
      <c r="C9623" s="31">
        <v>0</v>
      </c>
    </row>
    <row r="9624" spans="1:3" ht="15" x14ac:dyDescent="0.2">
      <c r="A9624" s="13"/>
      <c r="B9624" s="17" t="s">
        <v>46</v>
      </c>
      <c r="C9624" s="31">
        <v>25.843249999999998</v>
      </c>
    </row>
    <row r="9625" spans="1:3" ht="15" x14ac:dyDescent="0.2">
      <c r="A9625" s="13"/>
      <c r="B9625" s="12" t="s">
        <v>19</v>
      </c>
      <c r="C9625" s="31">
        <v>24.982679999999998</v>
      </c>
    </row>
    <row r="9626" spans="1:3" ht="15" x14ac:dyDescent="0.2">
      <c r="A9626" s="13"/>
      <c r="B9626" s="12" t="s">
        <v>36</v>
      </c>
      <c r="C9626" s="31">
        <v>0.86056999999999995</v>
      </c>
    </row>
    <row r="9627" spans="1:3" ht="15" hidden="1" x14ac:dyDescent="0.2">
      <c r="A9627" s="13">
        <f t="shared" si="387"/>
        <v>0</v>
      </c>
      <c r="B9627" s="12" t="s">
        <v>47</v>
      </c>
      <c r="C9627" s="31">
        <v>0</v>
      </c>
    </row>
    <row r="9628" spans="1:3" ht="15" hidden="1" x14ac:dyDescent="0.2">
      <c r="A9628" s="13">
        <f t="shared" si="387"/>
        <v>0</v>
      </c>
      <c r="B9628" s="12" t="s">
        <v>41</v>
      </c>
      <c r="C9628" s="31">
        <v>0</v>
      </c>
    </row>
    <row r="9629" spans="1:3" ht="15" x14ac:dyDescent="0.2">
      <c r="A9629" s="13"/>
      <c r="B9629" s="39" t="s">
        <v>48</v>
      </c>
      <c r="C9629" s="40">
        <v>59.801549999999999</v>
      </c>
    </row>
    <row r="9630" spans="1:3" ht="15" x14ac:dyDescent="0.2">
      <c r="A9630" s="13"/>
      <c r="B9630" s="39" t="s">
        <v>49</v>
      </c>
      <c r="C9630" s="40">
        <v>38.458550000000002</v>
      </c>
    </row>
    <row r="9631" spans="1:3" ht="15" x14ac:dyDescent="0.2">
      <c r="A9631" s="13"/>
      <c r="B9631" s="39" t="s">
        <v>50</v>
      </c>
      <c r="C9631" s="40">
        <v>98.260099999999994</v>
      </c>
    </row>
    <row r="9632" spans="1:3" ht="15" hidden="1" x14ac:dyDescent="0.2">
      <c r="A9632" s="13">
        <f t="shared" si="387"/>
        <v>0</v>
      </c>
      <c r="B9632" s="23"/>
      <c r="C9632" s="34"/>
    </row>
    <row r="9633" spans="1:3" hidden="1" x14ac:dyDescent="0.2">
      <c r="A9633" s="13">
        <f t="shared" si="387"/>
        <v>0</v>
      </c>
      <c r="B9633" s="18" t="s">
        <v>319</v>
      </c>
      <c r="C9633" s="29"/>
    </row>
    <row r="9634" spans="1:3" ht="15" x14ac:dyDescent="0.2">
      <c r="A9634" s="13"/>
      <c r="B9634" s="5" t="s">
        <v>53</v>
      </c>
      <c r="C9634" s="36">
        <v>136</v>
      </c>
    </row>
    <row r="9635" spans="1:3" ht="15" x14ac:dyDescent="0.2">
      <c r="A9635" s="13"/>
      <c r="B9635" s="6" t="s">
        <v>54</v>
      </c>
      <c r="C9635" s="36">
        <v>106</v>
      </c>
    </row>
    <row r="9636" spans="1:3" ht="15" x14ac:dyDescent="0.2">
      <c r="A9636" s="13"/>
      <c r="B9636" s="6" t="s">
        <v>55</v>
      </c>
      <c r="C9636" s="36">
        <v>30</v>
      </c>
    </row>
    <row r="9637" spans="1:3" ht="15" hidden="1" x14ac:dyDescent="0.2">
      <c r="A9637" s="13">
        <f t="shared" si="387"/>
        <v>0</v>
      </c>
      <c r="B9637" s="24"/>
      <c r="C9637" s="34"/>
    </row>
    <row r="9638" spans="1:3" ht="15" x14ac:dyDescent="0.2">
      <c r="A9638" s="13"/>
      <c r="B9638" s="121" t="s">
        <v>222</v>
      </c>
      <c r="C9638" s="122"/>
    </row>
    <row r="9639" spans="1:3" hidden="1" x14ac:dyDescent="0.2">
      <c r="A9639" s="13">
        <f t="shared" ref="A9639:A9647" si="388">SUM(C9639)</f>
        <v>0</v>
      </c>
      <c r="B9639" s="21"/>
      <c r="C9639" s="35"/>
    </row>
    <row r="9640" spans="1:3" ht="15" hidden="1" x14ac:dyDescent="0.2">
      <c r="A9640" s="13">
        <f t="shared" si="388"/>
        <v>0</v>
      </c>
      <c r="B9640" s="22" t="s">
        <v>59</v>
      </c>
      <c r="C9640" s="29"/>
    </row>
    <row r="9641" spans="1:3" ht="15" x14ac:dyDescent="0.2">
      <c r="A9641" s="13"/>
      <c r="B9641" s="2" t="s">
        <v>1</v>
      </c>
      <c r="C9641" s="28">
        <v>52.449999999999996</v>
      </c>
    </row>
    <row r="9642" spans="1:3" ht="15" hidden="1" x14ac:dyDescent="0.2">
      <c r="A9642" s="13">
        <f t="shared" si="388"/>
        <v>0</v>
      </c>
      <c r="B9642" s="3" t="s">
        <v>2</v>
      </c>
      <c r="C9642" s="28"/>
    </row>
    <row r="9643" spans="1:3" ht="15" hidden="1" x14ac:dyDescent="0.2">
      <c r="A9643" s="13">
        <f t="shared" si="388"/>
        <v>0</v>
      </c>
      <c r="B9643" s="3" t="s">
        <v>3</v>
      </c>
      <c r="C9643" s="28"/>
    </row>
    <row r="9644" spans="1:3" ht="15" x14ac:dyDescent="0.2">
      <c r="A9644" s="13"/>
      <c r="B9644" s="3" t="s">
        <v>4</v>
      </c>
      <c r="C9644" s="28">
        <v>52.8</v>
      </c>
    </row>
    <row r="9645" spans="1:3" ht="15" x14ac:dyDescent="0.2">
      <c r="A9645" s="13"/>
      <c r="B9645" s="3" t="s">
        <v>5</v>
      </c>
      <c r="C9645" s="28">
        <v>-0.35</v>
      </c>
    </row>
    <row r="9646" spans="1:3" ht="15" hidden="1" x14ac:dyDescent="0.2">
      <c r="A9646" s="13">
        <f t="shared" si="388"/>
        <v>0</v>
      </c>
      <c r="B9646" s="2" t="s">
        <v>6</v>
      </c>
      <c r="C9646" s="28">
        <v>0</v>
      </c>
    </row>
    <row r="9647" spans="1:3" ht="15" hidden="1" x14ac:dyDescent="0.2">
      <c r="A9647" s="13">
        <f t="shared" si="388"/>
        <v>0</v>
      </c>
      <c r="B9647" s="2" t="s">
        <v>7</v>
      </c>
      <c r="C9647" s="28">
        <v>0</v>
      </c>
    </row>
    <row r="9648" spans="1:3" ht="15" hidden="1" x14ac:dyDescent="0.2">
      <c r="A9648" s="13">
        <v>0</v>
      </c>
      <c r="B9648" s="3" t="s">
        <v>8</v>
      </c>
      <c r="C9648" s="28">
        <v>0</v>
      </c>
    </row>
    <row r="9649" spans="1:3" ht="15" hidden="1" x14ac:dyDescent="0.2">
      <c r="A9649" s="13">
        <f>SUM(C9649)</f>
        <v>0</v>
      </c>
      <c r="B9649" s="4" t="s">
        <v>9</v>
      </c>
      <c r="C9649" s="28">
        <v>0</v>
      </c>
    </row>
    <row r="9650" spans="1:3" ht="15" hidden="1" x14ac:dyDescent="0.2">
      <c r="A9650" s="13">
        <v>0</v>
      </c>
      <c r="B9650" s="4" t="s">
        <v>10</v>
      </c>
      <c r="C9650" s="28">
        <v>0</v>
      </c>
    </row>
    <row r="9651" spans="1:3" ht="15" hidden="1" x14ac:dyDescent="0.2">
      <c r="A9651" s="13">
        <f>SUM(C9651)</f>
        <v>0</v>
      </c>
      <c r="B9651" s="4" t="s">
        <v>11</v>
      </c>
      <c r="C9651" s="28">
        <v>0</v>
      </c>
    </row>
    <row r="9652" spans="1:3" ht="15" hidden="1" x14ac:dyDescent="0.2">
      <c r="A9652" s="13">
        <f>SUM(C9652)</f>
        <v>0</v>
      </c>
      <c r="B9652" s="4" t="s">
        <v>12</v>
      </c>
      <c r="C9652" s="28">
        <v>0</v>
      </c>
    </row>
    <row r="9653" spans="1:3" ht="15" hidden="1" x14ac:dyDescent="0.2">
      <c r="A9653" s="13">
        <f>SUM(C9653)</f>
        <v>0</v>
      </c>
      <c r="B9653" s="2" t="s">
        <v>13</v>
      </c>
      <c r="C9653" s="28">
        <v>0</v>
      </c>
    </row>
    <row r="9654" spans="1:3" ht="15" hidden="1" x14ac:dyDescent="0.2">
      <c r="A9654" s="13">
        <v>0</v>
      </c>
      <c r="B9654" s="3" t="s">
        <v>14</v>
      </c>
      <c r="C9654" s="28">
        <v>0</v>
      </c>
    </row>
    <row r="9655" spans="1:3" ht="15" hidden="1" x14ac:dyDescent="0.2">
      <c r="A9655" s="13">
        <v>0</v>
      </c>
      <c r="B9655" s="4" t="s">
        <v>15</v>
      </c>
      <c r="C9655" s="28">
        <v>0</v>
      </c>
    </row>
    <row r="9656" spans="1:3" ht="15" hidden="1" x14ac:dyDescent="0.2">
      <c r="A9656" s="13">
        <v>0</v>
      </c>
      <c r="B9656" s="4" t="s">
        <v>10</v>
      </c>
      <c r="C9656" s="28">
        <v>0</v>
      </c>
    </row>
    <row r="9657" spans="1:3" ht="15" hidden="1" x14ac:dyDescent="0.2">
      <c r="A9657" s="13">
        <f t="shared" ref="A9657:A9663" si="389">SUM(C9657)</f>
        <v>0</v>
      </c>
      <c r="B9657" s="4" t="s">
        <v>16</v>
      </c>
      <c r="C9657" s="28">
        <v>0</v>
      </c>
    </row>
    <row r="9658" spans="1:3" ht="15" hidden="1" x14ac:dyDescent="0.2">
      <c r="A9658" s="13">
        <f t="shared" si="389"/>
        <v>0</v>
      </c>
      <c r="B9658" s="3" t="s">
        <v>17</v>
      </c>
      <c r="C9658" s="28">
        <v>0</v>
      </c>
    </row>
    <row r="9659" spans="1:3" ht="15" hidden="1" x14ac:dyDescent="0.2">
      <c r="A9659" s="13">
        <f t="shared" si="389"/>
        <v>0</v>
      </c>
      <c r="B9659" s="4" t="s">
        <v>18</v>
      </c>
      <c r="C9659" s="28">
        <v>0</v>
      </c>
    </row>
    <row r="9660" spans="1:3" hidden="1" x14ac:dyDescent="0.2">
      <c r="A9660" s="13">
        <f t="shared" si="389"/>
        <v>0</v>
      </c>
      <c r="B9660" s="21"/>
      <c r="C9660" s="35"/>
    </row>
    <row r="9661" spans="1:3" ht="15" x14ac:dyDescent="0.2">
      <c r="A9661" s="13"/>
      <c r="B9661" s="2" t="s">
        <v>19</v>
      </c>
      <c r="C9661" s="28">
        <v>30.130379999999995</v>
      </c>
    </row>
    <row r="9662" spans="1:3" ht="15" hidden="1" x14ac:dyDescent="0.2">
      <c r="A9662" s="13">
        <f t="shared" si="389"/>
        <v>0</v>
      </c>
      <c r="B9662" s="12" t="s">
        <v>20</v>
      </c>
      <c r="C9662" s="31">
        <v>0</v>
      </c>
    </row>
    <row r="9663" spans="1:3" ht="15" x14ac:dyDescent="0.2">
      <c r="A9663" s="13"/>
      <c r="B9663" s="12" t="s">
        <v>21</v>
      </c>
      <c r="C9663" s="31">
        <v>9.7869599999999988</v>
      </c>
    </row>
    <row r="9664" spans="1:3" ht="15" hidden="1" x14ac:dyDescent="0.2">
      <c r="A9664" s="13">
        <v>0</v>
      </c>
      <c r="B9664" s="15" t="s">
        <v>22</v>
      </c>
      <c r="C9664" s="32">
        <v>1.29996</v>
      </c>
    </row>
    <row r="9665" spans="1:3" ht="15" hidden="1" x14ac:dyDescent="0.2">
      <c r="A9665" s="13">
        <v>0</v>
      </c>
      <c r="B9665" s="15" t="s">
        <v>23</v>
      </c>
      <c r="C9665" s="32">
        <v>0</v>
      </c>
    </row>
    <row r="9666" spans="1:3" ht="15" hidden="1" x14ac:dyDescent="0.2">
      <c r="A9666" s="13">
        <v>0</v>
      </c>
      <c r="B9666" s="15" t="s">
        <v>24</v>
      </c>
      <c r="C9666" s="32">
        <v>6.5650000000000004</v>
      </c>
    </row>
    <row r="9667" spans="1:3" ht="15" hidden="1" x14ac:dyDescent="0.2">
      <c r="A9667" s="13">
        <v>0</v>
      </c>
      <c r="B9667" s="15" t="s">
        <v>25</v>
      </c>
      <c r="C9667" s="32">
        <v>0</v>
      </c>
    </row>
    <row r="9668" spans="1:3" ht="15" hidden="1" x14ac:dyDescent="0.2">
      <c r="A9668" s="13">
        <v>0</v>
      </c>
      <c r="B9668" s="15" t="s">
        <v>26</v>
      </c>
      <c r="C9668" s="32">
        <v>0</v>
      </c>
    </row>
    <row r="9669" spans="1:3" ht="15" hidden="1" x14ac:dyDescent="0.2">
      <c r="A9669" s="13">
        <v>0</v>
      </c>
      <c r="B9669" s="15" t="s">
        <v>27</v>
      </c>
      <c r="C9669" s="32">
        <v>0</v>
      </c>
    </row>
    <row r="9670" spans="1:3" ht="30" hidden="1" x14ac:dyDescent="0.2">
      <c r="A9670" s="13">
        <v>0</v>
      </c>
      <c r="B9670" s="15" t="s">
        <v>28</v>
      </c>
      <c r="C9670" s="32">
        <v>0</v>
      </c>
    </row>
    <row r="9671" spans="1:3" ht="15" hidden="1" x14ac:dyDescent="0.2">
      <c r="A9671" s="13">
        <v>0</v>
      </c>
      <c r="B9671" s="15" t="s">
        <v>29</v>
      </c>
      <c r="C9671" s="32">
        <v>1.5620000000000001</v>
      </c>
    </row>
    <row r="9672" spans="1:3" ht="15" hidden="1" x14ac:dyDescent="0.2">
      <c r="A9672" s="13">
        <v>0</v>
      </c>
      <c r="B9672" s="15" t="s">
        <v>30</v>
      </c>
      <c r="C9672" s="32">
        <v>0</v>
      </c>
    </row>
    <row r="9673" spans="1:3" ht="15" hidden="1" x14ac:dyDescent="0.2">
      <c r="A9673" s="13">
        <v>0</v>
      </c>
      <c r="B9673" s="15" t="s">
        <v>31</v>
      </c>
      <c r="C9673" s="32">
        <v>0.36</v>
      </c>
    </row>
    <row r="9674" spans="1:3" ht="15" hidden="1" x14ac:dyDescent="0.2">
      <c r="A9674" s="13">
        <f t="shared" ref="A9674:A9734" si="390">SUM(C9674)</f>
        <v>0</v>
      </c>
      <c r="B9674" s="12" t="s">
        <v>32</v>
      </c>
      <c r="C9674" s="31">
        <v>0</v>
      </c>
    </row>
    <row r="9675" spans="1:3" ht="15" hidden="1" x14ac:dyDescent="0.2">
      <c r="A9675" s="13">
        <f t="shared" si="390"/>
        <v>0</v>
      </c>
      <c r="B9675" s="3" t="s">
        <v>33</v>
      </c>
      <c r="C9675" s="28">
        <v>0</v>
      </c>
    </row>
    <row r="9676" spans="1:3" ht="15" hidden="1" x14ac:dyDescent="0.2">
      <c r="A9676" s="13">
        <f t="shared" si="390"/>
        <v>0</v>
      </c>
      <c r="B9676" s="12" t="s">
        <v>4</v>
      </c>
      <c r="C9676" s="31">
        <v>0</v>
      </c>
    </row>
    <row r="9677" spans="1:3" ht="15" hidden="1" x14ac:dyDescent="0.2">
      <c r="A9677" s="13">
        <f t="shared" si="390"/>
        <v>0</v>
      </c>
      <c r="B9677" s="12" t="s">
        <v>34</v>
      </c>
      <c r="C9677" s="31">
        <v>0</v>
      </c>
    </row>
    <row r="9678" spans="1:3" ht="15" x14ac:dyDescent="0.2">
      <c r="A9678" s="13"/>
      <c r="B9678" s="12" t="s">
        <v>35</v>
      </c>
      <c r="C9678" s="31">
        <v>20.343419999999998</v>
      </c>
    </row>
    <row r="9679" spans="1:3" ht="15" hidden="1" x14ac:dyDescent="0.2">
      <c r="A9679" s="13">
        <f t="shared" si="390"/>
        <v>0</v>
      </c>
      <c r="B9679" s="2" t="s">
        <v>36</v>
      </c>
      <c r="C9679" s="28">
        <v>0</v>
      </c>
    </row>
    <row r="9680" spans="1:3" ht="15" hidden="1" x14ac:dyDescent="0.2">
      <c r="A9680" s="13">
        <f t="shared" si="390"/>
        <v>0</v>
      </c>
      <c r="B9680" s="2" t="s">
        <v>37</v>
      </c>
      <c r="C9680" s="28">
        <v>0</v>
      </c>
    </row>
    <row r="9681" spans="1:3" ht="15" hidden="1" x14ac:dyDescent="0.2">
      <c r="A9681" s="13">
        <v>0</v>
      </c>
      <c r="B9681" s="16" t="s">
        <v>8</v>
      </c>
      <c r="C9681" s="33">
        <v>0</v>
      </c>
    </row>
    <row r="9682" spans="1:3" ht="15" hidden="1" x14ac:dyDescent="0.2">
      <c r="A9682" s="13">
        <v>0</v>
      </c>
      <c r="B9682" s="15" t="s">
        <v>9</v>
      </c>
      <c r="C9682" s="32">
        <v>0</v>
      </c>
    </row>
    <row r="9683" spans="1:3" ht="15" hidden="1" x14ac:dyDescent="0.2">
      <c r="A9683" s="13">
        <v>0</v>
      </c>
      <c r="B9683" s="15" t="s">
        <v>38</v>
      </c>
      <c r="C9683" s="32">
        <v>0</v>
      </c>
    </row>
    <row r="9684" spans="1:3" ht="15" hidden="1" x14ac:dyDescent="0.2">
      <c r="A9684" s="13">
        <f t="shared" si="390"/>
        <v>0</v>
      </c>
      <c r="B9684" s="14" t="s">
        <v>39</v>
      </c>
      <c r="C9684" s="31">
        <v>0</v>
      </c>
    </row>
    <row r="9685" spans="1:3" ht="15" hidden="1" x14ac:dyDescent="0.2">
      <c r="A9685" s="13">
        <f t="shared" si="390"/>
        <v>0</v>
      </c>
      <c r="B9685" s="4" t="s">
        <v>40</v>
      </c>
      <c r="C9685" s="28">
        <v>0</v>
      </c>
    </row>
    <row r="9686" spans="1:3" ht="15" hidden="1" x14ac:dyDescent="0.2">
      <c r="A9686" s="13">
        <f t="shared" si="390"/>
        <v>0</v>
      </c>
      <c r="B9686" s="2" t="s">
        <v>41</v>
      </c>
      <c r="C9686" s="28">
        <v>0</v>
      </c>
    </row>
    <row r="9687" spans="1:3" ht="15" hidden="1" x14ac:dyDescent="0.2">
      <c r="A9687" s="13">
        <v>0</v>
      </c>
      <c r="B9687" s="16" t="s">
        <v>14</v>
      </c>
      <c r="C9687" s="33">
        <v>0</v>
      </c>
    </row>
    <row r="9688" spans="1:3" ht="15" hidden="1" x14ac:dyDescent="0.2">
      <c r="A9688" s="13">
        <v>0</v>
      </c>
      <c r="B9688" s="15" t="s">
        <v>9</v>
      </c>
      <c r="C9688" s="32">
        <v>0</v>
      </c>
    </row>
    <row r="9689" spans="1:3" ht="15" hidden="1" x14ac:dyDescent="0.2">
      <c r="A9689" s="13">
        <v>0</v>
      </c>
      <c r="B9689" s="15" t="s">
        <v>10</v>
      </c>
      <c r="C9689" s="32">
        <v>0</v>
      </c>
    </row>
    <row r="9690" spans="1:3" ht="15" hidden="1" x14ac:dyDescent="0.2">
      <c r="A9690" s="13">
        <f t="shared" si="390"/>
        <v>0</v>
      </c>
      <c r="B9690" s="14" t="s">
        <v>42</v>
      </c>
      <c r="C9690" s="31">
        <v>0</v>
      </c>
    </row>
    <row r="9691" spans="1:3" ht="15" hidden="1" x14ac:dyDescent="0.2">
      <c r="A9691" s="13">
        <f t="shared" si="390"/>
        <v>0</v>
      </c>
      <c r="B9691" s="4" t="s">
        <v>16</v>
      </c>
      <c r="C9691" s="28">
        <v>0</v>
      </c>
    </row>
    <row r="9692" spans="1:3" ht="15" hidden="1" x14ac:dyDescent="0.2">
      <c r="A9692" s="13">
        <f t="shared" si="390"/>
        <v>0</v>
      </c>
      <c r="B9692" s="16" t="s">
        <v>17</v>
      </c>
      <c r="C9692" s="33">
        <v>0</v>
      </c>
    </row>
    <row r="9693" spans="1:3" ht="15" hidden="1" x14ac:dyDescent="0.2">
      <c r="A9693" s="13">
        <v>0</v>
      </c>
      <c r="B9693" s="15" t="s">
        <v>43</v>
      </c>
      <c r="C9693" s="32">
        <v>0</v>
      </c>
    </row>
    <row r="9694" spans="1:3" ht="15" hidden="1" x14ac:dyDescent="0.2">
      <c r="A9694" s="13">
        <v>0</v>
      </c>
      <c r="B9694" s="15" t="s">
        <v>15</v>
      </c>
      <c r="C9694" s="32">
        <v>0</v>
      </c>
    </row>
    <row r="9695" spans="1:3" ht="15" hidden="1" x14ac:dyDescent="0.2">
      <c r="A9695" s="13">
        <v>0</v>
      </c>
      <c r="B9695" s="15" t="s">
        <v>10</v>
      </c>
      <c r="C9695" s="32">
        <v>0</v>
      </c>
    </row>
    <row r="9696" spans="1:3" ht="15" hidden="1" x14ac:dyDescent="0.2">
      <c r="A9696" s="13">
        <f t="shared" si="390"/>
        <v>0</v>
      </c>
      <c r="B9696" s="14" t="s">
        <v>39</v>
      </c>
      <c r="C9696" s="31">
        <v>0</v>
      </c>
    </row>
    <row r="9697" spans="1:3" ht="15" hidden="1" x14ac:dyDescent="0.2">
      <c r="A9697" s="13">
        <f t="shared" si="390"/>
        <v>0</v>
      </c>
      <c r="B9697" s="4" t="s">
        <v>16</v>
      </c>
      <c r="C9697" s="28">
        <v>0</v>
      </c>
    </row>
    <row r="9698" spans="1:3" hidden="1" x14ac:dyDescent="0.2">
      <c r="A9698" s="13">
        <f t="shared" si="390"/>
        <v>0</v>
      </c>
      <c r="B9698" s="21"/>
      <c r="C9698" s="35"/>
    </row>
    <row r="9699" spans="1:3" ht="15" hidden="1" x14ac:dyDescent="0.2">
      <c r="A9699" s="13">
        <f t="shared" si="390"/>
        <v>0</v>
      </c>
      <c r="B9699" s="22" t="s">
        <v>60</v>
      </c>
      <c r="C9699" s="29"/>
    </row>
    <row r="9700" spans="1:3" ht="15" x14ac:dyDescent="0.2">
      <c r="A9700" s="13"/>
      <c r="B9700" s="17" t="s">
        <v>44</v>
      </c>
      <c r="C9700" s="31">
        <v>52.45</v>
      </c>
    </row>
    <row r="9701" spans="1:3" ht="15" x14ac:dyDescent="0.2">
      <c r="A9701" s="13"/>
      <c r="B9701" s="12" t="s">
        <v>1</v>
      </c>
      <c r="C9701" s="31">
        <v>52.45</v>
      </c>
    </row>
    <row r="9702" spans="1:3" ht="15" hidden="1" x14ac:dyDescent="0.2">
      <c r="A9702" s="13">
        <f t="shared" si="390"/>
        <v>0</v>
      </c>
      <c r="B9702" s="12" t="s">
        <v>6</v>
      </c>
      <c r="C9702" s="31">
        <v>0</v>
      </c>
    </row>
    <row r="9703" spans="1:3" ht="15" hidden="1" x14ac:dyDescent="0.2">
      <c r="A9703" s="13">
        <f t="shared" si="390"/>
        <v>0</v>
      </c>
      <c r="B9703" s="12" t="s">
        <v>45</v>
      </c>
      <c r="C9703" s="31">
        <v>0</v>
      </c>
    </row>
    <row r="9704" spans="1:3" ht="15" hidden="1" x14ac:dyDescent="0.2">
      <c r="A9704" s="13">
        <f t="shared" si="390"/>
        <v>0</v>
      </c>
      <c r="B9704" s="12" t="s">
        <v>13</v>
      </c>
      <c r="C9704" s="31">
        <v>0</v>
      </c>
    </row>
    <row r="9705" spans="1:3" ht="15" x14ac:dyDescent="0.2">
      <c r="A9705" s="13"/>
      <c r="B9705" s="17" t="s">
        <v>46</v>
      </c>
      <c r="C9705" s="31">
        <v>30.130379999999999</v>
      </c>
    </row>
    <row r="9706" spans="1:3" ht="15" x14ac:dyDescent="0.2">
      <c r="A9706" s="13"/>
      <c r="B9706" s="12" t="s">
        <v>19</v>
      </c>
      <c r="C9706" s="31">
        <v>30.130379999999999</v>
      </c>
    </row>
    <row r="9707" spans="1:3" ht="15" hidden="1" x14ac:dyDescent="0.2">
      <c r="A9707" s="13">
        <f t="shared" si="390"/>
        <v>0</v>
      </c>
      <c r="B9707" s="12" t="s">
        <v>36</v>
      </c>
      <c r="C9707" s="31">
        <v>0</v>
      </c>
    </row>
    <row r="9708" spans="1:3" ht="15" hidden="1" x14ac:dyDescent="0.2">
      <c r="A9708" s="13">
        <f t="shared" si="390"/>
        <v>0</v>
      </c>
      <c r="B9708" s="12" t="s">
        <v>47</v>
      </c>
      <c r="C9708" s="31">
        <v>0</v>
      </c>
    </row>
    <row r="9709" spans="1:3" ht="15" hidden="1" x14ac:dyDescent="0.2">
      <c r="A9709" s="13">
        <f t="shared" si="390"/>
        <v>0</v>
      </c>
      <c r="B9709" s="12" t="s">
        <v>41</v>
      </c>
      <c r="C9709" s="31">
        <v>0</v>
      </c>
    </row>
    <row r="9710" spans="1:3" ht="15" x14ac:dyDescent="0.2">
      <c r="A9710" s="13"/>
      <c r="B9710" s="39" t="s">
        <v>48</v>
      </c>
      <c r="C9710" s="40">
        <v>22.31962</v>
      </c>
    </row>
    <row r="9711" spans="1:3" ht="15" x14ac:dyDescent="0.2">
      <c r="A9711" s="13"/>
      <c r="B9711" s="39" t="s">
        <v>49</v>
      </c>
      <c r="C9711" s="40">
        <v>115.57993999999999</v>
      </c>
    </row>
    <row r="9712" spans="1:3" ht="15" x14ac:dyDescent="0.2">
      <c r="A9712" s="13"/>
      <c r="B9712" s="39" t="s">
        <v>50</v>
      </c>
      <c r="C9712" s="40">
        <v>137.89956000000001</v>
      </c>
    </row>
    <row r="9713" spans="1:3" ht="15" hidden="1" x14ac:dyDescent="0.2">
      <c r="A9713" s="13">
        <f t="shared" si="390"/>
        <v>0</v>
      </c>
      <c r="B9713" s="23"/>
      <c r="C9713" s="34"/>
    </row>
    <row r="9714" spans="1:3" hidden="1" x14ac:dyDescent="0.2">
      <c r="A9714" s="13">
        <f t="shared" si="390"/>
        <v>0</v>
      </c>
      <c r="B9714" s="18" t="s">
        <v>319</v>
      </c>
      <c r="C9714" s="29"/>
    </row>
    <row r="9715" spans="1:3" ht="15" x14ac:dyDescent="0.2">
      <c r="A9715" s="13"/>
      <c r="B9715" s="5" t="s">
        <v>53</v>
      </c>
      <c r="C9715" s="36">
        <v>1405</v>
      </c>
    </row>
    <row r="9716" spans="1:3" ht="15" x14ac:dyDescent="0.2">
      <c r="A9716" s="13"/>
      <c r="B9716" s="6" t="s">
        <v>54</v>
      </c>
      <c r="C9716" s="36">
        <v>25</v>
      </c>
    </row>
    <row r="9717" spans="1:3" ht="15" x14ac:dyDescent="0.2">
      <c r="A9717" s="13"/>
      <c r="B9717" s="6" t="s">
        <v>55</v>
      </c>
      <c r="C9717" s="36">
        <v>1380</v>
      </c>
    </row>
    <row r="9718" spans="1:3" ht="15" hidden="1" x14ac:dyDescent="0.2">
      <c r="A9718" s="13">
        <f t="shared" si="390"/>
        <v>0</v>
      </c>
      <c r="B9718" s="24"/>
      <c r="C9718" s="34"/>
    </row>
    <row r="9719" spans="1:3" ht="15" x14ac:dyDescent="0.2">
      <c r="A9719" s="13"/>
      <c r="B9719" s="121" t="s">
        <v>325</v>
      </c>
      <c r="C9719" s="122"/>
    </row>
    <row r="9720" spans="1:3" hidden="1" x14ac:dyDescent="0.2">
      <c r="A9720" s="13">
        <f t="shared" si="390"/>
        <v>0</v>
      </c>
      <c r="B9720" s="21"/>
      <c r="C9720" s="35"/>
    </row>
    <row r="9721" spans="1:3" ht="15" hidden="1" x14ac:dyDescent="0.2">
      <c r="A9721" s="13">
        <f t="shared" si="390"/>
        <v>0</v>
      </c>
      <c r="B9721" s="22" t="s">
        <v>59</v>
      </c>
      <c r="C9721" s="29"/>
    </row>
    <row r="9722" spans="1:3" ht="15" x14ac:dyDescent="0.2">
      <c r="A9722" s="13"/>
      <c r="B9722" s="2" t="s">
        <v>1</v>
      </c>
      <c r="C9722" s="28">
        <v>25338.440000000002</v>
      </c>
    </row>
    <row r="9723" spans="1:3" ht="15" hidden="1" x14ac:dyDescent="0.2">
      <c r="A9723" s="13">
        <f t="shared" si="390"/>
        <v>0</v>
      </c>
      <c r="B9723" s="3" t="s">
        <v>2</v>
      </c>
      <c r="C9723" s="28"/>
    </row>
    <row r="9724" spans="1:3" ht="15" hidden="1" x14ac:dyDescent="0.2">
      <c r="A9724" s="13">
        <f t="shared" si="390"/>
        <v>0</v>
      </c>
      <c r="B9724" s="3" t="s">
        <v>3</v>
      </c>
      <c r="C9724" s="28"/>
    </row>
    <row r="9725" spans="1:3" ht="15" x14ac:dyDescent="0.2">
      <c r="A9725" s="13"/>
      <c r="B9725" s="3" t="s">
        <v>4</v>
      </c>
      <c r="C9725" s="28">
        <v>35.11</v>
      </c>
    </row>
    <row r="9726" spans="1:3" ht="15" x14ac:dyDescent="0.2">
      <c r="A9726" s="13"/>
      <c r="B9726" s="3" t="s">
        <v>5</v>
      </c>
      <c r="C9726" s="28">
        <v>25303.33</v>
      </c>
    </row>
    <row r="9727" spans="1:3" ht="15" hidden="1" x14ac:dyDescent="0.2">
      <c r="A9727" s="13">
        <f t="shared" si="390"/>
        <v>0</v>
      </c>
      <c r="B9727" s="2" t="s">
        <v>6</v>
      </c>
      <c r="C9727" s="28"/>
    </row>
    <row r="9728" spans="1:3" ht="15" hidden="1" x14ac:dyDescent="0.2">
      <c r="A9728" s="13">
        <f t="shared" si="390"/>
        <v>0</v>
      </c>
      <c r="B9728" s="2" t="s">
        <v>7</v>
      </c>
      <c r="C9728" s="28">
        <v>0</v>
      </c>
    </row>
    <row r="9729" spans="1:3" ht="15" hidden="1" x14ac:dyDescent="0.2">
      <c r="A9729" s="13">
        <v>0</v>
      </c>
      <c r="B9729" s="3" t="s">
        <v>8</v>
      </c>
      <c r="C9729" s="28">
        <v>0</v>
      </c>
    </row>
    <row r="9730" spans="1:3" ht="15" hidden="1" x14ac:dyDescent="0.2">
      <c r="A9730" s="13">
        <f t="shared" si="390"/>
        <v>0</v>
      </c>
      <c r="B9730" s="4" t="s">
        <v>9</v>
      </c>
      <c r="C9730" s="28"/>
    </row>
    <row r="9731" spans="1:3" ht="15" hidden="1" x14ac:dyDescent="0.2">
      <c r="A9731" s="13">
        <v>0</v>
      </c>
      <c r="B9731" s="4" t="s">
        <v>10</v>
      </c>
      <c r="C9731" s="28"/>
    </row>
    <row r="9732" spans="1:3" ht="15" hidden="1" x14ac:dyDescent="0.2">
      <c r="A9732" s="13">
        <f t="shared" si="390"/>
        <v>0</v>
      </c>
      <c r="B9732" s="4" t="s">
        <v>11</v>
      </c>
      <c r="C9732" s="28"/>
    </row>
    <row r="9733" spans="1:3" ht="15" hidden="1" x14ac:dyDescent="0.2">
      <c r="A9733" s="13">
        <f t="shared" si="390"/>
        <v>0</v>
      </c>
      <c r="B9733" s="4" t="s">
        <v>12</v>
      </c>
      <c r="C9733" s="28"/>
    </row>
    <row r="9734" spans="1:3" ht="15" hidden="1" x14ac:dyDescent="0.2">
      <c r="A9734" s="13">
        <f t="shared" si="390"/>
        <v>0</v>
      </c>
      <c r="B9734" s="2" t="s">
        <v>13</v>
      </c>
      <c r="C9734" s="28">
        <v>0</v>
      </c>
    </row>
    <row r="9735" spans="1:3" ht="15" hidden="1" x14ac:dyDescent="0.2">
      <c r="A9735" s="13">
        <v>0</v>
      </c>
      <c r="B9735" s="3" t="s">
        <v>14</v>
      </c>
      <c r="C9735" s="28">
        <v>0</v>
      </c>
    </row>
    <row r="9736" spans="1:3" ht="15" hidden="1" x14ac:dyDescent="0.2">
      <c r="A9736" s="13">
        <v>0</v>
      </c>
      <c r="B9736" s="4" t="s">
        <v>15</v>
      </c>
      <c r="C9736" s="28"/>
    </row>
    <row r="9737" spans="1:3" ht="15" hidden="1" x14ac:dyDescent="0.2">
      <c r="A9737" s="13">
        <v>0</v>
      </c>
      <c r="B9737" s="4" t="s">
        <v>10</v>
      </c>
      <c r="C9737" s="28"/>
    </row>
    <row r="9738" spans="1:3" ht="15" hidden="1" x14ac:dyDescent="0.2">
      <c r="A9738" s="13">
        <f t="shared" ref="A9738:A9744" si="391">SUM(C9738)</f>
        <v>0</v>
      </c>
      <c r="B9738" s="4" t="s">
        <v>16</v>
      </c>
      <c r="C9738" s="28"/>
    </row>
    <row r="9739" spans="1:3" ht="15" hidden="1" x14ac:dyDescent="0.2">
      <c r="A9739" s="13">
        <f t="shared" si="391"/>
        <v>0</v>
      </c>
      <c r="B9739" s="3" t="s">
        <v>17</v>
      </c>
      <c r="C9739" s="28">
        <v>0</v>
      </c>
    </row>
    <row r="9740" spans="1:3" ht="15" hidden="1" x14ac:dyDescent="0.2">
      <c r="A9740" s="13">
        <f t="shared" si="391"/>
        <v>0</v>
      </c>
      <c r="B9740" s="4" t="s">
        <v>18</v>
      </c>
      <c r="C9740" s="28"/>
    </row>
    <row r="9741" spans="1:3" hidden="1" x14ac:dyDescent="0.2">
      <c r="A9741" s="13">
        <f t="shared" si="391"/>
        <v>0</v>
      </c>
      <c r="B9741" s="21"/>
      <c r="C9741" s="35"/>
    </row>
    <row r="9742" spans="1:3" ht="15" x14ac:dyDescent="0.2">
      <c r="A9742" s="13"/>
      <c r="B9742" s="2" t="s">
        <v>19</v>
      </c>
      <c r="C9742" s="28">
        <v>25548.240000000002</v>
      </c>
    </row>
    <row r="9743" spans="1:3" ht="15" x14ac:dyDescent="0.2">
      <c r="A9743" s="13"/>
      <c r="B9743" s="12" t="s">
        <v>20</v>
      </c>
      <c r="C9743" s="31">
        <v>22471</v>
      </c>
    </row>
    <row r="9744" spans="1:3" ht="15" x14ac:dyDescent="0.2">
      <c r="A9744" s="13"/>
      <c r="B9744" s="12" t="s">
        <v>21</v>
      </c>
      <c r="C9744" s="31">
        <v>2617.21</v>
      </c>
    </row>
    <row r="9745" spans="1:3" ht="15" hidden="1" x14ac:dyDescent="0.2">
      <c r="A9745" s="13">
        <v>0</v>
      </c>
      <c r="B9745" s="15" t="s">
        <v>22</v>
      </c>
      <c r="C9745" s="32">
        <v>1081.01</v>
      </c>
    </row>
    <row r="9746" spans="1:3" ht="15" hidden="1" x14ac:dyDescent="0.2">
      <c r="A9746" s="13">
        <v>0</v>
      </c>
      <c r="B9746" s="15" t="s">
        <v>23</v>
      </c>
      <c r="C9746" s="32"/>
    </row>
    <row r="9747" spans="1:3" ht="15" hidden="1" x14ac:dyDescent="0.2">
      <c r="A9747" s="13">
        <v>0</v>
      </c>
      <c r="B9747" s="15" t="s">
        <v>24</v>
      </c>
      <c r="C9747" s="32"/>
    </row>
    <row r="9748" spans="1:3" ht="15" hidden="1" x14ac:dyDescent="0.2">
      <c r="A9748" s="13">
        <v>0</v>
      </c>
      <c r="B9748" s="15" t="s">
        <v>25</v>
      </c>
      <c r="C9748" s="32"/>
    </row>
    <row r="9749" spans="1:3" ht="15" hidden="1" x14ac:dyDescent="0.2">
      <c r="A9749" s="13">
        <v>0</v>
      </c>
      <c r="B9749" s="15" t="s">
        <v>26</v>
      </c>
      <c r="C9749" s="32"/>
    </row>
    <row r="9750" spans="1:3" ht="15" hidden="1" x14ac:dyDescent="0.2">
      <c r="A9750" s="13">
        <v>0</v>
      </c>
      <c r="B9750" s="15" t="s">
        <v>27</v>
      </c>
      <c r="C9750" s="32"/>
    </row>
    <row r="9751" spans="1:3" ht="30" hidden="1" x14ac:dyDescent="0.2">
      <c r="A9751" s="13">
        <v>0</v>
      </c>
      <c r="B9751" s="15" t="s">
        <v>28</v>
      </c>
      <c r="C9751" s="32"/>
    </row>
    <row r="9752" spans="1:3" ht="15" hidden="1" x14ac:dyDescent="0.2">
      <c r="A9752" s="13">
        <v>0</v>
      </c>
      <c r="B9752" s="15" t="s">
        <v>29</v>
      </c>
      <c r="C9752" s="32"/>
    </row>
    <row r="9753" spans="1:3" ht="15" hidden="1" x14ac:dyDescent="0.2">
      <c r="A9753" s="13">
        <v>0</v>
      </c>
      <c r="B9753" s="15" t="s">
        <v>30</v>
      </c>
      <c r="C9753" s="32"/>
    </row>
    <row r="9754" spans="1:3" ht="15" hidden="1" x14ac:dyDescent="0.2">
      <c r="A9754" s="13">
        <v>0</v>
      </c>
      <c r="B9754" s="15" t="s">
        <v>31</v>
      </c>
      <c r="C9754" s="32">
        <v>1536.2</v>
      </c>
    </row>
    <row r="9755" spans="1:3" ht="15" hidden="1" x14ac:dyDescent="0.2">
      <c r="A9755" s="13">
        <f t="shared" ref="A9755:A9761" si="392">SUM(C9755)</f>
        <v>0</v>
      </c>
      <c r="B9755" s="12" t="s">
        <v>32</v>
      </c>
      <c r="C9755" s="31"/>
    </row>
    <row r="9756" spans="1:3" ht="15" hidden="1" x14ac:dyDescent="0.2">
      <c r="A9756" s="13">
        <f t="shared" si="392"/>
        <v>0</v>
      </c>
      <c r="B9756" s="3" t="s">
        <v>33</v>
      </c>
      <c r="C9756" s="28"/>
    </row>
    <row r="9757" spans="1:3" ht="15" hidden="1" x14ac:dyDescent="0.2">
      <c r="A9757" s="13">
        <f t="shared" si="392"/>
        <v>0</v>
      </c>
      <c r="B9757" s="12" t="s">
        <v>4</v>
      </c>
      <c r="C9757" s="31"/>
    </row>
    <row r="9758" spans="1:3" ht="15" x14ac:dyDescent="0.2">
      <c r="A9758" s="13"/>
      <c r="B9758" s="12" t="s">
        <v>34</v>
      </c>
      <c r="C9758" s="31">
        <v>322.63</v>
      </c>
    </row>
    <row r="9759" spans="1:3" ht="15" x14ac:dyDescent="0.2">
      <c r="A9759" s="13"/>
      <c r="B9759" s="12" t="s">
        <v>35</v>
      </c>
      <c r="C9759" s="31">
        <v>137.4</v>
      </c>
    </row>
    <row r="9760" spans="1:3" ht="15" x14ac:dyDescent="0.2">
      <c r="A9760" s="13"/>
      <c r="B9760" s="2" t="s">
        <v>36</v>
      </c>
      <c r="C9760" s="28">
        <v>12.09</v>
      </c>
    </row>
    <row r="9761" spans="1:3" ht="15" hidden="1" x14ac:dyDescent="0.2">
      <c r="A9761" s="13">
        <f t="shared" si="392"/>
        <v>0</v>
      </c>
      <c r="B9761" s="2" t="s">
        <v>37</v>
      </c>
      <c r="C9761" s="28">
        <v>0</v>
      </c>
    </row>
    <row r="9762" spans="1:3" ht="15" hidden="1" x14ac:dyDescent="0.2">
      <c r="A9762" s="13">
        <v>0</v>
      </c>
      <c r="B9762" s="16" t="s">
        <v>8</v>
      </c>
      <c r="C9762" s="33">
        <v>0</v>
      </c>
    </row>
    <row r="9763" spans="1:3" ht="15" hidden="1" x14ac:dyDescent="0.2">
      <c r="A9763" s="13">
        <v>0</v>
      </c>
      <c r="B9763" s="15" t="s">
        <v>9</v>
      </c>
      <c r="C9763" s="32"/>
    </row>
    <row r="9764" spans="1:3" ht="15" hidden="1" x14ac:dyDescent="0.2">
      <c r="A9764" s="13">
        <v>0</v>
      </c>
      <c r="B9764" s="15" t="s">
        <v>38</v>
      </c>
      <c r="C9764" s="32"/>
    </row>
    <row r="9765" spans="1:3" ht="15" hidden="1" x14ac:dyDescent="0.2">
      <c r="A9765" s="13">
        <f>SUM(C9765)</f>
        <v>0</v>
      </c>
      <c r="B9765" s="14" t="s">
        <v>39</v>
      </c>
      <c r="C9765" s="31"/>
    </row>
    <row r="9766" spans="1:3" ht="15" hidden="1" x14ac:dyDescent="0.2">
      <c r="A9766" s="13">
        <f>SUM(C9766)</f>
        <v>0</v>
      </c>
      <c r="B9766" s="4" t="s">
        <v>40</v>
      </c>
      <c r="C9766" s="28"/>
    </row>
    <row r="9767" spans="1:3" ht="15" hidden="1" x14ac:dyDescent="0.2">
      <c r="A9767" s="13">
        <f>SUM(C9767)</f>
        <v>0</v>
      </c>
      <c r="B9767" s="2" t="s">
        <v>41</v>
      </c>
      <c r="C9767" s="28">
        <v>0</v>
      </c>
    </row>
    <row r="9768" spans="1:3" ht="15" hidden="1" x14ac:dyDescent="0.2">
      <c r="A9768" s="13">
        <v>0</v>
      </c>
      <c r="B9768" s="16" t="s">
        <v>14</v>
      </c>
      <c r="C9768" s="33">
        <v>0</v>
      </c>
    </row>
    <row r="9769" spans="1:3" ht="15" hidden="1" x14ac:dyDescent="0.2">
      <c r="A9769" s="13">
        <v>0</v>
      </c>
      <c r="B9769" s="15" t="s">
        <v>9</v>
      </c>
      <c r="C9769" s="32"/>
    </row>
    <row r="9770" spans="1:3" ht="15" hidden="1" x14ac:dyDescent="0.2">
      <c r="A9770" s="13">
        <v>0</v>
      </c>
      <c r="B9770" s="15" t="s">
        <v>10</v>
      </c>
      <c r="C9770" s="32"/>
    </row>
    <row r="9771" spans="1:3" ht="15" hidden="1" x14ac:dyDescent="0.2">
      <c r="A9771" s="13">
        <f>SUM(C9771)</f>
        <v>0</v>
      </c>
      <c r="B9771" s="14" t="s">
        <v>42</v>
      </c>
      <c r="C9771" s="31"/>
    </row>
    <row r="9772" spans="1:3" ht="15" hidden="1" x14ac:dyDescent="0.2">
      <c r="A9772" s="13">
        <f>SUM(C9772)</f>
        <v>0</v>
      </c>
      <c r="B9772" s="4" t="s">
        <v>16</v>
      </c>
      <c r="C9772" s="28"/>
    </row>
    <row r="9773" spans="1:3" ht="15" hidden="1" x14ac:dyDescent="0.2">
      <c r="A9773" s="13">
        <f>SUM(C9773)</f>
        <v>0</v>
      </c>
      <c r="B9773" s="16" t="s">
        <v>17</v>
      </c>
      <c r="C9773" s="33">
        <v>0</v>
      </c>
    </row>
    <row r="9774" spans="1:3" ht="15" hidden="1" x14ac:dyDescent="0.2">
      <c r="A9774" s="13">
        <v>0</v>
      </c>
      <c r="B9774" s="15" t="s">
        <v>43</v>
      </c>
      <c r="C9774" s="32"/>
    </row>
    <row r="9775" spans="1:3" ht="15" hidden="1" x14ac:dyDescent="0.2">
      <c r="A9775" s="13">
        <v>0</v>
      </c>
      <c r="B9775" s="15" t="s">
        <v>15</v>
      </c>
      <c r="C9775" s="32"/>
    </row>
    <row r="9776" spans="1:3" ht="15" hidden="1" x14ac:dyDescent="0.2">
      <c r="A9776" s="13">
        <v>0</v>
      </c>
      <c r="B9776" s="15" t="s">
        <v>10</v>
      </c>
      <c r="C9776" s="32"/>
    </row>
    <row r="9777" spans="1:3" ht="15" hidden="1" x14ac:dyDescent="0.2">
      <c r="A9777" s="13">
        <f t="shared" ref="A9777:A9799" si="393">SUM(C9777)</f>
        <v>0</v>
      </c>
      <c r="B9777" s="14" t="s">
        <v>39</v>
      </c>
      <c r="C9777" s="31"/>
    </row>
    <row r="9778" spans="1:3" ht="15" hidden="1" x14ac:dyDescent="0.2">
      <c r="A9778" s="13">
        <f t="shared" si="393"/>
        <v>0</v>
      </c>
      <c r="B9778" s="4" t="s">
        <v>16</v>
      </c>
      <c r="C9778" s="28"/>
    </row>
    <row r="9779" spans="1:3" hidden="1" x14ac:dyDescent="0.2">
      <c r="A9779" s="13">
        <f t="shared" si="393"/>
        <v>0</v>
      </c>
      <c r="B9779" s="21"/>
      <c r="C9779" s="35"/>
    </row>
    <row r="9780" spans="1:3" ht="15" hidden="1" x14ac:dyDescent="0.2">
      <c r="A9780" s="13">
        <f t="shared" si="393"/>
        <v>0</v>
      </c>
      <c r="B9780" s="22" t="s">
        <v>60</v>
      </c>
      <c r="C9780" s="29"/>
    </row>
    <row r="9781" spans="1:3" ht="15" x14ac:dyDescent="0.2">
      <c r="A9781" s="13"/>
      <c r="B9781" s="17" t="s">
        <v>44</v>
      </c>
      <c r="C9781" s="31">
        <v>25338.44</v>
      </c>
    </row>
    <row r="9782" spans="1:3" ht="15" x14ac:dyDescent="0.2">
      <c r="A9782" s="13"/>
      <c r="B9782" s="12" t="s">
        <v>1</v>
      </c>
      <c r="C9782" s="31">
        <v>25338.44</v>
      </c>
    </row>
    <row r="9783" spans="1:3" ht="15" hidden="1" x14ac:dyDescent="0.2">
      <c r="A9783" s="13">
        <f t="shared" si="393"/>
        <v>0</v>
      </c>
      <c r="B9783" s="12" t="s">
        <v>6</v>
      </c>
      <c r="C9783" s="31">
        <v>0</v>
      </c>
    </row>
    <row r="9784" spans="1:3" ht="15" hidden="1" x14ac:dyDescent="0.2">
      <c r="A9784" s="13">
        <f t="shared" si="393"/>
        <v>0</v>
      </c>
      <c r="B9784" s="12" t="s">
        <v>45</v>
      </c>
      <c r="C9784" s="31">
        <v>0</v>
      </c>
    </row>
    <row r="9785" spans="1:3" ht="15" hidden="1" x14ac:dyDescent="0.2">
      <c r="A9785" s="13">
        <f t="shared" si="393"/>
        <v>0</v>
      </c>
      <c r="B9785" s="12" t="s">
        <v>13</v>
      </c>
      <c r="C9785" s="31">
        <v>0</v>
      </c>
    </row>
    <row r="9786" spans="1:3" ht="15" x14ac:dyDescent="0.2">
      <c r="A9786" s="13"/>
      <c r="B9786" s="17" t="s">
        <v>46</v>
      </c>
      <c r="C9786" s="31">
        <v>25560.33</v>
      </c>
    </row>
    <row r="9787" spans="1:3" ht="15" x14ac:dyDescent="0.2">
      <c r="A9787" s="13"/>
      <c r="B9787" s="12" t="s">
        <v>19</v>
      </c>
      <c r="C9787" s="31">
        <v>25548.240000000002</v>
      </c>
    </row>
    <row r="9788" spans="1:3" ht="15" x14ac:dyDescent="0.2">
      <c r="A9788" s="13"/>
      <c r="B9788" s="12" t="s">
        <v>36</v>
      </c>
      <c r="C9788" s="31">
        <v>12.09</v>
      </c>
    </row>
    <row r="9789" spans="1:3" ht="15" hidden="1" x14ac:dyDescent="0.2">
      <c r="A9789" s="13">
        <f t="shared" si="393"/>
        <v>0</v>
      </c>
      <c r="B9789" s="12" t="s">
        <v>47</v>
      </c>
      <c r="C9789" s="31">
        <v>0</v>
      </c>
    </row>
    <row r="9790" spans="1:3" ht="15" hidden="1" x14ac:dyDescent="0.2">
      <c r="A9790" s="13">
        <f t="shared" si="393"/>
        <v>0</v>
      </c>
      <c r="B9790" s="12" t="s">
        <v>41</v>
      </c>
      <c r="C9790" s="31">
        <v>0</v>
      </c>
    </row>
    <row r="9791" spans="1:3" ht="15" x14ac:dyDescent="0.2">
      <c r="A9791" s="13"/>
      <c r="B9791" s="39" t="s">
        <v>48</v>
      </c>
      <c r="C9791" s="40">
        <v>-221.89</v>
      </c>
    </row>
    <row r="9792" spans="1:3" ht="15" x14ac:dyDescent="0.2">
      <c r="A9792" s="13"/>
      <c r="B9792" s="39" t="s">
        <v>49</v>
      </c>
      <c r="C9792" s="40">
        <v>1903.8</v>
      </c>
    </row>
    <row r="9793" spans="1:3" ht="15" x14ac:dyDescent="0.2">
      <c r="A9793" s="13"/>
      <c r="B9793" s="39" t="s">
        <v>50</v>
      </c>
      <c r="C9793" s="40">
        <v>1681.91</v>
      </c>
    </row>
    <row r="9794" spans="1:3" ht="15" hidden="1" x14ac:dyDescent="0.2">
      <c r="A9794" s="13">
        <f t="shared" si="393"/>
        <v>0</v>
      </c>
      <c r="B9794" s="23"/>
      <c r="C9794" s="34"/>
    </row>
    <row r="9795" spans="1:3" hidden="1" x14ac:dyDescent="0.2">
      <c r="A9795" s="13">
        <f t="shared" si="393"/>
        <v>0</v>
      </c>
      <c r="B9795" s="18" t="s">
        <v>319</v>
      </c>
      <c r="C9795" s="29"/>
    </row>
    <row r="9796" spans="1:3" ht="15" x14ac:dyDescent="0.2">
      <c r="A9796" s="13"/>
      <c r="B9796" s="5" t="s">
        <v>53</v>
      </c>
      <c r="C9796" s="36">
        <v>3736</v>
      </c>
    </row>
    <row r="9797" spans="1:3" ht="15" x14ac:dyDescent="0.2">
      <c r="A9797" s="13"/>
      <c r="B9797" s="6" t="s">
        <v>54</v>
      </c>
      <c r="C9797" s="36">
        <v>3222</v>
      </c>
    </row>
    <row r="9798" spans="1:3" ht="15" x14ac:dyDescent="0.2">
      <c r="A9798" s="13"/>
      <c r="B9798" s="6" t="s">
        <v>55</v>
      </c>
      <c r="C9798" s="36">
        <v>514</v>
      </c>
    </row>
    <row r="9799" spans="1:3" ht="15" hidden="1" x14ac:dyDescent="0.2">
      <c r="A9799" s="13">
        <f t="shared" si="393"/>
        <v>0</v>
      </c>
      <c r="B9799" s="24"/>
      <c r="C9799" s="34"/>
    </row>
    <row r="9800" spans="1:3" ht="15" x14ac:dyDescent="0.2">
      <c r="A9800" s="13"/>
      <c r="B9800" s="121" t="s">
        <v>326</v>
      </c>
      <c r="C9800" s="122"/>
    </row>
    <row r="9801" spans="1:3" hidden="1" x14ac:dyDescent="0.2">
      <c r="A9801" s="13">
        <f t="shared" ref="A9801:A9809" si="394">SUM(C9801)</f>
        <v>0</v>
      </c>
      <c r="B9801" s="21"/>
      <c r="C9801" s="35"/>
    </row>
    <row r="9802" spans="1:3" ht="15" hidden="1" x14ac:dyDescent="0.2">
      <c r="A9802" s="13">
        <f t="shared" si="394"/>
        <v>0</v>
      </c>
      <c r="B9802" s="22" t="s">
        <v>59</v>
      </c>
      <c r="C9802" s="29"/>
    </row>
    <row r="9803" spans="1:3" ht="15" x14ac:dyDescent="0.2">
      <c r="A9803" s="13"/>
      <c r="B9803" s="2" t="s">
        <v>1</v>
      </c>
      <c r="C9803" s="28">
        <v>3756.51</v>
      </c>
    </row>
    <row r="9804" spans="1:3" ht="15" hidden="1" x14ac:dyDescent="0.2">
      <c r="A9804" s="13">
        <f t="shared" si="394"/>
        <v>0</v>
      </c>
      <c r="B9804" s="3" t="s">
        <v>2</v>
      </c>
      <c r="C9804" s="28"/>
    </row>
    <row r="9805" spans="1:3" ht="15" hidden="1" x14ac:dyDescent="0.2">
      <c r="A9805" s="13">
        <f t="shared" si="394"/>
        <v>0</v>
      </c>
      <c r="B9805" s="3" t="s">
        <v>3</v>
      </c>
      <c r="C9805" s="28"/>
    </row>
    <row r="9806" spans="1:3" ht="15" hidden="1" x14ac:dyDescent="0.2">
      <c r="A9806" s="13">
        <f t="shared" si="394"/>
        <v>0</v>
      </c>
      <c r="B9806" s="3" t="s">
        <v>4</v>
      </c>
      <c r="C9806" s="28"/>
    </row>
    <row r="9807" spans="1:3" ht="15" x14ac:dyDescent="0.2">
      <c r="A9807" s="13"/>
      <c r="B9807" s="3" t="s">
        <v>5</v>
      </c>
      <c r="C9807" s="28">
        <v>3756.51</v>
      </c>
    </row>
    <row r="9808" spans="1:3" ht="15" hidden="1" x14ac:dyDescent="0.2">
      <c r="A9808" s="13">
        <f t="shared" si="394"/>
        <v>0</v>
      </c>
      <c r="B9808" s="2" t="s">
        <v>6</v>
      </c>
      <c r="C9808" s="28"/>
    </row>
    <row r="9809" spans="1:3" ht="15" hidden="1" x14ac:dyDescent="0.2">
      <c r="A9809" s="13">
        <f t="shared" si="394"/>
        <v>0</v>
      </c>
      <c r="B9809" s="2" t="s">
        <v>7</v>
      </c>
      <c r="C9809" s="28">
        <v>0</v>
      </c>
    </row>
    <row r="9810" spans="1:3" ht="15" hidden="1" x14ac:dyDescent="0.2">
      <c r="A9810" s="13">
        <v>0</v>
      </c>
      <c r="B9810" s="3" t="s">
        <v>8</v>
      </c>
      <c r="C9810" s="28">
        <v>0</v>
      </c>
    </row>
    <row r="9811" spans="1:3" ht="15" hidden="1" x14ac:dyDescent="0.2">
      <c r="A9811" s="13">
        <f>SUM(C9811)</f>
        <v>0</v>
      </c>
      <c r="B9811" s="4" t="s">
        <v>9</v>
      </c>
      <c r="C9811" s="28"/>
    </row>
    <row r="9812" spans="1:3" ht="15" hidden="1" x14ac:dyDescent="0.2">
      <c r="A9812" s="13">
        <v>0</v>
      </c>
      <c r="B9812" s="4" t="s">
        <v>10</v>
      </c>
      <c r="C9812" s="28"/>
    </row>
    <row r="9813" spans="1:3" ht="15" hidden="1" x14ac:dyDescent="0.2">
      <c r="A9813" s="13">
        <f>SUM(C9813)</f>
        <v>0</v>
      </c>
      <c r="B9813" s="4" t="s">
        <v>11</v>
      </c>
      <c r="C9813" s="28"/>
    </row>
    <row r="9814" spans="1:3" ht="15" hidden="1" x14ac:dyDescent="0.2">
      <c r="A9814" s="13">
        <f>SUM(C9814)</f>
        <v>0</v>
      </c>
      <c r="B9814" s="4" t="s">
        <v>12</v>
      </c>
      <c r="C9814" s="28"/>
    </row>
    <row r="9815" spans="1:3" ht="15" hidden="1" x14ac:dyDescent="0.2">
      <c r="A9815" s="13">
        <f>SUM(C9815)</f>
        <v>0</v>
      </c>
      <c r="B9815" s="2" t="s">
        <v>13</v>
      </c>
      <c r="C9815" s="28">
        <v>0</v>
      </c>
    </row>
    <row r="9816" spans="1:3" ht="15" hidden="1" x14ac:dyDescent="0.2">
      <c r="A9816" s="13">
        <v>0</v>
      </c>
      <c r="B9816" s="3" t="s">
        <v>14</v>
      </c>
      <c r="C9816" s="28">
        <v>0</v>
      </c>
    </row>
    <row r="9817" spans="1:3" ht="15" hidden="1" x14ac:dyDescent="0.2">
      <c r="A9817" s="13">
        <v>0</v>
      </c>
      <c r="B9817" s="4" t="s">
        <v>15</v>
      </c>
      <c r="C9817" s="28"/>
    </row>
    <row r="9818" spans="1:3" ht="15" hidden="1" x14ac:dyDescent="0.2">
      <c r="A9818" s="13">
        <v>0</v>
      </c>
      <c r="B9818" s="4" t="s">
        <v>10</v>
      </c>
      <c r="C9818" s="28"/>
    </row>
    <row r="9819" spans="1:3" ht="15" hidden="1" x14ac:dyDescent="0.2">
      <c r="A9819" s="13">
        <f t="shared" ref="A9819:A9825" si="395">SUM(C9819)</f>
        <v>0</v>
      </c>
      <c r="B9819" s="4" t="s">
        <v>16</v>
      </c>
      <c r="C9819" s="28"/>
    </row>
    <row r="9820" spans="1:3" ht="15" hidden="1" x14ac:dyDescent="0.2">
      <c r="A9820" s="13">
        <f t="shared" si="395"/>
        <v>0</v>
      </c>
      <c r="B9820" s="3" t="s">
        <v>17</v>
      </c>
      <c r="C9820" s="28">
        <v>0</v>
      </c>
    </row>
    <row r="9821" spans="1:3" ht="15" hidden="1" x14ac:dyDescent="0.2">
      <c r="A9821" s="13">
        <f t="shared" si="395"/>
        <v>0</v>
      </c>
      <c r="B9821" s="4" t="s">
        <v>18</v>
      </c>
      <c r="C9821" s="28"/>
    </row>
    <row r="9822" spans="1:3" hidden="1" x14ac:dyDescent="0.2">
      <c r="A9822" s="13">
        <f t="shared" si="395"/>
        <v>0</v>
      </c>
      <c r="B9822" s="21"/>
      <c r="C9822" s="35"/>
    </row>
    <row r="9823" spans="1:3" ht="15" x14ac:dyDescent="0.2">
      <c r="A9823" s="13"/>
      <c r="B9823" s="2" t="s">
        <v>19</v>
      </c>
      <c r="C9823" s="28">
        <v>3720.6499999999996</v>
      </c>
    </row>
    <row r="9824" spans="1:3" ht="15" x14ac:dyDescent="0.2">
      <c r="A9824" s="13"/>
      <c r="B9824" s="12" t="s">
        <v>20</v>
      </c>
      <c r="C9824" s="31">
        <v>3400.46</v>
      </c>
    </row>
    <row r="9825" spans="1:3" ht="15" x14ac:dyDescent="0.2">
      <c r="A9825" s="13"/>
      <c r="B9825" s="12" t="s">
        <v>21</v>
      </c>
      <c r="C9825" s="31">
        <v>305.99</v>
      </c>
    </row>
    <row r="9826" spans="1:3" ht="15" hidden="1" x14ac:dyDescent="0.2">
      <c r="A9826" s="13">
        <v>0</v>
      </c>
      <c r="B9826" s="15" t="s">
        <v>22</v>
      </c>
      <c r="C9826" s="32">
        <v>160.28</v>
      </c>
    </row>
    <row r="9827" spans="1:3" ht="15" hidden="1" x14ac:dyDescent="0.2">
      <c r="A9827" s="13">
        <v>0</v>
      </c>
      <c r="B9827" s="15" t="s">
        <v>23</v>
      </c>
      <c r="C9827" s="32"/>
    </row>
    <row r="9828" spans="1:3" ht="15" hidden="1" x14ac:dyDescent="0.2">
      <c r="A9828" s="13">
        <v>0</v>
      </c>
      <c r="B9828" s="15" t="s">
        <v>24</v>
      </c>
      <c r="C9828" s="32"/>
    </row>
    <row r="9829" spans="1:3" ht="15" hidden="1" x14ac:dyDescent="0.2">
      <c r="A9829" s="13">
        <v>0</v>
      </c>
      <c r="B9829" s="15" t="s">
        <v>25</v>
      </c>
      <c r="C9829" s="32"/>
    </row>
    <row r="9830" spans="1:3" ht="15" hidden="1" x14ac:dyDescent="0.2">
      <c r="A9830" s="13">
        <v>0</v>
      </c>
      <c r="B9830" s="15" t="s">
        <v>26</v>
      </c>
      <c r="C9830" s="32"/>
    </row>
    <row r="9831" spans="1:3" ht="15" hidden="1" x14ac:dyDescent="0.2">
      <c r="A9831" s="13">
        <v>0</v>
      </c>
      <c r="B9831" s="15" t="s">
        <v>27</v>
      </c>
      <c r="C9831" s="32"/>
    </row>
    <row r="9832" spans="1:3" ht="30" hidden="1" x14ac:dyDescent="0.2">
      <c r="A9832" s="13">
        <v>0</v>
      </c>
      <c r="B9832" s="15" t="s">
        <v>28</v>
      </c>
      <c r="C9832" s="32"/>
    </row>
    <row r="9833" spans="1:3" ht="15" hidden="1" x14ac:dyDescent="0.2">
      <c r="A9833" s="13">
        <v>0</v>
      </c>
      <c r="B9833" s="15" t="s">
        <v>29</v>
      </c>
      <c r="C9833" s="32"/>
    </row>
    <row r="9834" spans="1:3" ht="15" hidden="1" x14ac:dyDescent="0.2">
      <c r="A9834" s="13">
        <v>0</v>
      </c>
      <c r="B9834" s="15" t="s">
        <v>30</v>
      </c>
      <c r="C9834" s="32"/>
    </row>
    <row r="9835" spans="1:3" ht="15" hidden="1" x14ac:dyDescent="0.2">
      <c r="A9835" s="13">
        <v>0</v>
      </c>
      <c r="B9835" s="15" t="s">
        <v>31</v>
      </c>
      <c r="C9835" s="32">
        <v>145.71</v>
      </c>
    </row>
    <row r="9836" spans="1:3" ht="15" hidden="1" x14ac:dyDescent="0.2">
      <c r="A9836" s="13">
        <f t="shared" ref="A9836:A9842" si="396">SUM(C9836)</f>
        <v>0</v>
      </c>
      <c r="B9836" s="12" t="s">
        <v>32</v>
      </c>
      <c r="C9836" s="31"/>
    </row>
    <row r="9837" spans="1:3" ht="15" hidden="1" x14ac:dyDescent="0.2">
      <c r="A9837" s="13">
        <f t="shared" si="396"/>
        <v>0</v>
      </c>
      <c r="B9837" s="3" t="s">
        <v>33</v>
      </c>
      <c r="C9837" s="28"/>
    </row>
    <row r="9838" spans="1:3" ht="15" hidden="1" x14ac:dyDescent="0.2">
      <c r="A9838" s="13">
        <f t="shared" si="396"/>
        <v>0</v>
      </c>
      <c r="B9838" s="12" t="s">
        <v>4</v>
      </c>
      <c r="C9838" s="31"/>
    </row>
    <row r="9839" spans="1:3" ht="15" x14ac:dyDescent="0.2">
      <c r="A9839" s="13"/>
      <c r="B9839" s="12" t="s">
        <v>34</v>
      </c>
      <c r="C9839" s="31">
        <v>10.16</v>
      </c>
    </row>
    <row r="9840" spans="1:3" ht="15" x14ac:dyDescent="0.2">
      <c r="A9840" s="13"/>
      <c r="B9840" s="12" t="s">
        <v>35</v>
      </c>
      <c r="C9840" s="31">
        <v>4.04</v>
      </c>
    </row>
    <row r="9841" spans="1:3" ht="15" hidden="1" x14ac:dyDescent="0.2">
      <c r="A9841" s="13">
        <f t="shared" si="396"/>
        <v>0</v>
      </c>
      <c r="B9841" s="2" t="s">
        <v>36</v>
      </c>
      <c r="C9841" s="28"/>
    </row>
    <row r="9842" spans="1:3" ht="15" hidden="1" x14ac:dyDescent="0.2">
      <c r="A9842" s="13">
        <f t="shared" si="396"/>
        <v>0</v>
      </c>
      <c r="B9842" s="2" t="s">
        <v>37</v>
      </c>
      <c r="C9842" s="28">
        <v>0</v>
      </c>
    </row>
    <row r="9843" spans="1:3" ht="15" hidden="1" x14ac:dyDescent="0.2">
      <c r="A9843" s="13">
        <v>0</v>
      </c>
      <c r="B9843" s="16" t="s">
        <v>8</v>
      </c>
      <c r="C9843" s="33">
        <v>0</v>
      </c>
    </row>
    <row r="9844" spans="1:3" ht="15" hidden="1" x14ac:dyDescent="0.2">
      <c r="A9844" s="13">
        <v>0</v>
      </c>
      <c r="B9844" s="15" t="s">
        <v>9</v>
      </c>
      <c r="C9844" s="32"/>
    </row>
    <row r="9845" spans="1:3" ht="15" hidden="1" x14ac:dyDescent="0.2">
      <c r="A9845" s="13">
        <v>0</v>
      </c>
      <c r="B9845" s="15" t="s">
        <v>38</v>
      </c>
      <c r="C9845" s="32"/>
    </row>
    <row r="9846" spans="1:3" ht="15" hidden="1" x14ac:dyDescent="0.2">
      <c r="A9846" s="13">
        <f>SUM(C9846)</f>
        <v>0</v>
      </c>
      <c r="B9846" s="14" t="s">
        <v>39</v>
      </c>
      <c r="C9846" s="31"/>
    </row>
    <row r="9847" spans="1:3" ht="15" hidden="1" x14ac:dyDescent="0.2">
      <c r="A9847" s="13">
        <f>SUM(C9847)</f>
        <v>0</v>
      </c>
      <c r="B9847" s="4" t="s">
        <v>40</v>
      </c>
      <c r="C9847" s="28"/>
    </row>
    <row r="9848" spans="1:3" ht="15" hidden="1" x14ac:dyDescent="0.2">
      <c r="A9848" s="13">
        <f>SUM(C9848)</f>
        <v>0</v>
      </c>
      <c r="B9848" s="2" t="s">
        <v>41</v>
      </c>
      <c r="C9848" s="28">
        <v>0</v>
      </c>
    </row>
    <row r="9849" spans="1:3" ht="15" hidden="1" x14ac:dyDescent="0.2">
      <c r="A9849" s="13">
        <v>0</v>
      </c>
      <c r="B9849" s="16" t="s">
        <v>14</v>
      </c>
      <c r="C9849" s="33">
        <v>0</v>
      </c>
    </row>
    <row r="9850" spans="1:3" ht="15" hidden="1" x14ac:dyDescent="0.2">
      <c r="A9850" s="13">
        <v>0</v>
      </c>
      <c r="B9850" s="15" t="s">
        <v>9</v>
      </c>
      <c r="C9850" s="32"/>
    </row>
    <row r="9851" spans="1:3" ht="15" hidden="1" x14ac:dyDescent="0.2">
      <c r="A9851" s="13">
        <v>0</v>
      </c>
      <c r="B9851" s="15" t="s">
        <v>10</v>
      </c>
      <c r="C9851" s="32"/>
    </row>
    <row r="9852" spans="1:3" ht="15" hidden="1" x14ac:dyDescent="0.2">
      <c r="A9852" s="13">
        <f>SUM(C9852)</f>
        <v>0</v>
      </c>
      <c r="B9852" s="14" t="s">
        <v>42</v>
      </c>
      <c r="C9852" s="31"/>
    </row>
    <row r="9853" spans="1:3" ht="15" hidden="1" x14ac:dyDescent="0.2">
      <c r="A9853" s="13">
        <f>SUM(C9853)</f>
        <v>0</v>
      </c>
      <c r="B9853" s="4" t="s">
        <v>16</v>
      </c>
      <c r="C9853" s="28"/>
    </row>
    <row r="9854" spans="1:3" ht="15" hidden="1" x14ac:dyDescent="0.2">
      <c r="A9854" s="13">
        <f>SUM(C9854)</f>
        <v>0</v>
      </c>
      <c r="B9854" s="16" t="s">
        <v>17</v>
      </c>
      <c r="C9854" s="33">
        <v>0</v>
      </c>
    </row>
    <row r="9855" spans="1:3" ht="15" hidden="1" x14ac:dyDescent="0.2">
      <c r="A9855" s="13">
        <v>0</v>
      </c>
      <c r="B9855" s="15" t="s">
        <v>43</v>
      </c>
      <c r="C9855" s="32"/>
    </row>
    <row r="9856" spans="1:3" ht="15" hidden="1" x14ac:dyDescent="0.2">
      <c r="A9856" s="13">
        <v>0</v>
      </c>
      <c r="B9856" s="15" t="s">
        <v>15</v>
      </c>
      <c r="C9856" s="32"/>
    </row>
    <row r="9857" spans="1:3" ht="15" hidden="1" x14ac:dyDescent="0.2">
      <c r="A9857" s="13">
        <v>0</v>
      </c>
      <c r="B9857" s="15" t="s">
        <v>10</v>
      </c>
      <c r="C9857" s="32"/>
    </row>
    <row r="9858" spans="1:3" ht="15" hidden="1" x14ac:dyDescent="0.2">
      <c r="A9858" s="13">
        <f t="shared" ref="A9858:A9880" si="397">SUM(C9858)</f>
        <v>0</v>
      </c>
      <c r="B9858" s="14" t="s">
        <v>39</v>
      </c>
      <c r="C9858" s="31"/>
    </row>
    <row r="9859" spans="1:3" ht="15" hidden="1" x14ac:dyDescent="0.2">
      <c r="A9859" s="13">
        <f t="shared" si="397"/>
        <v>0</v>
      </c>
      <c r="B9859" s="4" t="s">
        <v>16</v>
      </c>
      <c r="C9859" s="28"/>
    </row>
    <row r="9860" spans="1:3" hidden="1" x14ac:dyDescent="0.2">
      <c r="A9860" s="13">
        <f t="shared" si="397"/>
        <v>0</v>
      </c>
      <c r="B9860" s="21"/>
      <c r="C9860" s="35"/>
    </row>
    <row r="9861" spans="1:3" ht="15" hidden="1" x14ac:dyDescent="0.2">
      <c r="A9861" s="13">
        <f t="shared" si="397"/>
        <v>0</v>
      </c>
      <c r="B9861" s="22" t="s">
        <v>60</v>
      </c>
      <c r="C9861" s="29"/>
    </row>
    <row r="9862" spans="1:3" ht="15" x14ac:dyDescent="0.2">
      <c r="A9862" s="13"/>
      <c r="B9862" s="17" t="s">
        <v>44</v>
      </c>
      <c r="C9862" s="31">
        <v>3756.51</v>
      </c>
    </row>
    <row r="9863" spans="1:3" ht="15" x14ac:dyDescent="0.2">
      <c r="A9863" s="13"/>
      <c r="B9863" s="12" t="s">
        <v>1</v>
      </c>
      <c r="C9863" s="31">
        <v>3756.51</v>
      </c>
    </row>
    <row r="9864" spans="1:3" ht="15" hidden="1" x14ac:dyDescent="0.2">
      <c r="A9864" s="13">
        <f t="shared" si="397"/>
        <v>0</v>
      </c>
      <c r="B9864" s="12" t="s">
        <v>6</v>
      </c>
      <c r="C9864" s="31">
        <v>0</v>
      </c>
    </row>
    <row r="9865" spans="1:3" ht="15" hidden="1" x14ac:dyDescent="0.2">
      <c r="A9865" s="13">
        <f t="shared" si="397"/>
        <v>0</v>
      </c>
      <c r="B9865" s="12" t="s">
        <v>45</v>
      </c>
      <c r="C9865" s="31">
        <v>0</v>
      </c>
    </row>
    <row r="9866" spans="1:3" ht="15" hidden="1" x14ac:dyDescent="0.2">
      <c r="A9866" s="13">
        <f t="shared" si="397"/>
        <v>0</v>
      </c>
      <c r="B9866" s="12" t="s">
        <v>13</v>
      </c>
      <c r="C9866" s="31">
        <v>0</v>
      </c>
    </row>
    <row r="9867" spans="1:3" ht="15" x14ac:dyDescent="0.2">
      <c r="A9867" s="13"/>
      <c r="B9867" s="17" t="s">
        <v>46</v>
      </c>
      <c r="C9867" s="31">
        <v>3720.65</v>
      </c>
    </row>
    <row r="9868" spans="1:3" ht="15" x14ac:dyDescent="0.2">
      <c r="A9868" s="13"/>
      <c r="B9868" s="12" t="s">
        <v>19</v>
      </c>
      <c r="C9868" s="31">
        <v>3720.65</v>
      </c>
    </row>
    <row r="9869" spans="1:3" ht="15" hidden="1" x14ac:dyDescent="0.2">
      <c r="A9869" s="13">
        <f t="shared" si="397"/>
        <v>0</v>
      </c>
      <c r="B9869" s="12" t="s">
        <v>36</v>
      </c>
      <c r="C9869" s="31">
        <v>0</v>
      </c>
    </row>
    <row r="9870" spans="1:3" ht="15" hidden="1" x14ac:dyDescent="0.2">
      <c r="A9870" s="13">
        <f t="shared" si="397"/>
        <v>0</v>
      </c>
      <c r="B9870" s="12" t="s">
        <v>47</v>
      </c>
      <c r="C9870" s="31">
        <v>0</v>
      </c>
    </row>
    <row r="9871" spans="1:3" ht="15" hidden="1" x14ac:dyDescent="0.2">
      <c r="A9871" s="13">
        <f t="shared" si="397"/>
        <v>0</v>
      </c>
      <c r="B9871" s="12" t="s">
        <v>41</v>
      </c>
      <c r="C9871" s="31">
        <v>0</v>
      </c>
    </row>
    <row r="9872" spans="1:3" ht="15" x14ac:dyDescent="0.2">
      <c r="A9872" s="13"/>
      <c r="B9872" s="39" t="s">
        <v>48</v>
      </c>
      <c r="C9872" s="40">
        <v>35.86</v>
      </c>
    </row>
    <row r="9873" spans="1:3" ht="15" x14ac:dyDescent="0.2">
      <c r="A9873" s="13"/>
      <c r="B9873" s="39" t="s">
        <v>49</v>
      </c>
      <c r="C9873" s="40">
        <v>286.85000000000002</v>
      </c>
    </row>
    <row r="9874" spans="1:3" ht="15" x14ac:dyDescent="0.2">
      <c r="A9874" s="13"/>
      <c r="B9874" s="39" t="s">
        <v>50</v>
      </c>
      <c r="C9874" s="40">
        <v>322.70999999999998</v>
      </c>
    </row>
    <row r="9875" spans="1:3" ht="15" hidden="1" x14ac:dyDescent="0.2">
      <c r="A9875" s="13">
        <f t="shared" si="397"/>
        <v>0</v>
      </c>
      <c r="B9875" s="23"/>
      <c r="C9875" s="34"/>
    </row>
    <row r="9876" spans="1:3" hidden="1" x14ac:dyDescent="0.2">
      <c r="A9876" s="13">
        <f t="shared" si="397"/>
        <v>0</v>
      </c>
      <c r="B9876" s="18" t="s">
        <v>319</v>
      </c>
      <c r="C9876" s="29"/>
    </row>
    <row r="9877" spans="1:3" ht="15" x14ac:dyDescent="0.2">
      <c r="A9877" s="13"/>
      <c r="B9877" s="5" t="s">
        <v>53</v>
      </c>
      <c r="C9877" s="36">
        <v>741</v>
      </c>
    </row>
    <row r="9878" spans="1:3" ht="15" x14ac:dyDescent="0.2">
      <c r="A9878" s="13"/>
      <c r="B9878" s="6" t="s">
        <v>54</v>
      </c>
      <c r="C9878" s="36">
        <v>599</v>
      </c>
    </row>
    <row r="9879" spans="1:3" ht="15" x14ac:dyDescent="0.2">
      <c r="A9879" s="13"/>
      <c r="B9879" s="6" t="s">
        <v>55</v>
      </c>
      <c r="C9879" s="36">
        <v>142</v>
      </c>
    </row>
    <row r="9880" spans="1:3" ht="15" hidden="1" x14ac:dyDescent="0.2">
      <c r="A9880" s="13">
        <f t="shared" si="397"/>
        <v>0</v>
      </c>
      <c r="B9880" s="24"/>
      <c r="C9880" s="34"/>
    </row>
    <row r="9881" spans="1:3" ht="15" x14ac:dyDescent="0.2">
      <c r="A9881" s="13"/>
      <c r="B9881" s="121" t="s">
        <v>151</v>
      </c>
      <c r="C9881" s="122"/>
    </row>
    <row r="9882" spans="1:3" hidden="1" x14ac:dyDescent="0.2">
      <c r="A9882" s="13">
        <f t="shared" ref="A9882:A9890" si="398">SUM(C9882)</f>
        <v>0</v>
      </c>
      <c r="B9882" s="21"/>
      <c r="C9882" s="35"/>
    </row>
    <row r="9883" spans="1:3" ht="15" hidden="1" x14ac:dyDescent="0.2">
      <c r="A9883" s="13">
        <f t="shared" si="398"/>
        <v>0</v>
      </c>
      <c r="B9883" s="22" t="s">
        <v>59</v>
      </c>
      <c r="C9883" s="29"/>
    </row>
    <row r="9884" spans="1:3" ht="15" x14ac:dyDescent="0.2">
      <c r="A9884" s="13"/>
      <c r="B9884" s="2" t="s">
        <v>1</v>
      </c>
      <c r="C9884" s="28">
        <v>1603.77846</v>
      </c>
    </row>
    <row r="9885" spans="1:3" ht="15" hidden="1" x14ac:dyDescent="0.2">
      <c r="A9885" s="13">
        <f t="shared" si="398"/>
        <v>0</v>
      </c>
      <c r="B9885" s="3" t="s">
        <v>2</v>
      </c>
      <c r="C9885" s="28"/>
    </row>
    <row r="9886" spans="1:3" ht="15" hidden="1" x14ac:dyDescent="0.2">
      <c r="A9886" s="13">
        <f t="shared" si="398"/>
        <v>0</v>
      </c>
      <c r="B9886" s="3" t="s">
        <v>3</v>
      </c>
      <c r="C9886" s="28"/>
    </row>
    <row r="9887" spans="1:3" ht="15" x14ac:dyDescent="0.2">
      <c r="A9887" s="13"/>
      <c r="B9887" s="3" t="s">
        <v>4</v>
      </c>
      <c r="C9887" s="28">
        <v>100.71271</v>
      </c>
    </row>
    <row r="9888" spans="1:3" ht="15" x14ac:dyDescent="0.2">
      <c r="A9888" s="13"/>
      <c r="B9888" s="3" t="s">
        <v>5</v>
      </c>
      <c r="C9888" s="28">
        <v>1503.06575</v>
      </c>
    </row>
    <row r="9889" spans="1:3" ht="15" hidden="1" x14ac:dyDescent="0.2">
      <c r="A9889" s="13">
        <f t="shared" si="398"/>
        <v>0</v>
      </c>
      <c r="B9889" s="2" t="s">
        <v>6</v>
      </c>
      <c r="C9889" s="28">
        <v>0</v>
      </c>
    </row>
    <row r="9890" spans="1:3" ht="15" hidden="1" x14ac:dyDescent="0.2">
      <c r="A9890" s="13">
        <f t="shared" si="398"/>
        <v>0</v>
      </c>
      <c r="B9890" s="2" t="s">
        <v>7</v>
      </c>
      <c r="C9890" s="28">
        <v>0</v>
      </c>
    </row>
    <row r="9891" spans="1:3" ht="15" hidden="1" x14ac:dyDescent="0.2">
      <c r="A9891" s="13">
        <v>0</v>
      </c>
      <c r="B9891" s="3" t="s">
        <v>8</v>
      </c>
      <c r="C9891" s="28">
        <v>0</v>
      </c>
    </row>
    <row r="9892" spans="1:3" ht="15" hidden="1" x14ac:dyDescent="0.2">
      <c r="A9892" s="13">
        <f>SUM(C9892)</f>
        <v>0</v>
      </c>
      <c r="B9892" s="4" t="s">
        <v>9</v>
      </c>
      <c r="C9892" s="28">
        <v>0</v>
      </c>
    </row>
    <row r="9893" spans="1:3" ht="15" hidden="1" x14ac:dyDescent="0.2">
      <c r="A9893" s="13">
        <v>0</v>
      </c>
      <c r="B9893" s="4" t="s">
        <v>10</v>
      </c>
      <c r="C9893" s="28">
        <v>0</v>
      </c>
    </row>
    <row r="9894" spans="1:3" ht="15" hidden="1" x14ac:dyDescent="0.2">
      <c r="A9894" s="13">
        <f>SUM(C9894)</f>
        <v>0</v>
      </c>
      <c r="B9894" s="4" t="s">
        <v>11</v>
      </c>
      <c r="C9894" s="28">
        <v>0</v>
      </c>
    </row>
    <row r="9895" spans="1:3" ht="15" hidden="1" x14ac:dyDescent="0.2">
      <c r="A9895" s="13">
        <f>SUM(C9895)</f>
        <v>0</v>
      </c>
      <c r="B9895" s="4" t="s">
        <v>12</v>
      </c>
      <c r="C9895" s="28">
        <v>0</v>
      </c>
    </row>
    <row r="9896" spans="1:3" ht="15" hidden="1" x14ac:dyDescent="0.2">
      <c r="A9896" s="13">
        <f>SUM(C9896)</f>
        <v>0</v>
      </c>
      <c r="B9896" s="2" t="s">
        <v>13</v>
      </c>
      <c r="C9896" s="28">
        <v>0</v>
      </c>
    </row>
    <row r="9897" spans="1:3" ht="15" hidden="1" x14ac:dyDescent="0.2">
      <c r="A9897" s="13">
        <v>0</v>
      </c>
      <c r="B9897" s="3" t="s">
        <v>14</v>
      </c>
      <c r="C9897" s="28">
        <v>0</v>
      </c>
    </row>
    <row r="9898" spans="1:3" ht="15" hidden="1" x14ac:dyDescent="0.2">
      <c r="A9898" s="13">
        <v>0</v>
      </c>
      <c r="B9898" s="4" t="s">
        <v>15</v>
      </c>
      <c r="C9898" s="28">
        <v>0</v>
      </c>
    </row>
    <row r="9899" spans="1:3" ht="15" hidden="1" x14ac:dyDescent="0.2">
      <c r="A9899" s="13">
        <v>0</v>
      </c>
      <c r="B9899" s="4" t="s">
        <v>10</v>
      </c>
      <c r="C9899" s="28">
        <v>0</v>
      </c>
    </row>
    <row r="9900" spans="1:3" ht="15" hidden="1" x14ac:dyDescent="0.2">
      <c r="A9900" s="13">
        <f t="shared" ref="A9900:A9906" si="399">SUM(C9900)</f>
        <v>0</v>
      </c>
      <c r="B9900" s="4" t="s">
        <v>16</v>
      </c>
      <c r="C9900" s="28">
        <v>0</v>
      </c>
    </row>
    <row r="9901" spans="1:3" ht="15" hidden="1" x14ac:dyDescent="0.2">
      <c r="A9901" s="13">
        <f t="shared" si="399"/>
        <v>0</v>
      </c>
      <c r="B9901" s="3" t="s">
        <v>17</v>
      </c>
      <c r="C9901" s="28">
        <v>0</v>
      </c>
    </row>
    <row r="9902" spans="1:3" ht="15" hidden="1" x14ac:dyDescent="0.2">
      <c r="A9902" s="13">
        <f t="shared" si="399"/>
        <v>0</v>
      </c>
      <c r="B9902" s="4" t="s">
        <v>18</v>
      </c>
      <c r="C9902" s="28">
        <v>0</v>
      </c>
    </row>
    <row r="9903" spans="1:3" hidden="1" x14ac:dyDescent="0.2">
      <c r="A9903" s="13">
        <f t="shared" si="399"/>
        <v>0</v>
      </c>
      <c r="B9903" s="21"/>
      <c r="C9903" s="35"/>
    </row>
    <row r="9904" spans="1:3" ht="15" x14ac:dyDescent="0.2">
      <c r="A9904" s="13"/>
      <c r="B9904" s="2" t="s">
        <v>19</v>
      </c>
      <c r="C9904" s="28">
        <v>1312.7610400000001</v>
      </c>
    </row>
    <row r="9905" spans="1:3" ht="15" x14ac:dyDescent="0.2">
      <c r="A9905" s="13"/>
      <c r="B9905" s="12" t="s">
        <v>20</v>
      </c>
      <c r="C9905" s="31">
        <v>678.47568000000001</v>
      </c>
    </row>
    <row r="9906" spans="1:3" ht="15" x14ac:dyDescent="0.2">
      <c r="A9906" s="13"/>
      <c r="B9906" s="12" t="s">
        <v>21</v>
      </c>
      <c r="C9906" s="31">
        <v>495.74061</v>
      </c>
    </row>
    <row r="9907" spans="1:3" ht="15" hidden="1" x14ac:dyDescent="0.2">
      <c r="A9907" s="13">
        <v>0</v>
      </c>
      <c r="B9907" s="15" t="s">
        <v>22</v>
      </c>
      <c r="C9907" s="32">
        <v>382.69220999999999</v>
      </c>
    </row>
    <row r="9908" spans="1:3" ht="15" hidden="1" x14ac:dyDescent="0.2">
      <c r="A9908" s="13">
        <v>0</v>
      </c>
      <c r="B9908" s="15" t="s">
        <v>23</v>
      </c>
      <c r="C9908" s="32">
        <v>21.077570000000001</v>
      </c>
    </row>
    <row r="9909" spans="1:3" ht="15" hidden="1" x14ac:dyDescent="0.2">
      <c r="A9909" s="13">
        <v>0</v>
      </c>
      <c r="B9909" s="15" t="s">
        <v>24</v>
      </c>
      <c r="C9909" s="32">
        <v>52.5319</v>
      </c>
    </row>
    <row r="9910" spans="1:3" ht="15" hidden="1" x14ac:dyDescent="0.2">
      <c r="A9910" s="13">
        <v>0</v>
      </c>
      <c r="B9910" s="15" t="s">
        <v>25</v>
      </c>
      <c r="C9910" s="32">
        <v>0.2</v>
      </c>
    </row>
    <row r="9911" spans="1:3" ht="15" hidden="1" x14ac:dyDescent="0.2">
      <c r="A9911" s="13">
        <v>0</v>
      </c>
      <c r="B9911" s="15" t="s">
        <v>26</v>
      </c>
      <c r="C9911" s="32">
        <v>0</v>
      </c>
    </row>
    <row r="9912" spans="1:3" ht="15" hidden="1" x14ac:dyDescent="0.2">
      <c r="A9912" s="13">
        <v>0</v>
      </c>
      <c r="B9912" s="15" t="s">
        <v>27</v>
      </c>
      <c r="C9912" s="32">
        <v>0</v>
      </c>
    </row>
    <row r="9913" spans="1:3" ht="30" hidden="1" x14ac:dyDescent="0.2">
      <c r="A9913" s="13">
        <v>0</v>
      </c>
      <c r="B9913" s="15" t="s">
        <v>28</v>
      </c>
      <c r="C9913" s="32">
        <v>0.129</v>
      </c>
    </row>
    <row r="9914" spans="1:3" ht="15" hidden="1" x14ac:dyDescent="0.2">
      <c r="A9914" s="13">
        <v>0</v>
      </c>
      <c r="B9914" s="15" t="s">
        <v>29</v>
      </c>
      <c r="C9914" s="32">
        <v>12.74212</v>
      </c>
    </row>
    <row r="9915" spans="1:3" ht="15" hidden="1" x14ac:dyDescent="0.2">
      <c r="A9915" s="13">
        <v>0</v>
      </c>
      <c r="B9915" s="15" t="s">
        <v>30</v>
      </c>
      <c r="C9915" s="32">
        <v>0</v>
      </c>
    </row>
    <row r="9916" spans="1:3" ht="15" hidden="1" x14ac:dyDescent="0.2">
      <c r="A9916" s="13">
        <v>0</v>
      </c>
      <c r="B9916" s="15" t="s">
        <v>31</v>
      </c>
      <c r="C9916" s="32">
        <v>26.367809999999999</v>
      </c>
    </row>
    <row r="9917" spans="1:3" ht="15" hidden="1" x14ac:dyDescent="0.2">
      <c r="A9917" s="13">
        <f t="shared" ref="A9917:A9923" si="400">SUM(C9917)</f>
        <v>0</v>
      </c>
      <c r="B9917" s="12" t="s">
        <v>32</v>
      </c>
      <c r="C9917" s="31">
        <v>0</v>
      </c>
    </row>
    <row r="9918" spans="1:3" ht="15" hidden="1" x14ac:dyDescent="0.2">
      <c r="A9918" s="13">
        <f t="shared" si="400"/>
        <v>0</v>
      </c>
      <c r="B9918" s="3" t="s">
        <v>33</v>
      </c>
      <c r="C9918" s="28">
        <v>0</v>
      </c>
    </row>
    <row r="9919" spans="1:3" ht="15" hidden="1" x14ac:dyDescent="0.2">
      <c r="A9919" s="13">
        <f t="shared" si="400"/>
        <v>0</v>
      </c>
      <c r="B9919" s="12" t="s">
        <v>4</v>
      </c>
      <c r="C9919" s="31">
        <v>0</v>
      </c>
    </row>
    <row r="9920" spans="1:3" ht="15" x14ac:dyDescent="0.2">
      <c r="A9920" s="13"/>
      <c r="B9920" s="12" t="s">
        <v>34</v>
      </c>
      <c r="C9920" s="31">
        <v>3.6149900000000001</v>
      </c>
    </row>
    <row r="9921" spans="1:3" ht="15" x14ac:dyDescent="0.2">
      <c r="A9921" s="13"/>
      <c r="B9921" s="12" t="s">
        <v>35</v>
      </c>
      <c r="C9921" s="31">
        <v>134.92975999999999</v>
      </c>
    </row>
    <row r="9922" spans="1:3" ht="15" x14ac:dyDescent="0.2">
      <c r="A9922" s="13"/>
      <c r="B9922" s="2" t="s">
        <v>36</v>
      </c>
      <c r="C9922" s="28">
        <v>3</v>
      </c>
    </row>
    <row r="9923" spans="1:3" ht="15" hidden="1" x14ac:dyDescent="0.2">
      <c r="A9923" s="13">
        <f t="shared" si="400"/>
        <v>0</v>
      </c>
      <c r="B9923" s="2" t="s">
        <v>37</v>
      </c>
      <c r="C9923" s="28">
        <v>0</v>
      </c>
    </row>
    <row r="9924" spans="1:3" ht="15" hidden="1" x14ac:dyDescent="0.2">
      <c r="A9924" s="13">
        <v>0</v>
      </c>
      <c r="B9924" s="16" t="s">
        <v>8</v>
      </c>
      <c r="C9924" s="33">
        <v>0</v>
      </c>
    </row>
    <row r="9925" spans="1:3" ht="15" hidden="1" x14ac:dyDescent="0.2">
      <c r="A9925" s="13">
        <v>0</v>
      </c>
      <c r="B9925" s="15" t="s">
        <v>9</v>
      </c>
      <c r="C9925" s="32">
        <v>0</v>
      </c>
    </row>
    <row r="9926" spans="1:3" ht="15" hidden="1" x14ac:dyDescent="0.2">
      <c r="A9926" s="13">
        <v>0</v>
      </c>
      <c r="B9926" s="15" t="s">
        <v>38</v>
      </c>
      <c r="C9926" s="32">
        <v>0</v>
      </c>
    </row>
    <row r="9927" spans="1:3" ht="15" hidden="1" x14ac:dyDescent="0.2">
      <c r="A9927" s="13">
        <f>SUM(C9927)</f>
        <v>0</v>
      </c>
      <c r="B9927" s="14" t="s">
        <v>39</v>
      </c>
      <c r="C9927" s="31">
        <v>0</v>
      </c>
    </row>
    <row r="9928" spans="1:3" ht="15" hidden="1" x14ac:dyDescent="0.2">
      <c r="A9928" s="13">
        <f>SUM(C9928)</f>
        <v>0</v>
      </c>
      <c r="B9928" s="4" t="s">
        <v>40</v>
      </c>
      <c r="C9928" s="28">
        <v>0</v>
      </c>
    </row>
    <row r="9929" spans="1:3" ht="15" hidden="1" x14ac:dyDescent="0.2">
      <c r="A9929" s="13">
        <f>SUM(C9929)</f>
        <v>0</v>
      </c>
      <c r="B9929" s="2" t="s">
        <v>41</v>
      </c>
      <c r="C9929" s="28">
        <v>0</v>
      </c>
    </row>
    <row r="9930" spans="1:3" ht="15" hidden="1" x14ac:dyDescent="0.2">
      <c r="A9930" s="13">
        <v>0</v>
      </c>
      <c r="B9930" s="16" t="s">
        <v>14</v>
      </c>
      <c r="C9930" s="33">
        <v>0</v>
      </c>
    </row>
    <row r="9931" spans="1:3" ht="15" hidden="1" x14ac:dyDescent="0.2">
      <c r="A9931" s="13">
        <v>0</v>
      </c>
      <c r="B9931" s="15" t="s">
        <v>9</v>
      </c>
      <c r="C9931" s="32">
        <v>0</v>
      </c>
    </row>
    <row r="9932" spans="1:3" ht="15" hidden="1" x14ac:dyDescent="0.2">
      <c r="A9932" s="13">
        <v>0</v>
      </c>
      <c r="B9932" s="15" t="s">
        <v>10</v>
      </c>
      <c r="C9932" s="32">
        <v>0</v>
      </c>
    </row>
    <row r="9933" spans="1:3" ht="15" hidden="1" x14ac:dyDescent="0.2">
      <c r="A9933" s="13">
        <f>SUM(C9933)</f>
        <v>0</v>
      </c>
      <c r="B9933" s="14" t="s">
        <v>42</v>
      </c>
      <c r="C9933" s="31">
        <v>0</v>
      </c>
    </row>
    <row r="9934" spans="1:3" ht="15" hidden="1" x14ac:dyDescent="0.2">
      <c r="A9934" s="13">
        <f>SUM(C9934)</f>
        <v>0</v>
      </c>
      <c r="B9934" s="4" t="s">
        <v>16</v>
      </c>
      <c r="C9934" s="28">
        <v>0</v>
      </c>
    </row>
    <row r="9935" spans="1:3" ht="15" hidden="1" x14ac:dyDescent="0.2">
      <c r="A9935" s="13">
        <f>SUM(C9935)</f>
        <v>0</v>
      </c>
      <c r="B9935" s="16" t="s">
        <v>17</v>
      </c>
      <c r="C9935" s="33">
        <v>0</v>
      </c>
    </row>
    <row r="9936" spans="1:3" ht="15" hidden="1" x14ac:dyDescent="0.2">
      <c r="A9936" s="13">
        <v>0</v>
      </c>
      <c r="B9936" s="15" t="s">
        <v>43</v>
      </c>
      <c r="C9936" s="32">
        <v>0</v>
      </c>
    </row>
    <row r="9937" spans="1:3" ht="15" hidden="1" x14ac:dyDescent="0.2">
      <c r="A9937" s="13">
        <v>0</v>
      </c>
      <c r="B9937" s="15" t="s">
        <v>15</v>
      </c>
      <c r="C9937" s="32">
        <v>0</v>
      </c>
    </row>
    <row r="9938" spans="1:3" ht="15" hidden="1" x14ac:dyDescent="0.2">
      <c r="A9938" s="13">
        <v>0</v>
      </c>
      <c r="B9938" s="15" t="s">
        <v>10</v>
      </c>
      <c r="C9938" s="32">
        <v>0</v>
      </c>
    </row>
    <row r="9939" spans="1:3" ht="15" hidden="1" x14ac:dyDescent="0.2">
      <c r="A9939" s="13">
        <f t="shared" ref="A9939:A9961" si="401">SUM(C9939)</f>
        <v>0</v>
      </c>
      <c r="B9939" s="14" t="s">
        <v>39</v>
      </c>
      <c r="C9939" s="31">
        <v>0</v>
      </c>
    </row>
    <row r="9940" spans="1:3" ht="15" hidden="1" x14ac:dyDescent="0.2">
      <c r="A9940" s="13">
        <f t="shared" si="401"/>
        <v>0</v>
      </c>
      <c r="B9940" s="4" t="s">
        <v>16</v>
      </c>
      <c r="C9940" s="28">
        <v>0</v>
      </c>
    </row>
    <row r="9941" spans="1:3" hidden="1" x14ac:dyDescent="0.2">
      <c r="A9941" s="13">
        <f t="shared" si="401"/>
        <v>0</v>
      </c>
      <c r="B9941" s="21"/>
      <c r="C9941" s="35"/>
    </row>
    <row r="9942" spans="1:3" ht="15" hidden="1" x14ac:dyDescent="0.2">
      <c r="A9942" s="13">
        <f t="shared" si="401"/>
        <v>0</v>
      </c>
      <c r="B9942" s="22" t="s">
        <v>60</v>
      </c>
      <c r="C9942" s="29"/>
    </row>
    <row r="9943" spans="1:3" ht="15" x14ac:dyDescent="0.2">
      <c r="A9943" s="13"/>
      <c r="B9943" s="17" t="s">
        <v>44</v>
      </c>
      <c r="C9943" s="31">
        <v>1603.77846</v>
      </c>
    </row>
    <row r="9944" spans="1:3" ht="15" x14ac:dyDescent="0.2">
      <c r="A9944" s="13"/>
      <c r="B9944" s="12" t="s">
        <v>1</v>
      </c>
      <c r="C9944" s="31">
        <v>1603.77846</v>
      </c>
    </row>
    <row r="9945" spans="1:3" ht="15" hidden="1" x14ac:dyDescent="0.2">
      <c r="A9945" s="13">
        <f t="shared" si="401"/>
        <v>0</v>
      </c>
      <c r="B9945" s="12" t="s">
        <v>6</v>
      </c>
      <c r="C9945" s="31">
        <v>0</v>
      </c>
    </row>
    <row r="9946" spans="1:3" ht="15" hidden="1" x14ac:dyDescent="0.2">
      <c r="A9946" s="13">
        <f t="shared" si="401"/>
        <v>0</v>
      </c>
      <c r="B9946" s="12" t="s">
        <v>45</v>
      </c>
      <c r="C9946" s="31">
        <v>0</v>
      </c>
    </row>
    <row r="9947" spans="1:3" ht="15" hidden="1" x14ac:dyDescent="0.2">
      <c r="A9947" s="13">
        <f t="shared" si="401"/>
        <v>0</v>
      </c>
      <c r="B9947" s="12" t="s">
        <v>13</v>
      </c>
      <c r="C9947" s="31">
        <v>0</v>
      </c>
    </row>
    <row r="9948" spans="1:3" ht="15" x14ac:dyDescent="0.2">
      <c r="A9948" s="13"/>
      <c r="B9948" s="17" t="s">
        <v>46</v>
      </c>
      <c r="C9948" s="31">
        <v>1315.7610400000001</v>
      </c>
    </row>
    <row r="9949" spans="1:3" ht="15" x14ac:dyDescent="0.2">
      <c r="A9949" s="13"/>
      <c r="B9949" s="12" t="s">
        <v>19</v>
      </c>
      <c r="C9949" s="31">
        <v>1312.7610400000001</v>
      </c>
    </row>
    <row r="9950" spans="1:3" ht="15" x14ac:dyDescent="0.2">
      <c r="A9950" s="13"/>
      <c r="B9950" s="12" t="s">
        <v>36</v>
      </c>
      <c r="C9950" s="31">
        <v>3</v>
      </c>
    </row>
    <row r="9951" spans="1:3" ht="15" hidden="1" x14ac:dyDescent="0.2">
      <c r="A9951" s="13">
        <f t="shared" si="401"/>
        <v>0</v>
      </c>
      <c r="B9951" s="12" t="s">
        <v>47</v>
      </c>
      <c r="C9951" s="31">
        <v>0</v>
      </c>
    </row>
    <row r="9952" spans="1:3" ht="15" hidden="1" x14ac:dyDescent="0.2">
      <c r="A9952" s="13">
        <f t="shared" si="401"/>
        <v>0</v>
      </c>
      <c r="B9952" s="12" t="s">
        <v>41</v>
      </c>
      <c r="C9952" s="31">
        <v>0</v>
      </c>
    </row>
    <row r="9953" spans="1:3" ht="15" x14ac:dyDescent="0.2">
      <c r="A9953" s="13"/>
      <c r="B9953" s="39" t="s">
        <v>48</v>
      </c>
      <c r="C9953" s="40">
        <v>288.01742000000002</v>
      </c>
    </row>
    <row r="9954" spans="1:3" ht="15" x14ac:dyDescent="0.2">
      <c r="A9954" s="13"/>
      <c r="B9954" s="39" t="s">
        <v>49</v>
      </c>
      <c r="C9954" s="40">
        <v>2130.9370399999998</v>
      </c>
    </row>
    <row r="9955" spans="1:3" ht="15" x14ac:dyDescent="0.2">
      <c r="A9955" s="13"/>
      <c r="B9955" s="39" t="s">
        <v>50</v>
      </c>
      <c r="C9955" s="40">
        <v>2418.9544599999999</v>
      </c>
    </row>
    <row r="9956" spans="1:3" ht="15" hidden="1" x14ac:dyDescent="0.2">
      <c r="A9956" s="13">
        <f t="shared" si="401"/>
        <v>0</v>
      </c>
      <c r="B9956" s="23"/>
      <c r="C9956" s="34"/>
    </row>
    <row r="9957" spans="1:3" hidden="1" x14ac:dyDescent="0.2">
      <c r="A9957" s="13">
        <f t="shared" si="401"/>
        <v>0</v>
      </c>
      <c r="B9957" s="18" t="s">
        <v>319</v>
      </c>
      <c r="C9957" s="29"/>
    </row>
    <row r="9958" spans="1:3" ht="15" x14ac:dyDescent="0.2">
      <c r="A9958" s="13"/>
      <c r="B9958" s="5" t="s">
        <v>53</v>
      </c>
      <c r="C9958" s="36">
        <v>282</v>
      </c>
    </row>
    <row r="9959" spans="1:3" ht="15" x14ac:dyDescent="0.2">
      <c r="A9959" s="13"/>
      <c r="B9959" s="6" t="s">
        <v>54</v>
      </c>
      <c r="C9959" s="36">
        <v>151</v>
      </c>
    </row>
    <row r="9960" spans="1:3" ht="15" x14ac:dyDescent="0.2">
      <c r="A9960" s="13"/>
      <c r="B9960" s="6" t="s">
        <v>55</v>
      </c>
      <c r="C9960" s="36">
        <v>131</v>
      </c>
    </row>
    <row r="9961" spans="1:3" ht="15" hidden="1" x14ac:dyDescent="0.2">
      <c r="A9961" s="13">
        <f t="shared" si="401"/>
        <v>0</v>
      </c>
      <c r="B9961" s="24"/>
      <c r="C9961" s="34"/>
    </row>
    <row r="9962" spans="1:3" ht="15" x14ac:dyDescent="0.2">
      <c r="A9962" s="13"/>
      <c r="B9962" s="121" t="s">
        <v>327</v>
      </c>
      <c r="C9962" s="122"/>
    </row>
    <row r="9963" spans="1:3" hidden="1" x14ac:dyDescent="0.2">
      <c r="A9963" s="13">
        <f t="shared" ref="A9963:A9971" si="402">SUM(C9963)</f>
        <v>0</v>
      </c>
      <c r="B9963" s="21"/>
      <c r="C9963" s="35"/>
    </row>
    <row r="9964" spans="1:3" ht="15" hidden="1" x14ac:dyDescent="0.2">
      <c r="A9964" s="13">
        <f t="shared" si="402"/>
        <v>0</v>
      </c>
      <c r="B9964" s="22" t="s">
        <v>59</v>
      </c>
      <c r="C9964" s="29"/>
    </row>
    <row r="9965" spans="1:3" ht="15" x14ac:dyDescent="0.2">
      <c r="A9965" s="13"/>
      <c r="B9965" s="2" t="s">
        <v>1</v>
      </c>
      <c r="C9965" s="28">
        <v>1147.5999999999999</v>
      </c>
    </row>
    <row r="9966" spans="1:3" ht="15" hidden="1" x14ac:dyDescent="0.2">
      <c r="A9966" s="13">
        <f t="shared" si="402"/>
        <v>0</v>
      </c>
      <c r="B9966" s="3" t="s">
        <v>2</v>
      </c>
      <c r="C9966" s="28"/>
    </row>
    <row r="9967" spans="1:3" ht="15" hidden="1" x14ac:dyDescent="0.2">
      <c r="A9967" s="13">
        <f t="shared" si="402"/>
        <v>0</v>
      </c>
      <c r="B9967" s="3" t="s">
        <v>3</v>
      </c>
      <c r="C9967" s="28"/>
    </row>
    <row r="9968" spans="1:3" ht="15" hidden="1" x14ac:dyDescent="0.2">
      <c r="A9968" s="13">
        <f t="shared" si="402"/>
        <v>0</v>
      </c>
      <c r="B9968" s="3" t="s">
        <v>4</v>
      </c>
      <c r="C9968" s="28"/>
    </row>
    <row r="9969" spans="1:3" ht="15" x14ac:dyDescent="0.2">
      <c r="A9969" s="13"/>
      <c r="B9969" s="3" t="s">
        <v>5</v>
      </c>
      <c r="C9969" s="28">
        <v>1147.5999999999999</v>
      </c>
    </row>
    <row r="9970" spans="1:3" ht="15" hidden="1" x14ac:dyDescent="0.2">
      <c r="A9970" s="13">
        <f t="shared" si="402"/>
        <v>0</v>
      </c>
      <c r="B9970" s="2" t="s">
        <v>6</v>
      </c>
      <c r="C9970" s="28"/>
    </row>
    <row r="9971" spans="1:3" ht="15" hidden="1" x14ac:dyDescent="0.2">
      <c r="A9971" s="13">
        <f t="shared" si="402"/>
        <v>0</v>
      </c>
      <c r="B9971" s="2" t="s">
        <v>7</v>
      </c>
      <c r="C9971" s="28">
        <v>0</v>
      </c>
    </row>
    <row r="9972" spans="1:3" ht="15" hidden="1" x14ac:dyDescent="0.2">
      <c r="A9972" s="13">
        <v>0</v>
      </c>
      <c r="B9972" s="3" t="s">
        <v>8</v>
      </c>
      <c r="C9972" s="28">
        <v>0</v>
      </c>
    </row>
    <row r="9973" spans="1:3" ht="15" hidden="1" x14ac:dyDescent="0.2">
      <c r="A9973" s="13">
        <f>SUM(C9973)</f>
        <v>0</v>
      </c>
      <c r="B9973" s="4" t="s">
        <v>9</v>
      </c>
      <c r="C9973" s="28"/>
    </row>
    <row r="9974" spans="1:3" ht="15" hidden="1" x14ac:dyDescent="0.2">
      <c r="A9974" s="13">
        <v>0</v>
      </c>
      <c r="B9974" s="4" t="s">
        <v>10</v>
      </c>
      <c r="C9974" s="28"/>
    </row>
    <row r="9975" spans="1:3" ht="15" hidden="1" x14ac:dyDescent="0.2">
      <c r="A9975" s="13">
        <f>SUM(C9975)</f>
        <v>0</v>
      </c>
      <c r="B9975" s="4" t="s">
        <v>11</v>
      </c>
      <c r="C9975" s="28"/>
    </row>
    <row r="9976" spans="1:3" ht="15" hidden="1" x14ac:dyDescent="0.2">
      <c r="A9976" s="13">
        <f>SUM(C9976)</f>
        <v>0</v>
      </c>
      <c r="B9976" s="4" t="s">
        <v>12</v>
      </c>
      <c r="C9976" s="28"/>
    </row>
    <row r="9977" spans="1:3" ht="15" hidden="1" x14ac:dyDescent="0.2">
      <c r="A9977" s="13">
        <f>SUM(C9977)</f>
        <v>0</v>
      </c>
      <c r="B9977" s="2" t="s">
        <v>13</v>
      </c>
      <c r="C9977" s="28">
        <v>0</v>
      </c>
    </row>
    <row r="9978" spans="1:3" ht="15" hidden="1" x14ac:dyDescent="0.2">
      <c r="A9978" s="13">
        <v>0</v>
      </c>
      <c r="B9978" s="3" t="s">
        <v>14</v>
      </c>
      <c r="C9978" s="28">
        <v>0</v>
      </c>
    </row>
    <row r="9979" spans="1:3" ht="15" hidden="1" x14ac:dyDescent="0.2">
      <c r="A9979" s="13">
        <v>0</v>
      </c>
      <c r="B9979" s="4" t="s">
        <v>15</v>
      </c>
      <c r="C9979" s="28"/>
    </row>
    <row r="9980" spans="1:3" ht="15" hidden="1" x14ac:dyDescent="0.2">
      <c r="A9980" s="13">
        <v>0</v>
      </c>
      <c r="B9980" s="4" t="s">
        <v>10</v>
      </c>
      <c r="C9980" s="28"/>
    </row>
    <row r="9981" spans="1:3" ht="15" hidden="1" x14ac:dyDescent="0.2">
      <c r="A9981" s="13">
        <f t="shared" ref="A9981:A9987" si="403">SUM(C9981)</f>
        <v>0</v>
      </c>
      <c r="B9981" s="4" t="s">
        <v>16</v>
      </c>
      <c r="C9981" s="28"/>
    </row>
    <row r="9982" spans="1:3" ht="15" hidden="1" x14ac:dyDescent="0.2">
      <c r="A9982" s="13">
        <f t="shared" si="403"/>
        <v>0</v>
      </c>
      <c r="B9982" s="3" t="s">
        <v>17</v>
      </c>
      <c r="C9982" s="28">
        <v>0</v>
      </c>
    </row>
    <row r="9983" spans="1:3" ht="15" hidden="1" x14ac:dyDescent="0.2">
      <c r="A9983" s="13">
        <f t="shared" si="403"/>
        <v>0</v>
      </c>
      <c r="B9983" s="4" t="s">
        <v>18</v>
      </c>
      <c r="C9983" s="28"/>
    </row>
    <row r="9984" spans="1:3" hidden="1" x14ac:dyDescent="0.2">
      <c r="A9984" s="13">
        <f t="shared" si="403"/>
        <v>0</v>
      </c>
      <c r="B9984" s="21"/>
      <c r="C9984" s="35"/>
    </row>
    <row r="9985" spans="1:3" ht="15" x14ac:dyDescent="0.2">
      <c r="A9985" s="13"/>
      <c r="B9985" s="2" t="s">
        <v>19</v>
      </c>
      <c r="C9985" s="28">
        <v>1115</v>
      </c>
    </row>
    <row r="9986" spans="1:3" ht="15" x14ac:dyDescent="0.2">
      <c r="A9986" s="13"/>
      <c r="B9986" s="12" t="s">
        <v>20</v>
      </c>
      <c r="C9986" s="31">
        <v>996.9</v>
      </c>
    </row>
    <row r="9987" spans="1:3" ht="15" x14ac:dyDescent="0.2">
      <c r="A9987" s="13"/>
      <c r="B9987" s="12" t="s">
        <v>21</v>
      </c>
      <c r="C9987" s="31">
        <v>110.5</v>
      </c>
    </row>
    <row r="9988" spans="1:3" ht="15" hidden="1" x14ac:dyDescent="0.2">
      <c r="A9988" s="13">
        <v>0</v>
      </c>
      <c r="B9988" s="15" t="s">
        <v>22</v>
      </c>
      <c r="C9988" s="32">
        <v>43.5</v>
      </c>
    </row>
    <row r="9989" spans="1:3" ht="15" hidden="1" x14ac:dyDescent="0.2">
      <c r="A9989" s="13">
        <v>0</v>
      </c>
      <c r="B9989" s="15" t="s">
        <v>23</v>
      </c>
      <c r="C9989" s="32"/>
    </row>
    <row r="9990" spans="1:3" ht="15" hidden="1" x14ac:dyDescent="0.2">
      <c r="A9990" s="13">
        <v>0</v>
      </c>
      <c r="B9990" s="15" t="s">
        <v>24</v>
      </c>
      <c r="C9990" s="32"/>
    </row>
    <row r="9991" spans="1:3" ht="15" hidden="1" x14ac:dyDescent="0.2">
      <c r="A9991" s="13">
        <v>0</v>
      </c>
      <c r="B9991" s="15" t="s">
        <v>25</v>
      </c>
      <c r="C9991" s="32"/>
    </row>
    <row r="9992" spans="1:3" ht="15" hidden="1" x14ac:dyDescent="0.2">
      <c r="A9992" s="13">
        <v>0</v>
      </c>
      <c r="B9992" s="15" t="s">
        <v>26</v>
      </c>
      <c r="C9992" s="32"/>
    </row>
    <row r="9993" spans="1:3" ht="15" hidden="1" x14ac:dyDescent="0.2">
      <c r="A9993" s="13">
        <v>0</v>
      </c>
      <c r="B9993" s="15" t="s">
        <v>27</v>
      </c>
      <c r="C9993" s="32"/>
    </row>
    <row r="9994" spans="1:3" ht="30" hidden="1" x14ac:dyDescent="0.2">
      <c r="A9994" s="13">
        <v>0</v>
      </c>
      <c r="B9994" s="15" t="s">
        <v>28</v>
      </c>
      <c r="C9994" s="32"/>
    </row>
    <row r="9995" spans="1:3" ht="15" hidden="1" x14ac:dyDescent="0.2">
      <c r="A9995" s="13">
        <v>0</v>
      </c>
      <c r="B9995" s="15" t="s">
        <v>29</v>
      </c>
      <c r="C9995" s="32"/>
    </row>
    <row r="9996" spans="1:3" ht="15" hidden="1" x14ac:dyDescent="0.2">
      <c r="A9996" s="13">
        <v>0</v>
      </c>
      <c r="B9996" s="15" t="s">
        <v>30</v>
      </c>
      <c r="C9996" s="32"/>
    </row>
    <row r="9997" spans="1:3" ht="15" hidden="1" x14ac:dyDescent="0.2">
      <c r="A9997" s="13">
        <v>0</v>
      </c>
      <c r="B9997" s="15" t="s">
        <v>31</v>
      </c>
      <c r="C9997" s="32">
        <v>67</v>
      </c>
    </row>
    <row r="9998" spans="1:3" ht="15" hidden="1" x14ac:dyDescent="0.2">
      <c r="A9998" s="13">
        <f t="shared" ref="A9998:A10058" si="404">SUM(C9998)</f>
        <v>0</v>
      </c>
      <c r="B9998" s="12" t="s">
        <v>32</v>
      </c>
      <c r="C9998" s="31"/>
    </row>
    <row r="9999" spans="1:3" ht="15" hidden="1" x14ac:dyDescent="0.2">
      <c r="A9999" s="13">
        <f t="shared" si="404"/>
        <v>0</v>
      </c>
      <c r="B9999" s="3" t="s">
        <v>33</v>
      </c>
      <c r="C9999" s="28"/>
    </row>
    <row r="10000" spans="1:3" ht="15" hidden="1" x14ac:dyDescent="0.2">
      <c r="A10000" s="13">
        <f t="shared" si="404"/>
        <v>0</v>
      </c>
      <c r="B10000" s="12" t="s">
        <v>4</v>
      </c>
      <c r="C10000" s="31"/>
    </row>
    <row r="10001" spans="1:3" ht="15" x14ac:dyDescent="0.2">
      <c r="A10001" s="13"/>
      <c r="B10001" s="12" t="s">
        <v>34</v>
      </c>
      <c r="C10001" s="31">
        <v>7.6</v>
      </c>
    </row>
    <row r="10002" spans="1:3" ht="15" hidden="1" x14ac:dyDescent="0.2">
      <c r="A10002" s="13">
        <f t="shared" si="404"/>
        <v>0</v>
      </c>
      <c r="B10002" s="12" t="s">
        <v>35</v>
      </c>
      <c r="C10002" s="31"/>
    </row>
    <row r="10003" spans="1:3" ht="15" hidden="1" x14ac:dyDescent="0.2">
      <c r="A10003" s="13">
        <f t="shared" si="404"/>
        <v>0</v>
      </c>
      <c r="B10003" s="2" t="s">
        <v>36</v>
      </c>
      <c r="C10003" s="28"/>
    </row>
    <row r="10004" spans="1:3" ht="15" hidden="1" x14ac:dyDescent="0.2">
      <c r="A10004" s="13">
        <f t="shared" si="404"/>
        <v>0</v>
      </c>
      <c r="B10004" s="2" t="s">
        <v>37</v>
      </c>
      <c r="C10004" s="28">
        <v>0</v>
      </c>
    </row>
    <row r="10005" spans="1:3" ht="15" hidden="1" x14ac:dyDescent="0.2">
      <c r="A10005" s="13">
        <v>0</v>
      </c>
      <c r="B10005" s="16" t="s">
        <v>8</v>
      </c>
      <c r="C10005" s="33">
        <v>0</v>
      </c>
    </row>
    <row r="10006" spans="1:3" ht="15" hidden="1" x14ac:dyDescent="0.2">
      <c r="A10006" s="13">
        <v>0</v>
      </c>
      <c r="B10006" s="15" t="s">
        <v>9</v>
      </c>
      <c r="C10006" s="32"/>
    </row>
    <row r="10007" spans="1:3" ht="15" hidden="1" x14ac:dyDescent="0.2">
      <c r="A10007" s="13">
        <v>0</v>
      </c>
      <c r="B10007" s="15" t="s">
        <v>38</v>
      </c>
      <c r="C10007" s="32"/>
    </row>
    <row r="10008" spans="1:3" ht="15" hidden="1" x14ac:dyDescent="0.2">
      <c r="A10008" s="13">
        <f t="shared" si="404"/>
        <v>0</v>
      </c>
      <c r="B10008" s="14" t="s">
        <v>39</v>
      </c>
      <c r="C10008" s="31"/>
    </row>
    <row r="10009" spans="1:3" ht="15" hidden="1" x14ac:dyDescent="0.2">
      <c r="A10009" s="13">
        <f t="shared" si="404"/>
        <v>0</v>
      </c>
      <c r="B10009" s="4" t="s">
        <v>40</v>
      </c>
      <c r="C10009" s="28"/>
    </row>
    <row r="10010" spans="1:3" ht="15" hidden="1" x14ac:dyDescent="0.2">
      <c r="A10010" s="13">
        <f t="shared" si="404"/>
        <v>0</v>
      </c>
      <c r="B10010" s="2" t="s">
        <v>41</v>
      </c>
      <c r="C10010" s="28">
        <v>0</v>
      </c>
    </row>
    <row r="10011" spans="1:3" ht="15" hidden="1" x14ac:dyDescent="0.2">
      <c r="A10011" s="13">
        <v>0</v>
      </c>
      <c r="B10011" s="16" t="s">
        <v>14</v>
      </c>
      <c r="C10011" s="33">
        <v>0</v>
      </c>
    </row>
    <row r="10012" spans="1:3" ht="15" hidden="1" x14ac:dyDescent="0.2">
      <c r="A10012" s="13">
        <v>0</v>
      </c>
      <c r="B10012" s="15" t="s">
        <v>9</v>
      </c>
      <c r="C10012" s="32"/>
    </row>
    <row r="10013" spans="1:3" ht="15" hidden="1" x14ac:dyDescent="0.2">
      <c r="A10013" s="13">
        <v>0</v>
      </c>
      <c r="B10013" s="15" t="s">
        <v>10</v>
      </c>
      <c r="C10013" s="32"/>
    </row>
    <row r="10014" spans="1:3" ht="15" hidden="1" x14ac:dyDescent="0.2">
      <c r="A10014" s="13">
        <f t="shared" si="404"/>
        <v>0</v>
      </c>
      <c r="B10014" s="14" t="s">
        <v>42</v>
      </c>
      <c r="C10014" s="31"/>
    </row>
    <row r="10015" spans="1:3" ht="15" hidden="1" x14ac:dyDescent="0.2">
      <c r="A10015" s="13">
        <f t="shared" si="404"/>
        <v>0</v>
      </c>
      <c r="B10015" s="4" t="s">
        <v>16</v>
      </c>
      <c r="C10015" s="28"/>
    </row>
    <row r="10016" spans="1:3" ht="15" hidden="1" x14ac:dyDescent="0.2">
      <c r="A10016" s="13">
        <f t="shared" si="404"/>
        <v>0</v>
      </c>
      <c r="B10016" s="16" t="s">
        <v>17</v>
      </c>
      <c r="C10016" s="33">
        <v>0</v>
      </c>
    </row>
    <row r="10017" spans="1:3" ht="15" hidden="1" x14ac:dyDescent="0.2">
      <c r="A10017" s="13">
        <v>0</v>
      </c>
      <c r="B10017" s="15" t="s">
        <v>43</v>
      </c>
      <c r="C10017" s="32"/>
    </row>
    <row r="10018" spans="1:3" ht="15" hidden="1" x14ac:dyDescent="0.2">
      <c r="A10018" s="13">
        <v>0</v>
      </c>
      <c r="B10018" s="15" t="s">
        <v>15</v>
      </c>
      <c r="C10018" s="32"/>
    </row>
    <row r="10019" spans="1:3" ht="15" hidden="1" x14ac:dyDescent="0.2">
      <c r="A10019" s="13">
        <v>0</v>
      </c>
      <c r="B10019" s="15" t="s">
        <v>10</v>
      </c>
      <c r="C10019" s="32"/>
    </row>
    <row r="10020" spans="1:3" ht="15" hidden="1" x14ac:dyDescent="0.2">
      <c r="A10020" s="13">
        <f t="shared" si="404"/>
        <v>0</v>
      </c>
      <c r="B10020" s="14" t="s">
        <v>39</v>
      </c>
      <c r="C10020" s="31"/>
    </row>
    <row r="10021" spans="1:3" ht="15" hidden="1" x14ac:dyDescent="0.2">
      <c r="A10021" s="13">
        <f t="shared" si="404"/>
        <v>0</v>
      </c>
      <c r="B10021" s="4" t="s">
        <v>16</v>
      </c>
      <c r="C10021" s="28"/>
    </row>
    <row r="10022" spans="1:3" hidden="1" x14ac:dyDescent="0.2">
      <c r="A10022" s="13">
        <f t="shared" si="404"/>
        <v>0</v>
      </c>
      <c r="B10022" s="21"/>
      <c r="C10022" s="35"/>
    </row>
    <row r="10023" spans="1:3" ht="15" hidden="1" x14ac:dyDescent="0.2">
      <c r="A10023" s="13">
        <f t="shared" si="404"/>
        <v>0</v>
      </c>
      <c r="B10023" s="22" t="s">
        <v>60</v>
      </c>
      <c r="C10023" s="29"/>
    </row>
    <row r="10024" spans="1:3" ht="15" x14ac:dyDescent="0.2">
      <c r="A10024" s="13"/>
      <c r="B10024" s="17" t="s">
        <v>44</v>
      </c>
      <c r="C10024" s="31">
        <v>1147.5999999999999</v>
      </c>
    </row>
    <row r="10025" spans="1:3" ht="15" x14ac:dyDescent="0.2">
      <c r="A10025" s="13"/>
      <c r="B10025" s="12" t="s">
        <v>1</v>
      </c>
      <c r="C10025" s="31">
        <v>1147.5999999999999</v>
      </c>
    </row>
    <row r="10026" spans="1:3" ht="15" hidden="1" x14ac:dyDescent="0.2">
      <c r="A10026" s="13">
        <f t="shared" si="404"/>
        <v>0</v>
      </c>
      <c r="B10026" s="12" t="s">
        <v>6</v>
      </c>
      <c r="C10026" s="31">
        <v>0</v>
      </c>
    </row>
    <row r="10027" spans="1:3" ht="15" hidden="1" x14ac:dyDescent="0.2">
      <c r="A10027" s="13">
        <f t="shared" si="404"/>
        <v>0</v>
      </c>
      <c r="B10027" s="12" t="s">
        <v>45</v>
      </c>
      <c r="C10027" s="31">
        <v>0</v>
      </c>
    </row>
    <row r="10028" spans="1:3" ht="15" hidden="1" x14ac:dyDescent="0.2">
      <c r="A10028" s="13">
        <f t="shared" si="404"/>
        <v>0</v>
      </c>
      <c r="B10028" s="12" t="s">
        <v>13</v>
      </c>
      <c r="C10028" s="31">
        <v>0</v>
      </c>
    </row>
    <row r="10029" spans="1:3" ht="15" x14ac:dyDescent="0.2">
      <c r="A10029" s="13"/>
      <c r="B10029" s="17" t="s">
        <v>46</v>
      </c>
      <c r="C10029" s="31">
        <v>1115</v>
      </c>
    </row>
    <row r="10030" spans="1:3" ht="15" x14ac:dyDescent="0.2">
      <c r="A10030" s="13"/>
      <c r="B10030" s="12" t="s">
        <v>19</v>
      </c>
      <c r="C10030" s="31">
        <v>1115</v>
      </c>
    </row>
    <row r="10031" spans="1:3" ht="15" hidden="1" x14ac:dyDescent="0.2">
      <c r="A10031" s="13">
        <f t="shared" si="404"/>
        <v>0</v>
      </c>
      <c r="B10031" s="12" t="s">
        <v>36</v>
      </c>
      <c r="C10031" s="31">
        <v>0</v>
      </c>
    </row>
    <row r="10032" spans="1:3" ht="15" hidden="1" x14ac:dyDescent="0.2">
      <c r="A10032" s="13">
        <f t="shared" si="404"/>
        <v>0</v>
      </c>
      <c r="B10032" s="12" t="s">
        <v>47</v>
      </c>
      <c r="C10032" s="31">
        <v>0</v>
      </c>
    </row>
    <row r="10033" spans="1:3" ht="15" hidden="1" x14ac:dyDescent="0.2">
      <c r="A10033" s="13">
        <f t="shared" si="404"/>
        <v>0</v>
      </c>
      <c r="B10033" s="12" t="s">
        <v>41</v>
      </c>
      <c r="C10033" s="31">
        <v>0</v>
      </c>
    </row>
    <row r="10034" spans="1:3" ht="15" x14ac:dyDescent="0.2">
      <c r="A10034" s="13"/>
      <c r="B10034" s="39" t="s">
        <v>48</v>
      </c>
      <c r="C10034" s="40">
        <v>32.6</v>
      </c>
    </row>
    <row r="10035" spans="1:3" ht="15" x14ac:dyDescent="0.2">
      <c r="A10035" s="13"/>
      <c r="B10035" s="39" t="s">
        <v>49</v>
      </c>
      <c r="C10035" s="40">
        <v>183.4</v>
      </c>
    </row>
    <row r="10036" spans="1:3" ht="15" x14ac:dyDescent="0.2">
      <c r="A10036" s="13"/>
      <c r="B10036" s="39" t="s">
        <v>50</v>
      </c>
      <c r="C10036" s="40">
        <v>216</v>
      </c>
    </row>
    <row r="10037" spans="1:3" ht="15" hidden="1" x14ac:dyDescent="0.2">
      <c r="A10037" s="13">
        <f t="shared" si="404"/>
        <v>0</v>
      </c>
      <c r="B10037" s="23"/>
      <c r="C10037" s="34"/>
    </row>
    <row r="10038" spans="1:3" hidden="1" x14ac:dyDescent="0.2">
      <c r="A10038" s="13">
        <f t="shared" si="404"/>
        <v>0</v>
      </c>
      <c r="B10038" s="18" t="s">
        <v>319</v>
      </c>
      <c r="C10038" s="29"/>
    </row>
    <row r="10039" spans="1:3" ht="15" x14ac:dyDescent="0.2">
      <c r="A10039" s="13"/>
      <c r="B10039" s="5" t="s">
        <v>53</v>
      </c>
      <c r="C10039" s="36">
        <v>187</v>
      </c>
    </row>
    <row r="10040" spans="1:3" ht="15" x14ac:dyDescent="0.2">
      <c r="A10040" s="13"/>
      <c r="B10040" s="6" t="s">
        <v>54</v>
      </c>
      <c r="C10040" s="36">
        <v>156</v>
      </c>
    </row>
    <row r="10041" spans="1:3" ht="15" x14ac:dyDescent="0.2">
      <c r="A10041" s="13"/>
      <c r="B10041" s="6" t="s">
        <v>55</v>
      </c>
      <c r="C10041" s="36">
        <v>31</v>
      </c>
    </row>
    <row r="10042" spans="1:3" ht="15" hidden="1" x14ac:dyDescent="0.2">
      <c r="A10042" s="13">
        <f t="shared" si="404"/>
        <v>0</v>
      </c>
      <c r="B10042" s="24"/>
      <c r="C10042" s="34"/>
    </row>
    <row r="10043" spans="1:3" ht="15" x14ac:dyDescent="0.2">
      <c r="A10043" s="13"/>
      <c r="B10043" s="121" t="s">
        <v>152</v>
      </c>
      <c r="C10043" s="122"/>
    </row>
    <row r="10044" spans="1:3" hidden="1" x14ac:dyDescent="0.2">
      <c r="A10044" s="13">
        <f t="shared" si="404"/>
        <v>0</v>
      </c>
      <c r="B10044" s="21"/>
      <c r="C10044" s="35"/>
    </row>
    <row r="10045" spans="1:3" ht="15" hidden="1" x14ac:dyDescent="0.2">
      <c r="A10045" s="13">
        <f t="shared" si="404"/>
        <v>0</v>
      </c>
      <c r="B10045" s="22" t="s">
        <v>59</v>
      </c>
      <c r="C10045" s="29"/>
    </row>
    <row r="10046" spans="1:3" ht="15" x14ac:dyDescent="0.2">
      <c r="A10046" s="13"/>
      <c r="B10046" s="2" t="s">
        <v>1</v>
      </c>
      <c r="C10046" s="28">
        <v>17.905999999999999</v>
      </c>
    </row>
    <row r="10047" spans="1:3" ht="15" hidden="1" x14ac:dyDescent="0.2">
      <c r="A10047" s="13">
        <f t="shared" si="404"/>
        <v>0</v>
      </c>
      <c r="B10047" s="3" t="s">
        <v>2</v>
      </c>
      <c r="C10047" s="28"/>
    </row>
    <row r="10048" spans="1:3" ht="15" hidden="1" x14ac:dyDescent="0.2">
      <c r="A10048" s="13">
        <f t="shared" si="404"/>
        <v>0</v>
      </c>
      <c r="B10048" s="3" t="s">
        <v>3</v>
      </c>
      <c r="C10048" s="28"/>
    </row>
    <row r="10049" spans="1:3" ht="15" hidden="1" x14ac:dyDescent="0.2">
      <c r="A10049" s="13">
        <f t="shared" si="404"/>
        <v>0</v>
      </c>
      <c r="B10049" s="3" t="s">
        <v>4</v>
      </c>
      <c r="C10049" s="28">
        <v>0</v>
      </c>
    </row>
    <row r="10050" spans="1:3" ht="15" x14ac:dyDescent="0.2">
      <c r="A10050" s="13"/>
      <c r="B10050" s="3" t="s">
        <v>5</v>
      </c>
      <c r="C10050" s="28">
        <v>17.905999999999999</v>
      </c>
    </row>
    <row r="10051" spans="1:3" ht="15" hidden="1" x14ac:dyDescent="0.2">
      <c r="A10051" s="13">
        <f t="shared" si="404"/>
        <v>0</v>
      </c>
      <c r="B10051" s="2" t="s">
        <v>6</v>
      </c>
      <c r="C10051" s="28">
        <v>0</v>
      </c>
    </row>
    <row r="10052" spans="1:3" ht="15" hidden="1" x14ac:dyDescent="0.2">
      <c r="A10052" s="13">
        <f t="shared" si="404"/>
        <v>0</v>
      </c>
      <c r="B10052" s="2" t="s">
        <v>7</v>
      </c>
      <c r="C10052" s="28">
        <v>0</v>
      </c>
    </row>
    <row r="10053" spans="1:3" ht="15" hidden="1" x14ac:dyDescent="0.2">
      <c r="A10053" s="13">
        <v>0</v>
      </c>
      <c r="B10053" s="3" t="s">
        <v>8</v>
      </c>
      <c r="C10053" s="28">
        <v>0</v>
      </c>
    </row>
    <row r="10054" spans="1:3" ht="15" hidden="1" x14ac:dyDescent="0.2">
      <c r="A10054" s="13">
        <f t="shared" si="404"/>
        <v>0</v>
      </c>
      <c r="B10054" s="4" t="s">
        <v>9</v>
      </c>
      <c r="C10054" s="28">
        <v>0</v>
      </c>
    </row>
    <row r="10055" spans="1:3" ht="15" hidden="1" x14ac:dyDescent="0.2">
      <c r="A10055" s="13">
        <v>0</v>
      </c>
      <c r="B10055" s="4" t="s">
        <v>10</v>
      </c>
      <c r="C10055" s="28">
        <v>0</v>
      </c>
    </row>
    <row r="10056" spans="1:3" ht="15" hidden="1" x14ac:dyDescent="0.2">
      <c r="A10056" s="13">
        <f t="shared" si="404"/>
        <v>0</v>
      </c>
      <c r="B10056" s="4" t="s">
        <v>11</v>
      </c>
      <c r="C10056" s="28">
        <v>0</v>
      </c>
    </row>
    <row r="10057" spans="1:3" ht="15" hidden="1" x14ac:dyDescent="0.2">
      <c r="A10057" s="13">
        <f t="shared" si="404"/>
        <v>0</v>
      </c>
      <c r="B10057" s="4" t="s">
        <v>12</v>
      </c>
      <c r="C10057" s="28">
        <v>0</v>
      </c>
    </row>
    <row r="10058" spans="1:3" ht="15" hidden="1" x14ac:dyDescent="0.2">
      <c r="A10058" s="13">
        <f t="shared" si="404"/>
        <v>0</v>
      </c>
      <c r="B10058" s="2" t="s">
        <v>13</v>
      </c>
      <c r="C10058" s="28">
        <v>0</v>
      </c>
    </row>
    <row r="10059" spans="1:3" ht="15" hidden="1" x14ac:dyDescent="0.2">
      <c r="A10059" s="13">
        <v>0</v>
      </c>
      <c r="B10059" s="3" t="s">
        <v>14</v>
      </c>
      <c r="C10059" s="28">
        <v>0</v>
      </c>
    </row>
    <row r="10060" spans="1:3" ht="15" hidden="1" x14ac:dyDescent="0.2">
      <c r="A10060" s="13">
        <v>0</v>
      </c>
      <c r="B10060" s="4" t="s">
        <v>15</v>
      </c>
      <c r="C10060" s="28">
        <v>0</v>
      </c>
    </row>
    <row r="10061" spans="1:3" ht="15" hidden="1" x14ac:dyDescent="0.2">
      <c r="A10061" s="13">
        <v>0</v>
      </c>
      <c r="B10061" s="4" t="s">
        <v>10</v>
      </c>
      <c r="C10061" s="28">
        <v>0</v>
      </c>
    </row>
    <row r="10062" spans="1:3" ht="15" hidden="1" x14ac:dyDescent="0.2">
      <c r="A10062" s="13">
        <f t="shared" ref="A10062:A10068" si="405">SUM(C10062)</f>
        <v>0</v>
      </c>
      <c r="B10062" s="4" t="s">
        <v>16</v>
      </c>
      <c r="C10062" s="28">
        <v>0</v>
      </c>
    </row>
    <row r="10063" spans="1:3" ht="15" hidden="1" x14ac:dyDescent="0.2">
      <c r="A10063" s="13">
        <f t="shared" si="405"/>
        <v>0</v>
      </c>
      <c r="B10063" s="3" t="s">
        <v>17</v>
      </c>
      <c r="C10063" s="28">
        <v>0</v>
      </c>
    </row>
    <row r="10064" spans="1:3" ht="15" hidden="1" x14ac:dyDescent="0.2">
      <c r="A10064" s="13">
        <f t="shared" si="405"/>
        <v>0</v>
      </c>
      <c r="B10064" s="4" t="s">
        <v>18</v>
      </c>
      <c r="C10064" s="28">
        <v>0</v>
      </c>
    </row>
    <row r="10065" spans="1:3" hidden="1" x14ac:dyDescent="0.2">
      <c r="A10065" s="13">
        <f t="shared" si="405"/>
        <v>0</v>
      </c>
      <c r="B10065" s="21"/>
      <c r="C10065" s="35"/>
    </row>
    <row r="10066" spans="1:3" ht="15" x14ac:dyDescent="0.2">
      <c r="A10066" s="13"/>
      <c r="B10066" s="2" t="s">
        <v>19</v>
      </c>
      <c r="C10066" s="28">
        <v>17.6098</v>
      </c>
    </row>
    <row r="10067" spans="1:3" ht="15" x14ac:dyDescent="0.2">
      <c r="A10067" s="13"/>
      <c r="B10067" s="12" t="s">
        <v>20</v>
      </c>
      <c r="C10067" s="31">
        <v>14.5</v>
      </c>
    </row>
    <row r="10068" spans="1:3" ht="15" x14ac:dyDescent="0.2">
      <c r="A10068" s="13"/>
      <c r="B10068" s="12" t="s">
        <v>21</v>
      </c>
      <c r="C10068" s="31">
        <v>3</v>
      </c>
    </row>
    <row r="10069" spans="1:3" ht="15" hidden="1" x14ac:dyDescent="0.2">
      <c r="A10069" s="13">
        <v>0</v>
      </c>
      <c r="B10069" s="15" t="s">
        <v>22</v>
      </c>
      <c r="C10069" s="32">
        <v>3</v>
      </c>
    </row>
    <row r="10070" spans="1:3" ht="15" hidden="1" x14ac:dyDescent="0.2">
      <c r="A10070" s="13">
        <v>0</v>
      </c>
      <c r="B10070" s="15" t="s">
        <v>23</v>
      </c>
      <c r="C10070" s="32">
        <v>0</v>
      </c>
    </row>
    <row r="10071" spans="1:3" ht="15" hidden="1" x14ac:dyDescent="0.2">
      <c r="A10071" s="13">
        <v>0</v>
      </c>
      <c r="B10071" s="15" t="s">
        <v>24</v>
      </c>
      <c r="C10071" s="32">
        <v>0</v>
      </c>
    </row>
    <row r="10072" spans="1:3" ht="15" hidden="1" x14ac:dyDescent="0.2">
      <c r="A10072" s="13">
        <v>0</v>
      </c>
      <c r="B10072" s="15" t="s">
        <v>25</v>
      </c>
      <c r="C10072" s="32">
        <v>0</v>
      </c>
    </row>
    <row r="10073" spans="1:3" ht="15" hidden="1" x14ac:dyDescent="0.2">
      <c r="A10073" s="13">
        <v>0</v>
      </c>
      <c r="B10073" s="15" t="s">
        <v>26</v>
      </c>
      <c r="C10073" s="32">
        <v>0</v>
      </c>
    </row>
    <row r="10074" spans="1:3" ht="15" hidden="1" x14ac:dyDescent="0.2">
      <c r="A10074" s="13">
        <v>0</v>
      </c>
      <c r="B10074" s="15" t="s">
        <v>27</v>
      </c>
      <c r="C10074" s="32">
        <v>0</v>
      </c>
    </row>
    <row r="10075" spans="1:3" ht="30" hidden="1" x14ac:dyDescent="0.2">
      <c r="A10075" s="13">
        <v>0</v>
      </c>
      <c r="B10075" s="15" t="s">
        <v>28</v>
      </c>
      <c r="C10075" s="32">
        <v>0</v>
      </c>
    </row>
    <row r="10076" spans="1:3" ht="15" hidden="1" x14ac:dyDescent="0.2">
      <c r="A10076" s="13">
        <v>0</v>
      </c>
      <c r="B10076" s="15" t="s">
        <v>29</v>
      </c>
      <c r="C10076" s="32">
        <v>0</v>
      </c>
    </row>
    <row r="10077" spans="1:3" ht="15" hidden="1" x14ac:dyDescent="0.2">
      <c r="A10077" s="13">
        <v>0</v>
      </c>
      <c r="B10077" s="15" t="s">
        <v>30</v>
      </c>
      <c r="C10077" s="32">
        <v>0</v>
      </c>
    </row>
    <row r="10078" spans="1:3" ht="15" hidden="1" x14ac:dyDescent="0.2">
      <c r="A10078" s="13">
        <v>0</v>
      </c>
      <c r="B10078" s="15" t="s">
        <v>31</v>
      </c>
      <c r="C10078" s="32">
        <v>0</v>
      </c>
    </row>
    <row r="10079" spans="1:3" ht="15" hidden="1" x14ac:dyDescent="0.2">
      <c r="A10079" s="13">
        <f t="shared" ref="A10079:A10085" si="406">SUM(C10079)</f>
        <v>0</v>
      </c>
      <c r="B10079" s="12" t="s">
        <v>32</v>
      </c>
      <c r="C10079" s="31">
        <v>0</v>
      </c>
    </row>
    <row r="10080" spans="1:3" ht="15" hidden="1" x14ac:dyDescent="0.2">
      <c r="A10080" s="13">
        <f t="shared" si="406"/>
        <v>0</v>
      </c>
      <c r="B10080" s="3" t="s">
        <v>33</v>
      </c>
      <c r="C10080" s="28">
        <v>0</v>
      </c>
    </row>
    <row r="10081" spans="1:3" ht="15" hidden="1" x14ac:dyDescent="0.2">
      <c r="A10081" s="13">
        <f t="shared" si="406"/>
        <v>0</v>
      </c>
      <c r="B10081" s="12" t="s">
        <v>4</v>
      </c>
      <c r="C10081" s="31">
        <v>0</v>
      </c>
    </row>
    <row r="10082" spans="1:3" ht="15" hidden="1" x14ac:dyDescent="0.2">
      <c r="A10082" s="13">
        <f t="shared" si="406"/>
        <v>0</v>
      </c>
      <c r="B10082" s="12" t="s">
        <v>34</v>
      </c>
      <c r="C10082" s="31">
        <v>0</v>
      </c>
    </row>
    <row r="10083" spans="1:3" ht="15" x14ac:dyDescent="0.2">
      <c r="A10083" s="13"/>
      <c r="B10083" s="12" t="s">
        <v>35</v>
      </c>
      <c r="C10083" s="31">
        <v>0.10979999999999999</v>
      </c>
    </row>
    <row r="10084" spans="1:3" ht="15" hidden="1" x14ac:dyDescent="0.2">
      <c r="A10084" s="13">
        <f t="shared" si="406"/>
        <v>0</v>
      </c>
      <c r="B10084" s="2" t="s">
        <v>36</v>
      </c>
      <c r="C10084" s="28">
        <v>0</v>
      </c>
    </row>
    <row r="10085" spans="1:3" ht="15" hidden="1" x14ac:dyDescent="0.2">
      <c r="A10085" s="13">
        <f t="shared" si="406"/>
        <v>0</v>
      </c>
      <c r="B10085" s="2" t="s">
        <v>37</v>
      </c>
      <c r="C10085" s="28">
        <v>0</v>
      </c>
    </row>
    <row r="10086" spans="1:3" ht="15" hidden="1" x14ac:dyDescent="0.2">
      <c r="A10086" s="13">
        <v>0</v>
      </c>
      <c r="B10086" s="16" t="s">
        <v>8</v>
      </c>
      <c r="C10086" s="33">
        <v>0</v>
      </c>
    </row>
    <row r="10087" spans="1:3" ht="15" hidden="1" x14ac:dyDescent="0.2">
      <c r="A10087" s="13">
        <v>0</v>
      </c>
      <c r="B10087" s="15" t="s">
        <v>9</v>
      </c>
      <c r="C10087" s="32">
        <v>0</v>
      </c>
    </row>
    <row r="10088" spans="1:3" ht="15" hidden="1" x14ac:dyDescent="0.2">
      <c r="A10088" s="13">
        <v>0</v>
      </c>
      <c r="B10088" s="15" t="s">
        <v>38</v>
      </c>
      <c r="C10088" s="32">
        <v>0</v>
      </c>
    </row>
    <row r="10089" spans="1:3" ht="15" hidden="1" x14ac:dyDescent="0.2">
      <c r="A10089" s="13">
        <f>SUM(C10089)</f>
        <v>0</v>
      </c>
      <c r="B10089" s="14" t="s">
        <v>39</v>
      </c>
      <c r="C10089" s="31">
        <v>0</v>
      </c>
    </row>
    <row r="10090" spans="1:3" ht="15" hidden="1" x14ac:dyDescent="0.2">
      <c r="A10090" s="13">
        <f>SUM(C10090)</f>
        <v>0</v>
      </c>
      <c r="B10090" s="4" t="s">
        <v>40</v>
      </c>
      <c r="C10090" s="28">
        <v>0</v>
      </c>
    </row>
    <row r="10091" spans="1:3" ht="15" hidden="1" x14ac:dyDescent="0.2">
      <c r="A10091" s="13">
        <f>SUM(C10091)</f>
        <v>0</v>
      </c>
      <c r="B10091" s="2" t="s">
        <v>41</v>
      </c>
      <c r="C10091" s="28">
        <v>0</v>
      </c>
    </row>
    <row r="10092" spans="1:3" ht="15" hidden="1" x14ac:dyDescent="0.2">
      <c r="A10092" s="13">
        <v>0</v>
      </c>
      <c r="B10092" s="16" t="s">
        <v>14</v>
      </c>
      <c r="C10092" s="33">
        <v>0</v>
      </c>
    </row>
    <row r="10093" spans="1:3" ht="15" hidden="1" x14ac:dyDescent="0.2">
      <c r="A10093" s="13">
        <v>0</v>
      </c>
      <c r="B10093" s="15" t="s">
        <v>9</v>
      </c>
      <c r="C10093" s="32">
        <v>0</v>
      </c>
    </row>
    <row r="10094" spans="1:3" ht="15" hidden="1" x14ac:dyDescent="0.2">
      <c r="A10094" s="13">
        <v>0</v>
      </c>
      <c r="B10094" s="15" t="s">
        <v>10</v>
      </c>
      <c r="C10094" s="32">
        <v>0</v>
      </c>
    </row>
    <row r="10095" spans="1:3" ht="15" hidden="1" x14ac:dyDescent="0.2">
      <c r="A10095" s="13">
        <f>SUM(C10095)</f>
        <v>0</v>
      </c>
      <c r="B10095" s="14" t="s">
        <v>42</v>
      </c>
      <c r="C10095" s="31">
        <v>0</v>
      </c>
    </row>
    <row r="10096" spans="1:3" ht="15" hidden="1" x14ac:dyDescent="0.2">
      <c r="A10096" s="13">
        <f>SUM(C10096)</f>
        <v>0</v>
      </c>
      <c r="B10096" s="4" t="s">
        <v>16</v>
      </c>
      <c r="C10096" s="28">
        <v>0</v>
      </c>
    </row>
    <row r="10097" spans="1:3" ht="15" hidden="1" x14ac:dyDescent="0.2">
      <c r="A10097" s="13">
        <f>SUM(C10097)</f>
        <v>0</v>
      </c>
      <c r="B10097" s="16" t="s">
        <v>17</v>
      </c>
      <c r="C10097" s="33">
        <v>0</v>
      </c>
    </row>
    <row r="10098" spans="1:3" ht="15" hidden="1" x14ac:dyDescent="0.2">
      <c r="A10098" s="13">
        <v>0</v>
      </c>
      <c r="B10098" s="15" t="s">
        <v>43</v>
      </c>
      <c r="C10098" s="32">
        <v>0</v>
      </c>
    </row>
    <row r="10099" spans="1:3" ht="15" hidden="1" x14ac:dyDescent="0.2">
      <c r="A10099" s="13">
        <v>0</v>
      </c>
      <c r="B10099" s="15" t="s">
        <v>15</v>
      </c>
      <c r="C10099" s="32">
        <v>0</v>
      </c>
    </row>
    <row r="10100" spans="1:3" ht="15" hidden="1" x14ac:dyDescent="0.2">
      <c r="A10100" s="13">
        <v>0</v>
      </c>
      <c r="B10100" s="15" t="s">
        <v>10</v>
      </c>
      <c r="C10100" s="32">
        <v>0</v>
      </c>
    </row>
    <row r="10101" spans="1:3" ht="15" hidden="1" x14ac:dyDescent="0.2">
      <c r="A10101" s="13">
        <f t="shared" ref="A10101:A10123" si="407">SUM(C10101)</f>
        <v>0</v>
      </c>
      <c r="B10101" s="14" t="s">
        <v>39</v>
      </c>
      <c r="C10101" s="31">
        <v>0</v>
      </c>
    </row>
    <row r="10102" spans="1:3" ht="15" hidden="1" x14ac:dyDescent="0.2">
      <c r="A10102" s="13">
        <f t="shared" si="407"/>
        <v>0</v>
      </c>
      <c r="B10102" s="4" t="s">
        <v>16</v>
      </c>
      <c r="C10102" s="28">
        <v>0</v>
      </c>
    </row>
    <row r="10103" spans="1:3" hidden="1" x14ac:dyDescent="0.2">
      <c r="A10103" s="13">
        <f t="shared" si="407"/>
        <v>0</v>
      </c>
      <c r="B10103" s="21"/>
      <c r="C10103" s="35"/>
    </row>
    <row r="10104" spans="1:3" ht="15" hidden="1" x14ac:dyDescent="0.2">
      <c r="A10104" s="13">
        <f t="shared" si="407"/>
        <v>0</v>
      </c>
      <c r="B10104" s="22" t="s">
        <v>60</v>
      </c>
      <c r="C10104" s="29"/>
    </row>
    <row r="10105" spans="1:3" ht="15" x14ac:dyDescent="0.2">
      <c r="A10105" s="13"/>
      <c r="B10105" s="17" t="s">
        <v>44</v>
      </c>
      <c r="C10105" s="31">
        <v>17.905999999999999</v>
      </c>
    </row>
    <row r="10106" spans="1:3" ht="15" x14ac:dyDescent="0.2">
      <c r="A10106" s="13"/>
      <c r="B10106" s="12" t="s">
        <v>1</v>
      </c>
      <c r="C10106" s="31">
        <v>17.905999999999999</v>
      </c>
    </row>
    <row r="10107" spans="1:3" ht="15" hidden="1" x14ac:dyDescent="0.2">
      <c r="A10107" s="13">
        <f t="shared" si="407"/>
        <v>0</v>
      </c>
      <c r="B10107" s="12" t="s">
        <v>6</v>
      </c>
      <c r="C10107" s="31">
        <v>0</v>
      </c>
    </row>
    <row r="10108" spans="1:3" ht="15" hidden="1" x14ac:dyDescent="0.2">
      <c r="A10108" s="13">
        <f t="shared" si="407"/>
        <v>0</v>
      </c>
      <c r="B10108" s="12" t="s">
        <v>45</v>
      </c>
      <c r="C10108" s="31">
        <v>0</v>
      </c>
    </row>
    <row r="10109" spans="1:3" ht="15" hidden="1" x14ac:dyDescent="0.2">
      <c r="A10109" s="13">
        <f t="shared" si="407"/>
        <v>0</v>
      </c>
      <c r="B10109" s="12" t="s">
        <v>13</v>
      </c>
      <c r="C10109" s="31">
        <v>0</v>
      </c>
    </row>
    <row r="10110" spans="1:3" ht="15" x14ac:dyDescent="0.2">
      <c r="A10110" s="13"/>
      <c r="B10110" s="17" t="s">
        <v>46</v>
      </c>
      <c r="C10110" s="31">
        <v>17.6098</v>
      </c>
    </row>
    <row r="10111" spans="1:3" ht="15" x14ac:dyDescent="0.2">
      <c r="A10111" s="13"/>
      <c r="B10111" s="12" t="s">
        <v>19</v>
      </c>
      <c r="C10111" s="31">
        <v>17.6098</v>
      </c>
    </row>
    <row r="10112" spans="1:3" ht="15" hidden="1" x14ac:dyDescent="0.2">
      <c r="A10112" s="13">
        <f t="shared" si="407"/>
        <v>0</v>
      </c>
      <c r="B10112" s="12" t="s">
        <v>36</v>
      </c>
      <c r="C10112" s="31">
        <v>0</v>
      </c>
    </row>
    <row r="10113" spans="1:3" ht="15" hidden="1" x14ac:dyDescent="0.2">
      <c r="A10113" s="13">
        <f t="shared" si="407"/>
        <v>0</v>
      </c>
      <c r="B10113" s="12" t="s">
        <v>47</v>
      </c>
      <c r="C10113" s="31">
        <v>0</v>
      </c>
    </row>
    <row r="10114" spans="1:3" ht="15" hidden="1" x14ac:dyDescent="0.2">
      <c r="A10114" s="13">
        <f t="shared" si="407"/>
        <v>0</v>
      </c>
      <c r="B10114" s="12" t="s">
        <v>41</v>
      </c>
      <c r="C10114" s="31">
        <v>0</v>
      </c>
    </row>
    <row r="10115" spans="1:3" ht="15" x14ac:dyDescent="0.2">
      <c r="A10115" s="13"/>
      <c r="B10115" s="39" t="s">
        <v>48</v>
      </c>
      <c r="C10115" s="40">
        <v>0.29620000000000002</v>
      </c>
    </row>
    <row r="10116" spans="1:3" ht="15" x14ac:dyDescent="0.2">
      <c r="A10116" s="13"/>
      <c r="B10116" s="39" t="s">
        <v>49</v>
      </c>
      <c r="C10116" s="40">
        <v>6.4343300000000001</v>
      </c>
    </row>
    <row r="10117" spans="1:3" ht="15" x14ac:dyDescent="0.2">
      <c r="A10117" s="13"/>
      <c r="B10117" s="39" t="s">
        <v>50</v>
      </c>
      <c r="C10117" s="40">
        <v>6.7305299999999999</v>
      </c>
    </row>
    <row r="10118" spans="1:3" ht="15" hidden="1" x14ac:dyDescent="0.2">
      <c r="A10118" s="13">
        <f t="shared" si="407"/>
        <v>0</v>
      </c>
      <c r="B10118" s="23"/>
      <c r="C10118" s="34"/>
    </row>
    <row r="10119" spans="1:3" hidden="1" x14ac:dyDescent="0.2">
      <c r="A10119" s="13">
        <f t="shared" si="407"/>
        <v>0</v>
      </c>
      <c r="B10119" s="18" t="s">
        <v>319</v>
      </c>
      <c r="C10119" s="29"/>
    </row>
    <row r="10120" spans="1:3" ht="15" x14ac:dyDescent="0.2">
      <c r="A10120" s="13"/>
      <c r="B10120" s="5" t="s">
        <v>53</v>
      </c>
      <c r="C10120" s="36">
        <v>27</v>
      </c>
    </row>
    <row r="10121" spans="1:3" ht="15" x14ac:dyDescent="0.2">
      <c r="A10121" s="13"/>
      <c r="B10121" s="6" t="s">
        <v>54</v>
      </c>
      <c r="C10121" s="36">
        <v>19</v>
      </c>
    </row>
    <row r="10122" spans="1:3" ht="15" x14ac:dyDescent="0.2">
      <c r="A10122" s="13"/>
      <c r="B10122" s="6" t="s">
        <v>55</v>
      </c>
      <c r="C10122" s="36">
        <v>8</v>
      </c>
    </row>
    <row r="10123" spans="1:3" ht="15" hidden="1" x14ac:dyDescent="0.2">
      <c r="A10123" s="13">
        <f t="shared" si="407"/>
        <v>0</v>
      </c>
      <c r="B10123" s="24"/>
      <c r="C10123" s="34"/>
    </row>
    <row r="10124" spans="1:3" ht="15" x14ac:dyDescent="0.2">
      <c r="A10124" s="13"/>
      <c r="B10124" s="126" t="s">
        <v>217</v>
      </c>
      <c r="C10124" s="127"/>
    </row>
    <row r="10125" spans="1:3" hidden="1" x14ac:dyDescent="0.2">
      <c r="A10125" s="13">
        <f t="shared" ref="A10125:A10133" si="408">SUM(C10125)</f>
        <v>0</v>
      </c>
      <c r="B10125" s="21"/>
      <c r="C10125" s="35"/>
    </row>
    <row r="10126" spans="1:3" ht="15" hidden="1" x14ac:dyDescent="0.2">
      <c r="A10126" s="13">
        <f t="shared" si="408"/>
        <v>0</v>
      </c>
      <c r="B10126" s="22" t="s">
        <v>59</v>
      </c>
      <c r="C10126" s="29"/>
    </row>
    <row r="10127" spans="1:3" ht="15" hidden="1" x14ac:dyDescent="0.2">
      <c r="A10127" s="13">
        <f t="shared" si="408"/>
        <v>0</v>
      </c>
      <c r="B10127" s="2" t="s">
        <v>1</v>
      </c>
      <c r="C10127" s="28">
        <v>0</v>
      </c>
    </row>
    <row r="10128" spans="1:3" ht="15" hidden="1" x14ac:dyDescent="0.2">
      <c r="A10128" s="13">
        <f t="shared" si="408"/>
        <v>0</v>
      </c>
      <c r="B10128" s="3" t="s">
        <v>2</v>
      </c>
      <c r="C10128" s="28"/>
    </row>
    <row r="10129" spans="1:3" ht="15" hidden="1" x14ac:dyDescent="0.2">
      <c r="A10129" s="13">
        <f t="shared" si="408"/>
        <v>0</v>
      </c>
      <c r="B10129" s="3" t="s">
        <v>3</v>
      </c>
      <c r="C10129" s="28"/>
    </row>
    <row r="10130" spans="1:3" ht="15" hidden="1" x14ac:dyDescent="0.2">
      <c r="A10130" s="13">
        <f t="shared" si="408"/>
        <v>0</v>
      </c>
      <c r="B10130" s="3" t="s">
        <v>4</v>
      </c>
      <c r="C10130" s="28">
        <v>0</v>
      </c>
    </row>
    <row r="10131" spans="1:3" ht="15" hidden="1" x14ac:dyDescent="0.2">
      <c r="A10131" s="13">
        <f t="shared" si="408"/>
        <v>0</v>
      </c>
      <c r="B10131" s="3" t="s">
        <v>5</v>
      </c>
      <c r="C10131" s="28">
        <v>0</v>
      </c>
    </row>
    <row r="10132" spans="1:3" ht="15" hidden="1" x14ac:dyDescent="0.2">
      <c r="A10132" s="13">
        <f t="shared" si="408"/>
        <v>0</v>
      </c>
      <c r="B10132" s="2" t="s">
        <v>6</v>
      </c>
      <c r="C10132" s="28">
        <v>0</v>
      </c>
    </row>
    <row r="10133" spans="1:3" ht="15" hidden="1" x14ac:dyDescent="0.2">
      <c r="A10133" s="13">
        <f t="shared" si="408"/>
        <v>0</v>
      </c>
      <c r="B10133" s="2" t="s">
        <v>7</v>
      </c>
      <c r="C10133" s="28">
        <v>0</v>
      </c>
    </row>
    <row r="10134" spans="1:3" ht="15" hidden="1" x14ac:dyDescent="0.2">
      <c r="A10134" s="13">
        <v>0</v>
      </c>
      <c r="B10134" s="3" t="s">
        <v>8</v>
      </c>
      <c r="C10134" s="28">
        <v>0</v>
      </c>
    </row>
    <row r="10135" spans="1:3" ht="15" hidden="1" x14ac:dyDescent="0.2">
      <c r="A10135" s="13">
        <f>SUM(C10135)</f>
        <v>0</v>
      </c>
      <c r="B10135" s="4" t="s">
        <v>9</v>
      </c>
      <c r="C10135" s="28">
        <v>0</v>
      </c>
    </row>
    <row r="10136" spans="1:3" ht="15" hidden="1" x14ac:dyDescent="0.2">
      <c r="A10136" s="13">
        <v>0</v>
      </c>
      <c r="B10136" s="4" t="s">
        <v>10</v>
      </c>
      <c r="C10136" s="28">
        <v>0</v>
      </c>
    </row>
    <row r="10137" spans="1:3" ht="15" hidden="1" x14ac:dyDescent="0.2">
      <c r="A10137" s="13">
        <f>SUM(C10137)</f>
        <v>0</v>
      </c>
      <c r="B10137" s="4" t="s">
        <v>11</v>
      </c>
      <c r="C10137" s="28">
        <v>0</v>
      </c>
    </row>
    <row r="10138" spans="1:3" ht="15" hidden="1" x14ac:dyDescent="0.2">
      <c r="A10138" s="13">
        <f>SUM(C10138)</f>
        <v>0</v>
      </c>
      <c r="B10138" s="4" t="s">
        <v>12</v>
      </c>
      <c r="C10138" s="28">
        <v>0</v>
      </c>
    </row>
    <row r="10139" spans="1:3" ht="15" hidden="1" x14ac:dyDescent="0.2">
      <c r="A10139" s="13">
        <f>SUM(C10139)</f>
        <v>0</v>
      </c>
      <c r="B10139" s="2" t="s">
        <v>13</v>
      </c>
      <c r="C10139" s="28">
        <v>0</v>
      </c>
    </row>
    <row r="10140" spans="1:3" ht="15" hidden="1" x14ac:dyDescent="0.2">
      <c r="A10140" s="13">
        <v>0</v>
      </c>
      <c r="B10140" s="3" t="s">
        <v>14</v>
      </c>
      <c r="C10140" s="28">
        <v>0</v>
      </c>
    </row>
    <row r="10141" spans="1:3" ht="15" hidden="1" x14ac:dyDescent="0.2">
      <c r="A10141" s="13">
        <v>0</v>
      </c>
      <c r="B10141" s="4" t="s">
        <v>15</v>
      </c>
      <c r="C10141" s="28">
        <v>0</v>
      </c>
    </row>
    <row r="10142" spans="1:3" ht="15" hidden="1" x14ac:dyDescent="0.2">
      <c r="A10142" s="13">
        <v>0</v>
      </c>
      <c r="B10142" s="4" t="s">
        <v>10</v>
      </c>
      <c r="C10142" s="28">
        <v>0</v>
      </c>
    </row>
    <row r="10143" spans="1:3" ht="15" hidden="1" x14ac:dyDescent="0.2">
      <c r="A10143" s="13">
        <f t="shared" ref="A10143:A10149" si="409">SUM(C10143)</f>
        <v>0</v>
      </c>
      <c r="B10143" s="4" t="s">
        <v>16</v>
      </c>
      <c r="C10143" s="28">
        <v>0</v>
      </c>
    </row>
    <row r="10144" spans="1:3" ht="15" hidden="1" x14ac:dyDescent="0.2">
      <c r="A10144" s="13">
        <f t="shared" si="409"/>
        <v>0</v>
      </c>
      <c r="B10144" s="3" t="s">
        <v>17</v>
      </c>
      <c r="C10144" s="28">
        <v>0</v>
      </c>
    </row>
    <row r="10145" spans="1:3" ht="15" hidden="1" x14ac:dyDescent="0.2">
      <c r="A10145" s="13">
        <f t="shared" si="409"/>
        <v>0</v>
      </c>
      <c r="B10145" s="4" t="s">
        <v>18</v>
      </c>
      <c r="C10145" s="28">
        <v>0</v>
      </c>
    </row>
    <row r="10146" spans="1:3" hidden="1" x14ac:dyDescent="0.2">
      <c r="A10146" s="13">
        <f t="shared" si="409"/>
        <v>0</v>
      </c>
      <c r="B10146" s="21"/>
      <c r="C10146" s="35"/>
    </row>
    <row r="10147" spans="1:3" ht="15" hidden="1" x14ac:dyDescent="0.2">
      <c r="A10147" s="13">
        <f t="shared" si="409"/>
        <v>0</v>
      </c>
      <c r="B10147" s="2" t="s">
        <v>19</v>
      </c>
      <c r="C10147" s="28">
        <v>0</v>
      </c>
    </row>
    <row r="10148" spans="1:3" ht="15" hidden="1" x14ac:dyDescent="0.2">
      <c r="A10148" s="13">
        <f t="shared" si="409"/>
        <v>0</v>
      </c>
      <c r="B10148" s="12" t="s">
        <v>20</v>
      </c>
      <c r="C10148" s="31">
        <v>0</v>
      </c>
    </row>
    <row r="10149" spans="1:3" ht="15" hidden="1" x14ac:dyDescent="0.2">
      <c r="A10149" s="13">
        <f t="shared" si="409"/>
        <v>0</v>
      </c>
      <c r="B10149" s="12" t="s">
        <v>21</v>
      </c>
      <c r="C10149" s="31">
        <v>0</v>
      </c>
    </row>
    <row r="10150" spans="1:3" ht="15" hidden="1" x14ac:dyDescent="0.2">
      <c r="A10150" s="13">
        <v>0</v>
      </c>
      <c r="B10150" s="15" t="s">
        <v>22</v>
      </c>
      <c r="C10150" s="32">
        <v>0</v>
      </c>
    </row>
    <row r="10151" spans="1:3" ht="15" hidden="1" x14ac:dyDescent="0.2">
      <c r="A10151" s="13">
        <v>0</v>
      </c>
      <c r="B10151" s="15" t="s">
        <v>23</v>
      </c>
      <c r="C10151" s="32">
        <v>0</v>
      </c>
    </row>
    <row r="10152" spans="1:3" ht="15" hidden="1" x14ac:dyDescent="0.2">
      <c r="A10152" s="13">
        <v>0</v>
      </c>
      <c r="B10152" s="15" t="s">
        <v>24</v>
      </c>
      <c r="C10152" s="32">
        <v>0</v>
      </c>
    </row>
    <row r="10153" spans="1:3" ht="15" hidden="1" x14ac:dyDescent="0.2">
      <c r="A10153" s="13">
        <v>0</v>
      </c>
      <c r="B10153" s="15" t="s">
        <v>25</v>
      </c>
      <c r="C10153" s="32">
        <v>0</v>
      </c>
    </row>
    <row r="10154" spans="1:3" ht="15" hidden="1" x14ac:dyDescent="0.2">
      <c r="A10154" s="13">
        <v>0</v>
      </c>
      <c r="B10154" s="15" t="s">
        <v>26</v>
      </c>
      <c r="C10154" s="32">
        <v>0</v>
      </c>
    </row>
    <row r="10155" spans="1:3" ht="15" hidden="1" x14ac:dyDescent="0.2">
      <c r="A10155" s="13">
        <v>0</v>
      </c>
      <c r="B10155" s="15" t="s">
        <v>27</v>
      </c>
      <c r="C10155" s="32">
        <v>0</v>
      </c>
    </row>
    <row r="10156" spans="1:3" ht="30" hidden="1" x14ac:dyDescent="0.2">
      <c r="A10156" s="13">
        <v>0</v>
      </c>
      <c r="B10156" s="15" t="s">
        <v>28</v>
      </c>
      <c r="C10156" s="32">
        <v>0</v>
      </c>
    </row>
    <row r="10157" spans="1:3" ht="15" hidden="1" x14ac:dyDescent="0.2">
      <c r="A10157" s="13">
        <v>0</v>
      </c>
      <c r="B10157" s="15" t="s">
        <v>29</v>
      </c>
      <c r="C10157" s="32">
        <v>0</v>
      </c>
    </row>
    <row r="10158" spans="1:3" ht="15" hidden="1" x14ac:dyDescent="0.2">
      <c r="A10158" s="13">
        <v>0</v>
      </c>
      <c r="B10158" s="15" t="s">
        <v>30</v>
      </c>
      <c r="C10158" s="32">
        <v>0</v>
      </c>
    </row>
    <row r="10159" spans="1:3" ht="15" hidden="1" x14ac:dyDescent="0.2">
      <c r="A10159" s="13">
        <v>0</v>
      </c>
      <c r="B10159" s="15" t="s">
        <v>31</v>
      </c>
      <c r="C10159" s="32">
        <v>0</v>
      </c>
    </row>
    <row r="10160" spans="1:3" ht="15" hidden="1" x14ac:dyDescent="0.2">
      <c r="A10160" s="13">
        <f t="shared" ref="A10160:A10166" si="410">SUM(C10160)</f>
        <v>0</v>
      </c>
      <c r="B10160" s="12" t="s">
        <v>32</v>
      </c>
      <c r="C10160" s="31">
        <v>0</v>
      </c>
    </row>
    <row r="10161" spans="1:3" ht="15" hidden="1" x14ac:dyDescent="0.2">
      <c r="A10161" s="13">
        <f t="shared" si="410"/>
        <v>0</v>
      </c>
      <c r="B10161" s="3" t="s">
        <v>33</v>
      </c>
      <c r="C10161" s="28">
        <v>0</v>
      </c>
    </row>
    <row r="10162" spans="1:3" ht="15" hidden="1" x14ac:dyDescent="0.2">
      <c r="A10162" s="13">
        <f t="shared" si="410"/>
        <v>0</v>
      </c>
      <c r="B10162" s="12" t="s">
        <v>4</v>
      </c>
      <c r="C10162" s="31">
        <v>0</v>
      </c>
    </row>
    <row r="10163" spans="1:3" ht="15" hidden="1" x14ac:dyDescent="0.2">
      <c r="A10163" s="13">
        <f t="shared" si="410"/>
        <v>0</v>
      </c>
      <c r="B10163" s="12" t="s">
        <v>34</v>
      </c>
      <c r="C10163" s="31">
        <v>0</v>
      </c>
    </row>
    <row r="10164" spans="1:3" ht="15" hidden="1" x14ac:dyDescent="0.2">
      <c r="A10164" s="13">
        <f t="shared" si="410"/>
        <v>0</v>
      </c>
      <c r="B10164" s="12" t="s">
        <v>35</v>
      </c>
      <c r="C10164" s="31">
        <v>0</v>
      </c>
    </row>
    <row r="10165" spans="1:3" ht="15" hidden="1" x14ac:dyDescent="0.2">
      <c r="A10165" s="13">
        <f t="shared" si="410"/>
        <v>0</v>
      </c>
      <c r="B10165" s="2" t="s">
        <v>36</v>
      </c>
      <c r="C10165" s="28">
        <v>0</v>
      </c>
    </row>
    <row r="10166" spans="1:3" ht="15" hidden="1" x14ac:dyDescent="0.2">
      <c r="A10166" s="13">
        <f t="shared" si="410"/>
        <v>0</v>
      </c>
      <c r="B10166" s="2" t="s">
        <v>37</v>
      </c>
      <c r="C10166" s="28">
        <v>0</v>
      </c>
    </row>
    <row r="10167" spans="1:3" ht="15" hidden="1" x14ac:dyDescent="0.2">
      <c r="A10167" s="13">
        <v>0</v>
      </c>
      <c r="B10167" s="16" t="s">
        <v>8</v>
      </c>
      <c r="C10167" s="33">
        <v>0</v>
      </c>
    </row>
    <row r="10168" spans="1:3" ht="15" hidden="1" x14ac:dyDescent="0.2">
      <c r="A10168" s="13">
        <v>0</v>
      </c>
      <c r="B10168" s="15" t="s">
        <v>9</v>
      </c>
      <c r="C10168" s="32">
        <v>0</v>
      </c>
    </row>
    <row r="10169" spans="1:3" ht="15" hidden="1" x14ac:dyDescent="0.2">
      <c r="A10169" s="13">
        <v>0</v>
      </c>
      <c r="B10169" s="15" t="s">
        <v>38</v>
      </c>
      <c r="C10169" s="32">
        <v>0</v>
      </c>
    </row>
    <row r="10170" spans="1:3" ht="15" hidden="1" x14ac:dyDescent="0.2">
      <c r="A10170" s="13">
        <f>SUM(C10170)</f>
        <v>0</v>
      </c>
      <c r="B10170" s="14" t="s">
        <v>39</v>
      </c>
      <c r="C10170" s="31">
        <v>0</v>
      </c>
    </row>
    <row r="10171" spans="1:3" ht="15" hidden="1" x14ac:dyDescent="0.2">
      <c r="A10171" s="13">
        <f>SUM(C10171)</f>
        <v>0</v>
      </c>
      <c r="B10171" s="4" t="s">
        <v>40</v>
      </c>
      <c r="C10171" s="28">
        <v>0</v>
      </c>
    </row>
    <row r="10172" spans="1:3" ht="15" hidden="1" x14ac:dyDescent="0.2">
      <c r="A10172" s="13">
        <f>SUM(C10172)</f>
        <v>0</v>
      </c>
      <c r="B10172" s="2" t="s">
        <v>41</v>
      </c>
      <c r="C10172" s="28">
        <v>0</v>
      </c>
    </row>
    <row r="10173" spans="1:3" ht="15" hidden="1" x14ac:dyDescent="0.2">
      <c r="A10173" s="13">
        <v>0</v>
      </c>
      <c r="B10173" s="16" t="s">
        <v>14</v>
      </c>
      <c r="C10173" s="33">
        <v>0</v>
      </c>
    </row>
    <row r="10174" spans="1:3" ht="15" hidden="1" x14ac:dyDescent="0.2">
      <c r="A10174" s="13">
        <v>0</v>
      </c>
      <c r="B10174" s="15" t="s">
        <v>9</v>
      </c>
      <c r="C10174" s="32">
        <v>0</v>
      </c>
    </row>
    <row r="10175" spans="1:3" ht="15" hidden="1" x14ac:dyDescent="0.2">
      <c r="A10175" s="13">
        <v>0</v>
      </c>
      <c r="B10175" s="15" t="s">
        <v>10</v>
      </c>
      <c r="C10175" s="32">
        <v>0</v>
      </c>
    </row>
    <row r="10176" spans="1:3" ht="15" hidden="1" x14ac:dyDescent="0.2">
      <c r="A10176" s="13">
        <f>SUM(C10176)</f>
        <v>0</v>
      </c>
      <c r="B10176" s="14" t="s">
        <v>42</v>
      </c>
      <c r="C10176" s="31">
        <v>0</v>
      </c>
    </row>
    <row r="10177" spans="1:3" ht="15" hidden="1" x14ac:dyDescent="0.2">
      <c r="A10177" s="13">
        <f>SUM(C10177)</f>
        <v>0</v>
      </c>
      <c r="B10177" s="4" t="s">
        <v>16</v>
      </c>
      <c r="C10177" s="28">
        <v>0</v>
      </c>
    </row>
    <row r="10178" spans="1:3" ht="15" hidden="1" x14ac:dyDescent="0.2">
      <c r="A10178" s="13">
        <f>SUM(C10178)</f>
        <v>0</v>
      </c>
      <c r="B10178" s="16" t="s">
        <v>17</v>
      </c>
      <c r="C10178" s="33">
        <v>0</v>
      </c>
    </row>
    <row r="10179" spans="1:3" ht="15" hidden="1" x14ac:dyDescent="0.2">
      <c r="A10179" s="13">
        <v>0</v>
      </c>
      <c r="B10179" s="15" t="s">
        <v>43</v>
      </c>
      <c r="C10179" s="32">
        <v>0</v>
      </c>
    </row>
    <row r="10180" spans="1:3" ht="15" hidden="1" x14ac:dyDescent="0.2">
      <c r="A10180" s="13">
        <v>0</v>
      </c>
      <c r="B10180" s="15" t="s">
        <v>15</v>
      </c>
      <c r="C10180" s="32">
        <v>0</v>
      </c>
    </row>
    <row r="10181" spans="1:3" ht="15" hidden="1" x14ac:dyDescent="0.2">
      <c r="A10181" s="13">
        <v>0</v>
      </c>
      <c r="B10181" s="15" t="s">
        <v>10</v>
      </c>
      <c r="C10181" s="32">
        <v>0</v>
      </c>
    </row>
    <row r="10182" spans="1:3" ht="15" hidden="1" x14ac:dyDescent="0.2">
      <c r="A10182" s="13">
        <f t="shared" ref="A10182:A10204" si="411">SUM(C10182)</f>
        <v>0</v>
      </c>
      <c r="B10182" s="14" t="s">
        <v>39</v>
      </c>
      <c r="C10182" s="31">
        <v>0</v>
      </c>
    </row>
    <row r="10183" spans="1:3" ht="15" hidden="1" x14ac:dyDescent="0.2">
      <c r="A10183" s="13">
        <f t="shared" si="411"/>
        <v>0</v>
      </c>
      <c r="B10183" s="4" t="s">
        <v>16</v>
      </c>
      <c r="C10183" s="28">
        <v>0</v>
      </c>
    </row>
    <row r="10184" spans="1:3" hidden="1" x14ac:dyDescent="0.2">
      <c r="A10184" s="13">
        <f t="shared" si="411"/>
        <v>0</v>
      </c>
      <c r="B10184" s="21"/>
      <c r="C10184" s="35"/>
    </row>
    <row r="10185" spans="1:3" ht="15" hidden="1" x14ac:dyDescent="0.2">
      <c r="A10185" s="13">
        <f t="shared" si="411"/>
        <v>0</v>
      </c>
      <c r="B10185" s="22" t="s">
        <v>60</v>
      </c>
      <c r="C10185" s="29"/>
    </row>
    <row r="10186" spans="1:3" ht="15" hidden="1" x14ac:dyDescent="0.2">
      <c r="A10186" s="13">
        <f t="shared" si="411"/>
        <v>0</v>
      </c>
      <c r="B10186" s="17" t="s">
        <v>44</v>
      </c>
      <c r="C10186" s="31">
        <v>0</v>
      </c>
    </row>
    <row r="10187" spans="1:3" ht="15" hidden="1" x14ac:dyDescent="0.2">
      <c r="A10187" s="13">
        <f t="shared" si="411"/>
        <v>0</v>
      </c>
      <c r="B10187" s="12" t="s">
        <v>1</v>
      </c>
      <c r="C10187" s="31">
        <v>0</v>
      </c>
    </row>
    <row r="10188" spans="1:3" ht="15" hidden="1" x14ac:dyDescent="0.2">
      <c r="A10188" s="13">
        <f t="shared" si="411"/>
        <v>0</v>
      </c>
      <c r="B10188" s="12" t="s">
        <v>6</v>
      </c>
      <c r="C10188" s="31">
        <v>0</v>
      </c>
    </row>
    <row r="10189" spans="1:3" ht="15" hidden="1" x14ac:dyDescent="0.2">
      <c r="A10189" s="13">
        <f t="shared" si="411"/>
        <v>0</v>
      </c>
      <c r="B10189" s="12" t="s">
        <v>45</v>
      </c>
      <c r="C10189" s="31">
        <v>0</v>
      </c>
    </row>
    <row r="10190" spans="1:3" ht="15" hidden="1" x14ac:dyDescent="0.2">
      <c r="A10190" s="13">
        <f t="shared" si="411"/>
        <v>0</v>
      </c>
      <c r="B10190" s="12" t="s">
        <v>13</v>
      </c>
      <c r="C10190" s="31">
        <v>0</v>
      </c>
    </row>
    <row r="10191" spans="1:3" ht="15" hidden="1" x14ac:dyDescent="0.2">
      <c r="A10191" s="13">
        <f t="shared" si="411"/>
        <v>0</v>
      </c>
      <c r="B10191" s="17" t="s">
        <v>46</v>
      </c>
      <c r="C10191" s="31">
        <v>0</v>
      </c>
    </row>
    <row r="10192" spans="1:3" ht="15" hidden="1" x14ac:dyDescent="0.2">
      <c r="A10192" s="13">
        <f t="shared" si="411"/>
        <v>0</v>
      </c>
      <c r="B10192" s="12" t="s">
        <v>19</v>
      </c>
      <c r="C10192" s="31">
        <v>0</v>
      </c>
    </row>
    <row r="10193" spans="1:3" ht="15" hidden="1" x14ac:dyDescent="0.2">
      <c r="A10193" s="13">
        <f t="shared" si="411"/>
        <v>0</v>
      </c>
      <c r="B10193" s="12" t="s">
        <v>36</v>
      </c>
      <c r="C10193" s="31">
        <v>0</v>
      </c>
    </row>
    <row r="10194" spans="1:3" ht="15" hidden="1" x14ac:dyDescent="0.2">
      <c r="A10194" s="13">
        <f t="shared" si="411"/>
        <v>0</v>
      </c>
      <c r="B10194" s="12" t="s">
        <v>47</v>
      </c>
      <c r="C10194" s="31">
        <v>0</v>
      </c>
    </row>
    <row r="10195" spans="1:3" ht="15" hidden="1" x14ac:dyDescent="0.2">
      <c r="A10195" s="13">
        <f t="shared" si="411"/>
        <v>0</v>
      </c>
      <c r="B10195" s="12" t="s">
        <v>41</v>
      </c>
      <c r="C10195" s="31">
        <v>0</v>
      </c>
    </row>
    <row r="10196" spans="1:3" ht="15" hidden="1" x14ac:dyDescent="0.2">
      <c r="A10196" s="13">
        <f t="shared" si="411"/>
        <v>0</v>
      </c>
      <c r="B10196" s="39" t="s">
        <v>48</v>
      </c>
      <c r="C10196" s="40">
        <v>0</v>
      </c>
    </row>
    <row r="10197" spans="1:3" ht="15" x14ac:dyDescent="0.2">
      <c r="A10197" s="13"/>
      <c r="B10197" s="39" t="s">
        <v>49</v>
      </c>
      <c r="C10197" s="40">
        <v>1.5063800000000001</v>
      </c>
    </row>
    <row r="10198" spans="1:3" ht="15" x14ac:dyDescent="0.2">
      <c r="A10198" s="13"/>
      <c r="B10198" s="39" t="s">
        <v>50</v>
      </c>
      <c r="C10198" s="40">
        <v>1.5063800000000001</v>
      </c>
    </row>
    <row r="10199" spans="1:3" ht="15" hidden="1" x14ac:dyDescent="0.2">
      <c r="A10199" s="13">
        <f t="shared" si="411"/>
        <v>0</v>
      </c>
      <c r="B10199" s="23"/>
      <c r="C10199" s="34"/>
    </row>
    <row r="10200" spans="1:3" hidden="1" x14ac:dyDescent="0.2">
      <c r="A10200" s="13">
        <f t="shared" si="411"/>
        <v>0</v>
      </c>
      <c r="B10200" s="18" t="s">
        <v>319</v>
      </c>
      <c r="C10200" s="29"/>
    </row>
    <row r="10201" spans="1:3" ht="15" x14ac:dyDescent="0.2">
      <c r="A10201" s="13"/>
      <c r="B10201" s="5" t="s">
        <v>53</v>
      </c>
      <c r="C10201" s="36">
        <v>22</v>
      </c>
    </row>
    <row r="10202" spans="1:3" ht="15" x14ac:dyDescent="0.2">
      <c r="A10202" s="13"/>
      <c r="B10202" s="6" t="s">
        <v>54</v>
      </c>
      <c r="C10202" s="36">
        <v>21</v>
      </c>
    </row>
    <row r="10203" spans="1:3" ht="15" x14ac:dyDescent="0.2">
      <c r="A10203" s="13"/>
      <c r="B10203" s="6" t="s">
        <v>55</v>
      </c>
      <c r="C10203" s="36">
        <v>1</v>
      </c>
    </row>
    <row r="10204" spans="1:3" ht="15" hidden="1" x14ac:dyDescent="0.2">
      <c r="A10204" s="13">
        <f t="shared" si="411"/>
        <v>0</v>
      </c>
      <c r="B10204" s="24"/>
      <c r="C10204" s="34"/>
    </row>
    <row r="10205" spans="1:3" ht="15" x14ac:dyDescent="0.2">
      <c r="A10205" s="13"/>
      <c r="B10205" s="121" t="s">
        <v>328</v>
      </c>
      <c r="C10205" s="122"/>
    </row>
    <row r="10206" spans="1:3" hidden="1" x14ac:dyDescent="0.2">
      <c r="A10206" s="13">
        <f t="shared" ref="A10206:A10214" si="412">SUM(C10206)</f>
        <v>0</v>
      </c>
      <c r="B10206" s="21"/>
      <c r="C10206" s="35"/>
    </row>
    <row r="10207" spans="1:3" ht="15" hidden="1" x14ac:dyDescent="0.2">
      <c r="A10207" s="13">
        <f t="shared" si="412"/>
        <v>0</v>
      </c>
      <c r="B10207" s="22" t="s">
        <v>59</v>
      </c>
      <c r="C10207" s="29"/>
    </row>
    <row r="10208" spans="1:3" ht="15" x14ac:dyDescent="0.2">
      <c r="A10208" s="13"/>
      <c r="B10208" s="2" t="s">
        <v>1</v>
      </c>
      <c r="C10208" s="28">
        <v>3336.81</v>
      </c>
    </row>
    <row r="10209" spans="1:3" ht="15" hidden="1" x14ac:dyDescent="0.2">
      <c r="A10209" s="13">
        <f t="shared" si="412"/>
        <v>0</v>
      </c>
      <c r="B10209" s="3" t="s">
        <v>2</v>
      </c>
      <c r="C10209" s="28"/>
    </row>
    <row r="10210" spans="1:3" ht="15" hidden="1" x14ac:dyDescent="0.2">
      <c r="A10210" s="13">
        <f t="shared" si="412"/>
        <v>0</v>
      </c>
      <c r="B10210" s="3" t="s">
        <v>3</v>
      </c>
      <c r="C10210" s="28"/>
    </row>
    <row r="10211" spans="1:3" ht="15" hidden="1" x14ac:dyDescent="0.2">
      <c r="A10211" s="13">
        <f t="shared" si="412"/>
        <v>0</v>
      </c>
      <c r="B10211" s="3" t="s">
        <v>4</v>
      </c>
      <c r="C10211" s="28"/>
    </row>
    <row r="10212" spans="1:3" ht="15" x14ac:dyDescent="0.2">
      <c r="A10212" s="13"/>
      <c r="B10212" s="3" t="s">
        <v>5</v>
      </c>
      <c r="C10212" s="28">
        <v>3336.81</v>
      </c>
    </row>
    <row r="10213" spans="1:3" ht="15" hidden="1" x14ac:dyDescent="0.2">
      <c r="A10213" s="13">
        <f t="shared" si="412"/>
        <v>0</v>
      </c>
      <c r="B10213" s="2" t="s">
        <v>6</v>
      </c>
      <c r="C10213" s="28"/>
    </row>
    <row r="10214" spans="1:3" ht="15" hidden="1" x14ac:dyDescent="0.2">
      <c r="A10214" s="13">
        <f t="shared" si="412"/>
        <v>0</v>
      </c>
      <c r="B10214" s="2" t="s">
        <v>7</v>
      </c>
      <c r="C10214" s="28">
        <v>0</v>
      </c>
    </row>
    <row r="10215" spans="1:3" ht="15" hidden="1" x14ac:dyDescent="0.2">
      <c r="A10215" s="13">
        <v>0</v>
      </c>
      <c r="B10215" s="3" t="s">
        <v>8</v>
      </c>
      <c r="C10215" s="28">
        <v>0</v>
      </c>
    </row>
    <row r="10216" spans="1:3" ht="15" hidden="1" x14ac:dyDescent="0.2">
      <c r="A10216" s="13">
        <f>SUM(C10216)</f>
        <v>0</v>
      </c>
      <c r="B10216" s="4" t="s">
        <v>9</v>
      </c>
      <c r="C10216" s="28"/>
    </row>
    <row r="10217" spans="1:3" ht="15" hidden="1" x14ac:dyDescent="0.2">
      <c r="A10217" s="13">
        <v>0</v>
      </c>
      <c r="B10217" s="4" t="s">
        <v>10</v>
      </c>
      <c r="C10217" s="28"/>
    </row>
    <row r="10218" spans="1:3" ht="15" hidden="1" x14ac:dyDescent="0.2">
      <c r="A10218" s="13">
        <f>SUM(C10218)</f>
        <v>0</v>
      </c>
      <c r="B10218" s="4" t="s">
        <v>11</v>
      </c>
      <c r="C10218" s="28"/>
    </row>
    <row r="10219" spans="1:3" ht="15" hidden="1" x14ac:dyDescent="0.2">
      <c r="A10219" s="13">
        <f>SUM(C10219)</f>
        <v>0</v>
      </c>
      <c r="B10219" s="4" t="s">
        <v>12</v>
      </c>
      <c r="C10219" s="28"/>
    </row>
    <row r="10220" spans="1:3" ht="15" hidden="1" x14ac:dyDescent="0.2">
      <c r="A10220" s="13">
        <f>SUM(C10220)</f>
        <v>0</v>
      </c>
      <c r="B10220" s="2" t="s">
        <v>13</v>
      </c>
      <c r="C10220" s="28">
        <v>0</v>
      </c>
    </row>
    <row r="10221" spans="1:3" ht="15" hidden="1" x14ac:dyDescent="0.2">
      <c r="A10221" s="13">
        <v>0</v>
      </c>
      <c r="B10221" s="3" t="s">
        <v>14</v>
      </c>
      <c r="C10221" s="28">
        <v>0</v>
      </c>
    </row>
    <row r="10222" spans="1:3" ht="15" hidden="1" x14ac:dyDescent="0.2">
      <c r="A10222" s="13">
        <v>0</v>
      </c>
      <c r="B10222" s="4" t="s">
        <v>15</v>
      </c>
      <c r="C10222" s="28"/>
    </row>
    <row r="10223" spans="1:3" ht="15" hidden="1" x14ac:dyDescent="0.2">
      <c r="A10223" s="13">
        <v>0</v>
      </c>
      <c r="B10223" s="4" t="s">
        <v>10</v>
      </c>
      <c r="C10223" s="28"/>
    </row>
    <row r="10224" spans="1:3" ht="15" hidden="1" x14ac:dyDescent="0.2">
      <c r="A10224" s="13">
        <f t="shared" ref="A10224:A10230" si="413">SUM(C10224)</f>
        <v>0</v>
      </c>
      <c r="B10224" s="4" t="s">
        <v>16</v>
      </c>
      <c r="C10224" s="28"/>
    </row>
    <row r="10225" spans="1:3" ht="15" hidden="1" x14ac:dyDescent="0.2">
      <c r="A10225" s="13">
        <f t="shared" si="413"/>
        <v>0</v>
      </c>
      <c r="B10225" s="3" t="s">
        <v>17</v>
      </c>
      <c r="C10225" s="28">
        <v>0</v>
      </c>
    </row>
    <row r="10226" spans="1:3" ht="15" hidden="1" x14ac:dyDescent="0.2">
      <c r="A10226" s="13">
        <f t="shared" si="413"/>
        <v>0</v>
      </c>
      <c r="B10226" s="4" t="s">
        <v>18</v>
      </c>
      <c r="C10226" s="28"/>
    </row>
    <row r="10227" spans="1:3" hidden="1" x14ac:dyDescent="0.2">
      <c r="A10227" s="13">
        <f t="shared" si="413"/>
        <v>0</v>
      </c>
      <c r="B10227" s="21"/>
      <c r="C10227" s="35"/>
    </row>
    <row r="10228" spans="1:3" ht="15" x14ac:dyDescent="0.2">
      <c r="A10228" s="13"/>
      <c r="B10228" s="2" t="s">
        <v>19</v>
      </c>
      <c r="C10228" s="28">
        <v>3325.51</v>
      </c>
    </row>
    <row r="10229" spans="1:3" ht="15" x14ac:dyDescent="0.2">
      <c r="A10229" s="13"/>
      <c r="B10229" s="12" t="s">
        <v>20</v>
      </c>
      <c r="C10229" s="31">
        <v>3058.41</v>
      </c>
    </row>
    <row r="10230" spans="1:3" ht="15" x14ac:dyDescent="0.2">
      <c r="A10230" s="13"/>
      <c r="B10230" s="12" t="s">
        <v>21</v>
      </c>
      <c r="C10230" s="31">
        <v>243.76</v>
      </c>
    </row>
    <row r="10231" spans="1:3" ht="15" hidden="1" x14ac:dyDescent="0.2">
      <c r="A10231" s="13">
        <v>0</v>
      </c>
      <c r="B10231" s="15" t="s">
        <v>22</v>
      </c>
      <c r="C10231" s="32">
        <v>120.76</v>
      </c>
    </row>
    <row r="10232" spans="1:3" ht="15" hidden="1" x14ac:dyDescent="0.2">
      <c r="A10232" s="13">
        <v>0</v>
      </c>
      <c r="B10232" s="15" t="s">
        <v>23</v>
      </c>
      <c r="C10232" s="32"/>
    </row>
    <row r="10233" spans="1:3" ht="15" hidden="1" x14ac:dyDescent="0.2">
      <c r="A10233" s="13">
        <v>0</v>
      </c>
      <c r="B10233" s="15" t="s">
        <v>24</v>
      </c>
      <c r="C10233" s="32"/>
    </row>
    <row r="10234" spans="1:3" ht="15" hidden="1" x14ac:dyDescent="0.2">
      <c r="A10234" s="13">
        <v>0</v>
      </c>
      <c r="B10234" s="15" t="s">
        <v>25</v>
      </c>
      <c r="C10234" s="32"/>
    </row>
    <row r="10235" spans="1:3" ht="15" hidden="1" x14ac:dyDescent="0.2">
      <c r="A10235" s="13">
        <v>0</v>
      </c>
      <c r="B10235" s="15" t="s">
        <v>26</v>
      </c>
      <c r="C10235" s="32"/>
    </row>
    <row r="10236" spans="1:3" ht="15" hidden="1" x14ac:dyDescent="0.2">
      <c r="A10236" s="13">
        <v>0</v>
      </c>
      <c r="B10236" s="15" t="s">
        <v>27</v>
      </c>
      <c r="C10236" s="32"/>
    </row>
    <row r="10237" spans="1:3" ht="30" hidden="1" x14ac:dyDescent="0.2">
      <c r="A10237" s="13">
        <v>0</v>
      </c>
      <c r="B10237" s="15" t="s">
        <v>28</v>
      </c>
      <c r="C10237" s="32"/>
    </row>
    <row r="10238" spans="1:3" ht="15" hidden="1" x14ac:dyDescent="0.2">
      <c r="A10238" s="13">
        <v>0</v>
      </c>
      <c r="B10238" s="15" t="s">
        <v>29</v>
      </c>
      <c r="C10238" s="32"/>
    </row>
    <row r="10239" spans="1:3" ht="15" hidden="1" x14ac:dyDescent="0.2">
      <c r="A10239" s="13">
        <v>0</v>
      </c>
      <c r="B10239" s="15" t="s">
        <v>30</v>
      </c>
      <c r="C10239" s="32"/>
    </row>
    <row r="10240" spans="1:3" ht="15" hidden="1" x14ac:dyDescent="0.2">
      <c r="A10240" s="13">
        <v>0</v>
      </c>
      <c r="B10240" s="15" t="s">
        <v>31</v>
      </c>
      <c r="C10240" s="32">
        <v>123</v>
      </c>
    </row>
    <row r="10241" spans="1:3" ht="15" hidden="1" x14ac:dyDescent="0.2">
      <c r="A10241" s="13">
        <f t="shared" ref="A10241:A10301" si="414">SUM(C10241)</f>
        <v>0</v>
      </c>
      <c r="B10241" s="12" t="s">
        <v>32</v>
      </c>
      <c r="C10241" s="31"/>
    </row>
    <row r="10242" spans="1:3" ht="15" hidden="1" x14ac:dyDescent="0.2">
      <c r="A10242" s="13">
        <f t="shared" si="414"/>
        <v>0</v>
      </c>
      <c r="B10242" s="3" t="s">
        <v>33</v>
      </c>
      <c r="C10242" s="28"/>
    </row>
    <row r="10243" spans="1:3" ht="15" hidden="1" x14ac:dyDescent="0.2">
      <c r="A10243" s="13">
        <f t="shared" si="414"/>
        <v>0</v>
      </c>
      <c r="B10243" s="12" t="s">
        <v>4</v>
      </c>
      <c r="C10243" s="31"/>
    </row>
    <row r="10244" spans="1:3" ht="15" x14ac:dyDescent="0.2">
      <c r="A10244" s="13"/>
      <c r="B10244" s="12" t="s">
        <v>34</v>
      </c>
      <c r="C10244" s="31">
        <v>23.34</v>
      </c>
    </row>
    <row r="10245" spans="1:3" ht="15" hidden="1" x14ac:dyDescent="0.2">
      <c r="A10245" s="13">
        <f t="shared" si="414"/>
        <v>0</v>
      </c>
      <c r="B10245" s="12" t="s">
        <v>35</v>
      </c>
      <c r="C10245" s="31"/>
    </row>
    <row r="10246" spans="1:3" ht="15" hidden="1" x14ac:dyDescent="0.2">
      <c r="A10246" s="13">
        <f t="shared" si="414"/>
        <v>0</v>
      </c>
      <c r="B10246" s="2" t="s">
        <v>36</v>
      </c>
      <c r="C10246" s="28"/>
    </row>
    <row r="10247" spans="1:3" ht="15" hidden="1" x14ac:dyDescent="0.2">
      <c r="A10247" s="13">
        <f t="shared" si="414"/>
        <v>0</v>
      </c>
      <c r="B10247" s="2" t="s">
        <v>37</v>
      </c>
      <c r="C10247" s="28">
        <v>0</v>
      </c>
    </row>
    <row r="10248" spans="1:3" ht="15" hidden="1" x14ac:dyDescent="0.2">
      <c r="A10248" s="13">
        <v>0</v>
      </c>
      <c r="B10248" s="16" t="s">
        <v>8</v>
      </c>
      <c r="C10248" s="33">
        <v>0</v>
      </c>
    </row>
    <row r="10249" spans="1:3" ht="15" hidden="1" x14ac:dyDescent="0.2">
      <c r="A10249" s="13">
        <v>0</v>
      </c>
      <c r="B10249" s="15" t="s">
        <v>9</v>
      </c>
      <c r="C10249" s="32"/>
    </row>
    <row r="10250" spans="1:3" ht="15" hidden="1" x14ac:dyDescent="0.2">
      <c r="A10250" s="13">
        <v>0</v>
      </c>
      <c r="B10250" s="15" t="s">
        <v>38</v>
      </c>
      <c r="C10250" s="32"/>
    </row>
    <row r="10251" spans="1:3" ht="15" hidden="1" x14ac:dyDescent="0.2">
      <c r="A10251" s="13">
        <f t="shared" si="414"/>
        <v>0</v>
      </c>
      <c r="B10251" s="14" t="s">
        <v>39</v>
      </c>
      <c r="C10251" s="31"/>
    </row>
    <row r="10252" spans="1:3" ht="15" hidden="1" x14ac:dyDescent="0.2">
      <c r="A10252" s="13">
        <f t="shared" si="414"/>
        <v>0</v>
      </c>
      <c r="B10252" s="4" t="s">
        <v>40</v>
      </c>
      <c r="C10252" s="28"/>
    </row>
    <row r="10253" spans="1:3" ht="15" hidden="1" x14ac:dyDescent="0.2">
      <c r="A10253" s="13">
        <f t="shared" si="414"/>
        <v>0</v>
      </c>
      <c r="B10253" s="2" t="s">
        <v>41</v>
      </c>
      <c r="C10253" s="28">
        <v>0</v>
      </c>
    </row>
    <row r="10254" spans="1:3" ht="15" hidden="1" x14ac:dyDescent="0.2">
      <c r="A10254" s="13">
        <v>0</v>
      </c>
      <c r="B10254" s="16" t="s">
        <v>14</v>
      </c>
      <c r="C10254" s="33">
        <v>0</v>
      </c>
    </row>
    <row r="10255" spans="1:3" ht="15" hidden="1" x14ac:dyDescent="0.2">
      <c r="A10255" s="13">
        <v>0</v>
      </c>
      <c r="B10255" s="15" t="s">
        <v>9</v>
      </c>
      <c r="C10255" s="32"/>
    </row>
    <row r="10256" spans="1:3" ht="15" hidden="1" x14ac:dyDescent="0.2">
      <c r="A10256" s="13">
        <v>0</v>
      </c>
      <c r="B10256" s="15" t="s">
        <v>10</v>
      </c>
      <c r="C10256" s="32"/>
    </row>
    <row r="10257" spans="1:3" ht="15" hidden="1" x14ac:dyDescent="0.2">
      <c r="A10257" s="13">
        <f t="shared" si="414"/>
        <v>0</v>
      </c>
      <c r="B10257" s="14" t="s">
        <v>42</v>
      </c>
      <c r="C10257" s="31"/>
    </row>
    <row r="10258" spans="1:3" ht="15" hidden="1" x14ac:dyDescent="0.2">
      <c r="A10258" s="13">
        <f t="shared" si="414"/>
        <v>0</v>
      </c>
      <c r="B10258" s="4" t="s">
        <v>16</v>
      </c>
      <c r="C10258" s="28"/>
    </row>
    <row r="10259" spans="1:3" ht="15" hidden="1" x14ac:dyDescent="0.2">
      <c r="A10259" s="13">
        <f t="shared" si="414"/>
        <v>0</v>
      </c>
      <c r="B10259" s="16" t="s">
        <v>17</v>
      </c>
      <c r="C10259" s="33">
        <v>0</v>
      </c>
    </row>
    <row r="10260" spans="1:3" ht="15" hidden="1" x14ac:dyDescent="0.2">
      <c r="A10260" s="13">
        <v>0</v>
      </c>
      <c r="B10260" s="15" t="s">
        <v>43</v>
      </c>
      <c r="C10260" s="32"/>
    </row>
    <row r="10261" spans="1:3" ht="15" hidden="1" x14ac:dyDescent="0.2">
      <c r="A10261" s="13">
        <v>0</v>
      </c>
      <c r="B10261" s="15" t="s">
        <v>15</v>
      </c>
      <c r="C10261" s="32"/>
    </row>
    <row r="10262" spans="1:3" ht="15" hidden="1" x14ac:dyDescent="0.2">
      <c r="A10262" s="13">
        <v>0</v>
      </c>
      <c r="B10262" s="15" t="s">
        <v>10</v>
      </c>
      <c r="C10262" s="32"/>
    </row>
    <row r="10263" spans="1:3" ht="15" hidden="1" x14ac:dyDescent="0.2">
      <c r="A10263" s="13">
        <f t="shared" si="414"/>
        <v>0</v>
      </c>
      <c r="B10263" s="14" t="s">
        <v>39</v>
      </c>
      <c r="C10263" s="31"/>
    </row>
    <row r="10264" spans="1:3" ht="15" hidden="1" x14ac:dyDescent="0.2">
      <c r="A10264" s="13">
        <f t="shared" si="414"/>
        <v>0</v>
      </c>
      <c r="B10264" s="4" t="s">
        <v>16</v>
      </c>
      <c r="C10264" s="28"/>
    </row>
    <row r="10265" spans="1:3" hidden="1" x14ac:dyDescent="0.2">
      <c r="A10265" s="13">
        <f t="shared" si="414"/>
        <v>0</v>
      </c>
      <c r="B10265" s="21"/>
      <c r="C10265" s="35"/>
    </row>
    <row r="10266" spans="1:3" ht="15" hidden="1" x14ac:dyDescent="0.2">
      <c r="A10266" s="13">
        <f t="shared" si="414"/>
        <v>0</v>
      </c>
      <c r="B10266" s="22" t="s">
        <v>60</v>
      </c>
      <c r="C10266" s="29"/>
    </row>
    <row r="10267" spans="1:3" ht="15" x14ac:dyDescent="0.2">
      <c r="A10267" s="13"/>
      <c r="B10267" s="17" t="s">
        <v>44</v>
      </c>
      <c r="C10267" s="31">
        <v>3336.81</v>
      </c>
    </row>
    <row r="10268" spans="1:3" ht="15" x14ac:dyDescent="0.2">
      <c r="A10268" s="13"/>
      <c r="B10268" s="12" t="s">
        <v>1</v>
      </c>
      <c r="C10268" s="31">
        <v>3336.81</v>
      </c>
    </row>
    <row r="10269" spans="1:3" ht="15" hidden="1" x14ac:dyDescent="0.2">
      <c r="A10269" s="13">
        <f t="shared" si="414"/>
        <v>0</v>
      </c>
      <c r="B10269" s="12" t="s">
        <v>6</v>
      </c>
      <c r="C10269" s="31">
        <v>0</v>
      </c>
    </row>
    <row r="10270" spans="1:3" ht="15" hidden="1" x14ac:dyDescent="0.2">
      <c r="A10270" s="13">
        <f t="shared" si="414"/>
        <v>0</v>
      </c>
      <c r="B10270" s="12" t="s">
        <v>45</v>
      </c>
      <c r="C10270" s="31">
        <v>0</v>
      </c>
    </row>
    <row r="10271" spans="1:3" ht="15" hidden="1" x14ac:dyDescent="0.2">
      <c r="A10271" s="13">
        <f t="shared" si="414"/>
        <v>0</v>
      </c>
      <c r="B10271" s="12" t="s">
        <v>13</v>
      </c>
      <c r="C10271" s="31">
        <v>0</v>
      </c>
    </row>
    <row r="10272" spans="1:3" ht="15" x14ac:dyDescent="0.2">
      <c r="A10272" s="13"/>
      <c r="B10272" s="17" t="s">
        <v>46</v>
      </c>
      <c r="C10272" s="31">
        <v>3325.51</v>
      </c>
    </row>
    <row r="10273" spans="1:3" ht="15" x14ac:dyDescent="0.2">
      <c r="A10273" s="13"/>
      <c r="B10273" s="12" t="s">
        <v>19</v>
      </c>
      <c r="C10273" s="31">
        <v>3325.51</v>
      </c>
    </row>
    <row r="10274" spans="1:3" ht="15" hidden="1" x14ac:dyDescent="0.2">
      <c r="A10274" s="13">
        <f t="shared" si="414"/>
        <v>0</v>
      </c>
      <c r="B10274" s="12" t="s">
        <v>36</v>
      </c>
      <c r="C10274" s="31">
        <v>0</v>
      </c>
    </row>
    <row r="10275" spans="1:3" ht="15" hidden="1" x14ac:dyDescent="0.2">
      <c r="A10275" s="13">
        <f t="shared" si="414"/>
        <v>0</v>
      </c>
      <c r="B10275" s="12" t="s">
        <v>47</v>
      </c>
      <c r="C10275" s="31">
        <v>0</v>
      </c>
    </row>
    <row r="10276" spans="1:3" ht="15" hidden="1" x14ac:dyDescent="0.2">
      <c r="A10276" s="13">
        <f t="shared" si="414"/>
        <v>0</v>
      </c>
      <c r="B10276" s="12" t="s">
        <v>41</v>
      </c>
      <c r="C10276" s="31">
        <v>0</v>
      </c>
    </row>
    <row r="10277" spans="1:3" ht="15" x14ac:dyDescent="0.2">
      <c r="A10277" s="13"/>
      <c r="B10277" s="39" t="s">
        <v>48</v>
      </c>
      <c r="C10277" s="40">
        <v>11.3</v>
      </c>
    </row>
    <row r="10278" spans="1:3" ht="15" x14ac:dyDescent="0.2">
      <c r="A10278" s="13"/>
      <c r="B10278" s="39" t="s">
        <v>49</v>
      </c>
      <c r="C10278" s="40">
        <v>153.18</v>
      </c>
    </row>
    <row r="10279" spans="1:3" ht="15" x14ac:dyDescent="0.2">
      <c r="A10279" s="13"/>
      <c r="B10279" s="39" t="s">
        <v>50</v>
      </c>
      <c r="C10279" s="40">
        <v>164.48</v>
      </c>
    </row>
    <row r="10280" spans="1:3" ht="15" hidden="1" x14ac:dyDescent="0.2">
      <c r="A10280" s="13">
        <f t="shared" si="414"/>
        <v>0</v>
      </c>
      <c r="B10280" s="23"/>
      <c r="C10280" s="34"/>
    </row>
    <row r="10281" spans="1:3" hidden="1" x14ac:dyDescent="0.2">
      <c r="A10281" s="13">
        <f t="shared" si="414"/>
        <v>0</v>
      </c>
      <c r="B10281" s="18" t="s">
        <v>319</v>
      </c>
      <c r="C10281" s="29"/>
    </row>
    <row r="10282" spans="1:3" ht="15" x14ac:dyDescent="0.2">
      <c r="A10282" s="13"/>
      <c r="B10282" s="5" t="s">
        <v>53</v>
      </c>
      <c r="C10282" s="36">
        <v>634</v>
      </c>
    </row>
    <row r="10283" spans="1:3" ht="15" x14ac:dyDescent="0.2">
      <c r="A10283" s="13"/>
      <c r="B10283" s="6" t="s">
        <v>54</v>
      </c>
      <c r="C10283" s="36">
        <v>536</v>
      </c>
    </row>
    <row r="10284" spans="1:3" ht="15" x14ac:dyDescent="0.2">
      <c r="A10284" s="13"/>
      <c r="B10284" s="6" t="s">
        <v>55</v>
      </c>
      <c r="C10284" s="36">
        <v>98</v>
      </c>
    </row>
    <row r="10285" spans="1:3" ht="15" hidden="1" x14ac:dyDescent="0.2">
      <c r="A10285" s="13">
        <f t="shared" si="414"/>
        <v>0</v>
      </c>
      <c r="B10285" s="24"/>
      <c r="C10285" s="34"/>
    </row>
    <row r="10286" spans="1:3" ht="15" x14ac:dyDescent="0.2">
      <c r="A10286" s="13"/>
      <c r="B10286" s="121" t="s">
        <v>219</v>
      </c>
      <c r="C10286" s="122"/>
    </row>
    <row r="10287" spans="1:3" hidden="1" x14ac:dyDescent="0.2">
      <c r="A10287" s="13">
        <f t="shared" si="414"/>
        <v>0</v>
      </c>
      <c r="B10287" s="21"/>
      <c r="C10287" s="35"/>
    </row>
    <row r="10288" spans="1:3" ht="15" hidden="1" x14ac:dyDescent="0.2">
      <c r="A10288" s="13">
        <f t="shared" si="414"/>
        <v>0</v>
      </c>
      <c r="B10288" s="22" t="s">
        <v>59</v>
      </c>
      <c r="C10288" s="29"/>
    </row>
    <row r="10289" spans="1:3" ht="15" x14ac:dyDescent="0.2">
      <c r="A10289" s="13"/>
      <c r="B10289" s="2" t="s">
        <v>1</v>
      </c>
      <c r="C10289" s="28">
        <v>1.6319999999999999</v>
      </c>
    </row>
    <row r="10290" spans="1:3" ht="15" hidden="1" x14ac:dyDescent="0.2">
      <c r="A10290" s="13">
        <f t="shared" si="414"/>
        <v>0</v>
      </c>
      <c r="B10290" s="3" t="s">
        <v>2</v>
      </c>
      <c r="C10290" s="28"/>
    </row>
    <row r="10291" spans="1:3" ht="15" hidden="1" x14ac:dyDescent="0.2">
      <c r="A10291" s="13">
        <f t="shared" si="414"/>
        <v>0</v>
      </c>
      <c r="B10291" s="3" t="s">
        <v>3</v>
      </c>
      <c r="C10291" s="28"/>
    </row>
    <row r="10292" spans="1:3" ht="15" hidden="1" x14ac:dyDescent="0.2">
      <c r="A10292" s="13">
        <f t="shared" si="414"/>
        <v>0</v>
      </c>
      <c r="B10292" s="3" t="s">
        <v>4</v>
      </c>
      <c r="C10292" s="28">
        <v>0</v>
      </c>
    </row>
    <row r="10293" spans="1:3" ht="15" x14ac:dyDescent="0.2">
      <c r="A10293" s="13"/>
      <c r="B10293" s="3" t="s">
        <v>5</v>
      </c>
      <c r="C10293" s="28">
        <v>1.6319999999999999</v>
      </c>
    </row>
    <row r="10294" spans="1:3" ht="15" hidden="1" x14ac:dyDescent="0.2">
      <c r="A10294" s="13">
        <f t="shared" si="414"/>
        <v>0</v>
      </c>
      <c r="B10294" s="2" t="s">
        <v>6</v>
      </c>
      <c r="C10294" s="28">
        <v>0</v>
      </c>
    </row>
    <row r="10295" spans="1:3" ht="15" hidden="1" x14ac:dyDescent="0.2">
      <c r="A10295" s="13">
        <f t="shared" si="414"/>
        <v>0</v>
      </c>
      <c r="B10295" s="2" t="s">
        <v>7</v>
      </c>
      <c r="C10295" s="28">
        <v>0</v>
      </c>
    </row>
    <row r="10296" spans="1:3" ht="15" hidden="1" x14ac:dyDescent="0.2">
      <c r="A10296" s="13">
        <v>0</v>
      </c>
      <c r="B10296" s="3" t="s">
        <v>8</v>
      </c>
      <c r="C10296" s="28">
        <v>0</v>
      </c>
    </row>
    <row r="10297" spans="1:3" ht="15" hidden="1" x14ac:dyDescent="0.2">
      <c r="A10297" s="13">
        <f t="shared" si="414"/>
        <v>0</v>
      </c>
      <c r="B10297" s="4" t="s">
        <v>9</v>
      </c>
      <c r="C10297" s="28">
        <v>0</v>
      </c>
    </row>
    <row r="10298" spans="1:3" ht="15" hidden="1" x14ac:dyDescent="0.2">
      <c r="A10298" s="13">
        <v>0</v>
      </c>
      <c r="B10298" s="4" t="s">
        <v>10</v>
      </c>
      <c r="C10298" s="28">
        <v>0</v>
      </c>
    </row>
    <row r="10299" spans="1:3" ht="15" hidden="1" x14ac:dyDescent="0.2">
      <c r="A10299" s="13">
        <f t="shared" si="414"/>
        <v>0</v>
      </c>
      <c r="B10299" s="4" t="s">
        <v>11</v>
      </c>
      <c r="C10299" s="28">
        <v>0</v>
      </c>
    </row>
    <row r="10300" spans="1:3" ht="15" hidden="1" x14ac:dyDescent="0.2">
      <c r="A10300" s="13">
        <f t="shared" si="414"/>
        <v>0</v>
      </c>
      <c r="B10300" s="4" t="s">
        <v>12</v>
      </c>
      <c r="C10300" s="28">
        <v>0</v>
      </c>
    </row>
    <row r="10301" spans="1:3" ht="15" hidden="1" x14ac:dyDescent="0.2">
      <c r="A10301" s="13">
        <f t="shared" si="414"/>
        <v>0</v>
      </c>
      <c r="B10301" s="2" t="s">
        <v>13</v>
      </c>
      <c r="C10301" s="28">
        <v>0</v>
      </c>
    </row>
    <row r="10302" spans="1:3" ht="15" hidden="1" x14ac:dyDescent="0.2">
      <c r="A10302" s="13">
        <v>0</v>
      </c>
      <c r="B10302" s="3" t="s">
        <v>14</v>
      </c>
      <c r="C10302" s="28">
        <v>0</v>
      </c>
    </row>
    <row r="10303" spans="1:3" ht="15" hidden="1" x14ac:dyDescent="0.2">
      <c r="A10303" s="13">
        <v>0</v>
      </c>
      <c r="B10303" s="4" t="s">
        <v>15</v>
      </c>
      <c r="C10303" s="28">
        <v>0</v>
      </c>
    </row>
    <row r="10304" spans="1:3" ht="15" hidden="1" x14ac:dyDescent="0.2">
      <c r="A10304" s="13">
        <v>0</v>
      </c>
      <c r="B10304" s="4" t="s">
        <v>10</v>
      </c>
      <c r="C10304" s="28">
        <v>0</v>
      </c>
    </row>
    <row r="10305" spans="1:3" ht="15" hidden="1" x14ac:dyDescent="0.2">
      <c r="A10305" s="13">
        <f t="shared" ref="A10305:A10311" si="415">SUM(C10305)</f>
        <v>0</v>
      </c>
      <c r="B10305" s="4" t="s">
        <v>16</v>
      </c>
      <c r="C10305" s="28">
        <v>0</v>
      </c>
    </row>
    <row r="10306" spans="1:3" ht="15" hidden="1" x14ac:dyDescent="0.2">
      <c r="A10306" s="13">
        <f t="shared" si="415"/>
        <v>0</v>
      </c>
      <c r="B10306" s="3" t="s">
        <v>17</v>
      </c>
      <c r="C10306" s="28">
        <v>0</v>
      </c>
    </row>
    <row r="10307" spans="1:3" ht="15" hidden="1" x14ac:dyDescent="0.2">
      <c r="A10307" s="13">
        <f t="shared" si="415"/>
        <v>0</v>
      </c>
      <c r="B10307" s="4" t="s">
        <v>18</v>
      </c>
      <c r="C10307" s="28">
        <v>0</v>
      </c>
    </row>
    <row r="10308" spans="1:3" hidden="1" x14ac:dyDescent="0.2">
      <c r="A10308" s="13">
        <f t="shared" si="415"/>
        <v>0</v>
      </c>
      <c r="B10308" s="21"/>
      <c r="C10308" s="35"/>
    </row>
    <row r="10309" spans="1:3" ht="15" x14ac:dyDescent="0.2">
      <c r="A10309" s="13"/>
      <c r="B10309" s="2" t="s">
        <v>19</v>
      </c>
      <c r="C10309" s="28">
        <v>1.26</v>
      </c>
    </row>
    <row r="10310" spans="1:3" ht="15" hidden="1" x14ac:dyDescent="0.2">
      <c r="A10310" s="13">
        <f t="shared" si="415"/>
        <v>0</v>
      </c>
      <c r="B10310" s="12" t="s">
        <v>20</v>
      </c>
      <c r="C10310" s="31">
        <v>0</v>
      </c>
    </row>
    <row r="10311" spans="1:3" ht="15" x14ac:dyDescent="0.2">
      <c r="A10311" s="13"/>
      <c r="B10311" s="12" t="s">
        <v>21</v>
      </c>
      <c r="C10311" s="31">
        <v>1.26</v>
      </c>
    </row>
    <row r="10312" spans="1:3" ht="15" hidden="1" x14ac:dyDescent="0.2">
      <c r="A10312" s="13">
        <v>0</v>
      </c>
      <c r="B10312" s="15" t="s">
        <v>22</v>
      </c>
      <c r="C10312" s="32">
        <v>1.26</v>
      </c>
    </row>
    <row r="10313" spans="1:3" ht="15" hidden="1" x14ac:dyDescent="0.2">
      <c r="A10313" s="13">
        <v>0</v>
      </c>
      <c r="B10313" s="15" t="s">
        <v>23</v>
      </c>
      <c r="C10313" s="32">
        <v>0</v>
      </c>
    </row>
    <row r="10314" spans="1:3" ht="15" hidden="1" x14ac:dyDescent="0.2">
      <c r="A10314" s="13">
        <v>0</v>
      </c>
      <c r="B10314" s="15" t="s">
        <v>24</v>
      </c>
      <c r="C10314" s="32">
        <v>0</v>
      </c>
    </row>
    <row r="10315" spans="1:3" ht="15" hidden="1" x14ac:dyDescent="0.2">
      <c r="A10315" s="13">
        <v>0</v>
      </c>
      <c r="B10315" s="15" t="s">
        <v>25</v>
      </c>
      <c r="C10315" s="32">
        <v>0</v>
      </c>
    </row>
    <row r="10316" spans="1:3" ht="15" hidden="1" x14ac:dyDescent="0.2">
      <c r="A10316" s="13">
        <v>0</v>
      </c>
      <c r="B10316" s="15" t="s">
        <v>26</v>
      </c>
      <c r="C10316" s="32">
        <v>0</v>
      </c>
    </row>
    <row r="10317" spans="1:3" ht="15" hidden="1" x14ac:dyDescent="0.2">
      <c r="A10317" s="13">
        <v>0</v>
      </c>
      <c r="B10317" s="15" t="s">
        <v>27</v>
      </c>
      <c r="C10317" s="32">
        <v>0</v>
      </c>
    </row>
    <row r="10318" spans="1:3" ht="30" hidden="1" x14ac:dyDescent="0.2">
      <c r="A10318" s="13">
        <v>0</v>
      </c>
      <c r="B10318" s="15" t="s">
        <v>28</v>
      </c>
      <c r="C10318" s="32">
        <v>0</v>
      </c>
    </row>
    <row r="10319" spans="1:3" ht="15" hidden="1" x14ac:dyDescent="0.2">
      <c r="A10319" s="13">
        <v>0</v>
      </c>
      <c r="B10319" s="15" t="s">
        <v>29</v>
      </c>
      <c r="C10319" s="32">
        <v>0</v>
      </c>
    </row>
    <row r="10320" spans="1:3" ht="15" hidden="1" x14ac:dyDescent="0.2">
      <c r="A10320" s="13">
        <v>0</v>
      </c>
      <c r="B10320" s="15" t="s">
        <v>30</v>
      </c>
      <c r="C10320" s="32">
        <v>0</v>
      </c>
    </row>
    <row r="10321" spans="1:3" ht="15" hidden="1" x14ac:dyDescent="0.2">
      <c r="A10321" s="13">
        <v>0</v>
      </c>
      <c r="B10321" s="15" t="s">
        <v>31</v>
      </c>
      <c r="C10321" s="32">
        <v>0</v>
      </c>
    </row>
    <row r="10322" spans="1:3" ht="15" hidden="1" x14ac:dyDescent="0.2">
      <c r="A10322" s="13">
        <f t="shared" ref="A10322:A10328" si="416">SUM(C10322)</f>
        <v>0</v>
      </c>
      <c r="B10322" s="12" t="s">
        <v>32</v>
      </c>
      <c r="C10322" s="31">
        <v>0</v>
      </c>
    </row>
    <row r="10323" spans="1:3" ht="15" hidden="1" x14ac:dyDescent="0.2">
      <c r="A10323" s="13">
        <f t="shared" si="416"/>
        <v>0</v>
      </c>
      <c r="B10323" s="3" t="s">
        <v>33</v>
      </c>
      <c r="C10323" s="28">
        <v>0</v>
      </c>
    </row>
    <row r="10324" spans="1:3" ht="15" hidden="1" x14ac:dyDescent="0.2">
      <c r="A10324" s="13">
        <f t="shared" si="416"/>
        <v>0</v>
      </c>
      <c r="B10324" s="12" t="s">
        <v>4</v>
      </c>
      <c r="C10324" s="31">
        <v>0</v>
      </c>
    </row>
    <row r="10325" spans="1:3" ht="15" hidden="1" x14ac:dyDescent="0.2">
      <c r="A10325" s="13">
        <f t="shared" si="416"/>
        <v>0</v>
      </c>
      <c r="B10325" s="12" t="s">
        <v>34</v>
      </c>
      <c r="C10325" s="31">
        <v>0</v>
      </c>
    </row>
    <row r="10326" spans="1:3" ht="15" hidden="1" x14ac:dyDescent="0.2">
      <c r="A10326" s="13">
        <f t="shared" si="416"/>
        <v>0</v>
      </c>
      <c r="B10326" s="12" t="s">
        <v>35</v>
      </c>
      <c r="C10326" s="31">
        <v>0</v>
      </c>
    </row>
    <row r="10327" spans="1:3" ht="15" hidden="1" x14ac:dyDescent="0.2">
      <c r="A10327" s="13">
        <f t="shared" si="416"/>
        <v>0</v>
      </c>
      <c r="B10327" s="2" t="s">
        <v>36</v>
      </c>
      <c r="C10327" s="28">
        <v>0</v>
      </c>
    </row>
    <row r="10328" spans="1:3" ht="15" hidden="1" x14ac:dyDescent="0.2">
      <c r="A10328" s="13">
        <f t="shared" si="416"/>
        <v>0</v>
      </c>
      <c r="B10328" s="2" t="s">
        <v>37</v>
      </c>
      <c r="C10328" s="28">
        <v>0</v>
      </c>
    </row>
    <row r="10329" spans="1:3" ht="15" hidden="1" x14ac:dyDescent="0.2">
      <c r="A10329" s="13">
        <v>0</v>
      </c>
      <c r="B10329" s="16" t="s">
        <v>8</v>
      </c>
      <c r="C10329" s="33">
        <v>0</v>
      </c>
    </row>
    <row r="10330" spans="1:3" ht="15" hidden="1" x14ac:dyDescent="0.2">
      <c r="A10330" s="13">
        <v>0</v>
      </c>
      <c r="B10330" s="15" t="s">
        <v>9</v>
      </c>
      <c r="C10330" s="32">
        <v>0</v>
      </c>
    </row>
    <row r="10331" spans="1:3" ht="15" hidden="1" x14ac:dyDescent="0.2">
      <c r="A10331" s="13">
        <v>0</v>
      </c>
      <c r="B10331" s="15" t="s">
        <v>38</v>
      </c>
      <c r="C10331" s="32">
        <v>0</v>
      </c>
    </row>
    <row r="10332" spans="1:3" ht="15" hidden="1" x14ac:dyDescent="0.2">
      <c r="A10332" s="13">
        <f>SUM(C10332)</f>
        <v>0</v>
      </c>
      <c r="B10332" s="14" t="s">
        <v>39</v>
      </c>
      <c r="C10332" s="31">
        <v>0</v>
      </c>
    </row>
    <row r="10333" spans="1:3" ht="15" hidden="1" x14ac:dyDescent="0.2">
      <c r="A10333" s="13">
        <f>SUM(C10333)</f>
        <v>0</v>
      </c>
      <c r="B10333" s="4" t="s">
        <v>40</v>
      </c>
      <c r="C10333" s="28">
        <v>0</v>
      </c>
    </row>
    <row r="10334" spans="1:3" ht="15" hidden="1" x14ac:dyDescent="0.2">
      <c r="A10334" s="13">
        <f>SUM(C10334)</f>
        <v>0</v>
      </c>
      <c r="B10334" s="2" t="s">
        <v>41</v>
      </c>
      <c r="C10334" s="28">
        <v>0</v>
      </c>
    </row>
    <row r="10335" spans="1:3" ht="15" hidden="1" x14ac:dyDescent="0.2">
      <c r="A10335" s="13">
        <v>0</v>
      </c>
      <c r="B10335" s="16" t="s">
        <v>14</v>
      </c>
      <c r="C10335" s="33">
        <v>0</v>
      </c>
    </row>
    <row r="10336" spans="1:3" ht="15" hidden="1" x14ac:dyDescent="0.2">
      <c r="A10336" s="13">
        <v>0</v>
      </c>
      <c r="B10336" s="15" t="s">
        <v>9</v>
      </c>
      <c r="C10336" s="32">
        <v>0</v>
      </c>
    </row>
    <row r="10337" spans="1:3" ht="15" hidden="1" x14ac:dyDescent="0.2">
      <c r="A10337" s="13">
        <v>0</v>
      </c>
      <c r="B10337" s="15" t="s">
        <v>10</v>
      </c>
      <c r="C10337" s="32">
        <v>0</v>
      </c>
    </row>
    <row r="10338" spans="1:3" ht="15" hidden="1" x14ac:dyDescent="0.2">
      <c r="A10338" s="13">
        <f>SUM(C10338)</f>
        <v>0</v>
      </c>
      <c r="B10338" s="14" t="s">
        <v>42</v>
      </c>
      <c r="C10338" s="31">
        <v>0</v>
      </c>
    </row>
    <row r="10339" spans="1:3" ht="15" hidden="1" x14ac:dyDescent="0.2">
      <c r="A10339" s="13">
        <f>SUM(C10339)</f>
        <v>0</v>
      </c>
      <c r="B10339" s="4" t="s">
        <v>16</v>
      </c>
      <c r="C10339" s="28">
        <v>0</v>
      </c>
    </row>
    <row r="10340" spans="1:3" ht="15" hidden="1" x14ac:dyDescent="0.2">
      <c r="A10340" s="13">
        <f>SUM(C10340)</f>
        <v>0</v>
      </c>
      <c r="B10340" s="16" t="s">
        <v>17</v>
      </c>
      <c r="C10340" s="33">
        <v>0</v>
      </c>
    </row>
    <row r="10341" spans="1:3" ht="15" hidden="1" x14ac:dyDescent="0.2">
      <c r="A10341" s="13">
        <v>0</v>
      </c>
      <c r="B10341" s="15" t="s">
        <v>43</v>
      </c>
      <c r="C10341" s="32">
        <v>0</v>
      </c>
    </row>
    <row r="10342" spans="1:3" ht="15" hidden="1" x14ac:dyDescent="0.2">
      <c r="A10342" s="13">
        <v>0</v>
      </c>
      <c r="B10342" s="15" t="s">
        <v>15</v>
      </c>
      <c r="C10342" s="32">
        <v>0</v>
      </c>
    </row>
    <row r="10343" spans="1:3" ht="15" hidden="1" x14ac:dyDescent="0.2">
      <c r="A10343" s="13">
        <v>0</v>
      </c>
      <c r="B10343" s="15" t="s">
        <v>10</v>
      </c>
      <c r="C10343" s="32">
        <v>0</v>
      </c>
    </row>
    <row r="10344" spans="1:3" ht="15" hidden="1" x14ac:dyDescent="0.2">
      <c r="A10344" s="13">
        <f t="shared" ref="A10344:A10366" si="417">SUM(C10344)</f>
        <v>0</v>
      </c>
      <c r="B10344" s="14" t="s">
        <v>39</v>
      </c>
      <c r="C10344" s="31">
        <v>0</v>
      </c>
    </row>
    <row r="10345" spans="1:3" ht="15" hidden="1" x14ac:dyDescent="0.2">
      <c r="A10345" s="13">
        <f t="shared" si="417"/>
        <v>0</v>
      </c>
      <c r="B10345" s="4" t="s">
        <v>16</v>
      </c>
      <c r="C10345" s="28">
        <v>0</v>
      </c>
    </row>
    <row r="10346" spans="1:3" hidden="1" x14ac:dyDescent="0.2">
      <c r="A10346" s="13">
        <f t="shared" si="417"/>
        <v>0</v>
      </c>
      <c r="B10346" s="21"/>
      <c r="C10346" s="35"/>
    </row>
    <row r="10347" spans="1:3" ht="15" hidden="1" x14ac:dyDescent="0.2">
      <c r="A10347" s="13">
        <f t="shared" si="417"/>
        <v>0</v>
      </c>
      <c r="B10347" s="22" t="s">
        <v>60</v>
      </c>
      <c r="C10347" s="29"/>
    </row>
    <row r="10348" spans="1:3" ht="15" x14ac:dyDescent="0.2">
      <c r="A10348" s="13"/>
      <c r="B10348" s="17" t="s">
        <v>44</v>
      </c>
      <c r="C10348" s="31">
        <v>1.6319999999999999</v>
      </c>
    </row>
    <row r="10349" spans="1:3" ht="15" x14ac:dyDescent="0.2">
      <c r="A10349" s="13"/>
      <c r="B10349" s="12" t="s">
        <v>1</v>
      </c>
      <c r="C10349" s="31">
        <v>1.6319999999999999</v>
      </c>
    </row>
    <row r="10350" spans="1:3" ht="15" hidden="1" x14ac:dyDescent="0.2">
      <c r="A10350" s="13">
        <f t="shared" si="417"/>
        <v>0</v>
      </c>
      <c r="B10350" s="12" t="s">
        <v>6</v>
      </c>
      <c r="C10350" s="31">
        <v>0</v>
      </c>
    </row>
    <row r="10351" spans="1:3" ht="15" hidden="1" x14ac:dyDescent="0.2">
      <c r="A10351" s="13">
        <f t="shared" si="417"/>
        <v>0</v>
      </c>
      <c r="B10351" s="12" t="s">
        <v>45</v>
      </c>
      <c r="C10351" s="31">
        <v>0</v>
      </c>
    </row>
    <row r="10352" spans="1:3" ht="15" hidden="1" x14ac:dyDescent="0.2">
      <c r="A10352" s="13">
        <f t="shared" si="417"/>
        <v>0</v>
      </c>
      <c r="B10352" s="12" t="s">
        <v>13</v>
      </c>
      <c r="C10352" s="31">
        <v>0</v>
      </c>
    </row>
    <row r="10353" spans="1:3" ht="15" x14ac:dyDescent="0.2">
      <c r="A10353" s="13"/>
      <c r="B10353" s="17" t="s">
        <v>46</v>
      </c>
      <c r="C10353" s="31">
        <v>1.26</v>
      </c>
    </row>
    <row r="10354" spans="1:3" ht="15" x14ac:dyDescent="0.2">
      <c r="A10354" s="13"/>
      <c r="B10354" s="12" t="s">
        <v>19</v>
      </c>
      <c r="C10354" s="31">
        <v>1.26</v>
      </c>
    </row>
    <row r="10355" spans="1:3" ht="15" hidden="1" x14ac:dyDescent="0.2">
      <c r="A10355" s="13">
        <f t="shared" si="417"/>
        <v>0</v>
      </c>
      <c r="B10355" s="12" t="s">
        <v>36</v>
      </c>
      <c r="C10355" s="31">
        <v>0</v>
      </c>
    </row>
    <row r="10356" spans="1:3" ht="15" hidden="1" x14ac:dyDescent="0.2">
      <c r="A10356" s="13">
        <f t="shared" si="417"/>
        <v>0</v>
      </c>
      <c r="B10356" s="12" t="s">
        <v>47</v>
      </c>
      <c r="C10356" s="31">
        <v>0</v>
      </c>
    </row>
    <row r="10357" spans="1:3" ht="15" hidden="1" x14ac:dyDescent="0.2">
      <c r="A10357" s="13">
        <f t="shared" si="417"/>
        <v>0</v>
      </c>
      <c r="B10357" s="12" t="s">
        <v>41</v>
      </c>
      <c r="C10357" s="31">
        <v>0</v>
      </c>
    </row>
    <row r="10358" spans="1:3" ht="15" x14ac:dyDescent="0.2">
      <c r="A10358" s="13"/>
      <c r="B10358" s="39" t="s">
        <v>48</v>
      </c>
      <c r="C10358" s="40">
        <v>0.372</v>
      </c>
    </row>
    <row r="10359" spans="1:3" ht="15" x14ac:dyDescent="0.2">
      <c r="A10359" s="13"/>
      <c r="B10359" s="39" t="s">
        <v>49</v>
      </c>
      <c r="C10359" s="40">
        <v>0.89265000000000005</v>
      </c>
    </row>
    <row r="10360" spans="1:3" ht="15" x14ac:dyDescent="0.2">
      <c r="A10360" s="13"/>
      <c r="B10360" s="39" t="s">
        <v>50</v>
      </c>
      <c r="C10360" s="40">
        <v>1.2646500000000001</v>
      </c>
    </row>
    <row r="10361" spans="1:3" ht="15" hidden="1" x14ac:dyDescent="0.2">
      <c r="A10361" s="13">
        <f t="shared" si="417"/>
        <v>0</v>
      </c>
      <c r="B10361" s="23"/>
      <c r="C10361" s="34"/>
    </row>
    <row r="10362" spans="1:3" hidden="1" x14ac:dyDescent="0.2">
      <c r="A10362" s="13">
        <f t="shared" si="417"/>
        <v>0</v>
      </c>
      <c r="B10362" s="18" t="s">
        <v>319</v>
      </c>
      <c r="C10362" s="29"/>
    </row>
    <row r="10363" spans="1:3" ht="15" x14ac:dyDescent="0.2">
      <c r="A10363" s="13"/>
      <c r="B10363" s="5" t="s">
        <v>53</v>
      </c>
      <c r="C10363" s="36">
        <v>25</v>
      </c>
    </row>
    <row r="10364" spans="1:3" ht="15" x14ac:dyDescent="0.2">
      <c r="A10364" s="13"/>
      <c r="B10364" s="6" t="s">
        <v>54</v>
      </c>
      <c r="C10364" s="36">
        <v>19</v>
      </c>
    </row>
    <row r="10365" spans="1:3" ht="15" x14ac:dyDescent="0.2">
      <c r="A10365" s="13"/>
      <c r="B10365" s="6" t="s">
        <v>55</v>
      </c>
      <c r="C10365" s="36">
        <v>6</v>
      </c>
    </row>
    <row r="10366" spans="1:3" ht="15" hidden="1" x14ac:dyDescent="0.2">
      <c r="A10366" s="13">
        <f t="shared" si="417"/>
        <v>0</v>
      </c>
      <c r="B10366" s="24"/>
      <c r="C10366" s="34"/>
    </row>
    <row r="10367" spans="1:3" ht="15" x14ac:dyDescent="0.2">
      <c r="A10367" s="13"/>
      <c r="B10367" s="121" t="s">
        <v>220</v>
      </c>
      <c r="C10367" s="122"/>
    </row>
    <row r="10368" spans="1:3" hidden="1" x14ac:dyDescent="0.2">
      <c r="A10368" s="13">
        <f t="shared" ref="A10368:A10376" si="418">SUM(C10368)</f>
        <v>0</v>
      </c>
      <c r="B10368" s="21"/>
      <c r="C10368" s="35"/>
    </row>
    <row r="10369" spans="1:3" ht="15" hidden="1" x14ac:dyDescent="0.2">
      <c r="A10369" s="13">
        <f t="shared" si="418"/>
        <v>0</v>
      </c>
      <c r="B10369" s="22" t="s">
        <v>59</v>
      </c>
      <c r="C10369" s="29"/>
    </row>
    <row r="10370" spans="1:3" ht="15" x14ac:dyDescent="0.2">
      <c r="A10370" s="13"/>
      <c r="B10370" s="2" t="s">
        <v>1</v>
      </c>
      <c r="C10370" s="28">
        <v>63.744999999999997</v>
      </c>
    </row>
    <row r="10371" spans="1:3" ht="15" hidden="1" x14ac:dyDescent="0.2">
      <c r="A10371" s="13">
        <f t="shared" si="418"/>
        <v>0</v>
      </c>
      <c r="B10371" s="3" t="s">
        <v>2</v>
      </c>
      <c r="C10371" s="28"/>
    </row>
    <row r="10372" spans="1:3" ht="15" hidden="1" x14ac:dyDescent="0.2">
      <c r="A10372" s="13">
        <f t="shared" si="418"/>
        <v>0</v>
      </c>
      <c r="B10372" s="3" t="s">
        <v>3</v>
      </c>
      <c r="C10372" s="28"/>
    </row>
    <row r="10373" spans="1:3" ht="15" hidden="1" x14ac:dyDescent="0.2">
      <c r="A10373" s="13">
        <f t="shared" si="418"/>
        <v>0</v>
      </c>
      <c r="B10373" s="3" t="s">
        <v>4</v>
      </c>
      <c r="C10373" s="28">
        <v>0</v>
      </c>
    </row>
    <row r="10374" spans="1:3" ht="15" x14ac:dyDescent="0.2">
      <c r="A10374" s="13"/>
      <c r="B10374" s="3" t="s">
        <v>5</v>
      </c>
      <c r="C10374" s="28">
        <v>63.744999999999997</v>
      </c>
    </row>
    <row r="10375" spans="1:3" ht="15" hidden="1" x14ac:dyDescent="0.2">
      <c r="A10375" s="13">
        <f t="shared" si="418"/>
        <v>0</v>
      </c>
      <c r="B10375" s="2" t="s">
        <v>6</v>
      </c>
      <c r="C10375" s="28">
        <v>0</v>
      </c>
    </row>
    <row r="10376" spans="1:3" ht="15" hidden="1" x14ac:dyDescent="0.2">
      <c r="A10376" s="13">
        <f t="shared" si="418"/>
        <v>0</v>
      </c>
      <c r="B10376" s="2" t="s">
        <v>7</v>
      </c>
      <c r="C10376" s="28">
        <v>0</v>
      </c>
    </row>
    <row r="10377" spans="1:3" ht="15" hidden="1" x14ac:dyDescent="0.2">
      <c r="A10377" s="13">
        <v>0</v>
      </c>
      <c r="B10377" s="3" t="s">
        <v>8</v>
      </c>
      <c r="C10377" s="28">
        <v>0</v>
      </c>
    </row>
    <row r="10378" spans="1:3" ht="15" hidden="1" x14ac:dyDescent="0.2">
      <c r="A10378" s="13">
        <f>SUM(C10378)</f>
        <v>0</v>
      </c>
      <c r="B10378" s="4" t="s">
        <v>9</v>
      </c>
      <c r="C10378" s="28">
        <v>0</v>
      </c>
    </row>
    <row r="10379" spans="1:3" ht="15" hidden="1" x14ac:dyDescent="0.2">
      <c r="A10379" s="13">
        <v>0</v>
      </c>
      <c r="B10379" s="4" t="s">
        <v>10</v>
      </c>
      <c r="C10379" s="28">
        <v>0</v>
      </c>
    </row>
    <row r="10380" spans="1:3" ht="15" hidden="1" x14ac:dyDescent="0.2">
      <c r="A10380" s="13">
        <f>SUM(C10380)</f>
        <v>0</v>
      </c>
      <c r="B10380" s="4" t="s">
        <v>11</v>
      </c>
      <c r="C10380" s="28">
        <v>0</v>
      </c>
    </row>
    <row r="10381" spans="1:3" ht="15" hidden="1" x14ac:dyDescent="0.2">
      <c r="A10381" s="13">
        <f>SUM(C10381)</f>
        <v>0</v>
      </c>
      <c r="B10381" s="4" t="s">
        <v>12</v>
      </c>
      <c r="C10381" s="28">
        <v>0</v>
      </c>
    </row>
    <row r="10382" spans="1:3" ht="15" hidden="1" x14ac:dyDescent="0.2">
      <c r="A10382" s="13">
        <f>SUM(C10382)</f>
        <v>0</v>
      </c>
      <c r="B10382" s="2" t="s">
        <v>13</v>
      </c>
      <c r="C10382" s="28">
        <v>0</v>
      </c>
    </row>
    <row r="10383" spans="1:3" ht="15" hidden="1" x14ac:dyDescent="0.2">
      <c r="A10383" s="13">
        <v>0</v>
      </c>
      <c r="B10383" s="3" t="s">
        <v>14</v>
      </c>
      <c r="C10383" s="28">
        <v>0</v>
      </c>
    </row>
    <row r="10384" spans="1:3" ht="15" hidden="1" x14ac:dyDescent="0.2">
      <c r="A10384" s="13">
        <v>0</v>
      </c>
      <c r="B10384" s="4" t="s">
        <v>15</v>
      </c>
      <c r="C10384" s="28">
        <v>0</v>
      </c>
    </row>
    <row r="10385" spans="1:3" ht="15" hidden="1" x14ac:dyDescent="0.2">
      <c r="A10385" s="13">
        <v>0</v>
      </c>
      <c r="B10385" s="4" t="s">
        <v>10</v>
      </c>
      <c r="C10385" s="28">
        <v>0</v>
      </c>
    </row>
    <row r="10386" spans="1:3" ht="15" hidden="1" x14ac:dyDescent="0.2">
      <c r="A10386" s="13">
        <f t="shared" ref="A10386:A10392" si="419">SUM(C10386)</f>
        <v>0</v>
      </c>
      <c r="B10386" s="4" t="s">
        <v>16</v>
      </c>
      <c r="C10386" s="28">
        <v>0</v>
      </c>
    </row>
    <row r="10387" spans="1:3" ht="15" hidden="1" x14ac:dyDescent="0.2">
      <c r="A10387" s="13">
        <f t="shared" si="419"/>
        <v>0</v>
      </c>
      <c r="B10387" s="3" t="s">
        <v>17</v>
      </c>
      <c r="C10387" s="28">
        <v>0</v>
      </c>
    </row>
    <row r="10388" spans="1:3" ht="15" hidden="1" x14ac:dyDescent="0.2">
      <c r="A10388" s="13">
        <f t="shared" si="419"/>
        <v>0</v>
      </c>
      <c r="B10388" s="4" t="s">
        <v>18</v>
      </c>
      <c r="C10388" s="28">
        <v>0</v>
      </c>
    </row>
    <row r="10389" spans="1:3" hidden="1" x14ac:dyDescent="0.2">
      <c r="A10389" s="13">
        <f t="shared" si="419"/>
        <v>0</v>
      </c>
      <c r="B10389" s="21"/>
      <c r="C10389" s="35"/>
    </row>
    <row r="10390" spans="1:3" ht="15" x14ac:dyDescent="0.2">
      <c r="A10390" s="13"/>
      <c r="B10390" s="2" t="s">
        <v>19</v>
      </c>
      <c r="C10390" s="28">
        <v>81.033600000000007</v>
      </c>
    </row>
    <row r="10391" spans="1:3" ht="15" x14ac:dyDescent="0.2">
      <c r="A10391" s="13"/>
      <c r="B10391" s="12" t="s">
        <v>20</v>
      </c>
      <c r="C10391" s="31">
        <v>79.506450000000001</v>
      </c>
    </row>
    <row r="10392" spans="1:3" ht="15" hidden="1" x14ac:dyDescent="0.2">
      <c r="A10392" s="13">
        <f t="shared" si="419"/>
        <v>0</v>
      </c>
      <c r="B10392" s="12" t="s">
        <v>21</v>
      </c>
      <c r="C10392" s="31">
        <v>0</v>
      </c>
    </row>
    <row r="10393" spans="1:3" ht="15" hidden="1" x14ac:dyDescent="0.2">
      <c r="A10393" s="13">
        <v>0</v>
      </c>
      <c r="B10393" s="15" t="s">
        <v>22</v>
      </c>
      <c r="C10393" s="32">
        <v>0</v>
      </c>
    </row>
    <row r="10394" spans="1:3" ht="15" hidden="1" x14ac:dyDescent="0.2">
      <c r="A10394" s="13">
        <v>0</v>
      </c>
      <c r="B10394" s="15" t="s">
        <v>23</v>
      </c>
      <c r="C10394" s="32">
        <v>0</v>
      </c>
    </row>
    <row r="10395" spans="1:3" ht="15" hidden="1" x14ac:dyDescent="0.2">
      <c r="A10395" s="13">
        <v>0</v>
      </c>
      <c r="B10395" s="15" t="s">
        <v>24</v>
      </c>
      <c r="C10395" s="32">
        <v>0</v>
      </c>
    </row>
    <row r="10396" spans="1:3" ht="15" hidden="1" x14ac:dyDescent="0.2">
      <c r="A10396" s="13">
        <v>0</v>
      </c>
      <c r="B10396" s="15" t="s">
        <v>25</v>
      </c>
      <c r="C10396" s="32">
        <v>0</v>
      </c>
    </row>
    <row r="10397" spans="1:3" ht="15" hidden="1" x14ac:dyDescent="0.2">
      <c r="A10397" s="13">
        <v>0</v>
      </c>
      <c r="B10397" s="15" t="s">
        <v>26</v>
      </c>
      <c r="C10397" s="32">
        <v>0</v>
      </c>
    </row>
    <row r="10398" spans="1:3" ht="15" hidden="1" x14ac:dyDescent="0.2">
      <c r="A10398" s="13">
        <v>0</v>
      </c>
      <c r="B10398" s="15" t="s">
        <v>27</v>
      </c>
      <c r="C10398" s="32">
        <v>0</v>
      </c>
    </row>
    <row r="10399" spans="1:3" ht="30" hidden="1" x14ac:dyDescent="0.2">
      <c r="A10399" s="13">
        <v>0</v>
      </c>
      <c r="B10399" s="15" t="s">
        <v>28</v>
      </c>
      <c r="C10399" s="32">
        <v>0</v>
      </c>
    </row>
    <row r="10400" spans="1:3" ht="15" hidden="1" x14ac:dyDescent="0.2">
      <c r="A10400" s="13">
        <v>0</v>
      </c>
      <c r="B10400" s="15" t="s">
        <v>29</v>
      </c>
      <c r="C10400" s="32">
        <v>0</v>
      </c>
    </row>
    <row r="10401" spans="1:3" ht="15" hidden="1" x14ac:dyDescent="0.2">
      <c r="A10401" s="13">
        <v>0</v>
      </c>
      <c r="B10401" s="15" t="s">
        <v>30</v>
      </c>
      <c r="C10401" s="32">
        <v>0</v>
      </c>
    </row>
    <row r="10402" spans="1:3" ht="15" hidden="1" x14ac:dyDescent="0.2">
      <c r="A10402" s="13">
        <v>0</v>
      </c>
      <c r="B10402" s="15" t="s">
        <v>31</v>
      </c>
      <c r="C10402" s="32">
        <v>0</v>
      </c>
    </row>
    <row r="10403" spans="1:3" ht="15" hidden="1" x14ac:dyDescent="0.2">
      <c r="A10403" s="13">
        <f t="shared" ref="A10403:A10409" si="420">SUM(C10403)</f>
        <v>0</v>
      </c>
      <c r="B10403" s="12" t="s">
        <v>32</v>
      </c>
      <c r="C10403" s="31">
        <v>0</v>
      </c>
    </row>
    <row r="10404" spans="1:3" ht="15" hidden="1" x14ac:dyDescent="0.2">
      <c r="A10404" s="13">
        <f t="shared" si="420"/>
        <v>0</v>
      </c>
      <c r="B10404" s="3" t="s">
        <v>33</v>
      </c>
      <c r="C10404" s="28">
        <v>0</v>
      </c>
    </row>
    <row r="10405" spans="1:3" ht="15" hidden="1" x14ac:dyDescent="0.2">
      <c r="A10405" s="13">
        <f t="shared" si="420"/>
        <v>0</v>
      </c>
      <c r="B10405" s="12" t="s">
        <v>4</v>
      </c>
      <c r="C10405" s="31">
        <v>0</v>
      </c>
    </row>
    <row r="10406" spans="1:3" ht="15" hidden="1" x14ac:dyDescent="0.2">
      <c r="A10406" s="13">
        <f t="shared" si="420"/>
        <v>0</v>
      </c>
      <c r="B10406" s="12" t="s">
        <v>34</v>
      </c>
      <c r="C10406" s="31">
        <v>0</v>
      </c>
    </row>
    <row r="10407" spans="1:3" ht="15" x14ac:dyDescent="0.2">
      <c r="A10407" s="13"/>
      <c r="B10407" s="12" t="s">
        <v>35</v>
      </c>
      <c r="C10407" s="31">
        <v>1.52715</v>
      </c>
    </row>
    <row r="10408" spans="1:3" ht="15" hidden="1" x14ac:dyDescent="0.2">
      <c r="A10408" s="13">
        <f t="shared" si="420"/>
        <v>0</v>
      </c>
      <c r="B10408" s="2" t="s">
        <v>36</v>
      </c>
      <c r="C10408" s="28">
        <v>0</v>
      </c>
    </row>
    <row r="10409" spans="1:3" ht="15" hidden="1" x14ac:dyDescent="0.2">
      <c r="A10409" s="13">
        <f t="shared" si="420"/>
        <v>0</v>
      </c>
      <c r="B10409" s="2" t="s">
        <v>37</v>
      </c>
      <c r="C10409" s="28">
        <v>0</v>
      </c>
    </row>
    <row r="10410" spans="1:3" ht="15" hidden="1" x14ac:dyDescent="0.2">
      <c r="A10410" s="13">
        <v>0</v>
      </c>
      <c r="B10410" s="16" t="s">
        <v>8</v>
      </c>
      <c r="C10410" s="33">
        <v>0</v>
      </c>
    </row>
    <row r="10411" spans="1:3" ht="15" hidden="1" x14ac:dyDescent="0.2">
      <c r="A10411" s="13">
        <v>0</v>
      </c>
      <c r="B10411" s="15" t="s">
        <v>9</v>
      </c>
      <c r="C10411" s="32">
        <v>0</v>
      </c>
    </row>
    <row r="10412" spans="1:3" ht="15" hidden="1" x14ac:dyDescent="0.2">
      <c r="A10412" s="13">
        <v>0</v>
      </c>
      <c r="B10412" s="15" t="s">
        <v>38</v>
      </c>
      <c r="C10412" s="32">
        <v>0</v>
      </c>
    </row>
    <row r="10413" spans="1:3" ht="15" hidden="1" x14ac:dyDescent="0.2">
      <c r="A10413" s="13">
        <f>SUM(C10413)</f>
        <v>0</v>
      </c>
      <c r="B10413" s="14" t="s">
        <v>39</v>
      </c>
      <c r="C10413" s="31">
        <v>0</v>
      </c>
    </row>
    <row r="10414" spans="1:3" ht="15" hidden="1" x14ac:dyDescent="0.2">
      <c r="A10414" s="13">
        <f>SUM(C10414)</f>
        <v>0</v>
      </c>
      <c r="B10414" s="4" t="s">
        <v>40</v>
      </c>
      <c r="C10414" s="28">
        <v>0</v>
      </c>
    </row>
    <row r="10415" spans="1:3" ht="15" hidden="1" x14ac:dyDescent="0.2">
      <c r="A10415" s="13">
        <f>SUM(C10415)</f>
        <v>0</v>
      </c>
      <c r="B10415" s="2" t="s">
        <v>41</v>
      </c>
      <c r="C10415" s="28">
        <v>0</v>
      </c>
    </row>
    <row r="10416" spans="1:3" ht="15" hidden="1" x14ac:dyDescent="0.2">
      <c r="A10416" s="13">
        <v>0</v>
      </c>
      <c r="B10416" s="16" t="s">
        <v>14</v>
      </c>
      <c r="C10416" s="33">
        <v>0</v>
      </c>
    </row>
    <row r="10417" spans="1:3" ht="15" hidden="1" x14ac:dyDescent="0.2">
      <c r="A10417" s="13">
        <v>0</v>
      </c>
      <c r="B10417" s="15" t="s">
        <v>9</v>
      </c>
      <c r="C10417" s="32">
        <v>0</v>
      </c>
    </row>
    <row r="10418" spans="1:3" ht="15" hidden="1" x14ac:dyDescent="0.2">
      <c r="A10418" s="13">
        <v>0</v>
      </c>
      <c r="B10418" s="15" t="s">
        <v>10</v>
      </c>
      <c r="C10418" s="32">
        <v>0</v>
      </c>
    </row>
    <row r="10419" spans="1:3" ht="15" hidden="1" x14ac:dyDescent="0.2">
      <c r="A10419" s="13">
        <f>SUM(C10419)</f>
        <v>0</v>
      </c>
      <c r="B10419" s="14" t="s">
        <v>42</v>
      </c>
      <c r="C10419" s="31">
        <v>0</v>
      </c>
    </row>
    <row r="10420" spans="1:3" ht="15" hidden="1" x14ac:dyDescent="0.2">
      <c r="A10420" s="13">
        <f>SUM(C10420)</f>
        <v>0</v>
      </c>
      <c r="B10420" s="4" t="s">
        <v>16</v>
      </c>
      <c r="C10420" s="28">
        <v>0</v>
      </c>
    </row>
    <row r="10421" spans="1:3" ht="15" hidden="1" x14ac:dyDescent="0.2">
      <c r="A10421" s="13">
        <f>SUM(C10421)</f>
        <v>0</v>
      </c>
      <c r="B10421" s="16" t="s">
        <v>17</v>
      </c>
      <c r="C10421" s="33">
        <v>0</v>
      </c>
    </row>
    <row r="10422" spans="1:3" ht="15" hidden="1" x14ac:dyDescent="0.2">
      <c r="A10422" s="13">
        <v>0</v>
      </c>
      <c r="B10422" s="15" t="s">
        <v>43</v>
      </c>
      <c r="C10422" s="32">
        <v>0</v>
      </c>
    </row>
    <row r="10423" spans="1:3" ht="15" hidden="1" x14ac:dyDescent="0.2">
      <c r="A10423" s="13">
        <v>0</v>
      </c>
      <c r="B10423" s="15" t="s">
        <v>15</v>
      </c>
      <c r="C10423" s="32">
        <v>0</v>
      </c>
    </row>
    <row r="10424" spans="1:3" ht="15" hidden="1" x14ac:dyDescent="0.2">
      <c r="A10424" s="13">
        <v>0</v>
      </c>
      <c r="B10424" s="15" t="s">
        <v>10</v>
      </c>
      <c r="C10424" s="32">
        <v>0</v>
      </c>
    </row>
    <row r="10425" spans="1:3" ht="15" hidden="1" x14ac:dyDescent="0.2">
      <c r="A10425" s="13">
        <f t="shared" ref="A10425:A10447" si="421">SUM(C10425)</f>
        <v>0</v>
      </c>
      <c r="B10425" s="14" t="s">
        <v>39</v>
      </c>
      <c r="C10425" s="31">
        <v>0</v>
      </c>
    </row>
    <row r="10426" spans="1:3" ht="15" hidden="1" x14ac:dyDescent="0.2">
      <c r="A10426" s="13">
        <f t="shared" si="421"/>
        <v>0</v>
      </c>
      <c r="B10426" s="4" t="s">
        <v>16</v>
      </c>
      <c r="C10426" s="28">
        <v>0</v>
      </c>
    </row>
    <row r="10427" spans="1:3" hidden="1" x14ac:dyDescent="0.2">
      <c r="A10427" s="13">
        <f t="shared" si="421"/>
        <v>0</v>
      </c>
      <c r="B10427" s="21"/>
      <c r="C10427" s="35"/>
    </row>
    <row r="10428" spans="1:3" ht="15" hidden="1" x14ac:dyDescent="0.2">
      <c r="A10428" s="13">
        <f t="shared" si="421"/>
        <v>0</v>
      </c>
      <c r="B10428" s="22" t="s">
        <v>60</v>
      </c>
      <c r="C10428" s="29"/>
    </row>
    <row r="10429" spans="1:3" ht="15" x14ac:dyDescent="0.2">
      <c r="A10429" s="13"/>
      <c r="B10429" s="17" t="s">
        <v>44</v>
      </c>
      <c r="C10429" s="31">
        <v>63.744999999999997</v>
      </c>
    </row>
    <row r="10430" spans="1:3" ht="15" x14ac:dyDescent="0.2">
      <c r="A10430" s="13"/>
      <c r="B10430" s="12" t="s">
        <v>1</v>
      </c>
      <c r="C10430" s="31">
        <v>63.744999999999997</v>
      </c>
    </row>
    <row r="10431" spans="1:3" ht="15" hidden="1" x14ac:dyDescent="0.2">
      <c r="A10431" s="13">
        <f t="shared" si="421"/>
        <v>0</v>
      </c>
      <c r="B10431" s="12" t="s">
        <v>6</v>
      </c>
      <c r="C10431" s="31">
        <v>0</v>
      </c>
    </row>
    <row r="10432" spans="1:3" ht="15" hidden="1" x14ac:dyDescent="0.2">
      <c r="A10432" s="13">
        <f t="shared" si="421"/>
        <v>0</v>
      </c>
      <c r="B10432" s="12" t="s">
        <v>45</v>
      </c>
      <c r="C10432" s="31">
        <v>0</v>
      </c>
    </row>
    <row r="10433" spans="1:3" ht="15" hidden="1" x14ac:dyDescent="0.2">
      <c r="A10433" s="13">
        <f t="shared" si="421"/>
        <v>0</v>
      </c>
      <c r="B10433" s="12" t="s">
        <v>13</v>
      </c>
      <c r="C10433" s="31">
        <v>0</v>
      </c>
    </row>
    <row r="10434" spans="1:3" ht="15" x14ac:dyDescent="0.2">
      <c r="A10434" s="13"/>
      <c r="B10434" s="17" t="s">
        <v>46</v>
      </c>
      <c r="C10434" s="31">
        <v>81.033600000000007</v>
      </c>
    </row>
    <row r="10435" spans="1:3" ht="15" x14ac:dyDescent="0.2">
      <c r="A10435" s="13"/>
      <c r="B10435" s="12" t="s">
        <v>19</v>
      </c>
      <c r="C10435" s="31">
        <v>81.033600000000007</v>
      </c>
    </row>
    <row r="10436" spans="1:3" ht="15" hidden="1" x14ac:dyDescent="0.2">
      <c r="A10436" s="13">
        <f t="shared" si="421"/>
        <v>0</v>
      </c>
      <c r="B10436" s="12" t="s">
        <v>36</v>
      </c>
      <c r="C10436" s="31">
        <v>0</v>
      </c>
    </row>
    <row r="10437" spans="1:3" ht="15" hidden="1" x14ac:dyDescent="0.2">
      <c r="A10437" s="13">
        <f t="shared" si="421"/>
        <v>0</v>
      </c>
      <c r="B10437" s="12" t="s">
        <v>47</v>
      </c>
      <c r="C10437" s="31">
        <v>0</v>
      </c>
    </row>
    <row r="10438" spans="1:3" ht="15" hidden="1" x14ac:dyDescent="0.2">
      <c r="A10438" s="13">
        <f t="shared" si="421"/>
        <v>0</v>
      </c>
      <c r="B10438" s="12" t="s">
        <v>41</v>
      </c>
      <c r="C10438" s="31">
        <v>0</v>
      </c>
    </row>
    <row r="10439" spans="1:3" ht="15" x14ac:dyDescent="0.2">
      <c r="A10439" s="13"/>
      <c r="B10439" s="39" t="s">
        <v>48</v>
      </c>
      <c r="C10439" s="40">
        <v>-17.288599999999999</v>
      </c>
    </row>
    <row r="10440" spans="1:3" ht="15" x14ac:dyDescent="0.2">
      <c r="A10440" s="13"/>
      <c r="B10440" s="39" t="s">
        <v>49</v>
      </c>
      <c r="C10440" s="40">
        <v>30.85952</v>
      </c>
    </row>
    <row r="10441" spans="1:3" ht="15" x14ac:dyDescent="0.2">
      <c r="A10441" s="13"/>
      <c r="B10441" s="39" t="s">
        <v>50</v>
      </c>
      <c r="C10441" s="40">
        <v>13.570919999999999</v>
      </c>
    </row>
    <row r="10442" spans="1:3" ht="15" hidden="1" x14ac:dyDescent="0.2">
      <c r="A10442" s="13">
        <f t="shared" si="421"/>
        <v>0</v>
      </c>
      <c r="B10442" s="23"/>
      <c r="C10442" s="34"/>
    </row>
    <row r="10443" spans="1:3" hidden="1" x14ac:dyDescent="0.2">
      <c r="A10443" s="13">
        <f t="shared" si="421"/>
        <v>0</v>
      </c>
      <c r="B10443" s="18" t="s">
        <v>319</v>
      </c>
      <c r="C10443" s="29"/>
    </row>
    <row r="10444" spans="1:3" ht="15" x14ac:dyDescent="0.2">
      <c r="A10444" s="13"/>
      <c r="B10444" s="5" t="s">
        <v>53</v>
      </c>
      <c r="C10444" s="36">
        <v>309</v>
      </c>
    </row>
    <row r="10445" spans="1:3" ht="15" x14ac:dyDescent="0.2">
      <c r="A10445" s="13"/>
      <c r="B10445" s="6" t="s">
        <v>54</v>
      </c>
      <c r="C10445" s="36">
        <v>293</v>
      </c>
    </row>
    <row r="10446" spans="1:3" ht="15" x14ac:dyDescent="0.2">
      <c r="A10446" s="13"/>
      <c r="B10446" s="6" t="s">
        <v>55</v>
      </c>
      <c r="C10446" s="36">
        <v>16</v>
      </c>
    </row>
    <row r="10447" spans="1:3" ht="15" hidden="1" x14ac:dyDescent="0.2">
      <c r="A10447" s="13">
        <f t="shared" si="421"/>
        <v>0</v>
      </c>
      <c r="B10447" s="24"/>
      <c r="C10447" s="34"/>
    </row>
    <row r="10448" spans="1:3" ht="15" x14ac:dyDescent="0.2">
      <c r="A10448" s="13"/>
      <c r="B10448" s="121" t="s">
        <v>329</v>
      </c>
      <c r="C10448" s="122"/>
    </row>
    <row r="10449" spans="1:3" hidden="1" x14ac:dyDescent="0.2">
      <c r="A10449" s="13">
        <f t="shared" ref="A10449:A10457" si="422">SUM(C10449)</f>
        <v>0</v>
      </c>
      <c r="B10449" s="21"/>
      <c r="C10449" s="35"/>
    </row>
    <row r="10450" spans="1:3" ht="15" hidden="1" x14ac:dyDescent="0.2">
      <c r="A10450" s="13">
        <f t="shared" si="422"/>
        <v>0</v>
      </c>
      <c r="B10450" s="22" t="s">
        <v>59</v>
      </c>
      <c r="C10450" s="29"/>
    </row>
    <row r="10451" spans="1:3" ht="15" x14ac:dyDescent="0.2">
      <c r="A10451" s="13"/>
      <c r="B10451" s="2" t="s">
        <v>1</v>
      </c>
      <c r="C10451" s="28">
        <v>901.99</v>
      </c>
    </row>
    <row r="10452" spans="1:3" ht="15" hidden="1" x14ac:dyDescent="0.2">
      <c r="A10452" s="13">
        <f t="shared" si="422"/>
        <v>0</v>
      </c>
      <c r="B10452" s="3" t="s">
        <v>2</v>
      </c>
      <c r="C10452" s="28"/>
    </row>
    <row r="10453" spans="1:3" ht="15" hidden="1" x14ac:dyDescent="0.2">
      <c r="A10453" s="13">
        <f t="shared" si="422"/>
        <v>0</v>
      </c>
      <c r="B10453" s="3" t="s">
        <v>3</v>
      </c>
      <c r="C10453" s="28"/>
    </row>
    <row r="10454" spans="1:3" ht="15" hidden="1" x14ac:dyDescent="0.2">
      <c r="A10454" s="13">
        <f t="shared" si="422"/>
        <v>0</v>
      </c>
      <c r="B10454" s="3" t="s">
        <v>4</v>
      </c>
      <c r="C10454" s="28"/>
    </row>
    <row r="10455" spans="1:3" ht="15" x14ac:dyDescent="0.2">
      <c r="A10455" s="13"/>
      <c r="B10455" s="3" t="s">
        <v>5</v>
      </c>
      <c r="C10455" s="28">
        <v>901.99</v>
      </c>
    </row>
    <row r="10456" spans="1:3" ht="15" hidden="1" x14ac:dyDescent="0.2">
      <c r="A10456" s="13">
        <f t="shared" si="422"/>
        <v>0</v>
      </c>
      <c r="B10456" s="2" t="s">
        <v>6</v>
      </c>
      <c r="C10456" s="28"/>
    </row>
    <row r="10457" spans="1:3" ht="15" hidden="1" x14ac:dyDescent="0.2">
      <c r="A10457" s="13">
        <f t="shared" si="422"/>
        <v>0</v>
      </c>
      <c r="B10457" s="2" t="s">
        <v>7</v>
      </c>
      <c r="C10457" s="28">
        <v>0</v>
      </c>
    </row>
    <row r="10458" spans="1:3" ht="15" hidden="1" x14ac:dyDescent="0.2">
      <c r="A10458" s="13">
        <v>0</v>
      </c>
      <c r="B10458" s="3" t="s">
        <v>8</v>
      </c>
      <c r="C10458" s="28">
        <v>0</v>
      </c>
    </row>
    <row r="10459" spans="1:3" ht="15" hidden="1" x14ac:dyDescent="0.2">
      <c r="A10459" s="13">
        <f>SUM(C10459)</f>
        <v>0</v>
      </c>
      <c r="B10459" s="4" t="s">
        <v>9</v>
      </c>
      <c r="C10459" s="28"/>
    </row>
    <row r="10460" spans="1:3" ht="15" hidden="1" x14ac:dyDescent="0.2">
      <c r="A10460" s="13">
        <v>0</v>
      </c>
      <c r="B10460" s="4" t="s">
        <v>10</v>
      </c>
      <c r="C10460" s="28"/>
    </row>
    <row r="10461" spans="1:3" ht="15" hidden="1" x14ac:dyDescent="0.2">
      <c r="A10461" s="13">
        <f>SUM(C10461)</f>
        <v>0</v>
      </c>
      <c r="B10461" s="4" t="s">
        <v>11</v>
      </c>
      <c r="C10461" s="28"/>
    </row>
    <row r="10462" spans="1:3" ht="15" hidden="1" x14ac:dyDescent="0.2">
      <c r="A10462" s="13">
        <f>SUM(C10462)</f>
        <v>0</v>
      </c>
      <c r="B10462" s="4" t="s">
        <v>12</v>
      </c>
      <c r="C10462" s="28"/>
    </row>
    <row r="10463" spans="1:3" ht="15" hidden="1" x14ac:dyDescent="0.2">
      <c r="A10463" s="13">
        <f>SUM(C10463)</f>
        <v>0</v>
      </c>
      <c r="B10463" s="2" t="s">
        <v>13</v>
      </c>
      <c r="C10463" s="28">
        <v>0</v>
      </c>
    </row>
    <row r="10464" spans="1:3" ht="15" hidden="1" x14ac:dyDescent="0.2">
      <c r="A10464" s="13">
        <v>0</v>
      </c>
      <c r="B10464" s="3" t="s">
        <v>14</v>
      </c>
      <c r="C10464" s="28">
        <v>0</v>
      </c>
    </row>
    <row r="10465" spans="1:3" ht="15" hidden="1" x14ac:dyDescent="0.2">
      <c r="A10465" s="13">
        <v>0</v>
      </c>
      <c r="B10465" s="4" t="s">
        <v>15</v>
      </c>
      <c r="C10465" s="28"/>
    </row>
    <row r="10466" spans="1:3" ht="15" hidden="1" x14ac:dyDescent="0.2">
      <c r="A10466" s="13">
        <v>0</v>
      </c>
      <c r="B10466" s="4" t="s">
        <v>10</v>
      </c>
      <c r="C10466" s="28"/>
    </row>
    <row r="10467" spans="1:3" ht="15" hidden="1" x14ac:dyDescent="0.2">
      <c r="A10467" s="13">
        <f t="shared" ref="A10467:A10473" si="423">SUM(C10467)</f>
        <v>0</v>
      </c>
      <c r="B10467" s="4" t="s">
        <v>16</v>
      </c>
      <c r="C10467" s="28"/>
    </row>
    <row r="10468" spans="1:3" ht="15" hidden="1" x14ac:dyDescent="0.2">
      <c r="A10468" s="13">
        <f t="shared" si="423"/>
        <v>0</v>
      </c>
      <c r="B10468" s="3" t="s">
        <v>17</v>
      </c>
      <c r="C10468" s="28">
        <v>0</v>
      </c>
    </row>
    <row r="10469" spans="1:3" ht="15" hidden="1" x14ac:dyDescent="0.2">
      <c r="A10469" s="13">
        <f t="shared" si="423"/>
        <v>0</v>
      </c>
      <c r="B10469" s="4" t="s">
        <v>18</v>
      </c>
      <c r="C10469" s="28"/>
    </row>
    <row r="10470" spans="1:3" hidden="1" x14ac:dyDescent="0.2">
      <c r="A10470" s="13">
        <f t="shared" si="423"/>
        <v>0</v>
      </c>
      <c r="B10470" s="21"/>
      <c r="C10470" s="35"/>
    </row>
    <row r="10471" spans="1:3" ht="15" x14ac:dyDescent="0.2">
      <c r="A10471" s="13"/>
      <c r="B10471" s="2" t="s">
        <v>19</v>
      </c>
      <c r="C10471" s="28">
        <v>873.71</v>
      </c>
    </row>
    <row r="10472" spans="1:3" ht="15" x14ac:dyDescent="0.2">
      <c r="A10472" s="13"/>
      <c r="B10472" s="12" t="s">
        <v>20</v>
      </c>
      <c r="C10472" s="31">
        <v>684.65</v>
      </c>
    </row>
    <row r="10473" spans="1:3" ht="15" x14ac:dyDescent="0.2">
      <c r="A10473" s="13"/>
      <c r="B10473" s="12" t="s">
        <v>21</v>
      </c>
      <c r="C10473" s="31">
        <v>185.76</v>
      </c>
    </row>
    <row r="10474" spans="1:3" ht="15" hidden="1" x14ac:dyDescent="0.2">
      <c r="A10474" s="13">
        <v>0</v>
      </c>
      <c r="B10474" s="15" t="s">
        <v>22</v>
      </c>
      <c r="C10474" s="32">
        <v>45.04</v>
      </c>
    </row>
    <row r="10475" spans="1:3" ht="15" hidden="1" x14ac:dyDescent="0.2">
      <c r="A10475" s="13">
        <v>0</v>
      </c>
      <c r="B10475" s="15" t="s">
        <v>23</v>
      </c>
      <c r="C10475" s="32"/>
    </row>
    <row r="10476" spans="1:3" ht="15" hidden="1" x14ac:dyDescent="0.2">
      <c r="A10476" s="13">
        <v>0</v>
      </c>
      <c r="B10476" s="15" t="s">
        <v>24</v>
      </c>
      <c r="C10476" s="32"/>
    </row>
    <row r="10477" spans="1:3" ht="15" hidden="1" x14ac:dyDescent="0.2">
      <c r="A10477" s="13">
        <v>0</v>
      </c>
      <c r="B10477" s="15" t="s">
        <v>25</v>
      </c>
      <c r="C10477" s="32"/>
    </row>
    <row r="10478" spans="1:3" ht="15" hidden="1" x14ac:dyDescent="0.2">
      <c r="A10478" s="13">
        <v>0</v>
      </c>
      <c r="B10478" s="15" t="s">
        <v>26</v>
      </c>
      <c r="C10478" s="32"/>
    </row>
    <row r="10479" spans="1:3" ht="15" hidden="1" x14ac:dyDescent="0.2">
      <c r="A10479" s="13">
        <v>0</v>
      </c>
      <c r="B10479" s="15" t="s">
        <v>27</v>
      </c>
      <c r="C10479" s="32"/>
    </row>
    <row r="10480" spans="1:3" ht="30" hidden="1" x14ac:dyDescent="0.2">
      <c r="A10480" s="13">
        <v>0</v>
      </c>
      <c r="B10480" s="15" t="s">
        <v>28</v>
      </c>
      <c r="C10480" s="32"/>
    </row>
    <row r="10481" spans="1:3" ht="15" hidden="1" x14ac:dyDescent="0.2">
      <c r="A10481" s="13">
        <v>0</v>
      </c>
      <c r="B10481" s="15" t="s">
        <v>29</v>
      </c>
      <c r="C10481" s="32"/>
    </row>
    <row r="10482" spans="1:3" ht="15" hidden="1" x14ac:dyDescent="0.2">
      <c r="A10482" s="13">
        <v>0</v>
      </c>
      <c r="B10482" s="15" t="s">
        <v>30</v>
      </c>
      <c r="C10482" s="32"/>
    </row>
    <row r="10483" spans="1:3" ht="15" hidden="1" x14ac:dyDescent="0.2">
      <c r="A10483" s="13">
        <v>0</v>
      </c>
      <c r="B10483" s="15" t="s">
        <v>31</v>
      </c>
      <c r="C10483" s="32">
        <v>140.72</v>
      </c>
    </row>
    <row r="10484" spans="1:3" ht="15" hidden="1" x14ac:dyDescent="0.2">
      <c r="A10484" s="13">
        <f t="shared" ref="A10484:A10490" si="424">SUM(C10484)</f>
        <v>0</v>
      </c>
      <c r="B10484" s="12" t="s">
        <v>32</v>
      </c>
      <c r="C10484" s="31"/>
    </row>
    <row r="10485" spans="1:3" ht="15" hidden="1" x14ac:dyDescent="0.2">
      <c r="A10485" s="13">
        <f t="shared" si="424"/>
        <v>0</v>
      </c>
      <c r="B10485" s="3" t="s">
        <v>33</v>
      </c>
      <c r="C10485" s="28"/>
    </row>
    <row r="10486" spans="1:3" ht="15" hidden="1" x14ac:dyDescent="0.2">
      <c r="A10486" s="13">
        <f t="shared" si="424"/>
        <v>0</v>
      </c>
      <c r="B10486" s="12" t="s">
        <v>4</v>
      </c>
      <c r="C10486" s="31"/>
    </row>
    <row r="10487" spans="1:3" ht="15" x14ac:dyDescent="0.2">
      <c r="A10487" s="13"/>
      <c r="B10487" s="12" t="s">
        <v>34</v>
      </c>
      <c r="C10487" s="31">
        <v>2.84</v>
      </c>
    </row>
    <row r="10488" spans="1:3" ht="15" x14ac:dyDescent="0.2">
      <c r="A10488" s="13"/>
      <c r="B10488" s="12" t="s">
        <v>35</v>
      </c>
      <c r="C10488" s="31">
        <v>0.46</v>
      </c>
    </row>
    <row r="10489" spans="1:3" ht="15" hidden="1" x14ac:dyDescent="0.2">
      <c r="A10489" s="13">
        <f t="shared" si="424"/>
        <v>0</v>
      </c>
      <c r="B10489" s="2" t="s">
        <v>36</v>
      </c>
      <c r="C10489" s="28"/>
    </row>
    <row r="10490" spans="1:3" ht="15" hidden="1" x14ac:dyDescent="0.2">
      <c r="A10490" s="13">
        <f t="shared" si="424"/>
        <v>0</v>
      </c>
      <c r="B10490" s="2" t="s">
        <v>37</v>
      </c>
      <c r="C10490" s="28">
        <v>0</v>
      </c>
    </row>
    <row r="10491" spans="1:3" ht="15" hidden="1" x14ac:dyDescent="0.2">
      <c r="A10491" s="13">
        <v>0</v>
      </c>
      <c r="B10491" s="16" t="s">
        <v>8</v>
      </c>
      <c r="C10491" s="33">
        <v>0</v>
      </c>
    </row>
    <row r="10492" spans="1:3" ht="15" hidden="1" x14ac:dyDescent="0.2">
      <c r="A10492" s="13">
        <v>0</v>
      </c>
      <c r="B10492" s="15" t="s">
        <v>9</v>
      </c>
      <c r="C10492" s="32"/>
    </row>
    <row r="10493" spans="1:3" ht="15" hidden="1" x14ac:dyDescent="0.2">
      <c r="A10493" s="13">
        <v>0</v>
      </c>
      <c r="B10493" s="15" t="s">
        <v>38</v>
      </c>
      <c r="C10493" s="32"/>
    </row>
    <row r="10494" spans="1:3" ht="15" hidden="1" x14ac:dyDescent="0.2">
      <c r="A10494" s="13">
        <f>SUM(C10494)</f>
        <v>0</v>
      </c>
      <c r="B10494" s="14" t="s">
        <v>39</v>
      </c>
      <c r="C10494" s="31"/>
    </row>
    <row r="10495" spans="1:3" ht="15" hidden="1" x14ac:dyDescent="0.2">
      <c r="A10495" s="13">
        <f>SUM(C10495)</f>
        <v>0</v>
      </c>
      <c r="B10495" s="4" t="s">
        <v>40</v>
      </c>
      <c r="C10495" s="28"/>
    </row>
    <row r="10496" spans="1:3" ht="15" hidden="1" x14ac:dyDescent="0.2">
      <c r="A10496" s="13">
        <f>SUM(C10496)</f>
        <v>0</v>
      </c>
      <c r="B10496" s="2" t="s">
        <v>41</v>
      </c>
      <c r="C10496" s="28">
        <v>0</v>
      </c>
    </row>
    <row r="10497" spans="1:3" ht="15" hidden="1" x14ac:dyDescent="0.2">
      <c r="A10497" s="13">
        <v>0</v>
      </c>
      <c r="B10497" s="16" t="s">
        <v>14</v>
      </c>
      <c r="C10497" s="33">
        <v>0</v>
      </c>
    </row>
    <row r="10498" spans="1:3" ht="15" hidden="1" x14ac:dyDescent="0.2">
      <c r="A10498" s="13">
        <v>0</v>
      </c>
      <c r="B10498" s="15" t="s">
        <v>9</v>
      </c>
      <c r="C10498" s="32"/>
    </row>
    <row r="10499" spans="1:3" ht="15" hidden="1" x14ac:dyDescent="0.2">
      <c r="A10499" s="13">
        <v>0</v>
      </c>
      <c r="B10499" s="15" t="s">
        <v>10</v>
      </c>
      <c r="C10499" s="32"/>
    </row>
    <row r="10500" spans="1:3" ht="15" hidden="1" x14ac:dyDescent="0.2">
      <c r="A10500" s="13">
        <f>SUM(C10500)</f>
        <v>0</v>
      </c>
      <c r="B10500" s="14" t="s">
        <v>42</v>
      </c>
      <c r="C10500" s="31"/>
    </row>
    <row r="10501" spans="1:3" ht="15" hidden="1" x14ac:dyDescent="0.2">
      <c r="A10501" s="13">
        <f>SUM(C10501)</f>
        <v>0</v>
      </c>
      <c r="B10501" s="4" t="s">
        <v>16</v>
      </c>
      <c r="C10501" s="28"/>
    </row>
    <row r="10502" spans="1:3" ht="15" hidden="1" x14ac:dyDescent="0.2">
      <c r="A10502" s="13">
        <f>SUM(C10502)</f>
        <v>0</v>
      </c>
      <c r="B10502" s="16" t="s">
        <v>17</v>
      </c>
      <c r="C10502" s="33">
        <v>0</v>
      </c>
    </row>
    <row r="10503" spans="1:3" ht="15" hidden="1" x14ac:dyDescent="0.2">
      <c r="A10503" s="13">
        <v>0</v>
      </c>
      <c r="B10503" s="15" t="s">
        <v>43</v>
      </c>
      <c r="C10503" s="32"/>
    </row>
    <row r="10504" spans="1:3" ht="15" hidden="1" x14ac:dyDescent="0.2">
      <c r="A10504" s="13">
        <v>0</v>
      </c>
      <c r="B10504" s="15" t="s">
        <v>15</v>
      </c>
      <c r="C10504" s="32"/>
    </row>
    <row r="10505" spans="1:3" ht="15" hidden="1" x14ac:dyDescent="0.2">
      <c r="A10505" s="13">
        <v>0</v>
      </c>
      <c r="B10505" s="15" t="s">
        <v>10</v>
      </c>
      <c r="C10505" s="32"/>
    </row>
    <row r="10506" spans="1:3" ht="15" hidden="1" x14ac:dyDescent="0.2">
      <c r="A10506" s="13">
        <f t="shared" ref="A10506:A10528" si="425">SUM(C10506)</f>
        <v>0</v>
      </c>
      <c r="B10506" s="14" t="s">
        <v>39</v>
      </c>
      <c r="C10506" s="31"/>
    </row>
    <row r="10507" spans="1:3" ht="15" hidden="1" x14ac:dyDescent="0.2">
      <c r="A10507" s="13">
        <f t="shared" si="425"/>
        <v>0</v>
      </c>
      <c r="B10507" s="4" t="s">
        <v>16</v>
      </c>
      <c r="C10507" s="28"/>
    </row>
    <row r="10508" spans="1:3" hidden="1" x14ac:dyDescent="0.2">
      <c r="A10508" s="13">
        <f t="shared" si="425"/>
        <v>0</v>
      </c>
      <c r="B10508" s="21"/>
      <c r="C10508" s="35"/>
    </row>
    <row r="10509" spans="1:3" ht="15" hidden="1" x14ac:dyDescent="0.2">
      <c r="A10509" s="13">
        <f t="shared" si="425"/>
        <v>0</v>
      </c>
      <c r="B10509" s="22" t="s">
        <v>60</v>
      </c>
      <c r="C10509" s="29"/>
    </row>
    <row r="10510" spans="1:3" ht="15" x14ac:dyDescent="0.2">
      <c r="A10510" s="13"/>
      <c r="B10510" s="17" t="s">
        <v>44</v>
      </c>
      <c r="C10510" s="31">
        <v>901.99</v>
      </c>
    </row>
    <row r="10511" spans="1:3" ht="15" x14ac:dyDescent="0.2">
      <c r="A10511" s="13"/>
      <c r="B10511" s="12" t="s">
        <v>1</v>
      </c>
      <c r="C10511" s="31">
        <v>901.99</v>
      </c>
    </row>
    <row r="10512" spans="1:3" ht="15" hidden="1" x14ac:dyDescent="0.2">
      <c r="A10512" s="13">
        <f t="shared" si="425"/>
        <v>0</v>
      </c>
      <c r="B10512" s="12" t="s">
        <v>6</v>
      </c>
      <c r="C10512" s="31">
        <v>0</v>
      </c>
    </row>
    <row r="10513" spans="1:3" ht="15" hidden="1" x14ac:dyDescent="0.2">
      <c r="A10513" s="13">
        <f t="shared" si="425"/>
        <v>0</v>
      </c>
      <c r="B10513" s="12" t="s">
        <v>45</v>
      </c>
      <c r="C10513" s="31">
        <v>0</v>
      </c>
    </row>
    <row r="10514" spans="1:3" ht="15" hidden="1" x14ac:dyDescent="0.2">
      <c r="A10514" s="13">
        <f t="shared" si="425"/>
        <v>0</v>
      </c>
      <c r="B10514" s="12" t="s">
        <v>13</v>
      </c>
      <c r="C10514" s="31">
        <v>0</v>
      </c>
    </row>
    <row r="10515" spans="1:3" ht="15" x14ac:dyDescent="0.2">
      <c r="A10515" s="13"/>
      <c r="B10515" s="17" t="s">
        <v>46</v>
      </c>
      <c r="C10515" s="31">
        <v>873.71</v>
      </c>
    </row>
    <row r="10516" spans="1:3" ht="15" x14ac:dyDescent="0.2">
      <c r="A10516" s="13"/>
      <c r="B10516" s="12" t="s">
        <v>19</v>
      </c>
      <c r="C10516" s="31">
        <v>873.71</v>
      </c>
    </row>
    <row r="10517" spans="1:3" ht="15" hidden="1" x14ac:dyDescent="0.2">
      <c r="A10517" s="13">
        <f t="shared" si="425"/>
        <v>0</v>
      </c>
      <c r="B10517" s="12" t="s">
        <v>36</v>
      </c>
      <c r="C10517" s="31">
        <v>0</v>
      </c>
    </row>
    <row r="10518" spans="1:3" ht="15" hidden="1" x14ac:dyDescent="0.2">
      <c r="A10518" s="13">
        <f t="shared" si="425"/>
        <v>0</v>
      </c>
      <c r="B10518" s="12" t="s">
        <v>47</v>
      </c>
      <c r="C10518" s="31">
        <v>0</v>
      </c>
    </row>
    <row r="10519" spans="1:3" ht="15" hidden="1" x14ac:dyDescent="0.2">
      <c r="A10519" s="13">
        <f t="shared" si="425"/>
        <v>0</v>
      </c>
      <c r="B10519" s="12" t="s">
        <v>41</v>
      </c>
      <c r="C10519" s="31">
        <v>0</v>
      </c>
    </row>
    <row r="10520" spans="1:3" ht="15" x14ac:dyDescent="0.2">
      <c r="A10520" s="13"/>
      <c r="B10520" s="39" t="s">
        <v>48</v>
      </c>
      <c r="C10520" s="40">
        <v>28.28</v>
      </c>
    </row>
    <row r="10521" spans="1:3" ht="15" x14ac:dyDescent="0.2">
      <c r="A10521" s="13"/>
      <c r="B10521" s="39" t="s">
        <v>49</v>
      </c>
      <c r="C10521" s="40">
        <v>205</v>
      </c>
    </row>
    <row r="10522" spans="1:3" ht="15" x14ac:dyDescent="0.2">
      <c r="A10522" s="13"/>
      <c r="B10522" s="39" t="s">
        <v>50</v>
      </c>
      <c r="C10522" s="40">
        <v>233.28</v>
      </c>
    </row>
    <row r="10523" spans="1:3" ht="15" hidden="1" x14ac:dyDescent="0.2">
      <c r="A10523" s="13">
        <f t="shared" si="425"/>
        <v>0</v>
      </c>
      <c r="B10523" s="23"/>
      <c r="C10523" s="34"/>
    </row>
    <row r="10524" spans="1:3" hidden="1" x14ac:dyDescent="0.2">
      <c r="A10524" s="13">
        <f t="shared" si="425"/>
        <v>0</v>
      </c>
      <c r="B10524" s="18" t="s">
        <v>319</v>
      </c>
      <c r="C10524" s="29"/>
    </row>
    <row r="10525" spans="1:3" ht="15" x14ac:dyDescent="0.2">
      <c r="A10525" s="13"/>
      <c r="B10525" s="5" t="s">
        <v>53</v>
      </c>
      <c r="C10525" s="36">
        <v>161</v>
      </c>
    </row>
    <row r="10526" spans="1:3" ht="15" x14ac:dyDescent="0.2">
      <c r="A10526" s="13"/>
      <c r="B10526" s="6" t="s">
        <v>54</v>
      </c>
      <c r="C10526" s="36">
        <v>128</v>
      </c>
    </row>
    <row r="10527" spans="1:3" ht="15" x14ac:dyDescent="0.2">
      <c r="A10527" s="13"/>
      <c r="B10527" s="6" t="s">
        <v>55</v>
      </c>
      <c r="C10527" s="36">
        <v>33</v>
      </c>
    </row>
    <row r="10528" spans="1:3" ht="15" hidden="1" x14ac:dyDescent="0.2">
      <c r="A10528" s="13">
        <f t="shared" si="425"/>
        <v>0</v>
      </c>
      <c r="B10528" s="24"/>
      <c r="C10528" s="34"/>
    </row>
    <row r="10529" spans="1:3" ht="15" x14ac:dyDescent="0.2">
      <c r="A10529" s="13"/>
      <c r="B10529" s="121" t="s">
        <v>221</v>
      </c>
      <c r="C10529" s="122"/>
    </row>
    <row r="10530" spans="1:3" hidden="1" x14ac:dyDescent="0.2">
      <c r="A10530" s="13">
        <f t="shared" ref="A10530:A10538" si="426">SUM(C10530)</f>
        <v>0</v>
      </c>
      <c r="B10530" s="21"/>
      <c r="C10530" s="35"/>
    </row>
    <row r="10531" spans="1:3" ht="15" hidden="1" x14ac:dyDescent="0.2">
      <c r="A10531" s="13">
        <f t="shared" si="426"/>
        <v>0</v>
      </c>
      <c r="B10531" s="22" t="s">
        <v>59</v>
      </c>
      <c r="C10531" s="29"/>
    </row>
    <row r="10532" spans="1:3" ht="15" x14ac:dyDescent="0.2">
      <c r="A10532" s="13"/>
      <c r="B10532" s="2" t="s">
        <v>1</v>
      </c>
      <c r="C10532" s="28">
        <v>93.243210000000005</v>
      </c>
    </row>
    <row r="10533" spans="1:3" ht="15" hidden="1" x14ac:dyDescent="0.2">
      <c r="A10533" s="13">
        <f t="shared" si="426"/>
        <v>0</v>
      </c>
      <c r="B10533" s="3" t="s">
        <v>2</v>
      </c>
      <c r="C10533" s="28"/>
    </row>
    <row r="10534" spans="1:3" ht="15" hidden="1" x14ac:dyDescent="0.2">
      <c r="A10534" s="13">
        <f t="shared" si="426"/>
        <v>0</v>
      </c>
      <c r="B10534" s="3" t="s">
        <v>3</v>
      </c>
      <c r="C10534" s="28"/>
    </row>
    <row r="10535" spans="1:3" ht="15" hidden="1" x14ac:dyDescent="0.2">
      <c r="A10535" s="13">
        <f t="shared" si="426"/>
        <v>0</v>
      </c>
      <c r="B10535" s="3" t="s">
        <v>4</v>
      </c>
      <c r="C10535" s="28">
        <v>0</v>
      </c>
    </row>
    <row r="10536" spans="1:3" ht="15" x14ac:dyDescent="0.2">
      <c r="A10536" s="13"/>
      <c r="B10536" s="3" t="s">
        <v>5</v>
      </c>
      <c r="C10536" s="28">
        <v>93.243210000000005</v>
      </c>
    </row>
    <row r="10537" spans="1:3" ht="15" hidden="1" x14ac:dyDescent="0.2">
      <c r="A10537" s="13">
        <f t="shared" si="426"/>
        <v>0</v>
      </c>
      <c r="B10537" s="2" t="s">
        <v>6</v>
      </c>
      <c r="C10537" s="28">
        <v>0</v>
      </c>
    </row>
    <row r="10538" spans="1:3" ht="15" hidden="1" x14ac:dyDescent="0.2">
      <c r="A10538" s="13">
        <f t="shared" si="426"/>
        <v>0</v>
      </c>
      <c r="B10538" s="2" t="s">
        <v>7</v>
      </c>
      <c r="C10538" s="28">
        <v>0</v>
      </c>
    </row>
    <row r="10539" spans="1:3" ht="15" hidden="1" x14ac:dyDescent="0.2">
      <c r="A10539" s="13">
        <v>0</v>
      </c>
      <c r="B10539" s="3" t="s">
        <v>8</v>
      </c>
      <c r="C10539" s="28">
        <v>0</v>
      </c>
    </row>
    <row r="10540" spans="1:3" ht="15" hidden="1" x14ac:dyDescent="0.2">
      <c r="A10540" s="13">
        <f>SUM(C10540)</f>
        <v>0</v>
      </c>
      <c r="B10540" s="4" t="s">
        <v>9</v>
      </c>
      <c r="C10540" s="28">
        <v>0</v>
      </c>
    </row>
    <row r="10541" spans="1:3" ht="15" hidden="1" x14ac:dyDescent="0.2">
      <c r="A10541" s="13">
        <v>0</v>
      </c>
      <c r="B10541" s="4" t="s">
        <v>10</v>
      </c>
      <c r="C10541" s="28">
        <v>0</v>
      </c>
    </row>
    <row r="10542" spans="1:3" ht="15" hidden="1" x14ac:dyDescent="0.2">
      <c r="A10542" s="13">
        <f>SUM(C10542)</f>
        <v>0</v>
      </c>
      <c r="B10542" s="4" t="s">
        <v>11</v>
      </c>
      <c r="C10542" s="28">
        <v>0</v>
      </c>
    </row>
    <row r="10543" spans="1:3" ht="15" hidden="1" x14ac:dyDescent="0.2">
      <c r="A10543" s="13">
        <f>SUM(C10543)</f>
        <v>0</v>
      </c>
      <c r="B10543" s="4" t="s">
        <v>12</v>
      </c>
      <c r="C10543" s="28">
        <v>0</v>
      </c>
    </row>
    <row r="10544" spans="1:3" ht="15" hidden="1" x14ac:dyDescent="0.2">
      <c r="A10544" s="13">
        <f>SUM(C10544)</f>
        <v>0</v>
      </c>
      <c r="B10544" s="2" t="s">
        <v>13</v>
      </c>
      <c r="C10544" s="28">
        <v>0</v>
      </c>
    </row>
    <row r="10545" spans="1:3" ht="15" hidden="1" x14ac:dyDescent="0.2">
      <c r="A10545" s="13">
        <v>0</v>
      </c>
      <c r="B10545" s="3" t="s">
        <v>14</v>
      </c>
      <c r="C10545" s="28">
        <v>0</v>
      </c>
    </row>
    <row r="10546" spans="1:3" ht="15" hidden="1" x14ac:dyDescent="0.2">
      <c r="A10546" s="13">
        <v>0</v>
      </c>
      <c r="B10546" s="4" t="s">
        <v>15</v>
      </c>
      <c r="C10546" s="28">
        <v>0</v>
      </c>
    </row>
    <row r="10547" spans="1:3" ht="15" hidden="1" x14ac:dyDescent="0.2">
      <c r="A10547" s="13">
        <v>0</v>
      </c>
      <c r="B10547" s="4" t="s">
        <v>10</v>
      </c>
      <c r="C10547" s="28">
        <v>0</v>
      </c>
    </row>
    <row r="10548" spans="1:3" ht="15" hidden="1" x14ac:dyDescent="0.2">
      <c r="A10548" s="13">
        <f t="shared" ref="A10548:A10554" si="427">SUM(C10548)</f>
        <v>0</v>
      </c>
      <c r="B10548" s="4" t="s">
        <v>16</v>
      </c>
      <c r="C10548" s="28">
        <v>0</v>
      </c>
    </row>
    <row r="10549" spans="1:3" ht="15" hidden="1" x14ac:dyDescent="0.2">
      <c r="A10549" s="13">
        <f t="shared" si="427"/>
        <v>0</v>
      </c>
      <c r="B10549" s="3" t="s">
        <v>17</v>
      </c>
      <c r="C10549" s="28">
        <v>0</v>
      </c>
    </row>
    <row r="10550" spans="1:3" ht="15" hidden="1" x14ac:dyDescent="0.2">
      <c r="A10550" s="13">
        <f t="shared" si="427"/>
        <v>0</v>
      </c>
      <c r="B10550" s="4" t="s">
        <v>18</v>
      </c>
      <c r="C10550" s="28">
        <v>0</v>
      </c>
    </row>
    <row r="10551" spans="1:3" hidden="1" x14ac:dyDescent="0.2">
      <c r="A10551" s="13">
        <f t="shared" si="427"/>
        <v>0</v>
      </c>
      <c r="B10551" s="21"/>
      <c r="C10551" s="35"/>
    </row>
    <row r="10552" spans="1:3" ht="15" x14ac:dyDescent="0.2">
      <c r="A10552" s="13"/>
      <c r="B10552" s="2" t="s">
        <v>19</v>
      </c>
      <c r="C10552" s="28">
        <v>400.62341000000004</v>
      </c>
    </row>
    <row r="10553" spans="1:3" ht="15" x14ac:dyDescent="0.2">
      <c r="A10553" s="13"/>
      <c r="B10553" s="12" t="s">
        <v>20</v>
      </c>
      <c r="C10553" s="31">
        <v>346.71</v>
      </c>
    </row>
    <row r="10554" spans="1:3" ht="15" x14ac:dyDescent="0.2">
      <c r="A10554" s="13"/>
      <c r="B10554" s="12" t="s">
        <v>21</v>
      </c>
      <c r="C10554" s="31">
        <v>50.338070000000002</v>
      </c>
    </row>
    <row r="10555" spans="1:3" ht="15" hidden="1" x14ac:dyDescent="0.2">
      <c r="A10555" s="13">
        <v>0</v>
      </c>
      <c r="B10555" s="15" t="s">
        <v>22</v>
      </c>
      <c r="C10555" s="32">
        <v>24.65</v>
      </c>
    </row>
    <row r="10556" spans="1:3" ht="15" hidden="1" x14ac:dyDescent="0.2">
      <c r="A10556" s="13">
        <v>0</v>
      </c>
      <c r="B10556" s="15" t="s">
        <v>23</v>
      </c>
      <c r="C10556" s="32">
        <v>0</v>
      </c>
    </row>
    <row r="10557" spans="1:3" ht="15" hidden="1" x14ac:dyDescent="0.2">
      <c r="A10557" s="13">
        <v>0</v>
      </c>
      <c r="B10557" s="15" t="s">
        <v>24</v>
      </c>
      <c r="C10557" s="32">
        <v>23.618770000000001</v>
      </c>
    </row>
    <row r="10558" spans="1:3" ht="15" hidden="1" x14ac:dyDescent="0.2">
      <c r="A10558" s="13">
        <v>0</v>
      </c>
      <c r="B10558" s="15" t="s">
        <v>25</v>
      </c>
      <c r="C10558" s="32">
        <v>0</v>
      </c>
    </row>
    <row r="10559" spans="1:3" ht="15" hidden="1" x14ac:dyDescent="0.2">
      <c r="A10559" s="13">
        <v>0</v>
      </c>
      <c r="B10559" s="15" t="s">
        <v>26</v>
      </c>
      <c r="C10559" s="32">
        <v>0</v>
      </c>
    </row>
    <row r="10560" spans="1:3" ht="15" hidden="1" x14ac:dyDescent="0.2">
      <c r="A10560" s="13">
        <v>0</v>
      </c>
      <c r="B10560" s="15" t="s">
        <v>27</v>
      </c>
      <c r="C10560" s="32">
        <v>0.88800000000000001</v>
      </c>
    </row>
    <row r="10561" spans="1:3" ht="30" hidden="1" x14ac:dyDescent="0.2">
      <c r="A10561" s="13">
        <v>0</v>
      </c>
      <c r="B10561" s="15" t="s">
        <v>28</v>
      </c>
      <c r="C10561" s="32">
        <v>0.32</v>
      </c>
    </row>
    <row r="10562" spans="1:3" ht="15" hidden="1" x14ac:dyDescent="0.2">
      <c r="A10562" s="13">
        <v>0</v>
      </c>
      <c r="B10562" s="15" t="s">
        <v>29</v>
      </c>
      <c r="C10562" s="32">
        <v>0</v>
      </c>
    </row>
    <row r="10563" spans="1:3" ht="15" hidden="1" x14ac:dyDescent="0.2">
      <c r="A10563" s="13">
        <v>0</v>
      </c>
      <c r="B10563" s="15" t="s">
        <v>30</v>
      </c>
      <c r="C10563" s="32">
        <v>0</v>
      </c>
    </row>
    <row r="10564" spans="1:3" ht="15" hidden="1" x14ac:dyDescent="0.2">
      <c r="A10564" s="13">
        <v>0</v>
      </c>
      <c r="B10564" s="15" t="s">
        <v>31</v>
      </c>
      <c r="C10564" s="32">
        <v>0.86129999999999995</v>
      </c>
    </row>
    <row r="10565" spans="1:3" ht="15" hidden="1" x14ac:dyDescent="0.2">
      <c r="A10565" s="13">
        <f t="shared" ref="A10565:A10625" si="428">SUM(C10565)</f>
        <v>0</v>
      </c>
      <c r="B10565" s="12" t="s">
        <v>32</v>
      </c>
      <c r="C10565" s="31">
        <v>0</v>
      </c>
    </row>
    <row r="10566" spans="1:3" ht="15" hidden="1" x14ac:dyDescent="0.2">
      <c r="A10566" s="13">
        <f t="shared" si="428"/>
        <v>0</v>
      </c>
      <c r="B10566" s="3" t="s">
        <v>33</v>
      </c>
      <c r="C10566" s="28">
        <v>0</v>
      </c>
    </row>
    <row r="10567" spans="1:3" ht="15" hidden="1" x14ac:dyDescent="0.2">
      <c r="A10567" s="13">
        <f t="shared" si="428"/>
        <v>0</v>
      </c>
      <c r="B10567" s="12" t="s">
        <v>4</v>
      </c>
      <c r="C10567" s="31">
        <v>0</v>
      </c>
    </row>
    <row r="10568" spans="1:3" ht="15" x14ac:dyDescent="0.2">
      <c r="A10568" s="13"/>
      <c r="B10568" s="12" t="s">
        <v>34</v>
      </c>
      <c r="C10568" s="31">
        <v>2.9771399999999999</v>
      </c>
    </row>
    <row r="10569" spans="1:3" ht="15" x14ac:dyDescent="0.2">
      <c r="A10569" s="13"/>
      <c r="B10569" s="12" t="s">
        <v>35</v>
      </c>
      <c r="C10569" s="31">
        <v>0.59819999999999995</v>
      </c>
    </row>
    <row r="10570" spans="1:3" ht="15" hidden="1" x14ac:dyDescent="0.2">
      <c r="A10570" s="13">
        <f t="shared" si="428"/>
        <v>0</v>
      </c>
      <c r="B10570" s="2" t="s">
        <v>36</v>
      </c>
      <c r="C10570" s="28">
        <v>0</v>
      </c>
    </row>
    <row r="10571" spans="1:3" ht="15" hidden="1" x14ac:dyDescent="0.2">
      <c r="A10571" s="13">
        <f t="shared" si="428"/>
        <v>0</v>
      </c>
      <c r="B10571" s="2" t="s">
        <v>37</v>
      </c>
      <c r="C10571" s="28">
        <v>0</v>
      </c>
    </row>
    <row r="10572" spans="1:3" ht="15" hidden="1" x14ac:dyDescent="0.2">
      <c r="A10572" s="13">
        <v>0</v>
      </c>
      <c r="B10572" s="16" t="s">
        <v>8</v>
      </c>
      <c r="C10572" s="33">
        <v>0</v>
      </c>
    </row>
    <row r="10573" spans="1:3" ht="15" hidden="1" x14ac:dyDescent="0.2">
      <c r="A10573" s="13">
        <v>0</v>
      </c>
      <c r="B10573" s="15" t="s">
        <v>9</v>
      </c>
      <c r="C10573" s="32">
        <v>0</v>
      </c>
    </row>
    <row r="10574" spans="1:3" ht="15" hidden="1" x14ac:dyDescent="0.2">
      <c r="A10574" s="13">
        <v>0</v>
      </c>
      <c r="B10574" s="15" t="s">
        <v>38</v>
      </c>
      <c r="C10574" s="32">
        <v>0</v>
      </c>
    </row>
    <row r="10575" spans="1:3" ht="15" hidden="1" x14ac:dyDescent="0.2">
      <c r="A10575" s="13">
        <f t="shared" si="428"/>
        <v>0</v>
      </c>
      <c r="B10575" s="14" t="s">
        <v>39</v>
      </c>
      <c r="C10575" s="31">
        <v>0</v>
      </c>
    </row>
    <row r="10576" spans="1:3" ht="15" hidden="1" x14ac:dyDescent="0.2">
      <c r="A10576" s="13">
        <f t="shared" si="428"/>
        <v>0</v>
      </c>
      <c r="B10576" s="4" t="s">
        <v>40</v>
      </c>
      <c r="C10576" s="28">
        <v>0</v>
      </c>
    </row>
    <row r="10577" spans="1:3" ht="15" hidden="1" x14ac:dyDescent="0.2">
      <c r="A10577" s="13">
        <f t="shared" si="428"/>
        <v>0</v>
      </c>
      <c r="B10577" s="2" t="s">
        <v>41</v>
      </c>
      <c r="C10577" s="28">
        <v>0</v>
      </c>
    </row>
    <row r="10578" spans="1:3" ht="15" hidden="1" x14ac:dyDescent="0.2">
      <c r="A10578" s="13">
        <v>0</v>
      </c>
      <c r="B10578" s="16" t="s">
        <v>14</v>
      </c>
      <c r="C10578" s="33">
        <v>0</v>
      </c>
    </row>
    <row r="10579" spans="1:3" ht="15" hidden="1" x14ac:dyDescent="0.2">
      <c r="A10579" s="13">
        <v>0</v>
      </c>
      <c r="B10579" s="15" t="s">
        <v>9</v>
      </c>
      <c r="C10579" s="32">
        <v>0</v>
      </c>
    </row>
    <row r="10580" spans="1:3" ht="15" hidden="1" x14ac:dyDescent="0.2">
      <c r="A10580" s="13">
        <v>0</v>
      </c>
      <c r="B10580" s="15" t="s">
        <v>10</v>
      </c>
      <c r="C10580" s="32">
        <v>0</v>
      </c>
    </row>
    <row r="10581" spans="1:3" ht="15" hidden="1" x14ac:dyDescent="0.2">
      <c r="A10581" s="13">
        <f t="shared" si="428"/>
        <v>0</v>
      </c>
      <c r="B10581" s="14" t="s">
        <v>42</v>
      </c>
      <c r="C10581" s="31">
        <v>0</v>
      </c>
    </row>
    <row r="10582" spans="1:3" ht="15" hidden="1" x14ac:dyDescent="0.2">
      <c r="A10582" s="13">
        <f t="shared" si="428"/>
        <v>0</v>
      </c>
      <c r="B10582" s="4" t="s">
        <v>16</v>
      </c>
      <c r="C10582" s="28">
        <v>0</v>
      </c>
    </row>
    <row r="10583" spans="1:3" ht="15" hidden="1" x14ac:dyDescent="0.2">
      <c r="A10583" s="13">
        <f t="shared" si="428"/>
        <v>0</v>
      </c>
      <c r="B10583" s="16" t="s">
        <v>17</v>
      </c>
      <c r="C10583" s="33">
        <v>0</v>
      </c>
    </row>
    <row r="10584" spans="1:3" ht="15" hidden="1" x14ac:dyDescent="0.2">
      <c r="A10584" s="13">
        <v>0</v>
      </c>
      <c r="B10584" s="15" t="s">
        <v>43</v>
      </c>
      <c r="C10584" s="32">
        <v>0</v>
      </c>
    </row>
    <row r="10585" spans="1:3" ht="15" hidden="1" x14ac:dyDescent="0.2">
      <c r="A10585" s="13">
        <v>0</v>
      </c>
      <c r="B10585" s="15" t="s">
        <v>15</v>
      </c>
      <c r="C10585" s="32">
        <v>0</v>
      </c>
    </row>
    <row r="10586" spans="1:3" ht="15" hidden="1" x14ac:dyDescent="0.2">
      <c r="A10586" s="13">
        <v>0</v>
      </c>
      <c r="B10586" s="15" t="s">
        <v>10</v>
      </c>
      <c r="C10586" s="32">
        <v>0</v>
      </c>
    </row>
    <row r="10587" spans="1:3" ht="15" hidden="1" x14ac:dyDescent="0.2">
      <c r="A10587" s="13">
        <f t="shared" si="428"/>
        <v>0</v>
      </c>
      <c r="B10587" s="14" t="s">
        <v>39</v>
      </c>
      <c r="C10587" s="31">
        <v>0</v>
      </c>
    </row>
    <row r="10588" spans="1:3" ht="15" hidden="1" x14ac:dyDescent="0.2">
      <c r="A10588" s="13">
        <f t="shared" si="428"/>
        <v>0</v>
      </c>
      <c r="B10588" s="4" t="s">
        <v>16</v>
      </c>
      <c r="C10588" s="28">
        <v>0</v>
      </c>
    </row>
    <row r="10589" spans="1:3" hidden="1" x14ac:dyDescent="0.2">
      <c r="A10589" s="13">
        <f t="shared" si="428"/>
        <v>0</v>
      </c>
      <c r="B10589" s="21"/>
      <c r="C10589" s="35"/>
    </row>
    <row r="10590" spans="1:3" ht="15" hidden="1" x14ac:dyDescent="0.2">
      <c r="A10590" s="13">
        <f t="shared" si="428"/>
        <v>0</v>
      </c>
      <c r="B10590" s="22" t="s">
        <v>60</v>
      </c>
      <c r="C10590" s="29"/>
    </row>
    <row r="10591" spans="1:3" ht="15" x14ac:dyDescent="0.2">
      <c r="A10591" s="13"/>
      <c r="B10591" s="17" t="s">
        <v>44</v>
      </c>
      <c r="C10591" s="31">
        <v>93.243210000000005</v>
      </c>
    </row>
    <row r="10592" spans="1:3" ht="15" x14ac:dyDescent="0.2">
      <c r="A10592" s="13"/>
      <c r="B10592" s="12" t="s">
        <v>1</v>
      </c>
      <c r="C10592" s="31">
        <v>93.243210000000005</v>
      </c>
    </row>
    <row r="10593" spans="1:3" ht="15" hidden="1" x14ac:dyDescent="0.2">
      <c r="A10593" s="13">
        <f t="shared" si="428"/>
        <v>0</v>
      </c>
      <c r="B10593" s="12" t="s">
        <v>6</v>
      </c>
      <c r="C10593" s="31">
        <v>0</v>
      </c>
    </row>
    <row r="10594" spans="1:3" ht="15" hidden="1" x14ac:dyDescent="0.2">
      <c r="A10594" s="13">
        <f t="shared" si="428"/>
        <v>0</v>
      </c>
      <c r="B10594" s="12" t="s">
        <v>45</v>
      </c>
      <c r="C10594" s="31">
        <v>0</v>
      </c>
    </row>
    <row r="10595" spans="1:3" ht="15" hidden="1" x14ac:dyDescent="0.2">
      <c r="A10595" s="13">
        <f t="shared" si="428"/>
        <v>0</v>
      </c>
      <c r="B10595" s="12" t="s">
        <v>13</v>
      </c>
      <c r="C10595" s="31">
        <v>0</v>
      </c>
    </row>
    <row r="10596" spans="1:3" ht="15" x14ac:dyDescent="0.2">
      <c r="A10596" s="13"/>
      <c r="B10596" s="17" t="s">
        <v>46</v>
      </c>
      <c r="C10596" s="31">
        <v>400.62340999999998</v>
      </c>
    </row>
    <row r="10597" spans="1:3" ht="15" x14ac:dyDescent="0.2">
      <c r="A10597" s="13"/>
      <c r="B10597" s="12" t="s">
        <v>19</v>
      </c>
      <c r="C10597" s="31">
        <v>400.62340999999998</v>
      </c>
    </row>
    <row r="10598" spans="1:3" ht="15" hidden="1" x14ac:dyDescent="0.2">
      <c r="A10598" s="13">
        <f t="shared" si="428"/>
        <v>0</v>
      </c>
      <c r="B10598" s="12" t="s">
        <v>36</v>
      </c>
      <c r="C10598" s="31">
        <v>0</v>
      </c>
    </row>
    <row r="10599" spans="1:3" ht="15" hidden="1" x14ac:dyDescent="0.2">
      <c r="A10599" s="13">
        <f t="shared" si="428"/>
        <v>0</v>
      </c>
      <c r="B10599" s="12" t="s">
        <v>47</v>
      </c>
      <c r="C10599" s="31">
        <v>0</v>
      </c>
    </row>
    <row r="10600" spans="1:3" ht="15" hidden="1" x14ac:dyDescent="0.2">
      <c r="A10600" s="13">
        <f t="shared" si="428"/>
        <v>0</v>
      </c>
      <c r="B10600" s="12" t="s">
        <v>41</v>
      </c>
      <c r="C10600" s="31">
        <v>0</v>
      </c>
    </row>
    <row r="10601" spans="1:3" ht="15" x14ac:dyDescent="0.2">
      <c r="A10601" s="13"/>
      <c r="B10601" s="39" t="s">
        <v>48</v>
      </c>
      <c r="C10601" s="40">
        <v>-307.3802</v>
      </c>
    </row>
    <row r="10602" spans="1:3" ht="15" x14ac:dyDescent="0.2">
      <c r="A10602" s="13"/>
      <c r="B10602" s="39" t="s">
        <v>49</v>
      </c>
      <c r="C10602" s="40">
        <v>591.22161000000006</v>
      </c>
    </row>
    <row r="10603" spans="1:3" ht="15" x14ac:dyDescent="0.2">
      <c r="A10603" s="13"/>
      <c r="B10603" s="39" t="s">
        <v>50</v>
      </c>
      <c r="C10603" s="40">
        <v>283.84141</v>
      </c>
    </row>
    <row r="10604" spans="1:3" ht="15" hidden="1" x14ac:dyDescent="0.2">
      <c r="A10604" s="13">
        <f t="shared" si="428"/>
        <v>0</v>
      </c>
      <c r="B10604" s="23"/>
      <c r="C10604" s="34"/>
    </row>
    <row r="10605" spans="1:3" hidden="1" x14ac:dyDescent="0.2">
      <c r="A10605" s="13">
        <f t="shared" si="428"/>
        <v>0</v>
      </c>
      <c r="B10605" s="18" t="s">
        <v>319</v>
      </c>
      <c r="C10605" s="29"/>
    </row>
    <row r="10606" spans="1:3" ht="15" x14ac:dyDescent="0.2">
      <c r="A10606" s="13"/>
      <c r="B10606" s="5" t="s">
        <v>53</v>
      </c>
      <c r="C10606" s="36">
        <v>52</v>
      </c>
    </row>
    <row r="10607" spans="1:3" ht="15" x14ac:dyDescent="0.2">
      <c r="A10607" s="13"/>
      <c r="B10607" s="6" t="s">
        <v>54</v>
      </c>
      <c r="C10607" s="36">
        <v>47</v>
      </c>
    </row>
    <row r="10608" spans="1:3" ht="15" x14ac:dyDescent="0.2">
      <c r="A10608" s="13"/>
      <c r="B10608" s="6" t="s">
        <v>55</v>
      </c>
      <c r="C10608" s="36">
        <v>5</v>
      </c>
    </row>
    <row r="10609" spans="1:3" ht="15" hidden="1" x14ac:dyDescent="0.2">
      <c r="A10609" s="13">
        <f t="shared" si="428"/>
        <v>0</v>
      </c>
      <c r="B10609" s="24"/>
      <c r="C10609" s="34"/>
    </row>
    <row r="10610" spans="1:3" ht="15" x14ac:dyDescent="0.2">
      <c r="A10610" s="13"/>
      <c r="B10610" s="121" t="s">
        <v>218</v>
      </c>
      <c r="C10610" s="122"/>
    </row>
    <row r="10611" spans="1:3" hidden="1" x14ac:dyDescent="0.2">
      <c r="A10611" s="13">
        <f t="shared" si="428"/>
        <v>0</v>
      </c>
      <c r="B10611" s="21"/>
      <c r="C10611" s="35"/>
    </row>
    <row r="10612" spans="1:3" ht="15" hidden="1" x14ac:dyDescent="0.2">
      <c r="A10612" s="13">
        <f t="shared" si="428"/>
        <v>0</v>
      </c>
      <c r="B10612" s="22" t="s">
        <v>59</v>
      </c>
      <c r="C10612" s="29"/>
    </row>
    <row r="10613" spans="1:3" ht="15" x14ac:dyDescent="0.2">
      <c r="A10613" s="13"/>
      <c r="B10613" s="2" t="s">
        <v>1</v>
      </c>
      <c r="C10613" s="28">
        <v>41.423220000000001</v>
      </c>
    </row>
    <row r="10614" spans="1:3" ht="15" hidden="1" x14ac:dyDescent="0.2">
      <c r="A10614" s="13">
        <f t="shared" si="428"/>
        <v>0</v>
      </c>
      <c r="B10614" s="3" t="s">
        <v>2</v>
      </c>
      <c r="C10614" s="28"/>
    </row>
    <row r="10615" spans="1:3" ht="15" hidden="1" x14ac:dyDescent="0.2">
      <c r="A10615" s="13">
        <f t="shared" si="428"/>
        <v>0</v>
      </c>
      <c r="B10615" s="3" t="s">
        <v>3</v>
      </c>
      <c r="C10615" s="28"/>
    </row>
    <row r="10616" spans="1:3" ht="15" hidden="1" x14ac:dyDescent="0.2">
      <c r="A10616" s="13">
        <f t="shared" si="428"/>
        <v>0</v>
      </c>
      <c r="B10616" s="3" t="s">
        <v>4</v>
      </c>
      <c r="C10616" s="28">
        <v>0</v>
      </c>
    </row>
    <row r="10617" spans="1:3" ht="15" x14ac:dyDescent="0.2">
      <c r="A10617" s="13"/>
      <c r="B10617" s="3" t="s">
        <v>5</v>
      </c>
      <c r="C10617" s="28">
        <v>41.423220000000001</v>
      </c>
    </row>
    <row r="10618" spans="1:3" ht="15" hidden="1" x14ac:dyDescent="0.2">
      <c r="A10618" s="13">
        <f t="shared" si="428"/>
        <v>0</v>
      </c>
      <c r="B10618" s="2" t="s">
        <v>6</v>
      </c>
      <c r="C10618" s="28">
        <v>0</v>
      </c>
    </row>
    <row r="10619" spans="1:3" ht="15" hidden="1" x14ac:dyDescent="0.2">
      <c r="A10619" s="13">
        <f t="shared" si="428"/>
        <v>0</v>
      </c>
      <c r="B10619" s="2" t="s">
        <v>7</v>
      </c>
      <c r="C10619" s="28">
        <v>0</v>
      </c>
    </row>
    <row r="10620" spans="1:3" ht="15" hidden="1" x14ac:dyDescent="0.2">
      <c r="A10620" s="13">
        <v>0</v>
      </c>
      <c r="B10620" s="3" t="s">
        <v>8</v>
      </c>
      <c r="C10620" s="28">
        <v>0</v>
      </c>
    </row>
    <row r="10621" spans="1:3" ht="15" hidden="1" x14ac:dyDescent="0.2">
      <c r="A10621" s="13">
        <f t="shared" si="428"/>
        <v>0</v>
      </c>
      <c r="B10621" s="4" t="s">
        <v>9</v>
      </c>
      <c r="C10621" s="28">
        <v>0</v>
      </c>
    </row>
    <row r="10622" spans="1:3" ht="15" hidden="1" x14ac:dyDescent="0.2">
      <c r="A10622" s="13">
        <v>0</v>
      </c>
      <c r="B10622" s="4" t="s">
        <v>10</v>
      </c>
      <c r="C10622" s="28">
        <v>0</v>
      </c>
    </row>
    <row r="10623" spans="1:3" ht="15" hidden="1" x14ac:dyDescent="0.2">
      <c r="A10623" s="13">
        <f t="shared" si="428"/>
        <v>0</v>
      </c>
      <c r="B10623" s="4" t="s">
        <v>11</v>
      </c>
      <c r="C10623" s="28">
        <v>0</v>
      </c>
    </row>
    <row r="10624" spans="1:3" ht="15" hidden="1" x14ac:dyDescent="0.2">
      <c r="A10624" s="13">
        <f t="shared" si="428"/>
        <v>0</v>
      </c>
      <c r="B10624" s="4" t="s">
        <v>12</v>
      </c>
      <c r="C10624" s="28">
        <v>0</v>
      </c>
    </row>
    <row r="10625" spans="1:3" ht="15" hidden="1" x14ac:dyDescent="0.2">
      <c r="A10625" s="13">
        <f t="shared" si="428"/>
        <v>0</v>
      </c>
      <c r="B10625" s="2" t="s">
        <v>13</v>
      </c>
      <c r="C10625" s="28">
        <v>0</v>
      </c>
    </row>
    <row r="10626" spans="1:3" ht="15" hidden="1" x14ac:dyDescent="0.2">
      <c r="A10626" s="13">
        <v>0</v>
      </c>
      <c r="B10626" s="3" t="s">
        <v>14</v>
      </c>
      <c r="C10626" s="28">
        <v>0</v>
      </c>
    </row>
    <row r="10627" spans="1:3" ht="15" hidden="1" x14ac:dyDescent="0.2">
      <c r="A10627" s="13">
        <v>0</v>
      </c>
      <c r="B10627" s="4" t="s">
        <v>15</v>
      </c>
      <c r="C10627" s="28">
        <v>0</v>
      </c>
    </row>
    <row r="10628" spans="1:3" ht="15" hidden="1" x14ac:dyDescent="0.2">
      <c r="A10628" s="13">
        <v>0</v>
      </c>
      <c r="B10628" s="4" t="s">
        <v>10</v>
      </c>
      <c r="C10628" s="28">
        <v>0</v>
      </c>
    </row>
    <row r="10629" spans="1:3" ht="15" hidden="1" x14ac:dyDescent="0.2">
      <c r="A10629" s="13">
        <f t="shared" ref="A10629:A10635" si="429">SUM(C10629)</f>
        <v>0</v>
      </c>
      <c r="B10629" s="4" t="s">
        <v>16</v>
      </c>
      <c r="C10629" s="28">
        <v>0</v>
      </c>
    </row>
    <row r="10630" spans="1:3" ht="15" hidden="1" x14ac:dyDescent="0.2">
      <c r="A10630" s="13">
        <f t="shared" si="429"/>
        <v>0</v>
      </c>
      <c r="B10630" s="3" t="s">
        <v>17</v>
      </c>
      <c r="C10630" s="28">
        <v>0</v>
      </c>
    </row>
    <row r="10631" spans="1:3" ht="15" hidden="1" x14ac:dyDescent="0.2">
      <c r="A10631" s="13">
        <f t="shared" si="429"/>
        <v>0</v>
      </c>
      <c r="B10631" s="4" t="s">
        <v>18</v>
      </c>
      <c r="C10631" s="28">
        <v>0</v>
      </c>
    </row>
    <row r="10632" spans="1:3" hidden="1" x14ac:dyDescent="0.2">
      <c r="A10632" s="13">
        <f t="shared" si="429"/>
        <v>0</v>
      </c>
      <c r="B10632" s="21"/>
      <c r="C10632" s="35"/>
    </row>
    <row r="10633" spans="1:3" ht="15" x14ac:dyDescent="0.2">
      <c r="A10633" s="13"/>
      <c r="B10633" s="2" t="s">
        <v>19</v>
      </c>
      <c r="C10633" s="28">
        <v>24.676560000000002</v>
      </c>
    </row>
    <row r="10634" spans="1:3" ht="15" x14ac:dyDescent="0.2">
      <c r="A10634" s="13"/>
      <c r="B10634" s="12" t="s">
        <v>20</v>
      </c>
      <c r="C10634" s="31">
        <v>0.25600000000000001</v>
      </c>
    </row>
    <row r="10635" spans="1:3" ht="15" x14ac:dyDescent="0.2">
      <c r="A10635" s="13"/>
      <c r="B10635" s="12" t="s">
        <v>21</v>
      </c>
      <c r="C10635" s="31">
        <v>21.908740000000002</v>
      </c>
    </row>
    <row r="10636" spans="1:3" ht="15" hidden="1" x14ac:dyDescent="0.2">
      <c r="A10636" s="13">
        <v>0</v>
      </c>
      <c r="B10636" s="15" t="s">
        <v>22</v>
      </c>
      <c r="C10636" s="32">
        <v>4.6092700000000004</v>
      </c>
    </row>
    <row r="10637" spans="1:3" ht="15" hidden="1" x14ac:dyDescent="0.2">
      <c r="A10637" s="13">
        <v>0</v>
      </c>
      <c r="B10637" s="15" t="s">
        <v>23</v>
      </c>
      <c r="C10637" s="32">
        <v>0.13</v>
      </c>
    </row>
    <row r="10638" spans="1:3" ht="15" hidden="1" x14ac:dyDescent="0.2">
      <c r="A10638" s="13">
        <v>0</v>
      </c>
      <c r="B10638" s="15" t="s">
        <v>24</v>
      </c>
      <c r="C10638" s="32">
        <v>11.53687</v>
      </c>
    </row>
    <row r="10639" spans="1:3" ht="15" hidden="1" x14ac:dyDescent="0.2">
      <c r="A10639" s="13">
        <v>0</v>
      </c>
      <c r="B10639" s="15" t="s">
        <v>25</v>
      </c>
      <c r="C10639" s="32">
        <v>0.30243999999999999</v>
      </c>
    </row>
    <row r="10640" spans="1:3" ht="15" hidden="1" x14ac:dyDescent="0.2">
      <c r="A10640" s="13">
        <v>0</v>
      </c>
      <c r="B10640" s="15" t="s">
        <v>26</v>
      </c>
      <c r="C10640" s="32">
        <v>0</v>
      </c>
    </row>
    <row r="10641" spans="1:3" ht="15" hidden="1" x14ac:dyDescent="0.2">
      <c r="A10641" s="13">
        <v>0</v>
      </c>
      <c r="B10641" s="15" t="s">
        <v>27</v>
      </c>
      <c r="C10641" s="32">
        <v>0</v>
      </c>
    </row>
    <row r="10642" spans="1:3" ht="30" hidden="1" x14ac:dyDescent="0.2">
      <c r="A10642" s="13">
        <v>0</v>
      </c>
      <c r="B10642" s="15" t="s">
        <v>28</v>
      </c>
      <c r="C10642" s="32">
        <v>0</v>
      </c>
    </row>
    <row r="10643" spans="1:3" ht="15" hidden="1" x14ac:dyDescent="0.2">
      <c r="A10643" s="13">
        <v>0</v>
      </c>
      <c r="B10643" s="15" t="s">
        <v>29</v>
      </c>
      <c r="C10643" s="32">
        <v>0.3</v>
      </c>
    </row>
    <row r="10644" spans="1:3" ht="15" hidden="1" x14ac:dyDescent="0.2">
      <c r="A10644" s="13">
        <v>0</v>
      </c>
      <c r="B10644" s="15" t="s">
        <v>30</v>
      </c>
      <c r="C10644" s="32">
        <v>0</v>
      </c>
    </row>
    <row r="10645" spans="1:3" ht="15" hidden="1" x14ac:dyDescent="0.2">
      <c r="A10645" s="13">
        <v>0</v>
      </c>
      <c r="B10645" s="15" t="s">
        <v>31</v>
      </c>
      <c r="C10645" s="32">
        <v>5.0301600000000004</v>
      </c>
    </row>
    <row r="10646" spans="1:3" ht="15" hidden="1" x14ac:dyDescent="0.2">
      <c r="A10646" s="13">
        <f t="shared" ref="A10646:A10652" si="430">SUM(C10646)</f>
        <v>0</v>
      </c>
      <c r="B10646" s="12" t="s">
        <v>32</v>
      </c>
      <c r="C10646" s="31">
        <v>0</v>
      </c>
    </row>
    <row r="10647" spans="1:3" ht="15" hidden="1" x14ac:dyDescent="0.2">
      <c r="A10647" s="13">
        <f t="shared" si="430"/>
        <v>0</v>
      </c>
      <c r="B10647" s="3" t="s">
        <v>33</v>
      </c>
      <c r="C10647" s="28">
        <v>0</v>
      </c>
    </row>
    <row r="10648" spans="1:3" ht="15" hidden="1" x14ac:dyDescent="0.2">
      <c r="A10648" s="13">
        <f t="shared" si="430"/>
        <v>0</v>
      </c>
      <c r="B10648" s="12" t="s">
        <v>4</v>
      </c>
      <c r="C10648" s="31">
        <v>0</v>
      </c>
    </row>
    <row r="10649" spans="1:3" ht="15" hidden="1" x14ac:dyDescent="0.2">
      <c r="A10649" s="13">
        <f t="shared" si="430"/>
        <v>0</v>
      </c>
      <c r="B10649" s="12" t="s">
        <v>34</v>
      </c>
      <c r="C10649" s="31">
        <v>0</v>
      </c>
    </row>
    <row r="10650" spans="1:3" ht="15" x14ac:dyDescent="0.2">
      <c r="A10650" s="13"/>
      <c r="B10650" s="12" t="s">
        <v>35</v>
      </c>
      <c r="C10650" s="31">
        <v>2.5118200000000002</v>
      </c>
    </row>
    <row r="10651" spans="1:3" ht="15" x14ac:dyDescent="0.2">
      <c r="A10651" s="13"/>
      <c r="B10651" s="2" t="s">
        <v>36</v>
      </c>
      <c r="C10651" s="28">
        <v>13.17267</v>
      </c>
    </row>
    <row r="10652" spans="1:3" ht="15" hidden="1" x14ac:dyDescent="0.2">
      <c r="A10652" s="13">
        <f t="shared" si="430"/>
        <v>0</v>
      </c>
      <c r="B10652" s="2" t="s">
        <v>37</v>
      </c>
      <c r="C10652" s="28">
        <v>0</v>
      </c>
    </row>
    <row r="10653" spans="1:3" ht="15" hidden="1" x14ac:dyDescent="0.2">
      <c r="A10653" s="13">
        <v>0</v>
      </c>
      <c r="B10653" s="16" t="s">
        <v>8</v>
      </c>
      <c r="C10653" s="33">
        <v>0</v>
      </c>
    </row>
    <row r="10654" spans="1:3" ht="15" hidden="1" x14ac:dyDescent="0.2">
      <c r="A10654" s="13">
        <v>0</v>
      </c>
      <c r="B10654" s="15" t="s">
        <v>9</v>
      </c>
      <c r="C10654" s="32">
        <v>0</v>
      </c>
    </row>
    <row r="10655" spans="1:3" ht="15" hidden="1" x14ac:dyDescent="0.2">
      <c r="A10655" s="13">
        <v>0</v>
      </c>
      <c r="B10655" s="15" t="s">
        <v>38</v>
      </c>
      <c r="C10655" s="32">
        <v>0</v>
      </c>
    </row>
    <row r="10656" spans="1:3" ht="15" hidden="1" x14ac:dyDescent="0.2">
      <c r="A10656" s="13">
        <f>SUM(C10656)</f>
        <v>0</v>
      </c>
      <c r="B10656" s="14" t="s">
        <v>39</v>
      </c>
      <c r="C10656" s="31">
        <v>0</v>
      </c>
    </row>
    <row r="10657" spans="1:3" ht="15" hidden="1" x14ac:dyDescent="0.2">
      <c r="A10657" s="13">
        <f>SUM(C10657)</f>
        <v>0</v>
      </c>
      <c r="B10657" s="4" t="s">
        <v>40</v>
      </c>
      <c r="C10657" s="28">
        <v>0</v>
      </c>
    </row>
    <row r="10658" spans="1:3" ht="15" hidden="1" x14ac:dyDescent="0.2">
      <c r="A10658" s="13">
        <f>SUM(C10658)</f>
        <v>0</v>
      </c>
      <c r="B10658" s="2" t="s">
        <v>41</v>
      </c>
      <c r="C10658" s="28">
        <v>0</v>
      </c>
    </row>
    <row r="10659" spans="1:3" ht="15" hidden="1" x14ac:dyDescent="0.2">
      <c r="A10659" s="13">
        <v>0</v>
      </c>
      <c r="B10659" s="16" t="s">
        <v>14</v>
      </c>
      <c r="C10659" s="33">
        <v>0</v>
      </c>
    </row>
    <row r="10660" spans="1:3" ht="15" hidden="1" x14ac:dyDescent="0.2">
      <c r="A10660" s="13">
        <v>0</v>
      </c>
      <c r="B10660" s="15" t="s">
        <v>9</v>
      </c>
      <c r="C10660" s="32">
        <v>0</v>
      </c>
    </row>
    <row r="10661" spans="1:3" ht="15" hidden="1" x14ac:dyDescent="0.2">
      <c r="A10661" s="13">
        <v>0</v>
      </c>
      <c r="B10661" s="15" t="s">
        <v>10</v>
      </c>
      <c r="C10661" s="32">
        <v>0</v>
      </c>
    </row>
    <row r="10662" spans="1:3" ht="15" hidden="1" x14ac:dyDescent="0.2">
      <c r="A10662" s="13">
        <f>SUM(C10662)</f>
        <v>0</v>
      </c>
      <c r="B10662" s="14" t="s">
        <v>42</v>
      </c>
      <c r="C10662" s="31">
        <v>0</v>
      </c>
    </row>
    <row r="10663" spans="1:3" ht="15" hidden="1" x14ac:dyDescent="0.2">
      <c r="A10663" s="13">
        <f>SUM(C10663)</f>
        <v>0</v>
      </c>
      <c r="B10663" s="4" t="s">
        <v>16</v>
      </c>
      <c r="C10663" s="28">
        <v>0</v>
      </c>
    </row>
    <row r="10664" spans="1:3" ht="15" hidden="1" x14ac:dyDescent="0.2">
      <c r="A10664" s="13">
        <f>SUM(C10664)</f>
        <v>0</v>
      </c>
      <c r="B10664" s="16" t="s">
        <v>17</v>
      </c>
      <c r="C10664" s="33">
        <v>0</v>
      </c>
    </row>
    <row r="10665" spans="1:3" ht="15" hidden="1" x14ac:dyDescent="0.2">
      <c r="A10665" s="13">
        <v>0</v>
      </c>
      <c r="B10665" s="15" t="s">
        <v>43</v>
      </c>
      <c r="C10665" s="32">
        <v>0</v>
      </c>
    </row>
    <row r="10666" spans="1:3" ht="15" hidden="1" x14ac:dyDescent="0.2">
      <c r="A10666" s="13">
        <v>0</v>
      </c>
      <c r="B10666" s="15" t="s">
        <v>15</v>
      </c>
      <c r="C10666" s="32">
        <v>0</v>
      </c>
    </row>
    <row r="10667" spans="1:3" ht="15" hidden="1" x14ac:dyDescent="0.2">
      <c r="A10667" s="13">
        <v>0</v>
      </c>
      <c r="B10667" s="15" t="s">
        <v>10</v>
      </c>
      <c r="C10667" s="32">
        <v>0</v>
      </c>
    </row>
    <row r="10668" spans="1:3" ht="15" hidden="1" x14ac:dyDescent="0.2">
      <c r="A10668" s="13">
        <f t="shared" ref="A10668:A10690" si="431">SUM(C10668)</f>
        <v>0</v>
      </c>
      <c r="B10668" s="14" t="s">
        <v>39</v>
      </c>
      <c r="C10668" s="31">
        <v>0</v>
      </c>
    </row>
    <row r="10669" spans="1:3" ht="15" hidden="1" x14ac:dyDescent="0.2">
      <c r="A10669" s="13">
        <f t="shared" si="431"/>
        <v>0</v>
      </c>
      <c r="B10669" s="4" t="s">
        <v>16</v>
      </c>
      <c r="C10669" s="28">
        <v>0</v>
      </c>
    </row>
    <row r="10670" spans="1:3" hidden="1" x14ac:dyDescent="0.2">
      <c r="A10670" s="13">
        <f t="shared" si="431"/>
        <v>0</v>
      </c>
      <c r="B10670" s="21"/>
      <c r="C10670" s="35"/>
    </row>
    <row r="10671" spans="1:3" ht="15" hidden="1" x14ac:dyDescent="0.2">
      <c r="A10671" s="13">
        <f t="shared" si="431"/>
        <v>0</v>
      </c>
      <c r="B10671" s="22" t="s">
        <v>60</v>
      </c>
      <c r="C10671" s="29"/>
    </row>
    <row r="10672" spans="1:3" ht="15" x14ac:dyDescent="0.2">
      <c r="A10672" s="13"/>
      <c r="B10672" s="17" t="s">
        <v>44</v>
      </c>
      <c r="C10672" s="31">
        <v>41.423220000000001</v>
      </c>
    </row>
    <row r="10673" spans="1:3" ht="15" x14ac:dyDescent="0.2">
      <c r="A10673" s="13"/>
      <c r="B10673" s="12" t="s">
        <v>1</v>
      </c>
      <c r="C10673" s="31">
        <v>41.423220000000001</v>
      </c>
    </row>
    <row r="10674" spans="1:3" ht="15" hidden="1" x14ac:dyDescent="0.2">
      <c r="A10674" s="13">
        <f t="shared" si="431"/>
        <v>0</v>
      </c>
      <c r="B10674" s="12" t="s">
        <v>6</v>
      </c>
      <c r="C10674" s="31">
        <v>0</v>
      </c>
    </row>
    <row r="10675" spans="1:3" ht="15" hidden="1" x14ac:dyDescent="0.2">
      <c r="A10675" s="13">
        <f t="shared" si="431"/>
        <v>0</v>
      </c>
      <c r="B10675" s="12" t="s">
        <v>45</v>
      </c>
      <c r="C10675" s="31">
        <v>0</v>
      </c>
    </row>
    <row r="10676" spans="1:3" ht="15" hidden="1" x14ac:dyDescent="0.2">
      <c r="A10676" s="13">
        <f t="shared" si="431"/>
        <v>0</v>
      </c>
      <c r="B10676" s="12" t="s">
        <v>13</v>
      </c>
      <c r="C10676" s="31">
        <v>0</v>
      </c>
    </row>
    <row r="10677" spans="1:3" ht="15" x14ac:dyDescent="0.2">
      <c r="A10677" s="13"/>
      <c r="B10677" s="17" t="s">
        <v>46</v>
      </c>
      <c r="C10677" s="31">
        <v>37.849229999999999</v>
      </c>
    </row>
    <row r="10678" spans="1:3" ht="15" x14ac:dyDescent="0.2">
      <c r="A10678" s="13"/>
      <c r="B10678" s="12" t="s">
        <v>19</v>
      </c>
      <c r="C10678" s="31">
        <v>24.676559999999998</v>
      </c>
    </row>
    <row r="10679" spans="1:3" ht="15" x14ac:dyDescent="0.2">
      <c r="A10679" s="13"/>
      <c r="B10679" s="12" t="s">
        <v>36</v>
      </c>
      <c r="C10679" s="31">
        <v>13.17267</v>
      </c>
    </row>
    <row r="10680" spans="1:3" ht="15" hidden="1" x14ac:dyDescent="0.2">
      <c r="A10680" s="13">
        <f t="shared" si="431"/>
        <v>0</v>
      </c>
      <c r="B10680" s="12" t="s">
        <v>47</v>
      </c>
      <c r="C10680" s="31">
        <v>0</v>
      </c>
    </row>
    <row r="10681" spans="1:3" ht="15" hidden="1" x14ac:dyDescent="0.2">
      <c r="A10681" s="13">
        <f t="shared" si="431"/>
        <v>0</v>
      </c>
      <c r="B10681" s="12" t="s">
        <v>41</v>
      </c>
      <c r="C10681" s="31">
        <v>0</v>
      </c>
    </row>
    <row r="10682" spans="1:3" ht="15" x14ac:dyDescent="0.2">
      <c r="A10682" s="13"/>
      <c r="B10682" s="39" t="s">
        <v>48</v>
      </c>
      <c r="C10682" s="40">
        <v>3.5739899999999998</v>
      </c>
    </row>
    <row r="10683" spans="1:3" ht="15" x14ac:dyDescent="0.2">
      <c r="A10683" s="13"/>
      <c r="B10683" s="39" t="s">
        <v>49</v>
      </c>
      <c r="C10683" s="40">
        <v>7.1897900000000003</v>
      </c>
    </row>
    <row r="10684" spans="1:3" ht="15" x14ac:dyDescent="0.2">
      <c r="A10684" s="13"/>
      <c r="B10684" s="39" t="s">
        <v>50</v>
      </c>
      <c r="C10684" s="40">
        <v>10.763780000000001</v>
      </c>
    </row>
    <row r="10685" spans="1:3" ht="15" hidden="1" x14ac:dyDescent="0.2">
      <c r="A10685" s="13">
        <f t="shared" si="431"/>
        <v>0</v>
      </c>
      <c r="B10685" s="23"/>
      <c r="C10685" s="34"/>
    </row>
    <row r="10686" spans="1:3" hidden="1" x14ac:dyDescent="0.2">
      <c r="A10686" s="13">
        <f t="shared" si="431"/>
        <v>0</v>
      </c>
      <c r="B10686" s="18" t="s">
        <v>319</v>
      </c>
      <c r="C10686" s="29"/>
    </row>
    <row r="10687" spans="1:3" ht="15" x14ac:dyDescent="0.2">
      <c r="A10687" s="13"/>
      <c r="B10687" s="5" t="s">
        <v>53</v>
      </c>
      <c r="C10687" s="36">
        <v>60</v>
      </c>
    </row>
    <row r="10688" spans="1:3" ht="15" x14ac:dyDescent="0.2">
      <c r="A10688" s="13"/>
      <c r="B10688" s="6" t="s">
        <v>54</v>
      </c>
      <c r="C10688" s="36">
        <v>50</v>
      </c>
    </row>
    <row r="10689" spans="1:3" ht="15" x14ac:dyDescent="0.2">
      <c r="A10689" s="13"/>
      <c r="B10689" s="6" t="s">
        <v>55</v>
      </c>
      <c r="C10689" s="36">
        <v>10</v>
      </c>
    </row>
    <row r="10690" spans="1:3" ht="15" hidden="1" x14ac:dyDescent="0.2">
      <c r="A10690" s="13">
        <f t="shared" si="431"/>
        <v>0</v>
      </c>
      <c r="B10690" s="24"/>
      <c r="C10690" s="34"/>
    </row>
    <row r="10691" spans="1:3" ht="15" x14ac:dyDescent="0.2">
      <c r="A10691" s="13"/>
      <c r="B10691" s="121" t="s">
        <v>214</v>
      </c>
      <c r="C10691" s="122"/>
    </row>
    <row r="10692" spans="1:3" hidden="1" x14ac:dyDescent="0.2">
      <c r="A10692" s="13">
        <f t="shared" ref="A10692:A10700" si="432">SUM(C10692)</f>
        <v>0</v>
      </c>
      <c r="B10692" s="21"/>
      <c r="C10692" s="35"/>
    </row>
    <row r="10693" spans="1:3" ht="15" hidden="1" x14ac:dyDescent="0.2">
      <c r="A10693" s="13">
        <f t="shared" si="432"/>
        <v>0</v>
      </c>
      <c r="B10693" s="22" t="s">
        <v>59</v>
      </c>
      <c r="C10693" s="29"/>
    </row>
    <row r="10694" spans="1:3" ht="15" x14ac:dyDescent="0.2">
      <c r="A10694" s="13"/>
      <c r="B10694" s="2" t="s">
        <v>1</v>
      </c>
      <c r="C10694" s="28">
        <v>25970.82964</v>
      </c>
    </row>
    <row r="10695" spans="1:3" ht="15" hidden="1" x14ac:dyDescent="0.2">
      <c r="A10695" s="13">
        <f t="shared" si="432"/>
        <v>0</v>
      </c>
      <c r="B10695" s="3" t="s">
        <v>2</v>
      </c>
      <c r="C10695" s="28"/>
    </row>
    <row r="10696" spans="1:3" ht="15" hidden="1" x14ac:dyDescent="0.2">
      <c r="A10696" s="13">
        <f t="shared" si="432"/>
        <v>0</v>
      </c>
      <c r="B10696" s="3" t="s">
        <v>3</v>
      </c>
      <c r="C10696" s="28"/>
    </row>
    <row r="10697" spans="1:3" ht="15" x14ac:dyDescent="0.2">
      <c r="A10697" s="13"/>
      <c r="B10697" s="3" t="s">
        <v>4</v>
      </c>
      <c r="C10697" s="28">
        <v>2588.0401400000001</v>
      </c>
    </row>
    <row r="10698" spans="1:3" ht="15" x14ac:dyDescent="0.2">
      <c r="A10698" s="13"/>
      <c r="B10698" s="3" t="s">
        <v>5</v>
      </c>
      <c r="C10698" s="28">
        <v>23382.789499999999</v>
      </c>
    </row>
    <row r="10699" spans="1:3" ht="15" hidden="1" x14ac:dyDescent="0.2">
      <c r="A10699" s="13">
        <f t="shared" si="432"/>
        <v>0</v>
      </c>
      <c r="B10699" s="2" t="s">
        <v>6</v>
      </c>
      <c r="C10699" s="28">
        <v>0</v>
      </c>
    </row>
    <row r="10700" spans="1:3" ht="15" hidden="1" x14ac:dyDescent="0.2">
      <c r="A10700" s="13">
        <f t="shared" si="432"/>
        <v>0</v>
      </c>
      <c r="B10700" s="2" t="s">
        <v>7</v>
      </c>
      <c r="C10700" s="28">
        <v>0</v>
      </c>
    </row>
    <row r="10701" spans="1:3" ht="15" hidden="1" x14ac:dyDescent="0.2">
      <c r="A10701" s="13">
        <v>0</v>
      </c>
      <c r="B10701" s="3" t="s">
        <v>8</v>
      </c>
      <c r="C10701" s="28">
        <v>0</v>
      </c>
    </row>
    <row r="10702" spans="1:3" ht="15" hidden="1" x14ac:dyDescent="0.2">
      <c r="A10702" s="13">
        <f>SUM(C10702)</f>
        <v>0</v>
      </c>
      <c r="B10702" s="4" t="s">
        <v>9</v>
      </c>
      <c r="C10702" s="28">
        <v>0</v>
      </c>
    </row>
    <row r="10703" spans="1:3" ht="15" hidden="1" x14ac:dyDescent="0.2">
      <c r="A10703" s="13">
        <v>0</v>
      </c>
      <c r="B10703" s="4" t="s">
        <v>10</v>
      </c>
      <c r="C10703" s="28">
        <v>0</v>
      </c>
    </row>
    <row r="10704" spans="1:3" ht="15" hidden="1" x14ac:dyDescent="0.2">
      <c r="A10704" s="13">
        <f>SUM(C10704)</f>
        <v>0</v>
      </c>
      <c r="B10704" s="4" t="s">
        <v>11</v>
      </c>
      <c r="C10704" s="28">
        <v>0</v>
      </c>
    </row>
    <row r="10705" spans="1:3" ht="15" hidden="1" x14ac:dyDescent="0.2">
      <c r="A10705" s="13">
        <f>SUM(C10705)</f>
        <v>0</v>
      </c>
      <c r="B10705" s="4" t="s">
        <v>12</v>
      </c>
      <c r="C10705" s="28">
        <v>0</v>
      </c>
    </row>
    <row r="10706" spans="1:3" ht="15" hidden="1" x14ac:dyDescent="0.2">
      <c r="A10706" s="13">
        <f>SUM(C10706)</f>
        <v>0</v>
      </c>
      <c r="B10706" s="2" t="s">
        <v>13</v>
      </c>
      <c r="C10706" s="28">
        <v>0</v>
      </c>
    </row>
    <row r="10707" spans="1:3" ht="15" hidden="1" x14ac:dyDescent="0.2">
      <c r="A10707" s="13">
        <v>0</v>
      </c>
      <c r="B10707" s="3" t="s">
        <v>14</v>
      </c>
      <c r="C10707" s="28">
        <v>0</v>
      </c>
    </row>
    <row r="10708" spans="1:3" ht="15" hidden="1" x14ac:dyDescent="0.2">
      <c r="A10708" s="13">
        <v>0</v>
      </c>
      <c r="B10708" s="4" t="s">
        <v>15</v>
      </c>
      <c r="C10708" s="28">
        <v>0</v>
      </c>
    </row>
    <row r="10709" spans="1:3" ht="15" hidden="1" x14ac:dyDescent="0.2">
      <c r="A10709" s="13">
        <v>0</v>
      </c>
      <c r="B10709" s="4" t="s">
        <v>10</v>
      </c>
      <c r="C10709" s="28">
        <v>0</v>
      </c>
    </row>
    <row r="10710" spans="1:3" ht="15" hidden="1" x14ac:dyDescent="0.2">
      <c r="A10710" s="13">
        <f t="shared" ref="A10710:A10716" si="433">SUM(C10710)</f>
        <v>0</v>
      </c>
      <c r="B10710" s="4" t="s">
        <v>16</v>
      </c>
      <c r="C10710" s="28">
        <v>0</v>
      </c>
    </row>
    <row r="10711" spans="1:3" ht="15" hidden="1" x14ac:dyDescent="0.2">
      <c r="A10711" s="13">
        <f t="shared" si="433"/>
        <v>0</v>
      </c>
      <c r="B10711" s="3" t="s">
        <v>17</v>
      </c>
      <c r="C10711" s="28">
        <v>0</v>
      </c>
    </row>
    <row r="10712" spans="1:3" ht="15" hidden="1" x14ac:dyDescent="0.2">
      <c r="A10712" s="13">
        <f t="shared" si="433"/>
        <v>0</v>
      </c>
      <c r="B10712" s="4" t="s">
        <v>18</v>
      </c>
      <c r="C10712" s="28">
        <v>0</v>
      </c>
    </row>
    <row r="10713" spans="1:3" hidden="1" x14ac:dyDescent="0.2">
      <c r="A10713" s="13">
        <f t="shared" si="433"/>
        <v>0</v>
      </c>
      <c r="B10713" s="21"/>
      <c r="C10713" s="35"/>
    </row>
    <row r="10714" spans="1:3" ht="15" x14ac:dyDescent="0.2">
      <c r="A10714" s="13"/>
      <c r="B10714" s="2" t="s">
        <v>19</v>
      </c>
      <c r="C10714" s="28">
        <v>22380.430469999999</v>
      </c>
    </row>
    <row r="10715" spans="1:3" ht="15" x14ac:dyDescent="0.2">
      <c r="A10715" s="13"/>
      <c r="B10715" s="12" t="s">
        <v>20</v>
      </c>
      <c r="C10715" s="31">
        <v>12300.230750000001</v>
      </c>
    </row>
    <row r="10716" spans="1:3" ht="15" x14ac:dyDescent="0.2">
      <c r="A10716" s="13"/>
      <c r="B10716" s="12" t="s">
        <v>21</v>
      </c>
      <c r="C10716" s="31">
        <v>8691.3821899999984</v>
      </c>
    </row>
    <row r="10717" spans="1:3" ht="15" hidden="1" x14ac:dyDescent="0.2">
      <c r="A10717" s="13">
        <v>0</v>
      </c>
      <c r="B10717" s="15" t="s">
        <v>22</v>
      </c>
      <c r="C10717" s="32">
        <v>7465.1055800000004</v>
      </c>
    </row>
    <row r="10718" spans="1:3" ht="15" hidden="1" x14ac:dyDescent="0.2">
      <c r="A10718" s="13">
        <v>0</v>
      </c>
      <c r="B10718" s="15" t="s">
        <v>23</v>
      </c>
      <c r="C10718" s="32">
        <v>32.269939999999998</v>
      </c>
    </row>
    <row r="10719" spans="1:3" ht="15" hidden="1" x14ac:dyDescent="0.2">
      <c r="A10719" s="13">
        <v>0</v>
      </c>
      <c r="B10719" s="15" t="s">
        <v>24</v>
      </c>
      <c r="C10719" s="32">
        <v>958.10263999999995</v>
      </c>
    </row>
    <row r="10720" spans="1:3" ht="15" hidden="1" x14ac:dyDescent="0.2">
      <c r="A10720" s="13">
        <v>0</v>
      </c>
      <c r="B10720" s="15" t="s">
        <v>25</v>
      </c>
      <c r="C10720" s="32">
        <v>4.8055500000000002</v>
      </c>
    </row>
    <row r="10721" spans="1:3" ht="15" hidden="1" x14ac:dyDescent="0.2">
      <c r="A10721" s="13">
        <v>0</v>
      </c>
      <c r="B10721" s="15" t="s">
        <v>26</v>
      </c>
      <c r="C10721" s="32">
        <v>0</v>
      </c>
    </row>
    <row r="10722" spans="1:3" ht="15" hidden="1" x14ac:dyDescent="0.2">
      <c r="A10722" s="13">
        <v>0</v>
      </c>
      <c r="B10722" s="15" t="s">
        <v>27</v>
      </c>
      <c r="C10722" s="32">
        <v>0</v>
      </c>
    </row>
    <row r="10723" spans="1:3" ht="30" hidden="1" x14ac:dyDescent="0.2">
      <c r="A10723" s="13">
        <v>0</v>
      </c>
      <c r="B10723" s="15" t="s">
        <v>28</v>
      </c>
      <c r="C10723" s="32">
        <v>0.72</v>
      </c>
    </row>
    <row r="10724" spans="1:3" ht="15" hidden="1" x14ac:dyDescent="0.2">
      <c r="A10724" s="13">
        <v>0</v>
      </c>
      <c r="B10724" s="15" t="s">
        <v>29</v>
      </c>
      <c r="C10724" s="32">
        <v>34.427059999999997</v>
      </c>
    </row>
    <row r="10725" spans="1:3" ht="15" hidden="1" x14ac:dyDescent="0.2">
      <c r="A10725" s="13">
        <v>0</v>
      </c>
      <c r="B10725" s="15" t="s">
        <v>30</v>
      </c>
      <c r="C10725" s="32">
        <v>0</v>
      </c>
    </row>
    <row r="10726" spans="1:3" ht="15" hidden="1" x14ac:dyDescent="0.2">
      <c r="A10726" s="13">
        <v>0</v>
      </c>
      <c r="B10726" s="15" t="s">
        <v>31</v>
      </c>
      <c r="C10726" s="32">
        <v>195.95142000000001</v>
      </c>
    </row>
    <row r="10727" spans="1:3" ht="15" hidden="1" x14ac:dyDescent="0.2">
      <c r="A10727" s="13">
        <f t="shared" ref="A10727:A10733" si="434">SUM(C10727)</f>
        <v>0</v>
      </c>
      <c r="B10727" s="12" t="s">
        <v>32</v>
      </c>
      <c r="C10727" s="31">
        <v>0</v>
      </c>
    </row>
    <row r="10728" spans="1:3" ht="15" hidden="1" x14ac:dyDescent="0.2">
      <c r="A10728" s="13">
        <f t="shared" si="434"/>
        <v>0</v>
      </c>
      <c r="B10728" s="3" t="s">
        <v>33</v>
      </c>
      <c r="C10728" s="28">
        <v>0</v>
      </c>
    </row>
    <row r="10729" spans="1:3" ht="15" x14ac:dyDescent="0.2">
      <c r="A10729" s="13"/>
      <c r="B10729" s="12" t="s">
        <v>4</v>
      </c>
      <c r="C10729" s="31">
        <v>9.7227999999999994</v>
      </c>
    </row>
    <row r="10730" spans="1:3" ht="15" x14ac:dyDescent="0.2">
      <c r="A10730" s="13"/>
      <c r="B10730" s="12" t="s">
        <v>34</v>
      </c>
      <c r="C10730" s="31">
        <v>14.336259999999999</v>
      </c>
    </row>
    <row r="10731" spans="1:3" ht="15" x14ac:dyDescent="0.2">
      <c r="A10731" s="13"/>
      <c r="B10731" s="12" t="s">
        <v>35</v>
      </c>
      <c r="C10731" s="31">
        <v>1364.75847</v>
      </c>
    </row>
    <row r="10732" spans="1:3" ht="15" x14ac:dyDescent="0.2">
      <c r="A10732" s="13"/>
      <c r="B10732" s="2" t="s">
        <v>36</v>
      </c>
      <c r="C10732" s="28">
        <v>1678.9605300000001</v>
      </c>
    </row>
    <row r="10733" spans="1:3" ht="15" hidden="1" x14ac:dyDescent="0.2">
      <c r="A10733" s="13">
        <f t="shared" si="434"/>
        <v>0</v>
      </c>
      <c r="B10733" s="2" t="s">
        <v>37</v>
      </c>
      <c r="C10733" s="28">
        <v>0</v>
      </c>
    </row>
    <row r="10734" spans="1:3" ht="15" hidden="1" x14ac:dyDescent="0.2">
      <c r="A10734" s="13">
        <v>0</v>
      </c>
      <c r="B10734" s="16" t="s">
        <v>8</v>
      </c>
      <c r="C10734" s="33">
        <v>0</v>
      </c>
    </row>
    <row r="10735" spans="1:3" ht="15" hidden="1" x14ac:dyDescent="0.2">
      <c r="A10735" s="13">
        <v>0</v>
      </c>
      <c r="B10735" s="15" t="s">
        <v>9</v>
      </c>
      <c r="C10735" s="32">
        <v>0</v>
      </c>
    </row>
    <row r="10736" spans="1:3" ht="15" hidden="1" x14ac:dyDescent="0.2">
      <c r="A10736" s="13">
        <v>0</v>
      </c>
      <c r="B10736" s="15" t="s">
        <v>38</v>
      </c>
      <c r="C10736" s="32">
        <v>0</v>
      </c>
    </row>
    <row r="10737" spans="1:3" ht="15" hidden="1" x14ac:dyDescent="0.2">
      <c r="A10737" s="13">
        <f>SUM(C10737)</f>
        <v>0</v>
      </c>
      <c r="B10737" s="14" t="s">
        <v>39</v>
      </c>
      <c r="C10737" s="31">
        <v>0</v>
      </c>
    </row>
    <row r="10738" spans="1:3" ht="15" hidden="1" x14ac:dyDescent="0.2">
      <c r="A10738" s="13">
        <f>SUM(C10738)</f>
        <v>0</v>
      </c>
      <c r="B10738" s="4" t="s">
        <v>40</v>
      </c>
      <c r="C10738" s="28">
        <v>0</v>
      </c>
    </row>
    <row r="10739" spans="1:3" ht="15" hidden="1" x14ac:dyDescent="0.2">
      <c r="A10739" s="13">
        <f>SUM(C10739)</f>
        <v>0</v>
      </c>
      <c r="B10739" s="2" t="s">
        <v>41</v>
      </c>
      <c r="C10739" s="28">
        <v>0</v>
      </c>
    </row>
    <row r="10740" spans="1:3" ht="15" hidden="1" x14ac:dyDescent="0.2">
      <c r="A10740" s="13">
        <v>0</v>
      </c>
      <c r="B10740" s="16" t="s">
        <v>14</v>
      </c>
      <c r="C10740" s="33">
        <v>0</v>
      </c>
    </row>
    <row r="10741" spans="1:3" ht="15" hidden="1" x14ac:dyDescent="0.2">
      <c r="A10741" s="13">
        <v>0</v>
      </c>
      <c r="B10741" s="15" t="s">
        <v>9</v>
      </c>
      <c r="C10741" s="32">
        <v>0</v>
      </c>
    </row>
    <row r="10742" spans="1:3" ht="15" hidden="1" x14ac:dyDescent="0.2">
      <c r="A10742" s="13">
        <v>0</v>
      </c>
      <c r="B10742" s="15" t="s">
        <v>10</v>
      </c>
      <c r="C10742" s="32">
        <v>0</v>
      </c>
    </row>
    <row r="10743" spans="1:3" ht="15" hidden="1" x14ac:dyDescent="0.2">
      <c r="A10743" s="13">
        <f>SUM(C10743)</f>
        <v>0</v>
      </c>
      <c r="B10743" s="14" t="s">
        <v>42</v>
      </c>
      <c r="C10743" s="31">
        <v>0</v>
      </c>
    </row>
    <row r="10744" spans="1:3" ht="15" hidden="1" x14ac:dyDescent="0.2">
      <c r="A10744" s="13">
        <f>SUM(C10744)</f>
        <v>0</v>
      </c>
      <c r="B10744" s="4" t="s">
        <v>16</v>
      </c>
      <c r="C10744" s="28">
        <v>0</v>
      </c>
    </row>
    <row r="10745" spans="1:3" ht="15" hidden="1" x14ac:dyDescent="0.2">
      <c r="A10745" s="13">
        <f>SUM(C10745)</f>
        <v>0</v>
      </c>
      <c r="B10745" s="16" t="s">
        <v>17</v>
      </c>
      <c r="C10745" s="33">
        <v>0</v>
      </c>
    </row>
    <row r="10746" spans="1:3" ht="15" hidden="1" x14ac:dyDescent="0.2">
      <c r="A10746" s="13">
        <v>0</v>
      </c>
      <c r="B10746" s="15" t="s">
        <v>43</v>
      </c>
      <c r="C10746" s="32">
        <v>0</v>
      </c>
    </row>
    <row r="10747" spans="1:3" ht="15" hidden="1" x14ac:dyDescent="0.2">
      <c r="A10747" s="13">
        <v>0</v>
      </c>
      <c r="B10747" s="15" t="s">
        <v>15</v>
      </c>
      <c r="C10747" s="32">
        <v>0</v>
      </c>
    </row>
    <row r="10748" spans="1:3" ht="15" hidden="1" x14ac:dyDescent="0.2">
      <c r="A10748" s="13">
        <v>0</v>
      </c>
      <c r="B10748" s="15" t="s">
        <v>10</v>
      </c>
      <c r="C10748" s="32">
        <v>0</v>
      </c>
    </row>
    <row r="10749" spans="1:3" ht="15" hidden="1" x14ac:dyDescent="0.2">
      <c r="A10749" s="13">
        <f t="shared" ref="A10749:A10771" si="435">SUM(C10749)</f>
        <v>0</v>
      </c>
      <c r="B10749" s="14" t="s">
        <v>39</v>
      </c>
      <c r="C10749" s="31">
        <v>0</v>
      </c>
    </row>
    <row r="10750" spans="1:3" ht="15" hidden="1" x14ac:dyDescent="0.2">
      <c r="A10750" s="13">
        <f t="shared" si="435"/>
        <v>0</v>
      </c>
      <c r="B10750" s="4" t="s">
        <v>16</v>
      </c>
      <c r="C10750" s="28">
        <v>0</v>
      </c>
    </row>
    <row r="10751" spans="1:3" hidden="1" x14ac:dyDescent="0.2">
      <c r="A10751" s="13">
        <f t="shared" si="435"/>
        <v>0</v>
      </c>
      <c r="B10751" s="21"/>
      <c r="C10751" s="35"/>
    </row>
    <row r="10752" spans="1:3" ht="15" hidden="1" x14ac:dyDescent="0.2">
      <c r="A10752" s="13">
        <f t="shared" si="435"/>
        <v>0</v>
      </c>
      <c r="B10752" s="22" t="s">
        <v>60</v>
      </c>
      <c r="C10752" s="29"/>
    </row>
    <row r="10753" spans="1:3" ht="15" x14ac:dyDescent="0.2">
      <c r="A10753" s="13"/>
      <c r="B10753" s="17" t="s">
        <v>44</v>
      </c>
      <c r="C10753" s="31">
        <v>25970.82964</v>
      </c>
    </row>
    <row r="10754" spans="1:3" ht="15" x14ac:dyDescent="0.2">
      <c r="A10754" s="13"/>
      <c r="B10754" s="12" t="s">
        <v>1</v>
      </c>
      <c r="C10754" s="31">
        <v>25970.82964</v>
      </c>
    </row>
    <row r="10755" spans="1:3" ht="15" hidden="1" x14ac:dyDescent="0.2">
      <c r="A10755" s="13">
        <f t="shared" si="435"/>
        <v>0</v>
      </c>
      <c r="B10755" s="12" t="s">
        <v>6</v>
      </c>
      <c r="C10755" s="31">
        <v>0</v>
      </c>
    </row>
    <row r="10756" spans="1:3" ht="15" hidden="1" x14ac:dyDescent="0.2">
      <c r="A10756" s="13">
        <f t="shared" si="435"/>
        <v>0</v>
      </c>
      <c r="B10756" s="12" t="s">
        <v>45</v>
      </c>
      <c r="C10756" s="31">
        <v>0</v>
      </c>
    </row>
    <row r="10757" spans="1:3" ht="15" hidden="1" x14ac:dyDescent="0.2">
      <c r="A10757" s="13">
        <f t="shared" si="435"/>
        <v>0</v>
      </c>
      <c r="B10757" s="12" t="s">
        <v>13</v>
      </c>
      <c r="C10757" s="31">
        <v>0</v>
      </c>
    </row>
    <row r="10758" spans="1:3" ht="15" x14ac:dyDescent="0.2">
      <c r="A10758" s="13"/>
      <c r="B10758" s="17" t="s">
        <v>46</v>
      </c>
      <c r="C10758" s="31">
        <v>24059.391</v>
      </c>
    </row>
    <row r="10759" spans="1:3" ht="15" x14ac:dyDescent="0.2">
      <c r="A10759" s="13"/>
      <c r="B10759" s="12" t="s">
        <v>19</v>
      </c>
      <c r="C10759" s="31">
        <v>22380.430469999999</v>
      </c>
    </row>
    <row r="10760" spans="1:3" ht="15" x14ac:dyDescent="0.2">
      <c r="A10760" s="13"/>
      <c r="B10760" s="12" t="s">
        <v>36</v>
      </c>
      <c r="C10760" s="31">
        <v>1678.9605300000001</v>
      </c>
    </row>
    <row r="10761" spans="1:3" ht="15" hidden="1" x14ac:dyDescent="0.2">
      <c r="A10761" s="13">
        <f t="shared" si="435"/>
        <v>0</v>
      </c>
      <c r="B10761" s="12" t="s">
        <v>47</v>
      </c>
      <c r="C10761" s="31">
        <v>0</v>
      </c>
    </row>
    <row r="10762" spans="1:3" ht="15" hidden="1" x14ac:dyDescent="0.2">
      <c r="A10762" s="13">
        <f t="shared" si="435"/>
        <v>0</v>
      </c>
      <c r="B10762" s="12" t="s">
        <v>41</v>
      </c>
      <c r="C10762" s="31">
        <v>0</v>
      </c>
    </row>
    <row r="10763" spans="1:3" ht="15" x14ac:dyDescent="0.2">
      <c r="A10763" s="13"/>
      <c r="B10763" s="39" t="s">
        <v>48</v>
      </c>
      <c r="C10763" s="40">
        <v>1911.4386400000001</v>
      </c>
    </row>
    <row r="10764" spans="1:3" ht="15" x14ac:dyDescent="0.2">
      <c r="A10764" s="13"/>
      <c r="B10764" s="39" t="s">
        <v>49</v>
      </c>
      <c r="C10764" s="40">
        <v>1169.53712</v>
      </c>
    </row>
    <row r="10765" spans="1:3" ht="15" x14ac:dyDescent="0.2">
      <c r="A10765" s="13"/>
      <c r="B10765" s="39" t="s">
        <v>50</v>
      </c>
      <c r="C10765" s="40">
        <v>3080.9757599999998</v>
      </c>
    </row>
    <row r="10766" spans="1:3" ht="15" hidden="1" x14ac:dyDescent="0.2">
      <c r="A10766" s="13">
        <f t="shared" si="435"/>
        <v>0</v>
      </c>
      <c r="B10766" s="23"/>
      <c r="C10766" s="34"/>
    </row>
    <row r="10767" spans="1:3" hidden="1" x14ac:dyDescent="0.2">
      <c r="A10767" s="13">
        <f t="shared" si="435"/>
        <v>0</v>
      </c>
      <c r="B10767" s="18" t="s">
        <v>319</v>
      </c>
      <c r="C10767" s="29"/>
    </row>
    <row r="10768" spans="1:3" ht="15" x14ac:dyDescent="0.2">
      <c r="A10768" s="13"/>
      <c r="B10768" s="5" t="s">
        <v>53</v>
      </c>
      <c r="C10768" s="36">
        <v>4168</v>
      </c>
    </row>
    <row r="10769" spans="1:3" ht="15" x14ac:dyDescent="0.2">
      <c r="A10769" s="13"/>
      <c r="B10769" s="6" t="s">
        <v>54</v>
      </c>
      <c r="C10769" s="36">
        <v>2899</v>
      </c>
    </row>
    <row r="10770" spans="1:3" ht="15" x14ac:dyDescent="0.2">
      <c r="A10770" s="13"/>
      <c r="B10770" s="6" t="s">
        <v>55</v>
      </c>
      <c r="C10770" s="36">
        <v>1269</v>
      </c>
    </row>
    <row r="10771" spans="1:3" ht="15" hidden="1" x14ac:dyDescent="0.2">
      <c r="A10771" s="13">
        <f t="shared" si="435"/>
        <v>0</v>
      </c>
      <c r="B10771" s="24"/>
      <c r="C10771" s="34"/>
    </row>
    <row r="10772" spans="1:3" ht="15" x14ac:dyDescent="0.2">
      <c r="A10772" s="13"/>
      <c r="B10772" s="121" t="s">
        <v>330</v>
      </c>
      <c r="C10772" s="122"/>
    </row>
    <row r="10773" spans="1:3" hidden="1" x14ac:dyDescent="0.2">
      <c r="A10773" s="13">
        <f t="shared" ref="A10773:A10781" si="436">SUM(C10773)</f>
        <v>0</v>
      </c>
      <c r="B10773" s="21"/>
      <c r="C10773" s="35"/>
    </row>
    <row r="10774" spans="1:3" ht="15" hidden="1" x14ac:dyDescent="0.2">
      <c r="A10774" s="13">
        <f t="shared" si="436"/>
        <v>0</v>
      </c>
      <c r="B10774" s="22" t="s">
        <v>59</v>
      </c>
      <c r="C10774" s="29"/>
    </row>
    <row r="10775" spans="1:3" ht="15" x14ac:dyDescent="0.2">
      <c r="A10775" s="13"/>
      <c r="B10775" s="2" t="s">
        <v>1</v>
      </c>
      <c r="C10775" s="28">
        <v>5340.03</v>
      </c>
    </row>
    <row r="10776" spans="1:3" ht="15" hidden="1" x14ac:dyDescent="0.2">
      <c r="A10776" s="13">
        <f t="shared" si="436"/>
        <v>0</v>
      </c>
      <c r="B10776" s="3" t="s">
        <v>2</v>
      </c>
      <c r="C10776" s="28"/>
    </row>
    <row r="10777" spans="1:3" ht="15" hidden="1" x14ac:dyDescent="0.2">
      <c r="A10777" s="13">
        <f t="shared" si="436"/>
        <v>0</v>
      </c>
      <c r="B10777" s="3" t="s">
        <v>3</v>
      </c>
      <c r="C10777" s="28"/>
    </row>
    <row r="10778" spans="1:3" ht="15" hidden="1" x14ac:dyDescent="0.2">
      <c r="A10778" s="13">
        <f t="shared" si="436"/>
        <v>0</v>
      </c>
      <c r="B10778" s="3" t="s">
        <v>4</v>
      </c>
      <c r="C10778" s="28"/>
    </row>
    <row r="10779" spans="1:3" ht="15" x14ac:dyDescent="0.2">
      <c r="A10779" s="13"/>
      <c r="B10779" s="3" t="s">
        <v>5</v>
      </c>
      <c r="C10779" s="28">
        <v>5340.03</v>
      </c>
    </row>
    <row r="10780" spans="1:3" ht="15" hidden="1" x14ac:dyDescent="0.2">
      <c r="A10780" s="13">
        <f t="shared" si="436"/>
        <v>0</v>
      </c>
      <c r="B10780" s="2" t="s">
        <v>6</v>
      </c>
      <c r="C10780" s="28"/>
    </row>
    <row r="10781" spans="1:3" ht="15" hidden="1" x14ac:dyDescent="0.2">
      <c r="A10781" s="13">
        <f t="shared" si="436"/>
        <v>0</v>
      </c>
      <c r="B10781" s="2" t="s">
        <v>7</v>
      </c>
      <c r="C10781" s="28">
        <v>0</v>
      </c>
    </row>
    <row r="10782" spans="1:3" ht="15" hidden="1" x14ac:dyDescent="0.2">
      <c r="A10782" s="13">
        <v>0</v>
      </c>
      <c r="B10782" s="3" t="s">
        <v>8</v>
      </c>
      <c r="C10782" s="28">
        <v>0</v>
      </c>
    </row>
    <row r="10783" spans="1:3" ht="15" hidden="1" x14ac:dyDescent="0.2">
      <c r="A10783" s="13">
        <f>SUM(C10783)</f>
        <v>0</v>
      </c>
      <c r="B10783" s="4" t="s">
        <v>9</v>
      </c>
      <c r="C10783" s="28"/>
    </row>
    <row r="10784" spans="1:3" ht="15" hidden="1" x14ac:dyDescent="0.2">
      <c r="A10784" s="13">
        <v>0</v>
      </c>
      <c r="B10784" s="4" t="s">
        <v>10</v>
      </c>
      <c r="C10784" s="28"/>
    </row>
    <row r="10785" spans="1:3" ht="15" hidden="1" x14ac:dyDescent="0.2">
      <c r="A10785" s="13">
        <f>SUM(C10785)</f>
        <v>0</v>
      </c>
      <c r="B10785" s="4" t="s">
        <v>11</v>
      </c>
      <c r="C10785" s="28"/>
    </row>
    <row r="10786" spans="1:3" ht="15" hidden="1" x14ac:dyDescent="0.2">
      <c r="A10786" s="13">
        <f>SUM(C10786)</f>
        <v>0</v>
      </c>
      <c r="B10786" s="4" t="s">
        <v>12</v>
      </c>
      <c r="C10786" s="28"/>
    </row>
    <row r="10787" spans="1:3" ht="15" hidden="1" x14ac:dyDescent="0.2">
      <c r="A10787" s="13">
        <f>SUM(C10787)</f>
        <v>0</v>
      </c>
      <c r="B10787" s="2" t="s">
        <v>13</v>
      </c>
      <c r="C10787" s="28">
        <v>0</v>
      </c>
    </row>
    <row r="10788" spans="1:3" ht="15" hidden="1" x14ac:dyDescent="0.2">
      <c r="A10788" s="13">
        <v>0</v>
      </c>
      <c r="B10788" s="3" t="s">
        <v>14</v>
      </c>
      <c r="C10788" s="28">
        <v>0</v>
      </c>
    </row>
    <row r="10789" spans="1:3" ht="15" hidden="1" x14ac:dyDescent="0.2">
      <c r="A10789" s="13">
        <v>0</v>
      </c>
      <c r="B10789" s="4" t="s">
        <v>15</v>
      </c>
      <c r="C10789" s="28"/>
    </row>
    <row r="10790" spans="1:3" ht="15" hidden="1" x14ac:dyDescent="0.2">
      <c r="A10790" s="13">
        <v>0</v>
      </c>
      <c r="B10790" s="4" t="s">
        <v>10</v>
      </c>
      <c r="C10790" s="28"/>
    </row>
    <row r="10791" spans="1:3" ht="15" hidden="1" x14ac:dyDescent="0.2">
      <c r="A10791" s="13">
        <f t="shared" ref="A10791:A10797" si="437">SUM(C10791)</f>
        <v>0</v>
      </c>
      <c r="B10791" s="4" t="s">
        <v>16</v>
      </c>
      <c r="C10791" s="28"/>
    </row>
    <row r="10792" spans="1:3" ht="15" hidden="1" x14ac:dyDescent="0.2">
      <c r="A10792" s="13">
        <f t="shared" si="437"/>
        <v>0</v>
      </c>
      <c r="B10792" s="3" t="s">
        <v>17</v>
      </c>
      <c r="C10792" s="28">
        <v>0</v>
      </c>
    </row>
    <row r="10793" spans="1:3" ht="15" hidden="1" x14ac:dyDescent="0.2">
      <c r="A10793" s="13">
        <f t="shared" si="437"/>
        <v>0</v>
      </c>
      <c r="B10793" s="4" t="s">
        <v>18</v>
      </c>
      <c r="C10793" s="28"/>
    </row>
    <row r="10794" spans="1:3" hidden="1" x14ac:dyDescent="0.2">
      <c r="A10794" s="13">
        <f t="shared" si="437"/>
        <v>0</v>
      </c>
      <c r="B10794" s="21"/>
      <c r="C10794" s="35"/>
    </row>
    <row r="10795" spans="1:3" ht="15" x14ac:dyDescent="0.2">
      <c r="A10795" s="13"/>
      <c r="B10795" s="2" t="s">
        <v>19</v>
      </c>
      <c r="C10795" s="28">
        <v>5307.33</v>
      </c>
    </row>
    <row r="10796" spans="1:3" ht="15" x14ac:dyDescent="0.2">
      <c r="A10796" s="13"/>
      <c r="B10796" s="12" t="s">
        <v>20</v>
      </c>
      <c r="C10796" s="31">
        <v>4880.33</v>
      </c>
    </row>
    <row r="10797" spans="1:3" ht="15" x14ac:dyDescent="0.2">
      <c r="A10797" s="13"/>
      <c r="B10797" s="12" t="s">
        <v>21</v>
      </c>
      <c r="C10797" s="31">
        <v>419.99</v>
      </c>
    </row>
    <row r="10798" spans="1:3" ht="15" hidden="1" x14ac:dyDescent="0.2">
      <c r="A10798" s="13">
        <v>0</v>
      </c>
      <c r="B10798" s="15" t="s">
        <v>22</v>
      </c>
      <c r="C10798" s="32">
        <v>198.59</v>
      </c>
    </row>
    <row r="10799" spans="1:3" ht="15" hidden="1" x14ac:dyDescent="0.2">
      <c r="A10799" s="13">
        <v>0</v>
      </c>
      <c r="B10799" s="15" t="s">
        <v>23</v>
      </c>
      <c r="C10799" s="32"/>
    </row>
    <row r="10800" spans="1:3" ht="15" hidden="1" x14ac:dyDescent="0.2">
      <c r="A10800" s="13">
        <v>0</v>
      </c>
      <c r="B10800" s="15" t="s">
        <v>24</v>
      </c>
      <c r="C10800" s="32"/>
    </row>
    <row r="10801" spans="1:3" ht="15" hidden="1" x14ac:dyDescent="0.2">
      <c r="A10801" s="13">
        <v>0</v>
      </c>
      <c r="B10801" s="15" t="s">
        <v>25</v>
      </c>
      <c r="C10801" s="32"/>
    </row>
    <row r="10802" spans="1:3" ht="15" hidden="1" x14ac:dyDescent="0.2">
      <c r="A10802" s="13">
        <v>0</v>
      </c>
      <c r="B10802" s="15" t="s">
        <v>26</v>
      </c>
      <c r="C10802" s="32"/>
    </row>
    <row r="10803" spans="1:3" ht="15" hidden="1" x14ac:dyDescent="0.2">
      <c r="A10803" s="13">
        <v>0</v>
      </c>
      <c r="B10803" s="15" t="s">
        <v>27</v>
      </c>
      <c r="C10803" s="32"/>
    </row>
    <row r="10804" spans="1:3" ht="30" hidden="1" x14ac:dyDescent="0.2">
      <c r="A10804" s="13">
        <v>0</v>
      </c>
      <c r="B10804" s="15" t="s">
        <v>28</v>
      </c>
      <c r="C10804" s="32"/>
    </row>
    <row r="10805" spans="1:3" ht="15" hidden="1" x14ac:dyDescent="0.2">
      <c r="A10805" s="13">
        <v>0</v>
      </c>
      <c r="B10805" s="15" t="s">
        <v>29</v>
      </c>
      <c r="C10805" s="32"/>
    </row>
    <row r="10806" spans="1:3" ht="15" hidden="1" x14ac:dyDescent="0.2">
      <c r="A10806" s="13">
        <v>0</v>
      </c>
      <c r="B10806" s="15" t="s">
        <v>30</v>
      </c>
      <c r="C10806" s="32"/>
    </row>
    <row r="10807" spans="1:3" ht="15" hidden="1" x14ac:dyDescent="0.2">
      <c r="A10807" s="13">
        <v>0</v>
      </c>
      <c r="B10807" s="15" t="s">
        <v>31</v>
      </c>
      <c r="C10807" s="32">
        <v>221.4</v>
      </c>
    </row>
    <row r="10808" spans="1:3" ht="15" hidden="1" x14ac:dyDescent="0.2">
      <c r="A10808" s="13">
        <f t="shared" ref="A10808:A10868" si="438">SUM(C10808)</f>
        <v>0</v>
      </c>
      <c r="B10808" s="12" t="s">
        <v>32</v>
      </c>
      <c r="C10808" s="31"/>
    </row>
    <row r="10809" spans="1:3" ht="15" hidden="1" x14ac:dyDescent="0.2">
      <c r="A10809" s="13">
        <f t="shared" si="438"/>
        <v>0</v>
      </c>
      <c r="B10809" s="3" t="s">
        <v>33</v>
      </c>
      <c r="C10809" s="28"/>
    </row>
    <row r="10810" spans="1:3" ht="15" hidden="1" x14ac:dyDescent="0.2">
      <c r="A10810" s="13">
        <f t="shared" si="438"/>
        <v>0</v>
      </c>
      <c r="B10810" s="12" t="s">
        <v>4</v>
      </c>
      <c r="C10810" s="31"/>
    </row>
    <row r="10811" spans="1:3" ht="15" x14ac:dyDescent="0.2">
      <c r="A10811" s="13"/>
      <c r="B10811" s="12" t="s">
        <v>34</v>
      </c>
      <c r="C10811" s="31">
        <v>7.01</v>
      </c>
    </row>
    <row r="10812" spans="1:3" ht="15" hidden="1" x14ac:dyDescent="0.2">
      <c r="A10812" s="13">
        <f t="shared" si="438"/>
        <v>0</v>
      </c>
      <c r="B10812" s="12" t="s">
        <v>35</v>
      </c>
      <c r="C10812" s="31"/>
    </row>
    <row r="10813" spans="1:3" ht="15" hidden="1" x14ac:dyDescent="0.2">
      <c r="A10813" s="13">
        <f t="shared" si="438"/>
        <v>0</v>
      </c>
      <c r="B10813" s="2" t="s">
        <v>36</v>
      </c>
      <c r="C10813" s="28"/>
    </row>
    <row r="10814" spans="1:3" ht="15" hidden="1" x14ac:dyDescent="0.2">
      <c r="A10814" s="13">
        <f t="shared" si="438"/>
        <v>0</v>
      </c>
      <c r="B10814" s="2" t="s">
        <v>37</v>
      </c>
      <c r="C10814" s="28">
        <v>0</v>
      </c>
    </row>
    <row r="10815" spans="1:3" ht="15" hidden="1" x14ac:dyDescent="0.2">
      <c r="A10815" s="13">
        <v>0</v>
      </c>
      <c r="B10815" s="16" t="s">
        <v>8</v>
      </c>
      <c r="C10815" s="33">
        <v>0</v>
      </c>
    </row>
    <row r="10816" spans="1:3" ht="15" hidden="1" x14ac:dyDescent="0.2">
      <c r="A10816" s="13">
        <v>0</v>
      </c>
      <c r="B10816" s="15" t="s">
        <v>9</v>
      </c>
      <c r="C10816" s="32"/>
    </row>
    <row r="10817" spans="1:3" ht="15" hidden="1" x14ac:dyDescent="0.2">
      <c r="A10817" s="13">
        <v>0</v>
      </c>
      <c r="B10817" s="15" t="s">
        <v>38</v>
      </c>
      <c r="C10817" s="32"/>
    </row>
    <row r="10818" spans="1:3" ht="15" hidden="1" x14ac:dyDescent="0.2">
      <c r="A10818" s="13">
        <f t="shared" si="438"/>
        <v>0</v>
      </c>
      <c r="B10818" s="14" t="s">
        <v>39</v>
      </c>
      <c r="C10818" s="31"/>
    </row>
    <row r="10819" spans="1:3" ht="15" hidden="1" x14ac:dyDescent="0.2">
      <c r="A10819" s="13">
        <f t="shared" si="438"/>
        <v>0</v>
      </c>
      <c r="B10819" s="4" t="s">
        <v>40</v>
      </c>
      <c r="C10819" s="28"/>
    </row>
    <row r="10820" spans="1:3" ht="15" hidden="1" x14ac:dyDescent="0.2">
      <c r="A10820" s="13">
        <f t="shared" si="438"/>
        <v>0</v>
      </c>
      <c r="B10820" s="2" t="s">
        <v>41</v>
      </c>
      <c r="C10820" s="28">
        <v>0</v>
      </c>
    </row>
    <row r="10821" spans="1:3" ht="15" hidden="1" x14ac:dyDescent="0.2">
      <c r="A10821" s="13">
        <v>0</v>
      </c>
      <c r="B10821" s="16" t="s">
        <v>14</v>
      </c>
      <c r="C10821" s="33">
        <v>0</v>
      </c>
    </row>
    <row r="10822" spans="1:3" ht="15" hidden="1" x14ac:dyDescent="0.2">
      <c r="A10822" s="13">
        <v>0</v>
      </c>
      <c r="B10822" s="15" t="s">
        <v>9</v>
      </c>
      <c r="C10822" s="32"/>
    </row>
    <row r="10823" spans="1:3" ht="15" hidden="1" x14ac:dyDescent="0.2">
      <c r="A10823" s="13">
        <v>0</v>
      </c>
      <c r="B10823" s="15" t="s">
        <v>10</v>
      </c>
      <c r="C10823" s="32"/>
    </row>
    <row r="10824" spans="1:3" ht="15" hidden="1" x14ac:dyDescent="0.2">
      <c r="A10824" s="13">
        <f t="shared" si="438"/>
        <v>0</v>
      </c>
      <c r="B10824" s="14" t="s">
        <v>42</v>
      </c>
      <c r="C10824" s="31"/>
    </row>
    <row r="10825" spans="1:3" ht="15" hidden="1" x14ac:dyDescent="0.2">
      <c r="A10825" s="13">
        <f t="shared" si="438"/>
        <v>0</v>
      </c>
      <c r="B10825" s="4" t="s">
        <v>16</v>
      </c>
      <c r="C10825" s="28"/>
    </row>
    <row r="10826" spans="1:3" ht="15" hidden="1" x14ac:dyDescent="0.2">
      <c r="A10826" s="13">
        <f t="shared" si="438"/>
        <v>0</v>
      </c>
      <c r="B10826" s="16" t="s">
        <v>17</v>
      </c>
      <c r="C10826" s="33">
        <v>0</v>
      </c>
    </row>
    <row r="10827" spans="1:3" ht="15" hidden="1" x14ac:dyDescent="0.2">
      <c r="A10827" s="13">
        <v>0</v>
      </c>
      <c r="B10827" s="15" t="s">
        <v>43</v>
      </c>
      <c r="C10827" s="32"/>
    </row>
    <row r="10828" spans="1:3" ht="15" hidden="1" x14ac:dyDescent="0.2">
      <c r="A10828" s="13">
        <v>0</v>
      </c>
      <c r="B10828" s="15" t="s">
        <v>15</v>
      </c>
      <c r="C10828" s="32"/>
    </row>
    <row r="10829" spans="1:3" ht="15" hidden="1" x14ac:dyDescent="0.2">
      <c r="A10829" s="13">
        <v>0</v>
      </c>
      <c r="B10829" s="15" t="s">
        <v>10</v>
      </c>
      <c r="C10829" s="32"/>
    </row>
    <row r="10830" spans="1:3" ht="15" hidden="1" x14ac:dyDescent="0.2">
      <c r="A10830" s="13">
        <f t="shared" si="438"/>
        <v>0</v>
      </c>
      <c r="B10830" s="14" t="s">
        <v>39</v>
      </c>
      <c r="C10830" s="31"/>
    </row>
    <row r="10831" spans="1:3" ht="15" hidden="1" x14ac:dyDescent="0.2">
      <c r="A10831" s="13">
        <f t="shared" si="438"/>
        <v>0</v>
      </c>
      <c r="B10831" s="4" t="s">
        <v>16</v>
      </c>
      <c r="C10831" s="28"/>
    </row>
    <row r="10832" spans="1:3" hidden="1" x14ac:dyDescent="0.2">
      <c r="A10832" s="13">
        <f t="shared" si="438"/>
        <v>0</v>
      </c>
      <c r="B10832" s="21"/>
      <c r="C10832" s="35"/>
    </row>
    <row r="10833" spans="1:3" ht="15" hidden="1" x14ac:dyDescent="0.2">
      <c r="A10833" s="13">
        <f t="shared" si="438"/>
        <v>0</v>
      </c>
      <c r="B10833" s="22" t="s">
        <v>60</v>
      </c>
      <c r="C10833" s="29"/>
    </row>
    <row r="10834" spans="1:3" ht="15" x14ac:dyDescent="0.2">
      <c r="A10834" s="13"/>
      <c r="B10834" s="17" t="s">
        <v>44</v>
      </c>
      <c r="C10834" s="31">
        <v>5340.03</v>
      </c>
    </row>
    <row r="10835" spans="1:3" ht="15" x14ac:dyDescent="0.2">
      <c r="A10835" s="13"/>
      <c r="B10835" s="12" t="s">
        <v>1</v>
      </c>
      <c r="C10835" s="31">
        <v>5340.03</v>
      </c>
    </row>
    <row r="10836" spans="1:3" ht="15" hidden="1" x14ac:dyDescent="0.2">
      <c r="A10836" s="13">
        <f t="shared" si="438"/>
        <v>0</v>
      </c>
      <c r="B10836" s="12" t="s">
        <v>6</v>
      </c>
      <c r="C10836" s="31">
        <v>0</v>
      </c>
    </row>
    <row r="10837" spans="1:3" ht="15" hidden="1" x14ac:dyDescent="0.2">
      <c r="A10837" s="13">
        <f t="shared" si="438"/>
        <v>0</v>
      </c>
      <c r="B10837" s="12" t="s">
        <v>45</v>
      </c>
      <c r="C10837" s="31">
        <v>0</v>
      </c>
    </row>
    <row r="10838" spans="1:3" ht="15" hidden="1" x14ac:dyDescent="0.2">
      <c r="A10838" s="13">
        <f t="shared" si="438"/>
        <v>0</v>
      </c>
      <c r="B10838" s="12" t="s">
        <v>13</v>
      </c>
      <c r="C10838" s="31">
        <v>0</v>
      </c>
    </row>
    <row r="10839" spans="1:3" ht="15" x14ac:dyDescent="0.2">
      <c r="A10839" s="13"/>
      <c r="B10839" s="17" t="s">
        <v>46</v>
      </c>
      <c r="C10839" s="31">
        <v>5307.33</v>
      </c>
    </row>
    <row r="10840" spans="1:3" ht="15" x14ac:dyDescent="0.2">
      <c r="A10840" s="13"/>
      <c r="B10840" s="12" t="s">
        <v>19</v>
      </c>
      <c r="C10840" s="31">
        <v>5307.33</v>
      </c>
    </row>
    <row r="10841" spans="1:3" ht="15" hidden="1" x14ac:dyDescent="0.2">
      <c r="A10841" s="13">
        <f t="shared" si="438"/>
        <v>0</v>
      </c>
      <c r="B10841" s="12" t="s">
        <v>36</v>
      </c>
      <c r="C10841" s="31">
        <v>0</v>
      </c>
    </row>
    <row r="10842" spans="1:3" ht="15" hidden="1" x14ac:dyDescent="0.2">
      <c r="A10842" s="13">
        <f t="shared" si="438"/>
        <v>0</v>
      </c>
      <c r="B10842" s="12" t="s">
        <v>47</v>
      </c>
      <c r="C10842" s="31">
        <v>0</v>
      </c>
    </row>
    <row r="10843" spans="1:3" ht="15" hidden="1" x14ac:dyDescent="0.2">
      <c r="A10843" s="13">
        <f t="shared" si="438"/>
        <v>0</v>
      </c>
      <c r="B10843" s="12" t="s">
        <v>41</v>
      </c>
      <c r="C10843" s="31">
        <v>0</v>
      </c>
    </row>
    <row r="10844" spans="1:3" ht="15" x14ac:dyDescent="0.2">
      <c r="A10844" s="13"/>
      <c r="B10844" s="39" t="s">
        <v>48</v>
      </c>
      <c r="C10844" s="40">
        <v>32.700000000000003</v>
      </c>
    </row>
    <row r="10845" spans="1:3" ht="15" x14ac:dyDescent="0.2">
      <c r="A10845" s="13"/>
      <c r="B10845" s="39" t="s">
        <v>49</v>
      </c>
      <c r="C10845" s="40">
        <v>430.31</v>
      </c>
    </row>
    <row r="10846" spans="1:3" ht="15" x14ac:dyDescent="0.2">
      <c r="A10846" s="13"/>
      <c r="B10846" s="39" t="s">
        <v>50</v>
      </c>
      <c r="C10846" s="40">
        <v>463.01</v>
      </c>
    </row>
    <row r="10847" spans="1:3" ht="15" hidden="1" x14ac:dyDescent="0.2">
      <c r="A10847" s="13">
        <f t="shared" si="438"/>
        <v>0</v>
      </c>
      <c r="B10847" s="23"/>
      <c r="C10847" s="34"/>
    </row>
    <row r="10848" spans="1:3" hidden="1" x14ac:dyDescent="0.2">
      <c r="A10848" s="13">
        <f t="shared" si="438"/>
        <v>0</v>
      </c>
      <c r="B10848" s="18" t="s">
        <v>319</v>
      </c>
      <c r="C10848" s="29"/>
    </row>
    <row r="10849" spans="1:3" ht="15" x14ac:dyDescent="0.2">
      <c r="A10849" s="13"/>
      <c r="B10849" s="5" t="s">
        <v>53</v>
      </c>
      <c r="C10849" s="36">
        <v>1186</v>
      </c>
    </row>
    <row r="10850" spans="1:3" ht="15" x14ac:dyDescent="0.2">
      <c r="A10850" s="13"/>
      <c r="B10850" s="6" t="s">
        <v>54</v>
      </c>
      <c r="C10850" s="36">
        <v>1072</v>
      </c>
    </row>
    <row r="10851" spans="1:3" ht="15" x14ac:dyDescent="0.2">
      <c r="A10851" s="13"/>
      <c r="B10851" s="6" t="s">
        <v>55</v>
      </c>
      <c r="C10851" s="36">
        <v>114</v>
      </c>
    </row>
    <row r="10852" spans="1:3" ht="15" hidden="1" x14ac:dyDescent="0.2">
      <c r="A10852" s="13">
        <f t="shared" si="438"/>
        <v>0</v>
      </c>
      <c r="B10852" s="24"/>
      <c r="C10852" s="34"/>
    </row>
    <row r="10853" spans="1:3" ht="15" x14ac:dyDescent="0.2">
      <c r="A10853" s="13"/>
      <c r="B10853" s="121" t="s">
        <v>215</v>
      </c>
      <c r="C10853" s="122"/>
    </row>
    <row r="10854" spans="1:3" hidden="1" x14ac:dyDescent="0.2">
      <c r="A10854" s="13">
        <f t="shared" si="438"/>
        <v>0</v>
      </c>
      <c r="B10854" s="21"/>
      <c r="C10854" s="35"/>
    </row>
    <row r="10855" spans="1:3" ht="15" hidden="1" x14ac:dyDescent="0.2">
      <c r="A10855" s="13">
        <f t="shared" si="438"/>
        <v>0</v>
      </c>
      <c r="B10855" s="22" t="s">
        <v>59</v>
      </c>
      <c r="C10855" s="29"/>
    </row>
    <row r="10856" spans="1:3" ht="15" hidden="1" x14ac:dyDescent="0.2">
      <c r="A10856" s="13">
        <f t="shared" si="438"/>
        <v>0</v>
      </c>
      <c r="B10856" s="2" t="s">
        <v>1</v>
      </c>
      <c r="C10856" s="28">
        <v>0</v>
      </c>
    </row>
    <row r="10857" spans="1:3" ht="15" hidden="1" x14ac:dyDescent="0.2">
      <c r="A10857" s="13">
        <f t="shared" si="438"/>
        <v>0</v>
      </c>
      <c r="B10857" s="3" t="s">
        <v>2</v>
      </c>
      <c r="C10857" s="28"/>
    </row>
    <row r="10858" spans="1:3" ht="15" hidden="1" x14ac:dyDescent="0.2">
      <c r="A10858" s="13">
        <f t="shared" si="438"/>
        <v>0</v>
      </c>
      <c r="B10858" s="3" t="s">
        <v>3</v>
      </c>
      <c r="C10858" s="28"/>
    </row>
    <row r="10859" spans="1:3" ht="15" hidden="1" x14ac:dyDescent="0.2">
      <c r="A10859" s="13">
        <f t="shared" si="438"/>
        <v>0</v>
      </c>
      <c r="B10859" s="3" t="s">
        <v>4</v>
      </c>
      <c r="C10859" s="28">
        <v>0</v>
      </c>
    </row>
    <row r="10860" spans="1:3" ht="15" hidden="1" x14ac:dyDescent="0.2">
      <c r="A10860" s="13">
        <f t="shared" si="438"/>
        <v>0</v>
      </c>
      <c r="B10860" s="3" t="s">
        <v>5</v>
      </c>
      <c r="C10860" s="28">
        <v>0</v>
      </c>
    </row>
    <row r="10861" spans="1:3" ht="15" hidden="1" x14ac:dyDescent="0.2">
      <c r="A10861" s="13">
        <f t="shared" si="438"/>
        <v>0</v>
      </c>
      <c r="B10861" s="2" t="s">
        <v>6</v>
      </c>
      <c r="C10861" s="28">
        <v>0</v>
      </c>
    </row>
    <row r="10862" spans="1:3" ht="15" hidden="1" x14ac:dyDescent="0.2">
      <c r="A10862" s="13">
        <f t="shared" si="438"/>
        <v>0</v>
      </c>
      <c r="B10862" s="2" t="s">
        <v>7</v>
      </c>
      <c r="C10862" s="28">
        <v>0</v>
      </c>
    </row>
    <row r="10863" spans="1:3" ht="15" hidden="1" x14ac:dyDescent="0.2">
      <c r="A10863" s="13">
        <v>0</v>
      </c>
      <c r="B10863" s="3" t="s">
        <v>8</v>
      </c>
      <c r="C10863" s="28">
        <v>0</v>
      </c>
    </row>
    <row r="10864" spans="1:3" ht="15" hidden="1" x14ac:dyDescent="0.2">
      <c r="A10864" s="13">
        <f t="shared" si="438"/>
        <v>0</v>
      </c>
      <c r="B10864" s="4" t="s">
        <v>9</v>
      </c>
      <c r="C10864" s="28">
        <v>0</v>
      </c>
    </row>
    <row r="10865" spans="1:3" ht="15" hidden="1" x14ac:dyDescent="0.2">
      <c r="A10865" s="13">
        <v>0</v>
      </c>
      <c r="B10865" s="4" t="s">
        <v>10</v>
      </c>
      <c r="C10865" s="28">
        <v>0</v>
      </c>
    </row>
    <row r="10866" spans="1:3" ht="15" hidden="1" x14ac:dyDescent="0.2">
      <c r="A10866" s="13">
        <f t="shared" si="438"/>
        <v>0</v>
      </c>
      <c r="B10866" s="4" t="s">
        <v>11</v>
      </c>
      <c r="C10866" s="28">
        <v>0</v>
      </c>
    </row>
    <row r="10867" spans="1:3" ht="15" hidden="1" x14ac:dyDescent="0.2">
      <c r="A10867" s="13">
        <f t="shared" si="438"/>
        <v>0</v>
      </c>
      <c r="B10867" s="4" t="s">
        <v>12</v>
      </c>
      <c r="C10867" s="28">
        <v>0</v>
      </c>
    </row>
    <row r="10868" spans="1:3" ht="15" hidden="1" x14ac:dyDescent="0.2">
      <c r="A10868" s="13">
        <f t="shared" si="438"/>
        <v>0</v>
      </c>
      <c r="B10868" s="2" t="s">
        <v>13</v>
      </c>
      <c r="C10868" s="28">
        <v>0</v>
      </c>
    </row>
    <row r="10869" spans="1:3" ht="15" hidden="1" x14ac:dyDescent="0.2">
      <c r="A10869" s="13">
        <v>0</v>
      </c>
      <c r="B10869" s="3" t="s">
        <v>14</v>
      </c>
      <c r="C10869" s="28">
        <v>0</v>
      </c>
    </row>
    <row r="10870" spans="1:3" ht="15" hidden="1" x14ac:dyDescent="0.2">
      <c r="A10870" s="13">
        <v>0</v>
      </c>
      <c r="B10870" s="4" t="s">
        <v>15</v>
      </c>
      <c r="C10870" s="28">
        <v>0</v>
      </c>
    </row>
    <row r="10871" spans="1:3" ht="15" hidden="1" x14ac:dyDescent="0.2">
      <c r="A10871" s="13">
        <v>0</v>
      </c>
      <c r="B10871" s="4" t="s">
        <v>10</v>
      </c>
      <c r="C10871" s="28">
        <v>0</v>
      </c>
    </row>
    <row r="10872" spans="1:3" ht="15" hidden="1" x14ac:dyDescent="0.2">
      <c r="A10872" s="13">
        <f t="shared" ref="A10872:A10878" si="439">SUM(C10872)</f>
        <v>0</v>
      </c>
      <c r="B10872" s="4" t="s">
        <v>16</v>
      </c>
      <c r="C10872" s="28">
        <v>0</v>
      </c>
    </row>
    <row r="10873" spans="1:3" ht="15" hidden="1" x14ac:dyDescent="0.2">
      <c r="A10873" s="13">
        <f t="shared" si="439"/>
        <v>0</v>
      </c>
      <c r="B10873" s="3" t="s">
        <v>17</v>
      </c>
      <c r="C10873" s="28">
        <v>0</v>
      </c>
    </row>
    <row r="10874" spans="1:3" ht="15" hidden="1" x14ac:dyDescent="0.2">
      <c r="A10874" s="13">
        <f t="shared" si="439"/>
        <v>0</v>
      </c>
      <c r="B10874" s="4" t="s">
        <v>18</v>
      </c>
      <c r="C10874" s="28">
        <v>0</v>
      </c>
    </row>
    <row r="10875" spans="1:3" hidden="1" x14ac:dyDescent="0.2">
      <c r="A10875" s="13">
        <f t="shared" si="439"/>
        <v>0</v>
      </c>
      <c r="B10875" s="21"/>
      <c r="C10875" s="35"/>
    </row>
    <row r="10876" spans="1:3" ht="15" x14ac:dyDescent="0.2">
      <c r="A10876" s="13"/>
      <c r="B10876" s="2" t="s">
        <v>19</v>
      </c>
      <c r="C10876" s="28">
        <v>13.981</v>
      </c>
    </row>
    <row r="10877" spans="1:3" ht="15" x14ac:dyDescent="0.2">
      <c r="A10877" s="13"/>
      <c r="B10877" s="12" t="s">
        <v>20</v>
      </c>
      <c r="C10877" s="31">
        <v>11.85</v>
      </c>
    </row>
    <row r="10878" spans="1:3" ht="15" x14ac:dyDescent="0.2">
      <c r="A10878" s="13"/>
      <c r="B10878" s="12" t="s">
        <v>21</v>
      </c>
      <c r="C10878" s="31">
        <v>2.1309999999999998</v>
      </c>
    </row>
    <row r="10879" spans="1:3" ht="15" hidden="1" x14ac:dyDescent="0.2">
      <c r="A10879" s="13">
        <v>0</v>
      </c>
      <c r="B10879" s="15" t="s">
        <v>22</v>
      </c>
      <c r="C10879" s="32">
        <v>0.9</v>
      </c>
    </row>
    <row r="10880" spans="1:3" ht="15" hidden="1" x14ac:dyDescent="0.2">
      <c r="A10880" s="13">
        <v>0</v>
      </c>
      <c r="B10880" s="15" t="s">
        <v>23</v>
      </c>
      <c r="C10880" s="32">
        <v>0</v>
      </c>
    </row>
    <row r="10881" spans="1:3" ht="15" hidden="1" x14ac:dyDescent="0.2">
      <c r="A10881" s="13">
        <v>0</v>
      </c>
      <c r="B10881" s="15" t="s">
        <v>24</v>
      </c>
      <c r="C10881" s="32">
        <v>0.92700000000000005</v>
      </c>
    </row>
    <row r="10882" spans="1:3" ht="15" hidden="1" x14ac:dyDescent="0.2">
      <c r="A10882" s="13">
        <v>0</v>
      </c>
      <c r="B10882" s="15" t="s">
        <v>25</v>
      </c>
      <c r="C10882" s="32">
        <v>0</v>
      </c>
    </row>
    <row r="10883" spans="1:3" ht="15" hidden="1" x14ac:dyDescent="0.2">
      <c r="A10883" s="13">
        <v>0</v>
      </c>
      <c r="B10883" s="15" t="s">
        <v>26</v>
      </c>
      <c r="C10883" s="32">
        <v>0</v>
      </c>
    </row>
    <row r="10884" spans="1:3" ht="15" hidden="1" x14ac:dyDescent="0.2">
      <c r="A10884" s="13">
        <v>0</v>
      </c>
      <c r="B10884" s="15" t="s">
        <v>27</v>
      </c>
      <c r="C10884" s="32">
        <v>0</v>
      </c>
    </row>
    <row r="10885" spans="1:3" ht="30" hidden="1" x14ac:dyDescent="0.2">
      <c r="A10885" s="13">
        <v>0</v>
      </c>
      <c r="B10885" s="15" t="s">
        <v>28</v>
      </c>
      <c r="C10885" s="32">
        <v>0</v>
      </c>
    </row>
    <row r="10886" spans="1:3" ht="15" hidden="1" x14ac:dyDescent="0.2">
      <c r="A10886" s="13">
        <v>0</v>
      </c>
      <c r="B10886" s="15" t="s">
        <v>29</v>
      </c>
      <c r="C10886" s="32">
        <v>0</v>
      </c>
    </row>
    <row r="10887" spans="1:3" ht="15" hidden="1" x14ac:dyDescent="0.2">
      <c r="A10887" s="13">
        <v>0</v>
      </c>
      <c r="B10887" s="15" t="s">
        <v>30</v>
      </c>
      <c r="C10887" s="32">
        <v>0</v>
      </c>
    </row>
    <row r="10888" spans="1:3" ht="15" hidden="1" x14ac:dyDescent="0.2">
      <c r="A10888" s="13">
        <v>0</v>
      </c>
      <c r="B10888" s="15" t="s">
        <v>31</v>
      </c>
      <c r="C10888" s="32">
        <v>0.30399999999999999</v>
      </c>
    </row>
    <row r="10889" spans="1:3" ht="15" hidden="1" x14ac:dyDescent="0.2">
      <c r="A10889" s="13">
        <f t="shared" ref="A10889:A10895" si="440">SUM(C10889)</f>
        <v>0</v>
      </c>
      <c r="B10889" s="12" t="s">
        <v>32</v>
      </c>
      <c r="C10889" s="31">
        <v>0</v>
      </c>
    </row>
    <row r="10890" spans="1:3" ht="15" hidden="1" x14ac:dyDescent="0.2">
      <c r="A10890" s="13">
        <f t="shared" si="440"/>
        <v>0</v>
      </c>
      <c r="B10890" s="3" t="s">
        <v>33</v>
      </c>
      <c r="C10890" s="28">
        <v>0</v>
      </c>
    </row>
    <row r="10891" spans="1:3" ht="15" hidden="1" x14ac:dyDescent="0.2">
      <c r="A10891" s="13">
        <f t="shared" si="440"/>
        <v>0</v>
      </c>
      <c r="B10891" s="12" t="s">
        <v>4</v>
      </c>
      <c r="C10891" s="31">
        <v>0</v>
      </c>
    </row>
    <row r="10892" spans="1:3" ht="15" hidden="1" x14ac:dyDescent="0.2">
      <c r="A10892" s="13">
        <f t="shared" si="440"/>
        <v>0</v>
      </c>
      <c r="B10892" s="12" t="s">
        <v>34</v>
      </c>
      <c r="C10892" s="31">
        <v>0</v>
      </c>
    </row>
    <row r="10893" spans="1:3" ht="15" hidden="1" x14ac:dyDescent="0.2">
      <c r="A10893" s="13">
        <f t="shared" si="440"/>
        <v>0</v>
      </c>
      <c r="B10893" s="12" t="s">
        <v>35</v>
      </c>
      <c r="C10893" s="31">
        <v>0</v>
      </c>
    </row>
    <row r="10894" spans="1:3" ht="15" hidden="1" x14ac:dyDescent="0.2">
      <c r="A10894" s="13">
        <f t="shared" si="440"/>
        <v>0</v>
      </c>
      <c r="B10894" s="2" t="s">
        <v>36</v>
      </c>
      <c r="C10894" s="28">
        <v>0</v>
      </c>
    </row>
    <row r="10895" spans="1:3" ht="15" hidden="1" x14ac:dyDescent="0.2">
      <c r="A10895" s="13">
        <f t="shared" si="440"/>
        <v>0</v>
      </c>
      <c r="B10895" s="2" t="s">
        <v>37</v>
      </c>
      <c r="C10895" s="28">
        <v>0</v>
      </c>
    </row>
    <row r="10896" spans="1:3" ht="15" hidden="1" x14ac:dyDescent="0.2">
      <c r="A10896" s="13">
        <v>0</v>
      </c>
      <c r="B10896" s="16" t="s">
        <v>8</v>
      </c>
      <c r="C10896" s="33">
        <v>0</v>
      </c>
    </row>
    <row r="10897" spans="1:3" ht="15" hidden="1" x14ac:dyDescent="0.2">
      <c r="A10897" s="13">
        <v>0</v>
      </c>
      <c r="B10897" s="15" t="s">
        <v>9</v>
      </c>
      <c r="C10897" s="32">
        <v>0</v>
      </c>
    </row>
    <row r="10898" spans="1:3" ht="15" hidden="1" x14ac:dyDescent="0.2">
      <c r="A10898" s="13">
        <v>0</v>
      </c>
      <c r="B10898" s="15" t="s">
        <v>38</v>
      </c>
      <c r="C10898" s="32">
        <v>0</v>
      </c>
    </row>
    <row r="10899" spans="1:3" ht="15" hidden="1" x14ac:dyDescent="0.2">
      <c r="A10899" s="13">
        <f>SUM(C10899)</f>
        <v>0</v>
      </c>
      <c r="B10899" s="14" t="s">
        <v>39</v>
      </c>
      <c r="C10899" s="31">
        <v>0</v>
      </c>
    </row>
    <row r="10900" spans="1:3" ht="15" hidden="1" x14ac:dyDescent="0.2">
      <c r="A10900" s="13">
        <f>SUM(C10900)</f>
        <v>0</v>
      </c>
      <c r="B10900" s="4" t="s">
        <v>40</v>
      </c>
      <c r="C10900" s="28">
        <v>0</v>
      </c>
    </row>
    <row r="10901" spans="1:3" ht="15" hidden="1" x14ac:dyDescent="0.2">
      <c r="A10901" s="13">
        <f>SUM(C10901)</f>
        <v>0</v>
      </c>
      <c r="B10901" s="2" t="s">
        <v>41</v>
      </c>
      <c r="C10901" s="28">
        <v>0</v>
      </c>
    </row>
    <row r="10902" spans="1:3" ht="15" hidden="1" x14ac:dyDescent="0.2">
      <c r="A10902" s="13">
        <v>0</v>
      </c>
      <c r="B10902" s="16" t="s">
        <v>14</v>
      </c>
      <c r="C10902" s="33">
        <v>0</v>
      </c>
    </row>
    <row r="10903" spans="1:3" ht="15" hidden="1" x14ac:dyDescent="0.2">
      <c r="A10903" s="13">
        <v>0</v>
      </c>
      <c r="B10903" s="15" t="s">
        <v>9</v>
      </c>
      <c r="C10903" s="32">
        <v>0</v>
      </c>
    </row>
    <row r="10904" spans="1:3" ht="15" hidden="1" x14ac:dyDescent="0.2">
      <c r="A10904" s="13">
        <v>0</v>
      </c>
      <c r="B10904" s="15" t="s">
        <v>10</v>
      </c>
      <c r="C10904" s="32">
        <v>0</v>
      </c>
    </row>
    <row r="10905" spans="1:3" ht="15" hidden="1" x14ac:dyDescent="0.2">
      <c r="A10905" s="13">
        <f>SUM(C10905)</f>
        <v>0</v>
      </c>
      <c r="B10905" s="14" t="s">
        <v>42</v>
      </c>
      <c r="C10905" s="31">
        <v>0</v>
      </c>
    </row>
    <row r="10906" spans="1:3" ht="15" hidden="1" x14ac:dyDescent="0.2">
      <c r="A10906" s="13">
        <f>SUM(C10906)</f>
        <v>0</v>
      </c>
      <c r="B10906" s="4" t="s">
        <v>16</v>
      </c>
      <c r="C10906" s="28">
        <v>0</v>
      </c>
    </row>
    <row r="10907" spans="1:3" ht="15" hidden="1" x14ac:dyDescent="0.2">
      <c r="A10907" s="13">
        <f>SUM(C10907)</f>
        <v>0</v>
      </c>
      <c r="B10907" s="16" t="s">
        <v>17</v>
      </c>
      <c r="C10907" s="33">
        <v>0</v>
      </c>
    </row>
    <row r="10908" spans="1:3" ht="15" hidden="1" x14ac:dyDescent="0.2">
      <c r="A10908" s="13">
        <v>0</v>
      </c>
      <c r="B10908" s="15" t="s">
        <v>43</v>
      </c>
      <c r="C10908" s="32">
        <v>0</v>
      </c>
    </row>
    <row r="10909" spans="1:3" ht="15" hidden="1" x14ac:dyDescent="0.2">
      <c r="A10909" s="13">
        <v>0</v>
      </c>
      <c r="B10909" s="15" t="s">
        <v>15</v>
      </c>
      <c r="C10909" s="32">
        <v>0</v>
      </c>
    </row>
    <row r="10910" spans="1:3" ht="15" hidden="1" x14ac:dyDescent="0.2">
      <c r="A10910" s="13">
        <v>0</v>
      </c>
      <c r="B10910" s="15" t="s">
        <v>10</v>
      </c>
      <c r="C10910" s="32">
        <v>0</v>
      </c>
    </row>
    <row r="10911" spans="1:3" ht="15" hidden="1" x14ac:dyDescent="0.2">
      <c r="A10911" s="13">
        <f t="shared" ref="A10911:A10933" si="441">SUM(C10911)</f>
        <v>0</v>
      </c>
      <c r="B10911" s="14" t="s">
        <v>39</v>
      </c>
      <c r="C10911" s="31">
        <v>0</v>
      </c>
    </row>
    <row r="10912" spans="1:3" ht="15" hidden="1" x14ac:dyDescent="0.2">
      <c r="A10912" s="13">
        <f t="shared" si="441"/>
        <v>0</v>
      </c>
      <c r="B10912" s="4" t="s">
        <v>16</v>
      </c>
      <c r="C10912" s="28">
        <v>0</v>
      </c>
    </row>
    <row r="10913" spans="1:3" hidden="1" x14ac:dyDescent="0.2">
      <c r="A10913" s="13">
        <f t="shared" si="441"/>
        <v>0</v>
      </c>
      <c r="B10913" s="21"/>
      <c r="C10913" s="35"/>
    </row>
    <row r="10914" spans="1:3" ht="15" hidden="1" x14ac:dyDescent="0.2">
      <c r="A10914" s="13">
        <f t="shared" si="441"/>
        <v>0</v>
      </c>
      <c r="B10914" s="22" t="s">
        <v>60</v>
      </c>
      <c r="C10914" s="29"/>
    </row>
    <row r="10915" spans="1:3" ht="15" hidden="1" x14ac:dyDescent="0.2">
      <c r="A10915" s="13">
        <f t="shared" si="441"/>
        <v>0</v>
      </c>
      <c r="B10915" s="17" t="s">
        <v>44</v>
      </c>
      <c r="C10915" s="31">
        <v>0</v>
      </c>
    </row>
    <row r="10916" spans="1:3" ht="15" hidden="1" x14ac:dyDescent="0.2">
      <c r="A10916" s="13">
        <f t="shared" si="441"/>
        <v>0</v>
      </c>
      <c r="B10916" s="12" t="s">
        <v>1</v>
      </c>
      <c r="C10916" s="31">
        <v>0</v>
      </c>
    </row>
    <row r="10917" spans="1:3" ht="15" hidden="1" x14ac:dyDescent="0.2">
      <c r="A10917" s="13">
        <f t="shared" si="441"/>
        <v>0</v>
      </c>
      <c r="B10917" s="12" t="s">
        <v>6</v>
      </c>
      <c r="C10917" s="31">
        <v>0</v>
      </c>
    </row>
    <row r="10918" spans="1:3" ht="15" hidden="1" x14ac:dyDescent="0.2">
      <c r="A10918" s="13">
        <f t="shared" si="441"/>
        <v>0</v>
      </c>
      <c r="B10918" s="12" t="s">
        <v>45</v>
      </c>
      <c r="C10918" s="31">
        <v>0</v>
      </c>
    </row>
    <row r="10919" spans="1:3" ht="15" hidden="1" x14ac:dyDescent="0.2">
      <c r="A10919" s="13">
        <f t="shared" si="441"/>
        <v>0</v>
      </c>
      <c r="B10919" s="12" t="s">
        <v>13</v>
      </c>
      <c r="C10919" s="31">
        <v>0</v>
      </c>
    </row>
    <row r="10920" spans="1:3" ht="15" x14ac:dyDescent="0.2">
      <c r="A10920" s="13"/>
      <c r="B10920" s="17" t="s">
        <v>46</v>
      </c>
      <c r="C10920" s="31">
        <v>13.981</v>
      </c>
    </row>
    <row r="10921" spans="1:3" ht="15" x14ac:dyDescent="0.2">
      <c r="A10921" s="13"/>
      <c r="B10921" s="12" t="s">
        <v>19</v>
      </c>
      <c r="C10921" s="31">
        <v>13.981</v>
      </c>
    </row>
    <row r="10922" spans="1:3" ht="15" hidden="1" x14ac:dyDescent="0.2">
      <c r="A10922" s="13">
        <f t="shared" si="441"/>
        <v>0</v>
      </c>
      <c r="B10922" s="12" t="s">
        <v>36</v>
      </c>
      <c r="C10922" s="31">
        <v>0</v>
      </c>
    </row>
    <row r="10923" spans="1:3" ht="15" hidden="1" x14ac:dyDescent="0.2">
      <c r="A10923" s="13">
        <f t="shared" si="441"/>
        <v>0</v>
      </c>
      <c r="B10923" s="12" t="s">
        <v>47</v>
      </c>
      <c r="C10923" s="31">
        <v>0</v>
      </c>
    </row>
    <row r="10924" spans="1:3" ht="15" hidden="1" x14ac:dyDescent="0.2">
      <c r="A10924" s="13">
        <f t="shared" si="441"/>
        <v>0</v>
      </c>
      <c r="B10924" s="12" t="s">
        <v>41</v>
      </c>
      <c r="C10924" s="31">
        <v>0</v>
      </c>
    </row>
    <row r="10925" spans="1:3" ht="15" x14ac:dyDescent="0.2">
      <c r="A10925" s="13"/>
      <c r="B10925" s="39" t="s">
        <v>48</v>
      </c>
      <c r="C10925" s="40">
        <v>-13.981</v>
      </c>
    </row>
    <row r="10926" spans="1:3" ht="15" x14ac:dyDescent="0.2">
      <c r="A10926" s="13"/>
      <c r="B10926" s="39" t="s">
        <v>49</v>
      </c>
      <c r="C10926" s="40">
        <v>21.178640000000001</v>
      </c>
    </row>
    <row r="10927" spans="1:3" ht="15" x14ac:dyDescent="0.2">
      <c r="A10927" s="13"/>
      <c r="B10927" s="39" t="s">
        <v>50</v>
      </c>
      <c r="C10927" s="40">
        <v>7.1976399999999998</v>
      </c>
    </row>
    <row r="10928" spans="1:3" ht="15" hidden="1" x14ac:dyDescent="0.2">
      <c r="A10928" s="13">
        <f t="shared" si="441"/>
        <v>0</v>
      </c>
      <c r="B10928" s="23"/>
      <c r="C10928" s="34"/>
    </row>
    <row r="10929" spans="1:3" hidden="1" x14ac:dyDescent="0.2">
      <c r="A10929" s="13">
        <f t="shared" si="441"/>
        <v>0</v>
      </c>
      <c r="B10929" s="18" t="s">
        <v>319</v>
      </c>
      <c r="C10929" s="29"/>
    </row>
    <row r="10930" spans="1:3" ht="15" x14ac:dyDescent="0.2">
      <c r="A10930" s="13"/>
      <c r="B10930" s="5" t="s">
        <v>53</v>
      </c>
      <c r="C10930" s="36">
        <v>22</v>
      </c>
    </row>
    <row r="10931" spans="1:3" ht="15" x14ac:dyDescent="0.2">
      <c r="A10931" s="13"/>
      <c r="B10931" s="6" t="s">
        <v>54</v>
      </c>
      <c r="C10931" s="36">
        <v>19</v>
      </c>
    </row>
    <row r="10932" spans="1:3" ht="15" x14ac:dyDescent="0.2">
      <c r="A10932" s="13"/>
      <c r="B10932" s="6" t="s">
        <v>55</v>
      </c>
      <c r="C10932" s="36">
        <v>3</v>
      </c>
    </row>
    <row r="10933" spans="1:3" ht="15" hidden="1" x14ac:dyDescent="0.2">
      <c r="A10933" s="13">
        <f t="shared" si="441"/>
        <v>0</v>
      </c>
      <c r="B10933" s="24"/>
      <c r="C10933" s="34"/>
    </row>
    <row r="10934" spans="1:3" ht="15" x14ac:dyDescent="0.2">
      <c r="A10934" s="13"/>
      <c r="B10934" s="121" t="s">
        <v>216</v>
      </c>
      <c r="C10934" s="122"/>
    </row>
    <row r="10935" spans="1:3" hidden="1" x14ac:dyDescent="0.2">
      <c r="A10935" s="13">
        <f t="shared" ref="A10935:A10943" si="442">SUM(C10935)</f>
        <v>0</v>
      </c>
      <c r="B10935" s="21"/>
      <c r="C10935" s="35"/>
    </row>
    <row r="10936" spans="1:3" ht="15" hidden="1" x14ac:dyDescent="0.2">
      <c r="A10936" s="13">
        <f t="shared" si="442"/>
        <v>0</v>
      </c>
      <c r="B10936" s="22" t="s">
        <v>59</v>
      </c>
      <c r="C10936" s="29"/>
    </row>
    <row r="10937" spans="1:3" ht="15" x14ac:dyDescent="0.2">
      <c r="A10937" s="13"/>
      <c r="B10937" s="2" t="s">
        <v>1</v>
      </c>
      <c r="C10937" s="28">
        <v>48.09</v>
      </c>
    </row>
    <row r="10938" spans="1:3" ht="15" hidden="1" x14ac:dyDescent="0.2">
      <c r="A10938" s="13">
        <f t="shared" si="442"/>
        <v>0</v>
      </c>
      <c r="B10938" s="3" t="s">
        <v>2</v>
      </c>
      <c r="C10938" s="28"/>
    </row>
    <row r="10939" spans="1:3" ht="15" hidden="1" x14ac:dyDescent="0.2">
      <c r="A10939" s="13">
        <f t="shared" si="442"/>
        <v>0</v>
      </c>
      <c r="B10939" s="3" t="s">
        <v>3</v>
      </c>
      <c r="C10939" s="28"/>
    </row>
    <row r="10940" spans="1:3" ht="15" x14ac:dyDescent="0.2">
      <c r="A10940" s="13"/>
      <c r="B10940" s="3" t="s">
        <v>4</v>
      </c>
      <c r="C10940" s="28">
        <v>48.09</v>
      </c>
    </row>
    <row r="10941" spans="1:3" ht="15" hidden="1" x14ac:dyDescent="0.2">
      <c r="A10941" s="13">
        <f t="shared" si="442"/>
        <v>0</v>
      </c>
      <c r="B10941" s="3" t="s">
        <v>5</v>
      </c>
      <c r="C10941" s="28">
        <v>0</v>
      </c>
    </row>
    <row r="10942" spans="1:3" ht="15" hidden="1" x14ac:dyDescent="0.2">
      <c r="A10942" s="13">
        <f t="shared" si="442"/>
        <v>0</v>
      </c>
      <c r="B10942" s="2" t="s">
        <v>6</v>
      </c>
      <c r="C10942" s="28">
        <v>0</v>
      </c>
    </row>
    <row r="10943" spans="1:3" ht="15" hidden="1" x14ac:dyDescent="0.2">
      <c r="A10943" s="13">
        <f t="shared" si="442"/>
        <v>0</v>
      </c>
      <c r="B10943" s="2" t="s">
        <v>7</v>
      </c>
      <c r="C10943" s="28">
        <v>0</v>
      </c>
    </row>
    <row r="10944" spans="1:3" ht="15" hidden="1" x14ac:dyDescent="0.2">
      <c r="A10944" s="13">
        <v>0</v>
      </c>
      <c r="B10944" s="3" t="s">
        <v>8</v>
      </c>
      <c r="C10944" s="28">
        <v>0</v>
      </c>
    </row>
    <row r="10945" spans="1:3" ht="15" hidden="1" x14ac:dyDescent="0.2">
      <c r="A10945" s="13">
        <f>SUM(C10945)</f>
        <v>0</v>
      </c>
      <c r="B10945" s="4" t="s">
        <v>9</v>
      </c>
      <c r="C10945" s="28">
        <v>0</v>
      </c>
    </row>
    <row r="10946" spans="1:3" ht="15" hidden="1" x14ac:dyDescent="0.2">
      <c r="A10946" s="13">
        <v>0</v>
      </c>
      <c r="B10946" s="4" t="s">
        <v>10</v>
      </c>
      <c r="C10946" s="28">
        <v>0</v>
      </c>
    </row>
    <row r="10947" spans="1:3" ht="15" hidden="1" x14ac:dyDescent="0.2">
      <c r="A10947" s="13">
        <f>SUM(C10947)</f>
        <v>0</v>
      </c>
      <c r="B10947" s="4" t="s">
        <v>11</v>
      </c>
      <c r="C10947" s="28">
        <v>0</v>
      </c>
    </row>
    <row r="10948" spans="1:3" ht="15" hidden="1" x14ac:dyDescent="0.2">
      <c r="A10948" s="13">
        <f>SUM(C10948)</f>
        <v>0</v>
      </c>
      <c r="B10948" s="4" t="s">
        <v>12</v>
      </c>
      <c r="C10948" s="28">
        <v>0</v>
      </c>
    </row>
    <row r="10949" spans="1:3" ht="15" hidden="1" x14ac:dyDescent="0.2">
      <c r="A10949" s="13">
        <f>SUM(C10949)</f>
        <v>0</v>
      </c>
      <c r="B10949" s="2" t="s">
        <v>13</v>
      </c>
      <c r="C10949" s="28">
        <v>0</v>
      </c>
    </row>
    <row r="10950" spans="1:3" ht="15" hidden="1" x14ac:dyDescent="0.2">
      <c r="A10950" s="13">
        <v>0</v>
      </c>
      <c r="B10950" s="3" t="s">
        <v>14</v>
      </c>
      <c r="C10950" s="28">
        <v>0</v>
      </c>
    </row>
    <row r="10951" spans="1:3" ht="15" hidden="1" x14ac:dyDescent="0.2">
      <c r="A10951" s="13">
        <v>0</v>
      </c>
      <c r="B10951" s="4" t="s">
        <v>15</v>
      </c>
      <c r="C10951" s="28">
        <v>0</v>
      </c>
    </row>
    <row r="10952" spans="1:3" ht="15" hidden="1" x14ac:dyDescent="0.2">
      <c r="A10952" s="13">
        <v>0</v>
      </c>
      <c r="B10952" s="4" t="s">
        <v>10</v>
      </c>
      <c r="C10952" s="28">
        <v>0</v>
      </c>
    </row>
    <row r="10953" spans="1:3" ht="15" hidden="1" x14ac:dyDescent="0.2">
      <c r="A10953" s="13">
        <f t="shared" ref="A10953:A10959" si="443">SUM(C10953)</f>
        <v>0</v>
      </c>
      <c r="B10953" s="4" t="s">
        <v>16</v>
      </c>
      <c r="C10953" s="28">
        <v>0</v>
      </c>
    </row>
    <row r="10954" spans="1:3" ht="15" hidden="1" x14ac:dyDescent="0.2">
      <c r="A10954" s="13">
        <f t="shared" si="443"/>
        <v>0</v>
      </c>
      <c r="B10954" s="3" t="s">
        <v>17</v>
      </c>
      <c r="C10954" s="28">
        <v>0</v>
      </c>
    </row>
    <row r="10955" spans="1:3" ht="15" hidden="1" x14ac:dyDescent="0.2">
      <c r="A10955" s="13">
        <f t="shared" si="443"/>
        <v>0</v>
      </c>
      <c r="B10955" s="4" t="s">
        <v>18</v>
      </c>
      <c r="C10955" s="28">
        <v>0</v>
      </c>
    </row>
    <row r="10956" spans="1:3" hidden="1" x14ac:dyDescent="0.2">
      <c r="A10956" s="13">
        <f t="shared" si="443"/>
        <v>0</v>
      </c>
      <c r="B10956" s="21"/>
      <c r="C10956" s="35"/>
    </row>
    <row r="10957" spans="1:3" ht="15" x14ac:dyDescent="0.2">
      <c r="A10957" s="13"/>
      <c r="B10957" s="2" t="s">
        <v>19</v>
      </c>
      <c r="C10957" s="28">
        <v>23.0275</v>
      </c>
    </row>
    <row r="10958" spans="1:3" ht="15" x14ac:dyDescent="0.2">
      <c r="A10958" s="13"/>
      <c r="B10958" s="12" t="s">
        <v>20</v>
      </c>
      <c r="C10958" s="31">
        <v>1.1274999999999999</v>
      </c>
    </row>
    <row r="10959" spans="1:3" ht="15" x14ac:dyDescent="0.2">
      <c r="A10959" s="13"/>
      <c r="B10959" s="12" t="s">
        <v>21</v>
      </c>
      <c r="C10959" s="31">
        <v>2.4</v>
      </c>
    </row>
    <row r="10960" spans="1:3" ht="15" hidden="1" x14ac:dyDescent="0.2">
      <c r="A10960" s="13">
        <v>0</v>
      </c>
      <c r="B10960" s="15" t="s">
        <v>22</v>
      </c>
      <c r="C10960" s="32">
        <v>2.4</v>
      </c>
    </row>
    <row r="10961" spans="1:3" ht="15" hidden="1" x14ac:dyDescent="0.2">
      <c r="A10961" s="13">
        <v>0</v>
      </c>
      <c r="B10961" s="15" t="s">
        <v>23</v>
      </c>
      <c r="C10961" s="32">
        <v>0</v>
      </c>
    </row>
    <row r="10962" spans="1:3" ht="15" hidden="1" x14ac:dyDescent="0.2">
      <c r="A10962" s="13">
        <v>0</v>
      </c>
      <c r="B10962" s="15" t="s">
        <v>24</v>
      </c>
      <c r="C10962" s="32">
        <v>0</v>
      </c>
    </row>
    <row r="10963" spans="1:3" ht="15" hidden="1" x14ac:dyDescent="0.2">
      <c r="A10963" s="13">
        <v>0</v>
      </c>
      <c r="B10963" s="15" t="s">
        <v>25</v>
      </c>
      <c r="C10963" s="32">
        <v>0</v>
      </c>
    </row>
    <row r="10964" spans="1:3" ht="15" hidden="1" x14ac:dyDescent="0.2">
      <c r="A10964" s="13">
        <v>0</v>
      </c>
      <c r="B10964" s="15" t="s">
        <v>26</v>
      </c>
      <c r="C10964" s="32">
        <v>0</v>
      </c>
    </row>
    <row r="10965" spans="1:3" ht="15" hidden="1" x14ac:dyDescent="0.2">
      <c r="A10965" s="13">
        <v>0</v>
      </c>
      <c r="B10965" s="15" t="s">
        <v>27</v>
      </c>
      <c r="C10965" s="32">
        <v>0</v>
      </c>
    </row>
    <row r="10966" spans="1:3" ht="30" hidden="1" x14ac:dyDescent="0.2">
      <c r="A10966" s="13">
        <v>0</v>
      </c>
      <c r="B10966" s="15" t="s">
        <v>28</v>
      </c>
      <c r="C10966" s="32">
        <v>0</v>
      </c>
    </row>
    <row r="10967" spans="1:3" ht="15" hidden="1" x14ac:dyDescent="0.2">
      <c r="A10967" s="13">
        <v>0</v>
      </c>
      <c r="B10967" s="15" t="s">
        <v>29</v>
      </c>
      <c r="C10967" s="32">
        <v>0</v>
      </c>
    </row>
    <row r="10968" spans="1:3" ht="15" hidden="1" x14ac:dyDescent="0.2">
      <c r="A10968" s="13">
        <v>0</v>
      </c>
      <c r="B10968" s="15" t="s">
        <v>30</v>
      </c>
      <c r="C10968" s="32">
        <v>0</v>
      </c>
    </row>
    <row r="10969" spans="1:3" ht="15" hidden="1" x14ac:dyDescent="0.2">
      <c r="A10969" s="13">
        <v>0</v>
      </c>
      <c r="B10969" s="15" t="s">
        <v>31</v>
      </c>
      <c r="C10969" s="32">
        <v>0</v>
      </c>
    </row>
    <row r="10970" spans="1:3" ht="15" hidden="1" x14ac:dyDescent="0.2">
      <c r="A10970" s="13">
        <f t="shared" ref="A10970:A10976" si="444">SUM(C10970)</f>
        <v>0</v>
      </c>
      <c r="B10970" s="12" t="s">
        <v>32</v>
      </c>
      <c r="C10970" s="31">
        <v>0</v>
      </c>
    </row>
    <row r="10971" spans="1:3" ht="15" hidden="1" x14ac:dyDescent="0.2">
      <c r="A10971" s="13">
        <f t="shared" si="444"/>
        <v>0</v>
      </c>
      <c r="B10971" s="3" t="s">
        <v>33</v>
      </c>
      <c r="C10971" s="28">
        <v>0</v>
      </c>
    </row>
    <row r="10972" spans="1:3" ht="15" hidden="1" x14ac:dyDescent="0.2">
      <c r="A10972" s="13">
        <f t="shared" si="444"/>
        <v>0</v>
      </c>
      <c r="B10972" s="12" t="s">
        <v>4</v>
      </c>
      <c r="C10972" s="31">
        <v>0</v>
      </c>
    </row>
    <row r="10973" spans="1:3" ht="15" hidden="1" x14ac:dyDescent="0.2">
      <c r="A10973" s="13">
        <f t="shared" si="444"/>
        <v>0</v>
      </c>
      <c r="B10973" s="12" t="s">
        <v>34</v>
      </c>
      <c r="C10973" s="31">
        <v>0</v>
      </c>
    </row>
    <row r="10974" spans="1:3" ht="15" x14ac:dyDescent="0.2">
      <c r="A10974" s="13"/>
      <c r="B10974" s="12" t="s">
        <v>35</v>
      </c>
      <c r="C10974" s="31">
        <v>19.5</v>
      </c>
    </row>
    <row r="10975" spans="1:3" ht="15" hidden="1" x14ac:dyDescent="0.2">
      <c r="A10975" s="13">
        <f t="shared" si="444"/>
        <v>0</v>
      </c>
      <c r="B10975" s="2" t="s">
        <v>36</v>
      </c>
      <c r="C10975" s="28">
        <v>0</v>
      </c>
    </row>
    <row r="10976" spans="1:3" ht="15" hidden="1" x14ac:dyDescent="0.2">
      <c r="A10976" s="13">
        <f t="shared" si="444"/>
        <v>0</v>
      </c>
      <c r="B10976" s="2" t="s">
        <v>37</v>
      </c>
      <c r="C10976" s="28">
        <v>0</v>
      </c>
    </row>
    <row r="10977" spans="1:3" ht="15" hidden="1" x14ac:dyDescent="0.2">
      <c r="A10977" s="13">
        <v>0</v>
      </c>
      <c r="B10977" s="16" t="s">
        <v>8</v>
      </c>
      <c r="C10977" s="33">
        <v>0</v>
      </c>
    </row>
    <row r="10978" spans="1:3" ht="15" hidden="1" x14ac:dyDescent="0.2">
      <c r="A10978" s="13">
        <v>0</v>
      </c>
      <c r="B10978" s="15" t="s">
        <v>9</v>
      </c>
      <c r="C10978" s="32">
        <v>0</v>
      </c>
    </row>
    <row r="10979" spans="1:3" ht="15" hidden="1" x14ac:dyDescent="0.2">
      <c r="A10979" s="13">
        <v>0</v>
      </c>
      <c r="B10979" s="15" t="s">
        <v>38</v>
      </c>
      <c r="C10979" s="32">
        <v>0</v>
      </c>
    </row>
    <row r="10980" spans="1:3" ht="15" hidden="1" x14ac:dyDescent="0.2">
      <c r="A10980" s="13">
        <f>SUM(C10980)</f>
        <v>0</v>
      </c>
      <c r="B10980" s="14" t="s">
        <v>39</v>
      </c>
      <c r="C10980" s="31">
        <v>0</v>
      </c>
    </row>
    <row r="10981" spans="1:3" ht="15" hidden="1" x14ac:dyDescent="0.2">
      <c r="A10981" s="13">
        <f>SUM(C10981)</f>
        <v>0</v>
      </c>
      <c r="B10981" s="4" t="s">
        <v>40</v>
      </c>
      <c r="C10981" s="28">
        <v>0</v>
      </c>
    </row>
    <row r="10982" spans="1:3" ht="15" hidden="1" x14ac:dyDescent="0.2">
      <c r="A10982" s="13">
        <f>SUM(C10982)</f>
        <v>0</v>
      </c>
      <c r="B10982" s="2" t="s">
        <v>41</v>
      </c>
      <c r="C10982" s="28">
        <v>0</v>
      </c>
    </row>
    <row r="10983" spans="1:3" ht="15" hidden="1" x14ac:dyDescent="0.2">
      <c r="A10983" s="13">
        <v>0</v>
      </c>
      <c r="B10983" s="16" t="s">
        <v>14</v>
      </c>
      <c r="C10983" s="33">
        <v>0</v>
      </c>
    </row>
    <row r="10984" spans="1:3" ht="15" hidden="1" x14ac:dyDescent="0.2">
      <c r="A10984" s="13">
        <v>0</v>
      </c>
      <c r="B10984" s="15" t="s">
        <v>9</v>
      </c>
      <c r="C10984" s="32">
        <v>0</v>
      </c>
    </row>
    <row r="10985" spans="1:3" ht="15" hidden="1" x14ac:dyDescent="0.2">
      <c r="A10985" s="13">
        <v>0</v>
      </c>
      <c r="B10985" s="15" t="s">
        <v>10</v>
      </c>
      <c r="C10985" s="32">
        <v>0</v>
      </c>
    </row>
    <row r="10986" spans="1:3" ht="15" hidden="1" x14ac:dyDescent="0.2">
      <c r="A10986" s="13">
        <f>SUM(C10986)</f>
        <v>0</v>
      </c>
      <c r="B10986" s="14" t="s">
        <v>42</v>
      </c>
      <c r="C10986" s="31">
        <v>0</v>
      </c>
    </row>
    <row r="10987" spans="1:3" ht="15" hidden="1" x14ac:dyDescent="0.2">
      <c r="A10987" s="13">
        <f>SUM(C10987)</f>
        <v>0</v>
      </c>
      <c r="B10987" s="4" t="s">
        <v>16</v>
      </c>
      <c r="C10987" s="28">
        <v>0</v>
      </c>
    </row>
    <row r="10988" spans="1:3" ht="15" hidden="1" x14ac:dyDescent="0.2">
      <c r="A10988" s="13">
        <f>SUM(C10988)</f>
        <v>0</v>
      </c>
      <c r="B10988" s="16" t="s">
        <v>17</v>
      </c>
      <c r="C10988" s="33">
        <v>0</v>
      </c>
    </row>
    <row r="10989" spans="1:3" ht="15" hidden="1" x14ac:dyDescent="0.2">
      <c r="A10989" s="13">
        <v>0</v>
      </c>
      <c r="B10989" s="15" t="s">
        <v>43</v>
      </c>
      <c r="C10989" s="32">
        <v>0</v>
      </c>
    </row>
    <row r="10990" spans="1:3" ht="15" hidden="1" x14ac:dyDescent="0.2">
      <c r="A10990" s="13">
        <v>0</v>
      </c>
      <c r="B10990" s="15" t="s">
        <v>15</v>
      </c>
      <c r="C10990" s="32">
        <v>0</v>
      </c>
    </row>
    <row r="10991" spans="1:3" ht="15" hidden="1" x14ac:dyDescent="0.2">
      <c r="A10991" s="13">
        <v>0</v>
      </c>
      <c r="B10991" s="15" t="s">
        <v>10</v>
      </c>
      <c r="C10991" s="32">
        <v>0</v>
      </c>
    </row>
    <row r="10992" spans="1:3" ht="15" hidden="1" x14ac:dyDescent="0.2">
      <c r="A10992" s="13">
        <f t="shared" ref="A10992:A11014" si="445">SUM(C10992)</f>
        <v>0</v>
      </c>
      <c r="B10992" s="14" t="s">
        <v>39</v>
      </c>
      <c r="C10992" s="31">
        <v>0</v>
      </c>
    </row>
    <row r="10993" spans="1:3" ht="15" hidden="1" x14ac:dyDescent="0.2">
      <c r="A10993" s="13">
        <f t="shared" si="445"/>
        <v>0</v>
      </c>
      <c r="B10993" s="4" t="s">
        <v>16</v>
      </c>
      <c r="C10993" s="28">
        <v>0</v>
      </c>
    </row>
    <row r="10994" spans="1:3" hidden="1" x14ac:dyDescent="0.2">
      <c r="A10994" s="13">
        <f t="shared" si="445"/>
        <v>0</v>
      </c>
      <c r="B10994" s="21"/>
      <c r="C10994" s="35"/>
    </row>
    <row r="10995" spans="1:3" ht="15" hidden="1" x14ac:dyDescent="0.2">
      <c r="A10995" s="13">
        <f t="shared" si="445"/>
        <v>0</v>
      </c>
      <c r="B10995" s="22" t="s">
        <v>60</v>
      </c>
      <c r="C10995" s="29"/>
    </row>
    <row r="10996" spans="1:3" ht="15" x14ac:dyDescent="0.2">
      <c r="A10996" s="13"/>
      <c r="B10996" s="17" t="s">
        <v>44</v>
      </c>
      <c r="C10996" s="31">
        <v>48.09</v>
      </c>
    </row>
    <row r="10997" spans="1:3" ht="15" x14ac:dyDescent="0.2">
      <c r="A10997" s="13"/>
      <c r="B10997" s="12" t="s">
        <v>1</v>
      </c>
      <c r="C10997" s="31">
        <v>48.09</v>
      </c>
    </row>
    <row r="10998" spans="1:3" ht="15" hidden="1" x14ac:dyDescent="0.2">
      <c r="A10998" s="13">
        <f t="shared" si="445"/>
        <v>0</v>
      </c>
      <c r="B10998" s="12" t="s">
        <v>6</v>
      </c>
      <c r="C10998" s="31">
        <v>0</v>
      </c>
    </row>
    <row r="10999" spans="1:3" ht="15" hidden="1" x14ac:dyDescent="0.2">
      <c r="A10999" s="13">
        <f t="shared" si="445"/>
        <v>0</v>
      </c>
      <c r="B10999" s="12" t="s">
        <v>45</v>
      </c>
      <c r="C10999" s="31">
        <v>0</v>
      </c>
    </row>
    <row r="11000" spans="1:3" ht="15" hidden="1" x14ac:dyDescent="0.2">
      <c r="A11000" s="13">
        <f t="shared" si="445"/>
        <v>0</v>
      </c>
      <c r="B11000" s="12" t="s">
        <v>13</v>
      </c>
      <c r="C11000" s="31">
        <v>0</v>
      </c>
    </row>
    <row r="11001" spans="1:3" ht="15" x14ac:dyDescent="0.2">
      <c r="A11001" s="13"/>
      <c r="B11001" s="17" t="s">
        <v>46</v>
      </c>
      <c r="C11001" s="31">
        <v>23.0275</v>
      </c>
    </row>
    <row r="11002" spans="1:3" ht="15" x14ac:dyDescent="0.2">
      <c r="A11002" s="13"/>
      <c r="B11002" s="12" t="s">
        <v>19</v>
      </c>
      <c r="C11002" s="31">
        <v>23.0275</v>
      </c>
    </row>
    <row r="11003" spans="1:3" ht="15" hidden="1" x14ac:dyDescent="0.2">
      <c r="A11003" s="13">
        <f t="shared" si="445"/>
        <v>0</v>
      </c>
      <c r="B11003" s="12" t="s">
        <v>36</v>
      </c>
      <c r="C11003" s="31">
        <v>0</v>
      </c>
    </row>
    <row r="11004" spans="1:3" ht="15" hidden="1" x14ac:dyDescent="0.2">
      <c r="A11004" s="13">
        <f t="shared" si="445"/>
        <v>0</v>
      </c>
      <c r="B11004" s="12" t="s">
        <v>47</v>
      </c>
      <c r="C11004" s="31">
        <v>0</v>
      </c>
    </row>
    <row r="11005" spans="1:3" ht="15" hidden="1" x14ac:dyDescent="0.2">
      <c r="A11005" s="13">
        <f t="shared" si="445"/>
        <v>0</v>
      </c>
      <c r="B11005" s="12" t="s">
        <v>41</v>
      </c>
      <c r="C11005" s="31">
        <v>0</v>
      </c>
    </row>
    <row r="11006" spans="1:3" ht="15" x14ac:dyDescent="0.2">
      <c r="A11006" s="13"/>
      <c r="B11006" s="39" t="s">
        <v>48</v>
      </c>
      <c r="C11006" s="40">
        <v>25.0625</v>
      </c>
    </row>
    <row r="11007" spans="1:3" ht="15" x14ac:dyDescent="0.2">
      <c r="A11007" s="13"/>
      <c r="B11007" s="39" t="s">
        <v>49</v>
      </c>
      <c r="C11007" s="40">
        <v>11.49841</v>
      </c>
    </row>
    <row r="11008" spans="1:3" ht="15" x14ac:dyDescent="0.2">
      <c r="A11008" s="13"/>
      <c r="B11008" s="39" t="s">
        <v>50</v>
      </c>
      <c r="C11008" s="40">
        <v>36.56091</v>
      </c>
    </row>
    <row r="11009" spans="1:3" ht="15" hidden="1" x14ac:dyDescent="0.2">
      <c r="A11009" s="13">
        <f t="shared" si="445"/>
        <v>0</v>
      </c>
      <c r="B11009" s="23"/>
      <c r="C11009" s="34"/>
    </row>
    <row r="11010" spans="1:3" hidden="1" x14ac:dyDescent="0.2">
      <c r="A11010" s="13">
        <f t="shared" si="445"/>
        <v>0</v>
      </c>
      <c r="B11010" s="18" t="s">
        <v>319</v>
      </c>
      <c r="C11010" s="29"/>
    </row>
    <row r="11011" spans="1:3" ht="15" x14ac:dyDescent="0.2">
      <c r="A11011" s="13"/>
      <c r="B11011" s="5" t="s">
        <v>53</v>
      </c>
      <c r="C11011" s="36">
        <v>14</v>
      </c>
    </row>
    <row r="11012" spans="1:3" ht="15" x14ac:dyDescent="0.2">
      <c r="A11012" s="13"/>
      <c r="B11012" s="6" t="s">
        <v>54</v>
      </c>
      <c r="C11012" s="36">
        <v>10</v>
      </c>
    </row>
    <row r="11013" spans="1:3" ht="15" x14ac:dyDescent="0.2">
      <c r="A11013" s="13"/>
      <c r="B11013" s="6" t="s">
        <v>55</v>
      </c>
      <c r="C11013" s="36">
        <v>4</v>
      </c>
    </row>
    <row r="11014" spans="1:3" ht="15" hidden="1" x14ac:dyDescent="0.2">
      <c r="A11014" s="13">
        <f t="shared" si="445"/>
        <v>0</v>
      </c>
      <c r="B11014" s="24"/>
      <c r="C11014" s="34"/>
    </row>
    <row r="11015" spans="1:3" ht="15" x14ac:dyDescent="0.2">
      <c r="A11015" s="13"/>
      <c r="B11015" s="121" t="s">
        <v>331</v>
      </c>
      <c r="C11015" s="122"/>
    </row>
    <row r="11016" spans="1:3" hidden="1" x14ac:dyDescent="0.2">
      <c r="A11016" s="13">
        <f t="shared" ref="A11016:A11024" si="446">SUM(C11016)</f>
        <v>0</v>
      </c>
      <c r="B11016" s="21"/>
      <c r="C11016" s="35"/>
    </row>
    <row r="11017" spans="1:3" ht="15" hidden="1" x14ac:dyDescent="0.2">
      <c r="A11017" s="13">
        <f t="shared" si="446"/>
        <v>0</v>
      </c>
      <c r="B11017" s="22" t="s">
        <v>59</v>
      </c>
      <c r="C11017" s="29"/>
    </row>
    <row r="11018" spans="1:3" ht="15" x14ac:dyDescent="0.2">
      <c r="A11018" s="13"/>
      <c r="B11018" s="2" t="s">
        <v>1</v>
      </c>
      <c r="C11018" s="28">
        <v>8585.25</v>
      </c>
    </row>
    <row r="11019" spans="1:3" ht="15" hidden="1" x14ac:dyDescent="0.2">
      <c r="A11019" s="13">
        <f t="shared" si="446"/>
        <v>0</v>
      </c>
      <c r="B11019" s="3" t="s">
        <v>2</v>
      </c>
      <c r="C11019" s="28"/>
    </row>
    <row r="11020" spans="1:3" ht="15" hidden="1" x14ac:dyDescent="0.2">
      <c r="A11020" s="13">
        <f t="shared" si="446"/>
        <v>0</v>
      </c>
      <c r="B11020" s="3" t="s">
        <v>3</v>
      </c>
      <c r="C11020" s="28"/>
    </row>
    <row r="11021" spans="1:3" ht="15" hidden="1" x14ac:dyDescent="0.2">
      <c r="A11021" s="13">
        <f t="shared" si="446"/>
        <v>0</v>
      </c>
      <c r="B11021" s="3" t="s">
        <v>4</v>
      </c>
      <c r="C11021" s="28"/>
    </row>
    <row r="11022" spans="1:3" ht="15" x14ac:dyDescent="0.2">
      <c r="A11022" s="13"/>
      <c r="B11022" s="3" t="s">
        <v>5</v>
      </c>
      <c r="C11022" s="28">
        <v>8585.25</v>
      </c>
    </row>
    <row r="11023" spans="1:3" ht="15" hidden="1" x14ac:dyDescent="0.2">
      <c r="A11023" s="13">
        <f t="shared" si="446"/>
        <v>0</v>
      </c>
      <c r="B11023" s="2" t="s">
        <v>6</v>
      </c>
      <c r="C11023" s="28"/>
    </row>
    <row r="11024" spans="1:3" ht="15" hidden="1" x14ac:dyDescent="0.2">
      <c r="A11024" s="13">
        <f t="shared" si="446"/>
        <v>0</v>
      </c>
      <c r="B11024" s="2" t="s">
        <v>7</v>
      </c>
      <c r="C11024" s="28">
        <v>0</v>
      </c>
    </row>
    <row r="11025" spans="1:3" ht="15" hidden="1" x14ac:dyDescent="0.2">
      <c r="A11025" s="13">
        <v>0</v>
      </c>
      <c r="B11025" s="3" t="s">
        <v>8</v>
      </c>
      <c r="C11025" s="28">
        <v>0</v>
      </c>
    </row>
    <row r="11026" spans="1:3" ht="15" hidden="1" x14ac:dyDescent="0.2">
      <c r="A11026" s="13">
        <f>SUM(C11026)</f>
        <v>0</v>
      </c>
      <c r="B11026" s="4" t="s">
        <v>9</v>
      </c>
      <c r="C11026" s="28"/>
    </row>
    <row r="11027" spans="1:3" ht="15" hidden="1" x14ac:dyDescent="0.2">
      <c r="A11027" s="13">
        <v>0</v>
      </c>
      <c r="B11027" s="4" t="s">
        <v>10</v>
      </c>
      <c r="C11027" s="28"/>
    </row>
    <row r="11028" spans="1:3" ht="15" hidden="1" x14ac:dyDescent="0.2">
      <c r="A11028" s="13">
        <f>SUM(C11028)</f>
        <v>0</v>
      </c>
      <c r="B11028" s="4" t="s">
        <v>11</v>
      </c>
      <c r="C11028" s="28"/>
    </row>
    <row r="11029" spans="1:3" ht="15" hidden="1" x14ac:dyDescent="0.2">
      <c r="A11029" s="13">
        <f>SUM(C11029)</f>
        <v>0</v>
      </c>
      <c r="B11029" s="4" t="s">
        <v>12</v>
      </c>
      <c r="C11029" s="28"/>
    </row>
    <row r="11030" spans="1:3" ht="15" hidden="1" x14ac:dyDescent="0.2">
      <c r="A11030" s="13">
        <f>SUM(C11030)</f>
        <v>0</v>
      </c>
      <c r="B11030" s="2" t="s">
        <v>13</v>
      </c>
      <c r="C11030" s="28">
        <v>0</v>
      </c>
    </row>
    <row r="11031" spans="1:3" ht="15" hidden="1" x14ac:dyDescent="0.2">
      <c r="A11031" s="13">
        <v>0</v>
      </c>
      <c r="B11031" s="3" t="s">
        <v>14</v>
      </c>
      <c r="C11031" s="28">
        <v>0</v>
      </c>
    </row>
    <row r="11032" spans="1:3" ht="15" hidden="1" x14ac:dyDescent="0.2">
      <c r="A11032" s="13">
        <v>0</v>
      </c>
      <c r="B11032" s="4" t="s">
        <v>15</v>
      </c>
      <c r="C11032" s="28"/>
    </row>
    <row r="11033" spans="1:3" ht="15" hidden="1" x14ac:dyDescent="0.2">
      <c r="A11033" s="13">
        <v>0</v>
      </c>
      <c r="B11033" s="4" t="s">
        <v>10</v>
      </c>
      <c r="C11033" s="28"/>
    </row>
    <row r="11034" spans="1:3" ht="15" hidden="1" x14ac:dyDescent="0.2">
      <c r="A11034" s="13">
        <f t="shared" ref="A11034:A11040" si="447">SUM(C11034)</f>
        <v>0</v>
      </c>
      <c r="B11034" s="4" t="s">
        <v>16</v>
      </c>
      <c r="C11034" s="28"/>
    </row>
    <row r="11035" spans="1:3" ht="15" hidden="1" x14ac:dyDescent="0.2">
      <c r="A11035" s="13">
        <f t="shared" si="447"/>
        <v>0</v>
      </c>
      <c r="B11035" s="3" t="s">
        <v>17</v>
      </c>
      <c r="C11035" s="28">
        <v>0</v>
      </c>
    </row>
    <row r="11036" spans="1:3" ht="15" hidden="1" x14ac:dyDescent="0.2">
      <c r="A11036" s="13">
        <f t="shared" si="447"/>
        <v>0</v>
      </c>
      <c r="B11036" s="4" t="s">
        <v>18</v>
      </c>
      <c r="C11036" s="28"/>
    </row>
    <row r="11037" spans="1:3" hidden="1" x14ac:dyDescent="0.2">
      <c r="A11037" s="13">
        <f t="shared" si="447"/>
        <v>0</v>
      </c>
      <c r="B11037" s="21"/>
      <c r="C11037" s="35"/>
    </row>
    <row r="11038" spans="1:3" ht="15" x14ac:dyDescent="0.2">
      <c r="A11038" s="13"/>
      <c r="B11038" s="2" t="s">
        <v>19</v>
      </c>
      <c r="C11038" s="28">
        <v>8209.48</v>
      </c>
    </row>
    <row r="11039" spans="1:3" ht="15" x14ac:dyDescent="0.2">
      <c r="A11039" s="13"/>
      <c r="B11039" s="12" t="s">
        <v>20</v>
      </c>
      <c r="C11039" s="31">
        <v>6857.38</v>
      </c>
    </row>
    <row r="11040" spans="1:3" ht="15" x14ac:dyDescent="0.2">
      <c r="A11040" s="13"/>
      <c r="B11040" s="12" t="s">
        <v>21</v>
      </c>
      <c r="C11040" s="31">
        <v>1235.9299999999998</v>
      </c>
    </row>
    <row r="11041" spans="1:3" ht="15" hidden="1" x14ac:dyDescent="0.2">
      <c r="A11041" s="13">
        <v>0</v>
      </c>
      <c r="B11041" s="15" t="s">
        <v>22</v>
      </c>
      <c r="C11041" s="32">
        <v>372.27</v>
      </c>
    </row>
    <row r="11042" spans="1:3" ht="15" hidden="1" x14ac:dyDescent="0.2">
      <c r="A11042" s="13">
        <v>0</v>
      </c>
      <c r="B11042" s="15" t="s">
        <v>23</v>
      </c>
      <c r="C11042" s="32"/>
    </row>
    <row r="11043" spans="1:3" ht="15" hidden="1" x14ac:dyDescent="0.2">
      <c r="A11043" s="13">
        <v>0</v>
      </c>
      <c r="B11043" s="15" t="s">
        <v>24</v>
      </c>
      <c r="C11043" s="32"/>
    </row>
    <row r="11044" spans="1:3" ht="15" hidden="1" x14ac:dyDescent="0.2">
      <c r="A11044" s="13">
        <v>0</v>
      </c>
      <c r="B11044" s="15" t="s">
        <v>25</v>
      </c>
      <c r="C11044" s="32"/>
    </row>
    <row r="11045" spans="1:3" ht="15" hidden="1" x14ac:dyDescent="0.2">
      <c r="A11045" s="13">
        <v>0</v>
      </c>
      <c r="B11045" s="15" t="s">
        <v>26</v>
      </c>
      <c r="C11045" s="32"/>
    </row>
    <row r="11046" spans="1:3" ht="15" hidden="1" x14ac:dyDescent="0.2">
      <c r="A11046" s="13">
        <v>0</v>
      </c>
      <c r="B11046" s="15" t="s">
        <v>27</v>
      </c>
      <c r="C11046" s="32"/>
    </row>
    <row r="11047" spans="1:3" ht="30" hidden="1" x14ac:dyDescent="0.2">
      <c r="A11047" s="13">
        <v>0</v>
      </c>
      <c r="B11047" s="15" t="s">
        <v>28</v>
      </c>
      <c r="C11047" s="32"/>
    </row>
    <row r="11048" spans="1:3" ht="15" hidden="1" x14ac:dyDescent="0.2">
      <c r="A11048" s="13">
        <v>0</v>
      </c>
      <c r="B11048" s="15" t="s">
        <v>29</v>
      </c>
      <c r="C11048" s="32"/>
    </row>
    <row r="11049" spans="1:3" ht="15" hidden="1" x14ac:dyDescent="0.2">
      <c r="A11049" s="13">
        <v>0</v>
      </c>
      <c r="B11049" s="15" t="s">
        <v>30</v>
      </c>
      <c r="C11049" s="32"/>
    </row>
    <row r="11050" spans="1:3" ht="15" hidden="1" x14ac:dyDescent="0.2">
      <c r="A11050" s="13">
        <v>0</v>
      </c>
      <c r="B11050" s="15" t="s">
        <v>31</v>
      </c>
      <c r="C11050" s="32">
        <v>863.66</v>
      </c>
    </row>
    <row r="11051" spans="1:3" ht="15" hidden="1" x14ac:dyDescent="0.2">
      <c r="A11051" s="13">
        <f t="shared" ref="A11051:A11057" si="448">SUM(C11051)</f>
        <v>0</v>
      </c>
      <c r="B11051" s="12" t="s">
        <v>32</v>
      </c>
      <c r="C11051" s="31"/>
    </row>
    <row r="11052" spans="1:3" ht="15" hidden="1" x14ac:dyDescent="0.2">
      <c r="A11052" s="13">
        <f t="shared" si="448"/>
        <v>0</v>
      </c>
      <c r="B11052" s="3" t="s">
        <v>33</v>
      </c>
      <c r="C11052" s="28"/>
    </row>
    <row r="11053" spans="1:3" ht="15" hidden="1" x14ac:dyDescent="0.2">
      <c r="A11053" s="13">
        <f t="shared" si="448"/>
        <v>0</v>
      </c>
      <c r="B11053" s="12" t="s">
        <v>4</v>
      </c>
      <c r="C11053" s="31"/>
    </row>
    <row r="11054" spans="1:3" ht="15" x14ac:dyDescent="0.2">
      <c r="A11054" s="13"/>
      <c r="B11054" s="12" t="s">
        <v>34</v>
      </c>
      <c r="C11054" s="31">
        <v>116.17</v>
      </c>
    </row>
    <row r="11055" spans="1:3" ht="15" hidden="1" x14ac:dyDescent="0.2">
      <c r="A11055" s="13">
        <f t="shared" si="448"/>
        <v>0</v>
      </c>
      <c r="B11055" s="12" t="s">
        <v>35</v>
      </c>
      <c r="C11055" s="31"/>
    </row>
    <row r="11056" spans="1:3" ht="15" x14ac:dyDescent="0.2">
      <c r="A11056" s="13"/>
      <c r="B11056" s="2" t="s">
        <v>36</v>
      </c>
      <c r="C11056" s="28">
        <v>51.18</v>
      </c>
    </row>
    <row r="11057" spans="1:3" ht="15" hidden="1" x14ac:dyDescent="0.2">
      <c r="A11057" s="13">
        <f t="shared" si="448"/>
        <v>0</v>
      </c>
      <c r="B11057" s="2" t="s">
        <v>37</v>
      </c>
      <c r="C11057" s="28">
        <v>0</v>
      </c>
    </row>
    <row r="11058" spans="1:3" ht="15" hidden="1" x14ac:dyDescent="0.2">
      <c r="A11058" s="13">
        <v>0</v>
      </c>
      <c r="B11058" s="16" t="s">
        <v>8</v>
      </c>
      <c r="C11058" s="33">
        <v>0</v>
      </c>
    </row>
    <row r="11059" spans="1:3" ht="15" hidden="1" x14ac:dyDescent="0.2">
      <c r="A11059" s="13">
        <v>0</v>
      </c>
      <c r="B11059" s="15" t="s">
        <v>9</v>
      </c>
      <c r="C11059" s="32"/>
    </row>
    <row r="11060" spans="1:3" ht="15" hidden="1" x14ac:dyDescent="0.2">
      <c r="A11060" s="13">
        <v>0</v>
      </c>
      <c r="B11060" s="15" t="s">
        <v>38</v>
      </c>
      <c r="C11060" s="32"/>
    </row>
    <row r="11061" spans="1:3" ht="15" hidden="1" x14ac:dyDescent="0.2">
      <c r="A11061" s="13">
        <f>SUM(C11061)</f>
        <v>0</v>
      </c>
      <c r="B11061" s="14" t="s">
        <v>39</v>
      </c>
      <c r="C11061" s="31"/>
    </row>
    <row r="11062" spans="1:3" ht="15" hidden="1" x14ac:dyDescent="0.2">
      <c r="A11062" s="13">
        <f>SUM(C11062)</f>
        <v>0</v>
      </c>
      <c r="B11062" s="4" t="s">
        <v>40</v>
      </c>
      <c r="C11062" s="28"/>
    </row>
    <row r="11063" spans="1:3" ht="15" hidden="1" x14ac:dyDescent="0.2">
      <c r="A11063" s="13">
        <f>SUM(C11063)</f>
        <v>0</v>
      </c>
      <c r="B11063" s="2" t="s">
        <v>41</v>
      </c>
      <c r="C11063" s="28">
        <v>0</v>
      </c>
    </row>
    <row r="11064" spans="1:3" ht="15" hidden="1" x14ac:dyDescent="0.2">
      <c r="A11064" s="13">
        <v>0</v>
      </c>
      <c r="B11064" s="16" t="s">
        <v>14</v>
      </c>
      <c r="C11064" s="33">
        <v>0</v>
      </c>
    </row>
    <row r="11065" spans="1:3" ht="15" hidden="1" x14ac:dyDescent="0.2">
      <c r="A11065" s="13">
        <v>0</v>
      </c>
      <c r="B11065" s="15" t="s">
        <v>9</v>
      </c>
      <c r="C11065" s="32"/>
    </row>
    <row r="11066" spans="1:3" ht="15" hidden="1" x14ac:dyDescent="0.2">
      <c r="A11066" s="13">
        <v>0</v>
      </c>
      <c r="B11066" s="15" t="s">
        <v>10</v>
      </c>
      <c r="C11066" s="32"/>
    </row>
    <row r="11067" spans="1:3" ht="15" hidden="1" x14ac:dyDescent="0.2">
      <c r="A11067" s="13">
        <f>SUM(C11067)</f>
        <v>0</v>
      </c>
      <c r="B11067" s="14" t="s">
        <v>42</v>
      </c>
      <c r="C11067" s="31"/>
    </row>
    <row r="11068" spans="1:3" ht="15" hidden="1" x14ac:dyDescent="0.2">
      <c r="A11068" s="13">
        <f>SUM(C11068)</f>
        <v>0</v>
      </c>
      <c r="B11068" s="4" t="s">
        <v>16</v>
      </c>
      <c r="C11068" s="28"/>
    </row>
    <row r="11069" spans="1:3" ht="15" hidden="1" x14ac:dyDescent="0.2">
      <c r="A11069" s="13">
        <f>SUM(C11069)</f>
        <v>0</v>
      </c>
      <c r="B11069" s="16" t="s">
        <v>17</v>
      </c>
      <c r="C11069" s="33">
        <v>0</v>
      </c>
    </row>
    <row r="11070" spans="1:3" ht="15" hidden="1" x14ac:dyDescent="0.2">
      <c r="A11070" s="13">
        <v>0</v>
      </c>
      <c r="B11070" s="15" t="s">
        <v>43</v>
      </c>
      <c r="C11070" s="32"/>
    </row>
    <row r="11071" spans="1:3" ht="15" hidden="1" x14ac:dyDescent="0.2">
      <c r="A11071" s="13">
        <v>0</v>
      </c>
      <c r="B11071" s="15" t="s">
        <v>15</v>
      </c>
      <c r="C11071" s="32"/>
    </row>
    <row r="11072" spans="1:3" ht="15" hidden="1" x14ac:dyDescent="0.2">
      <c r="A11072" s="13">
        <v>0</v>
      </c>
      <c r="B11072" s="15" t="s">
        <v>10</v>
      </c>
      <c r="C11072" s="32"/>
    </row>
    <row r="11073" spans="1:3" ht="15" hidden="1" x14ac:dyDescent="0.2">
      <c r="A11073" s="13">
        <f t="shared" ref="A11073:A11105" si="449">SUM(C11073)</f>
        <v>0</v>
      </c>
      <c r="B11073" s="14" t="s">
        <v>39</v>
      </c>
      <c r="C11073" s="31"/>
    </row>
    <row r="11074" spans="1:3" ht="15" hidden="1" x14ac:dyDescent="0.2">
      <c r="A11074" s="13">
        <f t="shared" si="449"/>
        <v>0</v>
      </c>
      <c r="B11074" s="4" t="s">
        <v>16</v>
      </c>
      <c r="C11074" s="28"/>
    </row>
    <row r="11075" spans="1:3" hidden="1" x14ac:dyDescent="0.2">
      <c r="A11075" s="13">
        <f t="shared" si="449"/>
        <v>0</v>
      </c>
      <c r="B11075" s="21"/>
      <c r="C11075" s="35"/>
    </row>
    <row r="11076" spans="1:3" ht="15" hidden="1" x14ac:dyDescent="0.2">
      <c r="A11076" s="13">
        <f t="shared" si="449"/>
        <v>0</v>
      </c>
      <c r="B11076" s="22" t="s">
        <v>60</v>
      </c>
      <c r="C11076" s="29"/>
    </row>
    <row r="11077" spans="1:3" ht="15" x14ac:dyDescent="0.2">
      <c r="A11077" s="13"/>
      <c r="B11077" s="17" t="s">
        <v>44</v>
      </c>
      <c r="C11077" s="31">
        <v>8585.25</v>
      </c>
    </row>
    <row r="11078" spans="1:3" ht="15" x14ac:dyDescent="0.2">
      <c r="A11078" s="13"/>
      <c r="B11078" s="12" t="s">
        <v>1</v>
      </c>
      <c r="C11078" s="31">
        <v>8585.25</v>
      </c>
    </row>
    <row r="11079" spans="1:3" ht="15" hidden="1" x14ac:dyDescent="0.2">
      <c r="A11079" s="13">
        <f t="shared" si="449"/>
        <v>0</v>
      </c>
      <c r="B11079" s="12" t="s">
        <v>6</v>
      </c>
      <c r="C11079" s="31">
        <v>0</v>
      </c>
    </row>
    <row r="11080" spans="1:3" ht="15" hidden="1" x14ac:dyDescent="0.2">
      <c r="A11080" s="13">
        <f t="shared" si="449"/>
        <v>0</v>
      </c>
      <c r="B11080" s="12" t="s">
        <v>45</v>
      </c>
      <c r="C11080" s="31">
        <v>0</v>
      </c>
    </row>
    <row r="11081" spans="1:3" ht="15" hidden="1" x14ac:dyDescent="0.2">
      <c r="A11081" s="13">
        <f t="shared" si="449"/>
        <v>0</v>
      </c>
      <c r="B11081" s="12" t="s">
        <v>13</v>
      </c>
      <c r="C11081" s="31">
        <v>0</v>
      </c>
    </row>
    <row r="11082" spans="1:3" ht="15" x14ac:dyDescent="0.2">
      <c r="A11082" s="13"/>
      <c r="B11082" s="17" t="s">
        <v>46</v>
      </c>
      <c r="C11082" s="31">
        <v>8260.66</v>
      </c>
    </row>
    <row r="11083" spans="1:3" ht="15" x14ac:dyDescent="0.2">
      <c r="A11083" s="13"/>
      <c r="B11083" s="12" t="s">
        <v>19</v>
      </c>
      <c r="C11083" s="31">
        <v>8209.48</v>
      </c>
    </row>
    <row r="11084" spans="1:3" ht="15" x14ac:dyDescent="0.2">
      <c r="A11084" s="13"/>
      <c r="B11084" s="12" t="s">
        <v>36</v>
      </c>
      <c r="C11084" s="31">
        <v>51.18</v>
      </c>
    </row>
    <row r="11085" spans="1:3" ht="15" hidden="1" x14ac:dyDescent="0.2">
      <c r="A11085" s="13">
        <f t="shared" si="449"/>
        <v>0</v>
      </c>
      <c r="B11085" s="12" t="s">
        <v>47</v>
      </c>
      <c r="C11085" s="31">
        <v>0</v>
      </c>
    </row>
    <row r="11086" spans="1:3" ht="15" hidden="1" x14ac:dyDescent="0.2">
      <c r="A11086" s="13">
        <f t="shared" si="449"/>
        <v>0</v>
      </c>
      <c r="B11086" s="12" t="s">
        <v>41</v>
      </c>
      <c r="C11086" s="31">
        <v>0</v>
      </c>
    </row>
    <row r="11087" spans="1:3" ht="15" x14ac:dyDescent="0.2">
      <c r="A11087" s="13"/>
      <c r="B11087" s="39" t="s">
        <v>48</v>
      </c>
      <c r="C11087" s="40">
        <v>324.58999999999997</v>
      </c>
    </row>
    <row r="11088" spans="1:3" ht="15" x14ac:dyDescent="0.2">
      <c r="A11088" s="13"/>
      <c r="B11088" s="39" t="s">
        <v>49</v>
      </c>
      <c r="C11088" s="40">
        <v>4384.3500000000004</v>
      </c>
    </row>
    <row r="11089" spans="1:3" ht="15" x14ac:dyDescent="0.2">
      <c r="A11089" s="13"/>
      <c r="B11089" s="39" t="s">
        <v>50</v>
      </c>
      <c r="C11089" s="40">
        <v>4708.9399999999996</v>
      </c>
    </row>
    <row r="11090" spans="1:3" ht="15" hidden="1" x14ac:dyDescent="0.2">
      <c r="A11090" s="13">
        <f t="shared" si="449"/>
        <v>0</v>
      </c>
      <c r="B11090" s="23"/>
      <c r="C11090" s="34"/>
    </row>
    <row r="11091" spans="1:3" hidden="1" x14ac:dyDescent="0.2">
      <c r="A11091" s="13">
        <f t="shared" si="449"/>
        <v>0</v>
      </c>
      <c r="B11091" s="18" t="s">
        <v>319</v>
      </c>
      <c r="C11091" s="29"/>
    </row>
    <row r="11092" spans="1:3" ht="15" x14ac:dyDescent="0.2">
      <c r="A11092" s="13"/>
      <c r="B11092" s="5" t="s">
        <v>53</v>
      </c>
      <c r="C11092" s="36">
        <v>1776</v>
      </c>
    </row>
    <row r="11093" spans="1:3" ht="15" x14ac:dyDescent="0.2">
      <c r="A11093" s="13"/>
      <c r="B11093" s="6" t="s">
        <v>54</v>
      </c>
      <c r="C11093" s="36">
        <v>1486</v>
      </c>
    </row>
    <row r="11094" spans="1:3" ht="15" x14ac:dyDescent="0.2">
      <c r="A11094" s="13"/>
      <c r="B11094" s="6" t="s">
        <v>55</v>
      </c>
      <c r="C11094" s="36">
        <v>290</v>
      </c>
    </row>
    <row r="11095" spans="1:3" ht="15" hidden="1" x14ac:dyDescent="0.2">
      <c r="A11095" s="13">
        <f t="shared" si="449"/>
        <v>0</v>
      </c>
      <c r="B11095" s="24"/>
      <c r="C11095" s="34"/>
    </row>
    <row r="11096" spans="1:3" ht="15" hidden="1" x14ac:dyDescent="0.2">
      <c r="A11096" s="13">
        <f t="shared" si="449"/>
        <v>0</v>
      </c>
      <c r="B11096" s="20" t="s">
        <v>179</v>
      </c>
      <c r="C11096" s="34"/>
    </row>
    <row r="11097" spans="1:3" hidden="1" x14ac:dyDescent="0.2">
      <c r="A11097" s="13">
        <f t="shared" si="449"/>
        <v>0</v>
      </c>
      <c r="B11097" s="21"/>
      <c r="C11097" s="35"/>
    </row>
    <row r="11098" spans="1:3" ht="15" hidden="1" x14ac:dyDescent="0.2">
      <c r="A11098" s="13">
        <f t="shared" si="449"/>
        <v>0</v>
      </c>
      <c r="B11098" s="22" t="s">
        <v>59</v>
      </c>
      <c r="C11098" s="29"/>
    </row>
    <row r="11099" spans="1:3" ht="15" hidden="1" x14ac:dyDescent="0.2">
      <c r="A11099" s="13">
        <f t="shared" si="449"/>
        <v>0</v>
      </c>
      <c r="B11099" s="2" t="s">
        <v>1</v>
      </c>
      <c r="C11099" s="28">
        <v>0</v>
      </c>
    </row>
    <row r="11100" spans="1:3" ht="15" hidden="1" x14ac:dyDescent="0.2">
      <c r="A11100" s="13">
        <f t="shared" si="449"/>
        <v>0</v>
      </c>
      <c r="B11100" s="3" t="s">
        <v>2</v>
      </c>
      <c r="C11100" s="28"/>
    </row>
    <row r="11101" spans="1:3" ht="15" hidden="1" x14ac:dyDescent="0.2">
      <c r="A11101" s="13">
        <f t="shared" si="449"/>
        <v>0</v>
      </c>
      <c r="B11101" s="3" t="s">
        <v>3</v>
      </c>
      <c r="C11101" s="28"/>
    </row>
    <row r="11102" spans="1:3" ht="15" hidden="1" x14ac:dyDescent="0.2">
      <c r="A11102" s="13">
        <f t="shared" si="449"/>
        <v>0</v>
      </c>
      <c r="B11102" s="3" t="s">
        <v>4</v>
      </c>
      <c r="C11102" s="28">
        <v>0</v>
      </c>
    </row>
    <row r="11103" spans="1:3" ht="15" hidden="1" x14ac:dyDescent="0.2">
      <c r="A11103" s="13">
        <f t="shared" si="449"/>
        <v>0</v>
      </c>
      <c r="B11103" s="3" t="s">
        <v>5</v>
      </c>
      <c r="C11103" s="28">
        <v>0</v>
      </c>
    </row>
    <row r="11104" spans="1:3" ht="15" hidden="1" x14ac:dyDescent="0.2">
      <c r="A11104" s="13">
        <f t="shared" si="449"/>
        <v>0</v>
      </c>
      <c r="B11104" s="2" t="s">
        <v>6</v>
      </c>
      <c r="C11104" s="28">
        <v>0</v>
      </c>
    </row>
    <row r="11105" spans="1:3" ht="15" hidden="1" x14ac:dyDescent="0.2">
      <c r="A11105" s="13">
        <f t="shared" si="449"/>
        <v>0</v>
      </c>
      <c r="B11105" s="2" t="s">
        <v>7</v>
      </c>
      <c r="C11105" s="28">
        <v>0</v>
      </c>
    </row>
    <row r="11106" spans="1:3" ht="15" hidden="1" x14ac:dyDescent="0.2">
      <c r="A11106" s="13">
        <v>0</v>
      </c>
      <c r="B11106" s="3" t="s">
        <v>8</v>
      </c>
      <c r="C11106" s="28">
        <v>0</v>
      </c>
    </row>
    <row r="11107" spans="1:3" ht="15" hidden="1" x14ac:dyDescent="0.2">
      <c r="A11107" s="13">
        <f>SUM(C11107)</f>
        <v>0</v>
      </c>
      <c r="B11107" s="4" t="s">
        <v>9</v>
      </c>
      <c r="C11107" s="28">
        <v>0</v>
      </c>
    </row>
    <row r="11108" spans="1:3" ht="15" hidden="1" x14ac:dyDescent="0.2">
      <c r="A11108" s="13">
        <v>0</v>
      </c>
      <c r="B11108" s="4" t="s">
        <v>10</v>
      </c>
      <c r="C11108" s="28">
        <v>0</v>
      </c>
    </row>
    <row r="11109" spans="1:3" ht="15" hidden="1" x14ac:dyDescent="0.2">
      <c r="A11109" s="13">
        <f>SUM(C11109)</f>
        <v>0</v>
      </c>
      <c r="B11109" s="4" t="s">
        <v>11</v>
      </c>
      <c r="C11109" s="28">
        <v>0</v>
      </c>
    </row>
    <row r="11110" spans="1:3" ht="15" hidden="1" x14ac:dyDescent="0.2">
      <c r="A11110" s="13">
        <f>SUM(C11110)</f>
        <v>0</v>
      </c>
      <c r="B11110" s="4" t="s">
        <v>12</v>
      </c>
      <c r="C11110" s="28">
        <v>0</v>
      </c>
    </row>
    <row r="11111" spans="1:3" ht="15" hidden="1" x14ac:dyDescent="0.2">
      <c r="A11111" s="13">
        <f>SUM(C11111)</f>
        <v>0</v>
      </c>
      <c r="B11111" s="2" t="s">
        <v>13</v>
      </c>
      <c r="C11111" s="28">
        <v>0</v>
      </c>
    </row>
    <row r="11112" spans="1:3" ht="15" hidden="1" x14ac:dyDescent="0.2">
      <c r="A11112" s="13">
        <v>0</v>
      </c>
      <c r="B11112" s="3" t="s">
        <v>14</v>
      </c>
      <c r="C11112" s="28">
        <v>0</v>
      </c>
    </row>
    <row r="11113" spans="1:3" ht="15" hidden="1" x14ac:dyDescent="0.2">
      <c r="A11113" s="13">
        <v>0</v>
      </c>
      <c r="B11113" s="4" t="s">
        <v>15</v>
      </c>
      <c r="C11113" s="28">
        <v>0</v>
      </c>
    </row>
    <row r="11114" spans="1:3" ht="15" hidden="1" x14ac:dyDescent="0.2">
      <c r="A11114" s="13">
        <v>0</v>
      </c>
      <c r="B11114" s="4" t="s">
        <v>10</v>
      </c>
      <c r="C11114" s="28">
        <v>0</v>
      </c>
    </row>
    <row r="11115" spans="1:3" ht="15" hidden="1" x14ac:dyDescent="0.2">
      <c r="A11115" s="13">
        <f t="shared" ref="A11115:A11121" si="450">SUM(C11115)</f>
        <v>0</v>
      </c>
      <c r="B11115" s="4" t="s">
        <v>16</v>
      </c>
      <c r="C11115" s="28">
        <v>0</v>
      </c>
    </row>
    <row r="11116" spans="1:3" ht="15" hidden="1" x14ac:dyDescent="0.2">
      <c r="A11116" s="13">
        <f t="shared" si="450"/>
        <v>0</v>
      </c>
      <c r="B11116" s="3" t="s">
        <v>17</v>
      </c>
      <c r="C11116" s="28">
        <v>0</v>
      </c>
    </row>
    <row r="11117" spans="1:3" ht="15" hidden="1" x14ac:dyDescent="0.2">
      <c r="A11117" s="13">
        <f t="shared" si="450"/>
        <v>0</v>
      </c>
      <c r="B11117" s="4" t="s">
        <v>18</v>
      </c>
      <c r="C11117" s="28">
        <v>0</v>
      </c>
    </row>
    <row r="11118" spans="1:3" hidden="1" x14ac:dyDescent="0.2">
      <c r="A11118" s="13">
        <f t="shared" si="450"/>
        <v>0</v>
      </c>
      <c r="B11118" s="21"/>
      <c r="C11118" s="35"/>
    </row>
    <row r="11119" spans="1:3" ht="15" hidden="1" x14ac:dyDescent="0.2">
      <c r="A11119" s="13">
        <f t="shared" si="450"/>
        <v>0</v>
      </c>
      <c r="B11119" s="2" t="s">
        <v>19</v>
      </c>
      <c r="C11119" s="28">
        <v>0</v>
      </c>
    </row>
    <row r="11120" spans="1:3" ht="15" hidden="1" x14ac:dyDescent="0.2">
      <c r="A11120" s="13">
        <f t="shared" si="450"/>
        <v>0</v>
      </c>
      <c r="B11120" s="12" t="s">
        <v>20</v>
      </c>
      <c r="C11120" s="31">
        <v>0</v>
      </c>
    </row>
    <row r="11121" spans="1:3" ht="15" hidden="1" x14ac:dyDescent="0.2">
      <c r="A11121" s="13">
        <f t="shared" si="450"/>
        <v>0</v>
      </c>
      <c r="B11121" s="12" t="s">
        <v>21</v>
      </c>
      <c r="C11121" s="31">
        <v>0</v>
      </c>
    </row>
    <row r="11122" spans="1:3" ht="15" hidden="1" x14ac:dyDescent="0.2">
      <c r="A11122" s="13">
        <v>0</v>
      </c>
      <c r="B11122" s="15" t="s">
        <v>22</v>
      </c>
      <c r="C11122" s="32">
        <v>0</v>
      </c>
    </row>
    <row r="11123" spans="1:3" ht="15" hidden="1" x14ac:dyDescent="0.2">
      <c r="A11123" s="13">
        <v>0</v>
      </c>
      <c r="B11123" s="15" t="s">
        <v>23</v>
      </c>
      <c r="C11123" s="32">
        <v>0</v>
      </c>
    </row>
    <row r="11124" spans="1:3" ht="15" hidden="1" x14ac:dyDescent="0.2">
      <c r="A11124" s="13">
        <v>0</v>
      </c>
      <c r="B11124" s="15" t="s">
        <v>24</v>
      </c>
      <c r="C11124" s="32">
        <v>0</v>
      </c>
    </row>
    <row r="11125" spans="1:3" ht="15" hidden="1" x14ac:dyDescent="0.2">
      <c r="A11125" s="13">
        <v>0</v>
      </c>
      <c r="B11125" s="15" t="s">
        <v>25</v>
      </c>
      <c r="C11125" s="32">
        <v>0</v>
      </c>
    </row>
    <row r="11126" spans="1:3" ht="15" hidden="1" x14ac:dyDescent="0.2">
      <c r="A11126" s="13">
        <v>0</v>
      </c>
      <c r="B11126" s="15" t="s">
        <v>26</v>
      </c>
      <c r="C11126" s="32">
        <v>0</v>
      </c>
    </row>
    <row r="11127" spans="1:3" ht="15" hidden="1" x14ac:dyDescent="0.2">
      <c r="A11127" s="13">
        <v>0</v>
      </c>
      <c r="B11127" s="15" t="s">
        <v>27</v>
      </c>
      <c r="C11127" s="32">
        <v>0</v>
      </c>
    </row>
    <row r="11128" spans="1:3" ht="30" hidden="1" x14ac:dyDescent="0.2">
      <c r="A11128" s="13">
        <v>0</v>
      </c>
      <c r="B11128" s="15" t="s">
        <v>28</v>
      </c>
      <c r="C11128" s="32">
        <v>0</v>
      </c>
    </row>
    <row r="11129" spans="1:3" ht="15" hidden="1" x14ac:dyDescent="0.2">
      <c r="A11129" s="13">
        <v>0</v>
      </c>
      <c r="B11129" s="15" t="s">
        <v>29</v>
      </c>
      <c r="C11129" s="32">
        <v>0</v>
      </c>
    </row>
    <row r="11130" spans="1:3" ht="15" hidden="1" x14ac:dyDescent="0.2">
      <c r="A11130" s="13">
        <v>0</v>
      </c>
      <c r="B11130" s="15" t="s">
        <v>30</v>
      </c>
      <c r="C11130" s="32">
        <v>0</v>
      </c>
    </row>
    <row r="11131" spans="1:3" ht="15" hidden="1" x14ac:dyDescent="0.2">
      <c r="A11131" s="13">
        <v>0</v>
      </c>
      <c r="B11131" s="15" t="s">
        <v>31</v>
      </c>
      <c r="C11131" s="32">
        <v>0</v>
      </c>
    </row>
    <row r="11132" spans="1:3" ht="15" hidden="1" x14ac:dyDescent="0.2">
      <c r="A11132" s="13">
        <f t="shared" ref="A11132:A11192" si="451">SUM(C11132)</f>
        <v>0</v>
      </c>
      <c r="B11132" s="12" t="s">
        <v>32</v>
      </c>
      <c r="C11132" s="31">
        <v>0</v>
      </c>
    </row>
    <row r="11133" spans="1:3" ht="15" hidden="1" x14ac:dyDescent="0.2">
      <c r="A11133" s="13">
        <f t="shared" si="451"/>
        <v>0</v>
      </c>
      <c r="B11133" s="3" t="s">
        <v>33</v>
      </c>
      <c r="C11133" s="28">
        <v>0</v>
      </c>
    </row>
    <row r="11134" spans="1:3" ht="15" hidden="1" x14ac:dyDescent="0.2">
      <c r="A11134" s="13">
        <f t="shared" si="451"/>
        <v>0</v>
      </c>
      <c r="B11134" s="12" t="s">
        <v>4</v>
      </c>
      <c r="C11134" s="31">
        <v>0</v>
      </c>
    </row>
    <row r="11135" spans="1:3" ht="15" hidden="1" x14ac:dyDescent="0.2">
      <c r="A11135" s="13">
        <f t="shared" si="451"/>
        <v>0</v>
      </c>
      <c r="B11135" s="12" t="s">
        <v>34</v>
      </c>
      <c r="C11135" s="31">
        <v>0</v>
      </c>
    </row>
    <row r="11136" spans="1:3" ht="15" hidden="1" x14ac:dyDescent="0.2">
      <c r="A11136" s="13">
        <f t="shared" si="451"/>
        <v>0</v>
      </c>
      <c r="B11136" s="12" t="s">
        <v>35</v>
      </c>
      <c r="C11136" s="31">
        <v>0</v>
      </c>
    </row>
    <row r="11137" spans="1:3" ht="15" hidden="1" x14ac:dyDescent="0.2">
      <c r="A11137" s="13">
        <f t="shared" si="451"/>
        <v>0</v>
      </c>
      <c r="B11137" s="2" t="s">
        <v>36</v>
      </c>
      <c r="C11137" s="28">
        <v>0</v>
      </c>
    </row>
    <row r="11138" spans="1:3" ht="15" hidden="1" x14ac:dyDescent="0.2">
      <c r="A11138" s="13">
        <f t="shared" si="451"/>
        <v>0</v>
      </c>
      <c r="B11138" s="2" t="s">
        <v>37</v>
      </c>
      <c r="C11138" s="28">
        <v>0</v>
      </c>
    </row>
    <row r="11139" spans="1:3" ht="15" hidden="1" x14ac:dyDescent="0.2">
      <c r="A11139" s="13">
        <v>0</v>
      </c>
      <c r="B11139" s="16" t="s">
        <v>8</v>
      </c>
      <c r="C11139" s="33">
        <v>0</v>
      </c>
    </row>
    <row r="11140" spans="1:3" ht="15" hidden="1" x14ac:dyDescent="0.2">
      <c r="A11140" s="13">
        <v>0</v>
      </c>
      <c r="B11140" s="15" t="s">
        <v>9</v>
      </c>
      <c r="C11140" s="32">
        <v>0</v>
      </c>
    </row>
    <row r="11141" spans="1:3" ht="15" hidden="1" x14ac:dyDescent="0.2">
      <c r="A11141" s="13">
        <v>0</v>
      </c>
      <c r="B11141" s="15" t="s">
        <v>38</v>
      </c>
      <c r="C11141" s="32">
        <v>0</v>
      </c>
    </row>
    <row r="11142" spans="1:3" ht="15" hidden="1" x14ac:dyDescent="0.2">
      <c r="A11142" s="13">
        <f t="shared" si="451"/>
        <v>0</v>
      </c>
      <c r="B11142" s="14" t="s">
        <v>39</v>
      </c>
      <c r="C11142" s="31">
        <v>0</v>
      </c>
    </row>
    <row r="11143" spans="1:3" ht="15" hidden="1" x14ac:dyDescent="0.2">
      <c r="A11143" s="13">
        <f t="shared" si="451"/>
        <v>0</v>
      </c>
      <c r="B11143" s="4" t="s">
        <v>40</v>
      </c>
      <c r="C11143" s="28">
        <v>0</v>
      </c>
    </row>
    <row r="11144" spans="1:3" ht="15" hidden="1" x14ac:dyDescent="0.2">
      <c r="A11144" s="13">
        <f t="shared" si="451"/>
        <v>0</v>
      </c>
      <c r="B11144" s="2" t="s">
        <v>41</v>
      </c>
      <c r="C11144" s="28">
        <v>0</v>
      </c>
    </row>
    <row r="11145" spans="1:3" ht="15" hidden="1" x14ac:dyDescent="0.2">
      <c r="A11145" s="13">
        <v>0</v>
      </c>
      <c r="B11145" s="16" t="s">
        <v>14</v>
      </c>
      <c r="C11145" s="33">
        <v>0</v>
      </c>
    </row>
    <row r="11146" spans="1:3" ht="15" hidden="1" x14ac:dyDescent="0.2">
      <c r="A11146" s="13">
        <v>0</v>
      </c>
      <c r="B11146" s="15" t="s">
        <v>9</v>
      </c>
      <c r="C11146" s="32">
        <v>0</v>
      </c>
    </row>
    <row r="11147" spans="1:3" ht="15" hidden="1" x14ac:dyDescent="0.2">
      <c r="A11147" s="13">
        <v>0</v>
      </c>
      <c r="B11147" s="15" t="s">
        <v>10</v>
      </c>
      <c r="C11147" s="32">
        <v>0</v>
      </c>
    </row>
    <row r="11148" spans="1:3" ht="15" hidden="1" x14ac:dyDescent="0.2">
      <c r="A11148" s="13">
        <f t="shared" si="451"/>
        <v>0</v>
      </c>
      <c r="B11148" s="14" t="s">
        <v>42</v>
      </c>
      <c r="C11148" s="31">
        <v>0</v>
      </c>
    </row>
    <row r="11149" spans="1:3" ht="15" hidden="1" x14ac:dyDescent="0.2">
      <c r="A11149" s="13">
        <f t="shared" si="451"/>
        <v>0</v>
      </c>
      <c r="B11149" s="4" t="s">
        <v>16</v>
      </c>
      <c r="C11149" s="28">
        <v>0</v>
      </c>
    </row>
    <row r="11150" spans="1:3" ht="15" hidden="1" x14ac:dyDescent="0.2">
      <c r="A11150" s="13">
        <f t="shared" si="451"/>
        <v>0</v>
      </c>
      <c r="B11150" s="16" t="s">
        <v>17</v>
      </c>
      <c r="C11150" s="33">
        <v>0</v>
      </c>
    </row>
    <row r="11151" spans="1:3" ht="15" hidden="1" x14ac:dyDescent="0.2">
      <c r="A11151" s="13">
        <v>0</v>
      </c>
      <c r="B11151" s="15" t="s">
        <v>43</v>
      </c>
      <c r="C11151" s="32">
        <v>0</v>
      </c>
    </row>
    <row r="11152" spans="1:3" ht="15" hidden="1" x14ac:dyDescent="0.2">
      <c r="A11152" s="13">
        <v>0</v>
      </c>
      <c r="B11152" s="15" t="s">
        <v>15</v>
      </c>
      <c r="C11152" s="32">
        <v>0</v>
      </c>
    </row>
    <row r="11153" spans="1:3" ht="15" hidden="1" x14ac:dyDescent="0.2">
      <c r="A11153" s="13">
        <v>0</v>
      </c>
      <c r="B11153" s="15" t="s">
        <v>10</v>
      </c>
      <c r="C11153" s="32">
        <v>0</v>
      </c>
    </row>
    <row r="11154" spans="1:3" ht="15" hidden="1" x14ac:dyDescent="0.2">
      <c r="A11154" s="13">
        <f t="shared" si="451"/>
        <v>0</v>
      </c>
      <c r="B11154" s="14" t="s">
        <v>39</v>
      </c>
      <c r="C11154" s="31">
        <v>0</v>
      </c>
    </row>
    <row r="11155" spans="1:3" ht="15" hidden="1" x14ac:dyDescent="0.2">
      <c r="A11155" s="13">
        <f t="shared" si="451"/>
        <v>0</v>
      </c>
      <c r="B11155" s="4" t="s">
        <v>16</v>
      </c>
      <c r="C11155" s="28">
        <v>0</v>
      </c>
    </row>
    <row r="11156" spans="1:3" hidden="1" x14ac:dyDescent="0.2">
      <c r="A11156" s="13">
        <f t="shared" si="451"/>
        <v>0</v>
      </c>
      <c r="B11156" s="21"/>
      <c r="C11156" s="35"/>
    </row>
    <row r="11157" spans="1:3" ht="15" hidden="1" x14ac:dyDescent="0.2">
      <c r="A11157" s="13">
        <f t="shared" si="451"/>
        <v>0</v>
      </c>
      <c r="B11157" s="22" t="s">
        <v>60</v>
      </c>
      <c r="C11157" s="29"/>
    </row>
    <row r="11158" spans="1:3" ht="15" hidden="1" x14ac:dyDescent="0.2">
      <c r="A11158" s="13">
        <f t="shared" si="451"/>
        <v>0</v>
      </c>
      <c r="B11158" s="17" t="s">
        <v>44</v>
      </c>
      <c r="C11158" s="31">
        <v>0</v>
      </c>
    </row>
    <row r="11159" spans="1:3" ht="15" hidden="1" x14ac:dyDescent="0.2">
      <c r="A11159" s="13">
        <f t="shared" si="451"/>
        <v>0</v>
      </c>
      <c r="B11159" s="12" t="s">
        <v>1</v>
      </c>
      <c r="C11159" s="31">
        <v>0</v>
      </c>
    </row>
    <row r="11160" spans="1:3" ht="15" hidden="1" x14ac:dyDescent="0.2">
      <c r="A11160" s="13">
        <f t="shared" si="451"/>
        <v>0</v>
      </c>
      <c r="B11160" s="12" t="s">
        <v>6</v>
      </c>
      <c r="C11160" s="31">
        <v>0</v>
      </c>
    </row>
    <row r="11161" spans="1:3" ht="15" hidden="1" x14ac:dyDescent="0.2">
      <c r="A11161" s="13">
        <f t="shared" si="451"/>
        <v>0</v>
      </c>
      <c r="B11161" s="12" t="s">
        <v>45</v>
      </c>
      <c r="C11161" s="31">
        <v>0</v>
      </c>
    </row>
    <row r="11162" spans="1:3" ht="15" hidden="1" x14ac:dyDescent="0.2">
      <c r="A11162" s="13">
        <f t="shared" si="451"/>
        <v>0</v>
      </c>
      <c r="B11162" s="12" t="s">
        <v>13</v>
      </c>
      <c r="C11162" s="31">
        <v>0</v>
      </c>
    </row>
    <row r="11163" spans="1:3" ht="15" hidden="1" x14ac:dyDescent="0.2">
      <c r="A11163" s="13">
        <f t="shared" si="451"/>
        <v>0</v>
      </c>
      <c r="B11163" s="17" t="s">
        <v>46</v>
      </c>
      <c r="C11163" s="31">
        <v>0</v>
      </c>
    </row>
    <row r="11164" spans="1:3" ht="15" hidden="1" x14ac:dyDescent="0.2">
      <c r="A11164" s="13">
        <f t="shared" si="451"/>
        <v>0</v>
      </c>
      <c r="B11164" s="12" t="s">
        <v>19</v>
      </c>
      <c r="C11164" s="31">
        <v>0</v>
      </c>
    </row>
    <row r="11165" spans="1:3" ht="15" hidden="1" x14ac:dyDescent="0.2">
      <c r="A11165" s="13">
        <f t="shared" si="451"/>
        <v>0</v>
      </c>
      <c r="B11165" s="12" t="s">
        <v>36</v>
      </c>
      <c r="C11165" s="31">
        <v>0</v>
      </c>
    </row>
    <row r="11166" spans="1:3" ht="15" hidden="1" x14ac:dyDescent="0.2">
      <c r="A11166" s="13">
        <f t="shared" si="451"/>
        <v>0</v>
      </c>
      <c r="B11166" s="12" t="s">
        <v>47</v>
      </c>
      <c r="C11166" s="31">
        <v>0</v>
      </c>
    </row>
    <row r="11167" spans="1:3" ht="15" hidden="1" x14ac:dyDescent="0.2">
      <c r="A11167" s="13">
        <f t="shared" si="451"/>
        <v>0</v>
      </c>
      <c r="B11167" s="12" t="s">
        <v>41</v>
      </c>
      <c r="C11167" s="31">
        <v>0</v>
      </c>
    </row>
    <row r="11168" spans="1:3" ht="15" hidden="1" x14ac:dyDescent="0.2">
      <c r="A11168" s="13">
        <f t="shared" si="451"/>
        <v>0</v>
      </c>
      <c r="B11168" s="39" t="s">
        <v>48</v>
      </c>
      <c r="C11168" s="40">
        <v>0</v>
      </c>
    </row>
    <row r="11169" spans="1:3" ht="15" hidden="1" x14ac:dyDescent="0.2">
      <c r="A11169" s="13">
        <f t="shared" si="451"/>
        <v>0</v>
      </c>
      <c r="B11169" s="39" t="s">
        <v>49</v>
      </c>
      <c r="C11169" s="40">
        <v>0</v>
      </c>
    </row>
    <row r="11170" spans="1:3" ht="15" hidden="1" x14ac:dyDescent="0.2">
      <c r="A11170" s="13">
        <f t="shared" si="451"/>
        <v>0</v>
      </c>
      <c r="B11170" s="39" t="s">
        <v>50</v>
      </c>
      <c r="C11170" s="40">
        <v>0</v>
      </c>
    </row>
    <row r="11171" spans="1:3" ht="15" hidden="1" x14ac:dyDescent="0.2">
      <c r="A11171" s="13">
        <f t="shared" si="451"/>
        <v>0</v>
      </c>
      <c r="B11171" s="23"/>
      <c r="C11171" s="34"/>
    </row>
    <row r="11172" spans="1:3" hidden="1" x14ac:dyDescent="0.2">
      <c r="A11172" s="13">
        <f t="shared" si="451"/>
        <v>0</v>
      </c>
      <c r="B11172" s="18" t="s">
        <v>319</v>
      </c>
      <c r="C11172" s="29"/>
    </row>
    <row r="11173" spans="1:3" ht="15" x14ac:dyDescent="0.2">
      <c r="A11173" s="13"/>
      <c r="B11173" s="5" t="s">
        <v>53</v>
      </c>
      <c r="C11173" s="36">
        <v>9</v>
      </c>
    </row>
    <row r="11174" spans="1:3" ht="15" x14ac:dyDescent="0.2">
      <c r="A11174" s="13"/>
      <c r="B11174" s="6" t="s">
        <v>54</v>
      </c>
      <c r="C11174" s="36">
        <v>7</v>
      </c>
    </row>
    <row r="11175" spans="1:3" ht="15" x14ac:dyDescent="0.2">
      <c r="A11175" s="13"/>
      <c r="B11175" s="6" t="s">
        <v>55</v>
      </c>
      <c r="C11175" s="36">
        <v>2</v>
      </c>
    </row>
    <row r="11176" spans="1:3" ht="15" hidden="1" x14ac:dyDescent="0.2">
      <c r="A11176" s="13">
        <f t="shared" si="451"/>
        <v>0</v>
      </c>
      <c r="B11176" s="24"/>
      <c r="C11176" s="34"/>
    </row>
    <row r="11177" spans="1:3" ht="15" x14ac:dyDescent="0.2">
      <c r="A11177" s="13"/>
      <c r="B11177" s="121" t="s">
        <v>180</v>
      </c>
      <c r="C11177" s="122"/>
    </row>
    <row r="11178" spans="1:3" hidden="1" x14ac:dyDescent="0.2">
      <c r="A11178" s="13">
        <f t="shared" si="451"/>
        <v>0</v>
      </c>
      <c r="B11178" s="21"/>
      <c r="C11178" s="35"/>
    </row>
    <row r="11179" spans="1:3" ht="15" hidden="1" x14ac:dyDescent="0.2">
      <c r="A11179" s="13">
        <f t="shared" si="451"/>
        <v>0</v>
      </c>
      <c r="B11179" s="22" t="s">
        <v>59</v>
      </c>
      <c r="C11179" s="29"/>
    </row>
    <row r="11180" spans="1:3" ht="15" x14ac:dyDescent="0.2">
      <c r="A11180" s="13"/>
      <c r="B11180" s="2" t="s">
        <v>1</v>
      </c>
      <c r="C11180" s="28">
        <v>3.61</v>
      </c>
    </row>
    <row r="11181" spans="1:3" ht="15" hidden="1" x14ac:dyDescent="0.2">
      <c r="A11181" s="13">
        <f t="shared" si="451"/>
        <v>0</v>
      </c>
      <c r="B11181" s="3" t="s">
        <v>2</v>
      </c>
      <c r="C11181" s="28"/>
    </row>
    <row r="11182" spans="1:3" ht="15" hidden="1" x14ac:dyDescent="0.2">
      <c r="A11182" s="13">
        <f t="shared" si="451"/>
        <v>0</v>
      </c>
      <c r="B11182" s="3" t="s">
        <v>3</v>
      </c>
      <c r="C11182" s="28"/>
    </row>
    <row r="11183" spans="1:3" ht="15" hidden="1" x14ac:dyDescent="0.2">
      <c r="A11183" s="13">
        <f t="shared" si="451"/>
        <v>0</v>
      </c>
      <c r="B11183" s="3" t="s">
        <v>4</v>
      </c>
      <c r="C11183" s="28">
        <v>0</v>
      </c>
    </row>
    <row r="11184" spans="1:3" ht="15" x14ac:dyDescent="0.2">
      <c r="A11184" s="13"/>
      <c r="B11184" s="3" t="s">
        <v>5</v>
      </c>
      <c r="C11184" s="28">
        <v>3.61</v>
      </c>
    </row>
    <row r="11185" spans="1:3" ht="15" hidden="1" x14ac:dyDescent="0.2">
      <c r="A11185" s="13">
        <f t="shared" si="451"/>
        <v>0</v>
      </c>
      <c r="B11185" s="2" t="s">
        <v>6</v>
      </c>
      <c r="C11185" s="28">
        <v>0</v>
      </c>
    </row>
    <row r="11186" spans="1:3" ht="15" hidden="1" x14ac:dyDescent="0.2">
      <c r="A11186" s="13">
        <f t="shared" si="451"/>
        <v>0</v>
      </c>
      <c r="B11186" s="2" t="s">
        <v>7</v>
      </c>
      <c r="C11186" s="28">
        <v>0</v>
      </c>
    </row>
    <row r="11187" spans="1:3" ht="15" hidden="1" x14ac:dyDescent="0.2">
      <c r="A11187" s="13">
        <v>0</v>
      </c>
      <c r="B11187" s="3" t="s">
        <v>8</v>
      </c>
      <c r="C11187" s="28">
        <v>0</v>
      </c>
    </row>
    <row r="11188" spans="1:3" ht="15" hidden="1" x14ac:dyDescent="0.2">
      <c r="A11188" s="13">
        <f t="shared" si="451"/>
        <v>0</v>
      </c>
      <c r="B11188" s="4" t="s">
        <v>9</v>
      </c>
      <c r="C11188" s="28">
        <v>0</v>
      </c>
    </row>
    <row r="11189" spans="1:3" ht="15" hidden="1" x14ac:dyDescent="0.2">
      <c r="A11189" s="13">
        <v>0</v>
      </c>
      <c r="B11189" s="4" t="s">
        <v>10</v>
      </c>
      <c r="C11189" s="28">
        <v>0</v>
      </c>
    </row>
    <row r="11190" spans="1:3" ht="15" hidden="1" x14ac:dyDescent="0.2">
      <c r="A11190" s="13">
        <f t="shared" si="451"/>
        <v>0</v>
      </c>
      <c r="B11190" s="4" t="s">
        <v>11</v>
      </c>
      <c r="C11190" s="28">
        <v>0</v>
      </c>
    </row>
    <row r="11191" spans="1:3" ht="15" hidden="1" x14ac:dyDescent="0.2">
      <c r="A11191" s="13">
        <f t="shared" si="451"/>
        <v>0</v>
      </c>
      <c r="B11191" s="4" t="s">
        <v>12</v>
      </c>
      <c r="C11191" s="28">
        <v>0</v>
      </c>
    </row>
    <row r="11192" spans="1:3" ht="15" hidden="1" x14ac:dyDescent="0.2">
      <c r="A11192" s="13">
        <f t="shared" si="451"/>
        <v>0</v>
      </c>
      <c r="B11192" s="2" t="s">
        <v>13</v>
      </c>
      <c r="C11192" s="28">
        <v>0</v>
      </c>
    </row>
    <row r="11193" spans="1:3" ht="15" hidden="1" x14ac:dyDescent="0.2">
      <c r="A11193" s="13">
        <v>0</v>
      </c>
      <c r="B11193" s="3" t="s">
        <v>14</v>
      </c>
      <c r="C11193" s="28">
        <v>0</v>
      </c>
    </row>
    <row r="11194" spans="1:3" ht="15" hidden="1" x14ac:dyDescent="0.2">
      <c r="A11194" s="13">
        <v>0</v>
      </c>
      <c r="B11194" s="4" t="s">
        <v>15</v>
      </c>
      <c r="C11194" s="28">
        <v>0</v>
      </c>
    </row>
    <row r="11195" spans="1:3" ht="15" hidden="1" x14ac:dyDescent="0.2">
      <c r="A11195" s="13">
        <v>0</v>
      </c>
      <c r="B11195" s="4" t="s">
        <v>10</v>
      </c>
      <c r="C11195" s="28">
        <v>0</v>
      </c>
    </row>
    <row r="11196" spans="1:3" ht="15" hidden="1" x14ac:dyDescent="0.2">
      <c r="A11196" s="13">
        <f t="shared" ref="A11196:A11202" si="452">SUM(C11196)</f>
        <v>0</v>
      </c>
      <c r="B11196" s="4" t="s">
        <v>16</v>
      </c>
      <c r="C11196" s="28">
        <v>0</v>
      </c>
    </row>
    <row r="11197" spans="1:3" ht="15" hidden="1" x14ac:dyDescent="0.2">
      <c r="A11197" s="13">
        <f t="shared" si="452"/>
        <v>0</v>
      </c>
      <c r="B11197" s="3" t="s">
        <v>17</v>
      </c>
      <c r="C11197" s="28">
        <v>0</v>
      </c>
    </row>
    <row r="11198" spans="1:3" ht="15" hidden="1" x14ac:dyDescent="0.2">
      <c r="A11198" s="13">
        <f t="shared" si="452"/>
        <v>0</v>
      </c>
      <c r="B11198" s="4" t="s">
        <v>18</v>
      </c>
      <c r="C11198" s="28">
        <v>0</v>
      </c>
    </row>
    <row r="11199" spans="1:3" hidden="1" x14ac:dyDescent="0.2">
      <c r="A11199" s="13">
        <f t="shared" si="452"/>
        <v>0</v>
      </c>
      <c r="B11199" s="21"/>
      <c r="C11199" s="35"/>
    </row>
    <row r="11200" spans="1:3" ht="15" x14ac:dyDescent="0.2">
      <c r="A11200" s="13"/>
      <c r="B11200" s="2" t="s">
        <v>19</v>
      </c>
      <c r="C11200" s="28">
        <v>1.6640000000000001</v>
      </c>
    </row>
    <row r="11201" spans="1:3" ht="15" hidden="1" x14ac:dyDescent="0.2">
      <c r="A11201" s="13">
        <f t="shared" si="452"/>
        <v>0</v>
      </c>
      <c r="B11201" s="12" t="s">
        <v>20</v>
      </c>
      <c r="C11201" s="31">
        <v>0</v>
      </c>
    </row>
    <row r="11202" spans="1:3" ht="15" x14ac:dyDescent="0.2">
      <c r="A11202" s="13"/>
      <c r="B11202" s="12" t="s">
        <v>21</v>
      </c>
      <c r="C11202" s="31">
        <v>1.6640000000000001</v>
      </c>
    </row>
    <row r="11203" spans="1:3" ht="15" hidden="1" x14ac:dyDescent="0.2">
      <c r="A11203" s="13">
        <v>0</v>
      </c>
      <c r="B11203" s="15" t="s">
        <v>22</v>
      </c>
      <c r="C11203" s="32">
        <v>0</v>
      </c>
    </row>
    <row r="11204" spans="1:3" ht="15" hidden="1" x14ac:dyDescent="0.2">
      <c r="A11204" s="13">
        <v>0</v>
      </c>
      <c r="B11204" s="15" t="s">
        <v>23</v>
      </c>
      <c r="C11204" s="32">
        <v>0.66</v>
      </c>
    </row>
    <row r="11205" spans="1:3" ht="15" hidden="1" x14ac:dyDescent="0.2">
      <c r="A11205" s="13">
        <v>0</v>
      </c>
      <c r="B11205" s="15" t="s">
        <v>24</v>
      </c>
      <c r="C11205" s="32">
        <v>0</v>
      </c>
    </row>
    <row r="11206" spans="1:3" ht="15" hidden="1" x14ac:dyDescent="0.2">
      <c r="A11206" s="13">
        <v>0</v>
      </c>
      <c r="B11206" s="15" t="s">
        <v>25</v>
      </c>
      <c r="C11206" s="32">
        <v>1.004</v>
      </c>
    </row>
    <row r="11207" spans="1:3" ht="15" hidden="1" x14ac:dyDescent="0.2">
      <c r="A11207" s="13">
        <v>0</v>
      </c>
      <c r="B11207" s="15" t="s">
        <v>26</v>
      </c>
      <c r="C11207" s="32">
        <v>0</v>
      </c>
    </row>
    <row r="11208" spans="1:3" ht="15" hidden="1" x14ac:dyDescent="0.2">
      <c r="A11208" s="13">
        <v>0</v>
      </c>
      <c r="B11208" s="15" t="s">
        <v>27</v>
      </c>
      <c r="C11208" s="32">
        <v>0</v>
      </c>
    </row>
    <row r="11209" spans="1:3" ht="30" hidden="1" x14ac:dyDescent="0.2">
      <c r="A11209" s="13">
        <v>0</v>
      </c>
      <c r="B11209" s="15" t="s">
        <v>28</v>
      </c>
      <c r="C11209" s="32">
        <v>0</v>
      </c>
    </row>
    <row r="11210" spans="1:3" ht="15" hidden="1" x14ac:dyDescent="0.2">
      <c r="A11210" s="13">
        <v>0</v>
      </c>
      <c r="B11210" s="15" t="s">
        <v>29</v>
      </c>
      <c r="C11210" s="32">
        <v>0</v>
      </c>
    </row>
    <row r="11211" spans="1:3" ht="15" hidden="1" x14ac:dyDescent="0.2">
      <c r="A11211" s="13">
        <v>0</v>
      </c>
      <c r="B11211" s="15" t="s">
        <v>30</v>
      </c>
      <c r="C11211" s="32">
        <v>0</v>
      </c>
    </row>
    <row r="11212" spans="1:3" ht="15" hidden="1" x14ac:dyDescent="0.2">
      <c r="A11212" s="13">
        <v>0</v>
      </c>
      <c r="B11212" s="15" t="s">
        <v>31</v>
      </c>
      <c r="C11212" s="32">
        <v>0</v>
      </c>
    </row>
    <row r="11213" spans="1:3" ht="15" hidden="1" x14ac:dyDescent="0.2">
      <c r="A11213" s="13">
        <f t="shared" ref="A11213:A11219" si="453">SUM(C11213)</f>
        <v>0</v>
      </c>
      <c r="B11213" s="12" t="s">
        <v>32</v>
      </c>
      <c r="C11213" s="31">
        <v>0</v>
      </c>
    </row>
    <row r="11214" spans="1:3" ht="15" hidden="1" x14ac:dyDescent="0.2">
      <c r="A11214" s="13">
        <f t="shared" si="453"/>
        <v>0</v>
      </c>
      <c r="B11214" s="3" t="s">
        <v>33</v>
      </c>
      <c r="C11214" s="28">
        <v>0</v>
      </c>
    </row>
    <row r="11215" spans="1:3" ht="15" hidden="1" x14ac:dyDescent="0.2">
      <c r="A11215" s="13">
        <f t="shared" si="453"/>
        <v>0</v>
      </c>
      <c r="B11215" s="12" t="s">
        <v>4</v>
      </c>
      <c r="C11215" s="31">
        <v>0</v>
      </c>
    </row>
    <row r="11216" spans="1:3" ht="15" hidden="1" x14ac:dyDescent="0.2">
      <c r="A11216" s="13">
        <f t="shared" si="453"/>
        <v>0</v>
      </c>
      <c r="B11216" s="12" t="s">
        <v>34</v>
      </c>
      <c r="C11216" s="31">
        <v>0</v>
      </c>
    </row>
    <row r="11217" spans="1:3" ht="15" hidden="1" x14ac:dyDescent="0.2">
      <c r="A11217" s="13">
        <f t="shared" si="453"/>
        <v>0</v>
      </c>
      <c r="B11217" s="12" t="s">
        <v>35</v>
      </c>
      <c r="C11217" s="31">
        <v>0</v>
      </c>
    </row>
    <row r="11218" spans="1:3" ht="15" hidden="1" x14ac:dyDescent="0.2">
      <c r="A11218" s="13">
        <f t="shared" si="453"/>
        <v>0</v>
      </c>
      <c r="B11218" s="2" t="s">
        <v>36</v>
      </c>
      <c r="C11218" s="28">
        <v>0</v>
      </c>
    </row>
    <row r="11219" spans="1:3" ht="15" hidden="1" x14ac:dyDescent="0.2">
      <c r="A11219" s="13">
        <f t="shared" si="453"/>
        <v>0</v>
      </c>
      <c r="B11219" s="2" t="s">
        <v>37</v>
      </c>
      <c r="C11219" s="28">
        <v>0</v>
      </c>
    </row>
    <row r="11220" spans="1:3" ht="15" hidden="1" x14ac:dyDescent="0.2">
      <c r="A11220" s="13">
        <v>0</v>
      </c>
      <c r="B11220" s="16" t="s">
        <v>8</v>
      </c>
      <c r="C11220" s="33">
        <v>0</v>
      </c>
    </row>
    <row r="11221" spans="1:3" ht="15" hidden="1" x14ac:dyDescent="0.2">
      <c r="A11221" s="13">
        <v>0</v>
      </c>
      <c r="B11221" s="15" t="s">
        <v>9</v>
      </c>
      <c r="C11221" s="32">
        <v>0</v>
      </c>
    </row>
    <row r="11222" spans="1:3" ht="15" hidden="1" x14ac:dyDescent="0.2">
      <c r="A11222" s="13">
        <v>0</v>
      </c>
      <c r="B11222" s="15" t="s">
        <v>38</v>
      </c>
      <c r="C11222" s="32">
        <v>0</v>
      </c>
    </row>
    <row r="11223" spans="1:3" ht="15" hidden="1" x14ac:dyDescent="0.2">
      <c r="A11223" s="13">
        <f>SUM(C11223)</f>
        <v>0</v>
      </c>
      <c r="B11223" s="14" t="s">
        <v>39</v>
      </c>
      <c r="C11223" s="31">
        <v>0</v>
      </c>
    </row>
    <row r="11224" spans="1:3" ht="15" hidden="1" x14ac:dyDescent="0.2">
      <c r="A11224" s="13">
        <f>SUM(C11224)</f>
        <v>0</v>
      </c>
      <c r="B11224" s="4" t="s">
        <v>40</v>
      </c>
      <c r="C11224" s="28">
        <v>0</v>
      </c>
    </row>
    <row r="11225" spans="1:3" ht="15" hidden="1" x14ac:dyDescent="0.2">
      <c r="A11225" s="13">
        <f>SUM(C11225)</f>
        <v>0</v>
      </c>
      <c r="B11225" s="2" t="s">
        <v>41</v>
      </c>
      <c r="C11225" s="28">
        <v>0</v>
      </c>
    </row>
    <row r="11226" spans="1:3" ht="15" hidden="1" x14ac:dyDescent="0.2">
      <c r="A11226" s="13">
        <v>0</v>
      </c>
      <c r="B11226" s="16" t="s">
        <v>14</v>
      </c>
      <c r="C11226" s="33">
        <v>0</v>
      </c>
    </row>
    <row r="11227" spans="1:3" ht="15" hidden="1" x14ac:dyDescent="0.2">
      <c r="A11227" s="13">
        <v>0</v>
      </c>
      <c r="B11227" s="15" t="s">
        <v>9</v>
      </c>
      <c r="C11227" s="32">
        <v>0</v>
      </c>
    </row>
    <row r="11228" spans="1:3" ht="15" hidden="1" x14ac:dyDescent="0.2">
      <c r="A11228" s="13">
        <v>0</v>
      </c>
      <c r="B11228" s="15" t="s">
        <v>10</v>
      </c>
      <c r="C11228" s="32">
        <v>0</v>
      </c>
    </row>
    <row r="11229" spans="1:3" ht="15" hidden="1" x14ac:dyDescent="0.2">
      <c r="A11229" s="13">
        <f>SUM(C11229)</f>
        <v>0</v>
      </c>
      <c r="B11229" s="14" t="s">
        <v>42</v>
      </c>
      <c r="C11229" s="31">
        <v>0</v>
      </c>
    </row>
    <row r="11230" spans="1:3" ht="15" hidden="1" x14ac:dyDescent="0.2">
      <c r="A11230" s="13">
        <f>SUM(C11230)</f>
        <v>0</v>
      </c>
      <c r="B11230" s="4" t="s">
        <v>16</v>
      </c>
      <c r="C11230" s="28">
        <v>0</v>
      </c>
    </row>
    <row r="11231" spans="1:3" ht="15" hidden="1" x14ac:dyDescent="0.2">
      <c r="A11231" s="13">
        <f>SUM(C11231)</f>
        <v>0</v>
      </c>
      <c r="B11231" s="16" t="s">
        <v>17</v>
      </c>
      <c r="C11231" s="33">
        <v>0</v>
      </c>
    </row>
    <row r="11232" spans="1:3" ht="15" hidden="1" x14ac:dyDescent="0.2">
      <c r="A11232" s="13">
        <v>0</v>
      </c>
      <c r="B11232" s="15" t="s">
        <v>43</v>
      </c>
      <c r="C11232" s="32">
        <v>0</v>
      </c>
    </row>
    <row r="11233" spans="1:3" ht="15" hidden="1" x14ac:dyDescent="0.2">
      <c r="A11233" s="13">
        <v>0</v>
      </c>
      <c r="B11233" s="15" t="s">
        <v>15</v>
      </c>
      <c r="C11233" s="32">
        <v>0</v>
      </c>
    </row>
    <row r="11234" spans="1:3" ht="15" hidden="1" x14ac:dyDescent="0.2">
      <c r="A11234" s="13">
        <v>0</v>
      </c>
      <c r="B11234" s="15" t="s">
        <v>10</v>
      </c>
      <c r="C11234" s="32">
        <v>0</v>
      </c>
    </row>
    <row r="11235" spans="1:3" ht="15" hidden="1" x14ac:dyDescent="0.2">
      <c r="A11235" s="13">
        <f t="shared" ref="A11235:A11257" si="454">SUM(C11235)</f>
        <v>0</v>
      </c>
      <c r="B11235" s="14" t="s">
        <v>39</v>
      </c>
      <c r="C11235" s="31">
        <v>0</v>
      </c>
    </row>
    <row r="11236" spans="1:3" ht="15" hidden="1" x14ac:dyDescent="0.2">
      <c r="A11236" s="13">
        <f t="shared" si="454"/>
        <v>0</v>
      </c>
      <c r="B11236" s="4" t="s">
        <v>16</v>
      </c>
      <c r="C11236" s="28">
        <v>0</v>
      </c>
    </row>
    <row r="11237" spans="1:3" hidden="1" x14ac:dyDescent="0.2">
      <c r="A11237" s="13">
        <f t="shared" si="454"/>
        <v>0</v>
      </c>
      <c r="B11237" s="21"/>
      <c r="C11237" s="35"/>
    </row>
    <row r="11238" spans="1:3" ht="15" hidden="1" x14ac:dyDescent="0.2">
      <c r="A11238" s="13">
        <f t="shared" si="454"/>
        <v>0</v>
      </c>
      <c r="B11238" s="22" t="s">
        <v>60</v>
      </c>
      <c r="C11238" s="29"/>
    </row>
    <row r="11239" spans="1:3" ht="15" x14ac:dyDescent="0.2">
      <c r="A11239" s="13"/>
      <c r="B11239" s="17" t="s">
        <v>44</v>
      </c>
      <c r="C11239" s="31">
        <v>3.61</v>
      </c>
    </row>
    <row r="11240" spans="1:3" ht="15" x14ac:dyDescent="0.2">
      <c r="A11240" s="13"/>
      <c r="B11240" s="12" t="s">
        <v>1</v>
      </c>
      <c r="C11240" s="31">
        <v>3.61</v>
      </c>
    </row>
    <row r="11241" spans="1:3" ht="15" hidden="1" x14ac:dyDescent="0.2">
      <c r="A11241" s="13">
        <f t="shared" si="454"/>
        <v>0</v>
      </c>
      <c r="B11241" s="12" t="s">
        <v>6</v>
      </c>
      <c r="C11241" s="31">
        <v>0</v>
      </c>
    </row>
    <row r="11242" spans="1:3" ht="15" hidden="1" x14ac:dyDescent="0.2">
      <c r="A11242" s="13">
        <f t="shared" si="454"/>
        <v>0</v>
      </c>
      <c r="B11242" s="12" t="s">
        <v>45</v>
      </c>
      <c r="C11242" s="31">
        <v>0</v>
      </c>
    </row>
    <row r="11243" spans="1:3" ht="15" hidden="1" x14ac:dyDescent="0.2">
      <c r="A11243" s="13">
        <f t="shared" si="454"/>
        <v>0</v>
      </c>
      <c r="B11243" s="12" t="s">
        <v>13</v>
      </c>
      <c r="C11243" s="31">
        <v>0</v>
      </c>
    </row>
    <row r="11244" spans="1:3" ht="15" x14ac:dyDescent="0.2">
      <c r="A11244" s="13"/>
      <c r="B11244" s="17" t="s">
        <v>46</v>
      </c>
      <c r="C11244" s="31">
        <v>1.6639999999999999</v>
      </c>
    </row>
    <row r="11245" spans="1:3" ht="15" x14ac:dyDescent="0.2">
      <c r="A11245" s="13"/>
      <c r="B11245" s="12" t="s">
        <v>19</v>
      </c>
      <c r="C11245" s="31">
        <v>1.6639999999999999</v>
      </c>
    </row>
    <row r="11246" spans="1:3" ht="15" hidden="1" x14ac:dyDescent="0.2">
      <c r="A11246" s="13">
        <f t="shared" si="454"/>
        <v>0</v>
      </c>
      <c r="B11246" s="12" t="s">
        <v>36</v>
      </c>
      <c r="C11246" s="31">
        <v>0</v>
      </c>
    </row>
    <row r="11247" spans="1:3" ht="15" hidden="1" x14ac:dyDescent="0.2">
      <c r="A11247" s="13">
        <f t="shared" si="454"/>
        <v>0</v>
      </c>
      <c r="B11247" s="12" t="s">
        <v>47</v>
      </c>
      <c r="C11247" s="31">
        <v>0</v>
      </c>
    </row>
    <row r="11248" spans="1:3" ht="15" hidden="1" x14ac:dyDescent="0.2">
      <c r="A11248" s="13">
        <f t="shared" si="454"/>
        <v>0</v>
      </c>
      <c r="B11248" s="12" t="s">
        <v>41</v>
      </c>
      <c r="C11248" s="31">
        <v>0</v>
      </c>
    </row>
    <row r="11249" spans="1:3" ht="15" x14ac:dyDescent="0.2">
      <c r="A11249" s="13"/>
      <c r="B11249" s="39" t="s">
        <v>48</v>
      </c>
      <c r="C11249" s="40">
        <v>1.946</v>
      </c>
    </row>
    <row r="11250" spans="1:3" ht="15" hidden="1" x14ac:dyDescent="0.2">
      <c r="A11250" s="13">
        <f t="shared" si="454"/>
        <v>0</v>
      </c>
      <c r="B11250" s="39" t="s">
        <v>49</v>
      </c>
      <c r="C11250" s="40">
        <v>0</v>
      </c>
    </row>
    <row r="11251" spans="1:3" ht="15" x14ac:dyDescent="0.2">
      <c r="A11251" s="13"/>
      <c r="B11251" s="39" t="s">
        <v>50</v>
      </c>
      <c r="C11251" s="40">
        <v>1.946</v>
      </c>
    </row>
    <row r="11252" spans="1:3" ht="15" hidden="1" x14ac:dyDescent="0.2">
      <c r="A11252" s="13">
        <f t="shared" si="454"/>
        <v>0</v>
      </c>
      <c r="B11252" s="23"/>
      <c r="C11252" s="34"/>
    </row>
    <row r="11253" spans="1:3" hidden="1" x14ac:dyDescent="0.2">
      <c r="A11253" s="13">
        <f t="shared" si="454"/>
        <v>0</v>
      </c>
      <c r="B11253" s="18" t="s">
        <v>319</v>
      </c>
      <c r="C11253" s="29"/>
    </row>
    <row r="11254" spans="1:3" ht="15" x14ac:dyDescent="0.2">
      <c r="A11254" s="13"/>
      <c r="B11254" s="5" t="s">
        <v>53</v>
      </c>
      <c r="C11254" s="36">
        <v>72</v>
      </c>
    </row>
    <row r="11255" spans="1:3" ht="15" x14ac:dyDescent="0.2">
      <c r="A11255" s="13"/>
      <c r="B11255" s="6" t="s">
        <v>54</v>
      </c>
      <c r="C11255" s="36">
        <v>47</v>
      </c>
    </row>
    <row r="11256" spans="1:3" ht="15" x14ac:dyDescent="0.2">
      <c r="A11256" s="13"/>
      <c r="B11256" s="6" t="s">
        <v>55</v>
      </c>
      <c r="C11256" s="36">
        <v>25</v>
      </c>
    </row>
    <row r="11257" spans="1:3" ht="15" hidden="1" x14ac:dyDescent="0.2">
      <c r="A11257" s="13">
        <f t="shared" si="454"/>
        <v>0</v>
      </c>
      <c r="B11257" s="24"/>
      <c r="C11257" s="34"/>
    </row>
    <row r="11258" spans="1:3" ht="15" x14ac:dyDescent="0.2">
      <c r="A11258" s="13"/>
      <c r="B11258" s="121" t="s">
        <v>332</v>
      </c>
      <c r="C11258" s="122"/>
    </row>
    <row r="11259" spans="1:3" hidden="1" x14ac:dyDescent="0.2">
      <c r="A11259" s="13">
        <f t="shared" ref="A11259:A11267" si="455">SUM(C11259)</f>
        <v>0</v>
      </c>
      <c r="B11259" s="21"/>
      <c r="C11259" s="35"/>
    </row>
    <row r="11260" spans="1:3" ht="15" hidden="1" x14ac:dyDescent="0.2">
      <c r="A11260" s="13">
        <f t="shared" si="455"/>
        <v>0</v>
      </c>
      <c r="B11260" s="22" t="s">
        <v>59</v>
      </c>
      <c r="C11260" s="29"/>
    </row>
    <row r="11261" spans="1:3" ht="15" x14ac:dyDescent="0.2">
      <c r="A11261" s="13"/>
      <c r="B11261" s="2" t="s">
        <v>1</v>
      </c>
      <c r="C11261" s="28">
        <v>12095.23</v>
      </c>
    </row>
    <row r="11262" spans="1:3" ht="15" hidden="1" x14ac:dyDescent="0.2">
      <c r="A11262" s="13">
        <f t="shared" si="455"/>
        <v>0</v>
      </c>
      <c r="B11262" s="3" t="s">
        <v>2</v>
      </c>
      <c r="C11262" s="28"/>
    </row>
    <row r="11263" spans="1:3" ht="15" hidden="1" x14ac:dyDescent="0.2">
      <c r="A11263" s="13">
        <f t="shared" si="455"/>
        <v>0</v>
      </c>
      <c r="B11263" s="3" t="s">
        <v>3</v>
      </c>
      <c r="C11263" s="28"/>
    </row>
    <row r="11264" spans="1:3" ht="15" hidden="1" x14ac:dyDescent="0.2">
      <c r="A11264" s="13">
        <f t="shared" si="455"/>
        <v>0</v>
      </c>
      <c r="B11264" s="3" t="s">
        <v>4</v>
      </c>
      <c r="C11264" s="28"/>
    </row>
    <row r="11265" spans="1:3" ht="15" x14ac:dyDescent="0.2">
      <c r="A11265" s="13"/>
      <c r="B11265" s="3" t="s">
        <v>5</v>
      </c>
      <c r="C11265" s="28">
        <v>12095.23</v>
      </c>
    </row>
    <row r="11266" spans="1:3" ht="15" hidden="1" x14ac:dyDescent="0.2">
      <c r="A11266" s="13">
        <f t="shared" si="455"/>
        <v>0</v>
      </c>
      <c r="B11266" s="2" t="s">
        <v>6</v>
      </c>
      <c r="C11266" s="28"/>
    </row>
    <row r="11267" spans="1:3" ht="15" hidden="1" x14ac:dyDescent="0.2">
      <c r="A11267" s="13">
        <f t="shared" si="455"/>
        <v>0</v>
      </c>
      <c r="B11267" s="2" t="s">
        <v>7</v>
      </c>
      <c r="C11267" s="28">
        <v>0</v>
      </c>
    </row>
    <row r="11268" spans="1:3" ht="15" hidden="1" x14ac:dyDescent="0.2">
      <c r="A11268" s="13">
        <v>0</v>
      </c>
      <c r="B11268" s="3" t="s">
        <v>8</v>
      </c>
      <c r="C11268" s="28">
        <v>0</v>
      </c>
    </row>
    <row r="11269" spans="1:3" ht="15" hidden="1" x14ac:dyDescent="0.2">
      <c r="A11269" s="13">
        <f>SUM(C11269)</f>
        <v>0</v>
      </c>
      <c r="B11269" s="4" t="s">
        <v>9</v>
      </c>
      <c r="C11269" s="28"/>
    </row>
    <row r="11270" spans="1:3" ht="15" hidden="1" x14ac:dyDescent="0.2">
      <c r="A11270" s="13">
        <v>0</v>
      </c>
      <c r="B11270" s="4" t="s">
        <v>10</v>
      </c>
      <c r="C11270" s="28"/>
    </row>
    <row r="11271" spans="1:3" ht="15" hidden="1" x14ac:dyDescent="0.2">
      <c r="A11271" s="13">
        <f>SUM(C11271)</f>
        <v>0</v>
      </c>
      <c r="B11271" s="4" t="s">
        <v>11</v>
      </c>
      <c r="C11271" s="28"/>
    </row>
    <row r="11272" spans="1:3" ht="15" hidden="1" x14ac:dyDescent="0.2">
      <c r="A11272" s="13">
        <f>SUM(C11272)</f>
        <v>0</v>
      </c>
      <c r="B11272" s="4" t="s">
        <v>12</v>
      </c>
      <c r="C11272" s="28"/>
    </row>
    <row r="11273" spans="1:3" ht="15" hidden="1" x14ac:dyDescent="0.2">
      <c r="A11273" s="13">
        <f>SUM(C11273)</f>
        <v>0</v>
      </c>
      <c r="B11273" s="2" t="s">
        <v>13</v>
      </c>
      <c r="C11273" s="28">
        <v>0</v>
      </c>
    </row>
    <row r="11274" spans="1:3" ht="15" hidden="1" x14ac:dyDescent="0.2">
      <c r="A11274" s="13">
        <v>0</v>
      </c>
      <c r="B11274" s="3" t="s">
        <v>14</v>
      </c>
      <c r="C11274" s="28">
        <v>0</v>
      </c>
    </row>
    <row r="11275" spans="1:3" ht="15" hidden="1" x14ac:dyDescent="0.2">
      <c r="A11275" s="13">
        <v>0</v>
      </c>
      <c r="B11275" s="4" t="s">
        <v>15</v>
      </c>
      <c r="C11275" s="28"/>
    </row>
    <row r="11276" spans="1:3" ht="15" hidden="1" x14ac:dyDescent="0.2">
      <c r="A11276" s="13">
        <v>0</v>
      </c>
      <c r="B11276" s="4" t="s">
        <v>10</v>
      </c>
      <c r="C11276" s="28"/>
    </row>
    <row r="11277" spans="1:3" ht="15" hidden="1" x14ac:dyDescent="0.2">
      <c r="A11277" s="13">
        <f t="shared" ref="A11277:A11283" si="456">SUM(C11277)</f>
        <v>0</v>
      </c>
      <c r="B11277" s="4" t="s">
        <v>16</v>
      </c>
      <c r="C11277" s="28"/>
    </row>
    <row r="11278" spans="1:3" ht="15" hidden="1" x14ac:dyDescent="0.2">
      <c r="A11278" s="13">
        <f t="shared" si="456"/>
        <v>0</v>
      </c>
      <c r="B11278" s="3" t="s">
        <v>17</v>
      </c>
      <c r="C11278" s="28">
        <v>0</v>
      </c>
    </row>
    <row r="11279" spans="1:3" ht="15" hidden="1" x14ac:dyDescent="0.2">
      <c r="A11279" s="13">
        <f t="shared" si="456"/>
        <v>0</v>
      </c>
      <c r="B11279" s="4" t="s">
        <v>18</v>
      </c>
      <c r="C11279" s="28"/>
    </row>
    <row r="11280" spans="1:3" hidden="1" x14ac:dyDescent="0.2">
      <c r="A11280" s="13">
        <f t="shared" si="456"/>
        <v>0</v>
      </c>
      <c r="B11280" s="21"/>
      <c r="C11280" s="35"/>
    </row>
    <row r="11281" spans="1:3" ht="15" x14ac:dyDescent="0.2">
      <c r="A11281" s="13"/>
      <c r="B11281" s="2" t="s">
        <v>19</v>
      </c>
      <c r="C11281" s="28">
        <v>12066.990000000002</v>
      </c>
    </row>
    <row r="11282" spans="1:3" ht="15" x14ac:dyDescent="0.2">
      <c r="A11282" s="13"/>
      <c r="B11282" s="12" t="s">
        <v>20</v>
      </c>
      <c r="C11282" s="31">
        <v>10844.11</v>
      </c>
    </row>
    <row r="11283" spans="1:3" ht="15" x14ac:dyDescent="0.2">
      <c r="A11283" s="13"/>
      <c r="B11283" s="12" t="s">
        <v>21</v>
      </c>
      <c r="C11283" s="31">
        <v>1001.35</v>
      </c>
    </row>
    <row r="11284" spans="1:3" ht="15" hidden="1" x14ac:dyDescent="0.2">
      <c r="A11284" s="13">
        <v>0</v>
      </c>
      <c r="B11284" s="15" t="s">
        <v>22</v>
      </c>
      <c r="C11284" s="32">
        <v>521.35</v>
      </c>
    </row>
    <row r="11285" spans="1:3" ht="15" hidden="1" x14ac:dyDescent="0.2">
      <c r="A11285" s="13">
        <v>0</v>
      </c>
      <c r="B11285" s="15" t="s">
        <v>23</v>
      </c>
      <c r="C11285" s="32"/>
    </row>
    <row r="11286" spans="1:3" ht="15" hidden="1" x14ac:dyDescent="0.2">
      <c r="A11286" s="13">
        <v>0</v>
      </c>
      <c r="B11286" s="15" t="s">
        <v>24</v>
      </c>
      <c r="C11286" s="32"/>
    </row>
    <row r="11287" spans="1:3" ht="15" hidden="1" x14ac:dyDescent="0.2">
      <c r="A11287" s="13">
        <v>0</v>
      </c>
      <c r="B11287" s="15" t="s">
        <v>25</v>
      </c>
      <c r="C11287" s="32"/>
    </row>
    <row r="11288" spans="1:3" ht="15" hidden="1" x14ac:dyDescent="0.2">
      <c r="A11288" s="13">
        <v>0</v>
      </c>
      <c r="B11288" s="15" t="s">
        <v>26</v>
      </c>
      <c r="C11288" s="32"/>
    </row>
    <row r="11289" spans="1:3" ht="15" hidden="1" x14ac:dyDescent="0.2">
      <c r="A11289" s="13">
        <v>0</v>
      </c>
      <c r="B11289" s="15" t="s">
        <v>27</v>
      </c>
      <c r="C11289" s="32"/>
    </row>
    <row r="11290" spans="1:3" ht="30" hidden="1" x14ac:dyDescent="0.2">
      <c r="A11290" s="13">
        <v>0</v>
      </c>
      <c r="B11290" s="15" t="s">
        <v>28</v>
      </c>
      <c r="C11290" s="32"/>
    </row>
    <row r="11291" spans="1:3" ht="15" hidden="1" x14ac:dyDescent="0.2">
      <c r="A11291" s="13">
        <v>0</v>
      </c>
      <c r="B11291" s="15" t="s">
        <v>29</v>
      </c>
      <c r="C11291" s="32"/>
    </row>
    <row r="11292" spans="1:3" ht="15" hidden="1" x14ac:dyDescent="0.2">
      <c r="A11292" s="13">
        <v>0</v>
      </c>
      <c r="B11292" s="15" t="s">
        <v>30</v>
      </c>
      <c r="C11292" s="32"/>
    </row>
    <row r="11293" spans="1:3" ht="15" hidden="1" x14ac:dyDescent="0.2">
      <c r="A11293" s="13">
        <v>0</v>
      </c>
      <c r="B11293" s="15" t="s">
        <v>31</v>
      </c>
      <c r="C11293" s="32">
        <v>480</v>
      </c>
    </row>
    <row r="11294" spans="1:3" ht="15" hidden="1" x14ac:dyDescent="0.2">
      <c r="A11294" s="13">
        <f t="shared" ref="A11294:A11300" si="457">SUM(C11294)</f>
        <v>0</v>
      </c>
      <c r="B11294" s="12" t="s">
        <v>32</v>
      </c>
      <c r="C11294" s="31"/>
    </row>
    <row r="11295" spans="1:3" ht="15" hidden="1" x14ac:dyDescent="0.2">
      <c r="A11295" s="13">
        <f t="shared" si="457"/>
        <v>0</v>
      </c>
      <c r="B11295" s="3" t="s">
        <v>33</v>
      </c>
      <c r="C11295" s="28"/>
    </row>
    <row r="11296" spans="1:3" ht="15" hidden="1" x14ac:dyDescent="0.2">
      <c r="A11296" s="13">
        <f t="shared" si="457"/>
        <v>0</v>
      </c>
      <c r="B11296" s="12" t="s">
        <v>4</v>
      </c>
      <c r="C11296" s="31"/>
    </row>
    <row r="11297" spans="1:3" ht="15" x14ac:dyDescent="0.2">
      <c r="A11297" s="13"/>
      <c r="B11297" s="12" t="s">
        <v>34</v>
      </c>
      <c r="C11297" s="31">
        <v>25.09</v>
      </c>
    </row>
    <row r="11298" spans="1:3" ht="15" x14ac:dyDescent="0.2">
      <c r="A11298" s="13"/>
      <c r="B11298" s="12" t="s">
        <v>35</v>
      </c>
      <c r="C11298" s="31">
        <v>196.44</v>
      </c>
    </row>
    <row r="11299" spans="1:3" ht="15" hidden="1" x14ac:dyDescent="0.2">
      <c r="A11299" s="13">
        <f t="shared" si="457"/>
        <v>0</v>
      </c>
      <c r="B11299" s="2" t="s">
        <v>36</v>
      </c>
      <c r="C11299" s="28"/>
    </row>
    <row r="11300" spans="1:3" ht="15" hidden="1" x14ac:dyDescent="0.2">
      <c r="A11300" s="13">
        <f t="shared" si="457"/>
        <v>0</v>
      </c>
      <c r="B11300" s="2" t="s">
        <v>37</v>
      </c>
      <c r="C11300" s="28">
        <v>0</v>
      </c>
    </row>
    <row r="11301" spans="1:3" ht="15" hidden="1" x14ac:dyDescent="0.2">
      <c r="A11301" s="13">
        <v>0</v>
      </c>
      <c r="B11301" s="16" t="s">
        <v>8</v>
      </c>
      <c r="C11301" s="33">
        <v>0</v>
      </c>
    </row>
    <row r="11302" spans="1:3" ht="15" hidden="1" x14ac:dyDescent="0.2">
      <c r="A11302" s="13">
        <v>0</v>
      </c>
      <c r="B11302" s="15" t="s">
        <v>9</v>
      </c>
      <c r="C11302" s="32"/>
    </row>
    <row r="11303" spans="1:3" ht="15" hidden="1" x14ac:dyDescent="0.2">
      <c r="A11303" s="13">
        <v>0</v>
      </c>
      <c r="B11303" s="15" t="s">
        <v>38</v>
      </c>
      <c r="C11303" s="32"/>
    </row>
    <row r="11304" spans="1:3" ht="15" hidden="1" x14ac:dyDescent="0.2">
      <c r="A11304" s="13">
        <f>SUM(C11304)</f>
        <v>0</v>
      </c>
      <c r="B11304" s="14" t="s">
        <v>39</v>
      </c>
      <c r="C11304" s="31"/>
    </row>
    <row r="11305" spans="1:3" ht="15" hidden="1" x14ac:dyDescent="0.2">
      <c r="A11305" s="13">
        <f>SUM(C11305)</f>
        <v>0</v>
      </c>
      <c r="B11305" s="4" t="s">
        <v>40</v>
      </c>
      <c r="C11305" s="28"/>
    </row>
    <row r="11306" spans="1:3" ht="15" hidden="1" x14ac:dyDescent="0.2">
      <c r="A11306" s="13">
        <f>SUM(C11306)</f>
        <v>0</v>
      </c>
      <c r="B11306" s="2" t="s">
        <v>41</v>
      </c>
      <c r="C11306" s="28">
        <v>0</v>
      </c>
    </row>
    <row r="11307" spans="1:3" ht="15" hidden="1" x14ac:dyDescent="0.2">
      <c r="A11307" s="13">
        <v>0</v>
      </c>
      <c r="B11307" s="16" t="s">
        <v>14</v>
      </c>
      <c r="C11307" s="33">
        <v>0</v>
      </c>
    </row>
    <row r="11308" spans="1:3" ht="15" hidden="1" x14ac:dyDescent="0.2">
      <c r="A11308" s="13">
        <v>0</v>
      </c>
      <c r="B11308" s="15" t="s">
        <v>9</v>
      </c>
      <c r="C11308" s="32"/>
    </row>
    <row r="11309" spans="1:3" ht="15" hidden="1" x14ac:dyDescent="0.2">
      <c r="A11309" s="13">
        <v>0</v>
      </c>
      <c r="B11309" s="15" t="s">
        <v>10</v>
      </c>
      <c r="C11309" s="32"/>
    </row>
    <row r="11310" spans="1:3" ht="15" hidden="1" x14ac:dyDescent="0.2">
      <c r="A11310" s="13">
        <f>SUM(C11310)</f>
        <v>0</v>
      </c>
      <c r="B11310" s="14" t="s">
        <v>42</v>
      </c>
      <c r="C11310" s="31"/>
    </row>
    <row r="11311" spans="1:3" ht="15" hidden="1" x14ac:dyDescent="0.2">
      <c r="A11311" s="13">
        <f>SUM(C11311)</f>
        <v>0</v>
      </c>
      <c r="B11311" s="4" t="s">
        <v>16</v>
      </c>
      <c r="C11311" s="28"/>
    </row>
    <row r="11312" spans="1:3" ht="15" hidden="1" x14ac:dyDescent="0.2">
      <c r="A11312" s="13">
        <f>SUM(C11312)</f>
        <v>0</v>
      </c>
      <c r="B11312" s="16" t="s">
        <v>17</v>
      </c>
      <c r="C11312" s="33">
        <v>0</v>
      </c>
    </row>
    <row r="11313" spans="1:3" ht="15" hidden="1" x14ac:dyDescent="0.2">
      <c r="A11313" s="13">
        <v>0</v>
      </c>
      <c r="B11313" s="15" t="s">
        <v>43</v>
      </c>
      <c r="C11313" s="32"/>
    </row>
    <row r="11314" spans="1:3" ht="15" hidden="1" x14ac:dyDescent="0.2">
      <c r="A11314" s="13">
        <v>0</v>
      </c>
      <c r="B11314" s="15" t="s">
        <v>15</v>
      </c>
      <c r="C11314" s="32"/>
    </row>
    <row r="11315" spans="1:3" ht="15" hidden="1" x14ac:dyDescent="0.2">
      <c r="A11315" s="13">
        <v>0</v>
      </c>
      <c r="B11315" s="15" t="s">
        <v>10</v>
      </c>
      <c r="C11315" s="32"/>
    </row>
    <row r="11316" spans="1:3" ht="15" hidden="1" x14ac:dyDescent="0.2">
      <c r="A11316" s="13">
        <f t="shared" ref="A11316:A11338" si="458">SUM(C11316)</f>
        <v>0</v>
      </c>
      <c r="B11316" s="14" t="s">
        <v>39</v>
      </c>
      <c r="C11316" s="31"/>
    </row>
    <row r="11317" spans="1:3" ht="15" hidden="1" x14ac:dyDescent="0.2">
      <c r="A11317" s="13">
        <f t="shared" si="458"/>
        <v>0</v>
      </c>
      <c r="B11317" s="4" t="s">
        <v>16</v>
      </c>
      <c r="C11317" s="28"/>
    </row>
    <row r="11318" spans="1:3" hidden="1" x14ac:dyDescent="0.2">
      <c r="A11318" s="13">
        <f t="shared" si="458"/>
        <v>0</v>
      </c>
      <c r="B11318" s="21"/>
      <c r="C11318" s="35"/>
    </row>
    <row r="11319" spans="1:3" ht="15" hidden="1" x14ac:dyDescent="0.2">
      <c r="A11319" s="13">
        <f t="shared" si="458"/>
        <v>0</v>
      </c>
      <c r="B11319" s="22" t="s">
        <v>60</v>
      </c>
      <c r="C11319" s="29"/>
    </row>
    <row r="11320" spans="1:3" ht="15" x14ac:dyDescent="0.2">
      <c r="A11320" s="13"/>
      <c r="B11320" s="17" t="s">
        <v>44</v>
      </c>
      <c r="C11320" s="31">
        <v>12095.23</v>
      </c>
    </row>
    <row r="11321" spans="1:3" ht="15" x14ac:dyDescent="0.2">
      <c r="A11321" s="13"/>
      <c r="B11321" s="12" t="s">
        <v>1</v>
      </c>
      <c r="C11321" s="31">
        <v>12095.23</v>
      </c>
    </row>
    <row r="11322" spans="1:3" ht="15" hidden="1" x14ac:dyDescent="0.2">
      <c r="A11322" s="13">
        <f t="shared" si="458"/>
        <v>0</v>
      </c>
      <c r="B11322" s="12" t="s">
        <v>6</v>
      </c>
      <c r="C11322" s="31">
        <v>0</v>
      </c>
    </row>
    <row r="11323" spans="1:3" ht="15" hidden="1" x14ac:dyDescent="0.2">
      <c r="A11323" s="13">
        <f t="shared" si="458"/>
        <v>0</v>
      </c>
      <c r="B11323" s="12" t="s">
        <v>45</v>
      </c>
      <c r="C11323" s="31">
        <v>0</v>
      </c>
    </row>
    <row r="11324" spans="1:3" ht="15" hidden="1" x14ac:dyDescent="0.2">
      <c r="A11324" s="13">
        <f t="shared" si="458"/>
        <v>0</v>
      </c>
      <c r="B11324" s="12" t="s">
        <v>13</v>
      </c>
      <c r="C11324" s="31">
        <v>0</v>
      </c>
    </row>
    <row r="11325" spans="1:3" ht="15" x14ac:dyDescent="0.2">
      <c r="A11325" s="13"/>
      <c r="B11325" s="17" t="s">
        <v>46</v>
      </c>
      <c r="C11325" s="31">
        <v>12066.99</v>
      </c>
    </row>
    <row r="11326" spans="1:3" ht="15" x14ac:dyDescent="0.2">
      <c r="A11326" s="13"/>
      <c r="B11326" s="12" t="s">
        <v>19</v>
      </c>
      <c r="C11326" s="31">
        <v>12066.99</v>
      </c>
    </row>
    <row r="11327" spans="1:3" ht="15" hidden="1" x14ac:dyDescent="0.2">
      <c r="A11327" s="13">
        <f t="shared" si="458"/>
        <v>0</v>
      </c>
      <c r="B11327" s="12" t="s">
        <v>36</v>
      </c>
      <c r="C11327" s="31">
        <v>0</v>
      </c>
    </row>
    <row r="11328" spans="1:3" ht="15" hidden="1" x14ac:dyDescent="0.2">
      <c r="A11328" s="13">
        <f t="shared" si="458"/>
        <v>0</v>
      </c>
      <c r="B11328" s="12" t="s">
        <v>47</v>
      </c>
      <c r="C11328" s="31">
        <v>0</v>
      </c>
    </row>
    <row r="11329" spans="1:3" ht="15" hidden="1" x14ac:dyDescent="0.2">
      <c r="A11329" s="13">
        <f t="shared" si="458"/>
        <v>0</v>
      </c>
      <c r="B11329" s="12" t="s">
        <v>41</v>
      </c>
      <c r="C11329" s="31">
        <v>0</v>
      </c>
    </row>
    <row r="11330" spans="1:3" ht="15" x14ac:dyDescent="0.2">
      <c r="A11330" s="13"/>
      <c r="B11330" s="39" t="s">
        <v>48</v>
      </c>
      <c r="C11330" s="40">
        <v>28.24</v>
      </c>
    </row>
    <row r="11331" spans="1:3" ht="15" x14ac:dyDescent="0.2">
      <c r="A11331" s="13"/>
      <c r="B11331" s="39" t="s">
        <v>49</v>
      </c>
      <c r="C11331" s="40">
        <v>1599.19</v>
      </c>
    </row>
    <row r="11332" spans="1:3" ht="15" x14ac:dyDescent="0.2">
      <c r="A11332" s="13"/>
      <c r="B11332" s="39" t="s">
        <v>50</v>
      </c>
      <c r="C11332" s="40">
        <v>1627.43</v>
      </c>
    </row>
    <row r="11333" spans="1:3" ht="15" hidden="1" x14ac:dyDescent="0.2">
      <c r="A11333" s="13">
        <f t="shared" si="458"/>
        <v>0</v>
      </c>
      <c r="B11333" s="23"/>
      <c r="C11333" s="34"/>
    </row>
    <row r="11334" spans="1:3" hidden="1" x14ac:dyDescent="0.2">
      <c r="A11334" s="13">
        <f t="shared" si="458"/>
        <v>0</v>
      </c>
      <c r="B11334" s="18" t="s">
        <v>319</v>
      </c>
      <c r="C11334" s="29"/>
    </row>
    <row r="11335" spans="1:3" ht="15" x14ac:dyDescent="0.2">
      <c r="A11335" s="13"/>
      <c r="B11335" s="5" t="s">
        <v>53</v>
      </c>
      <c r="C11335" s="36">
        <v>3008</v>
      </c>
    </row>
    <row r="11336" spans="1:3" ht="15" x14ac:dyDescent="0.2">
      <c r="A11336" s="13"/>
      <c r="B11336" s="6" t="s">
        <v>54</v>
      </c>
      <c r="C11336" s="36">
        <v>2587</v>
      </c>
    </row>
    <row r="11337" spans="1:3" ht="15" x14ac:dyDescent="0.2">
      <c r="A11337" s="13"/>
      <c r="B11337" s="6" t="s">
        <v>55</v>
      </c>
      <c r="C11337" s="36">
        <v>421</v>
      </c>
    </row>
    <row r="11338" spans="1:3" ht="15" hidden="1" x14ac:dyDescent="0.2">
      <c r="A11338" s="13">
        <f t="shared" si="458"/>
        <v>0</v>
      </c>
      <c r="B11338" s="24"/>
      <c r="C11338" s="34"/>
    </row>
    <row r="11339" spans="1:3" ht="27.75" customHeight="1" x14ac:dyDescent="0.2">
      <c r="A11339" s="13"/>
      <c r="B11339" s="121" t="s">
        <v>181</v>
      </c>
      <c r="C11339" s="122"/>
    </row>
    <row r="11340" spans="1:3" hidden="1" x14ac:dyDescent="0.2">
      <c r="A11340" s="13">
        <f t="shared" ref="A11340:A11348" si="459">SUM(C11340)</f>
        <v>0</v>
      </c>
      <c r="B11340" s="21"/>
      <c r="C11340" s="35"/>
    </row>
    <row r="11341" spans="1:3" ht="15" hidden="1" x14ac:dyDescent="0.2">
      <c r="A11341" s="13">
        <f t="shared" si="459"/>
        <v>0</v>
      </c>
      <c r="B11341" s="22" t="s">
        <v>59</v>
      </c>
      <c r="C11341" s="29"/>
    </row>
    <row r="11342" spans="1:3" ht="15" x14ac:dyDescent="0.2">
      <c r="A11342" s="13"/>
      <c r="B11342" s="2" t="s">
        <v>1</v>
      </c>
      <c r="C11342" s="28">
        <v>0.04</v>
      </c>
    </row>
    <row r="11343" spans="1:3" ht="15" hidden="1" x14ac:dyDescent="0.2">
      <c r="A11343" s="13">
        <f t="shared" si="459"/>
        <v>0</v>
      </c>
      <c r="B11343" s="3" t="s">
        <v>2</v>
      </c>
      <c r="C11343" s="28"/>
    </row>
    <row r="11344" spans="1:3" ht="15" hidden="1" x14ac:dyDescent="0.2">
      <c r="A11344" s="13">
        <f t="shared" si="459"/>
        <v>0</v>
      </c>
      <c r="B11344" s="3" t="s">
        <v>3</v>
      </c>
      <c r="C11344" s="28"/>
    </row>
    <row r="11345" spans="1:3" ht="15" hidden="1" x14ac:dyDescent="0.2">
      <c r="A11345" s="13">
        <f t="shared" si="459"/>
        <v>0</v>
      </c>
      <c r="B11345" s="3" t="s">
        <v>4</v>
      </c>
      <c r="C11345" s="28">
        <v>0</v>
      </c>
    </row>
    <row r="11346" spans="1:3" ht="15" x14ac:dyDescent="0.2">
      <c r="A11346" s="13"/>
      <c r="B11346" s="3" t="s">
        <v>5</v>
      </c>
      <c r="C11346" s="28">
        <v>0.04</v>
      </c>
    </row>
    <row r="11347" spans="1:3" ht="15" hidden="1" x14ac:dyDescent="0.2">
      <c r="A11347" s="13">
        <f t="shared" si="459"/>
        <v>0</v>
      </c>
      <c r="B11347" s="2" t="s">
        <v>6</v>
      </c>
      <c r="C11347" s="28">
        <v>0</v>
      </c>
    </row>
    <row r="11348" spans="1:3" ht="15" hidden="1" x14ac:dyDescent="0.2">
      <c r="A11348" s="13">
        <f t="shared" si="459"/>
        <v>0</v>
      </c>
      <c r="B11348" s="2" t="s">
        <v>7</v>
      </c>
      <c r="C11348" s="28">
        <v>0</v>
      </c>
    </row>
    <row r="11349" spans="1:3" ht="15" hidden="1" x14ac:dyDescent="0.2">
      <c r="A11349" s="13">
        <v>0</v>
      </c>
      <c r="B11349" s="3" t="s">
        <v>8</v>
      </c>
      <c r="C11349" s="28">
        <v>0</v>
      </c>
    </row>
    <row r="11350" spans="1:3" ht="15" hidden="1" x14ac:dyDescent="0.2">
      <c r="A11350" s="13">
        <f>SUM(C11350)</f>
        <v>0</v>
      </c>
      <c r="B11350" s="4" t="s">
        <v>9</v>
      </c>
      <c r="C11350" s="28">
        <v>0</v>
      </c>
    </row>
    <row r="11351" spans="1:3" ht="15" hidden="1" x14ac:dyDescent="0.2">
      <c r="A11351" s="13">
        <v>0</v>
      </c>
      <c r="B11351" s="4" t="s">
        <v>10</v>
      </c>
      <c r="C11351" s="28">
        <v>0</v>
      </c>
    </row>
    <row r="11352" spans="1:3" ht="15" hidden="1" x14ac:dyDescent="0.2">
      <c r="A11352" s="13">
        <f>SUM(C11352)</f>
        <v>0</v>
      </c>
      <c r="B11352" s="4" t="s">
        <v>11</v>
      </c>
      <c r="C11352" s="28">
        <v>0</v>
      </c>
    </row>
    <row r="11353" spans="1:3" ht="15" hidden="1" x14ac:dyDescent="0.2">
      <c r="A11353" s="13">
        <f>SUM(C11353)</f>
        <v>0</v>
      </c>
      <c r="B11353" s="4" t="s">
        <v>12</v>
      </c>
      <c r="C11353" s="28">
        <v>0</v>
      </c>
    </row>
    <row r="11354" spans="1:3" ht="15" hidden="1" x14ac:dyDescent="0.2">
      <c r="A11354" s="13">
        <f>SUM(C11354)</f>
        <v>0</v>
      </c>
      <c r="B11354" s="2" t="s">
        <v>13</v>
      </c>
      <c r="C11354" s="28">
        <v>0</v>
      </c>
    </row>
    <row r="11355" spans="1:3" ht="15" hidden="1" x14ac:dyDescent="0.2">
      <c r="A11355" s="13">
        <v>0</v>
      </c>
      <c r="B11355" s="3" t="s">
        <v>14</v>
      </c>
      <c r="C11355" s="28">
        <v>0</v>
      </c>
    </row>
    <row r="11356" spans="1:3" ht="15" hidden="1" x14ac:dyDescent="0.2">
      <c r="A11356" s="13">
        <v>0</v>
      </c>
      <c r="B11356" s="4" t="s">
        <v>15</v>
      </c>
      <c r="C11356" s="28">
        <v>0</v>
      </c>
    </row>
    <row r="11357" spans="1:3" ht="15" hidden="1" x14ac:dyDescent="0.2">
      <c r="A11357" s="13">
        <v>0</v>
      </c>
      <c r="B11357" s="4" t="s">
        <v>10</v>
      </c>
      <c r="C11357" s="28">
        <v>0</v>
      </c>
    </row>
    <row r="11358" spans="1:3" ht="15" hidden="1" x14ac:dyDescent="0.2">
      <c r="A11358" s="13">
        <f t="shared" ref="A11358:A11364" si="460">SUM(C11358)</f>
        <v>0</v>
      </c>
      <c r="B11358" s="4" t="s">
        <v>16</v>
      </c>
      <c r="C11358" s="28">
        <v>0</v>
      </c>
    </row>
    <row r="11359" spans="1:3" ht="15" hidden="1" x14ac:dyDescent="0.2">
      <c r="A11359" s="13">
        <f t="shared" si="460"/>
        <v>0</v>
      </c>
      <c r="B11359" s="3" t="s">
        <v>17</v>
      </c>
      <c r="C11359" s="28">
        <v>0</v>
      </c>
    </row>
    <row r="11360" spans="1:3" ht="15" hidden="1" x14ac:dyDescent="0.2">
      <c r="A11360" s="13">
        <f t="shared" si="460"/>
        <v>0</v>
      </c>
      <c r="B11360" s="4" t="s">
        <v>18</v>
      </c>
      <c r="C11360" s="28">
        <v>0</v>
      </c>
    </row>
    <row r="11361" spans="1:3" hidden="1" x14ac:dyDescent="0.2">
      <c r="A11361" s="13">
        <f t="shared" si="460"/>
        <v>0</v>
      </c>
      <c r="B11361" s="21"/>
      <c r="C11361" s="35"/>
    </row>
    <row r="11362" spans="1:3" ht="15" hidden="1" x14ac:dyDescent="0.2">
      <c r="A11362" s="13">
        <f t="shared" si="460"/>
        <v>0</v>
      </c>
      <c r="B11362" s="2" t="s">
        <v>19</v>
      </c>
      <c r="C11362" s="28">
        <v>0</v>
      </c>
    </row>
    <row r="11363" spans="1:3" ht="15" hidden="1" x14ac:dyDescent="0.2">
      <c r="A11363" s="13">
        <f t="shared" si="460"/>
        <v>0</v>
      </c>
      <c r="B11363" s="12" t="s">
        <v>20</v>
      </c>
      <c r="C11363" s="31">
        <v>0</v>
      </c>
    </row>
    <row r="11364" spans="1:3" ht="15" hidden="1" x14ac:dyDescent="0.2">
      <c r="A11364" s="13">
        <f t="shared" si="460"/>
        <v>0</v>
      </c>
      <c r="B11364" s="12" t="s">
        <v>21</v>
      </c>
      <c r="C11364" s="31">
        <v>0</v>
      </c>
    </row>
    <row r="11365" spans="1:3" ht="15" hidden="1" x14ac:dyDescent="0.2">
      <c r="A11365" s="13">
        <v>0</v>
      </c>
      <c r="B11365" s="15" t="s">
        <v>22</v>
      </c>
      <c r="C11365" s="32">
        <v>0</v>
      </c>
    </row>
    <row r="11366" spans="1:3" ht="15" hidden="1" x14ac:dyDescent="0.2">
      <c r="A11366" s="13">
        <v>0</v>
      </c>
      <c r="B11366" s="15" t="s">
        <v>23</v>
      </c>
      <c r="C11366" s="32">
        <v>0</v>
      </c>
    </row>
    <row r="11367" spans="1:3" ht="15" hidden="1" x14ac:dyDescent="0.2">
      <c r="A11367" s="13">
        <v>0</v>
      </c>
      <c r="B11367" s="15" t="s">
        <v>24</v>
      </c>
      <c r="C11367" s="32">
        <v>0</v>
      </c>
    </row>
    <row r="11368" spans="1:3" ht="15" hidden="1" x14ac:dyDescent="0.2">
      <c r="A11368" s="13">
        <v>0</v>
      </c>
      <c r="B11368" s="15" t="s">
        <v>25</v>
      </c>
      <c r="C11368" s="32">
        <v>0</v>
      </c>
    </row>
    <row r="11369" spans="1:3" ht="15" hidden="1" x14ac:dyDescent="0.2">
      <c r="A11369" s="13">
        <v>0</v>
      </c>
      <c r="B11369" s="15" t="s">
        <v>26</v>
      </c>
      <c r="C11369" s="32">
        <v>0</v>
      </c>
    </row>
    <row r="11370" spans="1:3" ht="15" hidden="1" x14ac:dyDescent="0.2">
      <c r="A11370" s="13">
        <v>0</v>
      </c>
      <c r="B11370" s="15" t="s">
        <v>27</v>
      </c>
      <c r="C11370" s="32">
        <v>0</v>
      </c>
    </row>
    <row r="11371" spans="1:3" ht="30" hidden="1" x14ac:dyDescent="0.2">
      <c r="A11371" s="13">
        <v>0</v>
      </c>
      <c r="B11371" s="15" t="s">
        <v>28</v>
      </c>
      <c r="C11371" s="32">
        <v>0</v>
      </c>
    </row>
    <row r="11372" spans="1:3" ht="15" hidden="1" x14ac:dyDescent="0.2">
      <c r="A11372" s="13">
        <v>0</v>
      </c>
      <c r="B11372" s="15" t="s">
        <v>29</v>
      </c>
      <c r="C11372" s="32">
        <v>0</v>
      </c>
    </row>
    <row r="11373" spans="1:3" ht="15" hidden="1" x14ac:dyDescent="0.2">
      <c r="A11373" s="13">
        <v>0</v>
      </c>
      <c r="B11373" s="15" t="s">
        <v>30</v>
      </c>
      <c r="C11373" s="32">
        <v>0</v>
      </c>
    </row>
    <row r="11374" spans="1:3" ht="15" hidden="1" x14ac:dyDescent="0.2">
      <c r="A11374" s="13">
        <v>0</v>
      </c>
      <c r="B11374" s="15" t="s">
        <v>31</v>
      </c>
      <c r="C11374" s="32">
        <v>0</v>
      </c>
    </row>
    <row r="11375" spans="1:3" ht="15" hidden="1" x14ac:dyDescent="0.2">
      <c r="A11375" s="13">
        <f>SUM(C11375)</f>
        <v>0</v>
      </c>
      <c r="B11375" s="12" t="s">
        <v>32</v>
      </c>
      <c r="C11375" s="31">
        <v>0</v>
      </c>
    </row>
    <row r="11376" spans="1:3" ht="15" hidden="1" x14ac:dyDescent="0.2">
      <c r="A11376" s="13">
        <f>SUM(C11376)</f>
        <v>0</v>
      </c>
      <c r="B11376" s="3" t="s">
        <v>33</v>
      </c>
      <c r="C11376" s="28">
        <v>0</v>
      </c>
    </row>
    <row r="11377" spans="1:3" ht="15" hidden="1" x14ac:dyDescent="0.2">
      <c r="A11377" s="13">
        <f>SUM(C11377)</f>
        <v>0</v>
      </c>
      <c r="B11377" s="12" t="s">
        <v>4</v>
      </c>
      <c r="C11377" s="31">
        <v>0</v>
      </c>
    </row>
    <row r="11378" spans="1:3" ht="15" hidden="1" x14ac:dyDescent="0.2">
      <c r="A11378" s="13">
        <f>SUM(C11378)</f>
        <v>0</v>
      </c>
      <c r="B11378" s="12" t="s">
        <v>34</v>
      </c>
      <c r="C11378" s="31">
        <v>0</v>
      </c>
    </row>
    <row r="11379" spans="1:3" ht="15" hidden="1" x14ac:dyDescent="0.2">
      <c r="A11379" s="13">
        <f t="shared" ref="A11379:A11442" si="461">SUM(C11379)</f>
        <v>0</v>
      </c>
      <c r="B11379" s="12" t="s">
        <v>35</v>
      </c>
      <c r="C11379" s="31">
        <v>0</v>
      </c>
    </row>
    <row r="11380" spans="1:3" ht="15" hidden="1" x14ac:dyDescent="0.2">
      <c r="A11380" s="13">
        <f t="shared" si="461"/>
        <v>0</v>
      </c>
      <c r="B11380" s="2" t="s">
        <v>36</v>
      </c>
      <c r="C11380" s="28">
        <v>0</v>
      </c>
    </row>
    <row r="11381" spans="1:3" ht="15" hidden="1" x14ac:dyDescent="0.2">
      <c r="A11381" s="13">
        <f t="shared" si="461"/>
        <v>0</v>
      </c>
      <c r="B11381" s="2" t="s">
        <v>37</v>
      </c>
      <c r="C11381" s="28">
        <v>0</v>
      </c>
    </row>
    <row r="11382" spans="1:3" ht="15" hidden="1" x14ac:dyDescent="0.2">
      <c r="A11382" s="13">
        <v>0</v>
      </c>
      <c r="B11382" s="16" t="s">
        <v>8</v>
      </c>
      <c r="C11382" s="33">
        <v>0</v>
      </c>
    </row>
    <row r="11383" spans="1:3" ht="15" hidden="1" x14ac:dyDescent="0.2">
      <c r="A11383" s="13">
        <v>0</v>
      </c>
      <c r="B11383" s="15" t="s">
        <v>9</v>
      </c>
      <c r="C11383" s="32">
        <v>0</v>
      </c>
    </row>
    <row r="11384" spans="1:3" ht="15" hidden="1" x14ac:dyDescent="0.2">
      <c r="A11384" s="13">
        <v>0</v>
      </c>
      <c r="B11384" s="15" t="s">
        <v>38</v>
      </c>
      <c r="C11384" s="32">
        <v>0</v>
      </c>
    </row>
    <row r="11385" spans="1:3" ht="15" hidden="1" x14ac:dyDescent="0.2">
      <c r="A11385" s="13">
        <f t="shared" si="461"/>
        <v>0</v>
      </c>
      <c r="B11385" s="14" t="s">
        <v>39</v>
      </c>
      <c r="C11385" s="31">
        <v>0</v>
      </c>
    </row>
    <row r="11386" spans="1:3" ht="15" hidden="1" x14ac:dyDescent="0.2">
      <c r="A11386" s="13">
        <f t="shared" si="461"/>
        <v>0</v>
      </c>
      <c r="B11386" s="4" t="s">
        <v>40</v>
      </c>
      <c r="C11386" s="28">
        <v>0</v>
      </c>
    </row>
    <row r="11387" spans="1:3" ht="15" hidden="1" x14ac:dyDescent="0.2">
      <c r="A11387" s="13">
        <f t="shared" si="461"/>
        <v>0</v>
      </c>
      <c r="B11387" s="2" t="s">
        <v>41</v>
      </c>
      <c r="C11387" s="28">
        <v>0</v>
      </c>
    </row>
    <row r="11388" spans="1:3" ht="15" hidden="1" x14ac:dyDescent="0.2">
      <c r="A11388" s="13">
        <v>0</v>
      </c>
      <c r="B11388" s="16" t="s">
        <v>14</v>
      </c>
      <c r="C11388" s="33">
        <v>0</v>
      </c>
    </row>
    <row r="11389" spans="1:3" ht="15" hidden="1" x14ac:dyDescent="0.2">
      <c r="A11389" s="13">
        <v>0</v>
      </c>
      <c r="B11389" s="15" t="s">
        <v>9</v>
      </c>
      <c r="C11389" s="32">
        <v>0</v>
      </c>
    </row>
    <row r="11390" spans="1:3" ht="15" hidden="1" x14ac:dyDescent="0.2">
      <c r="A11390" s="13">
        <v>0</v>
      </c>
      <c r="B11390" s="15" t="s">
        <v>10</v>
      </c>
      <c r="C11390" s="32">
        <v>0</v>
      </c>
    </row>
    <row r="11391" spans="1:3" ht="15" hidden="1" x14ac:dyDescent="0.2">
      <c r="A11391" s="13">
        <f t="shared" si="461"/>
        <v>0</v>
      </c>
      <c r="B11391" s="14" t="s">
        <v>42</v>
      </c>
      <c r="C11391" s="31">
        <v>0</v>
      </c>
    </row>
    <row r="11392" spans="1:3" ht="15" hidden="1" x14ac:dyDescent="0.2">
      <c r="A11392" s="13">
        <f t="shared" si="461"/>
        <v>0</v>
      </c>
      <c r="B11392" s="4" t="s">
        <v>16</v>
      </c>
      <c r="C11392" s="28">
        <v>0</v>
      </c>
    </row>
    <row r="11393" spans="1:3" ht="15" hidden="1" x14ac:dyDescent="0.2">
      <c r="A11393" s="13">
        <f t="shared" si="461"/>
        <v>0</v>
      </c>
      <c r="B11393" s="16" t="s">
        <v>17</v>
      </c>
      <c r="C11393" s="33">
        <v>0</v>
      </c>
    </row>
    <row r="11394" spans="1:3" ht="15" hidden="1" x14ac:dyDescent="0.2">
      <c r="A11394" s="13">
        <v>0</v>
      </c>
      <c r="B11394" s="15" t="s">
        <v>43</v>
      </c>
      <c r="C11394" s="32">
        <v>0</v>
      </c>
    </row>
    <row r="11395" spans="1:3" ht="15" hidden="1" x14ac:dyDescent="0.2">
      <c r="A11395" s="13">
        <v>0</v>
      </c>
      <c r="B11395" s="15" t="s">
        <v>15</v>
      </c>
      <c r="C11395" s="32">
        <v>0</v>
      </c>
    </row>
    <row r="11396" spans="1:3" ht="15" hidden="1" x14ac:dyDescent="0.2">
      <c r="A11396" s="13">
        <v>0</v>
      </c>
      <c r="B11396" s="15" t="s">
        <v>10</v>
      </c>
      <c r="C11396" s="32">
        <v>0</v>
      </c>
    </row>
    <row r="11397" spans="1:3" ht="15" hidden="1" x14ac:dyDescent="0.2">
      <c r="A11397" s="13">
        <f t="shared" si="461"/>
        <v>0</v>
      </c>
      <c r="B11397" s="14" t="s">
        <v>39</v>
      </c>
      <c r="C11397" s="31">
        <v>0</v>
      </c>
    </row>
    <row r="11398" spans="1:3" ht="15" hidden="1" x14ac:dyDescent="0.2">
      <c r="A11398" s="13">
        <f t="shared" si="461"/>
        <v>0</v>
      </c>
      <c r="B11398" s="4" t="s">
        <v>16</v>
      </c>
      <c r="C11398" s="28">
        <v>0</v>
      </c>
    </row>
    <row r="11399" spans="1:3" hidden="1" x14ac:dyDescent="0.2">
      <c r="A11399" s="13">
        <f t="shared" si="461"/>
        <v>0</v>
      </c>
      <c r="B11399" s="21"/>
      <c r="C11399" s="35"/>
    </row>
    <row r="11400" spans="1:3" ht="15" hidden="1" x14ac:dyDescent="0.2">
      <c r="A11400" s="13">
        <f t="shared" si="461"/>
        <v>0</v>
      </c>
      <c r="B11400" s="22" t="s">
        <v>60</v>
      </c>
      <c r="C11400" s="29"/>
    </row>
    <row r="11401" spans="1:3" ht="15" x14ac:dyDescent="0.2">
      <c r="A11401" s="13"/>
      <c r="B11401" s="17" t="s">
        <v>44</v>
      </c>
      <c r="C11401" s="31">
        <v>0.04</v>
      </c>
    </row>
    <row r="11402" spans="1:3" ht="15" x14ac:dyDescent="0.2">
      <c r="A11402" s="13"/>
      <c r="B11402" s="12" t="s">
        <v>1</v>
      </c>
      <c r="C11402" s="31">
        <v>0.04</v>
      </c>
    </row>
    <row r="11403" spans="1:3" ht="15" hidden="1" x14ac:dyDescent="0.2">
      <c r="A11403" s="13">
        <f t="shared" si="461"/>
        <v>0</v>
      </c>
      <c r="B11403" s="12" t="s">
        <v>6</v>
      </c>
      <c r="C11403" s="31">
        <v>0</v>
      </c>
    </row>
    <row r="11404" spans="1:3" ht="15" hidden="1" x14ac:dyDescent="0.2">
      <c r="A11404" s="13">
        <f t="shared" si="461"/>
        <v>0</v>
      </c>
      <c r="B11404" s="12" t="s">
        <v>45</v>
      </c>
      <c r="C11404" s="31">
        <v>0</v>
      </c>
    </row>
    <row r="11405" spans="1:3" ht="15" hidden="1" x14ac:dyDescent="0.2">
      <c r="A11405" s="13">
        <f t="shared" si="461"/>
        <v>0</v>
      </c>
      <c r="B11405" s="12" t="s">
        <v>13</v>
      </c>
      <c r="C11405" s="31">
        <v>0</v>
      </c>
    </row>
    <row r="11406" spans="1:3" ht="15" hidden="1" x14ac:dyDescent="0.2">
      <c r="A11406" s="13">
        <f t="shared" si="461"/>
        <v>0</v>
      </c>
      <c r="B11406" s="17" t="s">
        <v>46</v>
      </c>
      <c r="C11406" s="31">
        <v>0</v>
      </c>
    </row>
    <row r="11407" spans="1:3" ht="15" hidden="1" x14ac:dyDescent="0.2">
      <c r="A11407" s="13">
        <f t="shared" si="461"/>
        <v>0</v>
      </c>
      <c r="B11407" s="12" t="s">
        <v>19</v>
      </c>
      <c r="C11407" s="31">
        <v>0</v>
      </c>
    </row>
    <row r="11408" spans="1:3" ht="15" hidden="1" x14ac:dyDescent="0.2">
      <c r="A11408" s="13">
        <f t="shared" si="461"/>
        <v>0</v>
      </c>
      <c r="B11408" s="12" t="s">
        <v>36</v>
      </c>
      <c r="C11408" s="31">
        <v>0</v>
      </c>
    </row>
    <row r="11409" spans="1:3" ht="15" hidden="1" x14ac:dyDescent="0.2">
      <c r="A11409" s="13">
        <f t="shared" si="461"/>
        <v>0</v>
      </c>
      <c r="B11409" s="12" t="s">
        <v>47</v>
      </c>
      <c r="C11409" s="31">
        <v>0</v>
      </c>
    </row>
    <row r="11410" spans="1:3" ht="15" hidden="1" x14ac:dyDescent="0.2">
      <c r="A11410" s="13">
        <f t="shared" si="461"/>
        <v>0</v>
      </c>
      <c r="B11410" s="12" t="s">
        <v>41</v>
      </c>
      <c r="C11410" s="31">
        <v>0</v>
      </c>
    </row>
    <row r="11411" spans="1:3" ht="15" x14ac:dyDescent="0.2">
      <c r="A11411" s="13"/>
      <c r="B11411" s="39" t="s">
        <v>48</v>
      </c>
      <c r="C11411" s="40">
        <v>0.04</v>
      </c>
    </row>
    <row r="11412" spans="1:3" ht="15" hidden="1" x14ac:dyDescent="0.2">
      <c r="A11412" s="13">
        <f t="shared" si="461"/>
        <v>4.0000000000000003E-5</v>
      </c>
      <c r="B11412" s="39" t="s">
        <v>49</v>
      </c>
      <c r="C11412" s="40">
        <v>4.0000000000000003E-5</v>
      </c>
    </row>
    <row r="11413" spans="1:3" ht="15" x14ac:dyDescent="0.2">
      <c r="A11413" s="13"/>
      <c r="B11413" s="39" t="s">
        <v>50</v>
      </c>
      <c r="C11413" s="40">
        <v>4.0039999999999999E-2</v>
      </c>
    </row>
    <row r="11414" spans="1:3" ht="15" hidden="1" x14ac:dyDescent="0.2">
      <c r="A11414" s="13">
        <f t="shared" si="461"/>
        <v>0</v>
      </c>
      <c r="B11414" s="23"/>
      <c r="C11414" s="34"/>
    </row>
    <row r="11415" spans="1:3" hidden="1" x14ac:dyDescent="0.2">
      <c r="A11415" s="13">
        <f t="shared" si="461"/>
        <v>0</v>
      </c>
      <c r="B11415" s="18" t="s">
        <v>319</v>
      </c>
      <c r="C11415" s="29"/>
    </row>
    <row r="11416" spans="1:3" ht="15" x14ac:dyDescent="0.2">
      <c r="A11416" s="13"/>
      <c r="B11416" s="5" t="s">
        <v>53</v>
      </c>
      <c r="C11416" s="36">
        <v>8</v>
      </c>
    </row>
    <row r="11417" spans="1:3" ht="15" x14ac:dyDescent="0.2">
      <c r="A11417" s="13"/>
      <c r="B11417" s="6" t="s">
        <v>54</v>
      </c>
      <c r="C11417" s="36">
        <v>8</v>
      </c>
    </row>
    <row r="11418" spans="1:3" ht="15" hidden="1" x14ac:dyDescent="0.2">
      <c r="A11418" s="13">
        <f t="shared" si="461"/>
        <v>0</v>
      </c>
      <c r="B11418" s="6" t="s">
        <v>55</v>
      </c>
      <c r="C11418" s="36">
        <v>0</v>
      </c>
    </row>
    <row r="11419" spans="1:3" ht="15" hidden="1" x14ac:dyDescent="0.2">
      <c r="A11419" s="13">
        <f t="shared" si="461"/>
        <v>0</v>
      </c>
      <c r="B11419" s="24"/>
      <c r="C11419" s="34"/>
    </row>
    <row r="11420" spans="1:3" ht="15" x14ac:dyDescent="0.2">
      <c r="A11420" s="13"/>
      <c r="B11420" s="126" t="s">
        <v>182</v>
      </c>
      <c r="C11420" s="127"/>
    </row>
    <row r="11421" spans="1:3" hidden="1" x14ac:dyDescent="0.2">
      <c r="A11421" s="13">
        <f t="shared" si="461"/>
        <v>0</v>
      </c>
      <c r="B11421" s="21"/>
      <c r="C11421" s="35"/>
    </row>
    <row r="11422" spans="1:3" ht="15" hidden="1" x14ac:dyDescent="0.2">
      <c r="A11422" s="13">
        <f t="shared" si="461"/>
        <v>0</v>
      </c>
      <c r="B11422" s="22" t="s">
        <v>59</v>
      </c>
      <c r="C11422" s="29"/>
    </row>
    <row r="11423" spans="1:3" ht="15" hidden="1" x14ac:dyDescent="0.2">
      <c r="A11423" s="13">
        <f t="shared" si="461"/>
        <v>0</v>
      </c>
      <c r="B11423" s="2" t="s">
        <v>1</v>
      </c>
      <c r="C11423" s="28">
        <v>0</v>
      </c>
    </row>
    <row r="11424" spans="1:3" ht="15" hidden="1" x14ac:dyDescent="0.2">
      <c r="A11424" s="13">
        <f t="shared" si="461"/>
        <v>0</v>
      </c>
      <c r="B11424" s="3" t="s">
        <v>2</v>
      </c>
      <c r="C11424" s="28"/>
    </row>
    <row r="11425" spans="1:3" ht="15" hidden="1" x14ac:dyDescent="0.2">
      <c r="A11425" s="13">
        <f t="shared" si="461"/>
        <v>0</v>
      </c>
      <c r="B11425" s="3" t="s">
        <v>3</v>
      </c>
      <c r="C11425" s="28"/>
    </row>
    <row r="11426" spans="1:3" ht="15" hidden="1" x14ac:dyDescent="0.2">
      <c r="A11426" s="13">
        <f t="shared" si="461"/>
        <v>0</v>
      </c>
      <c r="B11426" s="3" t="s">
        <v>4</v>
      </c>
      <c r="C11426" s="28">
        <v>0</v>
      </c>
    </row>
    <row r="11427" spans="1:3" ht="15" hidden="1" x14ac:dyDescent="0.2">
      <c r="A11427" s="13">
        <f t="shared" si="461"/>
        <v>0</v>
      </c>
      <c r="B11427" s="3" t="s">
        <v>5</v>
      </c>
      <c r="C11427" s="28">
        <v>0</v>
      </c>
    </row>
    <row r="11428" spans="1:3" ht="15" hidden="1" x14ac:dyDescent="0.2">
      <c r="A11428" s="13">
        <f t="shared" si="461"/>
        <v>0</v>
      </c>
      <c r="B11428" s="2" t="s">
        <v>6</v>
      </c>
      <c r="C11428" s="28">
        <v>0</v>
      </c>
    </row>
    <row r="11429" spans="1:3" ht="15" hidden="1" x14ac:dyDescent="0.2">
      <c r="A11429" s="13">
        <f t="shared" si="461"/>
        <v>0</v>
      </c>
      <c r="B11429" s="2" t="s">
        <v>7</v>
      </c>
      <c r="C11429" s="28">
        <v>0</v>
      </c>
    </row>
    <row r="11430" spans="1:3" ht="15" hidden="1" x14ac:dyDescent="0.2">
      <c r="A11430" s="13">
        <v>0</v>
      </c>
      <c r="B11430" s="3" t="s">
        <v>8</v>
      </c>
      <c r="C11430" s="28">
        <v>0</v>
      </c>
    </row>
    <row r="11431" spans="1:3" ht="15" hidden="1" x14ac:dyDescent="0.2">
      <c r="A11431" s="13">
        <f t="shared" si="461"/>
        <v>0</v>
      </c>
      <c r="B11431" s="4" t="s">
        <v>9</v>
      </c>
      <c r="C11431" s="28">
        <v>0</v>
      </c>
    </row>
    <row r="11432" spans="1:3" ht="15" hidden="1" x14ac:dyDescent="0.2">
      <c r="A11432" s="13">
        <v>0</v>
      </c>
      <c r="B11432" s="4" t="s">
        <v>10</v>
      </c>
      <c r="C11432" s="28">
        <v>0</v>
      </c>
    </row>
    <row r="11433" spans="1:3" ht="15" hidden="1" x14ac:dyDescent="0.2">
      <c r="A11433" s="13">
        <f t="shared" si="461"/>
        <v>0</v>
      </c>
      <c r="B11433" s="4" t="s">
        <v>11</v>
      </c>
      <c r="C11433" s="28">
        <v>0</v>
      </c>
    </row>
    <row r="11434" spans="1:3" ht="15" hidden="1" x14ac:dyDescent="0.2">
      <c r="A11434" s="13">
        <f t="shared" si="461"/>
        <v>0</v>
      </c>
      <c r="B11434" s="4" t="s">
        <v>12</v>
      </c>
      <c r="C11434" s="28">
        <v>0</v>
      </c>
    </row>
    <row r="11435" spans="1:3" ht="15" hidden="1" x14ac:dyDescent="0.2">
      <c r="A11435" s="13">
        <f t="shared" si="461"/>
        <v>0</v>
      </c>
      <c r="B11435" s="2" t="s">
        <v>13</v>
      </c>
      <c r="C11435" s="28">
        <v>0</v>
      </c>
    </row>
    <row r="11436" spans="1:3" ht="15" hidden="1" x14ac:dyDescent="0.2">
      <c r="A11436" s="13">
        <v>0</v>
      </c>
      <c r="B11436" s="3" t="s">
        <v>14</v>
      </c>
      <c r="C11436" s="28">
        <v>0</v>
      </c>
    </row>
    <row r="11437" spans="1:3" ht="15" hidden="1" x14ac:dyDescent="0.2">
      <c r="A11437" s="13">
        <v>0</v>
      </c>
      <c r="B11437" s="4" t="s">
        <v>15</v>
      </c>
      <c r="C11437" s="28">
        <v>0</v>
      </c>
    </row>
    <row r="11438" spans="1:3" ht="15" hidden="1" x14ac:dyDescent="0.2">
      <c r="A11438" s="13">
        <v>0</v>
      </c>
      <c r="B11438" s="4" t="s">
        <v>10</v>
      </c>
      <c r="C11438" s="28">
        <v>0</v>
      </c>
    </row>
    <row r="11439" spans="1:3" ht="15" hidden="1" x14ac:dyDescent="0.2">
      <c r="A11439" s="13">
        <f t="shared" si="461"/>
        <v>0</v>
      </c>
      <c r="B11439" s="4" t="s">
        <v>16</v>
      </c>
      <c r="C11439" s="28">
        <v>0</v>
      </c>
    </row>
    <row r="11440" spans="1:3" ht="15" hidden="1" x14ac:dyDescent="0.2">
      <c r="A11440" s="13">
        <f t="shared" si="461"/>
        <v>0</v>
      </c>
      <c r="B11440" s="3" t="s">
        <v>17</v>
      </c>
      <c r="C11440" s="28">
        <v>0</v>
      </c>
    </row>
    <row r="11441" spans="1:3" ht="15" hidden="1" x14ac:dyDescent="0.2">
      <c r="A11441" s="13">
        <f t="shared" si="461"/>
        <v>0</v>
      </c>
      <c r="B11441" s="4" t="s">
        <v>18</v>
      </c>
      <c r="C11441" s="28">
        <v>0</v>
      </c>
    </row>
    <row r="11442" spans="1:3" hidden="1" x14ac:dyDescent="0.2">
      <c r="A11442" s="13">
        <f t="shared" si="461"/>
        <v>0</v>
      </c>
      <c r="B11442" s="21"/>
      <c r="C11442" s="35"/>
    </row>
    <row r="11443" spans="1:3" ht="15" hidden="1" x14ac:dyDescent="0.2">
      <c r="A11443" s="13">
        <f>SUM(C11443)</f>
        <v>0</v>
      </c>
      <c r="B11443" s="2" t="s">
        <v>19</v>
      </c>
      <c r="C11443" s="28">
        <v>0</v>
      </c>
    </row>
    <row r="11444" spans="1:3" ht="15" hidden="1" x14ac:dyDescent="0.2">
      <c r="A11444" s="13">
        <f>SUM(C11444)</f>
        <v>0</v>
      </c>
      <c r="B11444" s="12" t="s">
        <v>20</v>
      </c>
      <c r="C11444" s="31">
        <v>0</v>
      </c>
    </row>
    <row r="11445" spans="1:3" ht="15" hidden="1" x14ac:dyDescent="0.2">
      <c r="A11445" s="13">
        <f>SUM(C11445)</f>
        <v>0</v>
      </c>
      <c r="B11445" s="12" t="s">
        <v>21</v>
      </c>
      <c r="C11445" s="31">
        <v>0</v>
      </c>
    </row>
    <row r="11446" spans="1:3" ht="15" hidden="1" x14ac:dyDescent="0.2">
      <c r="A11446" s="13">
        <v>0</v>
      </c>
      <c r="B11446" s="15" t="s">
        <v>22</v>
      </c>
      <c r="C11446" s="32">
        <v>0</v>
      </c>
    </row>
    <row r="11447" spans="1:3" ht="15" hidden="1" x14ac:dyDescent="0.2">
      <c r="A11447" s="13">
        <v>0</v>
      </c>
      <c r="B11447" s="15" t="s">
        <v>23</v>
      </c>
      <c r="C11447" s="32">
        <v>0</v>
      </c>
    </row>
    <row r="11448" spans="1:3" ht="15" hidden="1" x14ac:dyDescent="0.2">
      <c r="A11448" s="13">
        <v>0</v>
      </c>
      <c r="B11448" s="15" t="s">
        <v>24</v>
      </c>
      <c r="C11448" s="32">
        <v>0</v>
      </c>
    </row>
    <row r="11449" spans="1:3" ht="15" hidden="1" x14ac:dyDescent="0.2">
      <c r="A11449" s="13">
        <v>0</v>
      </c>
      <c r="B11449" s="15" t="s">
        <v>25</v>
      </c>
      <c r="C11449" s="32">
        <v>0</v>
      </c>
    </row>
    <row r="11450" spans="1:3" ht="15" hidden="1" x14ac:dyDescent="0.2">
      <c r="A11450" s="13">
        <v>0</v>
      </c>
      <c r="B11450" s="15" t="s">
        <v>26</v>
      </c>
      <c r="C11450" s="32">
        <v>0</v>
      </c>
    </row>
    <row r="11451" spans="1:3" ht="15" hidden="1" x14ac:dyDescent="0.2">
      <c r="A11451" s="13">
        <v>0</v>
      </c>
      <c r="B11451" s="15" t="s">
        <v>27</v>
      </c>
      <c r="C11451" s="32">
        <v>0</v>
      </c>
    </row>
    <row r="11452" spans="1:3" ht="30" hidden="1" x14ac:dyDescent="0.2">
      <c r="A11452" s="13">
        <v>0</v>
      </c>
      <c r="B11452" s="15" t="s">
        <v>28</v>
      </c>
      <c r="C11452" s="32">
        <v>0</v>
      </c>
    </row>
    <row r="11453" spans="1:3" ht="15" hidden="1" x14ac:dyDescent="0.2">
      <c r="A11453" s="13">
        <v>0</v>
      </c>
      <c r="B11453" s="15" t="s">
        <v>29</v>
      </c>
      <c r="C11453" s="32">
        <v>0</v>
      </c>
    </row>
    <row r="11454" spans="1:3" ht="15" hidden="1" x14ac:dyDescent="0.2">
      <c r="A11454" s="13">
        <v>0</v>
      </c>
      <c r="B11454" s="15" t="s">
        <v>30</v>
      </c>
      <c r="C11454" s="32">
        <v>0</v>
      </c>
    </row>
    <row r="11455" spans="1:3" ht="15" hidden="1" x14ac:dyDescent="0.2">
      <c r="A11455" s="13">
        <v>0</v>
      </c>
      <c r="B11455" s="15" t="s">
        <v>31</v>
      </c>
      <c r="C11455" s="32">
        <v>0</v>
      </c>
    </row>
    <row r="11456" spans="1:3" ht="15" hidden="1" x14ac:dyDescent="0.2">
      <c r="A11456" s="13">
        <f t="shared" ref="A11456:A11462" si="462">SUM(C11456)</f>
        <v>0</v>
      </c>
      <c r="B11456" s="12" t="s">
        <v>32</v>
      </c>
      <c r="C11456" s="31">
        <v>0</v>
      </c>
    </row>
    <row r="11457" spans="1:3" ht="15" hidden="1" x14ac:dyDescent="0.2">
      <c r="A11457" s="13">
        <f t="shared" si="462"/>
        <v>0</v>
      </c>
      <c r="B11457" s="3" t="s">
        <v>33</v>
      </c>
      <c r="C11457" s="28">
        <v>0</v>
      </c>
    </row>
    <row r="11458" spans="1:3" ht="15" hidden="1" x14ac:dyDescent="0.2">
      <c r="A11458" s="13">
        <f t="shared" si="462"/>
        <v>0</v>
      </c>
      <c r="B11458" s="12" t="s">
        <v>4</v>
      </c>
      <c r="C11458" s="31">
        <v>0</v>
      </c>
    </row>
    <row r="11459" spans="1:3" ht="15" hidden="1" x14ac:dyDescent="0.2">
      <c r="A11459" s="13">
        <f t="shared" si="462"/>
        <v>0</v>
      </c>
      <c r="B11459" s="12" t="s">
        <v>34</v>
      </c>
      <c r="C11459" s="31">
        <v>0</v>
      </c>
    </row>
    <row r="11460" spans="1:3" ht="15" hidden="1" x14ac:dyDescent="0.2">
      <c r="A11460" s="13">
        <f t="shared" si="462"/>
        <v>0</v>
      </c>
      <c r="B11460" s="12" t="s">
        <v>35</v>
      </c>
      <c r="C11460" s="31">
        <v>0</v>
      </c>
    </row>
    <row r="11461" spans="1:3" ht="15" hidden="1" x14ac:dyDescent="0.2">
      <c r="A11461" s="13">
        <f t="shared" si="462"/>
        <v>0</v>
      </c>
      <c r="B11461" s="2" t="s">
        <v>36</v>
      </c>
      <c r="C11461" s="28">
        <v>0</v>
      </c>
    </row>
    <row r="11462" spans="1:3" ht="15" hidden="1" x14ac:dyDescent="0.2">
      <c r="A11462" s="13">
        <f t="shared" si="462"/>
        <v>0</v>
      </c>
      <c r="B11462" s="2" t="s">
        <v>37</v>
      </c>
      <c r="C11462" s="28">
        <v>0</v>
      </c>
    </row>
    <row r="11463" spans="1:3" ht="15" hidden="1" x14ac:dyDescent="0.2">
      <c r="A11463" s="13">
        <v>0</v>
      </c>
      <c r="B11463" s="16" t="s">
        <v>8</v>
      </c>
      <c r="C11463" s="33">
        <v>0</v>
      </c>
    </row>
    <row r="11464" spans="1:3" ht="15" hidden="1" x14ac:dyDescent="0.2">
      <c r="A11464" s="13">
        <v>0</v>
      </c>
      <c r="B11464" s="15" t="s">
        <v>9</v>
      </c>
      <c r="C11464" s="32">
        <v>0</v>
      </c>
    </row>
    <row r="11465" spans="1:3" ht="15" hidden="1" x14ac:dyDescent="0.2">
      <c r="A11465" s="13">
        <v>0</v>
      </c>
      <c r="B11465" s="15" t="s">
        <v>38</v>
      </c>
      <c r="C11465" s="32">
        <v>0</v>
      </c>
    </row>
    <row r="11466" spans="1:3" ht="15" hidden="1" x14ac:dyDescent="0.2">
      <c r="A11466" s="13">
        <f>SUM(C11466)</f>
        <v>0</v>
      </c>
      <c r="B11466" s="14" t="s">
        <v>39</v>
      </c>
      <c r="C11466" s="31">
        <v>0</v>
      </c>
    </row>
    <row r="11467" spans="1:3" ht="15" hidden="1" x14ac:dyDescent="0.2">
      <c r="A11467" s="13">
        <f>SUM(C11467)</f>
        <v>0</v>
      </c>
      <c r="B11467" s="4" t="s">
        <v>40</v>
      </c>
      <c r="C11467" s="28">
        <v>0</v>
      </c>
    </row>
    <row r="11468" spans="1:3" ht="15" hidden="1" x14ac:dyDescent="0.2">
      <c r="A11468" s="13">
        <f>SUM(C11468)</f>
        <v>0</v>
      </c>
      <c r="B11468" s="2" t="s">
        <v>41</v>
      </c>
      <c r="C11468" s="28">
        <v>0</v>
      </c>
    </row>
    <row r="11469" spans="1:3" ht="15" hidden="1" x14ac:dyDescent="0.2">
      <c r="A11469" s="13">
        <v>0</v>
      </c>
      <c r="B11469" s="16" t="s">
        <v>14</v>
      </c>
      <c r="C11469" s="33">
        <v>0</v>
      </c>
    </row>
    <row r="11470" spans="1:3" ht="15" hidden="1" x14ac:dyDescent="0.2">
      <c r="A11470" s="13">
        <v>0</v>
      </c>
      <c r="B11470" s="15" t="s">
        <v>9</v>
      </c>
      <c r="C11470" s="32">
        <v>0</v>
      </c>
    </row>
    <row r="11471" spans="1:3" ht="15" hidden="1" x14ac:dyDescent="0.2">
      <c r="A11471" s="13">
        <v>0</v>
      </c>
      <c r="B11471" s="15" t="s">
        <v>10</v>
      </c>
      <c r="C11471" s="32">
        <v>0</v>
      </c>
    </row>
    <row r="11472" spans="1:3" ht="15" hidden="1" x14ac:dyDescent="0.2">
      <c r="A11472" s="13">
        <f>SUM(C11472)</f>
        <v>0</v>
      </c>
      <c r="B11472" s="14" t="s">
        <v>42</v>
      </c>
      <c r="C11472" s="31">
        <v>0</v>
      </c>
    </row>
    <row r="11473" spans="1:3" ht="15" hidden="1" x14ac:dyDescent="0.2">
      <c r="A11473" s="13">
        <f>SUM(C11473)</f>
        <v>0</v>
      </c>
      <c r="B11473" s="4" t="s">
        <v>16</v>
      </c>
      <c r="C11473" s="28">
        <v>0</v>
      </c>
    </row>
    <row r="11474" spans="1:3" ht="15" hidden="1" x14ac:dyDescent="0.2">
      <c r="A11474" s="13">
        <f>SUM(C11474)</f>
        <v>0</v>
      </c>
      <c r="B11474" s="16" t="s">
        <v>17</v>
      </c>
      <c r="C11474" s="33">
        <v>0</v>
      </c>
    </row>
    <row r="11475" spans="1:3" ht="15" hidden="1" x14ac:dyDescent="0.2">
      <c r="A11475" s="13">
        <v>0</v>
      </c>
      <c r="B11475" s="15" t="s">
        <v>43</v>
      </c>
      <c r="C11475" s="32">
        <v>0</v>
      </c>
    </row>
    <row r="11476" spans="1:3" ht="15" hidden="1" x14ac:dyDescent="0.2">
      <c r="A11476" s="13">
        <v>0</v>
      </c>
      <c r="B11476" s="15" t="s">
        <v>15</v>
      </c>
      <c r="C11476" s="32">
        <v>0</v>
      </c>
    </row>
    <row r="11477" spans="1:3" ht="15" hidden="1" x14ac:dyDescent="0.2">
      <c r="A11477" s="13">
        <v>0</v>
      </c>
      <c r="B11477" s="15" t="s">
        <v>10</v>
      </c>
      <c r="C11477" s="32">
        <v>0</v>
      </c>
    </row>
    <row r="11478" spans="1:3" ht="15" hidden="1" x14ac:dyDescent="0.2">
      <c r="A11478" s="13">
        <f t="shared" ref="A11478:A11500" si="463">SUM(C11478)</f>
        <v>0</v>
      </c>
      <c r="B11478" s="14" t="s">
        <v>39</v>
      </c>
      <c r="C11478" s="31">
        <v>0</v>
      </c>
    </row>
    <row r="11479" spans="1:3" ht="15" hidden="1" x14ac:dyDescent="0.2">
      <c r="A11479" s="13">
        <f t="shared" si="463"/>
        <v>0</v>
      </c>
      <c r="B11479" s="4" t="s">
        <v>16</v>
      </c>
      <c r="C11479" s="28">
        <v>0</v>
      </c>
    </row>
    <row r="11480" spans="1:3" hidden="1" x14ac:dyDescent="0.2">
      <c r="A11480" s="13">
        <f t="shared" si="463"/>
        <v>0</v>
      </c>
      <c r="B11480" s="21"/>
      <c r="C11480" s="35"/>
    </row>
    <row r="11481" spans="1:3" ht="15" hidden="1" x14ac:dyDescent="0.2">
      <c r="A11481" s="13">
        <f t="shared" si="463"/>
        <v>0</v>
      </c>
      <c r="B11481" s="22" t="s">
        <v>60</v>
      </c>
      <c r="C11481" s="29"/>
    </row>
    <row r="11482" spans="1:3" ht="15" hidden="1" x14ac:dyDescent="0.2">
      <c r="A11482" s="13">
        <f t="shared" si="463"/>
        <v>0</v>
      </c>
      <c r="B11482" s="17" t="s">
        <v>44</v>
      </c>
      <c r="C11482" s="31">
        <v>0</v>
      </c>
    </row>
    <row r="11483" spans="1:3" ht="15" hidden="1" x14ac:dyDescent="0.2">
      <c r="A11483" s="13">
        <f t="shared" si="463"/>
        <v>0</v>
      </c>
      <c r="B11483" s="12" t="s">
        <v>1</v>
      </c>
      <c r="C11483" s="31">
        <v>0</v>
      </c>
    </row>
    <row r="11484" spans="1:3" ht="15" hidden="1" x14ac:dyDescent="0.2">
      <c r="A11484" s="13">
        <f t="shared" si="463"/>
        <v>0</v>
      </c>
      <c r="B11484" s="12" t="s">
        <v>6</v>
      </c>
      <c r="C11484" s="31">
        <v>0</v>
      </c>
    </row>
    <row r="11485" spans="1:3" ht="15" hidden="1" x14ac:dyDescent="0.2">
      <c r="A11485" s="13">
        <f t="shared" si="463"/>
        <v>0</v>
      </c>
      <c r="B11485" s="12" t="s">
        <v>45</v>
      </c>
      <c r="C11485" s="31">
        <v>0</v>
      </c>
    </row>
    <row r="11486" spans="1:3" ht="15" hidden="1" x14ac:dyDescent="0.2">
      <c r="A11486" s="13">
        <f t="shared" si="463"/>
        <v>0</v>
      </c>
      <c r="B11486" s="12" t="s">
        <v>13</v>
      </c>
      <c r="C11486" s="31">
        <v>0</v>
      </c>
    </row>
    <row r="11487" spans="1:3" ht="15" hidden="1" x14ac:dyDescent="0.2">
      <c r="A11487" s="13">
        <f t="shared" si="463"/>
        <v>0</v>
      </c>
      <c r="B11487" s="17" t="s">
        <v>46</v>
      </c>
      <c r="C11487" s="31">
        <v>0</v>
      </c>
    </row>
    <row r="11488" spans="1:3" ht="15" hidden="1" x14ac:dyDescent="0.2">
      <c r="A11488" s="13">
        <f t="shared" si="463"/>
        <v>0</v>
      </c>
      <c r="B11488" s="12" t="s">
        <v>19</v>
      </c>
      <c r="C11488" s="31">
        <v>0</v>
      </c>
    </row>
    <row r="11489" spans="1:3" ht="15" hidden="1" x14ac:dyDescent="0.2">
      <c r="A11489" s="13">
        <f t="shared" si="463"/>
        <v>0</v>
      </c>
      <c r="B11489" s="12" t="s">
        <v>36</v>
      </c>
      <c r="C11489" s="31">
        <v>0</v>
      </c>
    </row>
    <row r="11490" spans="1:3" ht="15" hidden="1" x14ac:dyDescent="0.2">
      <c r="A11490" s="13">
        <f t="shared" si="463"/>
        <v>0</v>
      </c>
      <c r="B11490" s="12" t="s">
        <v>47</v>
      </c>
      <c r="C11490" s="31">
        <v>0</v>
      </c>
    </row>
    <row r="11491" spans="1:3" ht="15" hidden="1" x14ac:dyDescent="0.2">
      <c r="A11491" s="13">
        <f t="shared" si="463"/>
        <v>0</v>
      </c>
      <c r="B11491" s="12" t="s">
        <v>41</v>
      </c>
      <c r="C11491" s="31">
        <v>0</v>
      </c>
    </row>
    <row r="11492" spans="1:3" ht="15" hidden="1" x14ac:dyDescent="0.2">
      <c r="A11492" s="13">
        <f t="shared" si="463"/>
        <v>0</v>
      </c>
      <c r="B11492" s="39" t="s">
        <v>48</v>
      </c>
      <c r="C11492" s="40">
        <v>0</v>
      </c>
    </row>
    <row r="11493" spans="1:3" ht="15" x14ac:dyDescent="0.2">
      <c r="A11493" s="13"/>
      <c r="B11493" s="39" t="s">
        <v>49</v>
      </c>
      <c r="C11493" s="40">
        <v>4.9181299999999997</v>
      </c>
    </row>
    <row r="11494" spans="1:3" ht="15" x14ac:dyDescent="0.2">
      <c r="A11494" s="13"/>
      <c r="B11494" s="39" t="s">
        <v>50</v>
      </c>
      <c r="C11494" s="40">
        <v>4.9181299999999997</v>
      </c>
    </row>
    <row r="11495" spans="1:3" ht="15" hidden="1" x14ac:dyDescent="0.2">
      <c r="A11495" s="13">
        <f t="shared" si="463"/>
        <v>0</v>
      </c>
      <c r="B11495" s="23"/>
      <c r="C11495" s="34"/>
    </row>
    <row r="11496" spans="1:3" hidden="1" x14ac:dyDescent="0.2">
      <c r="A11496" s="13">
        <f t="shared" si="463"/>
        <v>0</v>
      </c>
      <c r="B11496" s="18" t="s">
        <v>319</v>
      </c>
      <c r="C11496" s="29"/>
    </row>
    <row r="11497" spans="1:3" ht="15" x14ac:dyDescent="0.2">
      <c r="A11497" s="13"/>
      <c r="B11497" s="5" t="s">
        <v>53</v>
      </c>
      <c r="C11497" s="36">
        <v>25</v>
      </c>
    </row>
    <row r="11498" spans="1:3" ht="15" x14ac:dyDescent="0.2">
      <c r="A11498" s="13"/>
      <c r="B11498" s="6" t="s">
        <v>54</v>
      </c>
      <c r="C11498" s="36">
        <v>21</v>
      </c>
    </row>
    <row r="11499" spans="1:3" ht="15" x14ac:dyDescent="0.2">
      <c r="A11499" s="13"/>
      <c r="B11499" s="6" t="s">
        <v>55</v>
      </c>
      <c r="C11499" s="36">
        <v>4</v>
      </c>
    </row>
    <row r="11500" spans="1:3" ht="15" hidden="1" x14ac:dyDescent="0.2">
      <c r="A11500" s="13">
        <f t="shared" si="463"/>
        <v>0</v>
      </c>
      <c r="B11500" s="24"/>
      <c r="C11500" s="34"/>
    </row>
    <row r="11501" spans="1:3" ht="15" x14ac:dyDescent="0.2">
      <c r="A11501" s="13"/>
      <c r="B11501" s="121" t="s">
        <v>183</v>
      </c>
      <c r="C11501" s="122"/>
    </row>
    <row r="11502" spans="1:3" hidden="1" x14ac:dyDescent="0.2">
      <c r="A11502" s="13">
        <f t="shared" ref="A11502:A11510" si="464">SUM(C11502)</f>
        <v>0</v>
      </c>
      <c r="B11502" s="21"/>
      <c r="C11502" s="35"/>
    </row>
    <row r="11503" spans="1:3" ht="15" hidden="1" x14ac:dyDescent="0.2">
      <c r="A11503" s="13">
        <f t="shared" si="464"/>
        <v>0</v>
      </c>
      <c r="B11503" s="22" t="s">
        <v>59</v>
      </c>
      <c r="C11503" s="29"/>
    </row>
    <row r="11504" spans="1:3" ht="15" x14ac:dyDescent="0.2">
      <c r="A11504" s="13"/>
      <c r="B11504" s="2" t="s">
        <v>1</v>
      </c>
      <c r="C11504" s="28">
        <v>2166.7144800000001</v>
      </c>
    </row>
    <row r="11505" spans="1:3" ht="15" hidden="1" x14ac:dyDescent="0.2">
      <c r="A11505" s="13">
        <f t="shared" si="464"/>
        <v>0</v>
      </c>
      <c r="B11505" s="3" t="s">
        <v>2</v>
      </c>
      <c r="C11505" s="28"/>
    </row>
    <row r="11506" spans="1:3" ht="15" hidden="1" x14ac:dyDescent="0.2">
      <c r="A11506" s="13">
        <f t="shared" si="464"/>
        <v>0</v>
      </c>
      <c r="B11506" s="3" t="s">
        <v>3</v>
      </c>
      <c r="C11506" s="28"/>
    </row>
    <row r="11507" spans="1:3" ht="15" x14ac:dyDescent="0.2">
      <c r="A11507" s="13"/>
      <c r="B11507" s="3" t="s">
        <v>4</v>
      </c>
      <c r="C11507" s="28">
        <v>94.615200000000002</v>
      </c>
    </row>
    <row r="11508" spans="1:3" ht="15" x14ac:dyDescent="0.2">
      <c r="A11508" s="13"/>
      <c r="B11508" s="3" t="s">
        <v>5</v>
      </c>
      <c r="C11508" s="28">
        <v>2072.0992799999999</v>
      </c>
    </row>
    <row r="11509" spans="1:3" ht="15" hidden="1" x14ac:dyDescent="0.2">
      <c r="A11509" s="13">
        <f t="shared" si="464"/>
        <v>0</v>
      </c>
      <c r="B11509" s="2" t="s">
        <v>6</v>
      </c>
      <c r="C11509" s="28">
        <v>0</v>
      </c>
    </row>
    <row r="11510" spans="1:3" ht="15" hidden="1" x14ac:dyDescent="0.2">
      <c r="A11510" s="13">
        <f t="shared" si="464"/>
        <v>0</v>
      </c>
      <c r="B11510" s="2" t="s">
        <v>7</v>
      </c>
      <c r="C11510" s="28">
        <v>0</v>
      </c>
    </row>
    <row r="11511" spans="1:3" ht="15" hidden="1" x14ac:dyDescent="0.2">
      <c r="A11511" s="13">
        <v>0</v>
      </c>
      <c r="B11511" s="3" t="s">
        <v>8</v>
      </c>
      <c r="C11511" s="28">
        <v>0</v>
      </c>
    </row>
    <row r="11512" spans="1:3" ht="15" hidden="1" x14ac:dyDescent="0.2">
      <c r="A11512" s="13">
        <f>SUM(C11512)</f>
        <v>0</v>
      </c>
      <c r="B11512" s="4" t="s">
        <v>9</v>
      </c>
      <c r="C11512" s="28">
        <v>0</v>
      </c>
    </row>
    <row r="11513" spans="1:3" ht="15" hidden="1" x14ac:dyDescent="0.2">
      <c r="A11513" s="13">
        <v>0</v>
      </c>
      <c r="B11513" s="4" t="s">
        <v>10</v>
      </c>
      <c r="C11513" s="28">
        <v>0</v>
      </c>
    </row>
    <row r="11514" spans="1:3" ht="15" hidden="1" x14ac:dyDescent="0.2">
      <c r="A11514" s="13">
        <f>SUM(C11514)</f>
        <v>0</v>
      </c>
      <c r="B11514" s="4" t="s">
        <v>11</v>
      </c>
      <c r="C11514" s="28">
        <v>0</v>
      </c>
    </row>
    <row r="11515" spans="1:3" ht="15" hidden="1" x14ac:dyDescent="0.2">
      <c r="A11515" s="13">
        <f>SUM(C11515)</f>
        <v>0</v>
      </c>
      <c r="B11515" s="4" t="s">
        <v>12</v>
      </c>
      <c r="C11515" s="28">
        <v>0</v>
      </c>
    </row>
    <row r="11516" spans="1:3" ht="15" hidden="1" x14ac:dyDescent="0.2">
      <c r="A11516" s="13">
        <f>SUM(C11516)</f>
        <v>0</v>
      </c>
      <c r="B11516" s="2" t="s">
        <v>13</v>
      </c>
      <c r="C11516" s="28">
        <v>0</v>
      </c>
    </row>
    <row r="11517" spans="1:3" ht="15" hidden="1" x14ac:dyDescent="0.2">
      <c r="A11517" s="13">
        <v>0</v>
      </c>
      <c r="B11517" s="3" t="s">
        <v>14</v>
      </c>
      <c r="C11517" s="28">
        <v>0</v>
      </c>
    </row>
    <row r="11518" spans="1:3" ht="15" hidden="1" x14ac:dyDescent="0.2">
      <c r="A11518" s="13">
        <v>0</v>
      </c>
      <c r="B11518" s="4" t="s">
        <v>15</v>
      </c>
      <c r="C11518" s="28">
        <v>0</v>
      </c>
    </row>
    <row r="11519" spans="1:3" ht="15" hidden="1" x14ac:dyDescent="0.2">
      <c r="A11519" s="13">
        <v>0</v>
      </c>
      <c r="B11519" s="4" t="s">
        <v>10</v>
      </c>
      <c r="C11519" s="28">
        <v>0</v>
      </c>
    </row>
    <row r="11520" spans="1:3" ht="15" hidden="1" x14ac:dyDescent="0.2">
      <c r="A11520" s="13">
        <f t="shared" ref="A11520:A11526" si="465">SUM(C11520)</f>
        <v>0</v>
      </c>
      <c r="B11520" s="4" t="s">
        <v>16</v>
      </c>
      <c r="C11520" s="28">
        <v>0</v>
      </c>
    </row>
    <row r="11521" spans="1:3" ht="15" hidden="1" x14ac:dyDescent="0.2">
      <c r="A11521" s="13">
        <f t="shared" si="465"/>
        <v>0</v>
      </c>
      <c r="B11521" s="3" t="s">
        <v>17</v>
      </c>
      <c r="C11521" s="28">
        <v>0</v>
      </c>
    </row>
    <row r="11522" spans="1:3" ht="15" hidden="1" x14ac:dyDescent="0.2">
      <c r="A11522" s="13">
        <f t="shared" si="465"/>
        <v>0</v>
      </c>
      <c r="B11522" s="4" t="s">
        <v>18</v>
      </c>
      <c r="C11522" s="28">
        <v>0</v>
      </c>
    </row>
    <row r="11523" spans="1:3" hidden="1" x14ac:dyDescent="0.2">
      <c r="A11523" s="13">
        <f t="shared" si="465"/>
        <v>0</v>
      </c>
      <c r="B11523" s="21"/>
      <c r="C11523" s="35"/>
    </row>
    <row r="11524" spans="1:3" ht="15" x14ac:dyDescent="0.2">
      <c r="A11524" s="13"/>
      <c r="B11524" s="2" t="s">
        <v>19</v>
      </c>
      <c r="C11524" s="28">
        <v>1575.57528</v>
      </c>
    </row>
    <row r="11525" spans="1:3" ht="15" x14ac:dyDescent="0.2">
      <c r="A11525" s="13"/>
      <c r="B11525" s="12" t="s">
        <v>20</v>
      </c>
      <c r="C11525" s="31">
        <v>977.83244000000002</v>
      </c>
    </row>
    <row r="11526" spans="1:3" ht="15" x14ac:dyDescent="0.2">
      <c r="A11526" s="13"/>
      <c r="B11526" s="12" t="s">
        <v>21</v>
      </c>
      <c r="C11526" s="31">
        <v>567.21199000000001</v>
      </c>
    </row>
    <row r="11527" spans="1:3" ht="15" hidden="1" x14ac:dyDescent="0.2">
      <c r="A11527" s="13">
        <v>0</v>
      </c>
      <c r="B11527" s="15" t="s">
        <v>22</v>
      </c>
      <c r="C11527" s="32">
        <v>397.30254000000002</v>
      </c>
    </row>
    <row r="11528" spans="1:3" ht="15" hidden="1" x14ac:dyDescent="0.2">
      <c r="A11528" s="13">
        <v>0</v>
      </c>
      <c r="B11528" s="15" t="s">
        <v>23</v>
      </c>
      <c r="C11528" s="32">
        <v>0.19500000000000001</v>
      </c>
    </row>
    <row r="11529" spans="1:3" ht="15" hidden="1" x14ac:dyDescent="0.2">
      <c r="A11529" s="13">
        <v>0</v>
      </c>
      <c r="B11529" s="15" t="s">
        <v>24</v>
      </c>
      <c r="C11529" s="32">
        <v>97.507000000000005</v>
      </c>
    </row>
    <row r="11530" spans="1:3" ht="15" hidden="1" x14ac:dyDescent="0.2">
      <c r="A11530" s="13">
        <v>0</v>
      </c>
      <c r="B11530" s="15" t="s">
        <v>25</v>
      </c>
      <c r="C11530" s="32">
        <v>1.6976500000000001</v>
      </c>
    </row>
    <row r="11531" spans="1:3" ht="15" hidden="1" x14ac:dyDescent="0.2">
      <c r="A11531" s="13">
        <v>0</v>
      </c>
      <c r="B11531" s="15" t="s">
        <v>26</v>
      </c>
      <c r="C11531" s="32">
        <v>0</v>
      </c>
    </row>
    <row r="11532" spans="1:3" ht="15" hidden="1" x14ac:dyDescent="0.2">
      <c r="A11532" s="13">
        <v>0</v>
      </c>
      <c r="B11532" s="15" t="s">
        <v>27</v>
      </c>
      <c r="C11532" s="32">
        <v>0.71089999999999998</v>
      </c>
    </row>
    <row r="11533" spans="1:3" ht="30" hidden="1" x14ac:dyDescent="0.2">
      <c r="A11533" s="13">
        <v>0</v>
      </c>
      <c r="B11533" s="15" t="s">
        <v>28</v>
      </c>
      <c r="C11533" s="32">
        <v>0.375</v>
      </c>
    </row>
    <row r="11534" spans="1:3" ht="15" hidden="1" x14ac:dyDescent="0.2">
      <c r="A11534" s="13">
        <v>0</v>
      </c>
      <c r="B11534" s="15" t="s">
        <v>29</v>
      </c>
      <c r="C11534" s="32">
        <v>8.9493299999999998</v>
      </c>
    </row>
    <row r="11535" spans="1:3" ht="15" hidden="1" x14ac:dyDescent="0.2">
      <c r="A11535" s="13">
        <v>0</v>
      </c>
      <c r="B11535" s="15" t="s">
        <v>30</v>
      </c>
      <c r="C11535" s="32">
        <v>0</v>
      </c>
    </row>
    <row r="11536" spans="1:3" ht="15" hidden="1" x14ac:dyDescent="0.2">
      <c r="A11536" s="13">
        <v>0</v>
      </c>
      <c r="B11536" s="15" t="s">
        <v>31</v>
      </c>
      <c r="C11536" s="32">
        <v>60.47457</v>
      </c>
    </row>
    <row r="11537" spans="1:3" ht="15" hidden="1" x14ac:dyDescent="0.2">
      <c r="A11537" s="13">
        <f t="shared" ref="A11537:A11543" si="466">SUM(C11537)</f>
        <v>0</v>
      </c>
      <c r="B11537" s="12" t="s">
        <v>32</v>
      </c>
      <c r="C11537" s="31">
        <v>0</v>
      </c>
    </row>
    <row r="11538" spans="1:3" ht="15" hidden="1" x14ac:dyDescent="0.2">
      <c r="A11538" s="13">
        <f t="shared" si="466"/>
        <v>0</v>
      </c>
      <c r="B11538" s="3" t="s">
        <v>33</v>
      </c>
      <c r="C11538" s="28">
        <v>0</v>
      </c>
    </row>
    <row r="11539" spans="1:3" ht="15" hidden="1" x14ac:dyDescent="0.2">
      <c r="A11539" s="13">
        <f t="shared" si="466"/>
        <v>0</v>
      </c>
      <c r="B11539" s="12" t="s">
        <v>4</v>
      </c>
      <c r="C11539" s="31">
        <v>0</v>
      </c>
    </row>
    <row r="11540" spans="1:3" ht="15" hidden="1" x14ac:dyDescent="0.2">
      <c r="A11540" s="13">
        <f t="shared" si="466"/>
        <v>0</v>
      </c>
      <c r="B11540" s="12" t="s">
        <v>34</v>
      </c>
      <c r="C11540" s="31">
        <v>0</v>
      </c>
    </row>
    <row r="11541" spans="1:3" ht="15" x14ac:dyDescent="0.2">
      <c r="A11541" s="13"/>
      <c r="B11541" s="12" t="s">
        <v>35</v>
      </c>
      <c r="C11541" s="31">
        <v>30.530850000000001</v>
      </c>
    </row>
    <row r="11542" spans="1:3" ht="15" x14ac:dyDescent="0.2">
      <c r="A11542" s="13"/>
      <c r="B11542" s="2" t="s">
        <v>36</v>
      </c>
      <c r="C11542" s="28">
        <v>29.57902</v>
      </c>
    </row>
    <row r="11543" spans="1:3" ht="15" hidden="1" x14ac:dyDescent="0.2">
      <c r="A11543" s="13">
        <f t="shared" si="466"/>
        <v>0</v>
      </c>
      <c r="B11543" s="2" t="s">
        <v>37</v>
      </c>
      <c r="C11543" s="28">
        <v>0</v>
      </c>
    </row>
    <row r="11544" spans="1:3" ht="15" hidden="1" x14ac:dyDescent="0.2">
      <c r="A11544" s="13">
        <v>0</v>
      </c>
      <c r="B11544" s="16" t="s">
        <v>8</v>
      </c>
      <c r="C11544" s="33">
        <v>0</v>
      </c>
    </row>
    <row r="11545" spans="1:3" ht="15" hidden="1" x14ac:dyDescent="0.2">
      <c r="A11545" s="13">
        <v>0</v>
      </c>
      <c r="B11545" s="15" t="s">
        <v>9</v>
      </c>
      <c r="C11545" s="32">
        <v>0</v>
      </c>
    </row>
    <row r="11546" spans="1:3" ht="15" hidden="1" x14ac:dyDescent="0.2">
      <c r="A11546" s="13">
        <v>0</v>
      </c>
      <c r="B11546" s="15" t="s">
        <v>38</v>
      </c>
      <c r="C11546" s="32">
        <v>0</v>
      </c>
    </row>
    <row r="11547" spans="1:3" ht="15" hidden="1" x14ac:dyDescent="0.2">
      <c r="A11547" s="13">
        <f>SUM(C11547)</f>
        <v>0</v>
      </c>
      <c r="B11547" s="14" t="s">
        <v>39</v>
      </c>
      <c r="C11547" s="31">
        <v>0</v>
      </c>
    </row>
    <row r="11548" spans="1:3" ht="15" hidden="1" x14ac:dyDescent="0.2">
      <c r="A11548" s="13">
        <f>SUM(C11548)</f>
        <v>0</v>
      </c>
      <c r="B11548" s="4" t="s">
        <v>40</v>
      </c>
      <c r="C11548" s="28">
        <v>0</v>
      </c>
    </row>
    <row r="11549" spans="1:3" ht="15" hidden="1" x14ac:dyDescent="0.2">
      <c r="A11549" s="13">
        <f>SUM(C11549)</f>
        <v>0</v>
      </c>
      <c r="B11549" s="2" t="s">
        <v>41</v>
      </c>
      <c r="C11549" s="28">
        <v>0</v>
      </c>
    </row>
    <row r="11550" spans="1:3" ht="15" hidden="1" x14ac:dyDescent="0.2">
      <c r="A11550" s="13">
        <v>0</v>
      </c>
      <c r="B11550" s="16" t="s">
        <v>14</v>
      </c>
      <c r="C11550" s="33">
        <v>0</v>
      </c>
    </row>
    <row r="11551" spans="1:3" ht="15" hidden="1" x14ac:dyDescent="0.2">
      <c r="A11551" s="13">
        <v>0</v>
      </c>
      <c r="B11551" s="15" t="s">
        <v>9</v>
      </c>
      <c r="C11551" s="32">
        <v>0</v>
      </c>
    </row>
    <row r="11552" spans="1:3" ht="15" hidden="1" x14ac:dyDescent="0.2">
      <c r="A11552" s="13">
        <v>0</v>
      </c>
      <c r="B11552" s="15" t="s">
        <v>10</v>
      </c>
      <c r="C11552" s="32">
        <v>0</v>
      </c>
    </row>
    <row r="11553" spans="1:3" ht="15" hidden="1" x14ac:dyDescent="0.2">
      <c r="A11553" s="13">
        <f>SUM(C11553)</f>
        <v>0</v>
      </c>
      <c r="B11553" s="14" t="s">
        <v>42</v>
      </c>
      <c r="C11553" s="31">
        <v>0</v>
      </c>
    </row>
    <row r="11554" spans="1:3" ht="15" hidden="1" x14ac:dyDescent="0.2">
      <c r="A11554" s="13">
        <f>SUM(C11554)</f>
        <v>0</v>
      </c>
      <c r="B11554" s="4" t="s">
        <v>16</v>
      </c>
      <c r="C11554" s="28">
        <v>0</v>
      </c>
    </row>
    <row r="11555" spans="1:3" ht="15" hidden="1" x14ac:dyDescent="0.2">
      <c r="A11555" s="13">
        <f>SUM(C11555)</f>
        <v>0</v>
      </c>
      <c r="B11555" s="16" t="s">
        <v>17</v>
      </c>
      <c r="C11555" s="33">
        <v>0</v>
      </c>
    </row>
    <row r="11556" spans="1:3" ht="15" hidden="1" x14ac:dyDescent="0.2">
      <c r="A11556" s="13">
        <v>0</v>
      </c>
      <c r="B11556" s="15" t="s">
        <v>43</v>
      </c>
      <c r="C11556" s="32">
        <v>0</v>
      </c>
    </row>
    <row r="11557" spans="1:3" ht="15" hidden="1" x14ac:dyDescent="0.2">
      <c r="A11557" s="13">
        <v>0</v>
      </c>
      <c r="B11557" s="15" t="s">
        <v>15</v>
      </c>
      <c r="C11557" s="32">
        <v>0</v>
      </c>
    </row>
    <row r="11558" spans="1:3" ht="15" hidden="1" x14ac:dyDescent="0.2">
      <c r="A11558" s="13">
        <v>0</v>
      </c>
      <c r="B11558" s="15" t="s">
        <v>10</v>
      </c>
      <c r="C11558" s="32">
        <v>0</v>
      </c>
    </row>
    <row r="11559" spans="1:3" ht="15" hidden="1" x14ac:dyDescent="0.2">
      <c r="A11559" s="13">
        <f t="shared" ref="A11559:A11581" si="467">SUM(C11559)</f>
        <v>0</v>
      </c>
      <c r="B11559" s="14" t="s">
        <v>39</v>
      </c>
      <c r="C11559" s="31">
        <v>0</v>
      </c>
    </row>
    <row r="11560" spans="1:3" ht="15" hidden="1" x14ac:dyDescent="0.2">
      <c r="A11560" s="13">
        <f t="shared" si="467"/>
        <v>0</v>
      </c>
      <c r="B11560" s="4" t="s">
        <v>16</v>
      </c>
      <c r="C11560" s="28">
        <v>0</v>
      </c>
    </row>
    <row r="11561" spans="1:3" hidden="1" x14ac:dyDescent="0.2">
      <c r="A11561" s="13">
        <f t="shared" si="467"/>
        <v>0</v>
      </c>
      <c r="B11561" s="21"/>
      <c r="C11561" s="35"/>
    </row>
    <row r="11562" spans="1:3" ht="15" hidden="1" x14ac:dyDescent="0.2">
      <c r="A11562" s="13">
        <f t="shared" si="467"/>
        <v>0</v>
      </c>
      <c r="B11562" s="22" t="s">
        <v>60</v>
      </c>
      <c r="C11562" s="29"/>
    </row>
    <row r="11563" spans="1:3" ht="15" x14ac:dyDescent="0.2">
      <c r="A11563" s="13"/>
      <c r="B11563" s="17" t="s">
        <v>44</v>
      </c>
      <c r="C11563" s="31">
        <v>2166.7144800000001</v>
      </c>
    </row>
    <row r="11564" spans="1:3" ht="15" x14ac:dyDescent="0.2">
      <c r="A11564" s="13"/>
      <c r="B11564" s="12" t="s">
        <v>1</v>
      </c>
      <c r="C11564" s="31">
        <v>2166.7144800000001</v>
      </c>
    </row>
    <row r="11565" spans="1:3" ht="15" hidden="1" x14ac:dyDescent="0.2">
      <c r="A11565" s="13">
        <f t="shared" si="467"/>
        <v>0</v>
      </c>
      <c r="B11565" s="12" t="s">
        <v>6</v>
      </c>
      <c r="C11565" s="31">
        <v>0</v>
      </c>
    </row>
    <row r="11566" spans="1:3" ht="15" hidden="1" x14ac:dyDescent="0.2">
      <c r="A11566" s="13">
        <f t="shared" si="467"/>
        <v>0</v>
      </c>
      <c r="B11566" s="12" t="s">
        <v>45</v>
      </c>
      <c r="C11566" s="31">
        <v>0</v>
      </c>
    </row>
    <row r="11567" spans="1:3" ht="15" hidden="1" x14ac:dyDescent="0.2">
      <c r="A11567" s="13">
        <f t="shared" si="467"/>
        <v>0</v>
      </c>
      <c r="B11567" s="12" t="s">
        <v>13</v>
      </c>
      <c r="C11567" s="31">
        <v>0</v>
      </c>
    </row>
    <row r="11568" spans="1:3" ht="15" x14ac:dyDescent="0.2">
      <c r="A11568" s="13"/>
      <c r="B11568" s="17" t="s">
        <v>46</v>
      </c>
      <c r="C11568" s="31">
        <v>1605.1542999999999</v>
      </c>
    </row>
    <row r="11569" spans="1:3" ht="15" x14ac:dyDescent="0.2">
      <c r="A11569" s="13"/>
      <c r="B11569" s="12" t="s">
        <v>19</v>
      </c>
      <c r="C11569" s="31">
        <v>1575.57528</v>
      </c>
    </row>
    <row r="11570" spans="1:3" ht="15" x14ac:dyDescent="0.2">
      <c r="A11570" s="13"/>
      <c r="B11570" s="12" t="s">
        <v>36</v>
      </c>
      <c r="C11570" s="31">
        <v>29.57902</v>
      </c>
    </row>
    <row r="11571" spans="1:3" ht="15" hidden="1" x14ac:dyDescent="0.2">
      <c r="A11571" s="13">
        <f t="shared" si="467"/>
        <v>0</v>
      </c>
      <c r="B11571" s="12" t="s">
        <v>47</v>
      </c>
      <c r="C11571" s="31">
        <v>0</v>
      </c>
    </row>
    <row r="11572" spans="1:3" ht="15" hidden="1" x14ac:dyDescent="0.2">
      <c r="A11572" s="13">
        <f t="shared" si="467"/>
        <v>0</v>
      </c>
      <c r="B11572" s="12" t="s">
        <v>41</v>
      </c>
      <c r="C11572" s="31">
        <v>0</v>
      </c>
    </row>
    <row r="11573" spans="1:3" ht="15" x14ac:dyDescent="0.2">
      <c r="A11573" s="13"/>
      <c r="B11573" s="39" t="s">
        <v>48</v>
      </c>
      <c r="C11573" s="40">
        <v>561.56017999999995</v>
      </c>
    </row>
    <row r="11574" spans="1:3" ht="15" x14ac:dyDescent="0.2">
      <c r="A11574" s="13"/>
      <c r="B11574" s="39" t="s">
        <v>49</v>
      </c>
      <c r="C11574" s="40">
        <v>1606.7352900000001</v>
      </c>
    </row>
    <row r="11575" spans="1:3" ht="15" x14ac:dyDescent="0.2">
      <c r="A11575" s="13"/>
      <c r="B11575" s="39" t="s">
        <v>50</v>
      </c>
      <c r="C11575" s="40">
        <v>2168.29547</v>
      </c>
    </row>
    <row r="11576" spans="1:3" ht="15" hidden="1" x14ac:dyDescent="0.2">
      <c r="A11576" s="13">
        <f t="shared" si="467"/>
        <v>0</v>
      </c>
      <c r="B11576" s="23"/>
      <c r="C11576" s="34"/>
    </row>
    <row r="11577" spans="1:3" hidden="1" x14ac:dyDescent="0.2">
      <c r="A11577" s="13">
        <f t="shared" si="467"/>
        <v>0</v>
      </c>
      <c r="B11577" s="18" t="s">
        <v>319</v>
      </c>
      <c r="C11577" s="29"/>
    </row>
    <row r="11578" spans="1:3" ht="15" x14ac:dyDescent="0.2">
      <c r="A11578" s="13"/>
      <c r="B11578" s="5" t="s">
        <v>53</v>
      </c>
      <c r="C11578" s="36">
        <v>297</v>
      </c>
    </row>
    <row r="11579" spans="1:3" ht="15" x14ac:dyDescent="0.2">
      <c r="A11579" s="13"/>
      <c r="B11579" s="6" t="s">
        <v>54</v>
      </c>
      <c r="C11579" s="36">
        <v>163</v>
      </c>
    </row>
    <row r="11580" spans="1:3" ht="15" x14ac:dyDescent="0.2">
      <c r="A11580" s="13"/>
      <c r="B11580" s="6" t="s">
        <v>55</v>
      </c>
      <c r="C11580" s="36">
        <v>134</v>
      </c>
    </row>
    <row r="11581" spans="1:3" ht="15" hidden="1" x14ac:dyDescent="0.2">
      <c r="A11581" s="13">
        <f t="shared" si="467"/>
        <v>0</v>
      </c>
      <c r="B11581" s="24"/>
      <c r="C11581" s="34"/>
    </row>
    <row r="11582" spans="1:3" ht="15" x14ac:dyDescent="0.2">
      <c r="A11582" s="13"/>
      <c r="B11582" s="121" t="s">
        <v>184</v>
      </c>
      <c r="C11582" s="122"/>
    </row>
    <row r="11583" spans="1:3" hidden="1" x14ac:dyDescent="0.2">
      <c r="A11583" s="13">
        <f t="shared" ref="A11583:A11591" si="468">SUM(C11583)</f>
        <v>0</v>
      </c>
      <c r="B11583" s="21"/>
      <c r="C11583" s="35"/>
    </row>
    <row r="11584" spans="1:3" ht="15" hidden="1" x14ac:dyDescent="0.2">
      <c r="A11584" s="13">
        <f t="shared" si="468"/>
        <v>0</v>
      </c>
      <c r="B11584" s="22" t="s">
        <v>59</v>
      </c>
      <c r="C11584" s="29"/>
    </row>
    <row r="11585" spans="1:3" ht="15" x14ac:dyDescent="0.2">
      <c r="A11585" s="13"/>
      <c r="B11585" s="2" t="s">
        <v>1</v>
      </c>
      <c r="C11585" s="28">
        <v>10</v>
      </c>
    </row>
    <row r="11586" spans="1:3" ht="15" hidden="1" x14ac:dyDescent="0.2">
      <c r="A11586" s="13">
        <f t="shared" si="468"/>
        <v>0</v>
      </c>
      <c r="B11586" s="3" t="s">
        <v>2</v>
      </c>
      <c r="C11586" s="28"/>
    </row>
    <row r="11587" spans="1:3" ht="15" hidden="1" x14ac:dyDescent="0.2">
      <c r="A11587" s="13">
        <f t="shared" si="468"/>
        <v>0</v>
      </c>
      <c r="B11587" s="3" t="s">
        <v>3</v>
      </c>
      <c r="C11587" s="28"/>
    </row>
    <row r="11588" spans="1:3" ht="15" hidden="1" x14ac:dyDescent="0.2">
      <c r="A11588" s="13">
        <f t="shared" si="468"/>
        <v>0</v>
      </c>
      <c r="B11588" s="3" t="s">
        <v>4</v>
      </c>
      <c r="C11588" s="28">
        <v>0</v>
      </c>
    </row>
    <row r="11589" spans="1:3" ht="15" x14ac:dyDescent="0.2">
      <c r="A11589" s="13"/>
      <c r="B11589" s="3" t="s">
        <v>5</v>
      </c>
      <c r="C11589" s="28">
        <v>10</v>
      </c>
    </row>
    <row r="11590" spans="1:3" ht="15" hidden="1" x14ac:dyDescent="0.2">
      <c r="A11590" s="13">
        <f t="shared" si="468"/>
        <v>0</v>
      </c>
      <c r="B11590" s="2" t="s">
        <v>6</v>
      </c>
      <c r="C11590" s="28">
        <v>0</v>
      </c>
    </row>
    <row r="11591" spans="1:3" ht="15" hidden="1" x14ac:dyDescent="0.2">
      <c r="A11591" s="13">
        <f t="shared" si="468"/>
        <v>0</v>
      </c>
      <c r="B11591" s="2" t="s">
        <v>7</v>
      </c>
      <c r="C11591" s="28">
        <v>0</v>
      </c>
    </row>
    <row r="11592" spans="1:3" ht="15" hidden="1" x14ac:dyDescent="0.2">
      <c r="A11592" s="13">
        <v>0</v>
      </c>
      <c r="B11592" s="3" t="s">
        <v>8</v>
      </c>
      <c r="C11592" s="28">
        <v>0</v>
      </c>
    </row>
    <row r="11593" spans="1:3" ht="15" hidden="1" x14ac:dyDescent="0.2">
      <c r="A11593" s="13">
        <f>SUM(C11593)</f>
        <v>0</v>
      </c>
      <c r="B11593" s="4" t="s">
        <v>9</v>
      </c>
      <c r="C11593" s="28">
        <v>0</v>
      </c>
    </row>
    <row r="11594" spans="1:3" ht="15" hidden="1" x14ac:dyDescent="0.2">
      <c r="A11594" s="13">
        <v>0</v>
      </c>
      <c r="B11594" s="4" t="s">
        <v>10</v>
      </c>
      <c r="C11594" s="28">
        <v>0</v>
      </c>
    </row>
    <row r="11595" spans="1:3" ht="15" hidden="1" x14ac:dyDescent="0.2">
      <c r="A11595" s="13">
        <f>SUM(C11595)</f>
        <v>0</v>
      </c>
      <c r="B11595" s="4" t="s">
        <v>11</v>
      </c>
      <c r="C11595" s="28">
        <v>0</v>
      </c>
    </row>
    <row r="11596" spans="1:3" ht="15" hidden="1" x14ac:dyDescent="0.2">
      <c r="A11596" s="13">
        <f>SUM(C11596)</f>
        <v>0</v>
      </c>
      <c r="B11596" s="4" t="s">
        <v>12</v>
      </c>
      <c r="C11596" s="28">
        <v>0</v>
      </c>
    </row>
    <row r="11597" spans="1:3" ht="15" hidden="1" x14ac:dyDescent="0.2">
      <c r="A11597" s="13">
        <f>SUM(C11597)</f>
        <v>0</v>
      </c>
      <c r="B11597" s="2" t="s">
        <v>13</v>
      </c>
      <c r="C11597" s="28">
        <v>0</v>
      </c>
    </row>
    <row r="11598" spans="1:3" ht="15" hidden="1" x14ac:dyDescent="0.2">
      <c r="A11598" s="13">
        <v>0</v>
      </c>
      <c r="B11598" s="3" t="s">
        <v>14</v>
      </c>
      <c r="C11598" s="28">
        <v>0</v>
      </c>
    </row>
    <row r="11599" spans="1:3" ht="15" hidden="1" x14ac:dyDescent="0.2">
      <c r="A11599" s="13">
        <v>0</v>
      </c>
      <c r="B11599" s="4" t="s">
        <v>15</v>
      </c>
      <c r="C11599" s="28">
        <v>0</v>
      </c>
    </row>
    <row r="11600" spans="1:3" ht="15" hidden="1" x14ac:dyDescent="0.2">
      <c r="A11600" s="13">
        <v>0</v>
      </c>
      <c r="B11600" s="4" t="s">
        <v>10</v>
      </c>
      <c r="C11600" s="28">
        <v>0</v>
      </c>
    </row>
    <row r="11601" spans="1:3" ht="15" hidden="1" x14ac:dyDescent="0.2">
      <c r="A11601" s="13">
        <f t="shared" ref="A11601:A11607" si="469">SUM(C11601)</f>
        <v>0</v>
      </c>
      <c r="B11601" s="4" t="s">
        <v>16</v>
      </c>
      <c r="C11601" s="28">
        <v>0</v>
      </c>
    </row>
    <row r="11602" spans="1:3" ht="15" hidden="1" x14ac:dyDescent="0.2">
      <c r="A11602" s="13">
        <f t="shared" si="469"/>
        <v>0</v>
      </c>
      <c r="B11602" s="3" t="s">
        <v>17</v>
      </c>
      <c r="C11602" s="28">
        <v>0</v>
      </c>
    </row>
    <row r="11603" spans="1:3" ht="15" hidden="1" x14ac:dyDescent="0.2">
      <c r="A11603" s="13">
        <f t="shared" si="469"/>
        <v>0</v>
      </c>
      <c r="B11603" s="4" t="s">
        <v>18</v>
      </c>
      <c r="C11603" s="28">
        <v>0</v>
      </c>
    </row>
    <row r="11604" spans="1:3" hidden="1" x14ac:dyDescent="0.2">
      <c r="A11604" s="13">
        <f t="shared" si="469"/>
        <v>0</v>
      </c>
      <c r="B11604" s="21"/>
      <c r="C11604" s="35"/>
    </row>
    <row r="11605" spans="1:3" ht="15" x14ac:dyDescent="0.2">
      <c r="A11605" s="13"/>
      <c r="B11605" s="2" t="s">
        <v>19</v>
      </c>
      <c r="C11605" s="28">
        <v>90.480860000000007</v>
      </c>
    </row>
    <row r="11606" spans="1:3" ht="15" x14ac:dyDescent="0.2">
      <c r="A11606" s="13"/>
      <c r="B11606" s="12" t="s">
        <v>20</v>
      </c>
      <c r="C11606" s="31">
        <v>9.4740000000000002</v>
      </c>
    </row>
    <row r="11607" spans="1:3" ht="15" x14ac:dyDescent="0.2">
      <c r="A11607" s="13"/>
      <c r="B11607" s="12" t="s">
        <v>21</v>
      </c>
      <c r="C11607" s="31">
        <v>81.006860000000003</v>
      </c>
    </row>
    <row r="11608" spans="1:3" ht="15" hidden="1" x14ac:dyDescent="0.2">
      <c r="A11608" s="13">
        <v>0</v>
      </c>
      <c r="B11608" s="15" t="s">
        <v>22</v>
      </c>
      <c r="C11608" s="32">
        <v>0.96099999999999997</v>
      </c>
    </row>
    <row r="11609" spans="1:3" ht="15" hidden="1" x14ac:dyDescent="0.2">
      <c r="A11609" s="13">
        <v>0</v>
      </c>
      <c r="B11609" s="15" t="s">
        <v>23</v>
      </c>
      <c r="C11609" s="32">
        <v>0</v>
      </c>
    </row>
    <row r="11610" spans="1:3" ht="15" hidden="1" x14ac:dyDescent="0.2">
      <c r="A11610" s="13">
        <v>0</v>
      </c>
      <c r="B11610" s="15" t="s">
        <v>24</v>
      </c>
      <c r="C11610" s="32">
        <v>56.12303</v>
      </c>
    </row>
    <row r="11611" spans="1:3" ht="15" hidden="1" x14ac:dyDescent="0.2">
      <c r="A11611" s="13">
        <v>0</v>
      </c>
      <c r="B11611" s="15" t="s">
        <v>25</v>
      </c>
      <c r="C11611" s="32">
        <v>3.25326</v>
      </c>
    </row>
    <row r="11612" spans="1:3" ht="15" hidden="1" x14ac:dyDescent="0.2">
      <c r="A11612" s="13">
        <v>0</v>
      </c>
      <c r="B11612" s="15" t="s">
        <v>26</v>
      </c>
      <c r="C11612" s="32">
        <v>0</v>
      </c>
    </row>
    <row r="11613" spans="1:3" ht="15" hidden="1" x14ac:dyDescent="0.2">
      <c r="A11613" s="13">
        <v>0</v>
      </c>
      <c r="B11613" s="15" t="s">
        <v>27</v>
      </c>
      <c r="C11613" s="32">
        <v>0</v>
      </c>
    </row>
    <row r="11614" spans="1:3" ht="30" hidden="1" x14ac:dyDescent="0.2">
      <c r="A11614" s="13">
        <v>0</v>
      </c>
      <c r="B11614" s="15" t="s">
        <v>28</v>
      </c>
      <c r="C11614" s="32">
        <v>2.1581999999999999</v>
      </c>
    </row>
    <row r="11615" spans="1:3" ht="15" hidden="1" x14ac:dyDescent="0.2">
      <c r="A11615" s="13">
        <v>0</v>
      </c>
      <c r="B11615" s="15" t="s">
        <v>29</v>
      </c>
      <c r="C11615" s="32">
        <v>3.4359700000000002</v>
      </c>
    </row>
    <row r="11616" spans="1:3" ht="15" hidden="1" x14ac:dyDescent="0.2">
      <c r="A11616" s="13">
        <v>0</v>
      </c>
      <c r="B11616" s="15" t="s">
        <v>30</v>
      </c>
      <c r="C11616" s="32">
        <v>0</v>
      </c>
    </row>
    <row r="11617" spans="1:3" ht="15" hidden="1" x14ac:dyDescent="0.2">
      <c r="A11617" s="13">
        <v>0</v>
      </c>
      <c r="B11617" s="15" t="s">
        <v>31</v>
      </c>
      <c r="C11617" s="32">
        <v>15.0754</v>
      </c>
    </row>
    <row r="11618" spans="1:3" ht="15" hidden="1" x14ac:dyDescent="0.2">
      <c r="A11618" s="13">
        <f t="shared" ref="A11618:A11624" si="470">SUM(C11618)</f>
        <v>0</v>
      </c>
      <c r="B11618" s="12" t="s">
        <v>32</v>
      </c>
      <c r="C11618" s="31">
        <v>0</v>
      </c>
    </row>
    <row r="11619" spans="1:3" ht="15" hidden="1" x14ac:dyDescent="0.2">
      <c r="A11619" s="13">
        <f t="shared" si="470"/>
        <v>0</v>
      </c>
      <c r="B11619" s="3" t="s">
        <v>33</v>
      </c>
      <c r="C11619" s="28">
        <v>0</v>
      </c>
    </row>
    <row r="11620" spans="1:3" ht="15" hidden="1" x14ac:dyDescent="0.2">
      <c r="A11620" s="13">
        <f t="shared" si="470"/>
        <v>0</v>
      </c>
      <c r="B11620" s="12" t="s">
        <v>4</v>
      </c>
      <c r="C11620" s="31">
        <v>0</v>
      </c>
    </row>
    <row r="11621" spans="1:3" ht="15" hidden="1" x14ac:dyDescent="0.2">
      <c r="A11621" s="13">
        <f t="shared" si="470"/>
        <v>0</v>
      </c>
      <c r="B11621" s="12" t="s">
        <v>34</v>
      </c>
      <c r="C11621" s="31">
        <v>0</v>
      </c>
    </row>
    <row r="11622" spans="1:3" ht="15" hidden="1" x14ac:dyDescent="0.2">
      <c r="A11622" s="13">
        <f t="shared" si="470"/>
        <v>0</v>
      </c>
      <c r="B11622" s="12" t="s">
        <v>35</v>
      </c>
      <c r="C11622" s="31">
        <v>0</v>
      </c>
    </row>
    <row r="11623" spans="1:3" ht="15" x14ac:dyDescent="0.2">
      <c r="A11623" s="13"/>
      <c r="B11623" s="2" t="s">
        <v>36</v>
      </c>
      <c r="C11623" s="28">
        <v>81.346279999999993</v>
      </c>
    </row>
    <row r="11624" spans="1:3" ht="15" hidden="1" x14ac:dyDescent="0.2">
      <c r="A11624" s="13">
        <f t="shared" si="470"/>
        <v>0</v>
      </c>
      <c r="B11624" s="2" t="s">
        <v>37</v>
      </c>
      <c r="C11624" s="28">
        <v>0</v>
      </c>
    </row>
    <row r="11625" spans="1:3" ht="15" hidden="1" x14ac:dyDescent="0.2">
      <c r="A11625" s="13">
        <v>0</v>
      </c>
      <c r="B11625" s="16" t="s">
        <v>8</v>
      </c>
      <c r="C11625" s="33">
        <v>0</v>
      </c>
    </row>
    <row r="11626" spans="1:3" ht="15" hidden="1" x14ac:dyDescent="0.2">
      <c r="A11626" s="13">
        <v>0</v>
      </c>
      <c r="B11626" s="15" t="s">
        <v>9</v>
      </c>
      <c r="C11626" s="32">
        <v>0</v>
      </c>
    </row>
    <row r="11627" spans="1:3" ht="15" hidden="1" x14ac:dyDescent="0.2">
      <c r="A11627" s="13">
        <v>0</v>
      </c>
      <c r="B11627" s="15" t="s">
        <v>38</v>
      </c>
      <c r="C11627" s="32">
        <v>0</v>
      </c>
    </row>
    <row r="11628" spans="1:3" ht="15" hidden="1" x14ac:dyDescent="0.2">
      <c r="A11628" s="13">
        <f>SUM(C11628)</f>
        <v>0</v>
      </c>
      <c r="B11628" s="14" t="s">
        <v>39</v>
      </c>
      <c r="C11628" s="31">
        <v>0</v>
      </c>
    </row>
    <row r="11629" spans="1:3" ht="15" hidden="1" x14ac:dyDescent="0.2">
      <c r="A11629" s="13">
        <f>SUM(C11629)</f>
        <v>0</v>
      </c>
      <c r="B11629" s="4" t="s">
        <v>40</v>
      </c>
      <c r="C11629" s="28">
        <v>0</v>
      </c>
    </row>
    <row r="11630" spans="1:3" ht="15" hidden="1" x14ac:dyDescent="0.2">
      <c r="A11630" s="13">
        <f>SUM(C11630)</f>
        <v>0</v>
      </c>
      <c r="B11630" s="2" t="s">
        <v>41</v>
      </c>
      <c r="C11630" s="28">
        <v>0</v>
      </c>
    </row>
    <row r="11631" spans="1:3" ht="15" hidden="1" x14ac:dyDescent="0.2">
      <c r="A11631" s="13">
        <v>0</v>
      </c>
      <c r="B11631" s="16" t="s">
        <v>14</v>
      </c>
      <c r="C11631" s="33">
        <v>0</v>
      </c>
    </row>
    <row r="11632" spans="1:3" ht="15" hidden="1" x14ac:dyDescent="0.2">
      <c r="A11632" s="13">
        <v>0</v>
      </c>
      <c r="B11632" s="15" t="s">
        <v>9</v>
      </c>
      <c r="C11632" s="32">
        <v>0</v>
      </c>
    </row>
    <row r="11633" spans="1:3" ht="15" hidden="1" x14ac:dyDescent="0.2">
      <c r="A11633" s="13">
        <v>0</v>
      </c>
      <c r="B11633" s="15" t="s">
        <v>10</v>
      </c>
      <c r="C11633" s="32">
        <v>0</v>
      </c>
    </row>
    <row r="11634" spans="1:3" ht="15" hidden="1" x14ac:dyDescent="0.2">
      <c r="A11634" s="13">
        <f>SUM(C11634)</f>
        <v>0</v>
      </c>
      <c r="B11634" s="14" t="s">
        <v>42</v>
      </c>
      <c r="C11634" s="31">
        <v>0</v>
      </c>
    </row>
    <row r="11635" spans="1:3" ht="15" hidden="1" x14ac:dyDescent="0.2">
      <c r="A11635" s="13">
        <f>SUM(C11635)</f>
        <v>0</v>
      </c>
      <c r="B11635" s="4" t="s">
        <v>16</v>
      </c>
      <c r="C11635" s="28">
        <v>0</v>
      </c>
    </row>
    <row r="11636" spans="1:3" ht="15" hidden="1" x14ac:dyDescent="0.2">
      <c r="A11636" s="13">
        <f>SUM(C11636)</f>
        <v>0</v>
      </c>
      <c r="B11636" s="16" t="s">
        <v>17</v>
      </c>
      <c r="C11636" s="33">
        <v>0</v>
      </c>
    </row>
    <row r="11637" spans="1:3" ht="15" hidden="1" x14ac:dyDescent="0.2">
      <c r="A11637" s="13">
        <v>0</v>
      </c>
      <c r="B11637" s="15" t="s">
        <v>43</v>
      </c>
      <c r="C11637" s="32">
        <v>0</v>
      </c>
    </row>
    <row r="11638" spans="1:3" ht="15" hidden="1" x14ac:dyDescent="0.2">
      <c r="A11638" s="13">
        <v>0</v>
      </c>
      <c r="B11638" s="15" t="s">
        <v>15</v>
      </c>
      <c r="C11638" s="32">
        <v>0</v>
      </c>
    </row>
    <row r="11639" spans="1:3" ht="15" hidden="1" x14ac:dyDescent="0.2">
      <c r="A11639" s="13">
        <v>0</v>
      </c>
      <c r="B11639" s="15" t="s">
        <v>10</v>
      </c>
      <c r="C11639" s="32">
        <v>0</v>
      </c>
    </row>
    <row r="11640" spans="1:3" ht="15" hidden="1" x14ac:dyDescent="0.2">
      <c r="A11640" s="13">
        <f t="shared" ref="A11640:A11662" si="471">SUM(C11640)</f>
        <v>0</v>
      </c>
      <c r="B11640" s="14" t="s">
        <v>39</v>
      </c>
      <c r="C11640" s="31">
        <v>0</v>
      </c>
    </row>
    <row r="11641" spans="1:3" ht="15" hidden="1" x14ac:dyDescent="0.2">
      <c r="A11641" s="13">
        <f t="shared" si="471"/>
        <v>0</v>
      </c>
      <c r="B11641" s="4" t="s">
        <v>16</v>
      </c>
      <c r="C11641" s="28">
        <v>0</v>
      </c>
    </row>
    <row r="11642" spans="1:3" hidden="1" x14ac:dyDescent="0.2">
      <c r="A11642" s="13">
        <f t="shared" si="471"/>
        <v>0</v>
      </c>
      <c r="B11642" s="21"/>
      <c r="C11642" s="35"/>
    </row>
    <row r="11643" spans="1:3" ht="15" hidden="1" x14ac:dyDescent="0.2">
      <c r="A11643" s="13">
        <f t="shared" si="471"/>
        <v>0</v>
      </c>
      <c r="B11643" s="22" t="s">
        <v>60</v>
      </c>
      <c r="C11643" s="29"/>
    </row>
    <row r="11644" spans="1:3" ht="15" x14ac:dyDescent="0.2">
      <c r="A11644" s="13"/>
      <c r="B11644" s="17" t="s">
        <v>44</v>
      </c>
      <c r="C11644" s="31">
        <v>10</v>
      </c>
    </row>
    <row r="11645" spans="1:3" ht="15" x14ac:dyDescent="0.2">
      <c r="A11645" s="13"/>
      <c r="B11645" s="12" t="s">
        <v>1</v>
      </c>
      <c r="C11645" s="31">
        <v>10</v>
      </c>
    </row>
    <row r="11646" spans="1:3" ht="15" hidden="1" x14ac:dyDescent="0.2">
      <c r="A11646" s="13">
        <f t="shared" si="471"/>
        <v>0</v>
      </c>
      <c r="B11646" s="12" t="s">
        <v>6</v>
      </c>
      <c r="C11646" s="31">
        <v>0</v>
      </c>
    </row>
    <row r="11647" spans="1:3" ht="15" hidden="1" x14ac:dyDescent="0.2">
      <c r="A11647" s="13">
        <f t="shared" si="471"/>
        <v>0</v>
      </c>
      <c r="B11647" s="12" t="s">
        <v>45</v>
      </c>
      <c r="C11647" s="31">
        <v>0</v>
      </c>
    </row>
    <row r="11648" spans="1:3" ht="15" hidden="1" x14ac:dyDescent="0.2">
      <c r="A11648" s="13">
        <f t="shared" si="471"/>
        <v>0</v>
      </c>
      <c r="B11648" s="12" t="s">
        <v>13</v>
      </c>
      <c r="C11648" s="31">
        <v>0</v>
      </c>
    </row>
    <row r="11649" spans="1:3" ht="15" x14ac:dyDescent="0.2">
      <c r="A11649" s="13"/>
      <c r="B11649" s="17" t="s">
        <v>46</v>
      </c>
      <c r="C11649" s="31">
        <v>171.82713999999999</v>
      </c>
    </row>
    <row r="11650" spans="1:3" ht="15" x14ac:dyDescent="0.2">
      <c r="A11650" s="13"/>
      <c r="B11650" s="12" t="s">
        <v>19</v>
      </c>
      <c r="C11650" s="31">
        <v>90.480860000000007</v>
      </c>
    </row>
    <row r="11651" spans="1:3" ht="15" x14ac:dyDescent="0.2">
      <c r="A11651" s="13"/>
      <c r="B11651" s="12" t="s">
        <v>36</v>
      </c>
      <c r="C11651" s="31">
        <v>81.346279999999993</v>
      </c>
    </row>
    <row r="11652" spans="1:3" ht="15" hidden="1" x14ac:dyDescent="0.2">
      <c r="A11652" s="13">
        <f t="shared" si="471"/>
        <v>0</v>
      </c>
      <c r="B11652" s="12" t="s">
        <v>47</v>
      </c>
      <c r="C11652" s="31">
        <v>0</v>
      </c>
    </row>
    <row r="11653" spans="1:3" ht="15" hidden="1" x14ac:dyDescent="0.2">
      <c r="A11653" s="13">
        <f t="shared" si="471"/>
        <v>0</v>
      </c>
      <c r="B11653" s="12" t="s">
        <v>41</v>
      </c>
      <c r="C11653" s="31">
        <v>0</v>
      </c>
    </row>
    <row r="11654" spans="1:3" ht="15" x14ac:dyDescent="0.2">
      <c r="A11654" s="13"/>
      <c r="B11654" s="39" t="s">
        <v>48</v>
      </c>
      <c r="C11654" s="40">
        <v>-161.82714000000001</v>
      </c>
    </row>
    <row r="11655" spans="1:3" ht="15" x14ac:dyDescent="0.2">
      <c r="A11655" s="13"/>
      <c r="B11655" s="39" t="s">
        <v>49</v>
      </c>
      <c r="C11655" s="40">
        <v>1986.7470800000001</v>
      </c>
    </row>
    <row r="11656" spans="1:3" ht="15" x14ac:dyDescent="0.2">
      <c r="A11656" s="13"/>
      <c r="B11656" s="39" t="s">
        <v>50</v>
      </c>
      <c r="C11656" s="40">
        <v>1824.91994</v>
      </c>
    </row>
    <row r="11657" spans="1:3" ht="15" hidden="1" x14ac:dyDescent="0.2">
      <c r="A11657" s="13">
        <f t="shared" si="471"/>
        <v>0</v>
      </c>
      <c r="B11657" s="23"/>
      <c r="C11657" s="34"/>
    </row>
    <row r="11658" spans="1:3" hidden="1" x14ac:dyDescent="0.2">
      <c r="A11658" s="13">
        <f t="shared" si="471"/>
        <v>0</v>
      </c>
      <c r="B11658" s="18" t="s">
        <v>319</v>
      </c>
      <c r="C11658" s="29"/>
    </row>
    <row r="11659" spans="1:3" ht="15" x14ac:dyDescent="0.2">
      <c r="A11659" s="13"/>
      <c r="B11659" s="5" t="s">
        <v>53</v>
      </c>
      <c r="C11659" s="36">
        <v>128</v>
      </c>
    </row>
    <row r="11660" spans="1:3" ht="15" x14ac:dyDescent="0.2">
      <c r="A11660" s="13"/>
      <c r="B11660" s="6" t="s">
        <v>54</v>
      </c>
      <c r="C11660" s="36">
        <v>103</v>
      </c>
    </row>
    <row r="11661" spans="1:3" ht="15" x14ac:dyDescent="0.2">
      <c r="A11661" s="13"/>
      <c r="B11661" s="6" t="s">
        <v>55</v>
      </c>
      <c r="C11661" s="36">
        <v>25</v>
      </c>
    </row>
    <row r="11662" spans="1:3" ht="15" hidden="1" x14ac:dyDescent="0.2">
      <c r="A11662" s="13">
        <f t="shared" si="471"/>
        <v>0</v>
      </c>
      <c r="B11662" s="24"/>
      <c r="C11662" s="34"/>
    </row>
    <row r="11663" spans="1:3" ht="15" x14ac:dyDescent="0.2">
      <c r="A11663" s="13"/>
      <c r="B11663" s="121" t="s">
        <v>185</v>
      </c>
      <c r="C11663" s="122"/>
    </row>
    <row r="11664" spans="1:3" hidden="1" x14ac:dyDescent="0.2">
      <c r="A11664" s="13">
        <f t="shared" ref="A11664:A11672" si="472">SUM(C11664)</f>
        <v>0</v>
      </c>
      <c r="B11664" s="21"/>
      <c r="C11664" s="35"/>
    </row>
    <row r="11665" spans="1:3" ht="15" hidden="1" x14ac:dyDescent="0.2">
      <c r="A11665" s="13">
        <f t="shared" si="472"/>
        <v>0</v>
      </c>
      <c r="B11665" s="22" t="s">
        <v>59</v>
      </c>
      <c r="C11665" s="29"/>
    </row>
    <row r="11666" spans="1:3" ht="15" x14ac:dyDescent="0.2">
      <c r="A11666" s="13"/>
      <c r="B11666" s="2" t="s">
        <v>1</v>
      </c>
      <c r="C11666" s="28">
        <v>331.66502000000003</v>
      </c>
    </row>
    <row r="11667" spans="1:3" ht="15" hidden="1" x14ac:dyDescent="0.2">
      <c r="A11667" s="13">
        <f t="shared" si="472"/>
        <v>0</v>
      </c>
      <c r="B11667" s="3" t="s">
        <v>2</v>
      </c>
      <c r="C11667" s="28"/>
    </row>
    <row r="11668" spans="1:3" ht="15" hidden="1" x14ac:dyDescent="0.2">
      <c r="A11668" s="13">
        <f t="shared" si="472"/>
        <v>0</v>
      </c>
      <c r="B11668" s="3" t="s">
        <v>3</v>
      </c>
      <c r="C11668" s="28"/>
    </row>
    <row r="11669" spans="1:3" ht="15" hidden="1" x14ac:dyDescent="0.2">
      <c r="A11669" s="13">
        <f t="shared" si="472"/>
        <v>0</v>
      </c>
      <c r="B11669" s="3" t="s">
        <v>4</v>
      </c>
      <c r="C11669" s="28">
        <v>0</v>
      </c>
    </row>
    <row r="11670" spans="1:3" ht="15" x14ac:dyDescent="0.2">
      <c r="A11670" s="13"/>
      <c r="B11670" s="3" t="s">
        <v>5</v>
      </c>
      <c r="C11670" s="28">
        <v>331.66502000000003</v>
      </c>
    </row>
    <row r="11671" spans="1:3" ht="15" hidden="1" x14ac:dyDescent="0.2">
      <c r="A11671" s="13">
        <f t="shared" si="472"/>
        <v>0</v>
      </c>
      <c r="B11671" s="2" t="s">
        <v>6</v>
      </c>
      <c r="C11671" s="28">
        <v>0</v>
      </c>
    </row>
    <row r="11672" spans="1:3" ht="15" hidden="1" x14ac:dyDescent="0.2">
      <c r="A11672" s="13">
        <f t="shared" si="472"/>
        <v>0</v>
      </c>
      <c r="B11672" s="2" t="s">
        <v>7</v>
      </c>
      <c r="C11672" s="28">
        <v>0</v>
      </c>
    </row>
    <row r="11673" spans="1:3" ht="15" hidden="1" x14ac:dyDescent="0.2">
      <c r="A11673" s="13">
        <v>0</v>
      </c>
      <c r="B11673" s="3" t="s">
        <v>8</v>
      </c>
      <c r="C11673" s="28">
        <v>0</v>
      </c>
    </row>
    <row r="11674" spans="1:3" ht="15" hidden="1" x14ac:dyDescent="0.2">
      <c r="A11674" s="13">
        <f>SUM(C11674)</f>
        <v>0</v>
      </c>
      <c r="B11674" s="4" t="s">
        <v>9</v>
      </c>
      <c r="C11674" s="28">
        <v>0</v>
      </c>
    </row>
    <row r="11675" spans="1:3" ht="15" hidden="1" x14ac:dyDescent="0.2">
      <c r="A11675" s="13">
        <v>0</v>
      </c>
      <c r="B11675" s="4" t="s">
        <v>10</v>
      </c>
      <c r="C11675" s="28">
        <v>0</v>
      </c>
    </row>
    <row r="11676" spans="1:3" ht="15" hidden="1" x14ac:dyDescent="0.2">
      <c r="A11676" s="13">
        <f>SUM(C11676)</f>
        <v>0</v>
      </c>
      <c r="B11676" s="4" t="s">
        <v>11</v>
      </c>
      <c r="C11676" s="28">
        <v>0</v>
      </c>
    </row>
    <row r="11677" spans="1:3" ht="15" hidden="1" x14ac:dyDescent="0.2">
      <c r="A11677" s="13">
        <f>SUM(C11677)</f>
        <v>0</v>
      </c>
      <c r="B11677" s="4" t="s">
        <v>12</v>
      </c>
      <c r="C11677" s="28">
        <v>0</v>
      </c>
    </row>
    <row r="11678" spans="1:3" ht="15" hidden="1" x14ac:dyDescent="0.2">
      <c r="A11678" s="13">
        <f>SUM(C11678)</f>
        <v>0</v>
      </c>
      <c r="B11678" s="2" t="s">
        <v>13</v>
      </c>
      <c r="C11678" s="28">
        <v>0</v>
      </c>
    </row>
    <row r="11679" spans="1:3" ht="15" hidden="1" x14ac:dyDescent="0.2">
      <c r="A11679" s="13">
        <v>0</v>
      </c>
      <c r="B11679" s="3" t="s">
        <v>14</v>
      </c>
      <c r="C11679" s="28">
        <v>0</v>
      </c>
    </row>
    <row r="11680" spans="1:3" ht="15" hidden="1" x14ac:dyDescent="0.2">
      <c r="A11680" s="13">
        <v>0</v>
      </c>
      <c r="B11680" s="4" t="s">
        <v>15</v>
      </c>
      <c r="C11680" s="28">
        <v>0</v>
      </c>
    </row>
    <row r="11681" spans="1:3" ht="15" hidden="1" x14ac:dyDescent="0.2">
      <c r="A11681" s="13">
        <v>0</v>
      </c>
      <c r="B11681" s="4" t="s">
        <v>10</v>
      </c>
      <c r="C11681" s="28">
        <v>0</v>
      </c>
    </row>
    <row r="11682" spans="1:3" ht="15" hidden="1" x14ac:dyDescent="0.2">
      <c r="A11682" s="13">
        <f t="shared" ref="A11682:A11688" si="473">SUM(C11682)</f>
        <v>0</v>
      </c>
      <c r="B11682" s="4" t="s">
        <v>16</v>
      </c>
      <c r="C11682" s="28">
        <v>0</v>
      </c>
    </row>
    <row r="11683" spans="1:3" ht="15" hidden="1" x14ac:dyDescent="0.2">
      <c r="A11683" s="13">
        <f t="shared" si="473"/>
        <v>0</v>
      </c>
      <c r="B11683" s="3" t="s">
        <v>17</v>
      </c>
      <c r="C11683" s="28">
        <v>0</v>
      </c>
    </row>
    <row r="11684" spans="1:3" ht="15" hidden="1" x14ac:dyDescent="0.2">
      <c r="A11684" s="13">
        <f t="shared" si="473"/>
        <v>0</v>
      </c>
      <c r="B11684" s="4" t="s">
        <v>18</v>
      </c>
      <c r="C11684" s="28">
        <v>0</v>
      </c>
    </row>
    <row r="11685" spans="1:3" hidden="1" x14ac:dyDescent="0.2">
      <c r="A11685" s="13">
        <f t="shared" si="473"/>
        <v>0</v>
      </c>
      <c r="B11685" s="21"/>
      <c r="C11685" s="35"/>
    </row>
    <row r="11686" spans="1:3" ht="15" x14ac:dyDescent="0.2">
      <c r="A11686" s="13"/>
      <c r="B11686" s="2" t="s">
        <v>19</v>
      </c>
      <c r="C11686" s="28">
        <v>175.62150000000003</v>
      </c>
    </row>
    <row r="11687" spans="1:3" ht="15" hidden="1" x14ac:dyDescent="0.2">
      <c r="A11687" s="13">
        <f t="shared" si="473"/>
        <v>0</v>
      </c>
      <c r="B11687" s="12" t="s">
        <v>20</v>
      </c>
      <c r="C11687" s="31">
        <v>0</v>
      </c>
    </row>
    <row r="11688" spans="1:3" ht="15" x14ac:dyDescent="0.2">
      <c r="A11688" s="13"/>
      <c r="B11688" s="12" t="s">
        <v>21</v>
      </c>
      <c r="C11688" s="31">
        <v>175.62150000000003</v>
      </c>
    </row>
    <row r="11689" spans="1:3" ht="15" hidden="1" x14ac:dyDescent="0.2">
      <c r="A11689" s="13">
        <v>0</v>
      </c>
      <c r="B11689" s="15" t="s">
        <v>22</v>
      </c>
      <c r="C11689" s="32">
        <v>140.96</v>
      </c>
    </row>
    <row r="11690" spans="1:3" ht="15" hidden="1" x14ac:dyDescent="0.2">
      <c r="A11690" s="13">
        <v>0</v>
      </c>
      <c r="B11690" s="15" t="s">
        <v>23</v>
      </c>
      <c r="C11690" s="32">
        <v>0</v>
      </c>
    </row>
    <row r="11691" spans="1:3" ht="15" hidden="1" x14ac:dyDescent="0.2">
      <c r="A11691" s="13">
        <v>0</v>
      </c>
      <c r="B11691" s="15" t="s">
        <v>24</v>
      </c>
      <c r="C11691" s="32">
        <v>7.7</v>
      </c>
    </row>
    <row r="11692" spans="1:3" ht="15" hidden="1" x14ac:dyDescent="0.2">
      <c r="A11692" s="13">
        <v>0</v>
      </c>
      <c r="B11692" s="15" t="s">
        <v>25</v>
      </c>
      <c r="C11692" s="32">
        <v>3.3</v>
      </c>
    </row>
    <row r="11693" spans="1:3" ht="15" hidden="1" x14ac:dyDescent="0.2">
      <c r="A11693" s="13">
        <v>0</v>
      </c>
      <c r="B11693" s="15" t="s">
        <v>26</v>
      </c>
      <c r="C11693" s="32">
        <v>0</v>
      </c>
    </row>
    <row r="11694" spans="1:3" ht="15" hidden="1" x14ac:dyDescent="0.2">
      <c r="A11694" s="13">
        <v>0</v>
      </c>
      <c r="B11694" s="15" t="s">
        <v>27</v>
      </c>
      <c r="C11694" s="32">
        <v>0</v>
      </c>
    </row>
    <row r="11695" spans="1:3" ht="30" hidden="1" x14ac:dyDescent="0.2">
      <c r="A11695" s="13">
        <v>0</v>
      </c>
      <c r="B11695" s="15" t="s">
        <v>28</v>
      </c>
      <c r="C11695" s="32">
        <v>0</v>
      </c>
    </row>
    <row r="11696" spans="1:3" ht="15" hidden="1" x14ac:dyDescent="0.2">
      <c r="A11696" s="13">
        <v>0</v>
      </c>
      <c r="B11696" s="15" t="s">
        <v>29</v>
      </c>
      <c r="C11696" s="32">
        <v>2.83</v>
      </c>
    </row>
    <row r="11697" spans="1:3" ht="15" hidden="1" x14ac:dyDescent="0.2">
      <c r="A11697" s="13">
        <v>0</v>
      </c>
      <c r="B11697" s="15" t="s">
        <v>30</v>
      </c>
      <c r="C11697" s="32">
        <v>0</v>
      </c>
    </row>
    <row r="11698" spans="1:3" ht="15" hidden="1" x14ac:dyDescent="0.2">
      <c r="A11698" s="13">
        <v>0</v>
      </c>
      <c r="B11698" s="15" t="s">
        <v>31</v>
      </c>
      <c r="C11698" s="32">
        <v>20.831499999999998</v>
      </c>
    </row>
    <row r="11699" spans="1:3" ht="15" hidden="1" x14ac:dyDescent="0.2">
      <c r="A11699" s="13">
        <f t="shared" ref="A11699:A11759" si="474">SUM(C11699)</f>
        <v>0</v>
      </c>
      <c r="B11699" s="12" t="s">
        <v>32</v>
      </c>
      <c r="C11699" s="31">
        <v>0</v>
      </c>
    </row>
    <row r="11700" spans="1:3" ht="15" hidden="1" x14ac:dyDescent="0.2">
      <c r="A11700" s="13">
        <f t="shared" si="474"/>
        <v>0</v>
      </c>
      <c r="B11700" s="3" t="s">
        <v>33</v>
      </c>
      <c r="C11700" s="28">
        <v>0</v>
      </c>
    </row>
    <row r="11701" spans="1:3" ht="15" hidden="1" x14ac:dyDescent="0.2">
      <c r="A11701" s="13">
        <f t="shared" si="474"/>
        <v>0</v>
      </c>
      <c r="B11701" s="12" t="s">
        <v>4</v>
      </c>
      <c r="C11701" s="31">
        <v>0</v>
      </c>
    </row>
    <row r="11702" spans="1:3" ht="15" hidden="1" x14ac:dyDescent="0.2">
      <c r="A11702" s="13">
        <f t="shared" si="474"/>
        <v>0</v>
      </c>
      <c r="B11702" s="12" t="s">
        <v>34</v>
      </c>
      <c r="C11702" s="31">
        <v>0</v>
      </c>
    </row>
    <row r="11703" spans="1:3" ht="15" hidden="1" x14ac:dyDescent="0.2">
      <c r="A11703" s="13">
        <f t="shared" si="474"/>
        <v>0</v>
      </c>
      <c r="B11703" s="12" t="s">
        <v>35</v>
      </c>
      <c r="C11703" s="31">
        <v>0</v>
      </c>
    </row>
    <row r="11704" spans="1:3" ht="15" x14ac:dyDescent="0.2">
      <c r="A11704" s="13"/>
      <c r="B11704" s="2" t="s">
        <v>36</v>
      </c>
      <c r="C11704" s="28">
        <v>4.9969999999999999</v>
      </c>
    </row>
    <row r="11705" spans="1:3" ht="15" hidden="1" x14ac:dyDescent="0.2">
      <c r="A11705" s="13">
        <f t="shared" si="474"/>
        <v>0</v>
      </c>
      <c r="B11705" s="2" t="s">
        <v>37</v>
      </c>
      <c r="C11705" s="28">
        <v>0</v>
      </c>
    </row>
    <row r="11706" spans="1:3" ht="15" hidden="1" x14ac:dyDescent="0.2">
      <c r="A11706" s="13">
        <v>0</v>
      </c>
      <c r="B11706" s="16" t="s">
        <v>8</v>
      </c>
      <c r="C11706" s="33">
        <v>0</v>
      </c>
    </row>
    <row r="11707" spans="1:3" ht="15" hidden="1" x14ac:dyDescent="0.2">
      <c r="A11707" s="13">
        <v>0</v>
      </c>
      <c r="B11707" s="15" t="s">
        <v>9</v>
      </c>
      <c r="C11707" s="32">
        <v>0</v>
      </c>
    </row>
    <row r="11708" spans="1:3" ht="15" hidden="1" x14ac:dyDescent="0.2">
      <c r="A11708" s="13">
        <v>0</v>
      </c>
      <c r="B11708" s="15" t="s">
        <v>38</v>
      </c>
      <c r="C11708" s="32">
        <v>0</v>
      </c>
    </row>
    <row r="11709" spans="1:3" ht="15" hidden="1" x14ac:dyDescent="0.2">
      <c r="A11709" s="13">
        <f t="shared" si="474"/>
        <v>0</v>
      </c>
      <c r="B11709" s="14" t="s">
        <v>39</v>
      </c>
      <c r="C11709" s="31">
        <v>0</v>
      </c>
    </row>
    <row r="11710" spans="1:3" ht="15" hidden="1" x14ac:dyDescent="0.2">
      <c r="A11710" s="13">
        <f t="shared" si="474"/>
        <v>0</v>
      </c>
      <c r="B11710" s="4" t="s">
        <v>40</v>
      </c>
      <c r="C11710" s="28">
        <v>0</v>
      </c>
    </row>
    <row r="11711" spans="1:3" ht="15" hidden="1" x14ac:dyDescent="0.2">
      <c r="A11711" s="13">
        <f t="shared" si="474"/>
        <v>0</v>
      </c>
      <c r="B11711" s="2" t="s">
        <v>41</v>
      </c>
      <c r="C11711" s="28">
        <v>0</v>
      </c>
    </row>
    <row r="11712" spans="1:3" ht="15" hidden="1" x14ac:dyDescent="0.2">
      <c r="A11712" s="13">
        <v>0</v>
      </c>
      <c r="B11712" s="16" t="s">
        <v>14</v>
      </c>
      <c r="C11712" s="33">
        <v>0</v>
      </c>
    </row>
    <row r="11713" spans="1:3" ht="15" hidden="1" x14ac:dyDescent="0.2">
      <c r="A11713" s="13">
        <v>0</v>
      </c>
      <c r="B11713" s="15" t="s">
        <v>9</v>
      </c>
      <c r="C11713" s="32">
        <v>0</v>
      </c>
    </row>
    <row r="11714" spans="1:3" ht="15" hidden="1" x14ac:dyDescent="0.2">
      <c r="A11714" s="13">
        <v>0</v>
      </c>
      <c r="B11714" s="15" t="s">
        <v>10</v>
      </c>
      <c r="C11714" s="32">
        <v>0</v>
      </c>
    </row>
    <row r="11715" spans="1:3" ht="15" hidden="1" x14ac:dyDescent="0.2">
      <c r="A11715" s="13">
        <f t="shared" si="474"/>
        <v>0</v>
      </c>
      <c r="B11715" s="14" t="s">
        <v>42</v>
      </c>
      <c r="C11715" s="31">
        <v>0</v>
      </c>
    </row>
    <row r="11716" spans="1:3" ht="15" hidden="1" x14ac:dyDescent="0.2">
      <c r="A11716" s="13">
        <f t="shared" si="474"/>
        <v>0</v>
      </c>
      <c r="B11716" s="4" t="s">
        <v>16</v>
      </c>
      <c r="C11716" s="28">
        <v>0</v>
      </c>
    </row>
    <row r="11717" spans="1:3" ht="15" hidden="1" x14ac:dyDescent="0.2">
      <c r="A11717" s="13">
        <f t="shared" si="474"/>
        <v>0</v>
      </c>
      <c r="B11717" s="16" t="s">
        <v>17</v>
      </c>
      <c r="C11717" s="33">
        <v>0</v>
      </c>
    </row>
    <row r="11718" spans="1:3" ht="15" hidden="1" x14ac:dyDescent="0.2">
      <c r="A11718" s="13">
        <v>0</v>
      </c>
      <c r="B11718" s="15" t="s">
        <v>43</v>
      </c>
      <c r="C11718" s="32">
        <v>0</v>
      </c>
    </row>
    <row r="11719" spans="1:3" ht="15" hidden="1" x14ac:dyDescent="0.2">
      <c r="A11719" s="13">
        <v>0</v>
      </c>
      <c r="B11719" s="15" t="s">
        <v>15</v>
      </c>
      <c r="C11719" s="32">
        <v>0</v>
      </c>
    </row>
    <row r="11720" spans="1:3" ht="15" hidden="1" x14ac:dyDescent="0.2">
      <c r="A11720" s="13">
        <v>0</v>
      </c>
      <c r="B11720" s="15" t="s">
        <v>10</v>
      </c>
      <c r="C11720" s="32">
        <v>0</v>
      </c>
    </row>
    <row r="11721" spans="1:3" ht="15" hidden="1" x14ac:dyDescent="0.2">
      <c r="A11721" s="13">
        <f t="shared" si="474"/>
        <v>0</v>
      </c>
      <c r="B11721" s="14" t="s">
        <v>39</v>
      </c>
      <c r="C11721" s="31">
        <v>0</v>
      </c>
    </row>
    <row r="11722" spans="1:3" ht="15" hidden="1" x14ac:dyDescent="0.2">
      <c r="A11722" s="13">
        <f t="shared" si="474"/>
        <v>0</v>
      </c>
      <c r="B11722" s="4" t="s">
        <v>16</v>
      </c>
      <c r="C11722" s="28">
        <v>0</v>
      </c>
    </row>
    <row r="11723" spans="1:3" hidden="1" x14ac:dyDescent="0.2">
      <c r="A11723" s="13">
        <f t="shared" si="474"/>
        <v>0</v>
      </c>
      <c r="B11723" s="21"/>
      <c r="C11723" s="35"/>
    </row>
    <row r="11724" spans="1:3" ht="15" hidden="1" x14ac:dyDescent="0.2">
      <c r="A11724" s="13">
        <f t="shared" si="474"/>
        <v>0</v>
      </c>
      <c r="B11724" s="22" t="s">
        <v>60</v>
      </c>
      <c r="C11724" s="29"/>
    </row>
    <row r="11725" spans="1:3" ht="15" x14ac:dyDescent="0.2">
      <c r="A11725" s="13"/>
      <c r="B11725" s="17" t="s">
        <v>44</v>
      </c>
      <c r="C11725" s="31">
        <v>331.66502000000003</v>
      </c>
    </row>
    <row r="11726" spans="1:3" ht="15" x14ac:dyDescent="0.2">
      <c r="A11726" s="13"/>
      <c r="B11726" s="12" t="s">
        <v>1</v>
      </c>
      <c r="C11726" s="31">
        <v>331.66502000000003</v>
      </c>
    </row>
    <row r="11727" spans="1:3" ht="15" hidden="1" x14ac:dyDescent="0.2">
      <c r="A11727" s="13">
        <f t="shared" si="474"/>
        <v>0</v>
      </c>
      <c r="B11727" s="12" t="s">
        <v>6</v>
      </c>
      <c r="C11727" s="31">
        <v>0</v>
      </c>
    </row>
    <row r="11728" spans="1:3" ht="15" hidden="1" x14ac:dyDescent="0.2">
      <c r="A11728" s="13">
        <f t="shared" si="474"/>
        <v>0</v>
      </c>
      <c r="B11728" s="12" t="s">
        <v>45</v>
      </c>
      <c r="C11728" s="31">
        <v>0</v>
      </c>
    </row>
    <row r="11729" spans="1:3" ht="15" hidden="1" x14ac:dyDescent="0.2">
      <c r="A11729" s="13">
        <f t="shared" si="474"/>
        <v>0</v>
      </c>
      <c r="B11729" s="12" t="s">
        <v>13</v>
      </c>
      <c r="C11729" s="31">
        <v>0</v>
      </c>
    </row>
    <row r="11730" spans="1:3" ht="15" x14ac:dyDescent="0.2">
      <c r="A11730" s="13"/>
      <c r="B11730" s="17" t="s">
        <v>46</v>
      </c>
      <c r="C11730" s="31">
        <v>180.61849999999998</v>
      </c>
    </row>
    <row r="11731" spans="1:3" ht="15" x14ac:dyDescent="0.2">
      <c r="A11731" s="13"/>
      <c r="B11731" s="12" t="s">
        <v>19</v>
      </c>
      <c r="C11731" s="31">
        <v>175.6215</v>
      </c>
    </row>
    <row r="11732" spans="1:3" ht="15" x14ac:dyDescent="0.2">
      <c r="A11732" s="13"/>
      <c r="B11732" s="12" t="s">
        <v>36</v>
      </c>
      <c r="C11732" s="31">
        <v>4.9969999999999999</v>
      </c>
    </row>
    <row r="11733" spans="1:3" ht="15" hidden="1" x14ac:dyDescent="0.2">
      <c r="A11733" s="13">
        <f t="shared" si="474"/>
        <v>0</v>
      </c>
      <c r="B11733" s="12" t="s">
        <v>47</v>
      </c>
      <c r="C11733" s="31">
        <v>0</v>
      </c>
    </row>
    <row r="11734" spans="1:3" ht="15" hidden="1" x14ac:dyDescent="0.2">
      <c r="A11734" s="13">
        <f t="shared" si="474"/>
        <v>0</v>
      </c>
      <c r="B11734" s="12" t="s">
        <v>41</v>
      </c>
      <c r="C11734" s="31">
        <v>0</v>
      </c>
    </row>
    <row r="11735" spans="1:3" ht="15" x14ac:dyDescent="0.2">
      <c r="A11735" s="13"/>
      <c r="B11735" s="39" t="s">
        <v>48</v>
      </c>
      <c r="C11735" s="40">
        <v>151.04651999999999</v>
      </c>
    </row>
    <row r="11736" spans="1:3" ht="15" x14ac:dyDescent="0.2">
      <c r="A11736" s="13"/>
      <c r="B11736" s="39" t="s">
        <v>49</v>
      </c>
      <c r="C11736" s="40">
        <v>104.13759</v>
      </c>
    </row>
    <row r="11737" spans="1:3" ht="15" x14ac:dyDescent="0.2">
      <c r="A11737" s="13"/>
      <c r="B11737" s="39" t="s">
        <v>50</v>
      </c>
      <c r="C11737" s="40">
        <v>255.18411</v>
      </c>
    </row>
    <row r="11738" spans="1:3" ht="15" hidden="1" x14ac:dyDescent="0.2">
      <c r="A11738" s="13">
        <f t="shared" si="474"/>
        <v>0</v>
      </c>
      <c r="B11738" s="23"/>
      <c r="C11738" s="34"/>
    </row>
    <row r="11739" spans="1:3" hidden="1" x14ac:dyDescent="0.2">
      <c r="A11739" s="13">
        <f t="shared" si="474"/>
        <v>0</v>
      </c>
      <c r="B11739" s="18" t="s">
        <v>319</v>
      </c>
      <c r="C11739" s="29"/>
    </row>
    <row r="11740" spans="1:3" ht="15" x14ac:dyDescent="0.2">
      <c r="A11740" s="13"/>
      <c r="B11740" s="5" t="s">
        <v>53</v>
      </c>
      <c r="C11740" s="36">
        <v>51</v>
      </c>
    </row>
    <row r="11741" spans="1:3" ht="15" x14ac:dyDescent="0.2">
      <c r="A11741" s="13"/>
      <c r="B11741" s="6" t="s">
        <v>54</v>
      </c>
      <c r="C11741" s="36">
        <v>24</v>
      </c>
    </row>
    <row r="11742" spans="1:3" ht="15" x14ac:dyDescent="0.2">
      <c r="A11742" s="13"/>
      <c r="B11742" s="6" t="s">
        <v>55</v>
      </c>
      <c r="C11742" s="36">
        <v>27</v>
      </c>
    </row>
    <row r="11743" spans="1:3" ht="15" hidden="1" x14ac:dyDescent="0.2">
      <c r="A11743" s="13">
        <f t="shared" si="474"/>
        <v>0</v>
      </c>
      <c r="B11743" s="24"/>
      <c r="C11743" s="34"/>
    </row>
    <row r="11744" spans="1:3" ht="15" x14ac:dyDescent="0.2">
      <c r="A11744" s="13"/>
      <c r="B11744" s="121" t="s">
        <v>175</v>
      </c>
      <c r="C11744" s="122"/>
    </row>
    <row r="11745" spans="1:3" hidden="1" x14ac:dyDescent="0.2">
      <c r="A11745" s="13">
        <f t="shared" si="474"/>
        <v>0</v>
      </c>
      <c r="B11745" s="21"/>
      <c r="C11745" s="35"/>
    </row>
    <row r="11746" spans="1:3" ht="15" hidden="1" x14ac:dyDescent="0.2">
      <c r="A11746" s="13">
        <f t="shared" si="474"/>
        <v>0</v>
      </c>
      <c r="B11746" s="22" t="s">
        <v>59</v>
      </c>
      <c r="C11746" s="29"/>
    </row>
    <row r="11747" spans="1:3" ht="15" x14ac:dyDescent="0.2">
      <c r="A11747" s="13"/>
      <c r="B11747" s="2" t="s">
        <v>1</v>
      </c>
      <c r="C11747" s="28">
        <v>27.24288</v>
      </c>
    </row>
    <row r="11748" spans="1:3" ht="15" hidden="1" x14ac:dyDescent="0.2">
      <c r="A11748" s="13">
        <f t="shared" si="474"/>
        <v>0</v>
      </c>
      <c r="B11748" s="3" t="s">
        <v>2</v>
      </c>
      <c r="C11748" s="28"/>
    </row>
    <row r="11749" spans="1:3" ht="15" hidden="1" x14ac:dyDescent="0.2">
      <c r="A11749" s="13">
        <f t="shared" si="474"/>
        <v>0</v>
      </c>
      <c r="B11749" s="3" t="s">
        <v>3</v>
      </c>
      <c r="C11749" s="28"/>
    </row>
    <row r="11750" spans="1:3" ht="15" hidden="1" x14ac:dyDescent="0.2">
      <c r="A11750" s="13">
        <f t="shared" si="474"/>
        <v>0</v>
      </c>
      <c r="B11750" s="3" t="s">
        <v>4</v>
      </c>
      <c r="C11750" s="28">
        <v>0</v>
      </c>
    </row>
    <row r="11751" spans="1:3" ht="15" x14ac:dyDescent="0.2">
      <c r="A11751" s="13"/>
      <c r="B11751" s="3" t="s">
        <v>5</v>
      </c>
      <c r="C11751" s="28">
        <v>27.24288</v>
      </c>
    </row>
    <row r="11752" spans="1:3" ht="15" hidden="1" x14ac:dyDescent="0.2">
      <c r="A11752" s="13">
        <f t="shared" si="474"/>
        <v>0</v>
      </c>
      <c r="B11752" s="2" t="s">
        <v>6</v>
      </c>
      <c r="C11752" s="28">
        <v>0</v>
      </c>
    </row>
    <row r="11753" spans="1:3" ht="15" hidden="1" x14ac:dyDescent="0.2">
      <c r="A11753" s="13">
        <f t="shared" si="474"/>
        <v>0</v>
      </c>
      <c r="B11753" s="2" t="s">
        <v>7</v>
      </c>
      <c r="C11753" s="28">
        <v>0</v>
      </c>
    </row>
    <row r="11754" spans="1:3" ht="15" hidden="1" x14ac:dyDescent="0.2">
      <c r="A11754" s="13">
        <v>0</v>
      </c>
      <c r="B11754" s="3" t="s">
        <v>8</v>
      </c>
      <c r="C11754" s="28">
        <v>0</v>
      </c>
    </row>
    <row r="11755" spans="1:3" ht="15" hidden="1" x14ac:dyDescent="0.2">
      <c r="A11755" s="13">
        <f t="shared" si="474"/>
        <v>0</v>
      </c>
      <c r="B11755" s="4" t="s">
        <v>9</v>
      </c>
      <c r="C11755" s="28">
        <v>0</v>
      </c>
    </row>
    <row r="11756" spans="1:3" ht="15" hidden="1" x14ac:dyDescent="0.2">
      <c r="A11756" s="13">
        <v>0</v>
      </c>
      <c r="B11756" s="4" t="s">
        <v>10</v>
      </c>
      <c r="C11756" s="28">
        <v>0</v>
      </c>
    </row>
    <row r="11757" spans="1:3" ht="15" hidden="1" x14ac:dyDescent="0.2">
      <c r="A11757" s="13">
        <f t="shared" si="474"/>
        <v>0</v>
      </c>
      <c r="B11757" s="4" t="s">
        <v>11</v>
      </c>
      <c r="C11757" s="28">
        <v>0</v>
      </c>
    </row>
    <row r="11758" spans="1:3" ht="15" hidden="1" x14ac:dyDescent="0.2">
      <c r="A11758" s="13">
        <f t="shared" si="474"/>
        <v>0</v>
      </c>
      <c r="B11758" s="4" t="s">
        <v>12</v>
      </c>
      <c r="C11758" s="28">
        <v>0</v>
      </c>
    </row>
    <row r="11759" spans="1:3" ht="15" hidden="1" x14ac:dyDescent="0.2">
      <c r="A11759" s="13">
        <f t="shared" si="474"/>
        <v>0</v>
      </c>
      <c r="B11759" s="2" t="s">
        <v>13</v>
      </c>
      <c r="C11759" s="28">
        <v>0</v>
      </c>
    </row>
    <row r="11760" spans="1:3" ht="15" hidden="1" x14ac:dyDescent="0.2">
      <c r="A11760" s="13">
        <v>0</v>
      </c>
      <c r="B11760" s="3" t="s">
        <v>14</v>
      </c>
      <c r="C11760" s="28">
        <v>0</v>
      </c>
    </row>
    <row r="11761" spans="1:3" ht="15" hidden="1" x14ac:dyDescent="0.2">
      <c r="A11761" s="13">
        <v>0</v>
      </c>
      <c r="B11761" s="4" t="s">
        <v>15</v>
      </c>
      <c r="C11761" s="28">
        <v>0</v>
      </c>
    </row>
    <row r="11762" spans="1:3" ht="15" hidden="1" x14ac:dyDescent="0.2">
      <c r="A11762" s="13">
        <v>0</v>
      </c>
      <c r="B11762" s="4" t="s">
        <v>10</v>
      </c>
      <c r="C11762" s="28">
        <v>0</v>
      </c>
    </row>
    <row r="11763" spans="1:3" ht="15" hidden="1" x14ac:dyDescent="0.2">
      <c r="A11763" s="13">
        <f t="shared" ref="A11763:A11769" si="475">SUM(C11763)</f>
        <v>0</v>
      </c>
      <c r="B11763" s="4" t="s">
        <v>16</v>
      </c>
      <c r="C11763" s="28">
        <v>0</v>
      </c>
    </row>
    <row r="11764" spans="1:3" ht="15" hidden="1" x14ac:dyDescent="0.2">
      <c r="A11764" s="13">
        <f t="shared" si="475"/>
        <v>0</v>
      </c>
      <c r="B11764" s="3" t="s">
        <v>17</v>
      </c>
      <c r="C11764" s="28">
        <v>0</v>
      </c>
    </row>
    <row r="11765" spans="1:3" ht="15" hidden="1" x14ac:dyDescent="0.2">
      <c r="A11765" s="13">
        <f t="shared" si="475"/>
        <v>0</v>
      </c>
      <c r="B11765" s="4" t="s">
        <v>18</v>
      </c>
      <c r="C11765" s="28">
        <v>0</v>
      </c>
    </row>
    <row r="11766" spans="1:3" hidden="1" x14ac:dyDescent="0.2">
      <c r="A11766" s="13">
        <f t="shared" si="475"/>
        <v>0</v>
      </c>
      <c r="B11766" s="21"/>
      <c r="C11766" s="35"/>
    </row>
    <row r="11767" spans="1:3" ht="15" x14ac:dyDescent="0.2">
      <c r="A11767" s="13"/>
      <c r="B11767" s="2" t="s">
        <v>19</v>
      </c>
      <c r="C11767" s="28">
        <v>35.409010000000002</v>
      </c>
    </row>
    <row r="11768" spans="1:3" ht="15" x14ac:dyDescent="0.2">
      <c r="A11768" s="13"/>
      <c r="B11768" s="12" t="s">
        <v>20</v>
      </c>
      <c r="C11768" s="31">
        <v>4.0890000000000004</v>
      </c>
    </row>
    <row r="11769" spans="1:3" ht="15" x14ac:dyDescent="0.2">
      <c r="A11769" s="13"/>
      <c r="B11769" s="12" t="s">
        <v>21</v>
      </c>
      <c r="C11769" s="31">
        <v>31.320010000000003</v>
      </c>
    </row>
    <row r="11770" spans="1:3" ht="15" hidden="1" x14ac:dyDescent="0.2">
      <c r="A11770" s="13">
        <v>0</v>
      </c>
      <c r="B11770" s="15" t="s">
        <v>22</v>
      </c>
      <c r="C11770" s="32">
        <v>9.0850000000000009</v>
      </c>
    </row>
    <row r="11771" spans="1:3" ht="15" hidden="1" x14ac:dyDescent="0.2">
      <c r="A11771" s="13">
        <v>0</v>
      </c>
      <c r="B11771" s="15" t="s">
        <v>23</v>
      </c>
      <c r="C11771" s="32">
        <v>7.8825000000000003</v>
      </c>
    </row>
    <row r="11772" spans="1:3" ht="15" hidden="1" x14ac:dyDescent="0.2">
      <c r="A11772" s="13">
        <v>0</v>
      </c>
      <c r="B11772" s="15" t="s">
        <v>24</v>
      </c>
      <c r="C11772" s="32">
        <v>6.0984800000000003</v>
      </c>
    </row>
    <row r="11773" spans="1:3" ht="15" hidden="1" x14ac:dyDescent="0.2">
      <c r="A11773" s="13">
        <v>0</v>
      </c>
      <c r="B11773" s="15" t="s">
        <v>25</v>
      </c>
      <c r="C11773" s="32">
        <v>5.1510300000000004</v>
      </c>
    </row>
    <row r="11774" spans="1:3" ht="15" hidden="1" x14ac:dyDescent="0.2">
      <c r="A11774" s="13">
        <v>0</v>
      </c>
      <c r="B11774" s="15" t="s">
        <v>26</v>
      </c>
      <c r="C11774" s="32">
        <v>0</v>
      </c>
    </row>
    <row r="11775" spans="1:3" ht="15" hidden="1" x14ac:dyDescent="0.2">
      <c r="A11775" s="13">
        <v>0</v>
      </c>
      <c r="B11775" s="15" t="s">
        <v>27</v>
      </c>
      <c r="C11775" s="32">
        <v>0</v>
      </c>
    </row>
    <row r="11776" spans="1:3" ht="30" hidden="1" x14ac:dyDescent="0.2">
      <c r="A11776" s="13">
        <v>0</v>
      </c>
      <c r="B11776" s="15" t="s">
        <v>28</v>
      </c>
      <c r="C11776" s="32">
        <v>0</v>
      </c>
    </row>
    <row r="11777" spans="1:3" ht="15" hidden="1" x14ac:dyDescent="0.2">
      <c r="A11777" s="13">
        <v>0</v>
      </c>
      <c r="B11777" s="15" t="s">
        <v>29</v>
      </c>
      <c r="C11777" s="32">
        <v>0</v>
      </c>
    </row>
    <row r="11778" spans="1:3" ht="15" hidden="1" x14ac:dyDescent="0.2">
      <c r="A11778" s="13">
        <v>0</v>
      </c>
      <c r="B11778" s="15" t="s">
        <v>30</v>
      </c>
      <c r="C11778" s="32">
        <v>0</v>
      </c>
    </row>
    <row r="11779" spans="1:3" ht="15" hidden="1" x14ac:dyDescent="0.2">
      <c r="A11779" s="13">
        <v>0</v>
      </c>
      <c r="B11779" s="15" t="s">
        <v>31</v>
      </c>
      <c r="C11779" s="32">
        <v>3.1030000000000002</v>
      </c>
    </row>
    <row r="11780" spans="1:3" ht="15" hidden="1" x14ac:dyDescent="0.2">
      <c r="A11780" s="13">
        <f t="shared" ref="A11780:A11786" si="476">SUM(C11780)</f>
        <v>0</v>
      </c>
      <c r="B11780" s="12" t="s">
        <v>32</v>
      </c>
      <c r="C11780" s="31">
        <v>0</v>
      </c>
    </row>
    <row r="11781" spans="1:3" ht="15" hidden="1" x14ac:dyDescent="0.2">
      <c r="A11781" s="13">
        <f t="shared" si="476"/>
        <v>0</v>
      </c>
      <c r="B11781" s="3" t="s">
        <v>33</v>
      </c>
      <c r="C11781" s="28">
        <v>0</v>
      </c>
    </row>
    <row r="11782" spans="1:3" ht="15" hidden="1" x14ac:dyDescent="0.2">
      <c r="A11782" s="13">
        <f t="shared" si="476"/>
        <v>0</v>
      </c>
      <c r="B11782" s="12" t="s">
        <v>4</v>
      </c>
      <c r="C11782" s="31">
        <v>0</v>
      </c>
    </row>
    <row r="11783" spans="1:3" ht="15" hidden="1" x14ac:dyDescent="0.2">
      <c r="A11783" s="13">
        <f t="shared" si="476"/>
        <v>0</v>
      </c>
      <c r="B11783" s="12" t="s">
        <v>34</v>
      </c>
      <c r="C11783" s="31">
        <v>0</v>
      </c>
    </row>
    <row r="11784" spans="1:3" ht="15" hidden="1" x14ac:dyDescent="0.2">
      <c r="A11784" s="13">
        <f t="shared" si="476"/>
        <v>0</v>
      </c>
      <c r="B11784" s="12" t="s">
        <v>35</v>
      </c>
      <c r="C11784" s="31">
        <v>0</v>
      </c>
    </row>
    <row r="11785" spans="1:3" ht="15" hidden="1" x14ac:dyDescent="0.2">
      <c r="A11785" s="13">
        <f t="shared" si="476"/>
        <v>0</v>
      </c>
      <c r="B11785" s="2" t="s">
        <v>36</v>
      </c>
      <c r="C11785" s="28">
        <v>0</v>
      </c>
    </row>
    <row r="11786" spans="1:3" ht="15" hidden="1" x14ac:dyDescent="0.2">
      <c r="A11786" s="13">
        <f t="shared" si="476"/>
        <v>0</v>
      </c>
      <c r="B11786" s="2" t="s">
        <v>37</v>
      </c>
      <c r="C11786" s="28">
        <v>0</v>
      </c>
    </row>
    <row r="11787" spans="1:3" ht="15" hidden="1" x14ac:dyDescent="0.2">
      <c r="A11787" s="13">
        <v>0</v>
      </c>
      <c r="B11787" s="16" t="s">
        <v>8</v>
      </c>
      <c r="C11787" s="33">
        <v>0</v>
      </c>
    </row>
    <row r="11788" spans="1:3" ht="15" hidden="1" x14ac:dyDescent="0.2">
      <c r="A11788" s="13">
        <v>0</v>
      </c>
      <c r="B11788" s="15" t="s">
        <v>9</v>
      </c>
      <c r="C11788" s="32">
        <v>0</v>
      </c>
    </row>
    <row r="11789" spans="1:3" ht="15" hidden="1" x14ac:dyDescent="0.2">
      <c r="A11789" s="13">
        <v>0</v>
      </c>
      <c r="B11789" s="15" t="s">
        <v>38</v>
      </c>
      <c r="C11789" s="32">
        <v>0</v>
      </c>
    </row>
    <row r="11790" spans="1:3" ht="15" hidden="1" x14ac:dyDescent="0.2">
      <c r="A11790" s="13">
        <f>SUM(C11790)</f>
        <v>0</v>
      </c>
      <c r="B11790" s="14" t="s">
        <v>39</v>
      </c>
      <c r="C11790" s="31">
        <v>0</v>
      </c>
    </row>
    <row r="11791" spans="1:3" ht="15" hidden="1" x14ac:dyDescent="0.2">
      <c r="A11791" s="13">
        <f>SUM(C11791)</f>
        <v>0</v>
      </c>
      <c r="B11791" s="4" t="s">
        <v>40</v>
      </c>
      <c r="C11791" s="28">
        <v>0</v>
      </c>
    </row>
    <row r="11792" spans="1:3" ht="15" hidden="1" x14ac:dyDescent="0.2">
      <c r="A11792" s="13">
        <f>SUM(C11792)</f>
        <v>0</v>
      </c>
      <c r="B11792" s="2" t="s">
        <v>41</v>
      </c>
      <c r="C11792" s="28">
        <v>0</v>
      </c>
    </row>
    <row r="11793" spans="1:3" ht="15" hidden="1" x14ac:dyDescent="0.2">
      <c r="A11793" s="13">
        <v>0</v>
      </c>
      <c r="B11793" s="16" t="s">
        <v>14</v>
      </c>
      <c r="C11793" s="33">
        <v>0</v>
      </c>
    </row>
    <row r="11794" spans="1:3" ht="15" hidden="1" x14ac:dyDescent="0.2">
      <c r="A11794" s="13">
        <v>0</v>
      </c>
      <c r="B11794" s="15" t="s">
        <v>9</v>
      </c>
      <c r="C11794" s="32">
        <v>0</v>
      </c>
    </row>
    <row r="11795" spans="1:3" ht="15" hidden="1" x14ac:dyDescent="0.2">
      <c r="A11795" s="13">
        <v>0</v>
      </c>
      <c r="B11795" s="15" t="s">
        <v>10</v>
      </c>
      <c r="C11795" s="32">
        <v>0</v>
      </c>
    </row>
    <row r="11796" spans="1:3" ht="15" hidden="1" x14ac:dyDescent="0.2">
      <c r="A11796" s="13">
        <f>SUM(C11796)</f>
        <v>0</v>
      </c>
      <c r="B11796" s="14" t="s">
        <v>42</v>
      </c>
      <c r="C11796" s="31">
        <v>0</v>
      </c>
    </row>
    <row r="11797" spans="1:3" ht="15" hidden="1" x14ac:dyDescent="0.2">
      <c r="A11797" s="13">
        <f>SUM(C11797)</f>
        <v>0</v>
      </c>
      <c r="B11797" s="4" t="s">
        <v>16</v>
      </c>
      <c r="C11797" s="28">
        <v>0</v>
      </c>
    </row>
    <row r="11798" spans="1:3" ht="15" hidden="1" x14ac:dyDescent="0.2">
      <c r="A11798" s="13">
        <f>SUM(C11798)</f>
        <v>0</v>
      </c>
      <c r="B11798" s="16" t="s">
        <v>17</v>
      </c>
      <c r="C11798" s="33">
        <v>0</v>
      </c>
    </row>
    <row r="11799" spans="1:3" ht="15" hidden="1" x14ac:dyDescent="0.2">
      <c r="A11799" s="13">
        <v>0</v>
      </c>
      <c r="B11799" s="15" t="s">
        <v>43</v>
      </c>
      <c r="C11799" s="32">
        <v>0</v>
      </c>
    </row>
    <row r="11800" spans="1:3" ht="15" hidden="1" x14ac:dyDescent="0.2">
      <c r="A11800" s="13">
        <v>0</v>
      </c>
      <c r="B11800" s="15" t="s">
        <v>15</v>
      </c>
      <c r="C11800" s="32">
        <v>0</v>
      </c>
    </row>
    <row r="11801" spans="1:3" ht="15" hidden="1" x14ac:dyDescent="0.2">
      <c r="A11801" s="13">
        <v>0</v>
      </c>
      <c r="B11801" s="15" t="s">
        <v>10</v>
      </c>
      <c r="C11801" s="32">
        <v>0</v>
      </c>
    </row>
    <row r="11802" spans="1:3" ht="15" hidden="1" x14ac:dyDescent="0.2">
      <c r="A11802" s="13">
        <f t="shared" ref="A11802:A11824" si="477">SUM(C11802)</f>
        <v>0</v>
      </c>
      <c r="B11802" s="14" t="s">
        <v>39</v>
      </c>
      <c r="C11802" s="31">
        <v>0</v>
      </c>
    </row>
    <row r="11803" spans="1:3" ht="15" hidden="1" x14ac:dyDescent="0.2">
      <c r="A11803" s="13">
        <f t="shared" si="477"/>
        <v>0</v>
      </c>
      <c r="B11803" s="4" t="s">
        <v>16</v>
      </c>
      <c r="C11803" s="28">
        <v>0</v>
      </c>
    </row>
    <row r="11804" spans="1:3" hidden="1" x14ac:dyDescent="0.2">
      <c r="A11804" s="13">
        <f t="shared" si="477"/>
        <v>0</v>
      </c>
      <c r="B11804" s="21"/>
      <c r="C11804" s="35"/>
    </row>
    <row r="11805" spans="1:3" ht="15" hidden="1" x14ac:dyDescent="0.2">
      <c r="A11805" s="13">
        <f t="shared" si="477"/>
        <v>0</v>
      </c>
      <c r="B11805" s="22" t="s">
        <v>60</v>
      </c>
      <c r="C11805" s="29"/>
    </row>
    <row r="11806" spans="1:3" ht="15" x14ac:dyDescent="0.2">
      <c r="A11806" s="13"/>
      <c r="B11806" s="17" t="s">
        <v>44</v>
      </c>
      <c r="C11806" s="31">
        <v>27.24288</v>
      </c>
    </row>
    <row r="11807" spans="1:3" ht="15" x14ac:dyDescent="0.2">
      <c r="A11807" s="13"/>
      <c r="B11807" s="12" t="s">
        <v>1</v>
      </c>
      <c r="C11807" s="31">
        <v>27.24288</v>
      </c>
    </row>
    <row r="11808" spans="1:3" ht="15" hidden="1" x14ac:dyDescent="0.2">
      <c r="A11808" s="13">
        <f t="shared" si="477"/>
        <v>0</v>
      </c>
      <c r="B11808" s="12" t="s">
        <v>6</v>
      </c>
      <c r="C11808" s="31">
        <v>0</v>
      </c>
    </row>
    <row r="11809" spans="1:3" ht="15" hidden="1" x14ac:dyDescent="0.2">
      <c r="A11809" s="13">
        <f t="shared" si="477"/>
        <v>0</v>
      </c>
      <c r="B11809" s="12" t="s">
        <v>45</v>
      </c>
      <c r="C11809" s="31">
        <v>0</v>
      </c>
    </row>
    <row r="11810" spans="1:3" ht="15" hidden="1" x14ac:dyDescent="0.2">
      <c r="A11810" s="13">
        <f t="shared" si="477"/>
        <v>0</v>
      </c>
      <c r="B11810" s="12" t="s">
        <v>13</v>
      </c>
      <c r="C11810" s="31">
        <v>0</v>
      </c>
    </row>
    <row r="11811" spans="1:3" ht="15" x14ac:dyDescent="0.2">
      <c r="A11811" s="13"/>
      <c r="B11811" s="17" t="s">
        <v>46</v>
      </c>
      <c r="C11811" s="31">
        <v>35.409010000000002</v>
      </c>
    </row>
    <row r="11812" spans="1:3" ht="15" x14ac:dyDescent="0.2">
      <c r="A11812" s="13"/>
      <c r="B11812" s="12" t="s">
        <v>19</v>
      </c>
      <c r="C11812" s="31">
        <v>35.409010000000002</v>
      </c>
    </row>
    <row r="11813" spans="1:3" ht="15" hidden="1" x14ac:dyDescent="0.2">
      <c r="A11813" s="13">
        <f t="shared" si="477"/>
        <v>0</v>
      </c>
      <c r="B11813" s="12" t="s">
        <v>36</v>
      </c>
      <c r="C11813" s="31">
        <v>0</v>
      </c>
    </row>
    <row r="11814" spans="1:3" ht="15" hidden="1" x14ac:dyDescent="0.2">
      <c r="A11814" s="13">
        <f t="shared" si="477"/>
        <v>0</v>
      </c>
      <c r="B11814" s="12" t="s">
        <v>47</v>
      </c>
      <c r="C11814" s="31">
        <v>0</v>
      </c>
    </row>
    <row r="11815" spans="1:3" ht="15" hidden="1" x14ac:dyDescent="0.2">
      <c r="A11815" s="13">
        <f t="shared" si="477"/>
        <v>0</v>
      </c>
      <c r="B11815" s="12" t="s">
        <v>41</v>
      </c>
      <c r="C11815" s="31">
        <v>0</v>
      </c>
    </row>
    <row r="11816" spans="1:3" ht="15" x14ac:dyDescent="0.2">
      <c r="A11816" s="13"/>
      <c r="B11816" s="39" t="s">
        <v>48</v>
      </c>
      <c r="C11816" s="40">
        <v>-8.1661300000000008</v>
      </c>
    </row>
    <row r="11817" spans="1:3" ht="15" x14ac:dyDescent="0.2">
      <c r="A11817" s="13"/>
      <c r="B11817" s="39" t="s">
        <v>49</v>
      </c>
      <c r="C11817" s="40">
        <v>20.005050000000001</v>
      </c>
    </row>
    <row r="11818" spans="1:3" ht="15" x14ac:dyDescent="0.2">
      <c r="A11818" s="13"/>
      <c r="B11818" s="39" t="s">
        <v>50</v>
      </c>
      <c r="C11818" s="40">
        <v>11.83892</v>
      </c>
    </row>
    <row r="11819" spans="1:3" ht="15" hidden="1" x14ac:dyDescent="0.2">
      <c r="A11819" s="13">
        <f t="shared" si="477"/>
        <v>0</v>
      </c>
      <c r="B11819" s="23"/>
      <c r="C11819" s="34"/>
    </row>
    <row r="11820" spans="1:3" hidden="1" x14ac:dyDescent="0.2">
      <c r="A11820" s="13">
        <f t="shared" si="477"/>
        <v>0</v>
      </c>
      <c r="B11820" s="18" t="s">
        <v>319</v>
      </c>
      <c r="C11820" s="29"/>
    </row>
    <row r="11821" spans="1:3" ht="15" x14ac:dyDescent="0.2">
      <c r="A11821" s="13"/>
      <c r="B11821" s="5" t="s">
        <v>53</v>
      </c>
      <c r="C11821" s="36">
        <v>84</v>
      </c>
    </row>
    <row r="11822" spans="1:3" ht="15" x14ac:dyDescent="0.2">
      <c r="A11822" s="13"/>
      <c r="B11822" s="6" t="s">
        <v>54</v>
      </c>
      <c r="C11822" s="36">
        <v>54</v>
      </c>
    </row>
    <row r="11823" spans="1:3" ht="15" x14ac:dyDescent="0.2">
      <c r="A11823" s="13"/>
      <c r="B11823" s="6" t="s">
        <v>55</v>
      </c>
      <c r="C11823" s="36">
        <v>30</v>
      </c>
    </row>
    <row r="11824" spans="1:3" ht="15" hidden="1" x14ac:dyDescent="0.2">
      <c r="A11824" s="13">
        <f t="shared" si="477"/>
        <v>0</v>
      </c>
      <c r="B11824" s="24"/>
      <c r="C11824" s="34"/>
    </row>
    <row r="11825" spans="1:3" ht="15" x14ac:dyDescent="0.2">
      <c r="A11825" s="13"/>
      <c r="B11825" s="121" t="s">
        <v>333</v>
      </c>
      <c r="C11825" s="122"/>
    </row>
    <row r="11826" spans="1:3" hidden="1" x14ac:dyDescent="0.2">
      <c r="A11826" s="13">
        <f t="shared" ref="A11826:A11834" si="478">SUM(C11826)</f>
        <v>0</v>
      </c>
      <c r="B11826" s="21"/>
      <c r="C11826" s="35"/>
    </row>
    <row r="11827" spans="1:3" ht="15" hidden="1" x14ac:dyDescent="0.2">
      <c r="A11827" s="13">
        <f t="shared" si="478"/>
        <v>0</v>
      </c>
      <c r="B11827" s="22" t="s">
        <v>59</v>
      </c>
      <c r="C11827" s="29"/>
    </row>
    <row r="11828" spans="1:3" ht="15" x14ac:dyDescent="0.2">
      <c r="A11828" s="13"/>
      <c r="B11828" s="2" t="s">
        <v>1</v>
      </c>
      <c r="C11828" s="28">
        <v>4212.4000000000005</v>
      </c>
    </row>
    <row r="11829" spans="1:3" ht="15" hidden="1" x14ac:dyDescent="0.2">
      <c r="A11829" s="13">
        <f t="shared" si="478"/>
        <v>0</v>
      </c>
      <c r="B11829" s="3" t="s">
        <v>2</v>
      </c>
      <c r="C11829" s="28"/>
    </row>
    <row r="11830" spans="1:3" ht="15" hidden="1" x14ac:dyDescent="0.2">
      <c r="A11830" s="13">
        <f t="shared" si="478"/>
        <v>0</v>
      </c>
      <c r="B11830" s="3" t="s">
        <v>3</v>
      </c>
      <c r="C11830" s="28"/>
    </row>
    <row r="11831" spans="1:3" ht="15" x14ac:dyDescent="0.2">
      <c r="A11831" s="13"/>
      <c r="B11831" s="3" t="s">
        <v>4</v>
      </c>
      <c r="C11831" s="28">
        <v>15.1</v>
      </c>
    </row>
    <row r="11832" spans="1:3" ht="15" x14ac:dyDescent="0.2">
      <c r="A11832" s="13"/>
      <c r="B11832" s="3" t="s">
        <v>5</v>
      </c>
      <c r="C11832" s="28">
        <v>4197.3</v>
      </c>
    </row>
    <row r="11833" spans="1:3" ht="15" hidden="1" x14ac:dyDescent="0.2">
      <c r="A11833" s="13">
        <f t="shared" si="478"/>
        <v>0</v>
      </c>
      <c r="B11833" s="2" t="s">
        <v>6</v>
      </c>
      <c r="C11833" s="28"/>
    </row>
    <row r="11834" spans="1:3" ht="15" hidden="1" x14ac:dyDescent="0.2">
      <c r="A11834" s="13">
        <f t="shared" si="478"/>
        <v>0</v>
      </c>
      <c r="B11834" s="2" t="s">
        <v>7</v>
      </c>
      <c r="C11834" s="28">
        <v>0</v>
      </c>
    </row>
    <row r="11835" spans="1:3" ht="15" hidden="1" x14ac:dyDescent="0.2">
      <c r="A11835" s="13">
        <v>0</v>
      </c>
      <c r="B11835" s="3" t="s">
        <v>8</v>
      </c>
      <c r="C11835" s="28">
        <v>0</v>
      </c>
    </row>
    <row r="11836" spans="1:3" ht="15" hidden="1" x14ac:dyDescent="0.2">
      <c r="A11836" s="13">
        <f>SUM(C11836)</f>
        <v>0</v>
      </c>
      <c r="B11836" s="4" t="s">
        <v>9</v>
      </c>
      <c r="C11836" s="28"/>
    </row>
    <row r="11837" spans="1:3" ht="15" hidden="1" x14ac:dyDescent="0.2">
      <c r="A11837" s="13">
        <v>0</v>
      </c>
      <c r="B11837" s="4" t="s">
        <v>10</v>
      </c>
      <c r="C11837" s="28"/>
    </row>
    <row r="11838" spans="1:3" ht="15" hidden="1" x14ac:dyDescent="0.2">
      <c r="A11838" s="13">
        <f>SUM(C11838)</f>
        <v>0</v>
      </c>
      <c r="B11838" s="4" t="s">
        <v>11</v>
      </c>
      <c r="C11838" s="28"/>
    </row>
    <row r="11839" spans="1:3" ht="15" hidden="1" x14ac:dyDescent="0.2">
      <c r="A11839" s="13">
        <f>SUM(C11839)</f>
        <v>0</v>
      </c>
      <c r="B11839" s="4" t="s">
        <v>12</v>
      </c>
      <c r="C11839" s="28"/>
    </row>
    <row r="11840" spans="1:3" ht="15" hidden="1" x14ac:dyDescent="0.2">
      <c r="A11840" s="13">
        <f>SUM(C11840)</f>
        <v>0</v>
      </c>
      <c r="B11840" s="2" t="s">
        <v>13</v>
      </c>
      <c r="C11840" s="28">
        <v>0</v>
      </c>
    </row>
    <row r="11841" spans="1:3" ht="15" hidden="1" x14ac:dyDescent="0.2">
      <c r="A11841" s="13">
        <v>0</v>
      </c>
      <c r="B11841" s="3" t="s">
        <v>14</v>
      </c>
      <c r="C11841" s="28">
        <v>0</v>
      </c>
    </row>
    <row r="11842" spans="1:3" ht="15" hidden="1" x14ac:dyDescent="0.2">
      <c r="A11842" s="13">
        <v>0</v>
      </c>
      <c r="B11842" s="4" t="s">
        <v>15</v>
      </c>
      <c r="C11842" s="28"/>
    </row>
    <row r="11843" spans="1:3" ht="15" hidden="1" x14ac:dyDescent="0.2">
      <c r="A11843" s="13">
        <v>0</v>
      </c>
      <c r="B11843" s="4" t="s">
        <v>10</v>
      </c>
      <c r="C11843" s="28"/>
    </row>
    <row r="11844" spans="1:3" ht="15" hidden="1" x14ac:dyDescent="0.2">
      <c r="A11844" s="13">
        <f t="shared" ref="A11844:A11850" si="479">SUM(C11844)</f>
        <v>0</v>
      </c>
      <c r="B11844" s="4" t="s">
        <v>16</v>
      </c>
      <c r="C11844" s="28"/>
    </row>
    <row r="11845" spans="1:3" ht="15" hidden="1" x14ac:dyDescent="0.2">
      <c r="A11845" s="13">
        <f t="shared" si="479"/>
        <v>0</v>
      </c>
      <c r="B11845" s="3" t="s">
        <v>17</v>
      </c>
      <c r="C11845" s="28">
        <v>0</v>
      </c>
    </row>
    <row r="11846" spans="1:3" ht="15" hidden="1" x14ac:dyDescent="0.2">
      <c r="A11846" s="13">
        <f t="shared" si="479"/>
        <v>0</v>
      </c>
      <c r="B11846" s="4" t="s">
        <v>18</v>
      </c>
      <c r="C11846" s="28"/>
    </row>
    <row r="11847" spans="1:3" hidden="1" x14ac:dyDescent="0.2">
      <c r="A11847" s="13">
        <f t="shared" si="479"/>
        <v>0</v>
      </c>
      <c r="B11847" s="21"/>
      <c r="C11847" s="35"/>
    </row>
    <row r="11848" spans="1:3" ht="15" x14ac:dyDescent="0.2">
      <c r="A11848" s="13"/>
      <c r="B11848" s="2" t="s">
        <v>19</v>
      </c>
      <c r="C11848" s="28">
        <v>4124.8999999999996</v>
      </c>
    </row>
    <row r="11849" spans="1:3" ht="15" x14ac:dyDescent="0.2">
      <c r="A11849" s="13"/>
      <c r="B11849" s="12" t="s">
        <v>20</v>
      </c>
      <c r="C11849" s="31">
        <v>3815.6</v>
      </c>
    </row>
    <row r="11850" spans="1:3" ht="15" x14ac:dyDescent="0.2">
      <c r="A11850" s="13"/>
      <c r="B11850" s="12" t="s">
        <v>21</v>
      </c>
      <c r="C11850" s="31">
        <v>273.8</v>
      </c>
    </row>
    <row r="11851" spans="1:3" ht="15" hidden="1" x14ac:dyDescent="0.2">
      <c r="A11851" s="13">
        <v>0</v>
      </c>
      <c r="B11851" s="15" t="s">
        <v>22</v>
      </c>
      <c r="C11851" s="32">
        <v>165.9</v>
      </c>
    </row>
    <row r="11852" spans="1:3" ht="15" hidden="1" x14ac:dyDescent="0.2">
      <c r="A11852" s="13">
        <v>0</v>
      </c>
      <c r="B11852" s="15" t="s">
        <v>23</v>
      </c>
      <c r="C11852" s="32"/>
    </row>
    <row r="11853" spans="1:3" ht="15" hidden="1" x14ac:dyDescent="0.2">
      <c r="A11853" s="13">
        <v>0</v>
      </c>
      <c r="B11853" s="15" t="s">
        <v>24</v>
      </c>
      <c r="C11853" s="32"/>
    </row>
    <row r="11854" spans="1:3" ht="15" hidden="1" x14ac:dyDescent="0.2">
      <c r="A11854" s="13">
        <v>0</v>
      </c>
      <c r="B11854" s="15" t="s">
        <v>25</v>
      </c>
      <c r="C11854" s="32"/>
    </row>
    <row r="11855" spans="1:3" ht="15" hidden="1" x14ac:dyDescent="0.2">
      <c r="A11855" s="13">
        <v>0</v>
      </c>
      <c r="B11855" s="15" t="s">
        <v>26</v>
      </c>
      <c r="C11855" s="32"/>
    </row>
    <row r="11856" spans="1:3" ht="15" hidden="1" x14ac:dyDescent="0.2">
      <c r="A11856" s="13">
        <v>0</v>
      </c>
      <c r="B11856" s="15" t="s">
        <v>27</v>
      </c>
      <c r="C11856" s="32"/>
    </row>
    <row r="11857" spans="1:3" ht="30" hidden="1" x14ac:dyDescent="0.2">
      <c r="A11857" s="13">
        <v>0</v>
      </c>
      <c r="B11857" s="15" t="s">
        <v>28</v>
      </c>
      <c r="C11857" s="32"/>
    </row>
    <row r="11858" spans="1:3" ht="15" hidden="1" x14ac:dyDescent="0.2">
      <c r="A11858" s="13">
        <v>0</v>
      </c>
      <c r="B11858" s="15" t="s">
        <v>29</v>
      </c>
      <c r="C11858" s="32"/>
    </row>
    <row r="11859" spans="1:3" ht="15" hidden="1" x14ac:dyDescent="0.2">
      <c r="A11859" s="13">
        <v>0</v>
      </c>
      <c r="B11859" s="15" t="s">
        <v>30</v>
      </c>
      <c r="C11859" s="32"/>
    </row>
    <row r="11860" spans="1:3" ht="15" hidden="1" x14ac:dyDescent="0.2">
      <c r="A11860" s="13">
        <v>0</v>
      </c>
      <c r="B11860" s="15" t="s">
        <v>31</v>
      </c>
      <c r="C11860" s="32">
        <v>107.9</v>
      </c>
    </row>
    <row r="11861" spans="1:3" ht="15" hidden="1" x14ac:dyDescent="0.2">
      <c r="A11861" s="13">
        <f t="shared" ref="A11861:A11867" si="480">SUM(C11861)</f>
        <v>0</v>
      </c>
      <c r="B11861" s="12" t="s">
        <v>32</v>
      </c>
      <c r="C11861" s="31"/>
    </row>
    <row r="11862" spans="1:3" ht="15" hidden="1" x14ac:dyDescent="0.2">
      <c r="A11862" s="13">
        <f t="shared" si="480"/>
        <v>0</v>
      </c>
      <c r="B11862" s="3" t="s">
        <v>33</v>
      </c>
      <c r="C11862" s="28"/>
    </row>
    <row r="11863" spans="1:3" ht="15" hidden="1" x14ac:dyDescent="0.2">
      <c r="A11863" s="13">
        <f t="shared" si="480"/>
        <v>0</v>
      </c>
      <c r="B11863" s="12" t="s">
        <v>4</v>
      </c>
      <c r="C11863" s="31"/>
    </row>
    <row r="11864" spans="1:3" ht="15" x14ac:dyDescent="0.2">
      <c r="A11864" s="13"/>
      <c r="B11864" s="12" t="s">
        <v>34</v>
      </c>
      <c r="C11864" s="31">
        <v>35.5</v>
      </c>
    </row>
    <row r="11865" spans="1:3" ht="15" hidden="1" x14ac:dyDescent="0.2">
      <c r="A11865" s="13">
        <f t="shared" si="480"/>
        <v>0</v>
      </c>
      <c r="B11865" s="12" t="s">
        <v>35</v>
      </c>
      <c r="C11865" s="31"/>
    </row>
    <row r="11866" spans="1:3" ht="15" x14ac:dyDescent="0.2">
      <c r="A11866" s="13"/>
      <c r="B11866" s="2" t="s">
        <v>36</v>
      </c>
      <c r="C11866" s="28">
        <v>7.4</v>
      </c>
    </row>
    <row r="11867" spans="1:3" ht="15" hidden="1" x14ac:dyDescent="0.2">
      <c r="A11867" s="13">
        <f t="shared" si="480"/>
        <v>0</v>
      </c>
      <c r="B11867" s="2" t="s">
        <v>37</v>
      </c>
      <c r="C11867" s="28">
        <v>0</v>
      </c>
    </row>
    <row r="11868" spans="1:3" ht="15" hidden="1" x14ac:dyDescent="0.2">
      <c r="A11868" s="13">
        <v>0</v>
      </c>
      <c r="B11868" s="16" t="s">
        <v>8</v>
      </c>
      <c r="C11868" s="33">
        <v>0</v>
      </c>
    </row>
    <row r="11869" spans="1:3" ht="15" hidden="1" x14ac:dyDescent="0.2">
      <c r="A11869" s="13">
        <v>0</v>
      </c>
      <c r="B11869" s="15" t="s">
        <v>9</v>
      </c>
      <c r="C11869" s="32"/>
    </row>
    <row r="11870" spans="1:3" ht="15" hidden="1" x14ac:dyDescent="0.2">
      <c r="A11870" s="13">
        <v>0</v>
      </c>
      <c r="B11870" s="15" t="s">
        <v>38</v>
      </c>
      <c r="C11870" s="32"/>
    </row>
    <row r="11871" spans="1:3" ht="15" hidden="1" x14ac:dyDescent="0.2">
      <c r="A11871" s="13">
        <f>SUM(C11871)</f>
        <v>0</v>
      </c>
      <c r="B11871" s="14" t="s">
        <v>39</v>
      </c>
      <c r="C11871" s="31"/>
    </row>
    <row r="11872" spans="1:3" ht="15" hidden="1" x14ac:dyDescent="0.2">
      <c r="A11872" s="13">
        <f>SUM(C11872)</f>
        <v>0</v>
      </c>
      <c r="B11872" s="4" t="s">
        <v>40</v>
      </c>
      <c r="C11872" s="28"/>
    </row>
    <row r="11873" spans="1:3" ht="15" hidden="1" x14ac:dyDescent="0.2">
      <c r="A11873" s="13">
        <f>SUM(C11873)</f>
        <v>0</v>
      </c>
      <c r="B11873" s="2" t="s">
        <v>41</v>
      </c>
      <c r="C11873" s="28">
        <v>0</v>
      </c>
    </row>
    <row r="11874" spans="1:3" ht="15" hidden="1" x14ac:dyDescent="0.2">
      <c r="A11874" s="13">
        <v>0</v>
      </c>
      <c r="B11874" s="16" t="s">
        <v>14</v>
      </c>
      <c r="C11874" s="33">
        <v>0</v>
      </c>
    </row>
    <row r="11875" spans="1:3" ht="15" hidden="1" x14ac:dyDescent="0.2">
      <c r="A11875" s="13">
        <v>0</v>
      </c>
      <c r="B11875" s="15" t="s">
        <v>9</v>
      </c>
      <c r="C11875" s="32"/>
    </row>
    <row r="11876" spans="1:3" ht="15" hidden="1" x14ac:dyDescent="0.2">
      <c r="A11876" s="13">
        <v>0</v>
      </c>
      <c r="B11876" s="15" t="s">
        <v>10</v>
      </c>
      <c r="C11876" s="32"/>
    </row>
    <row r="11877" spans="1:3" ht="15" hidden="1" x14ac:dyDescent="0.2">
      <c r="A11877" s="13">
        <f>SUM(C11877)</f>
        <v>0</v>
      </c>
      <c r="B11877" s="14" t="s">
        <v>42</v>
      </c>
      <c r="C11877" s="31"/>
    </row>
    <row r="11878" spans="1:3" ht="15" hidden="1" x14ac:dyDescent="0.2">
      <c r="A11878" s="13">
        <f>SUM(C11878)</f>
        <v>0</v>
      </c>
      <c r="B11878" s="4" t="s">
        <v>16</v>
      </c>
      <c r="C11878" s="28"/>
    </row>
    <row r="11879" spans="1:3" ht="15" hidden="1" x14ac:dyDescent="0.2">
      <c r="A11879" s="13">
        <f>SUM(C11879)</f>
        <v>0</v>
      </c>
      <c r="B11879" s="16" t="s">
        <v>17</v>
      </c>
      <c r="C11879" s="33">
        <v>0</v>
      </c>
    </row>
    <row r="11880" spans="1:3" ht="15" hidden="1" x14ac:dyDescent="0.2">
      <c r="A11880" s="13">
        <v>0</v>
      </c>
      <c r="B11880" s="15" t="s">
        <v>43</v>
      </c>
      <c r="C11880" s="32"/>
    </row>
    <row r="11881" spans="1:3" ht="15" hidden="1" x14ac:dyDescent="0.2">
      <c r="A11881" s="13">
        <v>0</v>
      </c>
      <c r="B11881" s="15" t="s">
        <v>15</v>
      </c>
      <c r="C11881" s="32"/>
    </row>
    <row r="11882" spans="1:3" ht="15" hidden="1" x14ac:dyDescent="0.2">
      <c r="A11882" s="13">
        <v>0</v>
      </c>
      <c r="B11882" s="15" t="s">
        <v>10</v>
      </c>
      <c r="C11882" s="32"/>
    </row>
    <row r="11883" spans="1:3" ht="15" hidden="1" x14ac:dyDescent="0.2">
      <c r="A11883" s="13">
        <f t="shared" ref="A11883:A11905" si="481">SUM(C11883)</f>
        <v>0</v>
      </c>
      <c r="B11883" s="14" t="s">
        <v>39</v>
      </c>
      <c r="C11883" s="31"/>
    </row>
    <row r="11884" spans="1:3" ht="15" hidden="1" x14ac:dyDescent="0.2">
      <c r="A11884" s="13">
        <f t="shared" si="481"/>
        <v>0</v>
      </c>
      <c r="B11884" s="4" t="s">
        <v>16</v>
      </c>
      <c r="C11884" s="28"/>
    </row>
    <row r="11885" spans="1:3" hidden="1" x14ac:dyDescent="0.2">
      <c r="A11885" s="13">
        <f t="shared" si="481"/>
        <v>0</v>
      </c>
      <c r="B11885" s="21"/>
      <c r="C11885" s="35"/>
    </row>
    <row r="11886" spans="1:3" ht="15" hidden="1" x14ac:dyDescent="0.2">
      <c r="A11886" s="13">
        <f t="shared" si="481"/>
        <v>0</v>
      </c>
      <c r="B11886" s="22" t="s">
        <v>60</v>
      </c>
      <c r="C11886" s="29"/>
    </row>
    <row r="11887" spans="1:3" ht="15" x14ac:dyDescent="0.2">
      <c r="A11887" s="13"/>
      <c r="B11887" s="17" t="s">
        <v>44</v>
      </c>
      <c r="C11887" s="31">
        <v>4212.3999999999996</v>
      </c>
    </row>
    <row r="11888" spans="1:3" ht="15" x14ac:dyDescent="0.2">
      <c r="A11888" s="13"/>
      <c r="B11888" s="12" t="s">
        <v>1</v>
      </c>
      <c r="C11888" s="31">
        <v>4212.3999999999996</v>
      </c>
    </row>
    <row r="11889" spans="1:3" ht="15" hidden="1" x14ac:dyDescent="0.2">
      <c r="A11889" s="13">
        <f t="shared" si="481"/>
        <v>0</v>
      </c>
      <c r="B11889" s="12" t="s">
        <v>6</v>
      </c>
      <c r="C11889" s="31">
        <v>0</v>
      </c>
    </row>
    <row r="11890" spans="1:3" ht="15" hidden="1" x14ac:dyDescent="0.2">
      <c r="A11890" s="13">
        <f t="shared" si="481"/>
        <v>0</v>
      </c>
      <c r="B11890" s="12" t="s">
        <v>45</v>
      </c>
      <c r="C11890" s="31">
        <v>0</v>
      </c>
    </row>
    <row r="11891" spans="1:3" ht="15" hidden="1" x14ac:dyDescent="0.2">
      <c r="A11891" s="13">
        <f t="shared" si="481"/>
        <v>0</v>
      </c>
      <c r="B11891" s="12" t="s">
        <v>13</v>
      </c>
      <c r="C11891" s="31">
        <v>0</v>
      </c>
    </row>
    <row r="11892" spans="1:3" ht="15" x14ac:dyDescent="0.2">
      <c r="A11892" s="13"/>
      <c r="B11892" s="17" t="s">
        <v>46</v>
      </c>
      <c r="C11892" s="31">
        <v>4132.2999999999993</v>
      </c>
    </row>
    <row r="11893" spans="1:3" ht="15" x14ac:dyDescent="0.2">
      <c r="A11893" s="13"/>
      <c r="B11893" s="12" t="s">
        <v>19</v>
      </c>
      <c r="C11893" s="31">
        <v>4124.8999999999996</v>
      </c>
    </row>
    <row r="11894" spans="1:3" ht="15" x14ac:dyDescent="0.2">
      <c r="A11894" s="13"/>
      <c r="B11894" s="12" t="s">
        <v>36</v>
      </c>
      <c r="C11894" s="31">
        <v>7.4</v>
      </c>
    </row>
    <row r="11895" spans="1:3" ht="15" hidden="1" x14ac:dyDescent="0.2">
      <c r="A11895" s="13">
        <f t="shared" si="481"/>
        <v>0</v>
      </c>
      <c r="B11895" s="12" t="s">
        <v>47</v>
      </c>
      <c r="C11895" s="31">
        <v>0</v>
      </c>
    </row>
    <row r="11896" spans="1:3" ht="15" hidden="1" x14ac:dyDescent="0.2">
      <c r="A11896" s="13">
        <f t="shared" si="481"/>
        <v>0</v>
      </c>
      <c r="B11896" s="12" t="s">
        <v>41</v>
      </c>
      <c r="C11896" s="31">
        <v>0</v>
      </c>
    </row>
    <row r="11897" spans="1:3" ht="15" x14ac:dyDescent="0.2">
      <c r="A11897" s="13"/>
      <c r="B11897" s="39" t="s">
        <v>48</v>
      </c>
      <c r="C11897" s="40">
        <v>80.099999999999994</v>
      </c>
    </row>
    <row r="11898" spans="1:3" ht="15" x14ac:dyDescent="0.2">
      <c r="A11898" s="13"/>
      <c r="B11898" s="39" t="s">
        <v>49</v>
      </c>
      <c r="C11898" s="40">
        <v>268.2</v>
      </c>
    </row>
    <row r="11899" spans="1:3" ht="15" x14ac:dyDescent="0.2">
      <c r="A11899" s="13"/>
      <c r="B11899" s="39" t="s">
        <v>50</v>
      </c>
      <c r="C11899" s="40">
        <v>348.3</v>
      </c>
    </row>
    <row r="11900" spans="1:3" ht="15" hidden="1" x14ac:dyDescent="0.2">
      <c r="A11900" s="13">
        <f t="shared" si="481"/>
        <v>0</v>
      </c>
      <c r="B11900" s="23"/>
      <c r="C11900" s="34"/>
    </row>
    <row r="11901" spans="1:3" hidden="1" x14ac:dyDescent="0.2">
      <c r="A11901" s="13">
        <f t="shared" si="481"/>
        <v>0</v>
      </c>
      <c r="B11901" s="18" t="s">
        <v>319</v>
      </c>
      <c r="C11901" s="29"/>
    </row>
    <row r="11902" spans="1:3" ht="15" x14ac:dyDescent="0.2">
      <c r="A11902" s="13"/>
      <c r="B11902" s="5" t="s">
        <v>53</v>
      </c>
      <c r="C11902" s="36">
        <v>794</v>
      </c>
    </row>
    <row r="11903" spans="1:3" ht="15" x14ac:dyDescent="0.2">
      <c r="A11903" s="13"/>
      <c r="B11903" s="6" t="s">
        <v>54</v>
      </c>
      <c r="C11903" s="36">
        <v>665</v>
      </c>
    </row>
    <row r="11904" spans="1:3" ht="15" x14ac:dyDescent="0.2">
      <c r="A11904" s="13"/>
      <c r="B11904" s="6" t="s">
        <v>55</v>
      </c>
      <c r="C11904" s="36">
        <v>129</v>
      </c>
    </row>
    <row r="11905" spans="1:3" ht="15" hidden="1" x14ac:dyDescent="0.2">
      <c r="A11905" s="13">
        <f t="shared" si="481"/>
        <v>0</v>
      </c>
      <c r="B11905" s="24"/>
      <c r="C11905" s="34"/>
    </row>
    <row r="11906" spans="1:3" ht="15" x14ac:dyDescent="0.2">
      <c r="A11906" s="13"/>
      <c r="B11906" s="121" t="s">
        <v>170</v>
      </c>
      <c r="C11906" s="122"/>
    </row>
    <row r="11907" spans="1:3" hidden="1" x14ac:dyDescent="0.2">
      <c r="A11907" s="13">
        <f t="shared" ref="A11907:A11915" si="482">SUM(C11907)</f>
        <v>0</v>
      </c>
      <c r="B11907" s="21"/>
      <c r="C11907" s="35"/>
    </row>
    <row r="11908" spans="1:3" ht="15" hidden="1" x14ac:dyDescent="0.2">
      <c r="A11908" s="13">
        <f t="shared" si="482"/>
        <v>0</v>
      </c>
      <c r="B11908" s="22" t="s">
        <v>59</v>
      </c>
      <c r="C11908" s="29"/>
    </row>
    <row r="11909" spans="1:3" ht="15" x14ac:dyDescent="0.2">
      <c r="A11909" s="13"/>
      <c r="B11909" s="2" t="s">
        <v>1</v>
      </c>
      <c r="C11909" s="28">
        <v>270.59503999999998</v>
      </c>
    </row>
    <row r="11910" spans="1:3" ht="15" hidden="1" x14ac:dyDescent="0.2">
      <c r="A11910" s="13">
        <f t="shared" si="482"/>
        <v>0</v>
      </c>
      <c r="B11910" s="3" t="s">
        <v>2</v>
      </c>
      <c r="C11910" s="28"/>
    </row>
    <row r="11911" spans="1:3" ht="15" hidden="1" x14ac:dyDescent="0.2">
      <c r="A11911" s="13">
        <f t="shared" si="482"/>
        <v>0</v>
      </c>
      <c r="B11911" s="3" t="s">
        <v>3</v>
      </c>
      <c r="C11911" s="28"/>
    </row>
    <row r="11912" spans="1:3" ht="15" hidden="1" x14ac:dyDescent="0.2">
      <c r="A11912" s="13">
        <f t="shared" si="482"/>
        <v>0</v>
      </c>
      <c r="B11912" s="3" t="s">
        <v>4</v>
      </c>
      <c r="C11912" s="28">
        <v>0</v>
      </c>
    </row>
    <row r="11913" spans="1:3" ht="15" x14ac:dyDescent="0.2">
      <c r="A11913" s="13"/>
      <c r="B11913" s="3" t="s">
        <v>5</v>
      </c>
      <c r="C11913" s="28">
        <v>270.59503999999998</v>
      </c>
    </row>
    <row r="11914" spans="1:3" ht="15" hidden="1" x14ac:dyDescent="0.2">
      <c r="A11914" s="13">
        <f t="shared" si="482"/>
        <v>0</v>
      </c>
      <c r="B11914" s="2" t="s">
        <v>6</v>
      </c>
      <c r="C11914" s="28">
        <v>0</v>
      </c>
    </row>
    <row r="11915" spans="1:3" ht="15" hidden="1" x14ac:dyDescent="0.2">
      <c r="A11915" s="13">
        <f t="shared" si="482"/>
        <v>0</v>
      </c>
      <c r="B11915" s="2" t="s">
        <v>7</v>
      </c>
      <c r="C11915" s="28">
        <v>0</v>
      </c>
    </row>
    <row r="11916" spans="1:3" ht="15" hidden="1" x14ac:dyDescent="0.2">
      <c r="A11916" s="13">
        <v>0</v>
      </c>
      <c r="B11916" s="3" t="s">
        <v>8</v>
      </c>
      <c r="C11916" s="28">
        <v>0</v>
      </c>
    </row>
    <row r="11917" spans="1:3" ht="15" hidden="1" x14ac:dyDescent="0.2">
      <c r="A11917" s="13">
        <f>SUM(C11917)</f>
        <v>0</v>
      </c>
      <c r="B11917" s="4" t="s">
        <v>9</v>
      </c>
      <c r="C11917" s="28">
        <v>0</v>
      </c>
    </row>
    <row r="11918" spans="1:3" ht="15" hidden="1" x14ac:dyDescent="0.2">
      <c r="A11918" s="13">
        <v>0</v>
      </c>
      <c r="B11918" s="4" t="s">
        <v>10</v>
      </c>
      <c r="C11918" s="28">
        <v>0</v>
      </c>
    </row>
    <row r="11919" spans="1:3" ht="15" hidden="1" x14ac:dyDescent="0.2">
      <c r="A11919" s="13">
        <f>SUM(C11919)</f>
        <v>0</v>
      </c>
      <c r="B11919" s="4" t="s">
        <v>11</v>
      </c>
      <c r="C11919" s="28">
        <v>0</v>
      </c>
    </row>
    <row r="11920" spans="1:3" ht="15" hidden="1" x14ac:dyDescent="0.2">
      <c r="A11920" s="13">
        <f>SUM(C11920)</f>
        <v>0</v>
      </c>
      <c r="B11920" s="4" t="s">
        <v>12</v>
      </c>
      <c r="C11920" s="28">
        <v>0</v>
      </c>
    </row>
    <row r="11921" spans="1:3" ht="15" hidden="1" x14ac:dyDescent="0.2">
      <c r="A11921" s="13">
        <f>SUM(C11921)</f>
        <v>0</v>
      </c>
      <c r="B11921" s="2" t="s">
        <v>13</v>
      </c>
      <c r="C11921" s="28">
        <v>0</v>
      </c>
    </row>
    <row r="11922" spans="1:3" ht="15" hidden="1" x14ac:dyDescent="0.2">
      <c r="A11922" s="13">
        <v>0</v>
      </c>
      <c r="B11922" s="3" t="s">
        <v>14</v>
      </c>
      <c r="C11922" s="28">
        <v>0</v>
      </c>
    </row>
    <row r="11923" spans="1:3" ht="15" hidden="1" x14ac:dyDescent="0.2">
      <c r="A11923" s="13">
        <v>0</v>
      </c>
      <c r="B11923" s="4" t="s">
        <v>15</v>
      </c>
      <c r="C11923" s="28">
        <v>0</v>
      </c>
    </row>
    <row r="11924" spans="1:3" ht="15" hidden="1" x14ac:dyDescent="0.2">
      <c r="A11924" s="13">
        <v>0</v>
      </c>
      <c r="B11924" s="4" t="s">
        <v>10</v>
      </c>
      <c r="C11924" s="28">
        <v>0</v>
      </c>
    </row>
    <row r="11925" spans="1:3" ht="15" hidden="1" x14ac:dyDescent="0.2">
      <c r="A11925" s="13">
        <f t="shared" ref="A11925:A11931" si="483">SUM(C11925)</f>
        <v>0</v>
      </c>
      <c r="B11925" s="4" t="s">
        <v>16</v>
      </c>
      <c r="C11925" s="28">
        <v>0</v>
      </c>
    </row>
    <row r="11926" spans="1:3" ht="15" hidden="1" x14ac:dyDescent="0.2">
      <c r="A11926" s="13">
        <f t="shared" si="483"/>
        <v>0</v>
      </c>
      <c r="B11926" s="3" t="s">
        <v>17</v>
      </c>
      <c r="C11926" s="28">
        <v>0</v>
      </c>
    </row>
    <row r="11927" spans="1:3" ht="15" hidden="1" x14ac:dyDescent="0.2">
      <c r="A11927" s="13">
        <f t="shared" si="483"/>
        <v>0</v>
      </c>
      <c r="B11927" s="4" t="s">
        <v>18</v>
      </c>
      <c r="C11927" s="28">
        <v>0</v>
      </c>
    </row>
    <row r="11928" spans="1:3" hidden="1" x14ac:dyDescent="0.2">
      <c r="A11928" s="13">
        <f t="shared" si="483"/>
        <v>0</v>
      </c>
      <c r="B11928" s="21"/>
      <c r="C11928" s="35"/>
    </row>
    <row r="11929" spans="1:3" ht="15" x14ac:dyDescent="0.2">
      <c r="A11929" s="13"/>
      <c r="B11929" s="2" t="s">
        <v>19</v>
      </c>
      <c r="C11929" s="28">
        <v>179.75360000000001</v>
      </c>
    </row>
    <row r="11930" spans="1:3" ht="15" x14ac:dyDescent="0.2">
      <c r="A11930" s="13"/>
      <c r="B11930" s="12" t="s">
        <v>20</v>
      </c>
      <c r="C11930" s="31">
        <v>73.784210000000002</v>
      </c>
    </row>
    <row r="11931" spans="1:3" ht="15" x14ac:dyDescent="0.2">
      <c r="A11931" s="13"/>
      <c r="B11931" s="12" t="s">
        <v>21</v>
      </c>
      <c r="C11931" s="31">
        <v>60.349229999999991</v>
      </c>
    </row>
    <row r="11932" spans="1:3" ht="15" hidden="1" x14ac:dyDescent="0.2">
      <c r="A11932" s="13">
        <v>0</v>
      </c>
      <c r="B11932" s="15" t="s">
        <v>22</v>
      </c>
      <c r="C11932" s="32">
        <v>14.571669999999999</v>
      </c>
    </row>
    <row r="11933" spans="1:3" ht="15" hidden="1" x14ac:dyDescent="0.2">
      <c r="A11933" s="13">
        <v>0</v>
      </c>
      <c r="B11933" s="15" t="s">
        <v>23</v>
      </c>
      <c r="C11933" s="32">
        <v>0.13500000000000001</v>
      </c>
    </row>
    <row r="11934" spans="1:3" ht="15" hidden="1" x14ac:dyDescent="0.2">
      <c r="A11934" s="13">
        <v>0</v>
      </c>
      <c r="B11934" s="15" t="s">
        <v>24</v>
      </c>
      <c r="C11934" s="32">
        <v>40.524059999999999</v>
      </c>
    </row>
    <row r="11935" spans="1:3" ht="15" hidden="1" x14ac:dyDescent="0.2">
      <c r="A11935" s="13">
        <v>0</v>
      </c>
      <c r="B11935" s="15" t="s">
        <v>25</v>
      </c>
      <c r="C11935" s="32">
        <v>0</v>
      </c>
    </row>
    <row r="11936" spans="1:3" ht="15" hidden="1" x14ac:dyDescent="0.2">
      <c r="A11936" s="13">
        <v>0</v>
      </c>
      <c r="B11936" s="15" t="s">
        <v>26</v>
      </c>
      <c r="C11936" s="32">
        <v>0</v>
      </c>
    </row>
    <row r="11937" spans="1:3" ht="15" hidden="1" x14ac:dyDescent="0.2">
      <c r="A11937" s="13">
        <v>0</v>
      </c>
      <c r="B11937" s="15" t="s">
        <v>27</v>
      </c>
      <c r="C11937" s="32">
        <v>9.2899999999999996E-2</v>
      </c>
    </row>
    <row r="11938" spans="1:3" ht="30" hidden="1" x14ac:dyDescent="0.2">
      <c r="A11938" s="13">
        <v>0</v>
      </c>
      <c r="B11938" s="15" t="s">
        <v>28</v>
      </c>
      <c r="C11938" s="32">
        <v>0</v>
      </c>
    </row>
    <row r="11939" spans="1:3" ht="15" hidden="1" x14ac:dyDescent="0.2">
      <c r="A11939" s="13">
        <v>0</v>
      </c>
      <c r="B11939" s="15" t="s">
        <v>29</v>
      </c>
      <c r="C11939" s="32">
        <v>1.1459999999999999</v>
      </c>
    </row>
    <row r="11940" spans="1:3" ht="15" hidden="1" x14ac:dyDescent="0.2">
      <c r="A11940" s="13">
        <v>0</v>
      </c>
      <c r="B11940" s="15" t="s">
        <v>30</v>
      </c>
      <c r="C11940" s="32">
        <v>0</v>
      </c>
    </row>
    <row r="11941" spans="1:3" ht="15" hidden="1" x14ac:dyDescent="0.2">
      <c r="A11941" s="13">
        <v>0</v>
      </c>
      <c r="B11941" s="15" t="s">
        <v>31</v>
      </c>
      <c r="C11941" s="32">
        <v>3.8795999999999999</v>
      </c>
    </row>
    <row r="11942" spans="1:3" ht="15" hidden="1" x14ac:dyDescent="0.2">
      <c r="A11942" s="13">
        <f>SUM(C11942)</f>
        <v>0</v>
      </c>
      <c r="B11942" s="12" t="s">
        <v>32</v>
      </c>
      <c r="C11942" s="31">
        <v>0</v>
      </c>
    </row>
    <row r="11943" spans="1:3" ht="15" hidden="1" x14ac:dyDescent="0.2">
      <c r="A11943" s="13">
        <f>SUM(C11943)</f>
        <v>0</v>
      </c>
      <c r="B11943" s="3" t="s">
        <v>33</v>
      </c>
      <c r="C11943" s="28">
        <v>0</v>
      </c>
    </row>
    <row r="11944" spans="1:3" ht="15" hidden="1" x14ac:dyDescent="0.2">
      <c r="A11944" s="13">
        <f>SUM(C11944)</f>
        <v>0</v>
      </c>
      <c r="B11944" s="12" t="s">
        <v>4</v>
      </c>
      <c r="C11944" s="31">
        <v>0</v>
      </c>
    </row>
    <row r="11945" spans="1:3" ht="15" x14ac:dyDescent="0.2">
      <c r="A11945" s="13"/>
      <c r="B11945" s="12" t="s">
        <v>34</v>
      </c>
      <c r="C11945" s="31">
        <v>2.85</v>
      </c>
    </row>
    <row r="11946" spans="1:3" ht="15" x14ac:dyDescent="0.2">
      <c r="A11946" s="13"/>
      <c r="B11946" s="12" t="s">
        <v>35</v>
      </c>
      <c r="C11946" s="31">
        <v>42.770159999999997</v>
      </c>
    </row>
    <row r="11947" spans="1:3" ht="15" hidden="1" x14ac:dyDescent="0.2">
      <c r="A11947" s="13">
        <f t="shared" ref="A11946:A12009" si="484">SUM(C11947)</f>
        <v>0</v>
      </c>
      <c r="B11947" s="2" t="s">
        <v>36</v>
      </c>
      <c r="C11947" s="28">
        <v>0</v>
      </c>
    </row>
    <row r="11948" spans="1:3" ht="15" hidden="1" x14ac:dyDescent="0.2">
      <c r="A11948" s="13">
        <f t="shared" si="484"/>
        <v>0</v>
      </c>
      <c r="B11948" s="2" t="s">
        <v>37</v>
      </c>
      <c r="C11948" s="28">
        <v>0</v>
      </c>
    </row>
    <row r="11949" spans="1:3" ht="15" hidden="1" x14ac:dyDescent="0.2">
      <c r="A11949" s="13">
        <v>0</v>
      </c>
      <c r="B11949" s="16" t="s">
        <v>8</v>
      </c>
      <c r="C11949" s="33">
        <v>0</v>
      </c>
    </row>
    <row r="11950" spans="1:3" ht="15" hidden="1" x14ac:dyDescent="0.2">
      <c r="A11950" s="13">
        <v>0</v>
      </c>
      <c r="B11950" s="15" t="s">
        <v>9</v>
      </c>
      <c r="C11950" s="32">
        <v>0</v>
      </c>
    </row>
    <row r="11951" spans="1:3" ht="15" hidden="1" x14ac:dyDescent="0.2">
      <c r="A11951" s="13">
        <v>0</v>
      </c>
      <c r="B11951" s="15" t="s">
        <v>38</v>
      </c>
      <c r="C11951" s="32">
        <v>0</v>
      </c>
    </row>
    <row r="11952" spans="1:3" ht="15" hidden="1" x14ac:dyDescent="0.2">
      <c r="A11952" s="13">
        <f t="shared" si="484"/>
        <v>0</v>
      </c>
      <c r="B11952" s="14" t="s">
        <v>39</v>
      </c>
      <c r="C11952" s="31">
        <v>0</v>
      </c>
    </row>
    <row r="11953" spans="1:3" ht="15" hidden="1" x14ac:dyDescent="0.2">
      <c r="A11953" s="13">
        <f t="shared" si="484"/>
        <v>0</v>
      </c>
      <c r="B11953" s="4" t="s">
        <v>40</v>
      </c>
      <c r="C11953" s="28">
        <v>0</v>
      </c>
    </row>
    <row r="11954" spans="1:3" ht="15" hidden="1" x14ac:dyDescent="0.2">
      <c r="A11954" s="13">
        <f t="shared" si="484"/>
        <v>0</v>
      </c>
      <c r="B11954" s="2" t="s">
        <v>41</v>
      </c>
      <c r="C11954" s="28">
        <v>0</v>
      </c>
    </row>
    <row r="11955" spans="1:3" ht="15" hidden="1" x14ac:dyDescent="0.2">
      <c r="A11955" s="13">
        <v>0</v>
      </c>
      <c r="B11955" s="16" t="s">
        <v>14</v>
      </c>
      <c r="C11955" s="33">
        <v>0</v>
      </c>
    </row>
    <row r="11956" spans="1:3" ht="15" hidden="1" x14ac:dyDescent="0.2">
      <c r="A11956" s="13">
        <v>0</v>
      </c>
      <c r="B11956" s="15" t="s">
        <v>9</v>
      </c>
      <c r="C11956" s="32">
        <v>0</v>
      </c>
    </row>
    <row r="11957" spans="1:3" ht="15" hidden="1" x14ac:dyDescent="0.2">
      <c r="A11957" s="13">
        <v>0</v>
      </c>
      <c r="B11957" s="15" t="s">
        <v>10</v>
      </c>
      <c r="C11957" s="32">
        <v>0</v>
      </c>
    </row>
    <row r="11958" spans="1:3" ht="15" hidden="1" x14ac:dyDescent="0.2">
      <c r="A11958" s="13">
        <f t="shared" si="484"/>
        <v>0</v>
      </c>
      <c r="B11958" s="14" t="s">
        <v>42</v>
      </c>
      <c r="C11958" s="31">
        <v>0</v>
      </c>
    </row>
    <row r="11959" spans="1:3" ht="15" hidden="1" x14ac:dyDescent="0.2">
      <c r="A11959" s="13">
        <f t="shared" si="484"/>
        <v>0</v>
      </c>
      <c r="B11959" s="4" t="s">
        <v>16</v>
      </c>
      <c r="C11959" s="28">
        <v>0</v>
      </c>
    </row>
    <row r="11960" spans="1:3" ht="15" hidden="1" x14ac:dyDescent="0.2">
      <c r="A11960" s="13">
        <f t="shared" si="484"/>
        <v>0</v>
      </c>
      <c r="B11960" s="16" t="s">
        <v>17</v>
      </c>
      <c r="C11960" s="33">
        <v>0</v>
      </c>
    </row>
    <row r="11961" spans="1:3" ht="15" hidden="1" x14ac:dyDescent="0.2">
      <c r="A11961" s="13">
        <v>0</v>
      </c>
      <c r="B11961" s="15" t="s">
        <v>43</v>
      </c>
      <c r="C11961" s="32">
        <v>0</v>
      </c>
    </row>
    <row r="11962" spans="1:3" ht="15" hidden="1" x14ac:dyDescent="0.2">
      <c r="A11962" s="13">
        <v>0</v>
      </c>
      <c r="B11962" s="15" t="s">
        <v>15</v>
      </c>
      <c r="C11962" s="32">
        <v>0</v>
      </c>
    </row>
    <row r="11963" spans="1:3" ht="15" hidden="1" x14ac:dyDescent="0.2">
      <c r="A11963" s="13">
        <v>0</v>
      </c>
      <c r="B11963" s="15" t="s">
        <v>10</v>
      </c>
      <c r="C11963" s="32">
        <v>0</v>
      </c>
    </row>
    <row r="11964" spans="1:3" ht="15" hidden="1" x14ac:dyDescent="0.2">
      <c r="A11964" s="13">
        <f t="shared" si="484"/>
        <v>0</v>
      </c>
      <c r="B11964" s="14" t="s">
        <v>39</v>
      </c>
      <c r="C11964" s="31">
        <v>0</v>
      </c>
    </row>
    <row r="11965" spans="1:3" ht="15" hidden="1" x14ac:dyDescent="0.2">
      <c r="A11965" s="13">
        <f t="shared" si="484"/>
        <v>0</v>
      </c>
      <c r="B11965" s="4" t="s">
        <v>16</v>
      </c>
      <c r="C11965" s="28">
        <v>0</v>
      </c>
    </row>
    <row r="11966" spans="1:3" hidden="1" x14ac:dyDescent="0.2">
      <c r="A11966" s="13">
        <f t="shared" si="484"/>
        <v>0</v>
      </c>
      <c r="B11966" s="21"/>
      <c r="C11966" s="35"/>
    </row>
    <row r="11967" spans="1:3" ht="15" hidden="1" x14ac:dyDescent="0.2">
      <c r="A11967" s="13">
        <f t="shared" si="484"/>
        <v>0</v>
      </c>
      <c r="B11967" s="22" t="s">
        <v>60</v>
      </c>
      <c r="C11967" s="29"/>
    </row>
    <row r="11968" spans="1:3" ht="15" x14ac:dyDescent="0.2">
      <c r="A11968" s="13"/>
      <c r="B11968" s="17" t="s">
        <v>44</v>
      </c>
      <c r="C11968" s="31">
        <v>270.59503999999998</v>
      </c>
    </row>
    <row r="11969" spans="1:3" ht="15" x14ac:dyDescent="0.2">
      <c r="A11969" s="13"/>
      <c r="B11969" s="12" t="s">
        <v>1</v>
      </c>
      <c r="C11969" s="31">
        <v>270.59503999999998</v>
      </c>
    </row>
    <row r="11970" spans="1:3" ht="15" hidden="1" x14ac:dyDescent="0.2">
      <c r="A11970" s="13">
        <f t="shared" si="484"/>
        <v>0</v>
      </c>
      <c r="B11970" s="12" t="s">
        <v>6</v>
      </c>
      <c r="C11970" s="31">
        <v>0</v>
      </c>
    </row>
    <row r="11971" spans="1:3" ht="15" hidden="1" x14ac:dyDescent="0.2">
      <c r="A11971" s="13">
        <f t="shared" si="484"/>
        <v>0</v>
      </c>
      <c r="B11971" s="12" t="s">
        <v>45</v>
      </c>
      <c r="C11971" s="31">
        <v>0</v>
      </c>
    </row>
    <row r="11972" spans="1:3" ht="15" hidden="1" x14ac:dyDescent="0.2">
      <c r="A11972" s="13">
        <f t="shared" si="484"/>
        <v>0</v>
      </c>
      <c r="B11972" s="12" t="s">
        <v>13</v>
      </c>
      <c r="C11972" s="31">
        <v>0</v>
      </c>
    </row>
    <row r="11973" spans="1:3" ht="15" x14ac:dyDescent="0.2">
      <c r="A11973" s="13"/>
      <c r="B11973" s="17" t="s">
        <v>46</v>
      </c>
      <c r="C11973" s="31">
        <v>179.75360000000001</v>
      </c>
    </row>
    <row r="11974" spans="1:3" ht="15" x14ac:dyDescent="0.2">
      <c r="A11974" s="13"/>
      <c r="B11974" s="12" t="s">
        <v>19</v>
      </c>
      <c r="C11974" s="31">
        <v>179.75360000000001</v>
      </c>
    </row>
    <row r="11975" spans="1:3" ht="15" hidden="1" x14ac:dyDescent="0.2">
      <c r="A11975" s="13">
        <f t="shared" si="484"/>
        <v>0</v>
      </c>
      <c r="B11975" s="12" t="s">
        <v>36</v>
      </c>
      <c r="C11975" s="31">
        <v>0</v>
      </c>
    </row>
    <row r="11976" spans="1:3" ht="15" hidden="1" x14ac:dyDescent="0.2">
      <c r="A11976" s="13">
        <f t="shared" si="484"/>
        <v>0</v>
      </c>
      <c r="B11976" s="12" t="s">
        <v>47</v>
      </c>
      <c r="C11976" s="31">
        <v>0</v>
      </c>
    </row>
    <row r="11977" spans="1:3" ht="15" hidden="1" x14ac:dyDescent="0.2">
      <c r="A11977" s="13">
        <f t="shared" si="484"/>
        <v>0</v>
      </c>
      <c r="B11977" s="12" t="s">
        <v>41</v>
      </c>
      <c r="C11977" s="31">
        <v>0</v>
      </c>
    </row>
    <row r="11978" spans="1:3" ht="15" x14ac:dyDescent="0.2">
      <c r="A11978" s="13"/>
      <c r="B11978" s="39" t="s">
        <v>48</v>
      </c>
      <c r="C11978" s="40">
        <v>90.841440000000006</v>
      </c>
    </row>
    <row r="11979" spans="1:3" ht="15" x14ac:dyDescent="0.2">
      <c r="A11979" s="13"/>
      <c r="B11979" s="39" t="s">
        <v>49</v>
      </c>
      <c r="C11979" s="40">
        <v>1171.6800699999999</v>
      </c>
    </row>
    <row r="11980" spans="1:3" ht="15" x14ac:dyDescent="0.2">
      <c r="A11980" s="13"/>
      <c r="B11980" s="39" t="s">
        <v>50</v>
      </c>
      <c r="C11980" s="40">
        <v>1262.52151</v>
      </c>
    </row>
    <row r="11981" spans="1:3" ht="15" hidden="1" x14ac:dyDescent="0.2">
      <c r="A11981" s="13">
        <f t="shared" si="484"/>
        <v>0</v>
      </c>
      <c r="B11981" s="23"/>
      <c r="C11981" s="34"/>
    </row>
    <row r="11982" spans="1:3" hidden="1" x14ac:dyDescent="0.2">
      <c r="A11982" s="13">
        <f t="shared" si="484"/>
        <v>0</v>
      </c>
      <c r="B11982" s="18" t="s">
        <v>319</v>
      </c>
      <c r="C11982" s="29"/>
    </row>
    <row r="11983" spans="1:3" ht="15" x14ac:dyDescent="0.2">
      <c r="A11983" s="13"/>
      <c r="B11983" s="5" t="s">
        <v>53</v>
      </c>
      <c r="C11983" s="36">
        <v>535</v>
      </c>
    </row>
    <row r="11984" spans="1:3" ht="15" x14ac:dyDescent="0.2">
      <c r="A11984" s="13"/>
      <c r="B11984" s="6" t="s">
        <v>54</v>
      </c>
      <c r="C11984" s="36">
        <v>18</v>
      </c>
    </row>
    <row r="11985" spans="1:3" ht="15" x14ac:dyDescent="0.2">
      <c r="A11985" s="13"/>
      <c r="B11985" s="6" t="s">
        <v>55</v>
      </c>
      <c r="C11985" s="36">
        <v>517</v>
      </c>
    </row>
    <row r="11986" spans="1:3" ht="15" hidden="1" x14ac:dyDescent="0.2">
      <c r="A11986" s="13">
        <f t="shared" si="484"/>
        <v>0</v>
      </c>
      <c r="B11986" s="24"/>
      <c r="C11986" s="34"/>
    </row>
    <row r="11987" spans="1:3" ht="15" x14ac:dyDescent="0.2">
      <c r="A11987" s="13"/>
      <c r="B11987" s="121" t="s">
        <v>171</v>
      </c>
      <c r="C11987" s="122"/>
    </row>
    <row r="11988" spans="1:3" hidden="1" x14ac:dyDescent="0.2">
      <c r="A11988" s="13">
        <f t="shared" si="484"/>
        <v>0</v>
      </c>
      <c r="B11988" s="21"/>
      <c r="C11988" s="35"/>
    </row>
    <row r="11989" spans="1:3" ht="15" hidden="1" x14ac:dyDescent="0.2">
      <c r="A11989" s="13">
        <f t="shared" si="484"/>
        <v>0</v>
      </c>
      <c r="B11989" s="22" t="s">
        <v>59</v>
      </c>
      <c r="C11989" s="29"/>
    </row>
    <row r="11990" spans="1:3" ht="15" x14ac:dyDescent="0.2">
      <c r="A11990" s="13"/>
      <c r="B11990" s="2" t="s">
        <v>1</v>
      </c>
      <c r="C11990" s="28">
        <v>1093.82068</v>
      </c>
    </row>
    <row r="11991" spans="1:3" ht="15" hidden="1" x14ac:dyDescent="0.2">
      <c r="A11991" s="13">
        <f t="shared" si="484"/>
        <v>0</v>
      </c>
      <c r="B11991" s="3" t="s">
        <v>2</v>
      </c>
      <c r="C11991" s="28"/>
    </row>
    <row r="11992" spans="1:3" ht="15" hidden="1" x14ac:dyDescent="0.2">
      <c r="A11992" s="13">
        <f t="shared" si="484"/>
        <v>0</v>
      </c>
      <c r="B11992" s="3" t="s">
        <v>3</v>
      </c>
      <c r="C11992" s="28"/>
    </row>
    <row r="11993" spans="1:3" ht="15" x14ac:dyDescent="0.2">
      <c r="A11993" s="13"/>
      <c r="B11993" s="3" t="s">
        <v>4</v>
      </c>
      <c r="C11993" s="28">
        <v>-15.038180000000001</v>
      </c>
    </row>
    <row r="11994" spans="1:3" ht="15" x14ac:dyDescent="0.2">
      <c r="A11994" s="13"/>
      <c r="B11994" s="3" t="s">
        <v>5</v>
      </c>
      <c r="C11994" s="28">
        <v>1108.85886</v>
      </c>
    </row>
    <row r="11995" spans="1:3" ht="15" hidden="1" x14ac:dyDescent="0.2">
      <c r="A11995" s="13">
        <f t="shared" si="484"/>
        <v>0</v>
      </c>
      <c r="B11995" s="2" t="s">
        <v>6</v>
      </c>
      <c r="C11995" s="28">
        <v>0</v>
      </c>
    </row>
    <row r="11996" spans="1:3" ht="15" hidden="1" x14ac:dyDescent="0.2">
      <c r="A11996" s="13">
        <f t="shared" si="484"/>
        <v>0</v>
      </c>
      <c r="B11996" s="2" t="s">
        <v>7</v>
      </c>
      <c r="C11996" s="28">
        <v>0</v>
      </c>
    </row>
    <row r="11997" spans="1:3" ht="15" hidden="1" x14ac:dyDescent="0.2">
      <c r="A11997" s="13">
        <v>0</v>
      </c>
      <c r="B11997" s="3" t="s">
        <v>8</v>
      </c>
      <c r="C11997" s="28">
        <v>0</v>
      </c>
    </row>
    <row r="11998" spans="1:3" ht="15" hidden="1" x14ac:dyDescent="0.2">
      <c r="A11998" s="13">
        <f t="shared" si="484"/>
        <v>0</v>
      </c>
      <c r="B11998" s="4" t="s">
        <v>9</v>
      </c>
      <c r="C11998" s="28">
        <v>0</v>
      </c>
    </row>
    <row r="11999" spans="1:3" ht="15" hidden="1" x14ac:dyDescent="0.2">
      <c r="A11999" s="13">
        <v>0</v>
      </c>
      <c r="B11999" s="4" t="s">
        <v>10</v>
      </c>
      <c r="C11999" s="28">
        <v>0</v>
      </c>
    </row>
    <row r="12000" spans="1:3" ht="15" hidden="1" x14ac:dyDescent="0.2">
      <c r="A12000" s="13">
        <f t="shared" si="484"/>
        <v>0</v>
      </c>
      <c r="B12000" s="4" t="s">
        <v>11</v>
      </c>
      <c r="C12000" s="28">
        <v>0</v>
      </c>
    </row>
    <row r="12001" spans="1:3" ht="15" hidden="1" x14ac:dyDescent="0.2">
      <c r="A12001" s="13">
        <f t="shared" si="484"/>
        <v>0</v>
      </c>
      <c r="B12001" s="4" t="s">
        <v>12</v>
      </c>
      <c r="C12001" s="28">
        <v>0</v>
      </c>
    </row>
    <row r="12002" spans="1:3" ht="15" hidden="1" x14ac:dyDescent="0.2">
      <c r="A12002" s="13">
        <f t="shared" si="484"/>
        <v>0</v>
      </c>
      <c r="B12002" s="2" t="s">
        <v>13</v>
      </c>
      <c r="C12002" s="28">
        <v>0</v>
      </c>
    </row>
    <row r="12003" spans="1:3" ht="15" hidden="1" x14ac:dyDescent="0.2">
      <c r="A12003" s="13">
        <v>0</v>
      </c>
      <c r="B12003" s="3" t="s">
        <v>14</v>
      </c>
      <c r="C12003" s="28">
        <v>0</v>
      </c>
    </row>
    <row r="12004" spans="1:3" ht="15" hidden="1" x14ac:dyDescent="0.2">
      <c r="A12004" s="13">
        <v>0</v>
      </c>
      <c r="B12004" s="4" t="s">
        <v>15</v>
      </c>
      <c r="C12004" s="28">
        <v>0</v>
      </c>
    </row>
    <row r="12005" spans="1:3" ht="15" hidden="1" x14ac:dyDescent="0.2">
      <c r="A12005" s="13">
        <v>0</v>
      </c>
      <c r="B12005" s="4" t="s">
        <v>10</v>
      </c>
      <c r="C12005" s="28">
        <v>0</v>
      </c>
    </row>
    <row r="12006" spans="1:3" ht="15" hidden="1" x14ac:dyDescent="0.2">
      <c r="A12006" s="13">
        <f t="shared" si="484"/>
        <v>0</v>
      </c>
      <c r="B12006" s="4" t="s">
        <v>16</v>
      </c>
      <c r="C12006" s="28">
        <v>0</v>
      </c>
    </row>
    <row r="12007" spans="1:3" ht="15" hidden="1" x14ac:dyDescent="0.2">
      <c r="A12007" s="13">
        <f t="shared" si="484"/>
        <v>0</v>
      </c>
      <c r="B12007" s="3" t="s">
        <v>17</v>
      </c>
      <c r="C12007" s="28">
        <v>0</v>
      </c>
    </row>
    <row r="12008" spans="1:3" ht="15" hidden="1" x14ac:dyDescent="0.2">
      <c r="A12008" s="13">
        <f t="shared" si="484"/>
        <v>0</v>
      </c>
      <c r="B12008" s="4" t="s">
        <v>18</v>
      </c>
      <c r="C12008" s="28">
        <v>0</v>
      </c>
    </row>
    <row r="12009" spans="1:3" hidden="1" x14ac:dyDescent="0.2">
      <c r="A12009" s="13">
        <f t="shared" si="484"/>
        <v>0</v>
      </c>
      <c r="B12009" s="21"/>
      <c r="C12009" s="35"/>
    </row>
    <row r="12010" spans="1:3" ht="15" x14ac:dyDescent="0.2">
      <c r="A12010" s="13"/>
      <c r="B12010" s="2" t="s">
        <v>19</v>
      </c>
      <c r="C12010" s="28">
        <v>480.50563</v>
      </c>
    </row>
    <row r="12011" spans="1:3" ht="15" hidden="1" x14ac:dyDescent="0.2">
      <c r="A12011" s="13">
        <f>SUM(C12011)</f>
        <v>0</v>
      </c>
      <c r="B12011" s="12" t="s">
        <v>20</v>
      </c>
      <c r="C12011" s="31">
        <v>0</v>
      </c>
    </row>
    <row r="12012" spans="1:3" ht="15" x14ac:dyDescent="0.2">
      <c r="A12012" s="13"/>
      <c r="B12012" s="12" t="s">
        <v>21</v>
      </c>
      <c r="C12012" s="31">
        <v>480.06786</v>
      </c>
    </row>
    <row r="12013" spans="1:3" ht="15" hidden="1" x14ac:dyDescent="0.2">
      <c r="A12013" s="13">
        <v>0</v>
      </c>
      <c r="B12013" s="15" t="s">
        <v>22</v>
      </c>
      <c r="C12013" s="32">
        <v>371.30354</v>
      </c>
    </row>
    <row r="12014" spans="1:3" ht="15" hidden="1" x14ac:dyDescent="0.2">
      <c r="A12014" s="13">
        <v>0</v>
      </c>
      <c r="B12014" s="15" t="s">
        <v>23</v>
      </c>
      <c r="C12014" s="32">
        <v>0</v>
      </c>
    </row>
    <row r="12015" spans="1:3" ht="15" hidden="1" x14ac:dyDescent="0.2">
      <c r="A12015" s="13">
        <v>0</v>
      </c>
      <c r="B12015" s="15" t="s">
        <v>24</v>
      </c>
      <c r="C12015" s="32">
        <v>4.0591900000000001</v>
      </c>
    </row>
    <row r="12016" spans="1:3" ht="15" hidden="1" x14ac:dyDescent="0.2">
      <c r="A12016" s="13">
        <v>0</v>
      </c>
      <c r="B12016" s="15" t="s">
        <v>25</v>
      </c>
      <c r="C12016" s="32">
        <v>0</v>
      </c>
    </row>
    <row r="12017" spans="1:3" ht="15" hidden="1" x14ac:dyDescent="0.2">
      <c r="A12017" s="13">
        <v>0</v>
      </c>
      <c r="B12017" s="15" t="s">
        <v>26</v>
      </c>
      <c r="C12017" s="32">
        <v>0</v>
      </c>
    </row>
    <row r="12018" spans="1:3" ht="15" hidden="1" x14ac:dyDescent="0.2">
      <c r="A12018" s="13">
        <v>0</v>
      </c>
      <c r="B12018" s="15" t="s">
        <v>27</v>
      </c>
      <c r="C12018" s="32">
        <v>0</v>
      </c>
    </row>
    <row r="12019" spans="1:3" ht="30" hidden="1" x14ac:dyDescent="0.2">
      <c r="A12019" s="13">
        <v>0</v>
      </c>
      <c r="B12019" s="15" t="s">
        <v>28</v>
      </c>
      <c r="C12019" s="32">
        <v>0</v>
      </c>
    </row>
    <row r="12020" spans="1:3" ht="15" hidden="1" x14ac:dyDescent="0.2">
      <c r="A12020" s="13">
        <v>0</v>
      </c>
      <c r="B12020" s="15" t="s">
        <v>29</v>
      </c>
      <c r="C12020" s="32">
        <v>6.3681900000000002</v>
      </c>
    </row>
    <row r="12021" spans="1:3" ht="15" hidden="1" x14ac:dyDescent="0.2">
      <c r="A12021" s="13">
        <v>0</v>
      </c>
      <c r="B12021" s="15" t="s">
        <v>30</v>
      </c>
      <c r="C12021" s="32">
        <v>0</v>
      </c>
    </row>
    <row r="12022" spans="1:3" ht="15" hidden="1" x14ac:dyDescent="0.2">
      <c r="A12022" s="13">
        <v>0</v>
      </c>
      <c r="B12022" s="15" t="s">
        <v>31</v>
      </c>
      <c r="C12022" s="32">
        <v>98.336939999999998</v>
      </c>
    </row>
    <row r="12023" spans="1:3" ht="15" hidden="1" x14ac:dyDescent="0.2">
      <c r="A12023" s="13">
        <f t="shared" ref="A12023:A12029" si="485">SUM(C12023)</f>
        <v>0</v>
      </c>
      <c r="B12023" s="12" t="s">
        <v>32</v>
      </c>
      <c r="C12023" s="31">
        <v>0</v>
      </c>
    </row>
    <row r="12024" spans="1:3" ht="15" hidden="1" x14ac:dyDescent="0.2">
      <c r="A12024" s="13">
        <f t="shared" si="485"/>
        <v>0</v>
      </c>
      <c r="B12024" s="3" t="s">
        <v>33</v>
      </c>
      <c r="C12024" s="28">
        <v>0</v>
      </c>
    </row>
    <row r="12025" spans="1:3" ht="15" hidden="1" x14ac:dyDescent="0.2">
      <c r="A12025" s="13">
        <f t="shared" si="485"/>
        <v>0</v>
      </c>
      <c r="B12025" s="12" t="s">
        <v>4</v>
      </c>
      <c r="C12025" s="31">
        <v>0</v>
      </c>
    </row>
    <row r="12026" spans="1:3" ht="15" hidden="1" x14ac:dyDescent="0.2">
      <c r="A12026" s="13">
        <f t="shared" si="485"/>
        <v>0</v>
      </c>
      <c r="B12026" s="12" t="s">
        <v>34</v>
      </c>
      <c r="C12026" s="31">
        <v>0</v>
      </c>
    </row>
    <row r="12027" spans="1:3" ht="15" x14ac:dyDescent="0.2">
      <c r="A12027" s="13"/>
      <c r="B12027" s="12" t="s">
        <v>35</v>
      </c>
      <c r="C12027" s="31">
        <v>0.43776999999999999</v>
      </c>
    </row>
    <row r="12028" spans="1:3" ht="15" x14ac:dyDescent="0.2">
      <c r="A12028" s="13"/>
      <c r="B12028" s="2" t="s">
        <v>36</v>
      </c>
      <c r="C12028" s="28">
        <v>6.8421900000000004</v>
      </c>
    </row>
    <row r="12029" spans="1:3" ht="15" hidden="1" x14ac:dyDescent="0.2">
      <c r="A12029" s="13">
        <f t="shared" si="485"/>
        <v>0</v>
      </c>
      <c r="B12029" s="2" t="s">
        <v>37</v>
      </c>
      <c r="C12029" s="28">
        <v>0</v>
      </c>
    </row>
    <row r="12030" spans="1:3" ht="15" hidden="1" x14ac:dyDescent="0.2">
      <c r="A12030" s="13">
        <v>0</v>
      </c>
      <c r="B12030" s="16" t="s">
        <v>8</v>
      </c>
      <c r="C12030" s="33">
        <v>0</v>
      </c>
    </row>
    <row r="12031" spans="1:3" ht="15" hidden="1" x14ac:dyDescent="0.2">
      <c r="A12031" s="13">
        <v>0</v>
      </c>
      <c r="B12031" s="15" t="s">
        <v>9</v>
      </c>
      <c r="C12031" s="32">
        <v>0</v>
      </c>
    </row>
    <row r="12032" spans="1:3" ht="15" hidden="1" x14ac:dyDescent="0.2">
      <c r="A12032" s="13">
        <v>0</v>
      </c>
      <c r="B12032" s="15" t="s">
        <v>38</v>
      </c>
      <c r="C12032" s="32">
        <v>0</v>
      </c>
    </row>
    <row r="12033" spans="1:3" ht="15" hidden="1" x14ac:dyDescent="0.2">
      <c r="A12033" s="13">
        <f>SUM(C12033)</f>
        <v>0</v>
      </c>
      <c r="B12033" s="14" t="s">
        <v>39</v>
      </c>
      <c r="C12033" s="31">
        <v>0</v>
      </c>
    </row>
    <row r="12034" spans="1:3" ht="15" hidden="1" x14ac:dyDescent="0.2">
      <c r="A12034" s="13">
        <f>SUM(C12034)</f>
        <v>0</v>
      </c>
      <c r="B12034" s="4" t="s">
        <v>40</v>
      </c>
      <c r="C12034" s="28">
        <v>0</v>
      </c>
    </row>
    <row r="12035" spans="1:3" ht="15" hidden="1" x14ac:dyDescent="0.2">
      <c r="A12035" s="13">
        <f>SUM(C12035)</f>
        <v>0</v>
      </c>
      <c r="B12035" s="2" t="s">
        <v>41</v>
      </c>
      <c r="C12035" s="28">
        <v>0</v>
      </c>
    </row>
    <row r="12036" spans="1:3" ht="15" hidden="1" x14ac:dyDescent="0.2">
      <c r="A12036" s="13">
        <v>0</v>
      </c>
      <c r="B12036" s="16" t="s">
        <v>14</v>
      </c>
      <c r="C12036" s="33">
        <v>0</v>
      </c>
    </row>
    <row r="12037" spans="1:3" ht="15" hidden="1" x14ac:dyDescent="0.2">
      <c r="A12037" s="13">
        <v>0</v>
      </c>
      <c r="B12037" s="15" t="s">
        <v>9</v>
      </c>
      <c r="C12037" s="32">
        <v>0</v>
      </c>
    </row>
    <row r="12038" spans="1:3" ht="15" hidden="1" x14ac:dyDescent="0.2">
      <c r="A12038" s="13">
        <v>0</v>
      </c>
      <c r="B12038" s="15" t="s">
        <v>10</v>
      </c>
      <c r="C12038" s="32">
        <v>0</v>
      </c>
    </row>
    <row r="12039" spans="1:3" ht="15" hidden="1" x14ac:dyDescent="0.2">
      <c r="A12039" s="13">
        <f>SUM(C12039)</f>
        <v>0</v>
      </c>
      <c r="B12039" s="14" t="s">
        <v>42</v>
      </c>
      <c r="C12039" s="31">
        <v>0</v>
      </c>
    </row>
    <row r="12040" spans="1:3" ht="15" hidden="1" x14ac:dyDescent="0.2">
      <c r="A12040" s="13">
        <f>SUM(C12040)</f>
        <v>0</v>
      </c>
      <c r="B12040" s="4" t="s">
        <v>16</v>
      </c>
      <c r="C12040" s="28">
        <v>0</v>
      </c>
    </row>
    <row r="12041" spans="1:3" ht="15" hidden="1" x14ac:dyDescent="0.2">
      <c r="A12041" s="13">
        <f>SUM(C12041)</f>
        <v>0</v>
      </c>
      <c r="B12041" s="16" t="s">
        <v>17</v>
      </c>
      <c r="C12041" s="33">
        <v>0</v>
      </c>
    </row>
    <row r="12042" spans="1:3" ht="15" hidden="1" x14ac:dyDescent="0.2">
      <c r="A12042" s="13">
        <v>0</v>
      </c>
      <c r="B12042" s="15" t="s">
        <v>43</v>
      </c>
      <c r="C12042" s="32">
        <v>0</v>
      </c>
    </row>
    <row r="12043" spans="1:3" ht="15" hidden="1" x14ac:dyDescent="0.2">
      <c r="A12043" s="13">
        <v>0</v>
      </c>
      <c r="B12043" s="15" t="s">
        <v>15</v>
      </c>
      <c r="C12043" s="32">
        <v>0</v>
      </c>
    </row>
    <row r="12044" spans="1:3" ht="15" hidden="1" x14ac:dyDescent="0.2">
      <c r="A12044" s="13">
        <v>0</v>
      </c>
      <c r="B12044" s="15" t="s">
        <v>10</v>
      </c>
      <c r="C12044" s="32">
        <v>0</v>
      </c>
    </row>
    <row r="12045" spans="1:3" ht="15" hidden="1" x14ac:dyDescent="0.2">
      <c r="A12045" s="13">
        <f t="shared" ref="A12045:A12067" si="486">SUM(C12045)</f>
        <v>0</v>
      </c>
      <c r="B12045" s="14" t="s">
        <v>39</v>
      </c>
      <c r="C12045" s="31">
        <v>0</v>
      </c>
    </row>
    <row r="12046" spans="1:3" ht="15" hidden="1" x14ac:dyDescent="0.2">
      <c r="A12046" s="13">
        <f t="shared" si="486"/>
        <v>0</v>
      </c>
      <c r="B12046" s="4" t="s">
        <v>16</v>
      </c>
      <c r="C12046" s="28">
        <v>0</v>
      </c>
    </row>
    <row r="12047" spans="1:3" hidden="1" x14ac:dyDescent="0.2">
      <c r="A12047" s="13">
        <f t="shared" si="486"/>
        <v>0</v>
      </c>
      <c r="B12047" s="21"/>
      <c r="C12047" s="35"/>
    </row>
    <row r="12048" spans="1:3" ht="15" hidden="1" x14ac:dyDescent="0.2">
      <c r="A12048" s="13">
        <f t="shared" si="486"/>
        <v>0</v>
      </c>
      <c r="B12048" s="22" t="s">
        <v>60</v>
      </c>
      <c r="C12048" s="29"/>
    </row>
    <row r="12049" spans="1:3" ht="15" x14ac:dyDescent="0.2">
      <c r="A12049" s="13"/>
      <c r="B12049" s="17" t="s">
        <v>44</v>
      </c>
      <c r="C12049" s="31">
        <v>1093.82068</v>
      </c>
    </row>
    <row r="12050" spans="1:3" ht="15" x14ac:dyDescent="0.2">
      <c r="A12050" s="13"/>
      <c r="B12050" s="12" t="s">
        <v>1</v>
      </c>
      <c r="C12050" s="31">
        <v>1093.82068</v>
      </c>
    </row>
    <row r="12051" spans="1:3" ht="15" hidden="1" x14ac:dyDescent="0.2">
      <c r="A12051" s="13">
        <f t="shared" si="486"/>
        <v>0</v>
      </c>
      <c r="B12051" s="12" t="s">
        <v>6</v>
      </c>
      <c r="C12051" s="31">
        <v>0</v>
      </c>
    </row>
    <row r="12052" spans="1:3" ht="15" hidden="1" x14ac:dyDescent="0.2">
      <c r="A12052" s="13">
        <f t="shared" si="486"/>
        <v>0</v>
      </c>
      <c r="B12052" s="12" t="s">
        <v>45</v>
      </c>
      <c r="C12052" s="31">
        <v>0</v>
      </c>
    </row>
    <row r="12053" spans="1:3" ht="15" hidden="1" x14ac:dyDescent="0.2">
      <c r="A12053" s="13">
        <f t="shared" si="486"/>
        <v>0</v>
      </c>
      <c r="B12053" s="12" t="s">
        <v>13</v>
      </c>
      <c r="C12053" s="31">
        <v>0</v>
      </c>
    </row>
    <row r="12054" spans="1:3" ht="15" x14ac:dyDescent="0.2">
      <c r="A12054" s="13"/>
      <c r="B12054" s="17" t="s">
        <v>46</v>
      </c>
      <c r="C12054" s="31">
        <v>487.34782000000001</v>
      </c>
    </row>
    <row r="12055" spans="1:3" ht="15" x14ac:dyDescent="0.2">
      <c r="A12055" s="13"/>
      <c r="B12055" s="12" t="s">
        <v>19</v>
      </c>
      <c r="C12055" s="31">
        <v>480.50563</v>
      </c>
    </row>
    <row r="12056" spans="1:3" ht="15" x14ac:dyDescent="0.2">
      <c r="A12056" s="13"/>
      <c r="B12056" s="12" t="s">
        <v>36</v>
      </c>
      <c r="C12056" s="31">
        <v>6.8421900000000004</v>
      </c>
    </row>
    <row r="12057" spans="1:3" ht="15" hidden="1" x14ac:dyDescent="0.2">
      <c r="A12057" s="13">
        <f t="shared" si="486"/>
        <v>0</v>
      </c>
      <c r="B12057" s="12" t="s">
        <v>47</v>
      </c>
      <c r="C12057" s="31">
        <v>0</v>
      </c>
    </row>
    <row r="12058" spans="1:3" ht="15" hidden="1" x14ac:dyDescent="0.2">
      <c r="A12058" s="13">
        <f t="shared" si="486"/>
        <v>0</v>
      </c>
      <c r="B12058" s="12" t="s">
        <v>41</v>
      </c>
      <c r="C12058" s="31">
        <v>0</v>
      </c>
    </row>
    <row r="12059" spans="1:3" ht="15" x14ac:dyDescent="0.2">
      <c r="A12059" s="13"/>
      <c r="B12059" s="39" t="s">
        <v>48</v>
      </c>
      <c r="C12059" s="40">
        <v>606.47285999999997</v>
      </c>
    </row>
    <row r="12060" spans="1:3" ht="15" x14ac:dyDescent="0.2">
      <c r="A12060" s="13"/>
      <c r="B12060" s="39" t="s">
        <v>49</v>
      </c>
      <c r="C12060" s="40">
        <v>2056.6902500000001</v>
      </c>
    </row>
    <row r="12061" spans="1:3" ht="15" x14ac:dyDescent="0.2">
      <c r="A12061" s="13"/>
      <c r="B12061" s="39" t="s">
        <v>50</v>
      </c>
      <c r="C12061" s="40">
        <v>2663.16311</v>
      </c>
    </row>
    <row r="12062" spans="1:3" ht="15" hidden="1" x14ac:dyDescent="0.2">
      <c r="A12062" s="13">
        <f t="shared" si="486"/>
        <v>0</v>
      </c>
      <c r="B12062" s="23"/>
      <c r="C12062" s="34"/>
    </row>
    <row r="12063" spans="1:3" hidden="1" x14ac:dyDescent="0.2">
      <c r="A12063" s="13">
        <f t="shared" si="486"/>
        <v>0</v>
      </c>
      <c r="B12063" s="18" t="s">
        <v>319</v>
      </c>
      <c r="C12063" s="29"/>
    </row>
    <row r="12064" spans="1:3" ht="15" x14ac:dyDescent="0.2">
      <c r="A12064" s="13"/>
      <c r="B12064" s="5" t="s">
        <v>53</v>
      </c>
      <c r="C12064" s="36">
        <v>110</v>
      </c>
    </row>
    <row r="12065" spans="1:3" ht="15" x14ac:dyDescent="0.2">
      <c r="A12065" s="13"/>
      <c r="B12065" s="6" t="s">
        <v>54</v>
      </c>
      <c r="C12065" s="36">
        <v>39</v>
      </c>
    </row>
    <row r="12066" spans="1:3" ht="15" x14ac:dyDescent="0.2">
      <c r="A12066" s="13"/>
      <c r="B12066" s="6" t="s">
        <v>55</v>
      </c>
      <c r="C12066" s="36">
        <v>71</v>
      </c>
    </row>
    <row r="12067" spans="1:3" ht="15" hidden="1" x14ac:dyDescent="0.2">
      <c r="A12067" s="13">
        <f t="shared" si="486"/>
        <v>0</v>
      </c>
      <c r="B12067" s="24"/>
      <c r="C12067" s="34"/>
    </row>
    <row r="12068" spans="1:3" ht="15" x14ac:dyDescent="0.2">
      <c r="A12068" s="13"/>
      <c r="B12068" s="121" t="s">
        <v>382</v>
      </c>
      <c r="C12068" s="122"/>
    </row>
    <row r="12069" spans="1:3" hidden="1" x14ac:dyDescent="0.2">
      <c r="A12069" s="13">
        <f t="shared" ref="A12069:A12077" si="487">SUM(C12069)</f>
        <v>0</v>
      </c>
      <c r="B12069" s="21"/>
      <c r="C12069" s="35"/>
    </row>
    <row r="12070" spans="1:3" ht="15" hidden="1" x14ac:dyDescent="0.2">
      <c r="A12070" s="13">
        <f t="shared" si="487"/>
        <v>0</v>
      </c>
      <c r="B12070" s="22" t="s">
        <v>59</v>
      </c>
      <c r="C12070" s="29"/>
    </row>
    <row r="12071" spans="1:3" ht="15" x14ac:dyDescent="0.2">
      <c r="A12071" s="13"/>
      <c r="B12071" s="2" t="s">
        <v>1</v>
      </c>
      <c r="C12071" s="28">
        <v>3713.3</v>
      </c>
    </row>
    <row r="12072" spans="1:3" ht="15" hidden="1" x14ac:dyDescent="0.2">
      <c r="A12072" s="13">
        <f t="shared" si="487"/>
        <v>0</v>
      </c>
      <c r="B12072" s="3" t="s">
        <v>2</v>
      </c>
      <c r="C12072" s="28"/>
    </row>
    <row r="12073" spans="1:3" ht="15" hidden="1" x14ac:dyDescent="0.2">
      <c r="A12073" s="13">
        <f t="shared" si="487"/>
        <v>0</v>
      </c>
      <c r="B12073" s="3" t="s">
        <v>3</v>
      </c>
      <c r="C12073" s="28"/>
    </row>
    <row r="12074" spans="1:3" ht="15" x14ac:dyDescent="0.2">
      <c r="A12074" s="13"/>
      <c r="B12074" s="3" t="s">
        <v>4</v>
      </c>
      <c r="C12074" s="28">
        <v>3.4</v>
      </c>
    </row>
    <row r="12075" spans="1:3" ht="15" x14ac:dyDescent="0.2">
      <c r="A12075" s="13"/>
      <c r="B12075" s="3" t="s">
        <v>5</v>
      </c>
      <c r="C12075" s="28">
        <v>3709.9</v>
      </c>
    </row>
    <row r="12076" spans="1:3" ht="15" hidden="1" x14ac:dyDescent="0.2">
      <c r="A12076" s="13">
        <f t="shared" si="487"/>
        <v>0</v>
      </c>
      <c r="B12076" s="2" t="s">
        <v>6</v>
      </c>
      <c r="C12076" s="28"/>
    </row>
    <row r="12077" spans="1:3" ht="15" hidden="1" x14ac:dyDescent="0.2">
      <c r="A12077" s="13">
        <f t="shared" si="487"/>
        <v>0</v>
      </c>
      <c r="B12077" s="2" t="s">
        <v>7</v>
      </c>
      <c r="C12077" s="28">
        <v>0</v>
      </c>
    </row>
    <row r="12078" spans="1:3" ht="15" hidden="1" x14ac:dyDescent="0.2">
      <c r="A12078" s="13">
        <v>0</v>
      </c>
      <c r="B12078" s="3" t="s">
        <v>8</v>
      </c>
      <c r="C12078" s="28">
        <v>0</v>
      </c>
    </row>
    <row r="12079" spans="1:3" ht="15" hidden="1" x14ac:dyDescent="0.2">
      <c r="A12079" s="13">
        <f>SUM(C12079)</f>
        <v>0</v>
      </c>
      <c r="B12079" s="4" t="s">
        <v>9</v>
      </c>
      <c r="C12079" s="28"/>
    </row>
    <row r="12080" spans="1:3" ht="15" hidden="1" x14ac:dyDescent="0.2">
      <c r="A12080" s="13">
        <v>0</v>
      </c>
      <c r="B12080" s="4" t="s">
        <v>10</v>
      </c>
      <c r="C12080" s="28"/>
    </row>
    <row r="12081" spans="1:3" ht="15" hidden="1" x14ac:dyDescent="0.2">
      <c r="A12081" s="13">
        <f>SUM(C12081)</f>
        <v>0</v>
      </c>
      <c r="B12081" s="4" t="s">
        <v>11</v>
      </c>
      <c r="C12081" s="28"/>
    </row>
    <row r="12082" spans="1:3" ht="15" hidden="1" x14ac:dyDescent="0.2">
      <c r="A12082" s="13">
        <f>SUM(C12082)</f>
        <v>0</v>
      </c>
      <c r="B12082" s="4" t="s">
        <v>12</v>
      </c>
      <c r="C12082" s="28"/>
    </row>
    <row r="12083" spans="1:3" ht="15" hidden="1" x14ac:dyDescent="0.2">
      <c r="A12083" s="13">
        <f>SUM(C12083)</f>
        <v>0</v>
      </c>
      <c r="B12083" s="2" t="s">
        <v>13</v>
      </c>
      <c r="C12083" s="28">
        <v>0</v>
      </c>
    </row>
    <row r="12084" spans="1:3" ht="15" hidden="1" x14ac:dyDescent="0.2">
      <c r="A12084" s="13">
        <v>0</v>
      </c>
      <c r="B12084" s="3" t="s">
        <v>14</v>
      </c>
      <c r="C12084" s="28">
        <v>0</v>
      </c>
    </row>
    <row r="12085" spans="1:3" ht="15" hidden="1" x14ac:dyDescent="0.2">
      <c r="A12085" s="13">
        <v>0</v>
      </c>
      <c r="B12085" s="4" t="s">
        <v>15</v>
      </c>
      <c r="C12085" s="28"/>
    </row>
    <row r="12086" spans="1:3" ht="15" hidden="1" x14ac:dyDescent="0.2">
      <c r="A12086" s="13">
        <v>0</v>
      </c>
      <c r="B12086" s="4" t="s">
        <v>10</v>
      </c>
      <c r="C12086" s="28"/>
    </row>
    <row r="12087" spans="1:3" ht="15" hidden="1" x14ac:dyDescent="0.2">
      <c r="A12087" s="13">
        <f t="shared" ref="A12087:A12093" si="488">SUM(C12087)</f>
        <v>0</v>
      </c>
      <c r="B12087" s="4" t="s">
        <v>16</v>
      </c>
      <c r="C12087" s="28"/>
    </row>
    <row r="12088" spans="1:3" ht="15" hidden="1" x14ac:dyDescent="0.2">
      <c r="A12088" s="13">
        <f t="shared" si="488"/>
        <v>0</v>
      </c>
      <c r="B12088" s="3" t="s">
        <v>17</v>
      </c>
      <c r="C12088" s="28">
        <v>0</v>
      </c>
    </row>
    <row r="12089" spans="1:3" ht="15" hidden="1" x14ac:dyDescent="0.2">
      <c r="A12089" s="13">
        <f t="shared" si="488"/>
        <v>0</v>
      </c>
      <c r="B12089" s="4" t="s">
        <v>18</v>
      </c>
      <c r="C12089" s="28"/>
    </row>
    <row r="12090" spans="1:3" hidden="1" x14ac:dyDescent="0.2">
      <c r="A12090" s="13">
        <f t="shared" si="488"/>
        <v>0</v>
      </c>
      <c r="B12090" s="21"/>
      <c r="C12090" s="35"/>
    </row>
    <row r="12091" spans="1:3" ht="15" x14ac:dyDescent="0.2">
      <c r="A12091" s="13"/>
      <c r="B12091" s="2" t="s">
        <v>19</v>
      </c>
      <c r="C12091" s="28">
        <v>3454.8</v>
      </c>
    </row>
    <row r="12092" spans="1:3" ht="15" x14ac:dyDescent="0.2">
      <c r="A12092" s="13"/>
      <c r="B12092" s="12" t="s">
        <v>20</v>
      </c>
      <c r="C12092" s="31">
        <v>3026.12</v>
      </c>
    </row>
    <row r="12093" spans="1:3" ht="15" x14ac:dyDescent="0.2">
      <c r="A12093" s="13"/>
      <c r="B12093" s="12" t="s">
        <v>21</v>
      </c>
      <c r="C12093" s="31">
        <v>395.76</v>
      </c>
    </row>
    <row r="12094" spans="1:3" ht="15" hidden="1" x14ac:dyDescent="0.2">
      <c r="A12094" s="13">
        <v>0</v>
      </c>
      <c r="B12094" s="15" t="s">
        <v>22</v>
      </c>
      <c r="C12094" s="32">
        <v>156.9</v>
      </c>
    </row>
    <row r="12095" spans="1:3" ht="15" hidden="1" x14ac:dyDescent="0.2">
      <c r="A12095" s="13">
        <v>0</v>
      </c>
      <c r="B12095" s="15" t="s">
        <v>23</v>
      </c>
      <c r="C12095" s="32"/>
    </row>
    <row r="12096" spans="1:3" ht="15" hidden="1" x14ac:dyDescent="0.2">
      <c r="A12096" s="13">
        <v>0</v>
      </c>
      <c r="B12096" s="15" t="s">
        <v>24</v>
      </c>
      <c r="C12096" s="32"/>
    </row>
    <row r="12097" spans="1:3" ht="15" hidden="1" x14ac:dyDescent="0.2">
      <c r="A12097" s="13">
        <v>0</v>
      </c>
      <c r="B12097" s="15" t="s">
        <v>25</v>
      </c>
      <c r="C12097" s="32"/>
    </row>
    <row r="12098" spans="1:3" ht="15" hidden="1" x14ac:dyDescent="0.2">
      <c r="A12098" s="13">
        <v>0</v>
      </c>
      <c r="B12098" s="15" t="s">
        <v>26</v>
      </c>
      <c r="C12098" s="32"/>
    </row>
    <row r="12099" spans="1:3" ht="15" hidden="1" x14ac:dyDescent="0.2">
      <c r="A12099" s="13">
        <v>0</v>
      </c>
      <c r="B12099" s="15" t="s">
        <v>27</v>
      </c>
      <c r="C12099" s="32"/>
    </row>
    <row r="12100" spans="1:3" ht="30" hidden="1" x14ac:dyDescent="0.2">
      <c r="A12100" s="13">
        <v>0</v>
      </c>
      <c r="B12100" s="15" t="s">
        <v>28</v>
      </c>
      <c r="C12100" s="32"/>
    </row>
    <row r="12101" spans="1:3" ht="15" hidden="1" x14ac:dyDescent="0.2">
      <c r="A12101" s="13">
        <v>0</v>
      </c>
      <c r="B12101" s="15" t="s">
        <v>29</v>
      </c>
      <c r="C12101" s="32"/>
    </row>
    <row r="12102" spans="1:3" ht="15" hidden="1" x14ac:dyDescent="0.2">
      <c r="A12102" s="13">
        <v>0</v>
      </c>
      <c r="B12102" s="15" t="s">
        <v>30</v>
      </c>
      <c r="C12102" s="32"/>
    </row>
    <row r="12103" spans="1:3" ht="15" hidden="1" x14ac:dyDescent="0.2">
      <c r="A12103" s="13">
        <v>0</v>
      </c>
      <c r="B12103" s="15" t="s">
        <v>31</v>
      </c>
      <c r="C12103" s="32">
        <v>238.86</v>
      </c>
    </row>
    <row r="12104" spans="1:3" ht="15" hidden="1" x14ac:dyDescent="0.2">
      <c r="A12104" s="13">
        <f t="shared" ref="A12104:A12110" si="489">SUM(C12104)</f>
        <v>0</v>
      </c>
      <c r="B12104" s="12" t="s">
        <v>32</v>
      </c>
      <c r="C12104" s="31"/>
    </row>
    <row r="12105" spans="1:3" ht="15" hidden="1" x14ac:dyDescent="0.2">
      <c r="A12105" s="13">
        <f t="shared" si="489"/>
        <v>0</v>
      </c>
      <c r="B12105" s="3" t="s">
        <v>33</v>
      </c>
      <c r="C12105" s="28"/>
    </row>
    <row r="12106" spans="1:3" ht="15" hidden="1" x14ac:dyDescent="0.2">
      <c r="A12106" s="13">
        <f t="shared" si="489"/>
        <v>0</v>
      </c>
      <c r="B12106" s="12" t="s">
        <v>4</v>
      </c>
      <c r="C12106" s="31"/>
    </row>
    <row r="12107" spans="1:3" ht="15" x14ac:dyDescent="0.2">
      <c r="A12107" s="13"/>
      <c r="B12107" s="12" t="s">
        <v>34</v>
      </c>
      <c r="C12107" s="31">
        <v>32.92</v>
      </c>
    </row>
    <row r="12108" spans="1:3" ht="15" hidden="1" x14ac:dyDescent="0.2">
      <c r="A12108" s="13">
        <f t="shared" si="489"/>
        <v>0</v>
      </c>
      <c r="B12108" s="12" t="s">
        <v>35</v>
      </c>
      <c r="C12108" s="31"/>
    </row>
    <row r="12109" spans="1:3" ht="15" x14ac:dyDescent="0.2">
      <c r="A12109" s="13"/>
      <c r="B12109" s="2" t="s">
        <v>36</v>
      </c>
      <c r="C12109" s="28">
        <v>111.1</v>
      </c>
    </row>
    <row r="12110" spans="1:3" ht="15" hidden="1" x14ac:dyDescent="0.2">
      <c r="A12110" s="13">
        <f t="shared" si="489"/>
        <v>0</v>
      </c>
      <c r="B12110" s="2" t="s">
        <v>37</v>
      </c>
      <c r="C12110" s="28">
        <v>0</v>
      </c>
    </row>
    <row r="12111" spans="1:3" ht="15" hidden="1" x14ac:dyDescent="0.2">
      <c r="A12111" s="13">
        <v>0</v>
      </c>
      <c r="B12111" s="16" t="s">
        <v>8</v>
      </c>
      <c r="C12111" s="33">
        <v>0</v>
      </c>
    </row>
    <row r="12112" spans="1:3" ht="15" hidden="1" x14ac:dyDescent="0.2">
      <c r="A12112" s="13">
        <v>0</v>
      </c>
      <c r="B12112" s="15" t="s">
        <v>9</v>
      </c>
      <c r="C12112" s="32"/>
    </row>
    <row r="12113" spans="1:3" ht="15" hidden="1" x14ac:dyDescent="0.2">
      <c r="A12113" s="13">
        <v>0</v>
      </c>
      <c r="B12113" s="15" t="s">
        <v>38</v>
      </c>
      <c r="C12113" s="32"/>
    </row>
    <row r="12114" spans="1:3" ht="15" hidden="1" x14ac:dyDescent="0.2">
      <c r="A12114" s="13">
        <f>SUM(C12114)</f>
        <v>0</v>
      </c>
      <c r="B12114" s="14" t="s">
        <v>39</v>
      </c>
      <c r="C12114" s="31"/>
    </row>
    <row r="12115" spans="1:3" ht="15" hidden="1" x14ac:dyDescent="0.2">
      <c r="A12115" s="13">
        <f>SUM(C12115)</f>
        <v>0</v>
      </c>
      <c r="B12115" s="4" t="s">
        <v>40</v>
      </c>
      <c r="C12115" s="28"/>
    </row>
    <row r="12116" spans="1:3" ht="15" hidden="1" x14ac:dyDescent="0.2">
      <c r="A12116" s="13">
        <f>SUM(C12116)</f>
        <v>0</v>
      </c>
      <c r="B12116" s="2" t="s">
        <v>41</v>
      </c>
      <c r="C12116" s="28">
        <v>0</v>
      </c>
    </row>
    <row r="12117" spans="1:3" ht="15" hidden="1" x14ac:dyDescent="0.2">
      <c r="A12117" s="13">
        <v>0</v>
      </c>
      <c r="B12117" s="16" t="s">
        <v>14</v>
      </c>
      <c r="C12117" s="33">
        <v>0</v>
      </c>
    </row>
    <row r="12118" spans="1:3" ht="15" hidden="1" x14ac:dyDescent="0.2">
      <c r="A12118" s="13">
        <v>0</v>
      </c>
      <c r="B12118" s="15" t="s">
        <v>9</v>
      </c>
      <c r="C12118" s="32"/>
    </row>
    <row r="12119" spans="1:3" ht="15" hidden="1" x14ac:dyDescent="0.2">
      <c r="A12119" s="13">
        <v>0</v>
      </c>
      <c r="B12119" s="15" t="s">
        <v>10</v>
      </c>
      <c r="C12119" s="32"/>
    </row>
    <row r="12120" spans="1:3" ht="15" hidden="1" x14ac:dyDescent="0.2">
      <c r="A12120" s="13">
        <f>SUM(C12120)</f>
        <v>0</v>
      </c>
      <c r="B12120" s="14" t="s">
        <v>42</v>
      </c>
      <c r="C12120" s="31"/>
    </row>
    <row r="12121" spans="1:3" ht="15" hidden="1" x14ac:dyDescent="0.2">
      <c r="A12121" s="13">
        <f>SUM(C12121)</f>
        <v>0</v>
      </c>
      <c r="B12121" s="4" t="s">
        <v>16</v>
      </c>
      <c r="C12121" s="28"/>
    </row>
    <row r="12122" spans="1:3" ht="15" hidden="1" x14ac:dyDescent="0.2">
      <c r="A12122" s="13">
        <f>SUM(C12122)</f>
        <v>0</v>
      </c>
      <c r="B12122" s="16" t="s">
        <v>17</v>
      </c>
      <c r="C12122" s="33">
        <v>0</v>
      </c>
    </row>
    <row r="12123" spans="1:3" ht="15" hidden="1" x14ac:dyDescent="0.2">
      <c r="A12123" s="13">
        <v>0</v>
      </c>
      <c r="B12123" s="15" t="s">
        <v>43</v>
      </c>
      <c r="C12123" s="32"/>
    </row>
    <row r="12124" spans="1:3" ht="15" hidden="1" x14ac:dyDescent="0.2">
      <c r="A12124" s="13">
        <v>0</v>
      </c>
      <c r="B12124" s="15" t="s">
        <v>15</v>
      </c>
      <c r="C12124" s="32"/>
    </row>
    <row r="12125" spans="1:3" ht="15" hidden="1" x14ac:dyDescent="0.2">
      <c r="A12125" s="13">
        <v>0</v>
      </c>
      <c r="B12125" s="15" t="s">
        <v>10</v>
      </c>
      <c r="C12125" s="32"/>
    </row>
    <row r="12126" spans="1:3" ht="15" hidden="1" x14ac:dyDescent="0.2">
      <c r="A12126" s="13">
        <f t="shared" ref="A12126:A12148" si="490">SUM(C12126)</f>
        <v>0</v>
      </c>
      <c r="B12126" s="14" t="s">
        <v>39</v>
      </c>
      <c r="C12126" s="31"/>
    </row>
    <row r="12127" spans="1:3" ht="15" hidden="1" x14ac:dyDescent="0.2">
      <c r="A12127" s="13">
        <f t="shared" si="490"/>
        <v>0</v>
      </c>
      <c r="B12127" s="4" t="s">
        <v>16</v>
      </c>
      <c r="C12127" s="28"/>
    </row>
    <row r="12128" spans="1:3" hidden="1" x14ac:dyDescent="0.2">
      <c r="A12128" s="13">
        <f t="shared" si="490"/>
        <v>0</v>
      </c>
      <c r="B12128" s="21"/>
      <c r="C12128" s="35"/>
    </row>
    <row r="12129" spans="1:3" ht="15" hidden="1" x14ac:dyDescent="0.2">
      <c r="A12129" s="13">
        <f t="shared" si="490"/>
        <v>0</v>
      </c>
      <c r="B12129" s="22" t="s">
        <v>60</v>
      </c>
      <c r="C12129" s="29"/>
    </row>
    <row r="12130" spans="1:3" ht="15" x14ac:dyDescent="0.2">
      <c r="A12130" s="13"/>
      <c r="B12130" s="17" t="s">
        <v>44</v>
      </c>
      <c r="C12130" s="31">
        <v>3713.3</v>
      </c>
    </row>
    <row r="12131" spans="1:3" ht="15" x14ac:dyDescent="0.2">
      <c r="A12131" s="13"/>
      <c r="B12131" s="12" t="s">
        <v>1</v>
      </c>
      <c r="C12131" s="31">
        <v>3713.3</v>
      </c>
    </row>
    <row r="12132" spans="1:3" ht="15" hidden="1" x14ac:dyDescent="0.2">
      <c r="A12132" s="13">
        <f t="shared" si="490"/>
        <v>0</v>
      </c>
      <c r="B12132" s="12" t="s">
        <v>6</v>
      </c>
      <c r="C12132" s="31">
        <v>0</v>
      </c>
    </row>
    <row r="12133" spans="1:3" ht="15" hidden="1" x14ac:dyDescent="0.2">
      <c r="A12133" s="13">
        <f t="shared" si="490"/>
        <v>0</v>
      </c>
      <c r="B12133" s="12" t="s">
        <v>45</v>
      </c>
      <c r="C12133" s="31">
        <v>0</v>
      </c>
    </row>
    <row r="12134" spans="1:3" ht="15" hidden="1" x14ac:dyDescent="0.2">
      <c r="A12134" s="13">
        <f t="shared" si="490"/>
        <v>0</v>
      </c>
      <c r="B12134" s="12" t="s">
        <v>13</v>
      </c>
      <c r="C12134" s="31">
        <v>0</v>
      </c>
    </row>
    <row r="12135" spans="1:3" ht="15" x14ac:dyDescent="0.2">
      <c r="A12135" s="13"/>
      <c r="B12135" s="17" t="s">
        <v>46</v>
      </c>
      <c r="C12135" s="31">
        <v>3565.9</v>
      </c>
    </row>
    <row r="12136" spans="1:3" ht="15" x14ac:dyDescent="0.2">
      <c r="A12136" s="13"/>
      <c r="B12136" s="12" t="s">
        <v>19</v>
      </c>
      <c r="C12136" s="31">
        <v>3454.8</v>
      </c>
    </row>
    <row r="12137" spans="1:3" ht="15" x14ac:dyDescent="0.2">
      <c r="A12137" s="13"/>
      <c r="B12137" s="12" t="s">
        <v>36</v>
      </c>
      <c r="C12137" s="31">
        <v>111.1</v>
      </c>
    </row>
    <row r="12138" spans="1:3" ht="15" hidden="1" x14ac:dyDescent="0.2">
      <c r="A12138" s="13">
        <f t="shared" si="490"/>
        <v>0</v>
      </c>
      <c r="B12138" s="12" t="s">
        <v>47</v>
      </c>
      <c r="C12138" s="31">
        <v>0</v>
      </c>
    </row>
    <row r="12139" spans="1:3" ht="15" hidden="1" x14ac:dyDescent="0.2">
      <c r="A12139" s="13">
        <f t="shared" si="490"/>
        <v>0</v>
      </c>
      <c r="B12139" s="12" t="s">
        <v>41</v>
      </c>
      <c r="C12139" s="31">
        <v>0</v>
      </c>
    </row>
    <row r="12140" spans="1:3" ht="15" x14ac:dyDescent="0.2">
      <c r="A12140" s="13"/>
      <c r="B12140" s="39" t="s">
        <v>48</v>
      </c>
      <c r="C12140" s="40">
        <v>147.4</v>
      </c>
    </row>
    <row r="12141" spans="1:3" ht="15" x14ac:dyDescent="0.2">
      <c r="A12141" s="13"/>
      <c r="B12141" s="39" t="s">
        <v>49</v>
      </c>
      <c r="C12141" s="40">
        <v>1525.1</v>
      </c>
    </row>
    <row r="12142" spans="1:3" ht="15" x14ac:dyDescent="0.2">
      <c r="A12142" s="13"/>
      <c r="B12142" s="39" t="s">
        <v>50</v>
      </c>
      <c r="C12142" s="40">
        <v>1672.5</v>
      </c>
    </row>
    <row r="12143" spans="1:3" ht="15" hidden="1" x14ac:dyDescent="0.2">
      <c r="A12143" s="13">
        <f t="shared" si="490"/>
        <v>0</v>
      </c>
      <c r="B12143" s="23"/>
      <c r="C12143" s="34"/>
    </row>
    <row r="12144" spans="1:3" hidden="1" x14ac:dyDescent="0.2">
      <c r="A12144" s="13">
        <f t="shared" si="490"/>
        <v>0</v>
      </c>
      <c r="B12144" s="18" t="s">
        <v>319</v>
      </c>
      <c r="C12144" s="29"/>
    </row>
    <row r="12145" spans="1:3" ht="15" x14ac:dyDescent="0.2">
      <c r="A12145" s="13"/>
      <c r="B12145" s="5" t="s">
        <v>53</v>
      </c>
      <c r="C12145" s="36">
        <v>647</v>
      </c>
    </row>
    <row r="12146" spans="1:3" ht="15" x14ac:dyDescent="0.2">
      <c r="A12146" s="13"/>
      <c r="B12146" s="6" t="s">
        <v>54</v>
      </c>
      <c r="C12146" s="36">
        <v>534</v>
      </c>
    </row>
    <row r="12147" spans="1:3" ht="15" x14ac:dyDescent="0.2">
      <c r="A12147" s="13"/>
      <c r="B12147" s="6" t="s">
        <v>55</v>
      </c>
      <c r="C12147" s="36">
        <v>113</v>
      </c>
    </row>
    <row r="12148" spans="1:3" ht="15" hidden="1" x14ac:dyDescent="0.2">
      <c r="A12148" s="13">
        <f t="shared" si="490"/>
        <v>0</v>
      </c>
      <c r="B12148" s="24"/>
      <c r="C12148" s="34"/>
    </row>
    <row r="12149" spans="1:3" ht="15" x14ac:dyDescent="0.2">
      <c r="A12149" s="13"/>
      <c r="B12149" s="121" t="s">
        <v>187</v>
      </c>
      <c r="C12149" s="122"/>
    </row>
    <row r="12150" spans="1:3" hidden="1" x14ac:dyDescent="0.2">
      <c r="A12150" s="13">
        <f t="shared" ref="A12150:A12158" si="491">SUM(C12150)</f>
        <v>0</v>
      </c>
      <c r="B12150" s="21"/>
      <c r="C12150" s="35"/>
    </row>
    <row r="12151" spans="1:3" ht="15" hidden="1" x14ac:dyDescent="0.2">
      <c r="A12151" s="13">
        <f t="shared" si="491"/>
        <v>0</v>
      </c>
      <c r="B12151" s="22" t="s">
        <v>59</v>
      </c>
      <c r="C12151" s="29"/>
    </row>
    <row r="12152" spans="1:3" ht="15" x14ac:dyDescent="0.2">
      <c r="A12152" s="13"/>
      <c r="B12152" s="2" t="s">
        <v>1</v>
      </c>
      <c r="C12152" s="28">
        <v>55.746469999999995</v>
      </c>
    </row>
    <row r="12153" spans="1:3" ht="15" hidden="1" x14ac:dyDescent="0.2">
      <c r="A12153" s="13">
        <f t="shared" si="491"/>
        <v>0</v>
      </c>
      <c r="B12153" s="3" t="s">
        <v>2</v>
      </c>
      <c r="C12153" s="28"/>
    </row>
    <row r="12154" spans="1:3" ht="15" hidden="1" x14ac:dyDescent="0.2">
      <c r="A12154" s="13">
        <f t="shared" si="491"/>
        <v>0</v>
      </c>
      <c r="B12154" s="3" t="s">
        <v>3</v>
      </c>
      <c r="C12154" s="28"/>
    </row>
    <row r="12155" spans="1:3" ht="15" x14ac:dyDescent="0.2">
      <c r="A12155" s="13"/>
      <c r="B12155" s="3" t="s">
        <v>4</v>
      </c>
      <c r="C12155" s="28">
        <v>5.01</v>
      </c>
    </row>
    <row r="12156" spans="1:3" ht="15" x14ac:dyDescent="0.2">
      <c r="A12156" s="13"/>
      <c r="B12156" s="3" t="s">
        <v>5</v>
      </c>
      <c r="C12156" s="28">
        <v>50.736469999999997</v>
      </c>
    </row>
    <row r="12157" spans="1:3" ht="15" hidden="1" x14ac:dyDescent="0.2">
      <c r="A12157" s="13">
        <f t="shared" si="491"/>
        <v>0</v>
      </c>
      <c r="B12157" s="2" t="s">
        <v>6</v>
      </c>
      <c r="C12157" s="28">
        <v>0</v>
      </c>
    </row>
    <row r="12158" spans="1:3" ht="15" hidden="1" x14ac:dyDescent="0.2">
      <c r="A12158" s="13">
        <f t="shared" si="491"/>
        <v>0</v>
      </c>
      <c r="B12158" s="2" t="s">
        <v>7</v>
      </c>
      <c r="C12158" s="28">
        <v>0</v>
      </c>
    </row>
    <row r="12159" spans="1:3" ht="15" hidden="1" x14ac:dyDescent="0.2">
      <c r="A12159" s="13">
        <v>0</v>
      </c>
      <c r="B12159" s="3" t="s">
        <v>8</v>
      </c>
      <c r="C12159" s="28">
        <v>0</v>
      </c>
    </row>
    <row r="12160" spans="1:3" ht="15" hidden="1" x14ac:dyDescent="0.2">
      <c r="A12160" s="13">
        <f>SUM(C12160)</f>
        <v>0</v>
      </c>
      <c r="B12160" s="4" t="s">
        <v>9</v>
      </c>
      <c r="C12160" s="28">
        <v>0</v>
      </c>
    </row>
    <row r="12161" spans="1:3" ht="15" hidden="1" x14ac:dyDescent="0.2">
      <c r="A12161" s="13">
        <v>0</v>
      </c>
      <c r="B12161" s="4" t="s">
        <v>10</v>
      </c>
      <c r="C12161" s="28">
        <v>0</v>
      </c>
    </row>
    <row r="12162" spans="1:3" ht="15" hidden="1" x14ac:dyDescent="0.2">
      <c r="A12162" s="13">
        <f>SUM(C12162)</f>
        <v>0</v>
      </c>
      <c r="B12162" s="4" t="s">
        <v>11</v>
      </c>
      <c r="C12162" s="28">
        <v>0</v>
      </c>
    </row>
    <row r="12163" spans="1:3" ht="15" hidden="1" x14ac:dyDescent="0.2">
      <c r="A12163" s="13">
        <f>SUM(C12163)</f>
        <v>0</v>
      </c>
      <c r="B12163" s="4" t="s">
        <v>12</v>
      </c>
      <c r="C12163" s="28">
        <v>0</v>
      </c>
    </row>
    <row r="12164" spans="1:3" ht="15" hidden="1" x14ac:dyDescent="0.2">
      <c r="A12164" s="13">
        <f>SUM(C12164)</f>
        <v>0</v>
      </c>
      <c r="B12164" s="2" t="s">
        <v>13</v>
      </c>
      <c r="C12164" s="28">
        <v>0</v>
      </c>
    </row>
    <row r="12165" spans="1:3" ht="15" hidden="1" x14ac:dyDescent="0.2">
      <c r="A12165" s="13">
        <v>0</v>
      </c>
      <c r="B12165" s="3" t="s">
        <v>14</v>
      </c>
      <c r="C12165" s="28">
        <v>0</v>
      </c>
    </row>
    <row r="12166" spans="1:3" ht="15" hidden="1" x14ac:dyDescent="0.2">
      <c r="A12166" s="13">
        <v>0</v>
      </c>
      <c r="B12166" s="4" t="s">
        <v>15</v>
      </c>
      <c r="C12166" s="28">
        <v>0</v>
      </c>
    </row>
    <row r="12167" spans="1:3" ht="15" hidden="1" x14ac:dyDescent="0.2">
      <c r="A12167" s="13">
        <v>0</v>
      </c>
      <c r="B12167" s="4" t="s">
        <v>10</v>
      </c>
      <c r="C12167" s="28">
        <v>0</v>
      </c>
    </row>
    <row r="12168" spans="1:3" ht="15" hidden="1" x14ac:dyDescent="0.2">
      <c r="A12168" s="13">
        <f t="shared" ref="A12168:A12174" si="492">SUM(C12168)</f>
        <v>0</v>
      </c>
      <c r="B12168" s="4" t="s">
        <v>16</v>
      </c>
      <c r="C12168" s="28">
        <v>0</v>
      </c>
    </row>
    <row r="12169" spans="1:3" ht="15" hidden="1" x14ac:dyDescent="0.2">
      <c r="A12169" s="13">
        <f t="shared" si="492"/>
        <v>0</v>
      </c>
      <c r="B12169" s="3" t="s">
        <v>17</v>
      </c>
      <c r="C12169" s="28">
        <v>0</v>
      </c>
    </row>
    <row r="12170" spans="1:3" ht="15" hidden="1" x14ac:dyDescent="0.2">
      <c r="A12170" s="13">
        <f t="shared" si="492"/>
        <v>0</v>
      </c>
      <c r="B12170" s="4" t="s">
        <v>18</v>
      </c>
      <c r="C12170" s="28">
        <v>0</v>
      </c>
    </row>
    <row r="12171" spans="1:3" hidden="1" x14ac:dyDescent="0.2">
      <c r="A12171" s="13">
        <f t="shared" si="492"/>
        <v>0</v>
      </c>
      <c r="B12171" s="21"/>
      <c r="C12171" s="35"/>
    </row>
    <row r="12172" spans="1:3" ht="15" x14ac:dyDescent="0.2">
      <c r="A12172" s="13"/>
      <c r="B12172" s="2" t="s">
        <v>19</v>
      </c>
      <c r="C12172" s="28">
        <v>28.686449999999997</v>
      </c>
    </row>
    <row r="12173" spans="1:3" ht="15" hidden="1" x14ac:dyDescent="0.2">
      <c r="A12173" s="13">
        <f t="shared" si="492"/>
        <v>0</v>
      </c>
      <c r="B12173" s="12" t="s">
        <v>20</v>
      </c>
      <c r="C12173" s="31">
        <v>0</v>
      </c>
    </row>
    <row r="12174" spans="1:3" ht="15" x14ac:dyDescent="0.2">
      <c r="A12174" s="13"/>
      <c r="B12174" s="12" t="s">
        <v>21</v>
      </c>
      <c r="C12174" s="31">
        <v>18.430899999999998</v>
      </c>
    </row>
    <row r="12175" spans="1:3" ht="15" hidden="1" x14ac:dyDescent="0.2">
      <c r="A12175" s="13">
        <v>0</v>
      </c>
      <c r="B12175" s="15" t="s">
        <v>22</v>
      </c>
      <c r="C12175" s="32">
        <v>8.51</v>
      </c>
    </row>
    <row r="12176" spans="1:3" ht="15" hidden="1" x14ac:dyDescent="0.2">
      <c r="A12176" s="13">
        <v>0</v>
      </c>
      <c r="B12176" s="15" t="s">
        <v>23</v>
      </c>
      <c r="C12176" s="32">
        <v>0</v>
      </c>
    </row>
    <row r="12177" spans="1:3" ht="15" hidden="1" x14ac:dyDescent="0.2">
      <c r="A12177" s="13">
        <v>0</v>
      </c>
      <c r="B12177" s="15" t="s">
        <v>24</v>
      </c>
      <c r="C12177" s="32">
        <v>2.87995</v>
      </c>
    </row>
    <row r="12178" spans="1:3" ht="15" hidden="1" x14ac:dyDescent="0.2">
      <c r="A12178" s="13">
        <v>0</v>
      </c>
      <c r="B12178" s="15" t="s">
        <v>25</v>
      </c>
      <c r="C12178" s="32">
        <v>0</v>
      </c>
    </row>
    <row r="12179" spans="1:3" ht="15" hidden="1" x14ac:dyDescent="0.2">
      <c r="A12179" s="13">
        <v>0</v>
      </c>
      <c r="B12179" s="15" t="s">
        <v>26</v>
      </c>
      <c r="C12179" s="32">
        <v>0</v>
      </c>
    </row>
    <row r="12180" spans="1:3" ht="15" hidden="1" x14ac:dyDescent="0.2">
      <c r="A12180" s="13">
        <v>0</v>
      </c>
      <c r="B12180" s="15" t="s">
        <v>27</v>
      </c>
      <c r="C12180" s="32">
        <v>0</v>
      </c>
    </row>
    <row r="12181" spans="1:3" ht="30" hidden="1" x14ac:dyDescent="0.2">
      <c r="A12181" s="13">
        <v>0</v>
      </c>
      <c r="B12181" s="15" t="s">
        <v>28</v>
      </c>
      <c r="C12181" s="32">
        <v>0</v>
      </c>
    </row>
    <row r="12182" spans="1:3" ht="15" hidden="1" x14ac:dyDescent="0.2">
      <c r="A12182" s="13">
        <v>0</v>
      </c>
      <c r="B12182" s="15" t="s">
        <v>29</v>
      </c>
      <c r="C12182" s="32">
        <v>0</v>
      </c>
    </row>
    <row r="12183" spans="1:3" ht="15" hidden="1" x14ac:dyDescent="0.2">
      <c r="A12183" s="13">
        <v>0</v>
      </c>
      <c r="B12183" s="15" t="s">
        <v>30</v>
      </c>
      <c r="C12183" s="32">
        <v>0</v>
      </c>
    </row>
    <row r="12184" spans="1:3" ht="15" hidden="1" x14ac:dyDescent="0.2">
      <c r="A12184" s="13">
        <v>0</v>
      </c>
      <c r="B12184" s="15" t="s">
        <v>31</v>
      </c>
      <c r="C12184" s="32">
        <v>7.0409499999999996</v>
      </c>
    </row>
    <row r="12185" spans="1:3" ht="15" hidden="1" x14ac:dyDescent="0.2">
      <c r="A12185" s="13">
        <f t="shared" ref="A12185:A12191" si="493">SUM(C12185)</f>
        <v>0</v>
      </c>
      <c r="B12185" s="12" t="s">
        <v>32</v>
      </c>
      <c r="C12185" s="31">
        <v>0</v>
      </c>
    </row>
    <row r="12186" spans="1:3" ht="15" hidden="1" x14ac:dyDescent="0.2">
      <c r="A12186" s="13">
        <f t="shared" si="493"/>
        <v>0</v>
      </c>
      <c r="B12186" s="3" t="s">
        <v>33</v>
      </c>
      <c r="C12186" s="28">
        <v>0</v>
      </c>
    </row>
    <row r="12187" spans="1:3" ht="15" hidden="1" x14ac:dyDescent="0.2">
      <c r="A12187" s="13">
        <f t="shared" si="493"/>
        <v>0</v>
      </c>
      <c r="B12187" s="12" t="s">
        <v>4</v>
      </c>
      <c r="C12187" s="31">
        <v>0</v>
      </c>
    </row>
    <row r="12188" spans="1:3" ht="15" hidden="1" x14ac:dyDescent="0.2">
      <c r="A12188" s="13">
        <f t="shared" si="493"/>
        <v>0</v>
      </c>
      <c r="B12188" s="12" t="s">
        <v>34</v>
      </c>
      <c r="C12188" s="31">
        <v>0</v>
      </c>
    </row>
    <row r="12189" spans="1:3" ht="15" x14ac:dyDescent="0.2">
      <c r="A12189" s="13"/>
      <c r="B12189" s="12" t="s">
        <v>35</v>
      </c>
      <c r="C12189" s="31">
        <v>10.255549999999999</v>
      </c>
    </row>
    <row r="12190" spans="1:3" ht="15" x14ac:dyDescent="0.2">
      <c r="A12190" s="13"/>
      <c r="B12190" s="2" t="s">
        <v>36</v>
      </c>
      <c r="C12190" s="28">
        <v>1.8284</v>
      </c>
    </row>
    <row r="12191" spans="1:3" ht="15" hidden="1" x14ac:dyDescent="0.2">
      <c r="A12191" s="13">
        <f t="shared" si="493"/>
        <v>0</v>
      </c>
      <c r="B12191" s="2" t="s">
        <v>37</v>
      </c>
      <c r="C12191" s="28">
        <v>0</v>
      </c>
    </row>
    <row r="12192" spans="1:3" ht="15" hidden="1" x14ac:dyDescent="0.2">
      <c r="A12192" s="13">
        <v>0</v>
      </c>
      <c r="B12192" s="16" t="s">
        <v>8</v>
      </c>
      <c r="C12192" s="33">
        <v>0</v>
      </c>
    </row>
    <row r="12193" spans="1:3" ht="15" hidden="1" x14ac:dyDescent="0.2">
      <c r="A12193" s="13">
        <v>0</v>
      </c>
      <c r="B12193" s="15" t="s">
        <v>9</v>
      </c>
      <c r="C12193" s="32">
        <v>0</v>
      </c>
    </row>
    <row r="12194" spans="1:3" ht="15" hidden="1" x14ac:dyDescent="0.2">
      <c r="A12194" s="13">
        <v>0</v>
      </c>
      <c r="B12194" s="15" t="s">
        <v>38</v>
      </c>
      <c r="C12194" s="32">
        <v>0</v>
      </c>
    </row>
    <row r="12195" spans="1:3" ht="15" hidden="1" x14ac:dyDescent="0.2">
      <c r="A12195" s="13">
        <f>SUM(C12195)</f>
        <v>0</v>
      </c>
      <c r="B12195" s="14" t="s">
        <v>39</v>
      </c>
      <c r="C12195" s="31">
        <v>0</v>
      </c>
    </row>
    <row r="12196" spans="1:3" ht="15" hidden="1" x14ac:dyDescent="0.2">
      <c r="A12196" s="13">
        <f>SUM(C12196)</f>
        <v>0</v>
      </c>
      <c r="B12196" s="4" t="s">
        <v>40</v>
      </c>
      <c r="C12196" s="28">
        <v>0</v>
      </c>
    </row>
    <row r="12197" spans="1:3" ht="15" hidden="1" x14ac:dyDescent="0.2">
      <c r="A12197" s="13">
        <f>SUM(C12197)</f>
        <v>0</v>
      </c>
      <c r="B12197" s="2" t="s">
        <v>41</v>
      </c>
      <c r="C12197" s="28">
        <v>0</v>
      </c>
    </row>
    <row r="12198" spans="1:3" ht="15" hidden="1" x14ac:dyDescent="0.2">
      <c r="A12198" s="13">
        <v>0</v>
      </c>
      <c r="B12198" s="16" t="s">
        <v>14</v>
      </c>
      <c r="C12198" s="33">
        <v>0</v>
      </c>
    </row>
    <row r="12199" spans="1:3" ht="15" hidden="1" x14ac:dyDescent="0.2">
      <c r="A12199" s="13">
        <v>0</v>
      </c>
      <c r="B12199" s="15" t="s">
        <v>9</v>
      </c>
      <c r="C12199" s="32">
        <v>0</v>
      </c>
    </row>
    <row r="12200" spans="1:3" ht="15" hidden="1" x14ac:dyDescent="0.2">
      <c r="A12200" s="13">
        <v>0</v>
      </c>
      <c r="B12200" s="15" t="s">
        <v>10</v>
      </c>
      <c r="C12200" s="32">
        <v>0</v>
      </c>
    </row>
    <row r="12201" spans="1:3" ht="15" hidden="1" x14ac:dyDescent="0.2">
      <c r="A12201" s="13">
        <f>SUM(C12201)</f>
        <v>0</v>
      </c>
      <c r="B12201" s="14" t="s">
        <v>42</v>
      </c>
      <c r="C12201" s="31">
        <v>0</v>
      </c>
    </row>
    <row r="12202" spans="1:3" ht="15" hidden="1" x14ac:dyDescent="0.2">
      <c r="A12202" s="13">
        <f>SUM(C12202)</f>
        <v>0</v>
      </c>
      <c r="B12202" s="4" t="s">
        <v>16</v>
      </c>
      <c r="C12202" s="28">
        <v>0</v>
      </c>
    </row>
    <row r="12203" spans="1:3" ht="15" hidden="1" x14ac:dyDescent="0.2">
      <c r="A12203" s="13">
        <f>SUM(C12203)</f>
        <v>0</v>
      </c>
      <c r="B12203" s="16" t="s">
        <v>17</v>
      </c>
      <c r="C12203" s="33">
        <v>0</v>
      </c>
    </row>
    <row r="12204" spans="1:3" ht="15" hidden="1" x14ac:dyDescent="0.2">
      <c r="A12204" s="13">
        <v>0</v>
      </c>
      <c r="B12204" s="15" t="s">
        <v>43</v>
      </c>
      <c r="C12204" s="32">
        <v>0</v>
      </c>
    </row>
    <row r="12205" spans="1:3" ht="15" hidden="1" x14ac:dyDescent="0.2">
      <c r="A12205" s="13">
        <v>0</v>
      </c>
      <c r="B12205" s="15" t="s">
        <v>15</v>
      </c>
      <c r="C12205" s="32">
        <v>0</v>
      </c>
    </row>
    <row r="12206" spans="1:3" ht="15" hidden="1" x14ac:dyDescent="0.2">
      <c r="A12206" s="13">
        <v>0</v>
      </c>
      <c r="B12206" s="15" t="s">
        <v>10</v>
      </c>
      <c r="C12206" s="32">
        <v>0</v>
      </c>
    </row>
    <row r="12207" spans="1:3" ht="15" hidden="1" x14ac:dyDescent="0.2">
      <c r="A12207" s="13">
        <f t="shared" ref="A12207:A12229" si="494">SUM(C12207)</f>
        <v>0</v>
      </c>
      <c r="B12207" s="14" t="s">
        <v>39</v>
      </c>
      <c r="C12207" s="31">
        <v>0</v>
      </c>
    </row>
    <row r="12208" spans="1:3" ht="15" hidden="1" x14ac:dyDescent="0.2">
      <c r="A12208" s="13">
        <f t="shared" si="494"/>
        <v>0</v>
      </c>
      <c r="B12208" s="4" t="s">
        <v>16</v>
      </c>
      <c r="C12208" s="28">
        <v>0</v>
      </c>
    </row>
    <row r="12209" spans="1:3" hidden="1" x14ac:dyDescent="0.2">
      <c r="A12209" s="13">
        <f t="shared" si="494"/>
        <v>0</v>
      </c>
      <c r="B12209" s="21"/>
      <c r="C12209" s="35"/>
    </row>
    <row r="12210" spans="1:3" ht="15" hidden="1" x14ac:dyDescent="0.2">
      <c r="A12210" s="13">
        <f t="shared" si="494"/>
        <v>0</v>
      </c>
      <c r="B12210" s="22" t="s">
        <v>60</v>
      </c>
      <c r="C12210" s="29"/>
    </row>
    <row r="12211" spans="1:3" ht="15" x14ac:dyDescent="0.2">
      <c r="A12211" s="13"/>
      <c r="B12211" s="17" t="s">
        <v>44</v>
      </c>
      <c r="C12211" s="31">
        <v>55.746470000000002</v>
      </c>
    </row>
    <row r="12212" spans="1:3" ht="15" x14ac:dyDescent="0.2">
      <c r="A12212" s="13"/>
      <c r="B12212" s="12" t="s">
        <v>1</v>
      </c>
      <c r="C12212" s="31">
        <v>55.746470000000002</v>
      </c>
    </row>
    <row r="12213" spans="1:3" ht="15" hidden="1" x14ac:dyDescent="0.2">
      <c r="A12213" s="13">
        <f t="shared" si="494"/>
        <v>0</v>
      </c>
      <c r="B12213" s="12" t="s">
        <v>6</v>
      </c>
      <c r="C12213" s="31">
        <v>0</v>
      </c>
    </row>
    <row r="12214" spans="1:3" ht="15" hidden="1" x14ac:dyDescent="0.2">
      <c r="A12214" s="13">
        <f t="shared" si="494"/>
        <v>0</v>
      </c>
      <c r="B12214" s="12" t="s">
        <v>45</v>
      </c>
      <c r="C12214" s="31">
        <v>0</v>
      </c>
    </row>
    <row r="12215" spans="1:3" ht="15" hidden="1" x14ac:dyDescent="0.2">
      <c r="A12215" s="13">
        <f t="shared" si="494"/>
        <v>0</v>
      </c>
      <c r="B12215" s="12" t="s">
        <v>13</v>
      </c>
      <c r="C12215" s="31">
        <v>0</v>
      </c>
    </row>
    <row r="12216" spans="1:3" ht="15" x14ac:dyDescent="0.2">
      <c r="A12216" s="13"/>
      <c r="B12216" s="17" t="s">
        <v>46</v>
      </c>
      <c r="C12216" s="31">
        <v>30.514849999999999</v>
      </c>
    </row>
    <row r="12217" spans="1:3" ht="15" x14ac:dyDescent="0.2">
      <c r="A12217" s="13"/>
      <c r="B12217" s="12" t="s">
        <v>19</v>
      </c>
      <c r="C12217" s="31">
        <v>28.686450000000001</v>
      </c>
    </row>
    <row r="12218" spans="1:3" ht="15" x14ac:dyDescent="0.2">
      <c r="A12218" s="13"/>
      <c r="B12218" s="12" t="s">
        <v>36</v>
      </c>
      <c r="C12218" s="31">
        <v>1.8284</v>
      </c>
    </row>
    <row r="12219" spans="1:3" ht="15" hidden="1" x14ac:dyDescent="0.2">
      <c r="A12219" s="13">
        <f t="shared" si="494"/>
        <v>0</v>
      </c>
      <c r="B12219" s="12" t="s">
        <v>47</v>
      </c>
      <c r="C12219" s="31">
        <v>0</v>
      </c>
    </row>
    <row r="12220" spans="1:3" ht="15" hidden="1" x14ac:dyDescent="0.2">
      <c r="A12220" s="13">
        <f t="shared" si="494"/>
        <v>0</v>
      </c>
      <c r="B12220" s="12" t="s">
        <v>41</v>
      </c>
      <c r="C12220" s="31">
        <v>0</v>
      </c>
    </row>
    <row r="12221" spans="1:3" ht="15" x14ac:dyDescent="0.2">
      <c r="A12221" s="13"/>
      <c r="B12221" s="39" t="s">
        <v>48</v>
      </c>
      <c r="C12221" s="40">
        <v>25.231619999999999</v>
      </c>
    </row>
    <row r="12222" spans="1:3" ht="15" x14ac:dyDescent="0.2">
      <c r="A12222" s="13"/>
      <c r="B12222" s="39" t="s">
        <v>49</v>
      </c>
      <c r="C12222" s="40">
        <v>10.649660000000001</v>
      </c>
    </row>
    <row r="12223" spans="1:3" ht="15" x14ac:dyDescent="0.2">
      <c r="A12223" s="13"/>
      <c r="B12223" s="39" t="s">
        <v>50</v>
      </c>
      <c r="C12223" s="40">
        <v>35.881279999999997</v>
      </c>
    </row>
    <row r="12224" spans="1:3" ht="15" hidden="1" x14ac:dyDescent="0.2">
      <c r="A12224" s="13">
        <f t="shared" si="494"/>
        <v>0</v>
      </c>
      <c r="B12224" s="23"/>
      <c r="C12224" s="34"/>
    </row>
    <row r="12225" spans="1:3" hidden="1" x14ac:dyDescent="0.2">
      <c r="A12225" s="13">
        <f t="shared" si="494"/>
        <v>0</v>
      </c>
      <c r="B12225" s="18" t="s">
        <v>319</v>
      </c>
      <c r="C12225" s="29"/>
    </row>
    <row r="12226" spans="1:3" ht="15" x14ac:dyDescent="0.2">
      <c r="A12226" s="13"/>
      <c r="B12226" s="5" t="s">
        <v>53</v>
      </c>
      <c r="C12226" s="36">
        <v>60</v>
      </c>
    </row>
    <row r="12227" spans="1:3" ht="15" x14ac:dyDescent="0.2">
      <c r="A12227" s="13"/>
      <c r="B12227" s="6" t="s">
        <v>54</v>
      </c>
      <c r="C12227" s="36">
        <v>20</v>
      </c>
    </row>
    <row r="12228" spans="1:3" ht="15" x14ac:dyDescent="0.2">
      <c r="A12228" s="13"/>
      <c r="B12228" s="6" t="s">
        <v>55</v>
      </c>
      <c r="C12228" s="36">
        <v>40</v>
      </c>
    </row>
    <row r="12229" spans="1:3" ht="15" hidden="1" x14ac:dyDescent="0.2">
      <c r="A12229" s="13">
        <f t="shared" si="494"/>
        <v>0</v>
      </c>
      <c r="B12229" s="24"/>
      <c r="C12229" s="34"/>
    </row>
    <row r="12230" spans="1:3" ht="15" x14ac:dyDescent="0.2">
      <c r="A12230" s="13"/>
      <c r="B12230" s="121" t="s">
        <v>334</v>
      </c>
      <c r="C12230" s="122"/>
    </row>
    <row r="12231" spans="1:3" hidden="1" x14ac:dyDescent="0.2">
      <c r="A12231" s="13">
        <f t="shared" ref="A12231:A12239" si="495">SUM(C12231)</f>
        <v>0</v>
      </c>
      <c r="B12231" s="21"/>
      <c r="C12231" s="35"/>
    </row>
    <row r="12232" spans="1:3" ht="15" hidden="1" x14ac:dyDescent="0.2">
      <c r="A12232" s="13">
        <f t="shared" si="495"/>
        <v>0</v>
      </c>
      <c r="B12232" s="22" t="s">
        <v>59</v>
      </c>
      <c r="C12232" s="29"/>
    </row>
    <row r="12233" spans="1:3" ht="15" x14ac:dyDescent="0.2">
      <c r="A12233" s="13"/>
      <c r="B12233" s="2" t="s">
        <v>1</v>
      </c>
      <c r="C12233" s="28">
        <v>3271.3</v>
      </c>
    </row>
    <row r="12234" spans="1:3" ht="15" hidden="1" x14ac:dyDescent="0.2">
      <c r="A12234" s="13">
        <f t="shared" si="495"/>
        <v>0</v>
      </c>
      <c r="B12234" s="3" t="s">
        <v>2</v>
      </c>
      <c r="C12234" s="28"/>
    </row>
    <row r="12235" spans="1:3" ht="15" hidden="1" x14ac:dyDescent="0.2">
      <c r="A12235" s="13">
        <f t="shared" si="495"/>
        <v>0</v>
      </c>
      <c r="B12235" s="3" t="s">
        <v>3</v>
      </c>
      <c r="C12235" s="28"/>
    </row>
    <row r="12236" spans="1:3" ht="15" hidden="1" x14ac:dyDescent="0.2">
      <c r="A12236" s="13">
        <f t="shared" si="495"/>
        <v>0</v>
      </c>
      <c r="B12236" s="3" t="s">
        <v>4</v>
      </c>
      <c r="C12236" s="28"/>
    </row>
    <row r="12237" spans="1:3" ht="15" x14ac:dyDescent="0.2">
      <c r="A12237" s="13"/>
      <c r="B12237" s="3" t="s">
        <v>5</v>
      </c>
      <c r="C12237" s="28">
        <v>3271.3</v>
      </c>
    </row>
    <row r="12238" spans="1:3" ht="15" hidden="1" x14ac:dyDescent="0.2">
      <c r="A12238" s="13">
        <f t="shared" si="495"/>
        <v>0</v>
      </c>
      <c r="B12238" s="2" t="s">
        <v>6</v>
      </c>
      <c r="C12238" s="28"/>
    </row>
    <row r="12239" spans="1:3" ht="15" hidden="1" x14ac:dyDescent="0.2">
      <c r="A12239" s="13">
        <f t="shared" si="495"/>
        <v>0</v>
      </c>
      <c r="B12239" s="2" t="s">
        <v>7</v>
      </c>
      <c r="C12239" s="28">
        <v>0</v>
      </c>
    </row>
    <row r="12240" spans="1:3" ht="15" hidden="1" x14ac:dyDescent="0.2">
      <c r="A12240" s="13">
        <v>0</v>
      </c>
      <c r="B12240" s="3" t="s">
        <v>8</v>
      </c>
      <c r="C12240" s="28">
        <v>0</v>
      </c>
    </row>
    <row r="12241" spans="1:3" ht="15" hidden="1" x14ac:dyDescent="0.2">
      <c r="A12241" s="13">
        <f>SUM(C12241)</f>
        <v>0</v>
      </c>
      <c r="B12241" s="4" t="s">
        <v>9</v>
      </c>
      <c r="C12241" s="28"/>
    </row>
    <row r="12242" spans="1:3" ht="15" hidden="1" x14ac:dyDescent="0.2">
      <c r="A12242" s="13">
        <v>0</v>
      </c>
      <c r="B12242" s="4" t="s">
        <v>10</v>
      </c>
      <c r="C12242" s="28"/>
    </row>
    <row r="12243" spans="1:3" ht="15" hidden="1" x14ac:dyDescent="0.2">
      <c r="A12243" s="13">
        <f>SUM(C12243)</f>
        <v>0</v>
      </c>
      <c r="B12243" s="4" t="s">
        <v>11</v>
      </c>
      <c r="C12243" s="28"/>
    </row>
    <row r="12244" spans="1:3" ht="15" hidden="1" x14ac:dyDescent="0.2">
      <c r="A12244" s="13">
        <f>SUM(C12244)</f>
        <v>0</v>
      </c>
      <c r="B12244" s="4" t="s">
        <v>12</v>
      </c>
      <c r="C12244" s="28"/>
    </row>
    <row r="12245" spans="1:3" ht="15" hidden="1" x14ac:dyDescent="0.2">
      <c r="A12245" s="13">
        <f>SUM(C12245)</f>
        <v>0</v>
      </c>
      <c r="B12245" s="2" t="s">
        <v>13</v>
      </c>
      <c r="C12245" s="28">
        <v>0</v>
      </c>
    </row>
    <row r="12246" spans="1:3" ht="15" hidden="1" x14ac:dyDescent="0.2">
      <c r="A12246" s="13">
        <v>0</v>
      </c>
      <c r="B12246" s="3" t="s">
        <v>14</v>
      </c>
      <c r="C12246" s="28">
        <v>0</v>
      </c>
    </row>
    <row r="12247" spans="1:3" ht="15" hidden="1" x14ac:dyDescent="0.2">
      <c r="A12247" s="13">
        <v>0</v>
      </c>
      <c r="B12247" s="4" t="s">
        <v>15</v>
      </c>
      <c r="C12247" s="28"/>
    </row>
    <row r="12248" spans="1:3" ht="15" hidden="1" x14ac:dyDescent="0.2">
      <c r="A12248" s="13">
        <v>0</v>
      </c>
      <c r="B12248" s="4" t="s">
        <v>10</v>
      </c>
      <c r="C12248" s="28"/>
    </row>
    <row r="12249" spans="1:3" ht="15" hidden="1" x14ac:dyDescent="0.2">
      <c r="A12249" s="13">
        <f t="shared" ref="A12249:A12255" si="496">SUM(C12249)</f>
        <v>0</v>
      </c>
      <c r="B12249" s="4" t="s">
        <v>16</v>
      </c>
      <c r="C12249" s="28"/>
    </row>
    <row r="12250" spans="1:3" ht="15" hidden="1" x14ac:dyDescent="0.2">
      <c r="A12250" s="13">
        <f t="shared" si="496"/>
        <v>0</v>
      </c>
      <c r="B12250" s="3" t="s">
        <v>17</v>
      </c>
      <c r="C12250" s="28">
        <v>0</v>
      </c>
    </row>
    <row r="12251" spans="1:3" ht="15" hidden="1" x14ac:dyDescent="0.2">
      <c r="A12251" s="13">
        <f t="shared" si="496"/>
        <v>0</v>
      </c>
      <c r="B12251" s="4" t="s">
        <v>18</v>
      </c>
      <c r="C12251" s="28"/>
    </row>
    <row r="12252" spans="1:3" hidden="1" x14ac:dyDescent="0.2">
      <c r="A12252" s="13">
        <f t="shared" si="496"/>
        <v>0</v>
      </c>
      <c r="B12252" s="21"/>
      <c r="C12252" s="35"/>
    </row>
    <row r="12253" spans="1:3" ht="15" x14ac:dyDescent="0.2">
      <c r="A12253" s="13"/>
      <c r="B12253" s="2" t="s">
        <v>19</v>
      </c>
      <c r="C12253" s="28">
        <v>3270.0299999999997</v>
      </c>
    </row>
    <row r="12254" spans="1:3" ht="15" x14ac:dyDescent="0.2">
      <c r="A12254" s="13"/>
      <c r="B12254" s="12" t="s">
        <v>20</v>
      </c>
      <c r="C12254" s="31">
        <v>2860.06</v>
      </c>
    </row>
    <row r="12255" spans="1:3" ht="15" x14ac:dyDescent="0.2">
      <c r="A12255" s="13"/>
      <c r="B12255" s="12" t="s">
        <v>21</v>
      </c>
      <c r="C12255" s="31">
        <v>377.48</v>
      </c>
    </row>
    <row r="12256" spans="1:3" ht="15" hidden="1" x14ac:dyDescent="0.2">
      <c r="A12256" s="13">
        <v>0</v>
      </c>
      <c r="B12256" s="15" t="s">
        <v>22</v>
      </c>
      <c r="C12256" s="32">
        <v>149.22</v>
      </c>
    </row>
    <row r="12257" spans="1:3" ht="15" hidden="1" x14ac:dyDescent="0.2">
      <c r="A12257" s="13">
        <v>0</v>
      </c>
      <c r="B12257" s="15" t="s">
        <v>23</v>
      </c>
      <c r="C12257" s="32"/>
    </row>
    <row r="12258" spans="1:3" ht="15" hidden="1" x14ac:dyDescent="0.2">
      <c r="A12258" s="13">
        <v>0</v>
      </c>
      <c r="B12258" s="15" t="s">
        <v>24</v>
      </c>
      <c r="C12258" s="32"/>
    </row>
    <row r="12259" spans="1:3" ht="15" hidden="1" x14ac:dyDescent="0.2">
      <c r="A12259" s="13">
        <v>0</v>
      </c>
      <c r="B12259" s="15" t="s">
        <v>25</v>
      </c>
      <c r="C12259" s="32"/>
    </row>
    <row r="12260" spans="1:3" ht="15" hidden="1" x14ac:dyDescent="0.2">
      <c r="A12260" s="13">
        <v>0</v>
      </c>
      <c r="B12260" s="15" t="s">
        <v>26</v>
      </c>
      <c r="C12260" s="32"/>
    </row>
    <row r="12261" spans="1:3" ht="15" hidden="1" x14ac:dyDescent="0.2">
      <c r="A12261" s="13">
        <v>0</v>
      </c>
      <c r="B12261" s="15" t="s">
        <v>27</v>
      </c>
      <c r="C12261" s="32"/>
    </row>
    <row r="12262" spans="1:3" ht="30" hidden="1" x14ac:dyDescent="0.2">
      <c r="A12262" s="13">
        <v>0</v>
      </c>
      <c r="B12262" s="15" t="s">
        <v>28</v>
      </c>
      <c r="C12262" s="32"/>
    </row>
    <row r="12263" spans="1:3" ht="15" hidden="1" x14ac:dyDescent="0.2">
      <c r="A12263" s="13">
        <v>0</v>
      </c>
      <c r="B12263" s="15" t="s">
        <v>29</v>
      </c>
      <c r="C12263" s="32"/>
    </row>
    <row r="12264" spans="1:3" ht="15" hidden="1" x14ac:dyDescent="0.2">
      <c r="A12264" s="13">
        <v>0</v>
      </c>
      <c r="B12264" s="15" t="s">
        <v>30</v>
      </c>
      <c r="C12264" s="32"/>
    </row>
    <row r="12265" spans="1:3" ht="15" hidden="1" x14ac:dyDescent="0.2">
      <c r="A12265" s="13">
        <v>0</v>
      </c>
      <c r="B12265" s="15" t="s">
        <v>31</v>
      </c>
      <c r="C12265" s="32">
        <v>228.26</v>
      </c>
    </row>
    <row r="12266" spans="1:3" ht="15" hidden="1" x14ac:dyDescent="0.2">
      <c r="A12266" s="13">
        <f t="shared" ref="A12266:A12326" si="497">SUM(C12266)</f>
        <v>0</v>
      </c>
      <c r="B12266" s="12" t="s">
        <v>32</v>
      </c>
      <c r="C12266" s="31"/>
    </row>
    <row r="12267" spans="1:3" ht="15" hidden="1" x14ac:dyDescent="0.2">
      <c r="A12267" s="13">
        <f t="shared" si="497"/>
        <v>0</v>
      </c>
      <c r="B12267" s="3" t="s">
        <v>33</v>
      </c>
      <c r="C12267" s="28"/>
    </row>
    <row r="12268" spans="1:3" ht="15" hidden="1" x14ac:dyDescent="0.2">
      <c r="A12268" s="13">
        <f t="shared" si="497"/>
        <v>0</v>
      </c>
      <c r="B12268" s="12" t="s">
        <v>4</v>
      </c>
      <c r="C12268" s="31"/>
    </row>
    <row r="12269" spans="1:3" ht="15" x14ac:dyDescent="0.2">
      <c r="A12269" s="13"/>
      <c r="B12269" s="12" t="s">
        <v>34</v>
      </c>
      <c r="C12269" s="31">
        <v>25.47</v>
      </c>
    </row>
    <row r="12270" spans="1:3" ht="15" x14ac:dyDescent="0.2">
      <c r="A12270" s="13"/>
      <c r="B12270" s="12" t="s">
        <v>35</v>
      </c>
      <c r="C12270" s="31">
        <v>7.02</v>
      </c>
    </row>
    <row r="12271" spans="1:3" ht="15" x14ac:dyDescent="0.2">
      <c r="A12271" s="13"/>
      <c r="B12271" s="2" t="s">
        <v>36</v>
      </c>
      <c r="C12271" s="28">
        <v>11.18</v>
      </c>
    </row>
    <row r="12272" spans="1:3" ht="15" hidden="1" x14ac:dyDescent="0.2">
      <c r="A12272" s="13">
        <f t="shared" si="497"/>
        <v>0</v>
      </c>
      <c r="B12272" s="2" t="s">
        <v>37</v>
      </c>
      <c r="C12272" s="28">
        <v>0</v>
      </c>
    </row>
    <row r="12273" spans="1:3" ht="15" hidden="1" x14ac:dyDescent="0.2">
      <c r="A12273" s="13">
        <v>0</v>
      </c>
      <c r="B12273" s="16" t="s">
        <v>8</v>
      </c>
      <c r="C12273" s="33">
        <v>0</v>
      </c>
    </row>
    <row r="12274" spans="1:3" ht="15" hidden="1" x14ac:dyDescent="0.2">
      <c r="A12274" s="13">
        <v>0</v>
      </c>
      <c r="B12274" s="15" t="s">
        <v>9</v>
      </c>
      <c r="C12274" s="32"/>
    </row>
    <row r="12275" spans="1:3" ht="15" hidden="1" x14ac:dyDescent="0.2">
      <c r="A12275" s="13">
        <v>0</v>
      </c>
      <c r="B12275" s="15" t="s">
        <v>38</v>
      </c>
      <c r="C12275" s="32"/>
    </row>
    <row r="12276" spans="1:3" ht="15" hidden="1" x14ac:dyDescent="0.2">
      <c r="A12276" s="13">
        <f t="shared" si="497"/>
        <v>0</v>
      </c>
      <c r="B12276" s="14" t="s">
        <v>39</v>
      </c>
      <c r="C12276" s="31"/>
    </row>
    <row r="12277" spans="1:3" ht="15" hidden="1" x14ac:dyDescent="0.2">
      <c r="A12277" s="13">
        <f t="shared" si="497"/>
        <v>0</v>
      </c>
      <c r="B12277" s="4" t="s">
        <v>40</v>
      </c>
      <c r="C12277" s="28"/>
    </row>
    <row r="12278" spans="1:3" ht="15" hidden="1" x14ac:dyDescent="0.2">
      <c r="A12278" s="13">
        <f t="shared" si="497"/>
        <v>0</v>
      </c>
      <c r="B12278" s="2" t="s">
        <v>41</v>
      </c>
      <c r="C12278" s="28">
        <v>0</v>
      </c>
    </row>
    <row r="12279" spans="1:3" ht="15" hidden="1" x14ac:dyDescent="0.2">
      <c r="A12279" s="13">
        <v>0</v>
      </c>
      <c r="B12279" s="16" t="s">
        <v>14</v>
      </c>
      <c r="C12279" s="33">
        <v>0</v>
      </c>
    </row>
    <row r="12280" spans="1:3" ht="15" hidden="1" x14ac:dyDescent="0.2">
      <c r="A12280" s="13">
        <v>0</v>
      </c>
      <c r="B12280" s="15" t="s">
        <v>9</v>
      </c>
      <c r="C12280" s="32"/>
    </row>
    <row r="12281" spans="1:3" ht="15" hidden="1" x14ac:dyDescent="0.2">
      <c r="A12281" s="13">
        <v>0</v>
      </c>
      <c r="B12281" s="15" t="s">
        <v>10</v>
      </c>
      <c r="C12281" s="32"/>
    </row>
    <row r="12282" spans="1:3" ht="15" hidden="1" x14ac:dyDescent="0.2">
      <c r="A12282" s="13">
        <f t="shared" si="497"/>
        <v>0</v>
      </c>
      <c r="B12282" s="14" t="s">
        <v>42</v>
      </c>
      <c r="C12282" s="31"/>
    </row>
    <row r="12283" spans="1:3" ht="15" hidden="1" x14ac:dyDescent="0.2">
      <c r="A12283" s="13">
        <f t="shared" si="497"/>
        <v>0</v>
      </c>
      <c r="B12283" s="4" t="s">
        <v>16</v>
      </c>
      <c r="C12283" s="28"/>
    </row>
    <row r="12284" spans="1:3" ht="15" hidden="1" x14ac:dyDescent="0.2">
      <c r="A12284" s="13">
        <f t="shared" si="497"/>
        <v>0</v>
      </c>
      <c r="B12284" s="16" t="s">
        <v>17</v>
      </c>
      <c r="C12284" s="33">
        <v>0</v>
      </c>
    </row>
    <row r="12285" spans="1:3" ht="15" hidden="1" x14ac:dyDescent="0.2">
      <c r="A12285" s="13">
        <v>0</v>
      </c>
      <c r="B12285" s="15" t="s">
        <v>43</v>
      </c>
      <c r="C12285" s="32"/>
    </row>
    <row r="12286" spans="1:3" ht="15" hidden="1" x14ac:dyDescent="0.2">
      <c r="A12286" s="13">
        <v>0</v>
      </c>
      <c r="B12286" s="15" t="s">
        <v>15</v>
      </c>
      <c r="C12286" s="32"/>
    </row>
    <row r="12287" spans="1:3" ht="15" hidden="1" x14ac:dyDescent="0.2">
      <c r="A12287" s="13">
        <v>0</v>
      </c>
      <c r="B12287" s="15" t="s">
        <v>10</v>
      </c>
      <c r="C12287" s="32"/>
    </row>
    <row r="12288" spans="1:3" ht="15" hidden="1" x14ac:dyDescent="0.2">
      <c r="A12288" s="13">
        <f t="shared" si="497"/>
        <v>0</v>
      </c>
      <c r="B12288" s="14" t="s">
        <v>39</v>
      </c>
      <c r="C12288" s="31"/>
    </row>
    <row r="12289" spans="1:3" ht="15" hidden="1" x14ac:dyDescent="0.2">
      <c r="A12289" s="13">
        <f t="shared" si="497"/>
        <v>0</v>
      </c>
      <c r="B12289" s="4" t="s">
        <v>16</v>
      </c>
      <c r="C12289" s="28"/>
    </row>
    <row r="12290" spans="1:3" hidden="1" x14ac:dyDescent="0.2">
      <c r="A12290" s="13">
        <f t="shared" si="497"/>
        <v>0</v>
      </c>
      <c r="B12290" s="21"/>
      <c r="C12290" s="35"/>
    </row>
    <row r="12291" spans="1:3" ht="15" hidden="1" x14ac:dyDescent="0.2">
      <c r="A12291" s="13">
        <f t="shared" si="497"/>
        <v>0</v>
      </c>
      <c r="B12291" s="22" t="s">
        <v>60</v>
      </c>
      <c r="C12291" s="29"/>
    </row>
    <row r="12292" spans="1:3" ht="15" x14ac:dyDescent="0.2">
      <c r="A12292" s="13"/>
      <c r="B12292" s="17" t="s">
        <v>44</v>
      </c>
      <c r="C12292" s="31">
        <v>3271.3</v>
      </c>
    </row>
    <row r="12293" spans="1:3" ht="15" x14ac:dyDescent="0.2">
      <c r="A12293" s="13"/>
      <c r="B12293" s="12" t="s">
        <v>1</v>
      </c>
      <c r="C12293" s="31">
        <v>3271.3</v>
      </c>
    </row>
    <row r="12294" spans="1:3" ht="15" hidden="1" x14ac:dyDescent="0.2">
      <c r="A12294" s="13">
        <f t="shared" si="497"/>
        <v>0</v>
      </c>
      <c r="B12294" s="12" t="s">
        <v>6</v>
      </c>
      <c r="C12294" s="31">
        <v>0</v>
      </c>
    </row>
    <row r="12295" spans="1:3" ht="15" hidden="1" x14ac:dyDescent="0.2">
      <c r="A12295" s="13">
        <f t="shared" si="497"/>
        <v>0</v>
      </c>
      <c r="B12295" s="12" t="s">
        <v>45</v>
      </c>
      <c r="C12295" s="31">
        <v>0</v>
      </c>
    </row>
    <row r="12296" spans="1:3" ht="15" hidden="1" x14ac:dyDescent="0.2">
      <c r="A12296" s="13">
        <f t="shared" si="497"/>
        <v>0</v>
      </c>
      <c r="B12296" s="12" t="s">
        <v>13</v>
      </c>
      <c r="C12296" s="31">
        <v>0</v>
      </c>
    </row>
    <row r="12297" spans="1:3" ht="15" x14ac:dyDescent="0.2">
      <c r="A12297" s="13"/>
      <c r="B12297" s="17" t="s">
        <v>46</v>
      </c>
      <c r="C12297" s="31">
        <v>3281.21</v>
      </c>
    </row>
    <row r="12298" spans="1:3" ht="15" x14ac:dyDescent="0.2">
      <c r="A12298" s="13"/>
      <c r="B12298" s="12" t="s">
        <v>19</v>
      </c>
      <c r="C12298" s="31">
        <v>3270.03</v>
      </c>
    </row>
    <row r="12299" spans="1:3" ht="15" x14ac:dyDescent="0.2">
      <c r="A12299" s="13"/>
      <c r="B12299" s="12" t="s">
        <v>36</v>
      </c>
      <c r="C12299" s="31">
        <v>11.18</v>
      </c>
    </row>
    <row r="12300" spans="1:3" ht="15" hidden="1" x14ac:dyDescent="0.2">
      <c r="A12300" s="13">
        <f t="shared" si="497"/>
        <v>0</v>
      </c>
      <c r="B12300" s="12" t="s">
        <v>47</v>
      </c>
      <c r="C12300" s="31">
        <v>0</v>
      </c>
    </row>
    <row r="12301" spans="1:3" ht="15" hidden="1" x14ac:dyDescent="0.2">
      <c r="A12301" s="13">
        <f t="shared" si="497"/>
        <v>0</v>
      </c>
      <c r="B12301" s="12" t="s">
        <v>41</v>
      </c>
      <c r="C12301" s="31">
        <v>0</v>
      </c>
    </row>
    <row r="12302" spans="1:3" ht="15" x14ac:dyDescent="0.2">
      <c r="A12302" s="13"/>
      <c r="B12302" s="39" t="s">
        <v>48</v>
      </c>
      <c r="C12302" s="40">
        <v>-9.91</v>
      </c>
    </row>
    <row r="12303" spans="1:3" ht="15" x14ac:dyDescent="0.2">
      <c r="A12303" s="13"/>
      <c r="B12303" s="39" t="s">
        <v>49</v>
      </c>
      <c r="C12303" s="40">
        <v>916.27</v>
      </c>
    </row>
    <row r="12304" spans="1:3" ht="15" x14ac:dyDescent="0.2">
      <c r="A12304" s="13"/>
      <c r="B12304" s="39" t="s">
        <v>50</v>
      </c>
      <c r="C12304" s="40">
        <v>906.36</v>
      </c>
    </row>
    <row r="12305" spans="1:3" ht="15" hidden="1" x14ac:dyDescent="0.2">
      <c r="A12305" s="13">
        <f t="shared" si="497"/>
        <v>0</v>
      </c>
      <c r="B12305" s="23"/>
      <c r="C12305" s="34"/>
    </row>
    <row r="12306" spans="1:3" hidden="1" x14ac:dyDescent="0.2">
      <c r="A12306" s="13">
        <f t="shared" si="497"/>
        <v>0</v>
      </c>
      <c r="B12306" s="18" t="s">
        <v>319</v>
      </c>
      <c r="C12306" s="29"/>
    </row>
    <row r="12307" spans="1:3" ht="15" x14ac:dyDescent="0.2">
      <c r="A12307" s="13"/>
      <c r="B12307" s="5" t="s">
        <v>53</v>
      </c>
      <c r="C12307" s="36">
        <v>592</v>
      </c>
    </row>
    <row r="12308" spans="1:3" ht="15" x14ac:dyDescent="0.2">
      <c r="A12308" s="13"/>
      <c r="B12308" s="6" t="s">
        <v>54</v>
      </c>
      <c r="C12308" s="36">
        <v>495</v>
      </c>
    </row>
    <row r="12309" spans="1:3" ht="15" x14ac:dyDescent="0.2">
      <c r="A12309" s="13"/>
      <c r="B12309" s="6" t="s">
        <v>55</v>
      </c>
      <c r="C12309" s="36">
        <v>97</v>
      </c>
    </row>
    <row r="12310" spans="1:3" ht="15" hidden="1" x14ac:dyDescent="0.2">
      <c r="A12310" s="13">
        <f t="shared" si="497"/>
        <v>0</v>
      </c>
      <c r="B12310" s="24"/>
      <c r="C12310" s="34"/>
    </row>
    <row r="12311" spans="1:3" ht="15" x14ac:dyDescent="0.2">
      <c r="A12311" s="13"/>
      <c r="B12311" s="121" t="s">
        <v>188</v>
      </c>
      <c r="C12311" s="122"/>
    </row>
    <row r="12312" spans="1:3" hidden="1" x14ac:dyDescent="0.2">
      <c r="A12312" s="13">
        <f t="shared" si="497"/>
        <v>0</v>
      </c>
      <c r="B12312" s="21"/>
      <c r="C12312" s="35"/>
    </row>
    <row r="12313" spans="1:3" ht="15" hidden="1" x14ac:dyDescent="0.2">
      <c r="A12313" s="13">
        <f t="shared" si="497"/>
        <v>0</v>
      </c>
      <c r="B12313" s="22" t="s">
        <v>59</v>
      </c>
      <c r="C12313" s="29"/>
    </row>
    <row r="12314" spans="1:3" ht="15" x14ac:dyDescent="0.2">
      <c r="A12314" s="13"/>
      <c r="B12314" s="2" t="s">
        <v>1</v>
      </c>
      <c r="C12314" s="28">
        <v>0.6</v>
      </c>
    </row>
    <row r="12315" spans="1:3" ht="15" hidden="1" x14ac:dyDescent="0.2">
      <c r="A12315" s="13">
        <f t="shared" si="497"/>
        <v>0</v>
      </c>
      <c r="B12315" s="3" t="s">
        <v>2</v>
      </c>
      <c r="C12315" s="28"/>
    </row>
    <row r="12316" spans="1:3" ht="15" hidden="1" x14ac:dyDescent="0.2">
      <c r="A12316" s="13">
        <f t="shared" si="497"/>
        <v>0</v>
      </c>
      <c r="B12316" s="3" t="s">
        <v>3</v>
      </c>
      <c r="C12316" s="28"/>
    </row>
    <row r="12317" spans="1:3" ht="15" hidden="1" x14ac:dyDescent="0.2">
      <c r="A12317" s="13">
        <f t="shared" si="497"/>
        <v>0</v>
      </c>
      <c r="B12317" s="3" t="s">
        <v>4</v>
      </c>
      <c r="C12317" s="28">
        <v>0</v>
      </c>
    </row>
    <row r="12318" spans="1:3" ht="15" x14ac:dyDescent="0.2">
      <c r="A12318" s="13"/>
      <c r="B12318" s="3" t="s">
        <v>5</v>
      </c>
      <c r="C12318" s="28">
        <v>0.6</v>
      </c>
    </row>
    <row r="12319" spans="1:3" ht="15" hidden="1" x14ac:dyDescent="0.2">
      <c r="A12319" s="13">
        <f t="shared" si="497"/>
        <v>0</v>
      </c>
      <c r="B12319" s="2" t="s">
        <v>6</v>
      </c>
      <c r="C12319" s="28">
        <v>0</v>
      </c>
    </row>
    <row r="12320" spans="1:3" ht="15" hidden="1" x14ac:dyDescent="0.2">
      <c r="A12320" s="13">
        <f t="shared" si="497"/>
        <v>0</v>
      </c>
      <c r="B12320" s="2" t="s">
        <v>7</v>
      </c>
      <c r="C12320" s="28">
        <v>0</v>
      </c>
    </row>
    <row r="12321" spans="1:3" ht="15" hidden="1" x14ac:dyDescent="0.2">
      <c r="A12321" s="13">
        <v>0</v>
      </c>
      <c r="B12321" s="3" t="s">
        <v>8</v>
      </c>
      <c r="C12321" s="28">
        <v>0</v>
      </c>
    </row>
    <row r="12322" spans="1:3" ht="15" hidden="1" x14ac:dyDescent="0.2">
      <c r="A12322" s="13">
        <f t="shared" si="497"/>
        <v>0</v>
      </c>
      <c r="B12322" s="4" t="s">
        <v>9</v>
      </c>
      <c r="C12322" s="28">
        <v>0</v>
      </c>
    </row>
    <row r="12323" spans="1:3" ht="15" hidden="1" x14ac:dyDescent="0.2">
      <c r="A12323" s="13">
        <v>0</v>
      </c>
      <c r="B12323" s="4" t="s">
        <v>10</v>
      </c>
      <c r="C12323" s="28">
        <v>0</v>
      </c>
    </row>
    <row r="12324" spans="1:3" ht="15" hidden="1" x14ac:dyDescent="0.2">
      <c r="A12324" s="13">
        <f t="shared" si="497"/>
        <v>0</v>
      </c>
      <c r="B12324" s="4" t="s">
        <v>11</v>
      </c>
      <c r="C12324" s="28">
        <v>0</v>
      </c>
    </row>
    <row r="12325" spans="1:3" ht="15" hidden="1" x14ac:dyDescent="0.2">
      <c r="A12325" s="13">
        <f t="shared" si="497"/>
        <v>0</v>
      </c>
      <c r="B12325" s="4" t="s">
        <v>12</v>
      </c>
      <c r="C12325" s="28">
        <v>0</v>
      </c>
    </row>
    <row r="12326" spans="1:3" ht="15" hidden="1" x14ac:dyDescent="0.2">
      <c r="A12326" s="13">
        <f t="shared" si="497"/>
        <v>0</v>
      </c>
      <c r="B12326" s="2" t="s">
        <v>13</v>
      </c>
      <c r="C12326" s="28">
        <v>0</v>
      </c>
    </row>
    <row r="12327" spans="1:3" ht="15" hidden="1" x14ac:dyDescent="0.2">
      <c r="A12327" s="13">
        <v>0</v>
      </c>
      <c r="B12327" s="3" t="s">
        <v>14</v>
      </c>
      <c r="C12327" s="28">
        <v>0</v>
      </c>
    </row>
    <row r="12328" spans="1:3" ht="15" hidden="1" x14ac:dyDescent="0.2">
      <c r="A12328" s="13">
        <v>0</v>
      </c>
      <c r="B12328" s="4" t="s">
        <v>15</v>
      </c>
      <c r="C12328" s="28">
        <v>0</v>
      </c>
    </row>
    <row r="12329" spans="1:3" ht="15" hidden="1" x14ac:dyDescent="0.2">
      <c r="A12329" s="13">
        <v>0</v>
      </c>
      <c r="B12329" s="4" t="s">
        <v>10</v>
      </c>
      <c r="C12329" s="28">
        <v>0</v>
      </c>
    </row>
    <row r="12330" spans="1:3" ht="15" hidden="1" x14ac:dyDescent="0.2">
      <c r="A12330" s="13">
        <f t="shared" ref="A12330:A12336" si="498">SUM(C12330)</f>
        <v>0</v>
      </c>
      <c r="B12330" s="4" t="s">
        <v>16</v>
      </c>
      <c r="C12330" s="28">
        <v>0</v>
      </c>
    </row>
    <row r="12331" spans="1:3" ht="15" hidden="1" x14ac:dyDescent="0.2">
      <c r="A12331" s="13">
        <f t="shared" si="498"/>
        <v>0</v>
      </c>
      <c r="B12331" s="3" t="s">
        <v>17</v>
      </c>
      <c r="C12331" s="28">
        <v>0</v>
      </c>
    </row>
    <row r="12332" spans="1:3" ht="15" hidden="1" x14ac:dyDescent="0.2">
      <c r="A12332" s="13">
        <f t="shared" si="498"/>
        <v>0</v>
      </c>
      <c r="B12332" s="4" t="s">
        <v>18</v>
      </c>
      <c r="C12332" s="28">
        <v>0</v>
      </c>
    </row>
    <row r="12333" spans="1:3" hidden="1" x14ac:dyDescent="0.2">
      <c r="A12333" s="13">
        <f t="shared" si="498"/>
        <v>0</v>
      </c>
      <c r="B12333" s="21"/>
      <c r="C12333" s="35"/>
    </row>
    <row r="12334" spans="1:3" ht="15" x14ac:dyDescent="0.2">
      <c r="A12334" s="13"/>
      <c r="B12334" s="2" t="s">
        <v>19</v>
      </c>
      <c r="C12334" s="28">
        <v>0.71433999999999997</v>
      </c>
    </row>
    <row r="12335" spans="1:3" ht="15" x14ac:dyDescent="0.2">
      <c r="A12335" s="13"/>
      <c r="B12335" s="12" t="s">
        <v>20</v>
      </c>
      <c r="C12335" s="31">
        <v>0.248</v>
      </c>
    </row>
    <row r="12336" spans="1:3" ht="15" x14ac:dyDescent="0.2">
      <c r="A12336" s="13"/>
      <c r="B12336" s="12" t="s">
        <v>21</v>
      </c>
      <c r="C12336" s="31">
        <v>0.34933999999999998</v>
      </c>
    </row>
    <row r="12337" spans="1:3" ht="15" hidden="1" x14ac:dyDescent="0.2">
      <c r="A12337" s="13">
        <v>0</v>
      </c>
      <c r="B12337" s="15" t="s">
        <v>22</v>
      </c>
      <c r="C12337" s="32">
        <v>0</v>
      </c>
    </row>
    <row r="12338" spans="1:3" ht="15" hidden="1" x14ac:dyDescent="0.2">
      <c r="A12338" s="13">
        <v>0</v>
      </c>
      <c r="B12338" s="15" t="s">
        <v>23</v>
      </c>
      <c r="C12338" s="32">
        <v>0</v>
      </c>
    </row>
    <row r="12339" spans="1:3" ht="15" hidden="1" x14ac:dyDescent="0.2">
      <c r="A12339" s="13">
        <v>0</v>
      </c>
      <c r="B12339" s="15" t="s">
        <v>24</v>
      </c>
      <c r="C12339" s="32">
        <v>9.9339999999999998E-2</v>
      </c>
    </row>
    <row r="12340" spans="1:3" ht="15" hidden="1" x14ac:dyDescent="0.2">
      <c r="A12340" s="13">
        <v>0</v>
      </c>
      <c r="B12340" s="15" t="s">
        <v>25</v>
      </c>
      <c r="C12340" s="32">
        <v>0</v>
      </c>
    </row>
    <row r="12341" spans="1:3" ht="15" hidden="1" x14ac:dyDescent="0.2">
      <c r="A12341" s="13">
        <v>0</v>
      </c>
      <c r="B12341" s="15" t="s">
        <v>26</v>
      </c>
      <c r="C12341" s="32">
        <v>0</v>
      </c>
    </row>
    <row r="12342" spans="1:3" ht="15" hidden="1" x14ac:dyDescent="0.2">
      <c r="A12342" s="13">
        <v>0</v>
      </c>
      <c r="B12342" s="15" t="s">
        <v>27</v>
      </c>
      <c r="C12342" s="32">
        <v>0</v>
      </c>
    </row>
    <row r="12343" spans="1:3" ht="30" hidden="1" x14ac:dyDescent="0.2">
      <c r="A12343" s="13">
        <v>0</v>
      </c>
      <c r="B12343" s="15" t="s">
        <v>28</v>
      </c>
      <c r="C12343" s="32">
        <v>0</v>
      </c>
    </row>
    <row r="12344" spans="1:3" ht="15" hidden="1" x14ac:dyDescent="0.2">
      <c r="A12344" s="13">
        <v>0</v>
      </c>
      <c r="B12344" s="15" t="s">
        <v>29</v>
      </c>
      <c r="C12344" s="32">
        <v>0</v>
      </c>
    </row>
    <row r="12345" spans="1:3" ht="15" hidden="1" x14ac:dyDescent="0.2">
      <c r="A12345" s="13">
        <v>0</v>
      </c>
      <c r="B12345" s="15" t="s">
        <v>30</v>
      </c>
      <c r="C12345" s="32">
        <v>0</v>
      </c>
    </row>
    <row r="12346" spans="1:3" ht="15" hidden="1" x14ac:dyDescent="0.2">
      <c r="A12346" s="13">
        <v>0</v>
      </c>
      <c r="B12346" s="15" t="s">
        <v>31</v>
      </c>
      <c r="C12346" s="32">
        <v>0.25</v>
      </c>
    </row>
    <row r="12347" spans="1:3" ht="15" hidden="1" x14ac:dyDescent="0.2">
      <c r="A12347" s="13">
        <f t="shared" ref="A12347:A12353" si="499">SUM(C12347)</f>
        <v>0</v>
      </c>
      <c r="B12347" s="12" t="s">
        <v>32</v>
      </c>
      <c r="C12347" s="31">
        <v>0</v>
      </c>
    </row>
    <row r="12348" spans="1:3" ht="15" hidden="1" x14ac:dyDescent="0.2">
      <c r="A12348" s="13">
        <f t="shared" si="499"/>
        <v>0</v>
      </c>
      <c r="B12348" s="3" t="s">
        <v>33</v>
      </c>
      <c r="C12348" s="28">
        <v>0</v>
      </c>
    </row>
    <row r="12349" spans="1:3" ht="15" hidden="1" x14ac:dyDescent="0.2">
      <c r="A12349" s="13">
        <f t="shared" si="499"/>
        <v>0</v>
      </c>
      <c r="B12349" s="12" t="s">
        <v>4</v>
      </c>
      <c r="C12349" s="31">
        <v>0</v>
      </c>
    </row>
    <row r="12350" spans="1:3" ht="15" hidden="1" x14ac:dyDescent="0.2">
      <c r="A12350" s="13">
        <f t="shared" si="499"/>
        <v>0</v>
      </c>
      <c r="B12350" s="12" t="s">
        <v>34</v>
      </c>
      <c r="C12350" s="31">
        <v>0</v>
      </c>
    </row>
    <row r="12351" spans="1:3" ht="15" x14ac:dyDescent="0.2">
      <c r="A12351" s="13"/>
      <c r="B12351" s="12" t="s">
        <v>35</v>
      </c>
      <c r="C12351" s="31">
        <v>0.11700000000000001</v>
      </c>
    </row>
    <row r="12352" spans="1:3" ht="15" hidden="1" x14ac:dyDescent="0.2">
      <c r="A12352" s="13">
        <f t="shared" si="499"/>
        <v>0</v>
      </c>
      <c r="B12352" s="2" t="s">
        <v>36</v>
      </c>
      <c r="C12352" s="28">
        <v>0</v>
      </c>
    </row>
    <row r="12353" spans="1:3" ht="15" hidden="1" x14ac:dyDescent="0.2">
      <c r="A12353" s="13">
        <f t="shared" si="499"/>
        <v>0</v>
      </c>
      <c r="B12353" s="2" t="s">
        <v>37</v>
      </c>
      <c r="C12353" s="28">
        <v>0</v>
      </c>
    </row>
    <row r="12354" spans="1:3" ht="15" hidden="1" x14ac:dyDescent="0.2">
      <c r="A12354" s="13">
        <v>0</v>
      </c>
      <c r="B12354" s="16" t="s">
        <v>8</v>
      </c>
      <c r="C12354" s="33">
        <v>0</v>
      </c>
    </row>
    <row r="12355" spans="1:3" ht="15" hidden="1" x14ac:dyDescent="0.2">
      <c r="A12355" s="13">
        <v>0</v>
      </c>
      <c r="B12355" s="15" t="s">
        <v>9</v>
      </c>
      <c r="C12355" s="32">
        <v>0</v>
      </c>
    </row>
    <row r="12356" spans="1:3" ht="15" hidden="1" x14ac:dyDescent="0.2">
      <c r="A12356" s="13">
        <v>0</v>
      </c>
      <c r="B12356" s="15" t="s">
        <v>38</v>
      </c>
      <c r="C12356" s="32">
        <v>0</v>
      </c>
    </row>
    <row r="12357" spans="1:3" ht="15" hidden="1" x14ac:dyDescent="0.2">
      <c r="A12357" s="13">
        <f>SUM(C12357)</f>
        <v>0</v>
      </c>
      <c r="B12357" s="14" t="s">
        <v>39</v>
      </c>
      <c r="C12357" s="31">
        <v>0</v>
      </c>
    </row>
    <row r="12358" spans="1:3" ht="15" hidden="1" x14ac:dyDescent="0.2">
      <c r="A12358" s="13">
        <f>SUM(C12358)</f>
        <v>0</v>
      </c>
      <c r="B12358" s="4" t="s">
        <v>40</v>
      </c>
      <c r="C12358" s="28">
        <v>0</v>
      </c>
    </row>
    <row r="12359" spans="1:3" ht="15" hidden="1" x14ac:dyDescent="0.2">
      <c r="A12359" s="13">
        <f>SUM(C12359)</f>
        <v>0</v>
      </c>
      <c r="B12359" s="2" t="s">
        <v>41</v>
      </c>
      <c r="C12359" s="28">
        <v>0</v>
      </c>
    </row>
    <row r="12360" spans="1:3" ht="15" hidden="1" x14ac:dyDescent="0.2">
      <c r="A12360" s="13">
        <v>0</v>
      </c>
      <c r="B12360" s="16" t="s">
        <v>14</v>
      </c>
      <c r="C12360" s="33">
        <v>0</v>
      </c>
    </row>
    <row r="12361" spans="1:3" ht="15" hidden="1" x14ac:dyDescent="0.2">
      <c r="A12361" s="13">
        <v>0</v>
      </c>
      <c r="B12361" s="15" t="s">
        <v>9</v>
      </c>
      <c r="C12361" s="32">
        <v>0</v>
      </c>
    </row>
    <row r="12362" spans="1:3" ht="15" hidden="1" x14ac:dyDescent="0.2">
      <c r="A12362" s="13">
        <v>0</v>
      </c>
      <c r="B12362" s="15" t="s">
        <v>10</v>
      </c>
      <c r="C12362" s="32">
        <v>0</v>
      </c>
    </row>
    <row r="12363" spans="1:3" ht="15" hidden="1" x14ac:dyDescent="0.2">
      <c r="A12363" s="13">
        <f>SUM(C12363)</f>
        <v>0</v>
      </c>
      <c r="B12363" s="14" t="s">
        <v>42</v>
      </c>
      <c r="C12363" s="31">
        <v>0</v>
      </c>
    </row>
    <row r="12364" spans="1:3" ht="15" hidden="1" x14ac:dyDescent="0.2">
      <c r="A12364" s="13">
        <f>SUM(C12364)</f>
        <v>0</v>
      </c>
      <c r="B12364" s="4" t="s">
        <v>16</v>
      </c>
      <c r="C12364" s="28">
        <v>0</v>
      </c>
    </row>
    <row r="12365" spans="1:3" ht="15" hidden="1" x14ac:dyDescent="0.2">
      <c r="A12365" s="13">
        <f>SUM(C12365)</f>
        <v>0</v>
      </c>
      <c r="B12365" s="16" t="s">
        <v>17</v>
      </c>
      <c r="C12365" s="33">
        <v>0</v>
      </c>
    </row>
    <row r="12366" spans="1:3" ht="15" hidden="1" x14ac:dyDescent="0.2">
      <c r="A12366" s="13">
        <v>0</v>
      </c>
      <c r="B12366" s="15" t="s">
        <v>43</v>
      </c>
      <c r="C12366" s="32">
        <v>0</v>
      </c>
    </row>
    <row r="12367" spans="1:3" ht="15" hidden="1" x14ac:dyDescent="0.2">
      <c r="A12367" s="13">
        <v>0</v>
      </c>
      <c r="B12367" s="15" t="s">
        <v>15</v>
      </c>
      <c r="C12367" s="32">
        <v>0</v>
      </c>
    </row>
    <row r="12368" spans="1:3" ht="15" hidden="1" x14ac:dyDescent="0.2">
      <c r="A12368" s="13">
        <v>0</v>
      </c>
      <c r="B12368" s="15" t="s">
        <v>10</v>
      </c>
      <c r="C12368" s="32">
        <v>0</v>
      </c>
    </row>
    <row r="12369" spans="1:3" ht="15" hidden="1" x14ac:dyDescent="0.2">
      <c r="A12369" s="13">
        <f t="shared" ref="A12369:A12391" si="500">SUM(C12369)</f>
        <v>0</v>
      </c>
      <c r="B12369" s="14" t="s">
        <v>39</v>
      </c>
      <c r="C12369" s="31">
        <v>0</v>
      </c>
    </row>
    <row r="12370" spans="1:3" ht="15" hidden="1" x14ac:dyDescent="0.2">
      <c r="A12370" s="13">
        <f t="shared" si="500"/>
        <v>0</v>
      </c>
      <c r="B12370" s="4" t="s">
        <v>16</v>
      </c>
      <c r="C12370" s="28">
        <v>0</v>
      </c>
    </row>
    <row r="12371" spans="1:3" hidden="1" x14ac:dyDescent="0.2">
      <c r="A12371" s="13">
        <f t="shared" si="500"/>
        <v>0</v>
      </c>
      <c r="B12371" s="21"/>
      <c r="C12371" s="35"/>
    </row>
    <row r="12372" spans="1:3" ht="15" hidden="1" x14ac:dyDescent="0.2">
      <c r="A12372" s="13">
        <f t="shared" si="500"/>
        <v>0</v>
      </c>
      <c r="B12372" s="22" t="s">
        <v>60</v>
      </c>
      <c r="C12372" s="29"/>
    </row>
    <row r="12373" spans="1:3" ht="15" x14ac:dyDescent="0.2">
      <c r="A12373" s="13"/>
      <c r="B12373" s="17" t="s">
        <v>44</v>
      </c>
      <c r="C12373" s="31">
        <v>0.6</v>
      </c>
    </row>
    <row r="12374" spans="1:3" ht="15" x14ac:dyDescent="0.2">
      <c r="A12374" s="13"/>
      <c r="B12374" s="12" t="s">
        <v>1</v>
      </c>
      <c r="C12374" s="31">
        <v>0.6</v>
      </c>
    </row>
    <row r="12375" spans="1:3" ht="15" hidden="1" x14ac:dyDescent="0.2">
      <c r="A12375" s="13">
        <f t="shared" si="500"/>
        <v>0</v>
      </c>
      <c r="B12375" s="12" t="s">
        <v>6</v>
      </c>
      <c r="C12375" s="31">
        <v>0</v>
      </c>
    </row>
    <row r="12376" spans="1:3" ht="15" hidden="1" x14ac:dyDescent="0.2">
      <c r="A12376" s="13">
        <f t="shared" si="500"/>
        <v>0</v>
      </c>
      <c r="B12376" s="12" t="s">
        <v>45</v>
      </c>
      <c r="C12376" s="31">
        <v>0</v>
      </c>
    </row>
    <row r="12377" spans="1:3" ht="15" hidden="1" x14ac:dyDescent="0.2">
      <c r="A12377" s="13">
        <f t="shared" si="500"/>
        <v>0</v>
      </c>
      <c r="B12377" s="12" t="s">
        <v>13</v>
      </c>
      <c r="C12377" s="31">
        <v>0</v>
      </c>
    </row>
    <row r="12378" spans="1:3" ht="15" x14ac:dyDescent="0.2">
      <c r="A12378" s="13"/>
      <c r="B12378" s="17" t="s">
        <v>46</v>
      </c>
      <c r="C12378" s="31">
        <v>0.71433999999999997</v>
      </c>
    </row>
    <row r="12379" spans="1:3" ht="15" x14ac:dyDescent="0.2">
      <c r="A12379" s="13"/>
      <c r="B12379" s="12" t="s">
        <v>19</v>
      </c>
      <c r="C12379" s="31">
        <v>0.71433999999999997</v>
      </c>
    </row>
    <row r="12380" spans="1:3" ht="15" hidden="1" x14ac:dyDescent="0.2">
      <c r="A12380" s="13">
        <f t="shared" si="500"/>
        <v>0</v>
      </c>
      <c r="B12380" s="12" t="s">
        <v>36</v>
      </c>
      <c r="C12380" s="31">
        <v>0</v>
      </c>
    </row>
    <row r="12381" spans="1:3" ht="15" hidden="1" x14ac:dyDescent="0.2">
      <c r="A12381" s="13">
        <f t="shared" si="500"/>
        <v>0</v>
      </c>
      <c r="B12381" s="12" t="s">
        <v>47</v>
      </c>
      <c r="C12381" s="31">
        <v>0</v>
      </c>
    </row>
    <row r="12382" spans="1:3" ht="15" hidden="1" x14ac:dyDescent="0.2">
      <c r="A12382" s="13">
        <f t="shared" si="500"/>
        <v>0</v>
      </c>
      <c r="B12382" s="12" t="s">
        <v>41</v>
      </c>
      <c r="C12382" s="31">
        <v>0</v>
      </c>
    </row>
    <row r="12383" spans="1:3" ht="15" x14ac:dyDescent="0.2">
      <c r="A12383" s="13"/>
      <c r="B12383" s="39" t="s">
        <v>48</v>
      </c>
      <c r="C12383" s="40">
        <v>-0.11434</v>
      </c>
    </row>
    <row r="12384" spans="1:3" ht="15" x14ac:dyDescent="0.2">
      <c r="A12384" s="13"/>
      <c r="B12384" s="39" t="s">
        <v>49</v>
      </c>
      <c r="C12384" s="40">
        <v>0.15</v>
      </c>
    </row>
    <row r="12385" spans="1:3" ht="15" x14ac:dyDescent="0.2">
      <c r="A12385" s="13"/>
      <c r="B12385" s="39" t="s">
        <v>50</v>
      </c>
      <c r="C12385" s="40">
        <v>3.5659999999999997E-2</v>
      </c>
    </row>
    <row r="12386" spans="1:3" ht="15" hidden="1" x14ac:dyDescent="0.2">
      <c r="A12386" s="13">
        <f t="shared" si="500"/>
        <v>0</v>
      </c>
      <c r="B12386" s="23"/>
      <c r="C12386" s="34"/>
    </row>
    <row r="12387" spans="1:3" hidden="1" x14ac:dyDescent="0.2">
      <c r="A12387" s="13">
        <f t="shared" si="500"/>
        <v>0</v>
      </c>
      <c r="B12387" s="18" t="s">
        <v>319</v>
      </c>
      <c r="C12387" s="29"/>
    </row>
    <row r="12388" spans="1:3" ht="15" x14ac:dyDescent="0.2">
      <c r="A12388" s="13"/>
      <c r="B12388" s="5" t="s">
        <v>53</v>
      </c>
      <c r="C12388" s="36">
        <v>39</v>
      </c>
    </row>
    <row r="12389" spans="1:3" ht="15" x14ac:dyDescent="0.2">
      <c r="A12389" s="13"/>
      <c r="B12389" s="6" t="s">
        <v>54</v>
      </c>
      <c r="C12389" s="36">
        <v>34</v>
      </c>
    </row>
    <row r="12390" spans="1:3" ht="15" x14ac:dyDescent="0.2">
      <c r="A12390" s="13"/>
      <c r="B12390" s="6" t="s">
        <v>55</v>
      </c>
      <c r="C12390" s="36">
        <v>5</v>
      </c>
    </row>
    <row r="12391" spans="1:3" ht="15" hidden="1" x14ac:dyDescent="0.2">
      <c r="A12391" s="13">
        <f t="shared" si="500"/>
        <v>0</v>
      </c>
      <c r="B12391" s="24"/>
      <c r="C12391" s="34"/>
    </row>
    <row r="12392" spans="1:3" ht="15" x14ac:dyDescent="0.2">
      <c r="A12392" s="13"/>
      <c r="B12392" s="121" t="s">
        <v>335</v>
      </c>
      <c r="C12392" s="122"/>
    </row>
    <row r="12393" spans="1:3" hidden="1" x14ac:dyDescent="0.2">
      <c r="A12393" s="13">
        <f t="shared" ref="A12393:A12401" si="501">SUM(C12393)</f>
        <v>0</v>
      </c>
      <c r="B12393" s="21"/>
      <c r="C12393" s="35"/>
    </row>
    <row r="12394" spans="1:3" ht="15" hidden="1" x14ac:dyDescent="0.2">
      <c r="A12394" s="13">
        <f t="shared" si="501"/>
        <v>0</v>
      </c>
      <c r="B12394" s="22" t="s">
        <v>59</v>
      </c>
      <c r="C12394" s="29"/>
    </row>
    <row r="12395" spans="1:3" ht="15" x14ac:dyDescent="0.2">
      <c r="A12395" s="13"/>
      <c r="B12395" s="2" t="s">
        <v>1</v>
      </c>
      <c r="C12395" s="28">
        <v>5637.5999999999995</v>
      </c>
    </row>
    <row r="12396" spans="1:3" ht="15" hidden="1" x14ac:dyDescent="0.2">
      <c r="A12396" s="13">
        <f t="shared" si="501"/>
        <v>0</v>
      </c>
      <c r="B12396" s="3" t="s">
        <v>2</v>
      </c>
      <c r="C12396" s="28"/>
    </row>
    <row r="12397" spans="1:3" ht="15" hidden="1" x14ac:dyDescent="0.2">
      <c r="A12397" s="13">
        <f t="shared" si="501"/>
        <v>0</v>
      </c>
      <c r="B12397" s="3" t="s">
        <v>3</v>
      </c>
      <c r="C12397" s="28"/>
    </row>
    <row r="12398" spans="1:3" ht="15" x14ac:dyDescent="0.2">
      <c r="A12398" s="13"/>
      <c r="B12398" s="3" t="s">
        <v>4</v>
      </c>
      <c r="C12398" s="28">
        <v>6.78</v>
      </c>
    </row>
    <row r="12399" spans="1:3" ht="15" x14ac:dyDescent="0.2">
      <c r="A12399" s="13"/>
      <c r="B12399" s="3" t="s">
        <v>5</v>
      </c>
      <c r="C12399" s="28">
        <v>5630.82</v>
      </c>
    </row>
    <row r="12400" spans="1:3" ht="15" hidden="1" x14ac:dyDescent="0.2">
      <c r="A12400" s="13">
        <f t="shared" si="501"/>
        <v>0</v>
      </c>
      <c r="B12400" s="2" t="s">
        <v>6</v>
      </c>
      <c r="C12400" s="28"/>
    </row>
    <row r="12401" spans="1:3" ht="15" hidden="1" x14ac:dyDescent="0.2">
      <c r="A12401" s="13">
        <f t="shared" si="501"/>
        <v>0</v>
      </c>
      <c r="B12401" s="2" t="s">
        <v>7</v>
      </c>
      <c r="C12401" s="28">
        <v>0</v>
      </c>
    </row>
    <row r="12402" spans="1:3" ht="15" hidden="1" x14ac:dyDescent="0.2">
      <c r="A12402" s="13">
        <v>0</v>
      </c>
      <c r="B12402" s="3" t="s">
        <v>8</v>
      </c>
      <c r="C12402" s="28">
        <v>0</v>
      </c>
    </row>
    <row r="12403" spans="1:3" ht="15" hidden="1" x14ac:dyDescent="0.2">
      <c r="A12403" s="13">
        <f>SUM(C12403)</f>
        <v>0</v>
      </c>
      <c r="B12403" s="4" t="s">
        <v>9</v>
      </c>
      <c r="C12403" s="28"/>
    </row>
    <row r="12404" spans="1:3" ht="15" hidden="1" x14ac:dyDescent="0.2">
      <c r="A12404" s="13">
        <v>0</v>
      </c>
      <c r="B12404" s="4" t="s">
        <v>10</v>
      </c>
      <c r="C12404" s="28"/>
    </row>
    <row r="12405" spans="1:3" ht="15" hidden="1" x14ac:dyDescent="0.2">
      <c r="A12405" s="13">
        <f>SUM(C12405)</f>
        <v>0</v>
      </c>
      <c r="B12405" s="4" t="s">
        <v>11</v>
      </c>
      <c r="C12405" s="28"/>
    </row>
    <row r="12406" spans="1:3" ht="15" hidden="1" x14ac:dyDescent="0.2">
      <c r="A12406" s="13">
        <f>SUM(C12406)</f>
        <v>0</v>
      </c>
      <c r="B12406" s="4" t="s">
        <v>12</v>
      </c>
      <c r="C12406" s="28"/>
    </row>
    <row r="12407" spans="1:3" ht="15" hidden="1" x14ac:dyDescent="0.2">
      <c r="A12407" s="13">
        <f>SUM(C12407)</f>
        <v>0</v>
      </c>
      <c r="B12407" s="2" t="s">
        <v>13</v>
      </c>
      <c r="C12407" s="28">
        <v>0</v>
      </c>
    </row>
    <row r="12408" spans="1:3" ht="15" hidden="1" x14ac:dyDescent="0.2">
      <c r="A12408" s="13">
        <v>0</v>
      </c>
      <c r="B12408" s="3" t="s">
        <v>14</v>
      </c>
      <c r="C12408" s="28">
        <v>0</v>
      </c>
    </row>
    <row r="12409" spans="1:3" ht="15" hidden="1" x14ac:dyDescent="0.2">
      <c r="A12409" s="13">
        <v>0</v>
      </c>
      <c r="B12409" s="4" t="s">
        <v>15</v>
      </c>
      <c r="C12409" s="28"/>
    </row>
    <row r="12410" spans="1:3" ht="15" hidden="1" x14ac:dyDescent="0.2">
      <c r="A12410" s="13">
        <v>0</v>
      </c>
      <c r="B12410" s="4" t="s">
        <v>10</v>
      </c>
      <c r="C12410" s="28"/>
    </row>
    <row r="12411" spans="1:3" ht="15" hidden="1" x14ac:dyDescent="0.2">
      <c r="A12411" s="13">
        <f t="shared" ref="A12411:A12417" si="502">SUM(C12411)</f>
        <v>0</v>
      </c>
      <c r="B12411" s="4" t="s">
        <v>16</v>
      </c>
      <c r="C12411" s="28"/>
    </row>
    <row r="12412" spans="1:3" ht="15" hidden="1" x14ac:dyDescent="0.2">
      <c r="A12412" s="13">
        <f t="shared" si="502"/>
        <v>0</v>
      </c>
      <c r="B12412" s="3" t="s">
        <v>17</v>
      </c>
      <c r="C12412" s="28">
        <v>0</v>
      </c>
    </row>
    <row r="12413" spans="1:3" ht="15" hidden="1" x14ac:dyDescent="0.2">
      <c r="A12413" s="13">
        <f t="shared" si="502"/>
        <v>0</v>
      </c>
      <c r="B12413" s="4" t="s">
        <v>18</v>
      </c>
      <c r="C12413" s="28"/>
    </row>
    <row r="12414" spans="1:3" hidden="1" x14ac:dyDescent="0.2">
      <c r="A12414" s="13">
        <f t="shared" si="502"/>
        <v>0</v>
      </c>
      <c r="B12414" s="21"/>
      <c r="C12414" s="35"/>
    </row>
    <row r="12415" spans="1:3" ht="15" x14ac:dyDescent="0.2">
      <c r="A12415" s="13"/>
      <c r="B12415" s="2" t="s">
        <v>19</v>
      </c>
      <c r="C12415" s="28">
        <v>5570.4500000000007</v>
      </c>
    </row>
    <row r="12416" spans="1:3" ht="15" x14ac:dyDescent="0.2">
      <c r="A12416" s="13"/>
      <c r="B12416" s="12" t="s">
        <v>20</v>
      </c>
      <c r="C12416" s="31">
        <v>4936.8500000000004</v>
      </c>
    </row>
    <row r="12417" spans="1:3" ht="15" x14ac:dyDescent="0.2">
      <c r="A12417" s="13"/>
      <c r="B12417" s="12" t="s">
        <v>21</v>
      </c>
      <c r="C12417" s="31">
        <v>579.33999999999992</v>
      </c>
    </row>
    <row r="12418" spans="1:3" ht="15" hidden="1" x14ac:dyDescent="0.2">
      <c r="A12418" s="13">
        <v>0</v>
      </c>
      <c r="B12418" s="15" t="s">
        <v>22</v>
      </c>
      <c r="C12418" s="32">
        <v>250.19</v>
      </c>
    </row>
    <row r="12419" spans="1:3" ht="15" hidden="1" x14ac:dyDescent="0.2">
      <c r="A12419" s="13">
        <v>0</v>
      </c>
      <c r="B12419" s="15" t="s">
        <v>23</v>
      </c>
      <c r="C12419" s="32"/>
    </row>
    <row r="12420" spans="1:3" ht="15" hidden="1" x14ac:dyDescent="0.2">
      <c r="A12420" s="13">
        <v>0</v>
      </c>
      <c r="B12420" s="15" t="s">
        <v>24</v>
      </c>
      <c r="C12420" s="32"/>
    </row>
    <row r="12421" spans="1:3" ht="15" hidden="1" x14ac:dyDescent="0.2">
      <c r="A12421" s="13">
        <v>0</v>
      </c>
      <c r="B12421" s="15" t="s">
        <v>25</v>
      </c>
      <c r="C12421" s="32"/>
    </row>
    <row r="12422" spans="1:3" ht="15" hidden="1" x14ac:dyDescent="0.2">
      <c r="A12422" s="13">
        <v>0</v>
      </c>
      <c r="B12422" s="15" t="s">
        <v>26</v>
      </c>
      <c r="C12422" s="32"/>
    </row>
    <row r="12423" spans="1:3" ht="15" hidden="1" x14ac:dyDescent="0.2">
      <c r="A12423" s="13">
        <v>0</v>
      </c>
      <c r="B12423" s="15" t="s">
        <v>27</v>
      </c>
      <c r="C12423" s="32"/>
    </row>
    <row r="12424" spans="1:3" ht="30" hidden="1" x14ac:dyDescent="0.2">
      <c r="A12424" s="13">
        <v>0</v>
      </c>
      <c r="B12424" s="15" t="s">
        <v>28</v>
      </c>
      <c r="C12424" s="32"/>
    </row>
    <row r="12425" spans="1:3" ht="15" hidden="1" x14ac:dyDescent="0.2">
      <c r="A12425" s="13">
        <v>0</v>
      </c>
      <c r="B12425" s="15" t="s">
        <v>29</v>
      </c>
      <c r="C12425" s="32"/>
    </row>
    <row r="12426" spans="1:3" ht="15" hidden="1" x14ac:dyDescent="0.2">
      <c r="A12426" s="13">
        <v>0</v>
      </c>
      <c r="B12426" s="15" t="s">
        <v>30</v>
      </c>
      <c r="C12426" s="32"/>
    </row>
    <row r="12427" spans="1:3" ht="15" hidden="1" x14ac:dyDescent="0.2">
      <c r="A12427" s="13">
        <v>0</v>
      </c>
      <c r="B12427" s="15" t="s">
        <v>31</v>
      </c>
      <c r="C12427" s="32">
        <v>329.15</v>
      </c>
    </row>
    <row r="12428" spans="1:3" ht="15" hidden="1" x14ac:dyDescent="0.2">
      <c r="A12428" s="13">
        <f t="shared" ref="A12428:A12434" si="503">SUM(C12428)</f>
        <v>0</v>
      </c>
      <c r="B12428" s="12" t="s">
        <v>32</v>
      </c>
      <c r="C12428" s="31"/>
    </row>
    <row r="12429" spans="1:3" ht="15" hidden="1" x14ac:dyDescent="0.2">
      <c r="A12429" s="13">
        <f t="shared" si="503"/>
        <v>0</v>
      </c>
      <c r="B12429" s="3" t="s">
        <v>33</v>
      </c>
      <c r="C12429" s="28"/>
    </row>
    <row r="12430" spans="1:3" ht="15" hidden="1" x14ac:dyDescent="0.2">
      <c r="A12430" s="13">
        <f t="shared" si="503"/>
        <v>0</v>
      </c>
      <c r="B12430" s="12" t="s">
        <v>4</v>
      </c>
      <c r="C12430" s="31"/>
    </row>
    <row r="12431" spans="1:3" ht="15" x14ac:dyDescent="0.2">
      <c r="A12431" s="13"/>
      <c r="B12431" s="12" t="s">
        <v>34</v>
      </c>
      <c r="C12431" s="31">
        <v>47.2</v>
      </c>
    </row>
    <row r="12432" spans="1:3" ht="15" x14ac:dyDescent="0.2">
      <c r="A12432" s="13"/>
      <c r="B12432" s="12" t="s">
        <v>35</v>
      </c>
      <c r="C12432" s="31">
        <v>7.06</v>
      </c>
    </row>
    <row r="12433" spans="1:3" ht="15" x14ac:dyDescent="0.2">
      <c r="A12433" s="13"/>
      <c r="B12433" s="2" t="s">
        <v>36</v>
      </c>
      <c r="C12433" s="28">
        <v>21.96</v>
      </c>
    </row>
    <row r="12434" spans="1:3" ht="15" hidden="1" x14ac:dyDescent="0.2">
      <c r="A12434" s="13">
        <f t="shared" si="503"/>
        <v>0</v>
      </c>
      <c r="B12434" s="2" t="s">
        <v>37</v>
      </c>
      <c r="C12434" s="28">
        <v>0</v>
      </c>
    </row>
    <row r="12435" spans="1:3" ht="15" hidden="1" x14ac:dyDescent="0.2">
      <c r="A12435" s="13">
        <v>0</v>
      </c>
      <c r="B12435" s="16" t="s">
        <v>8</v>
      </c>
      <c r="C12435" s="33">
        <v>0</v>
      </c>
    </row>
    <row r="12436" spans="1:3" ht="15" hidden="1" x14ac:dyDescent="0.2">
      <c r="A12436" s="13">
        <v>0</v>
      </c>
      <c r="B12436" s="15" t="s">
        <v>9</v>
      </c>
      <c r="C12436" s="32"/>
    </row>
    <row r="12437" spans="1:3" ht="15" hidden="1" x14ac:dyDescent="0.2">
      <c r="A12437" s="13">
        <v>0</v>
      </c>
      <c r="B12437" s="15" t="s">
        <v>38</v>
      </c>
      <c r="C12437" s="32"/>
    </row>
    <row r="12438" spans="1:3" ht="15" hidden="1" x14ac:dyDescent="0.2">
      <c r="A12438" s="13">
        <f>SUM(C12438)</f>
        <v>0</v>
      </c>
      <c r="B12438" s="14" t="s">
        <v>39</v>
      </c>
      <c r="C12438" s="31"/>
    </row>
    <row r="12439" spans="1:3" ht="15" hidden="1" x14ac:dyDescent="0.2">
      <c r="A12439" s="13">
        <f>SUM(C12439)</f>
        <v>0</v>
      </c>
      <c r="B12439" s="4" t="s">
        <v>40</v>
      </c>
      <c r="C12439" s="28"/>
    </row>
    <row r="12440" spans="1:3" ht="15" hidden="1" x14ac:dyDescent="0.2">
      <c r="A12440" s="13">
        <f>SUM(C12440)</f>
        <v>0</v>
      </c>
      <c r="B12440" s="2" t="s">
        <v>41</v>
      </c>
      <c r="C12440" s="28">
        <v>0</v>
      </c>
    </row>
    <row r="12441" spans="1:3" ht="15" hidden="1" x14ac:dyDescent="0.2">
      <c r="A12441" s="13">
        <v>0</v>
      </c>
      <c r="B12441" s="16" t="s">
        <v>14</v>
      </c>
      <c r="C12441" s="33">
        <v>0</v>
      </c>
    </row>
    <row r="12442" spans="1:3" ht="15" hidden="1" x14ac:dyDescent="0.2">
      <c r="A12442" s="13">
        <v>0</v>
      </c>
      <c r="B12442" s="15" t="s">
        <v>9</v>
      </c>
      <c r="C12442" s="32"/>
    </row>
    <row r="12443" spans="1:3" ht="15" hidden="1" x14ac:dyDescent="0.2">
      <c r="A12443" s="13">
        <v>0</v>
      </c>
      <c r="B12443" s="15" t="s">
        <v>10</v>
      </c>
      <c r="C12443" s="32"/>
    </row>
    <row r="12444" spans="1:3" ht="15" hidden="1" x14ac:dyDescent="0.2">
      <c r="A12444" s="13">
        <f>SUM(C12444)</f>
        <v>0</v>
      </c>
      <c r="B12444" s="14" t="s">
        <v>42</v>
      </c>
      <c r="C12444" s="31"/>
    </row>
    <row r="12445" spans="1:3" ht="15" hidden="1" x14ac:dyDescent="0.2">
      <c r="A12445" s="13">
        <f>SUM(C12445)</f>
        <v>0</v>
      </c>
      <c r="B12445" s="4" t="s">
        <v>16</v>
      </c>
      <c r="C12445" s="28"/>
    </row>
    <row r="12446" spans="1:3" ht="15" hidden="1" x14ac:dyDescent="0.2">
      <c r="A12446" s="13">
        <f>SUM(C12446)</f>
        <v>0</v>
      </c>
      <c r="B12446" s="16" t="s">
        <v>17</v>
      </c>
      <c r="C12446" s="33">
        <v>0</v>
      </c>
    </row>
    <row r="12447" spans="1:3" ht="15" hidden="1" x14ac:dyDescent="0.2">
      <c r="A12447" s="13">
        <v>0</v>
      </c>
      <c r="B12447" s="15" t="s">
        <v>43</v>
      </c>
      <c r="C12447" s="32"/>
    </row>
    <row r="12448" spans="1:3" ht="15" hidden="1" x14ac:dyDescent="0.2">
      <c r="A12448" s="13">
        <v>0</v>
      </c>
      <c r="B12448" s="15" t="s">
        <v>15</v>
      </c>
      <c r="C12448" s="32"/>
    </row>
    <row r="12449" spans="1:3" ht="15" hidden="1" x14ac:dyDescent="0.2">
      <c r="A12449" s="13">
        <v>0</v>
      </c>
      <c r="B12449" s="15" t="s">
        <v>10</v>
      </c>
      <c r="C12449" s="32"/>
    </row>
    <row r="12450" spans="1:3" ht="15" hidden="1" x14ac:dyDescent="0.2">
      <c r="A12450" s="13">
        <f t="shared" ref="A12450:A12472" si="504">SUM(C12450)</f>
        <v>0</v>
      </c>
      <c r="B12450" s="14" t="s">
        <v>39</v>
      </c>
      <c r="C12450" s="31"/>
    </row>
    <row r="12451" spans="1:3" ht="15" hidden="1" x14ac:dyDescent="0.2">
      <c r="A12451" s="13">
        <f t="shared" si="504"/>
        <v>0</v>
      </c>
      <c r="B12451" s="4" t="s">
        <v>16</v>
      </c>
      <c r="C12451" s="28"/>
    </row>
    <row r="12452" spans="1:3" hidden="1" x14ac:dyDescent="0.2">
      <c r="A12452" s="13">
        <f t="shared" si="504"/>
        <v>0</v>
      </c>
      <c r="B12452" s="21"/>
      <c r="C12452" s="35"/>
    </row>
    <row r="12453" spans="1:3" ht="15" hidden="1" x14ac:dyDescent="0.2">
      <c r="A12453" s="13">
        <f t="shared" si="504"/>
        <v>0</v>
      </c>
      <c r="B12453" s="22" t="s">
        <v>60</v>
      </c>
      <c r="C12453" s="29"/>
    </row>
    <row r="12454" spans="1:3" ht="15" x14ac:dyDescent="0.2">
      <c r="A12454" s="13"/>
      <c r="B12454" s="17" t="s">
        <v>44</v>
      </c>
      <c r="C12454" s="31">
        <v>5637.6</v>
      </c>
    </row>
    <row r="12455" spans="1:3" ht="15" x14ac:dyDescent="0.2">
      <c r="A12455" s="13"/>
      <c r="B12455" s="12" t="s">
        <v>1</v>
      </c>
      <c r="C12455" s="31">
        <v>5637.6</v>
      </c>
    </row>
    <row r="12456" spans="1:3" ht="15" hidden="1" x14ac:dyDescent="0.2">
      <c r="A12456" s="13">
        <f t="shared" si="504"/>
        <v>0</v>
      </c>
      <c r="B12456" s="12" t="s">
        <v>6</v>
      </c>
      <c r="C12456" s="31">
        <v>0</v>
      </c>
    </row>
    <row r="12457" spans="1:3" ht="15" hidden="1" x14ac:dyDescent="0.2">
      <c r="A12457" s="13">
        <f t="shared" si="504"/>
        <v>0</v>
      </c>
      <c r="B12457" s="12" t="s">
        <v>45</v>
      </c>
      <c r="C12457" s="31">
        <v>0</v>
      </c>
    </row>
    <row r="12458" spans="1:3" ht="15" hidden="1" x14ac:dyDescent="0.2">
      <c r="A12458" s="13">
        <f t="shared" si="504"/>
        <v>0</v>
      </c>
      <c r="B12458" s="12" t="s">
        <v>13</v>
      </c>
      <c r="C12458" s="31">
        <v>0</v>
      </c>
    </row>
    <row r="12459" spans="1:3" ht="15" x14ac:dyDescent="0.2">
      <c r="A12459" s="13"/>
      <c r="B12459" s="17" t="s">
        <v>46</v>
      </c>
      <c r="C12459" s="31">
        <v>5592.41</v>
      </c>
    </row>
    <row r="12460" spans="1:3" ht="15" x14ac:dyDescent="0.2">
      <c r="A12460" s="13"/>
      <c r="B12460" s="12" t="s">
        <v>19</v>
      </c>
      <c r="C12460" s="31">
        <v>5570.45</v>
      </c>
    </row>
    <row r="12461" spans="1:3" ht="15" x14ac:dyDescent="0.2">
      <c r="A12461" s="13"/>
      <c r="B12461" s="12" t="s">
        <v>36</v>
      </c>
      <c r="C12461" s="31">
        <v>21.96</v>
      </c>
    </row>
    <row r="12462" spans="1:3" ht="15" hidden="1" x14ac:dyDescent="0.2">
      <c r="A12462" s="13">
        <f t="shared" si="504"/>
        <v>0</v>
      </c>
      <c r="B12462" s="12" t="s">
        <v>47</v>
      </c>
      <c r="C12462" s="31">
        <v>0</v>
      </c>
    </row>
    <row r="12463" spans="1:3" ht="15" hidden="1" x14ac:dyDescent="0.2">
      <c r="A12463" s="13">
        <f t="shared" si="504"/>
        <v>0</v>
      </c>
      <c r="B12463" s="12" t="s">
        <v>41</v>
      </c>
      <c r="C12463" s="31">
        <v>0</v>
      </c>
    </row>
    <row r="12464" spans="1:3" ht="15" x14ac:dyDescent="0.2">
      <c r="A12464" s="13"/>
      <c r="B12464" s="39" t="s">
        <v>48</v>
      </c>
      <c r="C12464" s="40">
        <v>45.19</v>
      </c>
    </row>
    <row r="12465" spans="1:3" ht="15" x14ac:dyDescent="0.2">
      <c r="A12465" s="13"/>
      <c r="B12465" s="39" t="s">
        <v>49</v>
      </c>
      <c r="C12465" s="40">
        <v>627.63</v>
      </c>
    </row>
    <row r="12466" spans="1:3" ht="15" x14ac:dyDescent="0.2">
      <c r="A12466" s="13"/>
      <c r="B12466" s="39" t="s">
        <v>50</v>
      </c>
      <c r="C12466" s="40">
        <v>672.82</v>
      </c>
    </row>
    <row r="12467" spans="1:3" ht="15" hidden="1" x14ac:dyDescent="0.2">
      <c r="A12467" s="13">
        <f t="shared" si="504"/>
        <v>0</v>
      </c>
      <c r="B12467" s="23"/>
      <c r="C12467" s="34"/>
    </row>
    <row r="12468" spans="1:3" hidden="1" x14ac:dyDescent="0.2">
      <c r="A12468" s="13">
        <f t="shared" si="504"/>
        <v>0</v>
      </c>
      <c r="B12468" s="18" t="s">
        <v>319</v>
      </c>
      <c r="C12468" s="29"/>
    </row>
    <row r="12469" spans="1:3" ht="15" x14ac:dyDescent="0.2">
      <c r="A12469" s="13"/>
      <c r="B12469" s="5" t="s">
        <v>53</v>
      </c>
      <c r="C12469" s="36">
        <v>1032</v>
      </c>
    </row>
    <row r="12470" spans="1:3" ht="15" x14ac:dyDescent="0.2">
      <c r="A12470" s="13"/>
      <c r="B12470" s="6" t="s">
        <v>54</v>
      </c>
      <c r="C12470" s="36">
        <v>885</v>
      </c>
    </row>
    <row r="12471" spans="1:3" ht="15" x14ac:dyDescent="0.2">
      <c r="A12471" s="13"/>
      <c r="B12471" s="6" t="s">
        <v>55</v>
      </c>
      <c r="C12471" s="36">
        <v>147</v>
      </c>
    </row>
    <row r="12472" spans="1:3" ht="15" hidden="1" x14ac:dyDescent="0.2">
      <c r="A12472" s="13">
        <f t="shared" si="504"/>
        <v>0</v>
      </c>
      <c r="B12472" s="24"/>
      <c r="C12472" s="34"/>
    </row>
    <row r="12473" spans="1:3" ht="15" x14ac:dyDescent="0.2">
      <c r="A12473" s="13"/>
      <c r="B12473" s="121" t="s">
        <v>176</v>
      </c>
      <c r="C12473" s="122"/>
    </row>
    <row r="12474" spans="1:3" hidden="1" x14ac:dyDescent="0.2">
      <c r="A12474" s="13">
        <f t="shared" ref="A12474:A12482" si="505">SUM(C12474)</f>
        <v>0</v>
      </c>
      <c r="B12474" s="21"/>
      <c r="C12474" s="35"/>
    </row>
    <row r="12475" spans="1:3" ht="15" hidden="1" x14ac:dyDescent="0.2">
      <c r="A12475" s="13">
        <f t="shared" si="505"/>
        <v>0</v>
      </c>
      <c r="B12475" s="22" t="s">
        <v>59</v>
      </c>
      <c r="C12475" s="29"/>
    </row>
    <row r="12476" spans="1:3" ht="15" x14ac:dyDescent="0.2">
      <c r="A12476" s="13"/>
      <c r="B12476" s="2" t="s">
        <v>1</v>
      </c>
      <c r="C12476" s="28">
        <v>20.66733</v>
      </c>
    </row>
    <row r="12477" spans="1:3" ht="15" hidden="1" x14ac:dyDescent="0.2">
      <c r="A12477" s="13">
        <f t="shared" si="505"/>
        <v>0</v>
      </c>
      <c r="B12477" s="3" t="s">
        <v>2</v>
      </c>
      <c r="C12477" s="28"/>
    </row>
    <row r="12478" spans="1:3" ht="15" hidden="1" x14ac:dyDescent="0.2">
      <c r="A12478" s="13">
        <f t="shared" si="505"/>
        <v>0</v>
      </c>
      <c r="B12478" s="3" t="s">
        <v>3</v>
      </c>
      <c r="C12478" s="28"/>
    </row>
    <row r="12479" spans="1:3" ht="15" hidden="1" x14ac:dyDescent="0.2">
      <c r="A12479" s="13">
        <f t="shared" si="505"/>
        <v>0</v>
      </c>
      <c r="B12479" s="3" t="s">
        <v>4</v>
      </c>
      <c r="C12479" s="28">
        <v>0</v>
      </c>
    </row>
    <row r="12480" spans="1:3" ht="15" x14ac:dyDescent="0.2">
      <c r="A12480" s="13"/>
      <c r="B12480" s="3" t="s">
        <v>5</v>
      </c>
      <c r="C12480" s="28">
        <v>20.66733</v>
      </c>
    </row>
    <row r="12481" spans="1:3" ht="15" hidden="1" x14ac:dyDescent="0.2">
      <c r="A12481" s="13">
        <f t="shared" si="505"/>
        <v>0</v>
      </c>
      <c r="B12481" s="2" t="s">
        <v>6</v>
      </c>
      <c r="C12481" s="28">
        <v>0</v>
      </c>
    </row>
    <row r="12482" spans="1:3" ht="15" hidden="1" x14ac:dyDescent="0.2">
      <c r="A12482" s="13">
        <f t="shared" si="505"/>
        <v>0</v>
      </c>
      <c r="B12482" s="2" t="s">
        <v>7</v>
      </c>
      <c r="C12482" s="28">
        <v>0</v>
      </c>
    </row>
    <row r="12483" spans="1:3" ht="15" hidden="1" x14ac:dyDescent="0.2">
      <c r="A12483" s="13">
        <v>0</v>
      </c>
      <c r="B12483" s="3" t="s">
        <v>8</v>
      </c>
      <c r="C12483" s="28">
        <v>0</v>
      </c>
    </row>
    <row r="12484" spans="1:3" ht="15" hidden="1" x14ac:dyDescent="0.2">
      <c r="A12484" s="13">
        <f>SUM(C12484)</f>
        <v>0</v>
      </c>
      <c r="B12484" s="4" t="s">
        <v>9</v>
      </c>
      <c r="C12484" s="28">
        <v>0</v>
      </c>
    </row>
    <row r="12485" spans="1:3" ht="15" hidden="1" x14ac:dyDescent="0.2">
      <c r="A12485" s="13">
        <v>0</v>
      </c>
      <c r="B12485" s="4" t="s">
        <v>10</v>
      </c>
      <c r="C12485" s="28">
        <v>0</v>
      </c>
    </row>
    <row r="12486" spans="1:3" ht="15" hidden="1" x14ac:dyDescent="0.2">
      <c r="A12486" s="13">
        <f>SUM(C12486)</f>
        <v>0</v>
      </c>
      <c r="B12486" s="4" t="s">
        <v>11</v>
      </c>
      <c r="C12486" s="28">
        <v>0</v>
      </c>
    </row>
    <row r="12487" spans="1:3" ht="15" hidden="1" x14ac:dyDescent="0.2">
      <c r="A12487" s="13">
        <f>SUM(C12487)</f>
        <v>0</v>
      </c>
      <c r="B12487" s="4" t="s">
        <v>12</v>
      </c>
      <c r="C12487" s="28">
        <v>0</v>
      </c>
    </row>
    <row r="12488" spans="1:3" ht="15" hidden="1" x14ac:dyDescent="0.2">
      <c r="A12488" s="13">
        <f>SUM(C12488)</f>
        <v>0</v>
      </c>
      <c r="B12488" s="2" t="s">
        <v>13</v>
      </c>
      <c r="C12488" s="28">
        <v>0</v>
      </c>
    </row>
    <row r="12489" spans="1:3" ht="15" hidden="1" x14ac:dyDescent="0.2">
      <c r="A12489" s="13">
        <v>0</v>
      </c>
      <c r="B12489" s="3" t="s">
        <v>14</v>
      </c>
      <c r="C12489" s="28">
        <v>0</v>
      </c>
    </row>
    <row r="12490" spans="1:3" ht="15" hidden="1" x14ac:dyDescent="0.2">
      <c r="A12490" s="13">
        <v>0</v>
      </c>
      <c r="B12490" s="4" t="s">
        <v>15</v>
      </c>
      <c r="C12490" s="28">
        <v>0</v>
      </c>
    </row>
    <row r="12491" spans="1:3" ht="15" hidden="1" x14ac:dyDescent="0.2">
      <c r="A12491" s="13">
        <v>0</v>
      </c>
      <c r="B12491" s="4" t="s">
        <v>10</v>
      </c>
      <c r="C12491" s="28">
        <v>0</v>
      </c>
    </row>
    <row r="12492" spans="1:3" ht="15" hidden="1" x14ac:dyDescent="0.2">
      <c r="A12492" s="13">
        <f t="shared" ref="A12492:A12498" si="506">SUM(C12492)</f>
        <v>0</v>
      </c>
      <c r="B12492" s="4" t="s">
        <v>16</v>
      </c>
      <c r="C12492" s="28">
        <v>0</v>
      </c>
    </row>
    <row r="12493" spans="1:3" ht="15" hidden="1" x14ac:dyDescent="0.2">
      <c r="A12493" s="13">
        <f t="shared" si="506"/>
        <v>0</v>
      </c>
      <c r="B12493" s="3" t="s">
        <v>17</v>
      </c>
      <c r="C12493" s="28">
        <v>0</v>
      </c>
    </row>
    <row r="12494" spans="1:3" ht="15" hidden="1" x14ac:dyDescent="0.2">
      <c r="A12494" s="13">
        <f t="shared" si="506"/>
        <v>0</v>
      </c>
      <c r="B12494" s="4" t="s">
        <v>18</v>
      </c>
      <c r="C12494" s="28">
        <v>0</v>
      </c>
    </row>
    <row r="12495" spans="1:3" hidden="1" x14ac:dyDescent="0.2">
      <c r="A12495" s="13">
        <f t="shared" si="506"/>
        <v>0</v>
      </c>
      <c r="B12495" s="21"/>
      <c r="C12495" s="35"/>
    </row>
    <row r="12496" spans="1:3" ht="15" x14ac:dyDescent="0.2">
      <c r="A12496" s="13"/>
      <c r="B12496" s="2" t="s">
        <v>19</v>
      </c>
      <c r="C12496" s="28">
        <v>1.786</v>
      </c>
    </row>
    <row r="12497" spans="1:3" ht="15" hidden="1" x14ac:dyDescent="0.2">
      <c r="A12497" s="13">
        <f t="shared" si="506"/>
        <v>0</v>
      </c>
      <c r="B12497" s="12" t="s">
        <v>20</v>
      </c>
      <c r="C12497" s="31">
        <v>0</v>
      </c>
    </row>
    <row r="12498" spans="1:3" ht="15" hidden="1" x14ac:dyDescent="0.2">
      <c r="A12498" s="13">
        <f t="shared" si="506"/>
        <v>0</v>
      </c>
      <c r="B12498" s="12" t="s">
        <v>21</v>
      </c>
      <c r="C12498" s="31">
        <v>0</v>
      </c>
    </row>
    <row r="12499" spans="1:3" ht="15" hidden="1" x14ac:dyDescent="0.2">
      <c r="A12499" s="13">
        <v>0</v>
      </c>
      <c r="B12499" s="15" t="s">
        <v>22</v>
      </c>
      <c r="C12499" s="32">
        <v>0</v>
      </c>
    </row>
    <row r="12500" spans="1:3" ht="15" hidden="1" x14ac:dyDescent="0.2">
      <c r="A12500" s="13">
        <v>0</v>
      </c>
      <c r="B12500" s="15" t="s">
        <v>23</v>
      </c>
      <c r="C12500" s="32">
        <v>0</v>
      </c>
    </row>
    <row r="12501" spans="1:3" ht="15" hidden="1" x14ac:dyDescent="0.2">
      <c r="A12501" s="13">
        <v>0</v>
      </c>
      <c r="B12501" s="15" t="s">
        <v>24</v>
      </c>
      <c r="C12501" s="32">
        <v>0</v>
      </c>
    </row>
    <row r="12502" spans="1:3" ht="15" hidden="1" x14ac:dyDescent="0.2">
      <c r="A12502" s="13">
        <v>0</v>
      </c>
      <c r="B12502" s="15" t="s">
        <v>25</v>
      </c>
      <c r="C12502" s="32">
        <v>0</v>
      </c>
    </row>
    <row r="12503" spans="1:3" ht="15" hidden="1" x14ac:dyDescent="0.2">
      <c r="A12503" s="13">
        <v>0</v>
      </c>
      <c r="B12503" s="15" t="s">
        <v>26</v>
      </c>
      <c r="C12503" s="32">
        <v>0</v>
      </c>
    </row>
    <row r="12504" spans="1:3" ht="15" hidden="1" x14ac:dyDescent="0.2">
      <c r="A12504" s="13">
        <v>0</v>
      </c>
      <c r="B12504" s="15" t="s">
        <v>27</v>
      </c>
      <c r="C12504" s="32">
        <v>0</v>
      </c>
    </row>
    <row r="12505" spans="1:3" ht="30" hidden="1" x14ac:dyDescent="0.2">
      <c r="A12505" s="13">
        <v>0</v>
      </c>
      <c r="B12505" s="15" t="s">
        <v>28</v>
      </c>
      <c r="C12505" s="32">
        <v>0</v>
      </c>
    </row>
    <row r="12506" spans="1:3" ht="15" hidden="1" x14ac:dyDescent="0.2">
      <c r="A12506" s="13">
        <v>0</v>
      </c>
      <c r="B12506" s="15" t="s">
        <v>29</v>
      </c>
      <c r="C12506" s="32">
        <v>0</v>
      </c>
    </row>
    <row r="12507" spans="1:3" ht="15" hidden="1" x14ac:dyDescent="0.2">
      <c r="A12507" s="13">
        <v>0</v>
      </c>
      <c r="B12507" s="15" t="s">
        <v>30</v>
      </c>
      <c r="C12507" s="32">
        <v>0</v>
      </c>
    </row>
    <row r="12508" spans="1:3" ht="15" hidden="1" x14ac:dyDescent="0.2">
      <c r="A12508" s="13">
        <v>0</v>
      </c>
      <c r="B12508" s="15" t="s">
        <v>31</v>
      </c>
      <c r="C12508" s="32">
        <v>0</v>
      </c>
    </row>
    <row r="12509" spans="1:3" ht="15" hidden="1" x14ac:dyDescent="0.2">
      <c r="A12509" s="13">
        <f t="shared" ref="A12509:A12515" si="507">SUM(C12509)</f>
        <v>0</v>
      </c>
      <c r="B12509" s="12" t="s">
        <v>32</v>
      </c>
      <c r="C12509" s="31">
        <v>0</v>
      </c>
    </row>
    <row r="12510" spans="1:3" ht="15" hidden="1" x14ac:dyDescent="0.2">
      <c r="A12510" s="13">
        <f t="shared" si="507"/>
        <v>0</v>
      </c>
      <c r="B12510" s="3" t="s">
        <v>33</v>
      </c>
      <c r="C12510" s="28">
        <v>0</v>
      </c>
    </row>
    <row r="12511" spans="1:3" ht="15" hidden="1" x14ac:dyDescent="0.2">
      <c r="A12511" s="13">
        <f t="shared" si="507"/>
        <v>0</v>
      </c>
      <c r="B12511" s="12" t="s">
        <v>4</v>
      </c>
      <c r="C12511" s="31">
        <v>0</v>
      </c>
    </row>
    <row r="12512" spans="1:3" ht="15" hidden="1" x14ac:dyDescent="0.2">
      <c r="A12512" s="13">
        <f t="shared" si="507"/>
        <v>0</v>
      </c>
      <c r="B12512" s="12" t="s">
        <v>34</v>
      </c>
      <c r="C12512" s="31">
        <v>0</v>
      </c>
    </row>
    <row r="12513" spans="1:3" ht="15" x14ac:dyDescent="0.2">
      <c r="A12513" s="13"/>
      <c r="B12513" s="12" t="s">
        <v>35</v>
      </c>
      <c r="C12513" s="31">
        <v>1.786</v>
      </c>
    </row>
    <row r="12514" spans="1:3" ht="15" hidden="1" x14ac:dyDescent="0.2">
      <c r="A12514" s="13">
        <f t="shared" si="507"/>
        <v>0</v>
      </c>
      <c r="B12514" s="2" t="s">
        <v>36</v>
      </c>
      <c r="C12514" s="28">
        <v>0</v>
      </c>
    </row>
    <row r="12515" spans="1:3" ht="15" hidden="1" x14ac:dyDescent="0.2">
      <c r="A12515" s="13">
        <f t="shared" si="507"/>
        <v>0</v>
      </c>
      <c r="B12515" s="2" t="s">
        <v>37</v>
      </c>
      <c r="C12515" s="28">
        <v>0</v>
      </c>
    </row>
    <row r="12516" spans="1:3" ht="15" hidden="1" x14ac:dyDescent="0.2">
      <c r="A12516" s="13">
        <v>0</v>
      </c>
      <c r="B12516" s="16" t="s">
        <v>8</v>
      </c>
      <c r="C12516" s="33">
        <v>0</v>
      </c>
    </row>
    <row r="12517" spans="1:3" ht="15" hidden="1" x14ac:dyDescent="0.2">
      <c r="A12517" s="13">
        <v>0</v>
      </c>
      <c r="B12517" s="15" t="s">
        <v>9</v>
      </c>
      <c r="C12517" s="32">
        <v>0</v>
      </c>
    </row>
    <row r="12518" spans="1:3" ht="15" hidden="1" x14ac:dyDescent="0.2">
      <c r="A12518" s="13">
        <v>0</v>
      </c>
      <c r="B12518" s="15" t="s">
        <v>38</v>
      </c>
      <c r="C12518" s="32">
        <v>0</v>
      </c>
    </row>
    <row r="12519" spans="1:3" ht="15" hidden="1" x14ac:dyDescent="0.2">
      <c r="A12519" s="13">
        <f>SUM(C12519)</f>
        <v>0</v>
      </c>
      <c r="B12519" s="14" t="s">
        <v>39</v>
      </c>
      <c r="C12519" s="31">
        <v>0</v>
      </c>
    </row>
    <row r="12520" spans="1:3" ht="15" hidden="1" x14ac:dyDescent="0.2">
      <c r="A12520" s="13">
        <f>SUM(C12520)</f>
        <v>0</v>
      </c>
      <c r="B12520" s="4" t="s">
        <v>40</v>
      </c>
      <c r="C12520" s="28">
        <v>0</v>
      </c>
    </row>
    <row r="12521" spans="1:3" ht="15" hidden="1" x14ac:dyDescent="0.2">
      <c r="A12521" s="13">
        <f>SUM(C12521)</f>
        <v>0</v>
      </c>
      <c r="B12521" s="2" t="s">
        <v>41</v>
      </c>
      <c r="C12521" s="28">
        <v>0</v>
      </c>
    </row>
    <row r="12522" spans="1:3" ht="15" hidden="1" x14ac:dyDescent="0.2">
      <c r="A12522" s="13">
        <v>0</v>
      </c>
      <c r="B12522" s="16" t="s">
        <v>14</v>
      </c>
      <c r="C12522" s="33">
        <v>0</v>
      </c>
    </row>
    <row r="12523" spans="1:3" ht="15" hidden="1" x14ac:dyDescent="0.2">
      <c r="A12523" s="13">
        <v>0</v>
      </c>
      <c r="B12523" s="15" t="s">
        <v>9</v>
      </c>
      <c r="C12523" s="32">
        <v>0</v>
      </c>
    </row>
    <row r="12524" spans="1:3" ht="15" hidden="1" x14ac:dyDescent="0.2">
      <c r="A12524" s="13">
        <v>0</v>
      </c>
      <c r="B12524" s="15" t="s">
        <v>10</v>
      </c>
      <c r="C12524" s="32">
        <v>0</v>
      </c>
    </row>
    <row r="12525" spans="1:3" ht="15" hidden="1" x14ac:dyDescent="0.2">
      <c r="A12525" s="13">
        <f>SUM(C12525)</f>
        <v>0</v>
      </c>
      <c r="B12525" s="14" t="s">
        <v>42</v>
      </c>
      <c r="C12525" s="31">
        <v>0</v>
      </c>
    </row>
    <row r="12526" spans="1:3" ht="15" hidden="1" x14ac:dyDescent="0.2">
      <c r="A12526" s="13">
        <f>SUM(C12526)</f>
        <v>0</v>
      </c>
      <c r="B12526" s="4" t="s">
        <v>16</v>
      </c>
      <c r="C12526" s="28">
        <v>0</v>
      </c>
    </row>
    <row r="12527" spans="1:3" ht="15" hidden="1" x14ac:dyDescent="0.2">
      <c r="A12527" s="13">
        <f>SUM(C12527)</f>
        <v>0</v>
      </c>
      <c r="B12527" s="16" t="s">
        <v>17</v>
      </c>
      <c r="C12527" s="33">
        <v>0</v>
      </c>
    </row>
    <row r="12528" spans="1:3" ht="15" hidden="1" x14ac:dyDescent="0.2">
      <c r="A12528" s="13">
        <v>0</v>
      </c>
      <c r="B12528" s="15" t="s">
        <v>43</v>
      </c>
      <c r="C12528" s="32">
        <v>0</v>
      </c>
    </row>
    <row r="12529" spans="1:3" ht="15" hidden="1" x14ac:dyDescent="0.2">
      <c r="A12529" s="13">
        <v>0</v>
      </c>
      <c r="B12529" s="15" t="s">
        <v>15</v>
      </c>
      <c r="C12529" s="32">
        <v>0</v>
      </c>
    </row>
    <row r="12530" spans="1:3" ht="15" hidden="1" x14ac:dyDescent="0.2">
      <c r="A12530" s="13">
        <v>0</v>
      </c>
      <c r="B12530" s="15" t="s">
        <v>10</v>
      </c>
      <c r="C12530" s="32">
        <v>0</v>
      </c>
    </row>
    <row r="12531" spans="1:3" ht="15" hidden="1" x14ac:dyDescent="0.2">
      <c r="A12531" s="13">
        <f t="shared" ref="A12531:A12553" si="508">SUM(C12531)</f>
        <v>0</v>
      </c>
      <c r="B12531" s="14" t="s">
        <v>39</v>
      </c>
      <c r="C12531" s="31">
        <v>0</v>
      </c>
    </row>
    <row r="12532" spans="1:3" ht="15" hidden="1" x14ac:dyDescent="0.2">
      <c r="A12532" s="13">
        <f t="shared" si="508"/>
        <v>0</v>
      </c>
      <c r="B12532" s="4" t="s">
        <v>16</v>
      </c>
      <c r="C12532" s="28">
        <v>0</v>
      </c>
    </row>
    <row r="12533" spans="1:3" hidden="1" x14ac:dyDescent="0.2">
      <c r="A12533" s="13">
        <f t="shared" si="508"/>
        <v>0</v>
      </c>
      <c r="B12533" s="21"/>
      <c r="C12533" s="35"/>
    </row>
    <row r="12534" spans="1:3" ht="15" hidden="1" x14ac:dyDescent="0.2">
      <c r="A12534" s="13">
        <f t="shared" si="508"/>
        <v>0</v>
      </c>
      <c r="B12534" s="22" t="s">
        <v>60</v>
      </c>
      <c r="C12534" s="29"/>
    </row>
    <row r="12535" spans="1:3" ht="15" x14ac:dyDescent="0.2">
      <c r="A12535" s="13"/>
      <c r="B12535" s="17" t="s">
        <v>44</v>
      </c>
      <c r="C12535" s="31">
        <v>20.66733</v>
      </c>
    </row>
    <row r="12536" spans="1:3" ht="15" x14ac:dyDescent="0.2">
      <c r="A12536" s="13"/>
      <c r="B12536" s="12" t="s">
        <v>1</v>
      </c>
      <c r="C12536" s="31">
        <v>20.66733</v>
      </c>
    </row>
    <row r="12537" spans="1:3" ht="15" hidden="1" x14ac:dyDescent="0.2">
      <c r="A12537" s="13">
        <f t="shared" si="508"/>
        <v>0</v>
      </c>
      <c r="B12537" s="12" t="s">
        <v>6</v>
      </c>
      <c r="C12537" s="31">
        <v>0</v>
      </c>
    </row>
    <row r="12538" spans="1:3" ht="15" hidden="1" x14ac:dyDescent="0.2">
      <c r="A12538" s="13">
        <f t="shared" si="508"/>
        <v>0</v>
      </c>
      <c r="B12538" s="12" t="s">
        <v>45</v>
      </c>
      <c r="C12538" s="31">
        <v>0</v>
      </c>
    </row>
    <row r="12539" spans="1:3" ht="15" hidden="1" x14ac:dyDescent="0.2">
      <c r="A12539" s="13">
        <f t="shared" si="508"/>
        <v>0</v>
      </c>
      <c r="B12539" s="12" t="s">
        <v>13</v>
      </c>
      <c r="C12539" s="31">
        <v>0</v>
      </c>
    </row>
    <row r="12540" spans="1:3" ht="15" x14ac:dyDescent="0.2">
      <c r="A12540" s="13"/>
      <c r="B12540" s="17" t="s">
        <v>46</v>
      </c>
      <c r="C12540" s="31">
        <v>1.786</v>
      </c>
    </row>
    <row r="12541" spans="1:3" ht="15" x14ac:dyDescent="0.2">
      <c r="A12541" s="13"/>
      <c r="B12541" s="12" t="s">
        <v>19</v>
      </c>
      <c r="C12541" s="31">
        <v>1.786</v>
      </c>
    </row>
    <row r="12542" spans="1:3" ht="15" hidden="1" x14ac:dyDescent="0.2">
      <c r="A12542" s="13">
        <f t="shared" si="508"/>
        <v>0</v>
      </c>
      <c r="B12542" s="12" t="s">
        <v>36</v>
      </c>
      <c r="C12542" s="31">
        <v>0</v>
      </c>
    </row>
    <row r="12543" spans="1:3" ht="15" hidden="1" x14ac:dyDescent="0.2">
      <c r="A12543" s="13">
        <f t="shared" si="508"/>
        <v>0</v>
      </c>
      <c r="B12543" s="12" t="s">
        <v>47</v>
      </c>
      <c r="C12543" s="31">
        <v>0</v>
      </c>
    </row>
    <row r="12544" spans="1:3" ht="15" hidden="1" x14ac:dyDescent="0.2">
      <c r="A12544" s="13">
        <f t="shared" si="508"/>
        <v>0</v>
      </c>
      <c r="B12544" s="12" t="s">
        <v>41</v>
      </c>
      <c r="C12544" s="31">
        <v>0</v>
      </c>
    </row>
    <row r="12545" spans="1:3" ht="15" x14ac:dyDescent="0.2">
      <c r="A12545" s="13"/>
      <c r="B12545" s="39" t="s">
        <v>48</v>
      </c>
      <c r="C12545" s="40">
        <v>18.881329999999998</v>
      </c>
    </row>
    <row r="12546" spans="1:3" ht="15" x14ac:dyDescent="0.2">
      <c r="A12546" s="13"/>
      <c r="B12546" s="39" t="s">
        <v>49</v>
      </c>
      <c r="C12546" s="40">
        <v>95.118650000000002</v>
      </c>
    </row>
    <row r="12547" spans="1:3" ht="15" x14ac:dyDescent="0.2">
      <c r="A12547" s="13"/>
      <c r="B12547" s="39" t="s">
        <v>50</v>
      </c>
      <c r="C12547" s="40">
        <v>113.99997999999999</v>
      </c>
    </row>
    <row r="12548" spans="1:3" ht="15" hidden="1" x14ac:dyDescent="0.2">
      <c r="A12548" s="13">
        <f t="shared" si="508"/>
        <v>0</v>
      </c>
      <c r="B12548" s="23"/>
      <c r="C12548" s="34"/>
    </row>
    <row r="12549" spans="1:3" hidden="1" x14ac:dyDescent="0.2">
      <c r="A12549" s="13">
        <f t="shared" si="508"/>
        <v>0</v>
      </c>
      <c r="B12549" s="18" t="s">
        <v>319</v>
      </c>
      <c r="C12549" s="29"/>
    </row>
    <row r="12550" spans="1:3" ht="15" x14ac:dyDescent="0.2">
      <c r="A12550" s="13"/>
      <c r="B12550" s="5" t="s">
        <v>53</v>
      </c>
      <c r="C12550" s="36">
        <v>63</v>
      </c>
    </row>
    <row r="12551" spans="1:3" ht="15" x14ac:dyDescent="0.2">
      <c r="A12551" s="13"/>
      <c r="B12551" s="6" t="s">
        <v>54</v>
      </c>
      <c r="C12551" s="36">
        <v>53</v>
      </c>
    </row>
    <row r="12552" spans="1:3" ht="15" x14ac:dyDescent="0.2">
      <c r="A12552" s="13"/>
      <c r="B12552" s="6" t="s">
        <v>55</v>
      </c>
      <c r="C12552" s="36">
        <v>10</v>
      </c>
    </row>
    <row r="12553" spans="1:3" ht="15" hidden="1" x14ac:dyDescent="0.2">
      <c r="A12553" s="13">
        <f t="shared" si="508"/>
        <v>0</v>
      </c>
      <c r="B12553" s="24"/>
      <c r="C12553" s="34"/>
    </row>
    <row r="12554" spans="1:3" ht="15" x14ac:dyDescent="0.2">
      <c r="A12554" s="13"/>
      <c r="B12554" s="121" t="s">
        <v>336</v>
      </c>
      <c r="C12554" s="122"/>
    </row>
    <row r="12555" spans="1:3" hidden="1" x14ac:dyDescent="0.2">
      <c r="A12555" s="13">
        <f t="shared" ref="A12555:A12563" si="509">SUM(C12555)</f>
        <v>0</v>
      </c>
      <c r="B12555" s="21"/>
      <c r="C12555" s="35"/>
    </row>
    <row r="12556" spans="1:3" ht="15" hidden="1" x14ac:dyDescent="0.2">
      <c r="A12556" s="13">
        <f t="shared" si="509"/>
        <v>0</v>
      </c>
      <c r="B12556" s="22" t="s">
        <v>59</v>
      </c>
      <c r="C12556" s="29"/>
    </row>
    <row r="12557" spans="1:3" ht="15" x14ac:dyDescent="0.2">
      <c r="A12557" s="13"/>
      <c r="B12557" s="2" t="s">
        <v>1</v>
      </c>
      <c r="C12557" s="28">
        <v>19486.710000000003</v>
      </c>
    </row>
    <row r="12558" spans="1:3" ht="15" hidden="1" x14ac:dyDescent="0.2">
      <c r="A12558" s="13">
        <f t="shared" si="509"/>
        <v>0</v>
      </c>
      <c r="B12558" s="3" t="s">
        <v>2</v>
      </c>
      <c r="C12558" s="28"/>
    </row>
    <row r="12559" spans="1:3" ht="15" hidden="1" x14ac:dyDescent="0.2">
      <c r="A12559" s="13">
        <f t="shared" si="509"/>
        <v>0</v>
      </c>
      <c r="B12559" s="3" t="s">
        <v>3</v>
      </c>
      <c r="C12559" s="28"/>
    </row>
    <row r="12560" spans="1:3" ht="15" x14ac:dyDescent="0.2">
      <c r="A12560" s="13"/>
      <c r="B12560" s="3" t="s">
        <v>4</v>
      </c>
      <c r="C12560" s="28">
        <v>192.47</v>
      </c>
    </row>
    <row r="12561" spans="1:3" ht="15" x14ac:dyDescent="0.2">
      <c r="A12561" s="13"/>
      <c r="B12561" s="3" t="s">
        <v>5</v>
      </c>
      <c r="C12561" s="28">
        <v>19294.240000000002</v>
      </c>
    </row>
    <row r="12562" spans="1:3" ht="15" hidden="1" x14ac:dyDescent="0.2">
      <c r="A12562" s="13">
        <f t="shared" si="509"/>
        <v>0</v>
      </c>
      <c r="B12562" s="2" t="s">
        <v>6</v>
      </c>
      <c r="C12562" s="28"/>
    </row>
    <row r="12563" spans="1:3" ht="15" hidden="1" x14ac:dyDescent="0.2">
      <c r="A12563" s="13">
        <f t="shared" si="509"/>
        <v>0</v>
      </c>
      <c r="B12563" s="2" t="s">
        <v>7</v>
      </c>
      <c r="C12563" s="28">
        <v>0</v>
      </c>
    </row>
    <row r="12564" spans="1:3" ht="15" hidden="1" x14ac:dyDescent="0.2">
      <c r="A12564" s="13">
        <v>0</v>
      </c>
      <c r="B12564" s="3" t="s">
        <v>8</v>
      </c>
      <c r="C12564" s="28">
        <v>0</v>
      </c>
    </row>
    <row r="12565" spans="1:3" ht="15" hidden="1" x14ac:dyDescent="0.2">
      <c r="A12565" s="13">
        <f>SUM(C12565)</f>
        <v>0</v>
      </c>
      <c r="B12565" s="4" t="s">
        <v>9</v>
      </c>
      <c r="C12565" s="28"/>
    </row>
    <row r="12566" spans="1:3" ht="15" hidden="1" x14ac:dyDescent="0.2">
      <c r="A12566" s="13">
        <v>0</v>
      </c>
      <c r="B12566" s="4" t="s">
        <v>10</v>
      </c>
      <c r="C12566" s="28"/>
    </row>
    <row r="12567" spans="1:3" ht="15" hidden="1" x14ac:dyDescent="0.2">
      <c r="A12567" s="13">
        <f>SUM(C12567)</f>
        <v>0</v>
      </c>
      <c r="B12567" s="4" t="s">
        <v>11</v>
      </c>
      <c r="C12567" s="28"/>
    </row>
    <row r="12568" spans="1:3" ht="15" hidden="1" x14ac:dyDescent="0.2">
      <c r="A12568" s="13">
        <f>SUM(C12568)</f>
        <v>0</v>
      </c>
      <c r="B12568" s="4" t="s">
        <v>12</v>
      </c>
      <c r="C12568" s="28"/>
    </row>
    <row r="12569" spans="1:3" ht="15" hidden="1" x14ac:dyDescent="0.2">
      <c r="A12569" s="13">
        <f>SUM(C12569)</f>
        <v>0</v>
      </c>
      <c r="B12569" s="2" t="s">
        <v>13</v>
      </c>
      <c r="C12569" s="28">
        <v>0</v>
      </c>
    </row>
    <row r="12570" spans="1:3" ht="15" hidden="1" x14ac:dyDescent="0.2">
      <c r="A12570" s="13">
        <v>0</v>
      </c>
      <c r="B12570" s="3" t="s">
        <v>14</v>
      </c>
      <c r="C12570" s="28">
        <v>0</v>
      </c>
    </row>
    <row r="12571" spans="1:3" ht="15" hidden="1" x14ac:dyDescent="0.2">
      <c r="A12571" s="13">
        <v>0</v>
      </c>
      <c r="B12571" s="4" t="s">
        <v>15</v>
      </c>
      <c r="C12571" s="28"/>
    </row>
    <row r="12572" spans="1:3" ht="15" hidden="1" x14ac:dyDescent="0.2">
      <c r="A12572" s="13">
        <v>0</v>
      </c>
      <c r="B12572" s="4" t="s">
        <v>10</v>
      </c>
      <c r="C12572" s="28"/>
    </row>
    <row r="12573" spans="1:3" ht="15" hidden="1" x14ac:dyDescent="0.2">
      <c r="A12573" s="13">
        <f t="shared" ref="A12573:A12579" si="510">SUM(C12573)</f>
        <v>0</v>
      </c>
      <c r="B12573" s="4" t="s">
        <v>16</v>
      </c>
      <c r="C12573" s="28"/>
    </row>
    <row r="12574" spans="1:3" ht="15" hidden="1" x14ac:dyDescent="0.2">
      <c r="A12574" s="13">
        <f t="shared" si="510"/>
        <v>0</v>
      </c>
      <c r="B12574" s="3" t="s">
        <v>17</v>
      </c>
      <c r="C12574" s="28">
        <v>0</v>
      </c>
    </row>
    <row r="12575" spans="1:3" ht="15" hidden="1" x14ac:dyDescent="0.2">
      <c r="A12575" s="13">
        <f t="shared" si="510"/>
        <v>0</v>
      </c>
      <c r="B12575" s="4" t="s">
        <v>18</v>
      </c>
      <c r="C12575" s="28"/>
    </row>
    <row r="12576" spans="1:3" hidden="1" x14ac:dyDescent="0.2">
      <c r="A12576" s="13">
        <f t="shared" si="510"/>
        <v>0</v>
      </c>
      <c r="B12576" s="21"/>
      <c r="C12576" s="35"/>
    </row>
    <row r="12577" spans="1:3" ht="15" x14ac:dyDescent="0.2">
      <c r="A12577" s="13"/>
      <c r="B12577" s="2" t="s">
        <v>19</v>
      </c>
      <c r="C12577" s="28">
        <v>19449.98</v>
      </c>
    </row>
    <row r="12578" spans="1:3" ht="15" x14ac:dyDescent="0.2">
      <c r="A12578" s="13"/>
      <c r="B12578" s="12" t="s">
        <v>20</v>
      </c>
      <c r="C12578" s="31">
        <v>17751.66</v>
      </c>
    </row>
    <row r="12579" spans="1:3" ht="15" x14ac:dyDescent="0.2">
      <c r="A12579" s="13"/>
      <c r="B12579" s="12" t="s">
        <v>21</v>
      </c>
      <c r="C12579" s="31">
        <v>1698.32</v>
      </c>
    </row>
    <row r="12580" spans="1:3" ht="15" hidden="1" x14ac:dyDescent="0.2">
      <c r="A12580" s="13">
        <v>0</v>
      </c>
      <c r="B12580" s="15" t="s">
        <v>22</v>
      </c>
      <c r="C12580" s="32">
        <v>1283.6199999999999</v>
      </c>
    </row>
    <row r="12581" spans="1:3" ht="15" hidden="1" x14ac:dyDescent="0.2">
      <c r="A12581" s="13">
        <v>0</v>
      </c>
      <c r="B12581" s="15" t="s">
        <v>23</v>
      </c>
      <c r="C12581" s="32"/>
    </row>
    <row r="12582" spans="1:3" ht="15" hidden="1" x14ac:dyDescent="0.2">
      <c r="A12582" s="13">
        <v>0</v>
      </c>
      <c r="B12582" s="15" t="s">
        <v>24</v>
      </c>
      <c r="C12582" s="32"/>
    </row>
    <row r="12583" spans="1:3" ht="15" hidden="1" x14ac:dyDescent="0.2">
      <c r="A12583" s="13">
        <v>0</v>
      </c>
      <c r="B12583" s="15" t="s">
        <v>25</v>
      </c>
      <c r="C12583" s="32"/>
    </row>
    <row r="12584" spans="1:3" ht="15" hidden="1" x14ac:dyDescent="0.2">
      <c r="A12584" s="13">
        <v>0</v>
      </c>
      <c r="B12584" s="15" t="s">
        <v>26</v>
      </c>
      <c r="C12584" s="32"/>
    </row>
    <row r="12585" spans="1:3" ht="15" hidden="1" x14ac:dyDescent="0.2">
      <c r="A12585" s="13">
        <v>0</v>
      </c>
      <c r="B12585" s="15" t="s">
        <v>27</v>
      </c>
      <c r="C12585" s="32"/>
    </row>
    <row r="12586" spans="1:3" ht="30" hidden="1" x14ac:dyDescent="0.2">
      <c r="A12586" s="13">
        <v>0</v>
      </c>
      <c r="B12586" s="15" t="s">
        <v>28</v>
      </c>
      <c r="C12586" s="32"/>
    </row>
    <row r="12587" spans="1:3" ht="15" hidden="1" x14ac:dyDescent="0.2">
      <c r="A12587" s="13">
        <v>0</v>
      </c>
      <c r="B12587" s="15" t="s">
        <v>29</v>
      </c>
      <c r="C12587" s="32"/>
    </row>
    <row r="12588" spans="1:3" ht="15" hidden="1" x14ac:dyDescent="0.2">
      <c r="A12588" s="13">
        <v>0</v>
      </c>
      <c r="B12588" s="15" t="s">
        <v>30</v>
      </c>
      <c r="C12588" s="32"/>
    </row>
    <row r="12589" spans="1:3" ht="15" hidden="1" x14ac:dyDescent="0.2">
      <c r="A12589" s="13">
        <v>0</v>
      </c>
      <c r="B12589" s="15" t="s">
        <v>31</v>
      </c>
      <c r="C12589" s="32">
        <v>414.7</v>
      </c>
    </row>
    <row r="12590" spans="1:3" ht="15" hidden="1" x14ac:dyDescent="0.2">
      <c r="A12590" s="13">
        <f t="shared" ref="A12590:A12650" si="511">SUM(C12590)</f>
        <v>0</v>
      </c>
      <c r="B12590" s="12" t="s">
        <v>32</v>
      </c>
      <c r="C12590" s="31"/>
    </row>
    <row r="12591" spans="1:3" ht="15" hidden="1" x14ac:dyDescent="0.2">
      <c r="A12591" s="13">
        <f t="shared" si="511"/>
        <v>0</v>
      </c>
      <c r="B12591" s="3" t="s">
        <v>33</v>
      </c>
      <c r="C12591" s="28"/>
    </row>
    <row r="12592" spans="1:3" ht="15" hidden="1" x14ac:dyDescent="0.2">
      <c r="A12592" s="13">
        <f t="shared" si="511"/>
        <v>0</v>
      </c>
      <c r="B12592" s="12" t="s">
        <v>4</v>
      </c>
      <c r="C12592" s="31"/>
    </row>
    <row r="12593" spans="1:3" ht="15" hidden="1" x14ac:dyDescent="0.2">
      <c r="A12593" s="13">
        <f t="shared" si="511"/>
        <v>0</v>
      </c>
      <c r="B12593" s="12" t="s">
        <v>34</v>
      </c>
      <c r="C12593" s="31"/>
    </row>
    <row r="12594" spans="1:3" ht="15" hidden="1" x14ac:dyDescent="0.2">
      <c r="A12594" s="13">
        <f t="shared" si="511"/>
        <v>0</v>
      </c>
      <c r="B12594" s="12" t="s">
        <v>35</v>
      </c>
      <c r="C12594" s="31"/>
    </row>
    <row r="12595" spans="1:3" ht="15" x14ac:dyDescent="0.2">
      <c r="A12595" s="13"/>
      <c r="B12595" s="2" t="s">
        <v>36</v>
      </c>
      <c r="C12595" s="28">
        <v>47.39</v>
      </c>
    </row>
    <row r="12596" spans="1:3" ht="15" hidden="1" x14ac:dyDescent="0.2">
      <c r="A12596" s="13">
        <f t="shared" si="511"/>
        <v>0</v>
      </c>
      <c r="B12596" s="2" t="s">
        <v>37</v>
      </c>
      <c r="C12596" s="28">
        <v>0</v>
      </c>
    </row>
    <row r="12597" spans="1:3" ht="15" hidden="1" x14ac:dyDescent="0.2">
      <c r="A12597" s="13">
        <v>0</v>
      </c>
      <c r="B12597" s="16" t="s">
        <v>8</v>
      </c>
      <c r="C12597" s="33">
        <v>0</v>
      </c>
    </row>
    <row r="12598" spans="1:3" ht="15" hidden="1" x14ac:dyDescent="0.2">
      <c r="A12598" s="13">
        <v>0</v>
      </c>
      <c r="B12598" s="15" t="s">
        <v>9</v>
      </c>
      <c r="C12598" s="32"/>
    </row>
    <row r="12599" spans="1:3" ht="15" hidden="1" x14ac:dyDescent="0.2">
      <c r="A12599" s="13">
        <v>0</v>
      </c>
      <c r="B12599" s="15" t="s">
        <v>38</v>
      </c>
      <c r="C12599" s="32"/>
    </row>
    <row r="12600" spans="1:3" ht="15" hidden="1" x14ac:dyDescent="0.2">
      <c r="A12600" s="13">
        <f t="shared" si="511"/>
        <v>0</v>
      </c>
      <c r="B12600" s="14" t="s">
        <v>39</v>
      </c>
      <c r="C12600" s="31"/>
    </row>
    <row r="12601" spans="1:3" ht="15" hidden="1" x14ac:dyDescent="0.2">
      <c r="A12601" s="13">
        <f t="shared" si="511"/>
        <v>0</v>
      </c>
      <c r="B12601" s="4" t="s">
        <v>40</v>
      </c>
      <c r="C12601" s="28"/>
    </row>
    <row r="12602" spans="1:3" ht="15" hidden="1" x14ac:dyDescent="0.2">
      <c r="A12602" s="13">
        <f t="shared" si="511"/>
        <v>0</v>
      </c>
      <c r="B12602" s="2" t="s">
        <v>41</v>
      </c>
      <c r="C12602" s="28">
        <v>0</v>
      </c>
    </row>
    <row r="12603" spans="1:3" ht="15" hidden="1" x14ac:dyDescent="0.2">
      <c r="A12603" s="13">
        <v>0</v>
      </c>
      <c r="B12603" s="16" t="s">
        <v>14</v>
      </c>
      <c r="C12603" s="33">
        <v>0</v>
      </c>
    </row>
    <row r="12604" spans="1:3" ht="15" hidden="1" x14ac:dyDescent="0.2">
      <c r="A12604" s="13">
        <v>0</v>
      </c>
      <c r="B12604" s="15" t="s">
        <v>9</v>
      </c>
      <c r="C12604" s="32"/>
    </row>
    <row r="12605" spans="1:3" ht="15" hidden="1" x14ac:dyDescent="0.2">
      <c r="A12605" s="13">
        <v>0</v>
      </c>
      <c r="B12605" s="15" t="s">
        <v>10</v>
      </c>
      <c r="C12605" s="32"/>
    </row>
    <row r="12606" spans="1:3" ht="15" hidden="1" x14ac:dyDescent="0.2">
      <c r="A12606" s="13">
        <f t="shared" si="511"/>
        <v>0</v>
      </c>
      <c r="B12606" s="14" t="s">
        <v>42</v>
      </c>
      <c r="C12606" s="31"/>
    </row>
    <row r="12607" spans="1:3" ht="15" hidden="1" x14ac:dyDescent="0.2">
      <c r="A12607" s="13">
        <f t="shared" si="511"/>
        <v>0</v>
      </c>
      <c r="B12607" s="4" t="s">
        <v>16</v>
      </c>
      <c r="C12607" s="28"/>
    </row>
    <row r="12608" spans="1:3" ht="15" hidden="1" x14ac:dyDescent="0.2">
      <c r="A12608" s="13">
        <f t="shared" si="511"/>
        <v>0</v>
      </c>
      <c r="B12608" s="16" t="s">
        <v>17</v>
      </c>
      <c r="C12608" s="33">
        <v>0</v>
      </c>
    </row>
    <row r="12609" spans="1:3" ht="15" hidden="1" x14ac:dyDescent="0.2">
      <c r="A12609" s="13">
        <v>0</v>
      </c>
      <c r="B12609" s="15" t="s">
        <v>43</v>
      </c>
      <c r="C12609" s="32"/>
    </row>
    <row r="12610" spans="1:3" ht="15" hidden="1" x14ac:dyDescent="0.2">
      <c r="A12610" s="13">
        <v>0</v>
      </c>
      <c r="B12610" s="15" t="s">
        <v>15</v>
      </c>
      <c r="C12610" s="32"/>
    </row>
    <row r="12611" spans="1:3" ht="15" hidden="1" x14ac:dyDescent="0.2">
      <c r="A12611" s="13">
        <v>0</v>
      </c>
      <c r="B12611" s="15" t="s">
        <v>10</v>
      </c>
      <c r="C12611" s="32"/>
    </row>
    <row r="12612" spans="1:3" ht="15" hidden="1" x14ac:dyDescent="0.2">
      <c r="A12612" s="13">
        <f t="shared" si="511"/>
        <v>0</v>
      </c>
      <c r="B12612" s="14" t="s">
        <v>39</v>
      </c>
      <c r="C12612" s="31"/>
    </row>
    <row r="12613" spans="1:3" ht="15" hidden="1" x14ac:dyDescent="0.2">
      <c r="A12613" s="13">
        <f t="shared" si="511"/>
        <v>0</v>
      </c>
      <c r="B12613" s="4" t="s">
        <v>16</v>
      </c>
      <c r="C12613" s="28"/>
    </row>
    <row r="12614" spans="1:3" hidden="1" x14ac:dyDescent="0.2">
      <c r="A12614" s="13">
        <f t="shared" si="511"/>
        <v>0</v>
      </c>
      <c r="B12614" s="21"/>
      <c r="C12614" s="35"/>
    </row>
    <row r="12615" spans="1:3" ht="15" hidden="1" x14ac:dyDescent="0.2">
      <c r="A12615" s="13">
        <f t="shared" si="511"/>
        <v>0</v>
      </c>
      <c r="B12615" s="22" t="s">
        <v>60</v>
      </c>
      <c r="C12615" s="29"/>
    </row>
    <row r="12616" spans="1:3" ht="15" x14ac:dyDescent="0.2">
      <c r="A12616" s="13"/>
      <c r="B12616" s="17" t="s">
        <v>44</v>
      </c>
      <c r="C12616" s="31">
        <v>19486.71</v>
      </c>
    </row>
    <row r="12617" spans="1:3" ht="15" x14ac:dyDescent="0.2">
      <c r="A12617" s="13"/>
      <c r="B12617" s="12" t="s">
        <v>1</v>
      </c>
      <c r="C12617" s="31">
        <v>19486.71</v>
      </c>
    </row>
    <row r="12618" spans="1:3" ht="15" hidden="1" x14ac:dyDescent="0.2">
      <c r="A12618" s="13">
        <f t="shared" si="511"/>
        <v>0</v>
      </c>
      <c r="B12618" s="12" t="s">
        <v>6</v>
      </c>
      <c r="C12618" s="31">
        <v>0</v>
      </c>
    </row>
    <row r="12619" spans="1:3" ht="15" hidden="1" x14ac:dyDescent="0.2">
      <c r="A12619" s="13">
        <f t="shared" si="511"/>
        <v>0</v>
      </c>
      <c r="B12619" s="12" t="s">
        <v>45</v>
      </c>
      <c r="C12619" s="31">
        <v>0</v>
      </c>
    </row>
    <row r="12620" spans="1:3" ht="15" hidden="1" x14ac:dyDescent="0.2">
      <c r="A12620" s="13">
        <f t="shared" si="511"/>
        <v>0</v>
      </c>
      <c r="B12620" s="12" t="s">
        <v>13</v>
      </c>
      <c r="C12620" s="31">
        <v>0</v>
      </c>
    </row>
    <row r="12621" spans="1:3" ht="15" x14ac:dyDescent="0.2">
      <c r="A12621" s="13"/>
      <c r="B12621" s="17" t="s">
        <v>46</v>
      </c>
      <c r="C12621" s="31">
        <v>19497.37</v>
      </c>
    </row>
    <row r="12622" spans="1:3" ht="15" x14ac:dyDescent="0.2">
      <c r="A12622" s="13"/>
      <c r="B12622" s="12" t="s">
        <v>19</v>
      </c>
      <c r="C12622" s="31">
        <v>19449.98</v>
      </c>
    </row>
    <row r="12623" spans="1:3" ht="15" x14ac:dyDescent="0.2">
      <c r="A12623" s="13"/>
      <c r="B12623" s="12" t="s">
        <v>36</v>
      </c>
      <c r="C12623" s="31">
        <v>47.39</v>
      </c>
    </row>
    <row r="12624" spans="1:3" ht="15" hidden="1" x14ac:dyDescent="0.2">
      <c r="A12624" s="13">
        <f t="shared" si="511"/>
        <v>0</v>
      </c>
      <c r="B12624" s="12" t="s">
        <v>47</v>
      </c>
      <c r="C12624" s="31">
        <v>0</v>
      </c>
    </row>
    <row r="12625" spans="1:3" ht="15" hidden="1" x14ac:dyDescent="0.2">
      <c r="A12625" s="13">
        <f t="shared" si="511"/>
        <v>0</v>
      </c>
      <c r="B12625" s="12" t="s">
        <v>41</v>
      </c>
      <c r="C12625" s="31">
        <v>0</v>
      </c>
    </row>
    <row r="12626" spans="1:3" ht="15" x14ac:dyDescent="0.2">
      <c r="A12626" s="13"/>
      <c r="B12626" s="39" t="s">
        <v>48</v>
      </c>
      <c r="C12626" s="40">
        <v>-10.66</v>
      </c>
    </row>
    <row r="12627" spans="1:3" ht="15" x14ac:dyDescent="0.2">
      <c r="A12627" s="13"/>
      <c r="B12627" s="39" t="s">
        <v>49</v>
      </c>
      <c r="C12627" s="40">
        <v>1798.54</v>
      </c>
    </row>
    <row r="12628" spans="1:3" ht="15" x14ac:dyDescent="0.2">
      <c r="A12628" s="13"/>
      <c r="B12628" s="39" t="s">
        <v>50</v>
      </c>
      <c r="C12628" s="40">
        <v>1787.88</v>
      </c>
    </row>
    <row r="12629" spans="1:3" ht="15" hidden="1" x14ac:dyDescent="0.2">
      <c r="A12629" s="13">
        <f t="shared" si="511"/>
        <v>0</v>
      </c>
      <c r="B12629" s="23"/>
      <c r="C12629" s="34"/>
    </row>
    <row r="12630" spans="1:3" hidden="1" x14ac:dyDescent="0.2">
      <c r="A12630" s="13">
        <f t="shared" si="511"/>
        <v>0</v>
      </c>
      <c r="B12630" s="18" t="s">
        <v>319</v>
      </c>
      <c r="C12630" s="29"/>
    </row>
    <row r="12631" spans="1:3" ht="15" x14ac:dyDescent="0.2">
      <c r="A12631" s="13"/>
      <c r="B12631" s="5" t="s">
        <v>53</v>
      </c>
      <c r="C12631" s="36">
        <v>2930</v>
      </c>
    </row>
    <row r="12632" spans="1:3" ht="15" x14ac:dyDescent="0.2">
      <c r="A12632" s="13"/>
      <c r="B12632" s="6" t="s">
        <v>54</v>
      </c>
      <c r="C12632" s="36">
        <v>2361</v>
      </c>
    </row>
    <row r="12633" spans="1:3" ht="15" x14ac:dyDescent="0.2">
      <c r="A12633" s="13"/>
      <c r="B12633" s="6" t="s">
        <v>55</v>
      </c>
      <c r="C12633" s="36">
        <v>569</v>
      </c>
    </row>
    <row r="12634" spans="1:3" ht="15" hidden="1" x14ac:dyDescent="0.2">
      <c r="A12634" s="13">
        <f t="shared" si="511"/>
        <v>0</v>
      </c>
      <c r="B12634" s="24"/>
      <c r="C12634" s="34"/>
    </row>
    <row r="12635" spans="1:3" ht="15" x14ac:dyDescent="0.2">
      <c r="A12635" s="13"/>
      <c r="B12635" s="121" t="s">
        <v>177</v>
      </c>
      <c r="C12635" s="122"/>
    </row>
    <row r="12636" spans="1:3" hidden="1" x14ac:dyDescent="0.2">
      <c r="A12636" s="13">
        <f t="shared" si="511"/>
        <v>0</v>
      </c>
      <c r="B12636" s="21"/>
      <c r="C12636" s="35"/>
    </row>
    <row r="12637" spans="1:3" ht="15" hidden="1" x14ac:dyDescent="0.2">
      <c r="A12637" s="13">
        <f t="shared" si="511"/>
        <v>0</v>
      </c>
      <c r="B12637" s="22" t="s">
        <v>59</v>
      </c>
      <c r="C12637" s="29"/>
    </row>
    <row r="12638" spans="1:3" ht="15" hidden="1" x14ac:dyDescent="0.2">
      <c r="A12638" s="13">
        <f t="shared" si="511"/>
        <v>0</v>
      </c>
      <c r="B12638" s="2" t="s">
        <v>1</v>
      </c>
      <c r="C12638" s="28">
        <v>0</v>
      </c>
    </row>
    <row r="12639" spans="1:3" ht="15" hidden="1" x14ac:dyDescent="0.2">
      <c r="A12639" s="13">
        <f t="shared" si="511"/>
        <v>0</v>
      </c>
      <c r="B12639" s="3" t="s">
        <v>2</v>
      </c>
      <c r="C12639" s="28"/>
    </row>
    <row r="12640" spans="1:3" ht="15" hidden="1" x14ac:dyDescent="0.2">
      <c r="A12640" s="13">
        <f t="shared" si="511"/>
        <v>0</v>
      </c>
      <c r="B12640" s="3" t="s">
        <v>3</v>
      </c>
      <c r="C12640" s="28"/>
    </row>
    <row r="12641" spans="1:3" ht="15" hidden="1" x14ac:dyDescent="0.2">
      <c r="A12641" s="13">
        <f t="shared" si="511"/>
        <v>0</v>
      </c>
      <c r="B12641" s="3" t="s">
        <v>4</v>
      </c>
      <c r="C12641" s="28">
        <v>0</v>
      </c>
    </row>
    <row r="12642" spans="1:3" ht="15" hidden="1" x14ac:dyDescent="0.2">
      <c r="A12642" s="13">
        <f t="shared" si="511"/>
        <v>0</v>
      </c>
      <c r="B12642" s="3" t="s">
        <v>5</v>
      </c>
      <c r="C12642" s="28">
        <v>0</v>
      </c>
    </row>
    <row r="12643" spans="1:3" ht="15" hidden="1" x14ac:dyDescent="0.2">
      <c r="A12643" s="13">
        <f t="shared" si="511"/>
        <v>0</v>
      </c>
      <c r="B12643" s="2" t="s">
        <v>6</v>
      </c>
      <c r="C12643" s="28">
        <v>0</v>
      </c>
    </row>
    <row r="12644" spans="1:3" ht="15" hidden="1" x14ac:dyDescent="0.2">
      <c r="A12644" s="13">
        <f t="shared" si="511"/>
        <v>0</v>
      </c>
      <c r="B12644" s="2" t="s">
        <v>7</v>
      </c>
      <c r="C12644" s="28">
        <v>0</v>
      </c>
    </row>
    <row r="12645" spans="1:3" ht="15" hidden="1" x14ac:dyDescent="0.2">
      <c r="A12645" s="13">
        <v>0</v>
      </c>
      <c r="B12645" s="3" t="s">
        <v>8</v>
      </c>
      <c r="C12645" s="28">
        <v>0</v>
      </c>
    </row>
    <row r="12646" spans="1:3" ht="15" hidden="1" x14ac:dyDescent="0.2">
      <c r="A12646" s="13">
        <f t="shared" si="511"/>
        <v>0</v>
      </c>
      <c r="B12646" s="4" t="s">
        <v>9</v>
      </c>
      <c r="C12646" s="28">
        <v>0</v>
      </c>
    </row>
    <row r="12647" spans="1:3" ht="15" hidden="1" x14ac:dyDescent="0.2">
      <c r="A12647" s="13">
        <v>0</v>
      </c>
      <c r="B12647" s="4" t="s">
        <v>10</v>
      </c>
      <c r="C12647" s="28">
        <v>0</v>
      </c>
    </row>
    <row r="12648" spans="1:3" ht="15" hidden="1" x14ac:dyDescent="0.2">
      <c r="A12648" s="13">
        <f t="shared" si="511"/>
        <v>0</v>
      </c>
      <c r="B12648" s="4" t="s">
        <v>11</v>
      </c>
      <c r="C12648" s="28">
        <v>0</v>
      </c>
    </row>
    <row r="12649" spans="1:3" ht="15" hidden="1" x14ac:dyDescent="0.2">
      <c r="A12649" s="13">
        <f t="shared" si="511"/>
        <v>0</v>
      </c>
      <c r="B12649" s="4" t="s">
        <v>12</v>
      </c>
      <c r="C12649" s="28">
        <v>0</v>
      </c>
    </row>
    <row r="12650" spans="1:3" ht="15" hidden="1" x14ac:dyDescent="0.2">
      <c r="A12650" s="13">
        <f t="shared" si="511"/>
        <v>0</v>
      </c>
      <c r="B12650" s="2" t="s">
        <v>13</v>
      </c>
      <c r="C12650" s="28">
        <v>0</v>
      </c>
    </row>
    <row r="12651" spans="1:3" ht="15" hidden="1" x14ac:dyDescent="0.2">
      <c r="A12651" s="13">
        <v>0</v>
      </c>
      <c r="B12651" s="3" t="s">
        <v>14</v>
      </c>
      <c r="C12651" s="28">
        <v>0</v>
      </c>
    </row>
    <row r="12652" spans="1:3" ht="15" hidden="1" x14ac:dyDescent="0.2">
      <c r="A12652" s="13">
        <v>0</v>
      </c>
      <c r="B12652" s="4" t="s">
        <v>15</v>
      </c>
      <c r="C12652" s="28">
        <v>0</v>
      </c>
    </row>
    <row r="12653" spans="1:3" ht="15" hidden="1" x14ac:dyDescent="0.2">
      <c r="A12653" s="13">
        <v>0</v>
      </c>
      <c r="B12653" s="4" t="s">
        <v>10</v>
      </c>
      <c r="C12653" s="28">
        <v>0</v>
      </c>
    </row>
    <row r="12654" spans="1:3" ht="15" hidden="1" x14ac:dyDescent="0.2">
      <c r="A12654" s="13">
        <f t="shared" ref="A12654:A12660" si="512">SUM(C12654)</f>
        <v>0</v>
      </c>
      <c r="B12654" s="4" t="s">
        <v>16</v>
      </c>
      <c r="C12654" s="28">
        <v>0</v>
      </c>
    </row>
    <row r="12655" spans="1:3" ht="15" hidden="1" x14ac:dyDescent="0.2">
      <c r="A12655" s="13">
        <f t="shared" si="512"/>
        <v>0</v>
      </c>
      <c r="B12655" s="3" t="s">
        <v>17</v>
      </c>
      <c r="C12655" s="28">
        <v>0</v>
      </c>
    </row>
    <row r="12656" spans="1:3" ht="15" hidden="1" x14ac:dyDescent="0.2">
      <c r="A12656" s="13">
        <f t="shared" si="512"/>
        <v>0</v>
      </c>
      <c r="B12656" s="4" t="s">
        <v>18</v>
      </c>
      <c r="C12656" s="28">
        <v>0</v>
      </c>
    </row>
    <row r="12657" spans="1:3" hidden="1" x14ac:dyDescent="0.2">
      <c r="A12657" s="13">
        <f t="shared" si="512"/>
        <v>0</v>
      </c>
      <c r="B12657" s="21"/>
      <c r="C12657" s="35"/>
    </row>
    <row r="12658" spans="1:3" ht="15" x14ac:dyDescent="0.2">
      <c r="A12658" s="13"/>
      <c r="B12658" s="2" t="s">
        <v>19</v>
      </c>
      <c r="C12658" s="28">
        <v>2.4211999999999998</v>
      </c>
    </row>
    <row r="12659" spans="1:3" ht="15" hidden="1" x14ac:dyDescent="0.2">
      <c r="A12659" s="13">
        <f t="shared" si="512"/>
        <v>0</v>
      </c>
      <c r="B12659" s="12" t="s">
        <v>20</v>
      </c>
      <c r="C12659" s="31">
        <v>0</v>
      </c>
    </row>
    <row r="12660" spans="1:3" ht="15" x14ac:dyDescent="0.2">
      <c r="A12660" s="13"/>
      <c r="B12660" s="12" t="s">
        <v>21</v>
      </c>
      <c r="C12660" s="31">
        <v>2.4211999999999998</v>
      </c>
    </row>
    <row r="12661" spans="1:3" ht="15" hidden="1" x14ac:dyDescent="0.2">
      <c r="A12661" s="13">
        <v>0</v>
      </c>
      <c r="B12661" s="15" t="s">
        <v>22</v>
      </c>
      <c r="C12661" s="32">
        <v>0</v>
      </c>
    </row>
    <row r="12662" spans="1:3" ht="15" hidden="1" x14ac:dyDescent="0.2">
      <c r="A12662" s="13">
        <v>0</v>
      </c>
      <c r="B12662" s="15" t="s">
        <v>23</v>
      </c>
      <c r="C12662" s="32">
        <v>0</v>
      </c>
    </row>
    <row r="12663" spans="1:3" ht="15" hidden="1" x14ac:dyDescent="0.2">
      <c r="A12663" s="13">
        <v>0</v>
      </c>
      <c r="B12663" s="15" t="s">
        <v>24</v>
      </c>
      <c r="C12663" s="32">
        <v>0.17119999999999999</v>
      </c>
    </row>
    <row r="12664" spans="1:3" ht="15" hidden="1" x14ac:dyDescent="0.2">
      <c r="A12664" s="13">
        <v>0</v>
      </c>
      <c r="B12664" s="15" t="s">
        <v>25</v>
      </c>
      <c r="C12664" s="32">
        <v>0</v>
      </c>
    </row>
    <row r="12665" spans="1:3" ht="15" hidden="1" x14ac:dyDescent="0.2">
      <c r="A12665" s="13">
        <v>0</v>
      </c>
      <c r="B12665" s="15" t="s">
        <v>26</v>
      </c>
      <c r="C12665" s="32">
        <v>0</v>
      </c>
    </row>
    <row r="12666" spans="1:3" ht="15" hidden="1" x14ac:dyDescent="0.2">
      <c r="A12666" s="13">
        <v>0</v>
      </c>
      <c r="B12666" s="15" t="s">
        <v>27</v>
      </c>
      <c r="C12666" s="32">
        <v>0</v>
      </c>
    </row>
    <row r="12667" spans="1:3" ht="30" hidden="1" x14ac:dyDescent="0.2">
      <c r="A12667" s="13">
        <v>0</v>
      </c>
      <c r="B12667" s="15" t="s">
        <v>28</v>
      </c>
      <c r="C12667" s="32">
        <v>0</v>
      </c>
    </row>
    <row r="12668" spans="1:3" ht="15" hidden="1" x14ac:dyDescent="0.2">
      <c r="A12668" s="13">
        <v>0</v>
      </c>
      <c r="B12668" s="15" t="s">
        <v>29</v>
      </c>
      <c r="C12668" s="32">
        <v>0.75</v>
      </c>
    </row>
    <row r="12669" spans="1:3" ht="15" hidden="1" x14ac:dyDescent="0.2">
      <c r="A12669" s="13">
        <v>0</v>
      </c>
      <c r="B12669" s="15" t="s">
        <v>30</v>
      </c>
      <c r="C12669" s="32">
        <v>0</v>
      </c>
    </row>
    <row r="12670" spans="1:3" ht="15" hidden="1" x14ac:dyDescent="0.2">
      <c r="A12670" s="13">
        <v>0</v>
      </c>
      <c r="B12670" s="15" t="s">
        <v>31</v>
      </c>
      <c r="C12670" s="32">
        <v>1.5</v>
      </c>
    </row>
    <row r="12671" spans="1:3" ht="15" hidden="1" x14ac:dyDescent="0.2">
      <c r="A12671" s="13">
        <f t="shared" ref="A12671:A12677" si="513">SUM(C12671)</f>
        <v>0</v>
      </c>
      <c r="B12671" s="12" t="s">
        <v>32</v>
      </c>
      <c r="C12671" s="31">
        <v>0</v>
      </c>
    </row>
    <row r="12672" spans="1:3" ht="15" hidden="1" x14ac:dyDescent="0.2">
      <c r="A12672" s="13">
        <f t="shared" si="513"/>
        <v>0</v>
      </c>
      <c r="B12672" s="3" t="s">
        <v>33</v>
      </c>
      <c r="C12672" s="28">
        <v>0</v>
      </c>
    </row>
    <row r="12673" spans="1:3" ht="15" hidden="1" x14ac:dyDescent="0.2">
      <c r="A12673" s="13">
        <f t="shared" si="513"/>
        <v>0</v>
      </c>
      <c r="B12673" s="12" t="s">
        <v>4</v>
      </c>
      <c r="C12673" s="31">
        <v>0</v>
      </c>
    </row>
    <row r="12674" spans="1:3" ht="15" hidden="1" x14ac:dyDescent="0.2">
      <c r="A12674" s="13">
        <f t="shared" si="513"/>
        <v>0</v>
      </c>
      <c r="B12674" s="12" t="s">
        <v>34</v>
      </c>
      <c r="C12674" s="31">
        <v>0</v>
      </c>
    </row>
    <row r="12675" spans="1:3" ht="15" hidden="1" x14ac:dyDescent="0.2">
      <c r="A12675" s="13">
        <f t="shared" si="513"/>
        <v>0</v>
      </c>
      <c r="B12675" s="12" t="s">
        <v>35</v>
      </c>
      <c r="C12675" s="31">
        <v>0</v>
      </c>
    </row>
    <row r="12676" spans="1:3" ht="15" hidden="1" x14ac:dyDescent="0.2">
      <c r="A12676" s="13">
        <f t="shared" si="513"/>
        <v>0</v>
      </c>
      <c r="B12676" s="2" t="s">
        <v>36</v>
      </c>
      <c r="C12676" s="28">
        <v>0</v>
      </c>
    </row>
    <row r="12677" spans="1:3" ht="15" hidden="1" x14ac:dyDescent="0.2">
      <c r="A12677" s="13">
        <f t="shared" si="513"/>
        <v>0</v>
      </c>
      <c r="B12677" s="2" t="s">
        <v>37</v>
      </c>
      <c r="C12677" s="28">
        <v>0</v>
      </c>
    </row>
    <row r="12678" spans="1:3" ht="15" hidden="1" x14ac:dyDescent="0.2">
      <c r="A12678" s="13">
        <v>0</v>
      </c>
      <c r="B12678" s="16" t="s">
        <v>8</v>
      </c>
      <c r="C12678" s="33">
        <v>0</v>
      </c>
    </row>
    <row r="12679" spans="1:3" ht="15" hidden="1" x14ac:dyDescent="0.2">
      <c r="A12679" s="13">
        <v>0</v>
      </c>
      <c r="B12679" s="15" t="s">
        <v>9</v>
      </c>
      <c r="C12679" s="32">
        <v>0</v>
      </c>
    </row>
    <row r="12680" spans="1:3" ht="15" hidden="1" x14ac:dyDescent="0.2">
      <c r="A12680" s="13">
        <v>0</v>
      </c>
      <c r="B12680" s="15" t="s">
        <v>38</v>
      </c>
      <c r="C12680" s="32">
        <v>0</v>
      </c>
    </row>
    <row r="12681" spans="1:3" ht="15" hidden="1" x14ac:dyDescent="0.2">
      <c r="A12681" s="13">
        <f>SUM(C12681)</f>
        <v>0</v>
      </c>
      <c r="B12681" s="14" t="s">
        <v>39</v>
      </c>
      <c r="C12681" s="31">
        <v>0</v>
      </c>
    </row>
    <row r="12682" spans="1:3" ht="15" hidden="1" x14ac:dyDescent="0.2">
      <c r="A12682" s="13">
        <f>SUM(C12682)</f>
        <v>0</v>
      </c>
      <c r="B12682" s="4" t="s">
        <v>40</v>
      </c>
      <c r="C12682" s="28">
        <v>0</v>
      </c>
    </row>
    <row r="12683" spans="1:3" ht="15" hidden="1" x14ac:dyDescent="0.2">
      <c r="A12683" s="13">
        <f>SUM(C12683)</f>
        <v>0</v>
      </c>
      <c r="B12683" s="2" t="s">
        <v>41</v>
      </c>
      <c r="C12683" s="28">
        <v>0</v>
      </c>
    </row>
    <row r="12684" spans="1:3" ht="15" hidden="1" x14ac:dyDescent="0.2">
      <c r="A12684" s="13">
        <v>0</v>
      </c>
      <c r="B12684" s="16" t="s">
        <v>14</v>
      </c>
      <c r="C12684" s="33">
        <v>0</v>
      </c>
    </row>
    <row r="12685" spans="1:3" ht="15" hidden="1" x14ac:dyDescent="0.2">
      <c r="A12685" s="13">
        <v>0</v>
      </c>
      <c r="B12685" s="15" t="s">
        <v>9</v>
      </c>
      <c r="C12685" s="32">
        <v>0</v>
      </c>
    </row>
    <row r="12686" spans="1:3" ht="15" hidden="1" x14ac:dyDescent="0.2">
      <c r="A12686" s="13">
        <v>0</v>
      </c>
      <c r="B12686" s="15" t="s">
        <v>10</v>
      </c>
      <c r="C12686" s="32">
        <v>0</v>
      </c>
    </row>
    <row r="12687" spans="1:3" ht="15" hidden="1" x14ac:dyDescent="0.2">
      <c r="A12687" s="13">
        <f>SUM(C12687)</f>
        <v>0</v>
      </c>
      <c r="B12687" s="14" t="s">
        <v>42</v>
      </c>
      <c r="C12687" s="31">
        <v>0</v>
      </c>
    </row>
    <row r="12688" spans="1:3" ht="15" hidden="1" x14ac:dyDescent="0.2">
      <c r="A12688" s="13">
        <f>SUM(C12688)</f>
        <v>0</v>
      </c>
      <c r="B12688" s="4" t="s">
        <v>16</v>
      </c>
      <c r="C12688" s="28">
        <v>0</v>
      </c>
    </row>
    <row r="12689" spans="1:3" ht="15" hidden="1" x14ac:dyDescent="0.2">
      <c r="A12689" s="13">
        <f>SUM(C12689)</f>
        <v>0</v>
      </c>
      <c r="B12689" s="16" t="s">
        <v>17</v>
      </c>
      <c r="C12689" s="33">
        <v>0</v>
      </c>
    </row>
    <row r="12690" spans="1:3" ht="15" hidden="1" x14ac:dyDescent="0.2">
      <c r="A12690" s="13">
        <v>0</v>
      </c>
      <c r="B12690" s="15" t="s">
        <v>43</v>
      </c>
      <c r="C12690" s="32">
        <v>0</v>
      </c>
    </row>
    <row r="12691" spans="1:3" ht="15" hidden="1" x14ac:dyDescent="0.2">
      <c r="A12691" s="13">
        <v>0</v>
      </c>
      <c r="B12691" s="15" t="s">
        <v>15</v>
      </c>
      <c r="C12691" s="32">
        <v>0</v>
      </c>
    </row>
    <row r="12692" spans="1:3" ht="15" hidden="1" x14ac:dyDescent="0.2">
      <c r="A12692" s="13">
        <v>0</v>
      </c>
      <c r="B12692" s="15" t="s">
        <v>10</v>
      </c>
      <c r="C12692" s="32">
        <v>0</v>
      </c>
    </row>
    <row r="12693" spans="1:3" ht="15" hidden="1" x14ac:dyDescent="0.2">
      <c r="A12693" s="13">
        <f t="shared" ref="A12693:A12715" si="514">SUM(C12693)</f>
        <v>0</v>
      </c>
      <c r="B12693" s="14" t="s">
        <v>39</v>
      </c>
      <c r="C12693" s="31">
        <v>0</v>
      </c>
    </row>
    <row r="12694" spans="1:3" ht="15" hidden="1" x14ac:dyDescent="0.2">
      <c r="A12694" s="13">
        <f t="shared" si="514"/>
        <v>0</v>
      </c>
      <c r="B12694" s="4" t="s">
        <v>16</v>
      </c>
      <c r="C12694" s="28">
        <v>0</v>
      </c>
    </row>
    <row r="12695" spans="1:3" hidden="1" x14ac:dyDescent="0.2">
      <c r="A12695" s="13">
        <f t="shared" si="514"/>
        <v>0</v>
      </c>
      <c r="B12695" s="21"/>
      <c r="C12695" s="35"/>
    </row>
    <row r="12696" spans="1:3" ht="15" hidden="1" x14ac:dyDescent="0.2">
      <c r="A12696" s="13">
        <f t="shared" si="514"/>
        <v>0</v>
      </c>
      <c r="B12696" s="22" t="s">
        <v>60</v>
      </c>
      <c r="C12696" s="29"/>
    </row>
    <row r="12697" spans="1:3" ht="15" hidden="1" x14ac:dyDescent="0.2">
      <c r="A12697" s="13">
        <f t="shared" si="514"/>
        <v>0</v>
      </c>
      <c r="B12697" s="17" t="s">
        <v>44</v>
      </c>
      <c r="C12697" s="31">
        <v>0</v>
      </c>
    </row>
    <row r="12698" spans="1:3" ht="15" hidden="1" x14ac:dyDescent="0.2">
      <c r="A12698" s="13">
        <f t="shared" si="514"/>
        <v>0</v>
      </c>
      <c r="B12698" s="12" t="s">
        <v>1</v>
      </c>
      <c r="C12698" s="31">
        <v>0</v>
      </c>
    </row>
    <row r="12699" spans="1:3" ht="15" hidden="1" x14ac:dyDescent="0.2">
      <c r="A12699" s="13">
        <f t="shared" si="514"/>
        <v>0</v>
      </c>
      <c r="B12699" s="12" t="s">
        <v>6</v>
      </c>
      <c r="C12699" s="31">
        <v>0</v>
      </c>
    </row>
    <row r="12700" spans="1:3" ht="15" hidden="1" x14ac:dyDescent="0.2">
      <c r="A12700" s="13">
        <f t="shared" si="514"/>
        <v>0</v>
      </c>
      <c r="B12700" s="12" t="s">
        <v>45</v>
      </c>
      <c r="C12700" s="31">
        <v>0</v>
      </c>
    </row>
    <row r="12701" spans="1:3" ht="15" hidden="1" x14ac:dyDescent="0.2">
      <c r="A12701" s="13">
        <f t="shared" si="514"/>
        <v>0</v>
      </c>
      <c r="B12701" s="12" t="s">
        <v>13</v>
      </c>
      <c r="C12701" s="31">
        <v>0</v>
      </c>
    </row>
    <row r="12702" spans="1:3" ht="15" x14ac:dyDescent="0.2">
      <c r="A12702" s="13"/>
      <c r="B12702" s="17" t="s">
        <v>46</v>
      </c>
      <c r="C12702" s="31">
        <v>2.4211999999999998</v>
      </c>
    </row>
    <row r="12703" spans="1:3" ht="15" x14ac:dyDescent="0.2">
      <c r="A12703" s="13"/>
      <c r="B12703" s="12" t="s">
        <v>19</v>
      </c>
      <c r="C12703" s="31">
        <v>2.4211999999999998</v>
      </c>
    </row>
    <row r="12704" spans="1:3" ht="15" hidden="1" x14ac:dyDescent="0.2">
      <c r="A12704" s="13">
        <f t="shared" si="514"/>
        <v>0</v>
      </c>
      <c r="B12704" s="12" t="s">
        <v>36</v>
      </c>
      <c r="C12704" s="31">
        <v>0</v>
      </c>
    </row>
    <row r="12705" spans="1:3" ht="15" hidden="1" x14ac:dyDescent="0.2">
      <c r="A12705" s="13">
        <f t="shared" si="514"/>
        <v>0</v>
      </c>
      <c r="B12705" s="12" t="s">
        <v>47</v>
      </c>
      <c r="C12705" s="31">
        <v>0</v>
      </c>
    </row>
    <row r="12706" spans="1:3" ht="15" hidden="1" x14ac:dyDescent="0.2">
      <c r="A12706" s="13">
        <f t="shared" si="514"/>
        <v>0</v>
      </c>
      <c r="B12706" s="12" t="s">
        <v>41</v>
      </c>
      <c r="C12706" s="31">
        <v>0</v>
      </c>
    </row>
    <row r="12707" spans="1:3" ht="15" x14ac:dyDescent="0.2">
      <c r="A12707" s="13"/>
      <c r="B12707" s="39" t="s">
        <v>48</v>
      </c>
      <c r="C12707" s="40">
        <v>-2.4211999999999998</v>
      </c>
    </row>
    <row r="12708" spans="1:3" ht="15" x14ac:dyDescent="0.2">
      <c r="A12708" s="13"/>
      <c r="B12708" s="39" t="s">
        <v>49</v>
      </c>
      <c r="C12708" s="40">
        <v>12.003439999999999</v>
      </c>
    </row>
    <row r="12709" spans="1:3" ht="15" x14ac:dyDescent="0.2">
      <c r="A12709" s="13"/>
      <c r="B12709" s="39" t="s">
        <v>50</v>
      </c>
      <c r="C12709" s="40">
        <v>9.5822400000000005</v>
      </c>
    </row>
    <row r="12710" spans="1:3" ht="15" hidden="1" x14ac:dyDescent="0.2">
      <c r="A12710" s="13">
        <f t="shared" si="514"/>
        <v>0</v>
      </c>
      <c r="B12710" s="23"/>
      <c r="C12710" s="34"/>
    </row>
    <row r="12711" spans="1:3" hidden="1" x14ac:dyDescent="0.2">
      <c r="A12711" s="13">
        <f t="shared" si="514"/>
        <v>0</v>
      </c>
      <c r="B12711" s="18" t="s">
        <v>319</v>
      </c>
      <c r="C12711" s="29"/>
    </row>
    <row r="12712" spans="1:3" ht="15" x14ac:dyDescent="0.2">
      <c r="A12712" s="13"/>
      <c r="B12712" s="5" t="s">
        <v>53</v>
      </c>
      <c r="C12712" s="36">
        <v>21</v>
      </c>
    </row>
    <row r="12713" spans="1:3" ht="15" x14ac:dyDescent="0.2">
      <c r="A12713" s="13"/>
      <c r="B12713" s="6" t="s">
        <v>54</v>
      </c>
      <c r="C12713" s="36">
        <v>17</v>
      </c>
    </row>
    <row r="12714" spans="1:3" ht="15" x14ac:dyDescent="0.2">
      <c r="A12714" s="13"/>
      <c r="B12714" s="6" t="s">
        <v>55</v>
      </c>
      <c r="C12714" s="36">
        <v>4</v>
      </c>
    </row>
    <row r="12715" spans="1:3" ht="15" hidden="1" x14ac:dyDescent="0.2">
      <c r="A12715" s="13">
        <f t="shared" si="514"/>
        <v>0</v>
      </c>
      <c r="B12715" s="24"/>
      <c r="C12715" s="34"/>
    </row>
    <row r="12716" spans="1:3" ht="15" x14ac:dyDescent="0.2">
      <c r="A12716" s="13"/>
      <c r="B12716" s="121" t="s">
        <v>178</v>
      </c>
      <c r="C12716" s="122"/>
    </row>
    <row r="12717" spans="1:3" hidden="1" x14ac:dyDescent="0.2">
      <c r="A12717" s="13">
        <f t="shared" ref="A12717:A12725" si="515">SUM(C12717)</f>
        <v>0</v>
      </c>
      <c r="B12717" s="21"/>
      <c r="C12717" s="35"/>
    </row>
    <row r="12718" spans="1:3" ht="15" hidden="1" x14ac:dyDescent="0.2">
      <c r="A12718" s="13">
        <f t="shared" si="515"/>
        <v>0</v>
      </c>
      <c r="B12718" s="22" t="s">
        <v>59</v>
      </c>
      <c r="C12718" s="29"/>
    </row>
    <row r="12719" spans="1:3" ht="15" x14ac:dyDescent="0.2">
      <c r="A12719" s="13"/>
      <c r="B12719" s="2" t="s">
        <v>1</v>
      </c>
      <c r="C12719" s="28">
        <v>21.229320000000001</v>
      </c>
    </row>
    <row r="12720" spans="1:3" ht="15" hidden="1" x14ac:dyDescent="0.2">
      <c r="A12720" s="13">
        <f t="shared" si="515"/>
        <v>0</v>
      </c>
      <c r="B12720" s="3" t="s">
        <v>2</v>
      </c>
      <c r="C12720" s="28"/>
    </row>
    <row r="12721" spans="1:3" ht="15" hidden="1" x14ac:dyDescent="0.2">
      <c r="A12721" s="13">
        <f t="shared" si="515"/>
        <v>0</v>
      </c>
      <c r="B12721" s="3" t="s">
        <v>3</v>
      </c>
      <c r="C12721" s="28"/>
    </row>
    <row r="12722" spans="1:3" ht="15" hidden="1" x14ac:dyDescent="0.2">
      <c r="A12722" s="13">
        <f t="shared" si="515"/>
        <v>0</v>
      </c>
      <c r="B12722" s="3" t="s">
        <v>4</v>
      </c>
      <c r="C12722" s="28">
        <v>0</v>
      </c>
    </row>
    <row r="12723" spans="1:3" ht="15" x14ac:dyDescent="0.2">
      <c r="A12723" s="13"/>
      <c r="B12723" s="3" t="s">
        <v>5</v>
      </c>
      <c r="C12723" s="28">
        <v>21.229320000000001</v>
      </c>
    </row>
    <row r="12724" spans="1:3" ht="15" hidden="1" x14ac:dyDescent="0.2">
      <c r="A12724" s="13">
        <f t="shared" si="515"/>
        <v>0</v>
      </c>
      <c r="B12724" s="2" t="s">
        <v>6</v>
      </c>
      <c r="C12724" s="28">
        <v>0</v>
      </c>
    </row>
    <row r="12725" spans="1:3" ht="15" hidden="1" x14ac:dyDescent="0.2">
      <c r="A12725" s="13">
        <f t="shared" si="515"/>
        <v>0</v>
      </c>
      <c r="B12725" s="2" t="s">
        <v>7</v>
      </c>
      <c r="C12725" s="28">
        <v>0</v>
      </c>
    </row>
    <row r="12726" spans="1:3" ht="15" hidden="1" x14ac:dyDescent="0.2">
      <c r="A12726" s="13">
        <v>0</v>
      </c>
      <c r="B12726" s="3" t="s">
        <v>8</v>
      </c>
      <c r="C12726" s="28">
        <v>0</v>
      </c>
    </row>
    <row r="12727" spans="1:3" ht="15" hidden="1" x14ac:dyDescent="0.2">
      <c r="A12727" s="13">
        <f>SUM(C12727)</f>
        <v>0</v>
      </c>
      <c r="B12727" s="4" t="s">
        <v>9</v>
      </c>
      <c r="C12727" s="28">
        <v>0</v>
      </c>
    </row>
    <row r="12728" spans="1:3" ht="15" hidden="1" x14ac:dyDescent="0.2">
      <c r="A12728" s="13">
        <v>0</v>
      </c>
      <c r="B12728" s="4" t="s">
        <v>10</v>
      </c>
      <c r="C12728" s="28">
        <v>0</v>
      </c>
    </row>
    <row r="12729" spans="1:3" ht="15" hidden="1" x14ac:dyDescent="0.2">
      <c r="A12729" s="13">
        <f>SUM(C12729)</f>
        <v>0</v>
      </c>
      <c r="B12729" s="4" t="s">
        <v>11</v>
      </c>
      <c r="C12729" s="28">
        <v>0</v>
      </c>
    </row>
    <row r="12730" spans="1:3" ht="15" hidden="1" x14ac:dyDescent="0.2">
      <c r="A12730" s="13">
        <f>SUM(C12730)</f>
        <v>0</v>
      </c>
      <c r="B12730" s="4" t="s">
        <v>12</v>
      </c>
      <c r="C12730" s="28">
        <v>0</v>
      </c>
    </row>
    <row r="12731" spans="1:3" ht="15" hidden="1" x14ac:dyDescent="0.2">
      <c r="A12731" s="13">
        <f>SUM(C12731)</f>
        <v>0</v>
      </c>
      <c r="B12731" s="2" t="s">
        <v>13</v>
      </c>
      <c r="C12731" s="28">
        <v>0</v>
      </c>
    </row>
    <row r="12732" spans="1:3" ht="15" hidden="1" x14ac:dyDescent="0.2">
      <c r="A12732" s="13">
        <v>0</v>
      </c>
      <c r="B12732" s="3" t="s">
        <v>14</v>
      </c>
      <c r="C12732" s="28">
        <v>0</v>
      </c>
    </row>
    <row r="12733" spans="1:3" ht="15" hidden="1" x14ac:dyDescent="0.2">
      <c r="A12733" s="13">
        <v>0</v>
      </c>
      <c r="B12733" s="4" t="s">
        <v>15</v>
      </c>
      <c r="C12733" s="28">
        <v>0</v>
      </c>
    </row>
    <row r="12734" spans="1:3" ht="15" hidden="1" x14ac:dyDescent="0.2">
      <c r="A12734" s="13">
        <v>0</v>
      </c>
      <c r="B12734" s="4" t="s">
        <v>10</v>
      </c>
      <c r="C12734" s="28">
        <v>0</v>
      </c>
    </row>
    <row r="12735" spans="1:3" ht="15" hidden="1" x14ac:dyDescent="0.2">
      <c r="A12735" s="13">
        <f t="shared" ref="A12735:A12741" si="516">SUM(C12735)</f>
        <v>0</v>
      </c>
      <c r="B12735" s="4" t="s">
        <v>16</v>
      </c>
      <c r="C12735" s="28">
        <v>0</v>
      </c>
    </row>
    <row r="12736" spans="1:3" ht="15" hidden="1" x14ac:dyDescent="0.2">
      <c r="A12736" s="13">
        <f t="shared" si="516"/>
        <v>0</v>
      </c>
      <c r="B12736" s="3" t="s">
        <v>17</v>
      </c>
      <c r="C12736" s="28">
        <v>0</v>
      </c>
    </row>
    <row r="12737" spans="1:3" ht="15" hidden="1" x14ac:dyDescent="0.2">
      <c r="A12737" s="13">
        <f t="shared" si="516"/>
        <v>0</v>
      </c>
      <c r="B12737" s="4" t="s">
        <v>18</v>
      </c>
      <c r="C12737" s="28">
        <v>0</v>
      </c>
    </row>
    <row r="12738" spans="1:3" hidden="1" x14ac:dyDescent="0.2">
      <c r="A12738" s="13">
        <f t="shared" si="516"/>
        <v>0</v>
      </c>
      <c r="B12738" s="21"/>
      <c r="C12738" s="35"/>
    </row>
    <row r="12739" spans="1:3" ht="15" x14ac:dyDescent="0.2">
      <c r="A12739" s="13"/>
      <c r="B12739" s="2" t="s">
        <v>19</v>
      </c>
      <c r="C12739" s="28">
        <v>45.469490000000008</v>
      </c>
    </row>
    <row r="12740" spans="1:3" ht="15" hidden="1" x14ac:dyDescent="0.2">
      <c r="A12740" s="13">
        <f t="shared" si="516"/>
        <v>0</v>
      </c>
      <c r="B12740" s="12" t="s">
        <v>20</v>
      </c>
      <c r="C12740" s="31">
        <v>0</v>
      </c>
    </row>
    <row r="12741" spans="1:3" ht="15" x14ac:dyDescent="0.2">
      <c r="A12741" s="13"/>
      <c r="B12741" s="12" t="s">
        <v>21</v>
      </c>
      <c r="C12741" s="31">
        <v>44.953160000000004</v>
      </c>
    </row>
    <row r="12742" spans="1:3" ht="15" hidden="1" x14ac:dyDescent="0.2">
      <c r="A12742" s="13">
        <v>0</v>
      </c>
      <c r="B12742" s="15" t="s">
        <v>22</v>
      </c>
      <c r="C12742" s="32">
        <v>24.56</v>
      </c>
    </row>
    <row r="12743" spans="1:3" ht="15" hidden="1" x14ac:dyDescent="0.2">
      <c r="A12743" s="13">
        <v>0</v>
      </c>
      <c r="B12743" s="15" t="s">
        <v>23</v>
      </c>
      <c r="C12743" s="32">
        <v>0</v>
      </c>
    </row>
    <row r="12744" spans="1:3" ht="15" hidden="1" x14ac:dyDescent="0.2">
      <c r="A12744" s="13">
        <v>0</v>
      </c>
      <c r="B12744" s="15" t="s">
        <v>24</v>
      </c>
      <c r="C12744" s="32">
        <v>9.6254799999999996</v>
      </c>
    </row>
    <row r="12745" spans="1:3" ht="15" hidden="1" x14ac:dyDescent="0.2">
      <c r="A12745" s="13">
        <v>0</v>
      </c>
      <c r="B12745" s="15" t="s">
        <v>25</v>
      </c>
      <c r="C12745" s="32">
        <v>0</v>
      </c>
    </row>
    <row r="12746" spans="1:3" ht="15" hidden="1" x14ac:dyDescent="0.2">
      <c r="A12746" s="13">
        <v>0</v>
      </c>
      <c r="B12746" s="15" t="s">
        <v>26</v>
      </c>
      <c r="C12746" s="32">
        <v>0</v>
      </c>
    </row>
    <row r="12747" spans="1:3" ht="15" hidden="1" x14ac:dyDescent="0.2">
      <c r="A12747" s="13">
        <v>0</v>
      </c>
      <c r="B12747" s="15" t="s">
        <v>27</v>
      </c>
      <c r="C12747" s="32">
        <v>0</v>
      </c>
    </row>
    <row r="12748" spans="1:3" ht="30" hidden="1" x14ac:dyDescent="0.2">
      <c r="A12748" s="13">
        <v>0</v>
      </c>
      <c r="B12748" s="15" t="s">
        <v>28</v>
      </c>
      <c r="C12748" s="32">
        <v>0</v>
      </c>
    </row>
    <row r="12749" spans="1:3" ht="15" hidden="1" x14ac:dyDescent="0.2">
      <c r="A12749" s="13">
        <v>0</v>
      </c>
      <c r="B12749" s="15" t="s">
        <v>29</v>
      </c>
      <c r="C12749" s="32">
        <v>1.8911500000000001</v>
      </c>
    </row>
    <row r="12750" spans="1:3" ht="15" hidden="1" x14ac:dyDescent="0.2">
      <c r="A12750" s="13">
        <v>0</v>
      </c>
      <c r="B12750" s="15" t="s">
        <v>30</v>
      </c>
      <c r="C12750" s="32">
        <v>0</v>
      </c>
    </row>
    <row r="12751" spans="1:3" ht="15" hidden="1" x14ac:dyDescent="0.2">
      <c r="A12751" s="13">
        <v>0</v>
      </c>
      <c r="B12751" s="15" t="s">
        <v>31</v>
      </c>
      <c r="C12751" s="32">
        <v>8.8765300000000007</v>
      </c>
    </row>
    <row r="12752" spans="1:3" ht="15" hidden="1" x14ac:dyDescent="0.2">
      <c r="A12752" s="13">
        <f t="shared" ref="A12752:A12758" si="517">SUM(C12752)</f>
        <v>0</v>
      </c>
      <c r="B12752" s="12" t="s">
        <v>32</v>
      </c>
      <c r="C12752" s="31">
        <v>0</v>
      </c>
    </row>
    <row r="12753" spans="1:3" ht="15" hidden="1" x14ac:dyDescent="0.2">
      <c r="A12753" s="13">
        <f t="shared" si="517"/>
        <v>0</v>
      </c>
      <c r="B12753" s="3" t="s">
        <v>33</v>
      </c>
      <c r="C12753" s="28">
        <v>0</v>
      </c>
    </row>
    <row r="12754" spans="1:3" ht="15" hidden="1" x14ac:dyDescent="0.2">
      <c r="A12754" s="13">
        <f t="shared" si="517"/>
        <v>0</v>
      </c>
      <c r="B12754" s="12" t="s">
        <v>4</v>
      </c>
      <c r="C12754" s="31">
        <v>0</v>
      </c>
    </row>
    <row r="12755" spans="1:3" ht="15" hidden="1" x14ac:dyDescent="0.2">
      <c r="A12755" s="13">
        <f t="shared" si="517"/>
        <v>0</v>
      </c>
      <c r="B12755" s="12" t="s">
        <v>34</v>
      </c>
      <c r="C12755" s="31">
        <v>0</v>
      </c>
    </row>
    <row r="12756" spans="1:3" ht="15" x14ac:dyDescent="0.2">
      <c r="A12756" s="13"/>
      <c r="B12756" s="12" t="s">
        <v>35</v>
      </c>
      <c r="C12756" s="31">
        <v>0.51632999999999996</v>
      </c>
    </row>
    <row r="12757" spans="1:3" ht="15" hidden="1" x14ac:dyDescent="0.2">
      <c r="A12757" s="13">
        <f t="shared" si="517"/>
        <v>0</v>
      </c>
      <c r="B12757" s="2" t="s">
        <v>36</v>
      </c>
      <c r="C12757" s="28">
        <v>0</v>
      </c>
    </row>
    <row r="12758" spans="1:3" ht="15" hidden="1" x14ac:dyDescent="0.2">
      <c r="A12758" s="13">
        <f t="shared" si="517"/>
        <v>0</v>
      </c>
      <c r="B12758" s="2" t="s">
        <v>37</v>
      </c>
      <c r="C12758" s="28">
        <v>0</v>
      </c>
    </row>
    <row r="12759" spans="1:3" ht="15" hidden="1" x14ac:dyDescent="0.2">
      <c r="A12759" s="13">
        <v>0</v>
      </c>
      <c r="B12759" s="16" t="s">
        <v>8</v>
      </c>
      <c r="C12759" s="33">
        <v>0</v>
      </c>
    </row>
    <row r="12760" spans="1:3" ht="15" hidden="1" x14ac:dyDescent="0.2">
      <c r="A12760" s="13">
        <v>0</v>
      </c>
      <c r="B12760" s="15" t="s">
        <v>9</v>
      </c>
      <c r="C12760" s="32">
        <v>0</v>
      </c>
    </row>
    <row r="12761" spans="1:3" ht="15" hidden="1" x14ac:dyDescent="0.2">
      <c r="A12761" s="13">
        <v>0</v>
      </c>
      <c r="B12761" s="15" t="s">
        <v>38</v>
      </c>
      <c r="C12761" s="32">
        <v>0</v>
      </c>
    </row>
    <row r="12762" spans="1:3" ht="15" hidden="1" x14ac:dyDescent="0.2">
      <c r="A12762" s="13">
        <f>SUM(C12762)</f>
        <v>0</v>
      </c>
      <c r="B12762" s="14" t="s">
        <v>39</v>
      </c>
      <c r="C12762" s="31">
        <v>0</v>
      </c>
    </row>
    <row r="12763" spans="1:3" ht="15" hidden="1" x14ac:dyDescent="0.2">
      <c r="A12763" s="13">
        <f>SUM(C12763)</f>
        <v>0</v>
      </c>
      <c r="B12763" s="4" t="s">
        <v>40</v>
      </c>
      <c r="C12763" s="28">
        <v>0</v>
      </c>
    </row>
    <row r="12764" spans="1:3" ht="15" hidden="1" x14ac:dyDescent="0.2">
      <c r="A12764" s="13">
        <f>SUM(C12764)</f>
        <v>0</v>
      </c>
      <c r="B12764" s="2" t="s">
        <v>41</v>
      </c>
      <c r="C12764" s="28">
        <v>0</v>
      </c>
    </row>
    <row r="12765" spans="1:3" ht="15" hidden="1" x14ac:dyDescent="0.2">
      <c r="A12765" s="13">
        <v>0</v>
      </c>
      <c r="B12765" s="16" t="s">
        <v>14</v>
      </c>
      <c r="C12765" s="33">
        <v>0</v>
      </c>
    </row>
    <row r="12766" spans="1:3" ht="15" hidden="1" x14ac:dyDescent="0.2">
      <c r="A12766" s="13">
        <v>0</v>
      </c>
      <c r="B12766" s="15" t="s">
        <v>9</v>
      </c>
      <c r="C12766" s="32">
        <v>0</v>
      </c>
    </row>
    <row r="12767" spans="1:3" ht="15" hidden="1" x14ac:dyDescent="0.2">
      <c r="A12767" s="13">
        <v>0</v>
      </c>
      <c r="B12767" s="15" t="s">
        <v>10</v>
      </c>
      <c r="C12767" s="32">
        <v>0</v>
      </c>
    </row>
    <row r="12768" spans="1:3" ht="15" hidden="1" x14ac:dyDescent="0.2">
      <c r="A12768" s="13">
        <f>SUM(C12768)</f>
        <v>0</v>
      </c>
      <c r="B12768" s="14" t="s">
        <v>42</v>
      </c>
      <c r="C12768" s="31">
        <v>0</v>
      </c>
    </row>
    <row r="12769" spans="1:3" ht="15" hidden="1" x14ac:dyDescent="0.2">
      <c r="A12769" s="13">
        <f>SUM(C12769)</f>
        <v>0</v>
      </c>
      <c r="B12769" s="4" t="s">
        <v>16</v>
      </c>
      <c r="C12769" s="28">
        <v>0</v>
      </c>
    </row>
    <row r="12770" spans="1:3" ht="15" hidden="1" x14ac:dyDescent="0.2">
      <c r="A12770" s="13">
        <f>SUM(C12770)</f>
        <v>0</v>
      </c>
      <c r="B12770" s="16" t="s">
        <v>17</v>
      </c>
      <c r="C12770" s="33">
        <v>0</v>
      </c>
    </row>
    <row r="12771" spans="1:3" ht="15" hidden="1" x14ac:dyDescent="0.2">
      <c r="A12771" s="13">
        <v>0</v>
      </c>
      <c r="B12771" s="15" t="s">
        <v>43</v>
      </c>
      <c r="C12771" s="32">
        <v>0</v>
      </c>
    </row>
    <row r="12772" spans="1:3" ht="15" hidden="1" x14ac:dyDescent="0.2">
      <c r="A12772" s="13">
        <v>0</v>
      </c>
      <c r="B12772" s="15" t="s">
        <v>15</v>
      </c>
      <c r="C12772" s="32">
        <v>0</v>
      </c>
    </row>
    <row r="12773" spans="1:3" ht="15" hidden="1" x14ac:dyDescent="0.2">
      <c r="A12773" s="13">
        <v>0</v>
      </c>
      <c r="B12773" s="15" t="s">
        <v>10</v>
      </c>
      <c r="C12773" s="32">
        <v>0</v>
      </c>
    </row>
    <row r="12774" spans="1:3" ht="15" hidden="1" x14ac:dyDescent="0.2">
      <c r="A12774" s="13">
        <f t="shared" ref="A12774:A12796" si="518">SUM(C12774)</f>
        <v>0</v>
      </c>
      <c r="B12774" s="14" t="s">
        <v>39</v>
      </c>
      <c r="C12774" s="31">
        <v>0</v>
      </c>
    </row>
    <row r="12775" spans="1:3" ht="15" hidden="1" x14ac:dyDescent="0.2">
      <c r="A12775" s="13">
        <f t="shared" si="518"/>
        <v>0</v>
      </c>
      <c r="B12775" s="4" t="s">
        <v>16</v>
      </c>
      <c r="C12775" s="28">
        <v>0</v>
      </c>
    </row>
    <row r="12776" spans="1:3" hidden="1" x14ac:dyDescent="0.2">
      <c r="A12776" s="13">
        <f t="shared" si="518"/>
        <v>0</v>
      </c>
      <c r="B12776" s="21"/>
      <c r="C12776" s="35"/>
    </row>
    <row r="12777" spans="1:3" ht="15" hidden="1" x14ac:dyDescent="0.2">
      <c r="A12777" s="13">
        <f t="shared" si="518"/>
        <v>0</v>
      </c>
      <c r="B12777" s="22" t="s">
        <v>60</v>
      </c>
      <c r="C12777" s="29"/>
    </row>
    <row r="12778" spans="1:3" ht="15" x14ac:dyDescent="0.2">
      <c r="A12778" s="13"/>
      <c r="B12778" s="17" t="s">
        <v>44</v>
      </c>
      <c r="C12778" s="31">
        <v>21.229320000000001</v>
      </c>
    </row>
    <row r="12779" spans="1:3" ht="15" x14ac:dyDescent="0.2">
      <c r="A12779" s="13"/>
      <c r="B12779" s="12" t="s">
        <v>1</v>
      </c>
      <c r="C12779" s="31">
        <v>21.229320000000001</v>
      </c>
    </row>
    <row r="12780" spans="1:3" ht="15" hidden="1" x14ac:dyDescent="0.2">
      <c r="A12780" s="13">
        <f t="shared" si="518"/>
        <v>0</v>
      </c>
      <c r="B12780" s="12" t="s">
        <v>6</v>
      </c>
      <c r="C12780" s="31">
        <v>0</v>
      </c>
    </row>
    <row r="12781" spans="1:3" ht="15" hidden="1" x14ac:dyDescent="0.2">
      <c r="A12781" s="13">
        <f t="shared" si="518"/>
        <v>0</v>
      </c>
      <c r="B12781" s="12" t="s">
        <v>45</v>
      </c>
      <c r="C12781" s="31">
        <v>0</v>
      </c>
    </row>
    <row r="12782" spans="1:3" ht="15" hidden="1" x14ac:dyDescent="0.2">
      <c r="A12782" s="13">
        <f t="shared" si="518"/>
        <v>0</v>
      </c>
      <c r="B12782" s="12" t="s">
        <v>13</v>
      </c>
      <c r="C12782" s="31">
        <v>0</v>
      </c>
    </row>
    <row r="12783" spans="1:3" ht="15" x14ac:dyDescent="0.2">
      <c r="A12783" s="13"/>
      <c r="B12783" s="17" t="s">
        <v>46</v>
      </c>
      <c r="C12783" s="31">
        <v>45.46949</v>
      </c>
    </row>
    <row r="12784" spans="1:3" ht="15" x14ac:dyDescent="0.2">
      <c r="A12784" s="13"/>
      <c r="B12784" s="12" t="s">
        <v>19</v>
      </c>
      <c r="C12784" s="31">
        <v>45.46949</v>
      </c>
    </row>
    <row r="12785" spans="1:3" ht="15" hidden="1" x14ac:dyDescent="0.2">
      <c r="A12785" s="13">
        <f t="shared" si="518"/>
        <v>0</v>
      </c>
      <c r="B12785" s="12" t="s">
        <v>36</v>
      </c>
      <c r="C12785" s="31">
        <v>0</v>
      </c>
    </row>
    <row r="12786" spans="1:3" ht="15" hidden="1" x14ac:dyDescent="0.2">
      <c r="A12786" s="13">
        <f t="shared" si="518"/>
        <v>0</v>
      </c>
      <c r="B12786" s="12" t="s">
        <v>47</v>
      </c>
      <c r="C12786" s="31">
        <v>0</v>
      </c>
    </row>
    <row r="12787" spans="1:3" ht="15" hidden="1" x14ac:dyDescent="0.2">
      <c r="A12787" s="13">
        <f t="shared" si="518"/>
        <v>0</v>
      </c>
      <c r="B12787" s="12" t="s">
        <v>41</v>
      </c>
      <c r="C12787" s="31">
        <v>0</v>
      </c>
    </row>
    <row r="12788" spans="1:3" ht="15" x14ac:dyDescent="0.2">
      <c r="A12788" s="13"/>
      <c r="B12788" s="39" t="s">
        <v>48</v>
      </c>
      <c r="C12788" s="40">
        <v>-24.240169999999999</v>
      </c>
    </row>
    <row r="12789" spans="1:3" ht="15" x14ac:dyDescent="0.2">
      <c r="A12789" s="13"/>
      <c r="B12789" s="39" t="s">
        <v>49</v>
      </c>
      <c r="C12789" s="40">
        <v>28.055769999999999</v>
      </c>
    </row>
    <row r="12790" spans="1:3" ht="15" x14ac:dyDescent="0.2">
      <c r="A12790" s="13"/>
      <c r="B12790" s="39" t="s">
        <v>50</v>
      </c>
      <c r="C12790" s="40">
        <v>3.8155999999999999</v>
      </c>
    </row>
    <row r="12791" spans="1:3" ht="15" hidden="1" x14ac:dyDescent="0.2">
      <c r="A12791" s="13">
        <f t="shared" si="518"/>
        <v>0</v>
      </c>
      <c r="B12791" s="23"/>
      <c r="C12791" s="34"/>
    </row>
    <row r="12792" spans="1:3" hidden="1" x14ac:dyDescent="0.2">
      <c r="A12792" s="13">
        <f t="shared" si="518"/>
        <v>0</v>
      </c>
      <c r="B12792" s="18" t="s">
        <v>319</v>
      </c>
      <c r="C12792" s="29"/>
    </row>
    <row r="12793" spans="1:3" ht="15" x14ac:dyDescent="0.2">
      <c r="A12793" s="13"/>
      <c r="B12793" s="5" t="s">
        <v>53</v>
      </c>
      <c r="C12793" s="36">
        <v>57</v>
      </c>
    </row>
    <row r="12794" spans="1:3" ht="15" x14ac:dyDescent="0.2">
      <c r="A12794" s="13"/>
      <c r="B12794" s="6" t="s">
        <v>54</v>
      </c>
      <c r="C12794" s="36">
        <v>45</v>
      </c>
    </row>
    <row r="12795" spans="1:3" ht="15" x14ac:dyDescent="0.2">
      <c r="A12795" s="13"/>
      <c r="B12795" s="6" t="s">
        <v>55</v>
      </c>
      <c r="C12795" s="36">
        <v>12</v>
      </c>
    </row>
    <row r="12796" spans="1:3" ht="15" hidden="1" x14ac:dyDescent="0.2">
      <c r="A12796" s="13">
        <f t="shared" si="518"/>
        <v>0</v>
      </c>
      <c r="B12796" s="24"/>
      <c r="C12796" s="34"/>
    </row>
    <row r="12797" spans="1:3" ht="15" x14ac:dyDescent="0.2">
      <c r="A12797" s="13"/>
      <c r="B12797" s="121" t="s">
        <v>189</v>
      </c>
      <c r="C12797" s="122"/>
    </row>
    <row r="12798" spans="1:3" hidden="1" x14ac:dyDescent="0.2">
      <c r="A12798" s="13">
        <f t="shared" ref="A12798:A12806" si="519">SUM(C12798)</f>
        <v>0</v>
      </c>
      <c r="B12798" s="21"/>
      <c r="C12798" s="35"/>
    </row>
    <row r="12799" spans="1:3" ht="15" hidden="1" x14ac:dyDescent="0.2">
      <c r="A12799" s="13">
        <f t="shared" si="519"/>
        <v>0</v>
      </c>
      <c r="B12799" s="22" t="s">
        <v>59</v>
      </c>
      <c r="C12799" s="29"/>
    </row>
    <row r="12800" spans="1:3" ht="15" x14ac:dyDescent="0.2">
      <c r="A12800" s="13"/>
      <c r="B12800" s="2" t="s">
        <v>1</v>
      </c>
      <c r="C12800" s="28">
        <v>2954.2425500000004</v>
      </c>
    </row>
    <row r="12801" spans="1:3" ht="15" hidden="1" x14ac:dyDescent="0.2">
      <c r="A12801" s="13">
        <f t="shared" si="519"/>
        <v>0</v>
      </c>
      <c r="B12801" s="3" t="s">
        <v>2</v>
      </c>
      <c r="C12801" s="28"/>
    </row>
    <row r="12802" spans="1:3" ht="15" hidden="1" x14ac:dyDescent="0.2">
      <c r="A12802" s="13">
        <f t="shared" si="519"/>
        <v>0</v>
      </c>
      <c r="B12802" s="3" t="s">
        <v>3</v>
      </c>
      <c r="C12802" s="28"/>
    </row>
    <row r="12803" spans="1:3" ht="15" x14ac:dyDescent="0.2">
      <c r="A12803" s="13"/>
      <c r="B12803" s="3" t="s">
        <v>4</v>
      </c>
      <c r="C12803" s="28">
        <v>-0.26738000000000001</v>
      </c>
    </row>
    <row r="12804" spans="1:3" ht="15" x14ac:dyDescent="0.2">
      <c r="A12804" s="13"/>
      <c r="B12804" s="3" t="s">
        <v>5</v>
      </c>
      <c r="C12804" s="28">
        <v>2954.5099300000002</v>
      </c>
    </row>
    <row r="12805" spans="1:3" ht="15" hidden="1" x14ac:dyDescent="0.2">
      <c r="A12805" s="13">
        <f t="shared" si="519"/>
        <v>0</v>
      </c>
      <c r="B12805" s="2" t="s">
        <v>6</v>
      </c>
      <c r="C12805" s="28">
        <v>0</v>
      </c>
    </row>
    <row r="12806" spans="1:3" ht="15" hidden="1" x14ac:dyDescent="0.2">
      <c r="A12806" s="13">
        <f t="shared" si="519"/>
        <v>0</v>
      </c>
      <c r="B12806" s="2" t="s">
        <v>7</v>
      </c>
      <c r="C12806" s="28">
        <v>0</v>
      </c>
    </row>
    <row r="12807" spans="1:3" ht="15" hidden="1" x14ac:dyDescent="0.2">
      <c r="A12807" s="13">
        <v>0</v>
      </c>
      <c r="B12807" s="3" t="s">
        <v>8</v>
      </c>
      <c r="C12807" s="28">
        <v>0</v>
      </c>
    </row>
    <row r="12808" spans="1:3" ht="15" hidden="1" x14ac:dyDescent="0.2">
      <c r="A12808" s="13">
        <f>SUM(C12808)</f>
        <v>0</v>
      </c>
      <c r="B12808" s="4" t="s">
        <v>9</v>
      </c>
      <c r="C12808" s="28">
        <v>0</v>
      </c>
    </row>
    <row r="12809" spans="1:3" ht="15" hidden="1" x14ac:dyDescent="0.2">
      <c r="A12809" s="13">
        <v>0</v>
      </c>
      <c r="B12809" s="4" t="s">
        <v>10</v>
      </c>
      <c r="C12809" s="28">
        <v>0</v>
      </c>
    </row>
    <row r="12810" spans="1:3" ht="15" hidden="1" x14ac:dyDescent="0.2">
      <c r="A12810" s="13">
        <f>SUM(C12810)</f>
        <v>0</v>
      </c>
      <c r="B12810" s="4" t="s">
        <v>11</v>
      </c>
      <c r="C12810" s="28">
        <v>0</v>
      </c>
    </row>
    <row r="12811" spans="1:3" ht="15" hidden="1" x14ac:dyDescent="0.2">
      <c r="A12811" s="13">
        <f>SUM(C12811)</f>
        <v>0</v>
      </c>
      <c r="B12811" s="4" t="s">
        <v>12</v>
      </c>
      <c r="C12811" s="28">
        <v>0</v>
      </c>
    </row>
    <row r="12812" spans="1:3" ht="15" hidden="1" x14ac:dyDescent="0.2">
      <c r="A12812" s="13">
        <f>SUM(C12812)</f>
        <v>0</v>
      </c>
      <c r="B12812" s="2" t="s">
        <v>13</v>
      </c>
      <c r="C12812" s="28">
        <v>0</v>
      </c>
    </row>
    <row r="12813" spans="1:3" ht="15" hidden="1" x14ac:dyDescent="0.2">
      <c r="A12813" s="13">
        <v>0</v>
      </c>
      <c r="B12813" s="3" t="s">
        <v>14</v>
      </c>
      <c r="C12813" s="28">
        <v>0</v>
      </c>
    </row>
    <row r="12814" spans="1:3" ht="15" hidden="1" x14ac:dyDescent="0.2">
      <c r="A12814" s="13">
        <v>0</v>
      </c>
      <c r="B12814" s="4" t="s">
        <v>15</v>
      </c>
      <c r="C12814" s="28">
        <v>0</v>
      </c>
    </row>
    <row r="12815" spans="1:3" ht="15" hidden="1" x14ac:dyDescent="0.2">
      <c r="A12815" s="13">
        <v>0</v>
      </c>
      <c r="B12815" s="4" t="s">
        <v>10</v>
      </c>
      <c r="C12815" s="28">
        <v>0</v>
      </c>
    </row>
    <row r="12816" spans="1:3" ht="15" hidden="1" x14ac:dyDescent="0.2">
      <c r="A12816" s="13">
        <f t="shared" ref="A12816:A12822" si="520">SUM(C12816)</f>
        <v>0</v>
      </c>
      <c r="B12816" s="4" t="s">
        <v>16</v>
      </c>
      <c r="C12816" s="28">
        <v>0</v>
      </c>
    </row>
    <row r="12817" spans="1:3" ht="15" hidden="1" x14ac:dyDescent="0.2">
      <c r="A12817" s="13">
        <f t="shared" si="520"/>
        <v>0</v>
      </c>
      <c r="B12817" s="3" t="s">
        <v>17</v>
      </c>
      <c r="C12817" s="28">
        <v>0</v>
      </c>
    </row>
    <row r="12818" spans="1:3" ht="15" hidden="1" x14ac:dyDescent="0.2">
      <c r="A12818" s="13">
        <f t="shared" si="520"/>
        <v>0</v>
      </c>
      <c r="B12818" s="4" t="s">
        <v>18</v>
      </c>
      <c r="C12818" s="28">
        <v>0</v>
      </c>
    </row>
    <row r="12819" spans="1:3" hidden="1" x14ac:dyDescent="0.2">
      <c r="A12819" s="13">
        <f t="shared" si="520"/>
        <v>0</v>
      </c>
      <c r="B12819" s="21"/>
      <c r="C12819" s="35"/>
    </row>
    <row r="12820" spans="1:3" ht="15" x14ac:dyDescent="0.2">
      <c r="A12820" s="13"/>
      <c r="B12820" s="2" t="s">
        <v>19</v>
      </c>
      <c r="C12820" s="28">
        <v>2740.8274399999996</v>
      </c>
    </row>
    <row r="12821" spans="1:3" ht="15" x14ac:dyDescent="0.2">
      <c r="A12821" s="13"/>
      <c r="B12821" s="12" t="s">
        <v>20</v>
      </c>
      <c r="C12821" s="31">
        <v>1951.11286</v>
      </c>
    </row>
    <row r="12822" spans="1:3" ht="15" x14ac:dyDescent="0.2">
      <c r="A12822" s="13"/>
      <c r="B12822" s="12" t="s">
        <v>21</v>
      </c>
      <c r="C12822" s="31">
        <v>637.19381999999996</v>
      </c>
    </row>
    <row r="12823" spans="1:3" ht="15" hidden="1" x14ac:dyDescent="0.2">
      <c r="A12823" s="13">
        <v>0</v>
      </c>
      <c r="B12823" s="15" t="s">
        <v>22</v>
      </c>
      <c r="C12823" s="32">
        <v>500.75806999999998</v>
      </c>
    </row>
    <row r="12824" spans="1:3" ht="15" hidden="1" x14ac:dyDescent="0.2">
      <c r="A12824" s="13">
        <v>0</v>
      </c>
      <c r="B12824" s="15" t="s">
        <v>23</v>
      </c>
      <c r="C12824" s="32">
        <v>3.625</v>
      </c>
    </row>
    <row r="12825" spans="1:3" ht="15" hidden="1" x14ac:dyDescent="0.2">
      <c r="A12825" s="13">
        <v>0</v>
      </c>
      <c r="B12825" s="15" t="s">
        <v>24</v>
      </c>
      <c r="C12825" s="32">
        <v>95.180059999999997</v>
      </c>
    </row>
    <row r="12826" spans="1:3" ht="15" hidden="1" x14ac:dyDescent="0.2">
      <c r="A12826" s="13">
        <v>0</v>
      </c>
      <c r="B12826" s="15" t="s">
        <v>25</v>
      </c>
      <c r="C12826" s="32">
        <v>6.5211699999999997</v>
      </c>
    </row>
    <row r="12827" spans="1:3" ht="15" hidden="1" x14ac:dyDescent="0.2">
      <c r="A12827" s="13">
        <v>0</v>
      </c>
      <c r="B12827" s="15" t="s">
        <v>26</v>
      </c>
      <c r="C12827" s="32">
        <v>0</v>
      </c>
    </row>
    <row r="12828" spans="1:3" ht="15" hidden="1" x14ac:dyDescent="0.2">
      <c r="A12828" s="13">
        <v>0</v>
      </c>
      <c r="B12828" s="15" t="s">
        <v>27</v>
      </c>
      <c r="C12828" s="32">
        <v>0.2215</v>
      </c>
    </row>
    <row r="12829" spans="1:3" ht="30" hidden="1" x14ac:dyDescent="0.2">
      <c r="A12829" s="13">
        <v>0</v>
      </c>
      <c r="B12829" s="15" t="s">
        <v>28</v>
      </c>
      <c r="C12829" s="32">
        <v>2.2635000000000001</v>
      </c>
    </row>
    <row r="12830" spans="1:3" ht="15" hidden="1" x14ac:dyDescent="0.2">
      <c r="A12830" s="13">
        <v>0</v>
      </c>
      <c r="B12830" s="15" t="s">
        <v>29</v>
      </c>
      <c r="C12830" s="32">
        <v>12.13632</v>
      </c>
    </row>
    <row r="12831" spans="1:3" ht="15" hidden="1" x14ac:dyDescent="0.2">
      <c r="A12831" s="13">
        <v>0</v>
      </c>
      <c r="B12831" s="15" t="s">
        <v>30</v>
      </c>
      <c r="C12831" s="32">
        <v>0</v>
      </c>
    </row>
    <row r="12832" spans="1:3" ht="15" hidden="1" x14ac:dyDescent="0.2">
      <c r="A12832" s="13">
        <v>0</v>
      </c>
      <c r="B12832" s="15" t="s">
        <v>31</v>
      </c>
      <c r="C12832" s="32">
        <v>16.488199999999999</v>
      </c>
    </row>
    <row r="12833" spans="1:3" ht="15" hidden="1" x14ac:dyDescent="0.2">
      <c r="A12833" s="13">
        <f t="shared" ref="A12833:A12893" si="521">SUM(C12833)</f>
        <v>0</v>
      </c>
      <c r="B12833" s="12" t="s">
        <v>32</v>
      </c>
      <c r="C12833" s="31">
        <v>0</v>
      </c>
    </row>
    <row r="12834" spans="1:3" ht="15" hidden="1" x14ac:dyDescent="0.2">
      <c r="A12834" s="13">
        <f t="shared" si="521"/>
        <v>0</v>
      </c>
      <c r="B12834" s="3" t="s">
        <v>33</v>
      </c>
      <c r="C12834" s="28">
        <v>0</v>
      </c>
    </row>
    <row r="12835" spans="1:3" ht="15" hidden="1" x14ac:dyDescent="0.2">
      <c r="A12835" s="13">
        <f t="shared" si="521"/>
        <v>0</v>
      </c>
      <c r="B12835" s="12" t="s">
        <v>4</v>
      </c>
      <c r="C12835" s="31">
        <v>0</v>
      </c>
    </row>
    <row r="12836" spans="1:3" ht="15" hidden="1" x14ac:dyDescent="0.2">
      <c r="A12836" s="13">
        <f t="shared" si="521"/>
        <v>0</v>
      </c>
      <c r="B12836" s="12" t="s">
        <v>34</v>
      </c>
      <c r="C12836" s="31">
        <v>0</v>
      </c>
    </row>
    <row r="12837" spans="1:3" ht="15" x14ac:dyDescent="0.2">
      <c r="A12837" s="13"/>
      <c r="B12837" s="12" t="s">
        <v>35</v>
      </c>
      <c r="C12837" s="31">
        <v>152.52076</v>
      </c>
    </row>
    <row r="12838" spans="1:3" ht="15" x14ac:dyDescent="0.2">
      <c r="A12838" s="13"/>
      <c r="B12838" s="2" t="s">
        <v>36</v>
      </c>
      <c r="C12838" s="28">
        <v>90.813640000000007</v>
      </c>
    </row>
    <row r="12839" spans="1:3" ht="15" hidden="1" x14ac:dyDescent="0.2">
      <c r="A12839" s="13">
        <f t="shared" si="521"/>
        <v>0</v>
      </c>
      <c r="B12839" s="2" t="s">
        <v>37</v>
      </c>
      <c r="C12839" s="28">
        <v>0</v>
      </c>
    </row>
    <row r="12840" spans="1:3" ht="15" hidden="1" x14ac:dyDescent="0.2">
      <c r="A12840" s="13">
        <v>0</v>
      </c>
      <c r="B12840" s="16" t="s">
        <v>8</v>
      </c>
      <c r="C12840" s="33">
        <v>0</v>
      </c>
    </row>
    <row r="12841" spans="1:3" ht="15" hidden="1" x14ac:dyDescent="0.2">
      <c r="A12841" s="13">
        <v>0</v>
      </c>
      <c r="B12841" s="15" t="s">
        <v>9</v>
      </c>
      <c r="C12841" s="32">
        <v>0</v>
      </c>
    </row>
    <row r="12842" spans="1:3" ht="15" hidden="1" x14ac:dyDescent="0.2">
      <c r="A12842" s="13">
        <v>0</v>
      </c>
      <c r="B12842" s="15" t="s">
        <v>38</v>
      </c>
      <c r="C12842" s="32">
        <v>0</v>
      </c>
    </row>
    <row r="12843" spans="1:3" ht="15" hidden="1" x14ac:dyDescent="0.2">
      <c r="A12843" s="13">
        <f t="shared" si="521"/>
        <v>0</v>
      </c>
      <c r="B12843" s="14" t="s">
        <v>39</v>
      </c>
      <c r="C12843" s="31">
        <v>0</v>
      </c>
    </row>
    <row r="12844" spans="1:3" ht="15" hidden="1" x14ac:dyDescent="0.2">
      <c r="A12844" s="13">
        <f t="shared" si="521"/>
        <v>0</v>
      </c>
      <c r="B12844" s="4" t="s">
        <v>40</v>
      </c>
      <c r="C12844" s="28">
        <v>0</v>
      </c>
    </row>
    <row r="12845" spans="1:3" ht="15" hidden="1" x14ac:dyDescent="0.2">
      <c r="A12845" s="13">
        <f t="shared" si="521"/>
        <v>0</v>
      </c>
      <c r="B12845" s="2" t="s">
        <v>41</v>
      </c>
      <c r="C12845" s="28">
        <v>0</v>
      </c>
    </row>
    <row r="12846" spans="1:3" ht="15" hidden="1" x14ac:dyDescent="0.2">
      <c r="A12846" s="13">
        <v>0</v>
      </c>
      <c r="B12846" s="16" t="s">
        <v>14</v>
      </c>
      <c r="C12846" s="33">
        <v>0</v>
      </c>
    </row>
    <row r="12847" spans="1:3" ht="15" hidden="1" x14ac:dyDescent="0.2">
      <c r="A12847" s="13">
        <v>0</v>
      </c>
      <c r="B12847" s="15" t="s">
        <v>9</v>
      </c>
      <c r="C12847" s="32">
        <v>0</v>
      </c>
    </row>
    <row r="12848" spans="1:3" ht="15" hidden="1" x14ac:dyDescent="0.2">
      <c r="A12848" s="13">
        <v>0</v>
      </c>
      <c r="B12848" s="15" t="s">
        <v>10</v>
      </c>
      <c r="C12848" s="32">
        <v>0</v>
      </c>
    </row>
    <row r="12849" spans="1:3" ht="15" hidden="1" x14ac:dyDescent="0.2">
      <c r="A12849" s="13">
        <f t="shared" si="521"/>
        <v>0</v>
      </c>
      <c r="B12849" s="14" t="s">
        <v>42</v>
      </c>
      <c r="C12849" s="31">
        <v>0</v>
      </c>
    </row>
    <row r="12850" spans="1:3" ht="15" hidden="1" x14ac:dyDescent="0.2">
      <c r="A12850" s="13">
        <f t="shared" si="521"/>
        <v>0</v>
      </c>
      <c r="B12850" s="4" t="s">
        <v>16</v>
      </c>
      <c r="C12850" s="28">
        <v>0</v>
      </c>
    </row>
    <row r="12851" spans="1:3" ht="15" hidden="1" x14ac:dyDescent="0.2">
      <c r="A12851" s="13">
        <f t="shared" si="521"/>
        <v>0</v>
      </c>
      <c r="B12851" s="16" t="s">
        <v>17</v>
      </c>
      <c r="C12851" s="33">
        <v>0</v>
      </c>
    </row>
    <row r="12852" spans="1:3" ht="15" hidden="1" x14ac:dyDescent="0.2">
      <c r="A12852" s="13">
        <v>0</v>
      </c>
      <c r="B12852" s="15" t="s">
        <v>43</v>
      </c>
      <c r="C12852" s="32">
        <v>0</v>
      </c>
    </row>
    <row r="12853" spans="1:3" ht="15" hidden="1" x14ac:dyDescent="0.2">
      <c r="A12853" s="13">
        <v>0</v>
      </c>
      <c r="B12853" s="15" t="s">
        <v>15</v>
      </c>
      <c r="C12853" s="32">
        <v>0</v>
      </c>
    </row>
    <row r="12854" spans="1:3" ht="15" hidden="1" x14ac:dyDescent="0.2">
      <c r="A12854" s="13">
        <v>0</v>
      </c>
      <c r="B12854" s="15" t="s">
        <v>10</v>
      </c>
      <c r="C12854" s="32">
        <v>0</v>
      </c>
    </row>
    <row r="12855" spans="1:3" ht="15" hidden="1" x14ac:dyDescent="0.2">
      <c r="A12855" s="13">
        <f t="shared" si="521"/>
        <v>0</v>
      </c>
      <c r="B12855" s="14" t="s">
        <v>39</v>
      </c>
      <c r="C12855" s="31">
        <v>0</v>
      </c>
    </row>
    <row r="12856" spans="1:3" ht="15" hidden="1" x14ac:dyDescent="0.2">
      <c r="A12856" s="13">
        <f t="shared" si="521"/>
        <v>0</v>
      </c>
      <c r="B12856" s="4" t="s">
        <v>16</v>
      </c>
      <c r="C12856" s="28">
        <v>0</v>
      </c>
    </row>
    <row r="12857" spans="1:3" hidden="1" x14ac:dyDescent="0.2">
      <c r="A12857" s="13">
        <f t="shared" si="521"/>
        <v>0</v>
      </c>
      <c r="B12857" s="21"/>
      <c r="C12857" s="35"/>
    </row>
    <row r="12858" spans="1:3" ht="15" hidden="1" x14ac:dyDescent="0.2">
      <c r="A12858" s="13">
        <f t="shared" si="521"/>
        <v>0</v>
      </c>
      <c r="B12858" s="22" t="s">
        <v>60</v>
      </c>
      <c r="C12858" s="29"/>
    </row>
    <row r="12859" spans="1:3" ht="15" x14ac:dyDescent="0.2">
      <c r="A12859" s="13"/>
      <c r="B12859" s="17" t="s">
        <v>44</v>
      </c>
      <c r="C12859" s="31">
        <v>2954.2425499999999</v>
      </c>
    </row>
    <row r="12860" spans="1:3" ht="15" x14ac:dyDescent="0.2">
      <c r="A12860" s="13"/>
      <c r="B12860" s="12" t="s">
        <v>1</v>
      </c>
      <c r="C12860" s="31">
        <v>2954.2425499999999</v>
      </c>
    </row>
    <row r="12861" spans="1:3" ht="15" hidden="1" x14ac:dyDescent="0.2">
      <c r="A12861" s="13">
        <f t="shared" si="521"/>
        <v>0</v>
      </c>
      <c r="B12861" s="12" t="s">
        <v>6</v>
      </c>
      <c r="C12861" s="31">
        <v>0</v>
      </c>
    </row>
    <row r="12862" spans="1:3" ht="15" hidden="1" x14ac:dyDescent="0.2">
      <c r="A12862" s="13">
        <f t="shared" si="521"/>
        <v>0</v>
      </c>
      <c r="B12862" s="12" t="s">
        <v>45</v>
      </c>
      <c r="C12862" s="31">
        <v>0</v>
      </c>
    </row>
    <row r="12863" spans="1:3" ht="15" hidden="1" x14ac:dyDescent="0.2">
      <c r="A12863" s="13">
        <f t="shared" si="521"/>
        <v>0</v>
      </c>
      <c r="B12863" s="12" t="s">
        <v>13</v>
      </c>
      <c r="C12863" s="31">
        <v>0</v>
      </c>
    </row>
    <row r="12864" spans="1:3" ht="15" x14ac:dyDescent="0.2">
      <c r="A12864" s="13"/>
      <c r="B12864" s="17" t="s">
        <v>46</v>
      </c>
      <c r="C12864" s="31">
        <v>2831.6410799999999</v>
      </c>
    </row>
    <row r="12865" spans="1:3" ht="15" x14ac:dyDescent="0.2">
      <c r="A12865" s="13"/>
      <c r="B12865" s="12" t="s">
        <v>19</v>
      </c>
      <c r="C12865" s="31">
        <v>2740.82744</v>
      </c>
    </row>
    <row r="12866" spans="1:3" ht="15" x14ac:dyDescent="0.2">
      <c r="A12866" s="13"/>
      <c r="B12866" s="12" t="s">
        <v>36</v>
      </c>
      <c r="C12866" s="31">
        <v>90.813640000000007</v>
      </c>
    </row>
    <row r="12867" spans="1:3" ht="15" hidden="1" x14ac:dyDescent="0.2">
      <c r="A12867" s="13">
        <f t="shared" si="521"/>
        <v>0</v>
      </c>
      <c r="B12867" s="12" t="s">
        <v>47</v>
      </c>
      <c r="C12867" s="31">
        <v>0</v>
      </c>
    </row>
    <row r="12868" spans="1:3" ht="15" hidden="1" x14ac:dyDescent="0.2">
      <c r="A12868" s="13">
        <f t="shared" si="521"/>
        <v>0</v>
      </c>
      <c r="B12868" s="12" t="s">
        <v>41</v>
      </c>
      <c r="C12868" s="31">
        <v>0</v>
      </c>
    </row>
    <row r="12869" spans="1:3" ht="15" x14ac:dyDescent="0.2">
      <c r="A12869" s="13"/>
      <c r="B12869" s="39" t="s">
        <v>48</v>
      </c>
      <c r="C12869" s="40">
        <v>122.60147000000001</v>
      </c>
    </row>
    <row r="12870" spans="1:3" ht="15" x14ac:dyDescent="0.2">
      <c r="A12870" s="13"/>
      <c r="B12870" s="39" t="s">
        <v>49</v>
      </c>
      <c r="C12870" s="40">
        <v>2096.7710999999999</v>
      </c>
    </row>
    <row r="12871" spans="1:3" ht="15" x14ac:dyDescent="0.2">
      <c r="A12871" s="13"/>
      <c r="B12871" s="39" t="s">
        <v>50</v>
      </c>
      <c r="C12871" s="40">
        <v>2219.37257</v>
      </c>
    </row>
    <row r="12872" spans="1:3" ht="15" hidden="1" x14ac:dyDescent="0.2">
      <c r="A12872" s="13">
        <f t="shared" si="521"/>
        <v>0</v>
      </c>
      <c r="B12872" s="23"/>
      <c r="C12872" s="34"/>
    </row>
    <row r="12873" spans="1:3" hidden="1" x14ac:dyDescent="0.2">
      <c r="A12873" s="13">
        <f t="shared" si="521"/>
        <v>0</v>
      </c>
      <c r="B12873" s="18" t="s">
        <v>319</v>
      </c>
      <c r="C12873" s="29"/>
    </row>
    <row r="12874" spans="1:3" ht="15" x14ac:dyDescent="0.2">
      <c r="A12874" s="13"/>
      <c r="B12874" s="5" t="s">
        <v>53</v>
      </c>
      <c r="C12874" s="36">
        <v>522</v>
      </c>
    </row>
    <row r="12875" spans="1:3" ht="15" x14ac:dyDescent="0.2">
      <c r="A12875" s="13"/>
      <c r="B12875" s="6" t="s">
        <v>54</v>
      </c>
      <c r="C12875" s="36">
        <v>370</v>
      </c>
    </row>
    <row r="12876" spans="1:3" ht="15" x14ac:dyDescent="0.2">
      <c r="A12876" s="13"/>
      <c r="B12876" s="6" t="s">
        <v>55</v>
      </c>
      <c r="C12876" s="36">
        <v>152</v>
      </c>
    </row>
    <row r="12877" spans="1:3" ht="15" hidden="1" x14ac:dyDescent="0.2">
      <c r="A12877" s="13">
        <f t="shared" si="521"/>
        <v>0</v>
      </c>
      <c r="B12877" s="24"/>
      <c r="C12877" s="34"/>
    </row>
    <row r="12878" spans="1:3" ht="15" x14ac:dyDescent="0.2">
      <c r="A12878" s="13"/>
      <c r="B12878" s="121" t="s">
        <v>337</v>
      </c>
      <c r="C12878" s="122"/>
    </row>
    <row r="12879" spans="1:3" hidden="1" x14ac:dyDescent="0.2">
      <c r="A12879" s="13">
        <f t="shared" si="521"/>
        <v>0</v>
      </c>
      <c r="B12879" s="21"/>
      <c r="C12879" s="35"/>
    </row>
    <row r="12880" spans="1:3" ht="15" hidden="1" x14ac:dyDescent="0.2">
      <c r="A12880" s="13">
        <f t="shared" si="521"/>
        <v>0</v>
      </c>
      <c r="B12880" s="22" t="s">
        <v>59</v>
      </c>
      <c r="C12880" s="29"/>
    </row>
    <row r="12881" spans="1:3" ht="15" x14ac:dyDescent="0.2">
      <c r="A12881" s="13"/>
      <c r="B12881" s="2" t="s">
        <v>1</v>
      </c>
      <c r="C12881" s="28">
        <v>2756.9</v>
      </c>
    </row>
    <row r="12882" spans="1:3" ht="15" hidden="1" x14ac:dyDescent="0.2">
      <c r="A12882" s="13">
        <f t="shared" si="521"/>
        <v>0</v>
      </c>
      <c r="B12882" s="3" t="s">
        <v>2</v>
      </c>
      <c r="C12882" s="28"/>
    </row>
    <row r="12883" spans="1:3" ht="15" hidden="1" x14ac:dyDescent="0.2">
      <c r="A12883" s="13">
        <f t="shared" si="521"/>
        <v>0</v>
      </c>
      <c r="B12883" s="3" t="s">
        <v>3</v>
      </c>
      <c r="C12883" s="28"/>
    </row>
    <row r="12884" spans="1:3" ht="15" x14ac:dyDescent="0.2">
      <c r="A12884" s="13"/>
      <c r="B12884" s="3" t="s">
        <v>4</v>
      </c>
      <c r="C12884" s="28">
        <v>5.6</v>
      </c>
    </row>
    <row r="12885" spans="1:3" ht="15" x14ac:dyDescent="0.2">
      <c r="A12885" s="13"/>
      <c r="B12885" s="3" t="s">
        <v>5</v>
      </c>
      <c r="C12885" s="28">
        <v>2751.3</v>
      </c>
    </row>
    <row r="12886" spans="1:3" ht="15" hidden="1" x14ac:dyDescent="0.2">
      <c r="A12886" s="13">
        <f t="shared" si="521"/>
        <v>0</v>
      </c>
      <c r="B12886" s="2" t="s">
        <v>6</v>
      </c>
      <c r="C12886" s="28"/>
    </row>
    <row r="12887" spans="1:3" ht="15" hidden="1" x14ac:dyDescent="0.2">
      <c r="A12887" s="13">
        <f t="shared" si="521"/>
        <v>0</v>
      </c>
      <c r="B12887" s="2" t="s">
        <v>7</v>
      </c>
      <c r="C12887" s="28">
        <v>0</v>
      </c>
    </row>
    <row r="12888" spans="1:3" ht="15" hidden="1" x14ac:dyDescent="0.2">
      <c r="A12888" s="13">
        <v>0</v>
      </c>
      <c r="B12888" s="3" t="s">
        <v>8</v>
      </c>
      <c r="C12888" s="28">
        <v>0</v>
      </c>
    </row>
    <row r="12889" spans="1:3" ht="15" hidden="1" x14ac:dyDescent="0.2">
      <c r="A12889" s="13">
        <f t="shared" si="521"/>
        <v>0</v>
      </c>
      <c r="B12889" s="4" t="s">
        <v>9</v>
      </c>
      <c r="C12889" s="28"/>
    </row>
    <row r="12890" spans="1:3" ht="15" hidden="1" x14ac:dyDescent="0.2">
      <c r="A12890" s="13">
        <v>0</v>
      </c>
      <c r="B12890" s="4" t="s">
        <v>10</v>
      </c>
      <c r="C12890" s="28"/>
    </row>
    <row r="12891" spans="1:3" ht="15" hidden="1" x14ac:dyDescent="0.2">
      <c r="A12891" s="13">
        <f t="shared" si="521"/>
        <v>0</v>
      </c>
      <c r="B12891" s="4" t="s">
        <v>11</v>
      </c>
      <c r="C12891" s="28"/>
    </row>
    <row r="12892" spans="1:3" ht="15" hidden="1" x14ac:dyDescent="0.2">
      <c r="A12892" s="13">
        <f t="shared" si="521"/>
        <v>0</v>
      </c>
      <c r="B12892" s="4" t="s">
        <v>12</v>
      </c>
      <c r="C12892" s="28"/>
    </row>
    <row r="12893" spans="1:3" ht="15" hidden="1" x14ac:dyDescent="0.2">
      <c r="A12893" s="13">
        <f t="shared" si="521"/>
        <v>0</v>
      </c>
      <c r="B12893" s="2" t="s">
        <v>13</v>
      </c>
      <c r="C12893" s="28">
        <v>0</v>
      </c>
    </row>
    <row r="12894" spans="1:3" ht="15" hidden="1" x14ac:dyDescent="0.2">
      <c r="A12894" s="13">
        <v>0</v>
      </c>
      <c r="B12894" s="3" t="s">
        <v>14</v>
      </c>
      <c r="C12894" s="28">
        <v>0</v>
      </c>
    </row>
    <row r="12895" spans="1:3" ht="15" hidden="1" x14ac:dyDescent="0.2">
      <c r="A12895" s="13">
        <v>0</v>
      </c>
      <c r="B12895" s="4" t="s">
        <v>15</v>
      </c>
      <c r="C12895" s="28"/>
    </row>
    <row r="12896" spans="1:3" ht="15" hidden="1" x14ac:dyDescent="0.2">
      <c r="A12896" s="13">
        <v>0</v>
      </c>
      <c r="B12896" s="4" t="s">
        <v>10</v>
      </c>
      <c r="C12896" s="28"/>
    </row>
    <row r="12897" spans="1:3" ht="15" hidden="1" x14ac:dyDescent="0.2">
      <c r="A12897" s="13">
        <f t="shared" ref="A12897:A12903" si="522">SUM(C12897)</f>
        <v>0</v>
      </c>
      <c r="B12897" s="4" t="s">
        <v>16</v>
      </c>
      <c r="C12897" s="28"/>
    </row>
    <row r="12898" spans="1:3" ht="15" hidden="1" x14ac:dyDescent="0.2">
      <c r="A12898" s="13">
        <f t="shared" si="522"/>
        <v>0</v>
      </c>
      <c r="B12898" s="3" t="s">
        <v>17</v>
      </c>
      <c r="C12898" s="28">
        <v>0</v>
      </c>
    </row>
    <row r="12899" spans="1:3" ht="15" hidden="1" x14ac:dyDescent="0.2">
      <c r="A12899" s="13">
        <f t="shared" si="522"/>
        <v>0</v>
      </c>
      <c r="B12899" s="4" t="s">
        <v>18</v>
      </c>
      <c r="C12899" s="28"/>
    </row>
    <row r="12900" spans="1:3" hidden="1" x14ac:dyDescent="0.2">
      <c r="A12900" s="13">
        <f t="shared" si="522"/>
        <v>0</v>
      </c>
      <c r="B12900" s="21"/>
      <c r="C12900" s="35"/>
    </row>
    <row r="12901" spans="1:3" ht="15" x14ac:dyDescent="0.2">
      <c r="A12901" s="13"/>
      <c r="B12901" s="2" t="s">
        <v>19</v>
      </c>
      <c r="C12901" s="28">
        <v>2823.2000000000003</v>
      </c>
    </row>
    <row r="12902" spans="1:3" ht="15" x14ac:dyDescent="0.2">
      <c r="A12902" s="13"/>
      <c r="B12902" s="12" t="s">
        <v>20</v>
      </c>
      <c r="C12902" s="31">
        <v>2423.4</v>
      </c>
    </row>
    <row r="12903" spans="1:3" ht="15" x14ac:dyDescent="0.2">
      <c r="A12903" s="13"/>
      <c r="B12903" s="12" t="s">
        <v>21</v>
      </c>
      <c r="C12903" s="31">
        <v>261.3</v>
      </c>
    </row>
    <row r="12904" spans="1:3" ht="15" hidden="1" x14ac:dyDescent="0.2">
      <c r="A12904" s="13">
        <v>0</v>
      </c>
      <c r="B12904" s="15" t="s">
        <v>22</v>
      </c>
      <c r="C12904" s="32">
        <v>129</v>
      </c>
    </row>
    <row r="12905" spans="1:3" ht="15" hidden="1" x14ac:dyDescent="0.2">
      <c r="A12905" s="13">
        <v>0</v>
      </c>
      <c r="B12905" s="15" t="s">
        <v>23</v>
      </c>
      <c r="C12905" s="32"/>
    </row>
    <row r="12906" spans="1:3" ht="15" hidden="1" x14ac:dyDescent="0.2">
      <c r="A12906" s="13">
        <v>0</v>
      </c>
      <c r="B12906" s="15" t="s">
        <v>24</v>
      </c>
      <c r="C12906" s="32"/>
    </row>
    <row r="12907" spans="1:3" ht="15" hidden="1" x14ac:dyDescent="0.2">
      <c r="A12907" s="13">
        <v>0</v>
      </c>
      <c r="B12907" s="15" t="s">
        <v>25</v>
      </c>
      <c r="C12907" s="32"/>
    </row>
    <row r="12908" spans="1:3" ht="15" hidden="1" x14ac:dyDescent="0.2">
      <c r="A12908" s="13">
        <v>0</v>
      </c>
      <c r="B12908" s="15" t="s">
        <v>26</v>
      </c>
      <c r="C12908" s="32"/>
    </row>
    <row r="12909" spans="1:3" ht="15" hidden="1" x14ac:dyDescent="0.2">
      <c r="A12909" s="13">
        <v>0</v>
      </c>
      <c r="B12909" s="15" t="s">
        <v>27</v>
      </c>
      <c r="C12909" s="32"/>
    </row>
    <row r="12910" spans="1:3" ht="30" hidden="1" x14ac:dyDescent="0.2">
      <c r="A12910" s="13">
        <v>0</v>
      </c>
      <c r="B12910" s="15" t="s">
        <v>28</v>
      </c>
      <c r="C12910" s="32"/>
    </row>
    <row r="12911" spans="1:3" ht="15" hidden="1" x14ac:dyDescent="0.2">
      <c r="A12911" s="13">
        <v>0</v>
      </c>
      <c r="B12911" s="15" t="s">
        <v>29</v>
      </c>
      <c r="C12911" s="32"/>
    </row>
    <row r="12912" spans="1:3" ht="15" hidden="1" x14ac:dyDescent="0.2">
      <c r="A12912" s="13">
        <v>0</v>
      </c>
      <c r="B12912" s="15" t="s">
        <v>30</v>
      </c>
      <c r="C12912" s="32"/>
    </row>
    <row r="12913" spans="1:3" ht="15" hidden="1" x14ac:dyDescent="0.2">
      <c r="A12913" s="13">
        <v>0</v>
      </c>
      <c r="B12913" s="15" t="s">
        <v>31</v>
      </c>
      <c r="C12913" s="32">
        <v>132.30000000000001</v>
      </c>
    </row>
    <row r="12914" spans="1:3" ht="15" hidden="1" x14ac:dyDescent="0.2">
      <c r="A12914" s="13">
        <f t="shared" ref="A12914:A12920" si="523">SUM(C12914)</f>
        <v>0</v>
      </c>
      <c r="B12914" s="12" t="s">
        <v>32</v>
      </c>
      <c r="C12914" s="31"/>
    </row>
    <row r="12915" spans="1:3" ht="15" hidden="1" x14ac:dyDescent="0.2">
      <c r="A12915" s="13">
        <f t="shared" si="523"/>
        <v>0</v>
      </c>
      <c r="B12915" s="3" t="s">
        <v>33</v>
      </c>
      <c r="C12915" s="28"/>
    </row>
    <row r="12916" spans="1:3" ht="15" hidden="1" x14ac:dyDescent="0.2">
      <c r="A12916" s="13">
        <f t="shared" si="523"/>
        <v>0</v>
      </c>
      <c r="B12916" s="12" t="s">
        <v>4</v>
      </c>
      <c r="C12916" s="31"/>
    </row>
    <row r="12917" spans="1:3" ht="15" x14ac:dyDescent="0.2">
      <c r="A12917" s="13"/>
      <c r="B12917" s="12" t="s">
        <v>34</v>
      </c>
      <c r="C12917" s="31">
        <v>20.399999999999999</v>
      </c>
    </row>
    <row r="12918" spans="1:3" ht="15" x14ac:dyDescent="0.2">
      <c r="A12918" s="13"/>
      <c r="B12918" s="12" t="s">
        <v>35</v>
      </c>
      <c r="C12918" s="31">
        <v>118.1</v>
      </c>
    </row>
    <row r="12919" spans="1:3" ht="15" x14ac:dyDescent="0.2">
      <c r="A12919" s="13"/>
      <c r="B12919" s="2" t="s">
        <v>36</v>
      </c>
      <c r="C12919" s="28">
        <v>10.3</v>
      </c>
    </row>
    <row r="12920" spans="1:3" ht="15" hidden="1" x14ac:dyDescent="0.2">
      <c r="A12920" s="13">
        <f t="shared" si="523"/>
        <v>0</v>
      </c>
      <c r="B12920" s="2" t="s">
        <v>37</v>
      </c>
      <c r="C12920" s="28">
        <v>0</v>
      </c>
    </row>
    <row r="12921" spans="1:3" ht="15" hidden="1" x14ac:dyDescent="0.2">
      <c r="A12921" s="13">
        <v>0</v>
      </c>
      <c r="B12921" s="16" t="s">
        <v>8</v>
      </c>
      <c r="C12921" s="33">
        <v>0</v>
      </c>
    </row>
    <row r="12922" spans="1:3" ht="15" hidden="1" x14ac:dyDescent="0.2">
      <c r="A12922" s="13">
        <v>0</v>
      </c>
      <c r="B12922" s="15" t="s">
        <v>9</v>
      </c>
      <c r="C12922" s="32"/>
    </row>
    <row r="12923" spans="1:3" ht="15" hidden="1" x14ac:dyDescent="0.2">
      <c r="A12923" s="13">
        <v>0</v>
      </c>
      <c r="B12923" s="15" t="s">
        <v>38</v>
      </c>
      <c r="C12923" s="32"/>
    </row>
    <row r="12924" spans="1:3" ht="15" hidden="1" x14ac:dyDescent="0.2">
      <c r="A12924" s="13">
        <f>SUM(C12924)</f>
        <v>0</v>
      </c>
      <c r="B12924" s="14" t="s">
        <v>39</v>
      </c>
      <c r="C12924" s="31"/>
    </row>
    <row r="12925" spans="1:3" ht="15" hidden="1" x14ac:dyDescent="0.2">
      <c r="A12925" s="13">
        <f>SUM(C12925)</f>
        <v>0</v>
      </c>
      <c r="B12925" s="4" t="s">
        <v>40</v>
      </c>
      <c r="C12925" s="28"/>
    </row>
    <row r="12926" spans="1:3" ht="15" hidden="1" x14ac:dyDescent="0.2">
      <c r="A12926" s="13">
        <f>SUM(C12926)</f>
        <v>0</v>
      </c>
      <c r="B12926" s="2" t="s">
        <v>41</v>
      </c>
      <c r="C12926" s="28">
        <v>0</v>
      </c>
    </row>
    <row r="12927" spans="1:3" ht="15" hidden="1" x14ac:dyDescent="0.2">
      <c r="A12927" s="13">
        <v>0</v>
      </c>
      <c r="B12927" s="16" t="s">
        <v>14</v>
      </c>
      <c r="C12927" s="33">
        <v>0</v>
      </c>
    </row>
    <row r="12928" spans="1:3" ht="15" hidden="1" x14ac:dyDescent="0.2">
      <c r="A12928" s="13">
        <v>0</v>
      </c>
      <c r="B12928" s="15" t="s">
        <v>9</v>
      </c>
      <c r="C12928" s="32"/>
    </row>
    <row r="12929" spans="1:3" ht="15" hidden="1" x14ac:dyDescent="0.2">
      <c r="A12929" s="13">
        <v>0</v>
      </c>
      <c r="B12929" s="15" t="s">
        <v>10</v>
      </c>
      <c r="C12929" s="32"/>
    </row>
    <row r="12930" spans="1:3" ht="15" hidden="1" x14ac:dyDescent="0.2">
      <c r="A12930" s="13">
        <f>SUM(C12930)</f>
        <v>0</v>
      </c>
      <c r="B12930" s="14" t="s">
        <v>42</v>
      </c>
      <c r="C12930" s="31"/>
    </row>
    <row r="12931" spans="1:3" ht="15" hidden="1" x14ac:dyDescent="0.2">
      <c r="A12931" s="13">
        <f>SUM(C12931)</f>
        <v>0</v>
      </c>
      <c r="B12931" s="4" t="s">
        <v>16</v>
      </c>
      <c r="C12931" s="28"/>
    </row>
    <row r="12932" spans="1:3" ht="15" hidden="1" x14ac:dyDescent="0.2">
      <c r="A12932" s="13">
        <f>SUM(C12932)</f>
        <v>0</v>
      </c>
      <c r="B12932" s="16" t="s">
        <v>17</v>
      </c>
      <c r="C12932" s="33">
        <v>0</v>
      </c>
    </row>
    <row r="12933" spans="1:3" ht="15" hidden="1" x14ac:dyDescent="0.2">
      <c r="A12933" s="13">
        <v>0</v>
      </c>
      <c r="B12933" s="15" t="s">
        <v>43</v>
      </c>
      <c r="C12933" s="32"/>
    </row>
    <row r="12934" spans="1:3" ht="15" hidden="1" x14ac:dyDescent="0.2">
      <c r="A12934" s="13">
        <v>0</v>
      </c>
      <c r="B12934" s="15" t="s">
        <v>15</v>
      </c>
      <c r="C12934" s="32"/>
    </row>
    <row r="12935" spans="1:3" ht="15" hidden="1" x14ac:dyDescent="0.2">
      <c r="A12935" s="13">
        <v>0</v>
      </c>
      <c r="B12935" s="15" t="s">
        <v>10</v>
      </c>
      <c r="C12935" s="32"/>
    </row>
    <row r="12936" spans="1:3" ht="15" hidden="1" x14ac:dyDescent="0.2">
      <c r="A12936" s="13">
        <f t="shared" ref="A12936:A12958" si="524">SUM(C12936)</f>
        <v>0</v>
      </c>
      <c r="B12936" s="14" t="s">
        <v>39</v>
      </c>
      <c r="C12936" s="31"/>
    </row>
    <row r="12937" spans="1:3" ht="15" hidden="1" x14ac:dyDescent="0.2">
      <c r="A12937" s="13">
        <f t="shared" si="524"/>
        <v>0</v>
      </c>
      <c r="B12937" s="4" t="s">
        <v>16</v>
      </c>
      <c r="C12937" s="28"/>
    </row>
    <row r="12938" spans="1:3" hidden="1" x14ac:dyDescent="0.2">
      <c r="A12938" s="13">
        <f t="shared" si="524"/>
        <v>0</v>
      </c>
      <c r="B12938" s="21"/>
      <c r="C12938" s="35"/>
    </row>
    <row r="12939" spans="1:3" ht="15" hidden="1" x14ac:dyDescent="0.2">
      <c r="A12939" s="13">
        <f t="shared" si="524"/>
        <v>0</v>
      </c>
      <c r="B12939" s="22" t="s">
        <v>60</v>
      </c>
      <c r="C12939" s="29"/>
    </row>
    <row r="12940" spans="1:3" ht="15" x14ac:dyDescent="0.2">
      <c r="A12940" s="13"/>
      <c r="B12940" s="17" t="s">
        <v>44</v>
      </c>
      <c r="C12940" s="31">
        <v>2756.9</v>
      </c>
    </row>
    <row r="12941" spans="1:3" ht="15" x14ac:dyDescent="0.2">
      <c r="A12941" s="13"/>
      <c r="B12941" s="12" t="s">
        <v>1</v>
      </c>
      <c r="C12941" s="31">
        <v>2756.9</v>
      </c>
    </row>
    <row r="12942" spans="1:3" ht="15" hidden="1" x14ac:dyDescent="0.2">
      <c r="A12942" s="13">
        <f t="shared" si="524"/>
        <v>0</v>
      </c>
      <c r="B12942" s="12" t="s">
        <v>6</v>
      </c>
      <c r="C12942" s="31">
        <v>0</v>
      </c>
    </row>
    <row r="12943" spans="1:3" ht="15" hidden="1" x14ac:dyDescent="0.2">
      <c r="A12943" s="13">
        <f t="shared" si="524"/>
        <v>0</v>
      </c>
      <c r="B12943" s="12" t="s">
        <v>45</v>
      </c>
      <c r="C12943" s="31">
        <v>0</v>
      </c>
    </row>
    <row r="12944" spans="1:3" ht="15" hidden="1" x14ac:dyDescent="0.2">
      <c r="A12944" s="13">
        <f t="shared" si="524"/>
        <v>0</v>
      </c>
      <c r="B12944" s="12" t="s">
        <v>13</v>
      </c>
      <c r="C12944" s="31">
        <v>0</v>
      </c>
    </row>
    <row r="12945" spans="1:3" ht="15" x14ac:dyDescent="0.2">
      <c r="A12945" s="13"/>
      <c r="B12945" s="17" t="s">
        <v>46</v>
      </c>
      <c r="C12945" s="31">
        <v>2833.5</v>
      </c>
    </row>
    <row r="12946" spans="1:3" ht="15" x14ac:dyDescent="0.2">
      <c r="A12946" s="13"/>
      <c r="B12946" s="12" t="s">
        <v>19</v>
      </c>
      <c r="C12946" s="31">
        <v>2823.2</v>
      </c>
    </row>
    <row r="12947" spans="1:3" ht="15" x14ac:dyDescent="0.2">
      <c r="A12947" s="13"/>
      <c r="B12947" s="12" t="s">
        <v>36</v>
      </c>
      <c r="C12947" s="31">
        <v>10.3</v>
      </c>
    </row>
    <row r="12948" spans="1:3" ht="15" hidden="1" x14ac:dyDescent="0.2">
      <c r="A12948" s="13">
        <f t="shared" si="524"/>
        <v>0</v>
      </c>
      <c r="B12948" s="12" t="s">
        <v>47</v>
      </c>
      <c r="C12948" s="31">
        <v>0</v>
      </c>
    </row>
    <row r="12949" spans="1:3" ht="15" hidden="1" x14ac:dyDescent="0.2">
      <c r="A12949" s="13">
        <f t="shared" si="524"/>
        <v>0</v>
      </c>
      <c r="B12949" s="12" t="s">
        <v>41</v>
      </c>
      <c r="C12949" s="31">
        <v>0</v>
      </c>
    </row>
    <row r="12950" spans="1:3" ht="15" x14ac:dyDescent="0.2">
      <c r="A12950" s="13"/>
      <c r="B12950" s="39" t="s">
        <v>48</v>
      </c>
      <c r="C12950" s="40">
        <v>-76.599999999999994</v>
      </c>
    </row>
    <row r="12951" spans="1:3" ht="15" x14ac:dyDescent="0.2">
      <c r="A12951" s="13"/>
      <c r="B12951" s="39" t="s">
        <v>49</v>
      </c>
      <c r="C12951" s="40">
        <v>263.89999999999998</v>
      </c>
    </row>
    <row r="12952" spans="1:3" ht="15" x14ac:dyDescent="0.2">
      <c r="A12952" s="13"/>
      <c r="B12952" s="39" t="s">
        <v>50</v>
      </c>
      <c r="C12952" s="40">
        <v>187.3</v>
      </c>
    </row>
    <row r="12953" spans="1:3" ht="15" hidden="1" x14ac:dyDescent="0.2">
      <c r="A12953" s="13">
        <f t="shared" si="524"/>
        <v>0</v>
      </c>
      <c r="B12953" s="23"/>
      <c r="C12953" s="34"/>
    </row>
    <row r="12954" spans="1:3" hidden="1" x14ac:dyDescent="0.2">
      <c r="A12954" s="13">
        <f t="shared" si="524"/>
        <v>0</v>
      </c>
      <c r="B12954" s="18" t="s">
        <v>319</v>
      </c>
      <c r="C12954" s="29"/>
    </row>
    <row r="12955" spans="1:3" ht="15" x14ac:dyDescent="0.2">
      <c r="A12955" s="13"/>
      <c r="B12955" s="5" t="s">
        <v>53</v>
      </c>
      <c r="C12955" s="36">
        <v>497</v>
      </c>
    </row>
    <row r="12956" spans="1:3" ht="15" x14ac:dyDescent="0.2">
      <c r="A12956" s="13"/>
      <c r="B12956" s="6" t="s">
        <v>54</v>
      </c>
      <c r="C12956" s="36">
        <v>408</v>
      </c>
    </row>
    <row r="12957" spans="1:3" ht="15" x14ac:dyDescent="0.2">
      <c r="A12957" s="13"/>
      <c r="B12957" s="6" t="s">
        <v>55</v>
      </c>
      <c r="C12957" s="36">
        <v>89</v>
      </c>
    </row>
    <row r="12958" spans="1:3" ht="15" hidden="1" x14ac:dyDescent="0.2">
      <c r="A12958" s="13">
        <f t="shared" si="524"/>
        <v>0</v>
      </c>
      <c r="B12958" s="24"/>
      <c r="C12958" s="34"/>
    </row>
    <row r="12959" spans="1:3" ht="15" x14ac:dyDescent="0.2">
      <c r="A12959" s="13"/>
      <c r="B12959" s="121" t="s">
        <v>190</v>
      </c>
      <c r="C12959" s="122"/>
    </row>
    <row r="12960" spans="1:3" hidden="1" x14ac:dyDescent="0.2">
      <c r="A12960" s="13">
        <f t="shared" ref="A12960:A12968" si="525">SUM(C12960)</f>
        <v>0</v>
      </c>
      <c r="B12960" s="21"/>
      <c r="C12960" s="35"/>
    </row>
    <row r="12961" spans="1:3" ht="15" hidden="1" x14ac:dyDescent="0.2">
      <c r="A12961" s="13">
        <f t="shared" si="525"/>
        <v>0</v>
      </c>
      <c r="B12961" s="22" t="s">
        <v>59</v>
      </c>
      <c r="C12961" s="29"/>
    </row>
    <row r="12962" spans="1:3" ht="15" x14ac:dyDescent="0.2">
      <c r="A12962" s="13"/>
      <c r="B12962" s="2" t="s">
        <v>1</v>
      </c>
      <c r="C12962" s="28">
        <v>89.135000000000005</v>
      </c>
    </row>
    <row r="12963" spans="1:3" ht="15" hidden="1" x14ac:dyDescent="0.2">
      <c r="A12963" s="13">
        <f t="shared" si="525"/>
        <v>0</v>
      </c>
      <c r="B12963" s="3" t="s">
        <v>2</v>
      </c>
      <c r="C12963" s="28"/>
    </row>
    <row r="12964" spans="1:3" ht="15" hidden="1" x14ac:dyDescent="0.2">
      <c r="A12964" s="13">
        <f t="shared" si="525"/>
        <v>0</v>
      </c>
      <c r="B12964" s="3" t="s">
        <v>3</v>
      </c>
      <c r="C12964" s="28"/>
    </row>
    <row r="12965" spans="1:3" ht="15" x14ac:dyDescent="0.2">
      <c r="A12965" s="13"/>
      <c r="B12965" s="3" t="s">
        <v>4</v>
      </c>
      <c r="C12965" s="28">
        <v>80</v>
      </c>
    </row>
    <row r="12966" spans="1:3" ht="15" x14ac:dyDescent="0.2">
      <c r="A12966" s="13"/>
      <c r="B12966" s="3" t="s">
        <v>5</v>
      </c>
      <c r="C12966" s="28">
        <v>9.1349999999999998</v>
      </c>
    </row>
    <row r="12967" spans="1:3" ht="15" hidden="1" x14ac:dyDescent="0.2">
      <c r="A12967" s="13">
        <f t="shared" si="525"/>
        <v>0</v>
      </c>
      <c r="B12967" s="2" t="s">
        <v>6</v>
      </c>
      <c r="C12967" s="28">
        <v>0</v>
      </c>
    </row>
    <row r="12968" spans="1:3" ht="15" hidden="1" x14ac:dyDescent="0.2">
      <c r="A12968" s="13">
        <f t="shared" si="525"/>
        <v>0</v>
      </c>
      <c r="B12968" s="2" t="s">
        <v>7</v>
      </c>
      <c r="C12968" s="28">
        <v>0</v>
      </c>
    </row>
    <row r="12969" spans="1:3" ht="15" hidden="1" x14ac:dyDescent="0.2">
      <c r="A12969" s="13">
        <v>0</v>
      </c>
      <c r="B12969" s="3" t="s">
        <v>8</v>
      </c>
      <c r="C12969" s="28">
        <v>0</v>
      </c>
    </row>
    <row r="12970" spans="1:3" ht="15" hidden="1" x14ac:dyDescent="0.2">
      <c r="A12970" s="13">
        <f>SUM(C12970)</f>
        <v>0</v>
      </c>
      <c r="B12970" s="4" t="s">
        <v>9</v>
      </c>
      <c r="C12970" s="28">
        <v>0</v>
      </c>
    </row>
    <row r="12971" spans="1:3" ht="15" hidden="1" x14ac:dyDescent="0.2">
      <c r="A12971" s="13">
        <v>0</v>
      </c>
      <c r="B12971" s="4" t="s">
        <v>10</v>
      </c>
      <c r="C12971" s="28">
        <v>0</v>
      </c>
    </row>
    <row r="12972" spans="1:3" ht="15" hidden="1" x14ac:dyDescent="0.2">
      <c r="A12972" s="13">
        <f>SUM(C12972)</f>
        <v>0</v>
      </c>
      <c r="B12972" s="4" t="s">
        <v>11</v>
      </c>
      <c r="C12972" s="28">
        <v>0</v>
      </c>
    </row>
    <row r="12973" spans="1:3" ht="15" hidden="1" x14ac:dyDescent="0.2">
      <c r="A12973" s="13">
        <f>SUM(C12973)</f>
        <v>0</v>
      </c>
      <c r="B12973" s="4" t="s">
        <v>12</v>
      </c>
      <c r="C12973" s="28">
        <v>0</v>
      </c>
    </row>
    <row r="12974" spans="1:3" ht="15" hidden="1" x14ac:dyDescent="0.2">
      <c r="A12974" s="13">
        <f>SUM(C12974)</f>
        <v>0</v>
      </c>
      <c r="B12974" s="2" t="s">
        <v>13</v>
      </c>
      <c r="C12974" s="28">
        <v>0</v>
      </c>
    </row>
    <row r="12975" spans="1:3" ht="15" hidden="1" x14ac:dyDescent="0.2">
      <c r="A12975" s="13">
        <v>0</v>
      </c>
      <c r="B12975" s="3" t="s">
        <v>14</v>
      </c>
      <c r="C12975" s="28">
        <v>0</v>
      </c>
    </row>
    <row r="12976" spans="1:3" ht="15" hidden="1" x14ac:dyDescent="0.2">
      <c r="A12976" s="13">
        <v>0</v>
      </c>
      <c r="B12976" s="4" t="s">
        <v>15</v>
      </c>
      <c r="C12976" s="28">
        <v>0</v>
      </c>
    </row>
    <row r="12977" spans="1:3" ht="15" hidden="1" x14ac:dyDescent="0.2">
      <c r="A12977" s="13">
        <v>0</v>
      </c>
      <c r="B12977" s="4" t="s">
        <v>10</v>
      </c>
      <c r="C12977" s="28">
        <v>0</v>
      </c>
    </row>
    <row r="12978" spans="1:3" ht="15" hidden="1" x14ac:dyDescent="0.2">
      <c r="A12978" s="13">
        <f t="shared" ref="A12978:A12984" si="526">SUM(C12978)</f>
        <v>0</v>
      </c>
      <c r="B12978" s="4" t="s">
        <v>16</v>
      </c>
      <c r="C12978" s="28">
        <v>0</v>
      </c>
    </row>
    <row r="12979" spans="1:3" ht="15" hidden="1" x14ac:dyDescent="0.2">
      <c r="A12979" s="13">
        <f t="shared" si="526"/>
        <v>0</v>
      </c>
      <c r="B12979" s="3" t="s">
        <v>17</v>
      </c>
      <c r="C12979" s="28">
        <v>0</v>
      </c>
    </row>
    <row r="12980" spans="1:3" ht="15" hidden="1" x14ac:dyDescent="0.2">
      <c r="A12980" s="13">
        <f t="shared" si="526"/>
        <v>0</v>
      </c>
      <c r="B12980" s="4" t="s">
        <v>18</v>
      </c>
      <c r="C12980" s="28">
        <v>0</v>
      </c>
    </row>
    <row r="12981" spans="1:3" hidden="1" x14ac:dyDescent="0.2">
      <c r="A12981" s="13">
        <f t="shared" si="526"/>
        <v>0</v>
      </c>
      <c r="B12981" s="21"/>
      <c r="C12981" s="35"/>
    </row>
    <row r="12982" spans="1:3" ht="15" x14ac:dyDescent="0.2">
      <c r="A12982" s="13"/>
      <c r="B12982" s="2" t="s">
        <v>19</v>
      </c>
      <c r="C12982" s="28">
        <v>46.026939999999996</v>
      </c>
    </row>
    <row r="12983" spans="1:3" ht="15" x14ac:dyDescent="0.2">
      <c r="A12983" s="13"/>
      <c r="B12983" s="12" t="s">
        <v>20</v>
      </c>
      <c r="C12983" s="31">
        <v>37.229999999999997</v>
      </c>
    </row>
    <row r="12984" spans="1:3" ht="15" x14ac:dyDescent="0.2">
      <c r="A12984" s="13"/>
      <c r="B12984" s="12" t="s">
        <v>21</v>
      </c>
      <c r="C12984" s="31">
        <v>8.5709400000000002</v>
      </c>
    </row>
    <row r="12985" spans="1:3" ht="15" hidden="1" x14ac:dyDescent="0.2">
      <c r="A12985" s="13">
        <v>0</v>
      </c>
      <c r="B12985" s="15" t="s">
        <v>22</v>
      </c>
      <c r="C12985" s="32">
        <v>0</v>
      </c>
    </row>
    <row r="12986" spans="1:3" ht="15" hidden="1" x14ac:dyDescent="0.2">
      <c r="A12986" s="13">
        <v>0</v>
      </c>
      <c r="B12986" s="15" t="s">
        <v>23</v>
      </c>
      <c r="C12986" s="32">
        <v>0.13500000000000001</v>
      </c>
    </row>
    <row r="12987" spans="1:3" ht="15" hidden="1" x14ac:dyDescent="0.2">
      <c r="A12987" s="13">
        <v>0</v>
      </c>
      <c r="B12987" s="15" t="s">
        <v>24</v>
      </c>
      <c r="C12987" s="32">
        <v>6.1225399999999999</v>
      </c>
    </row>
    <row r="12988" spans="1:3" ht="15" hidden="1" x14ac:dyDescent="0.2">
      <c r="A12988" s="13">
        <v>0</v>
      </c>
      <c r="B12988" s="15" t="s">
        <v>25</v>
      </c>
      <c r="C12988" s="32">
        <v>0.58679999999999999</v>
      </c>
    </row>
    <row r="12989" spans="1:3" ht="15" hidden="1" x14ac:dyDescent="0.2">
      <c r="A12989" s="13">
        <v>0</v>
      </c>
      <c r="B12989" s="15" t="s">
        <v>26</v>
      </c>
      <c r="C12989" s="32">
        <v>0</v>
      </c>
    </row>
    <row r="12990" spans="1:3" ht="15" hidden="1" x14ac:dyDescent="0.2">
      <c r="A12990" s="13">
        <v>0</v>
      </c>
      <c r="B12990" s="15" t="s">
        <v>27</v>
      </c>
      <c r="C12990" s="32">
        <v>0</v>
      </c>
    </row>
    <row r="12991" spans="1:3" ht="30" hidden="1" x14ac:dyDescent="0.2">
      <c r="A12991" s="13">
        <v>0</v>
      </c>
      <c r="B12991" s="15" t="s">
        <v>28</v>
      </c>
      <c r="C12991" s="32">
        <v>1.07</v>
      </c>
    </row>
    <row r="12992" spans="1:3" ht="15" hidden="1" x14ac:dyDescent="0.2">
      <c r="A12992" s="13">
        <v>0</v>
      </c>
      <c r="B12992" s="15" t="s">
        <v>29</v>
      </c>
      <c r="C12992" s="32">
        <v>0.17499999999999999</v>
      </c>
    </row>
    <row r="12993" spans="1:3" ht="15" hidden="1" x14ac:dyDescent="0.2">
      <c r="A12993" s="13">
        <v>0</v>
      </c>
      <c r="B12993" s="15" t="s">
        <v>30</v>
      </c>
      <c r="C12993" s="32">
        <v>0</v>
      </c>
    </row>
    <row r="12994" spans="1:3" ht="15" hidden="1" x14ac:dyDescent="0.2">
      <c r="A12994" s="13">
        <v>0</v>
      </c>
      <c r="B12994" s="15" t="s">
        <v>31</v>
      </c>
      <c r="C12994" s="32">
        <v>0.48159999999999997</v>
      </c>
    </row>
    <row r="12995" spans="1:3" ht="15" hidden="1" x14ac:dyDescent="0.2">
      <c r="A12995" s="13">
        <f t="shared" ref="A12995:A13001" si="527">SUM(C12995)</f>
        <v>0</v>
      </c>
      <c r="B12995" s="12" t="s">
        <v>32</v>
      </c>
      <c r="C12995" s="31">
        <v>0</v>
      </c>
    </row>
    <row r="12996" spans="1:3" ht="15" hidden="1" x14ac:dyDescent="0.2">
      <c r="A12996" s="13">
        <f t="shared" si="527"/>
        <v>0</v>
      </c>
      <c r="B12996" s="3" t="s">
        <v>33</v>
      </c>
      <c r="C12996" s="28">
        <v>0</v>
      </c>
    </row>
    <row r="12997" spans="1:3" ht="15" hidden="1" x14ac:dyDescent="0.2">
      <c r="A12997" s="13">
        <f t="shared" si="527"/>
        <v>0</v>
      </c>
      <c r="B12997" s="12" t="s">
        <v>4</v>
      </c>
      <c r="C12997" s="31">
        <v>0</v>
      </c>
    </row>
    <row r="12998" spans="1:3" ht="15" hidden="1" x14ac:dyDescent="0.2">
      <c r="A12998" s="13">
        <f t="shared" si="527"/>
        <v>0</v>
      </c>
      <c r="B12998" s="12" t="s">
        <v>34</v>
      </c>
      <c r="C12998" s="31">
        <v>0</v>
      </c>
    </row>
    <row r="12999" spans="1:3" ht="15" x14ac:dyDescent="0.2">
      <c r="A12999" s="13"/>
      <c r="B12999" s="12" t="s">
        <v>35</v>
      </c>
      <c r="C12999" s="31">
        <v>0.22600000000000001</v>
      </c>
    </row>
    <row r="13000" spans="1:3" ht="15" hidden="1" x14ac:dyDescent="0.2">
      <c r="A13000" s="13">
        <f t="shared" si="527"/>
        <v>0</v>
      </c>
      <c r="B13000" s="2" t="s">
        <v>36</v>
      </c>
      <c r="C13000" s="28">
        <v>0</v>
      </c>
    </row>
    <row r="13001" spans="1:3" ht="15" hidden="1" x14ac:dyDescent="0.2">
      <c r="A13001" s="13">
        <f t="shared" si="527"/>
        <v>0</v>
      </c>
      <c r="B13001" s="2" t="s">
        <v>37</v>
      </c>
      <c r="C13001" s="28">
        <v>0</v>
      </c>
    </row>
    <row r="13002" spans="1:3" ht="15" hidden="1" x14ac:dyDescent="0.2">
      <c r="A13002" s="13">
        <v>0</v>
      </c>
      <c r="B13002" s="16" t="s">
        <v>8</v>
      </c>
      <c r="C13002" s="33">
        <v>0</v>
      </c>
    </row>
    <row r="13003" spans="1:3" ht="15" hidden="1" x14ac:dyDescent="0.2">
      <c r="A13003" s="13">
        <v>0</v>
      </c>
      <c r="B13003" s="15" t="s">
        <v>9</v>
      </c>
      <c r="C13003" s="32">
        <v>0</v>
      </c>
    </row>
    <row r="13004" spans="1:3" ht="15" hidden="1" x14ac:dyDescent="0.2">
      <c r="A13004" s="13">
        <v>0</v>
      </c>
      <c r="B13004" s="15" t="s">
        <v>38</v>
      </c>
      <c r="C13004" s="32">
        <v>0</v>
      </c>
    </row>
    <row r="13005" spans="1:3" ht="15" hidden="1" x14ac:dyDescent="0.2">
      <c r="A13005" s="13">
        <f>SUM(C13005)</f>
        <v>0</v>
      </c>
      <c r="B13005" s="14" t="s">
        <v>39</v>
      </c>
      <c r="C13005" s="31">
        <v>0</v>
      </c>
    </row>
    <row r="13006" spans="1:3" ht="15" hidden="1" x14ac:dyDescent="0.2">
      <c r="A13006" s="13">
        <f>SUM(C13006)</f>
        <v>0</v>
      </c>
      <c r="B13006" s="4" t="s">
        <v>40</v>
      </c>
      <c r="C13006" s="28">
        <v>0</v>
      </c>
    </row>
    <row r="13007" spans="1:3" ht="15" hidden="1" x14ac:dyDescent="0.2">
      <c r="A13007" s="13">
        <f>SUM(C13007)</f>
        <v>0</v>
      </c>
      <c r="B13007" s="2" t="s">
        <v>41</v>
      </c>
      <c r="C13007" s="28">
        <v>0</v>
      </c>
    </row>
    <row r="13008" spans="1:3" ht="15" hidden="1" x14ac:dyDescent="0.2">
      <c r="A13008" s="13">
        <v>0</v>
      </c>
      <c r="B13008" s="16" t="s">
        <v>14</v>
      </c>
      <c r="C13008" s="33">
        <v>0</v>
      </c>
    </row>
    <row r="13009" spans="1:3" ht="15" hidden="1" x14ac:dyDescent="0.2">
      <c r="A13009" s="13">
        <v>0</v>
      </c>
      <c r="B13009" s="15" t="s">
        <v>9</v>
      </c>
      <c r="C13009" s="32">
        <v>0</v>
      </c>
    </row>
    <row r="13010" spans="1:3" ht="15" hidden="1" x14ac:dyDescent="0.2">
      <c r="A13010" s="13">
        <v>0</v>
      </c>
      <c r="B13010" s="15" t="s">
        <v>10</v>
      </c>
      <c r="C13010" s="32">
        <v>0</v>
      </c>
    </row>
    <row r="13011" spans="1:3" ht="15" hidden="1" x14ac:dyDescent="0.2">
      <c r="A13011" s="13">
        <f>SUM(C13011)</f>
        <v>0</v>
      </c>
      <c r="B13011" s="14" t="s">
        <v>42</v>
      </c>
      <c r="C13011" s="31">
        <v>0</v>
      </c>
    </row>
    <row r="13012" spans="1:3" ht="15" hidden="1" x14ac:dyDescent="0.2">
      <c r="A13012" s="13">
        <f>SUM(C13012)</f>
        <v>0</v>
      </c>
      <c r="B13012" s="4" t="s">
        <v>16</v>
      </c>
      <c r="C13012" s="28">
        <v>0</v>
      </c>
    </row>
    <row r="13013" spans="1:3" ht="15" hidden="1" x14ac:dyDescent="0.2">
      <c r="A13013" s="13">
        <f>SUM(C13013)</f>
        <v>0</v>
      </c>
      <c r="B13013" s="16" t="s">
        <v>17</v>
      </c>
      <c r="C13013" s="33">
        <v>0</v>
      </c>
    </row>
    <row r="13014" spans="1:3" ht="15" hidden="1" x14ac:dyDescent="0.2">
      <c r="A13014" s="13">
        <v>0</v>
      </c>
      <c r="B13014" s="15" t="s">
        <v>43</v>
      </c>
      <c r="C13014" s="32">
        <v>0</v>
      </c>
    </row>
    <row r="13015" spans="1:3" ht="15" hidden="1" x14ac:dyDescent="0.2">
      <c r="A13015" s="13">
        <v>0</v>
      </c>
      <c r="B13015" s="15" t="s">
        <v>15</v>
      </c>
      <c r="C13015" s="32">
        <v>0</v>
      </c>
    </row>
    <row r="13016" spans="1:3" ht="15" hidden="1" x14ac:dyDescent="0.2">
      <c r="A13016" s="13">
        <v>0</v>
      </c>
      <c r="B13016" s="15" t="s">
        <v>10</v>
      </c>
      <c r="C13016" s="32">
        <v>0</v>
      </c>
    </row>
    <row r="13017" spans="1:3" ht="15" hidden="1" x14ac:dyDescent="0.2">
      <c r="A13017" s="13">
        <f t="shared" ref="A13017:A13039" si="528">SUM(C13017)</f>
        <v>0</v>
      </c>
      <c r="B13017" s="14" t="s">
        <v>39</v>
      </c>
      <c r="C13017" s="31">
        <v>0</v>
      </c>
    </row>
    <row r="13018" spans="1:3" ht="15" hidden="1" x14ac:dyDescent="0.2">
      <c r="A13018" s="13">
        <f t="shared" si="528"/>
        <v>0</v>
      </c>
      <c r="B13018" s="4" t="s">
        <v>16</v>
      </c>
      <c r="C13018" s="28">
        <v>0</v>
      </c>
    </row>
    <row r="13019" spans="1:3" hidden="1" x14ac:dyDescent="0.2">
      <c r="A13019" s="13">
        <f t="shared" si="528"/>
        <v>0</v>
      </c>
      <c r="B13019" s="21"/>
      <c r="C13019" s="35"/>
    </row>
    <row r="13020" spans="1:3" ht="15" hidden="1" x14ac:dyDescent="0.2">
      <c r="A13020" s="13">
        <f t="shared" si="528"/>
        <v>0</v>
      </c>
      <c r="B13020" s="22" t="s">
        <v>60</v>
      </c>
      <c r="C13020" s="29"/>
    </row>
    <row r="13021" spans="1:3" ht="15" x14ac:dyDescent="0.2">
      <c r="A13021" s="13"/>
      <c r="B13021" s="17" t="s">
        <v>44</v>
      </c>
      <c r="C13021" s="31">
        <v>89.135000000000005</v>
      </c>
    </row>
    <row r="13022" spans="1:3" ht="15" x14ac:dyDescent="0.2">
      <c r="A13022" s="13"/>
      <c r="B13022" s="12" t="s">
        <v>1</v>
      </c>
      <c r="C13022" s="31">
        <v>89.135000000000005</v>
      </c>
    </row>
    <row r="13023" spans="1:3" ht="15" hidden="1" x14ac:dyDescent="0.2">
      <c r="A13023" s="13">
        <f t="shared" si="528"/>
        <v>0</v>
      </c>
      <c r="B13023" s="12" t="s">
        <v>6</v>
      </c>
      <c r="C13023" s="31">
        <v>0</v>
      </c>
    </row>
    <row r="13024" spans="1:3" ht="15" hidden="1" x14ac:dyDescent="0.2">
      <c r="A13024" s="13">
        <f t="shared" si="528"/>
        <v>0</v>
      </c>
      <c r="B13024" s="12" t="s">
        <v>45</v>
      </c>
      <c r="C13024" s="31">
        <v>0</v>
      </c>
    </row>
    <row r="13025" spans="1:3" ht="15" hidden="1" x14ac:dyDescent="0.2">
      <c r="A13025" s="13">
        <f t="shared" si="528"/>
        <v>0</v>
      </c>
      <c r="B13025" s="12" t="s">
        <v>13</v>
      </c>
      <c r="C13025" s="31">
        <v>0</v>
      </c>
    </row>
    <row r="13026" spans="1:3" ht="15" x14ac:dyDescent="0.2">
      <c r="A13026" s="13"/>
      <c r="B13026" s="17" t="s">
        <v>46</v>
      </c>
      <c r="C13026" s="31">
        <v>46.026940000000003</v>
      </c>
    </row>
    <row r="13027" spans="1:3" ht="15" x14ac:dyDescent="0.2">
      <c r="A13027" s="13"/>
      <c r="B13027" s="12" t="s">
        <v>19</v>
      </c>
      <c r="C13027" s="31">
        <v>46.026940000000003</v>
      </c>
    </row>
    <row r="13028" spans="1:3" ht="15" hidden="1" x14ac:dyDescent="0.2">
      <c r="A13028" s="13">
        <f t="shared" si="528"/>
        <v>0</v>
      </c>
      <c r="B13028" s="12" t="s">
        <v>36</v>
      </c>
      <c r="C13028" s="31">
        <v>0</v>
      </c>
    </row>
    <row r="13029" spans="1:3" ht="15" hidden="1" x14ac:dyDescent="0.2">
      <c r="A13029" s="13">
        <f t="shared" si="528"/>
        <v>0</v>
      </c>
      <c r="B13029" s="12" t="s">
        <v>47</v>
      </c>
      <c r="C13029" s="31">
        <v>0</v>
      </c>
    </row>
    <row r="13030" spans="1:3" ht="15" hidden="1" x14ac:dyDescent="0.2">
      <c r="A13030" s="13">
        <f t="shared" si="528"/>
        <v>0</v>
      </c>
      <c r="B13030" s="12" t="s">
        <v>41</v>
      </c>
      <c r="C13030" s="31">
        <v>0</v>
      </c>
    </row>
    <row r="13031" spans="1:3" ht="15" x14ac:dyDescent="0.2">
      <c r="A13031" s="13"/>
      <c r="B13031" s="39" t="s">
        <v>48</v>
      </c>
      <c r="C13031" s="40">
        <v>43.108060000000002</v>
      </c>
    </row>
    <row r="13032" spans="1:3" ht="15" x14ac:dyDescent="0.2">
      <c r="A13032" s="13"/>
      <c r="B13032" s="39" t="s">
        <v>49</v>
      </c>
      <c r="C13032" s="40">
        <v>66.790809999999993</v>
      </c>
    </row>
    <row r="13033" spans="1:3" ht="15" x14ac:dyDescent="0.2">
      <c r="A13033" s="13"/>
      <c r="B13033" s="39" t="s">
        <v>50</v>
      </c>
      <c r="C13033" s="40">
        <v>109.89887</v>
      </c>
    </row>
    <row r="13034" spans="1:3" ht="15" hidden="1" x14ac:dyDescent="0.2">
      <c r="A13034" s="13">
        <f t="shared" si="528"/>
        <v>0</v>
      </c>
      <c r="B13034" s="23"/>
      <c r="C13034" s="34"/>
    </row>
    <row r="13035" spans="1:3" hidden="1" x14ac:dyDescent="0.2">
      <c r="A13035" s="13">
        <f t="shared" si="528"/>
        <v>0</v>
      </c>
      <c r="B13035" s="18" t="s">
        <v>319</v>
      </c>
      <c r="C13035" s="29"/>
    </row>
    <row r="13036" spans="1:3" ht="15" x14ac:dyDescent="0.2">
      <c r="A13036" s="13"/>
      <c r="B13036" s="5" t="s">
        <v>53</v>
      </c>
      <c r="C13036" s="36">
        <v>57</v>
      </c>
    </row>
    <row r="13037" spans="1:3" ht="15" x14ac:dyDescent="0.2">
      <c r="A13037" s="13"/>
      <c r="B13037" s="6" t="s">
        <v>54</v>
      </c>
      <c r="C13037" s="36">
        <v>11</v>
      </c>
    </row>
    <row r="13038" spans="1:3" ht="15" x14ac:dyDescent="0.2">
      <c r="A13038" s="13"/>
      <c r="B13038" s="6" t="s">
        <v>55</v>
      </c>
      <c r="C13038" s="36">
        <v>46</v>
      </c>
    </row>
    <row r="13039" spans="1:3" ht="15" hidden="1" x14ac:dyDescent="0.2">
      <c r="A13039" s="13">
        <f t="shared" si="528"/>
        <v>0</v>
      </c>
      <c r="B13039" s="24"/>
      <c r="C13039" s="34"/>
    </row>
    <row r="13040" spans="1:3" ht="15" x14ac:dyDescent="0.2">
      <c r="A13040" s="13"/>
      <c r="B13040" s="121" t="s">
        <v>338</v>
      </c>
      <c r="C13040" s="122"/>
    </row>
    <row r="13041" spans="1:3" hidden="1" x14ac:dyDescent="0.2">
      <c r="A13041" s="13">
        <f t="shared" ref="A13041:A13049" si="529">SUM(C13041)</f>
        <v>0</v>
      </c>
      <c r="B13041" s="21"/>
      <c r="C13041" s="35"/>
    </row>
    <row r="13042" spans="1:3" ht="15" hidden="1" x14ac:dyDescent="0.2">
      <c r="A13042" s="13">
        <f t="shared" si="529"/>
        <v>0</v>
      </c>
      <c r="B13042" s="22" t="s">
        <v>59</v>
      </c>
      <c r="C13042" s="29"/>
    </row>
    <row r="13043" spans="1:3" ht="15" x14ac:dyDescent="0.2">
      <c r="A13043" s="13"/>
      <c r="B13043" s="2" t="s">
        <v>1</v>
      </c>
      <c r="C13043" s="28">
        <v>3939.84</v>
      </c>
    </row>
    <row r="13044" spans="1:3" ht="15" hidden="1" x14ac:dyDescent="0.2">
      <c r="A13044" s="13">
        <f t="shared" si="529"/>
        <v>0</v>
      </c>
      <c r="B13044" s="3" t="s">
        <v>2</v>
      </c>
      <c r="C13044" s="28"/>
    </row>
    <row r="13045" spans="1:3" ht="15" hidden="1" x14ac:dyDescent="0.2">
      <c r="A13045" s="13">
        <f t="shared" si="529"/>
        <v>0</v>
      </c>
      <c r="B13045" s="3" t="s">
        <v>3</v>
      </c>
      <c r="C13045" s="28"/>
    </row>
    <row r="13046" spans="1:3" ht="15" x14ac:dyDescent="0.2">
      <c r="A13046" s="13"/>
      <c r="B13046" s="3" t="s">
        <v>4</v>
      </c>
      <c r="C13046" s="28">
        <v>4.9000000000000004</v>
      </c>
    </row>
    <row r="13047" spans="1:3" ht="15" x14ac:dyDescent="0.2">
      <c r="A13047" s="13"/>
      <c r="B13047" s="3" t="s">
        <v>5</v>
      </c>
      <c r="C13047" s="28">
        <v>3934.94</v>
      </c>
    </row>
    <row r="13048" spans="1:3" ht="15" hidden="1" x14ac:dyDescent="0.2">
      <c r="A13048" s="13">
        <f t="shared" si="529"/>
        <v>0</v>
      </c>
      <c r="B13048" s="2" t="s">
        <v>6</v>
      </c>
      <c r="C13048" s="28"/>
    </row>
    <row r="13049" spans="1:3" ht="15" hidden="1" x14ac:dyDescent="0.2">
      <c r="A13049" s="13">
        <f t="shared" si="529"/>
        <v>0</v>
      </c>
      <c r="B13049" s="2" t="s">
        <v>7</v>
      </c>
      <c r="C13049" s="28">
        <v>0</v>
      </c>
    </row>
    <row r="13050" spans="1:3" ht="15" hidden="1" x14ac:dyDescent="0.2">
      <c r="A13050" s="13">
        <v>0</v>
      </c>
      <c r="B13050" s="3" t="s">
        <v>8</v>
      </c>
      <c r="C13050" s="28">
        <v>0</v>
      </c>
    </row>
    <row r="13051" spans="1:3" ht="15" hidden="1" x14ac:dyDescent="0.2">
      <c r="A13051" s="13">
        <f>SUM(C13051)</f>
        <v>0</v>
      </c>
      <c r="B13051" s="4" t="s">
        <v>9</v>
      </c>
      <c r="C13051" s="28"/>
    </row>
    <row r="13052" spans="1:3" ht="15" hidden="1" x14ac:dyDescent="0.2">
      <c r="A13052" s="13">
        <v>0</v>
      </c>
      <c r="B13052" s="4" t="s">
        <v>10</v>
      </c>
      <c r="C13052" s="28"/>
    </row>
    <row r="13053" spans="1:3" ht="15" hidden="1" x14ac:dyDescent="0.2">
      <c r="A13053" s="13">
        <f>SUM(C13053)</f>
        <v>0</v>
      </c>
      <c r="B13053" s="4" t="s">
        <v>11</v>
      </c>
      <c r="C13053" s="28"/>
    </row>
    <row r="13054" spans="1:3" ht="15" hidden="1" x14ac:dyDescent="0.2">
      <c r="A13054" s="13">
        <f>SUM(C13054)</f>
        <v>0</v>
      </c>
      <c r="B13054" s="4" t="s">
        <v>12</v>
      </c>
      <c r="C13054" s="28"/>
    </row>
    <row r="13055" spans="1:3" ht="15" hidden="1" x14ac:dyDescent="0.2">
      <c r="A13055" s="13">
        <f>SUM(C13055)</f>
        <v>0</v>
      </c>
      <c r="B13055" s="2" t="s">
        <v>13</v>
      </c>
      <c r="C13055" s="28">
        <v>0</v>
      </c>
    </row>
    <row r="13056" spans="1:3" ht="15" hidden="1" x14ac:dyDescent="0.2">
      <c r="A13056" s="13">
        <v>0</v>
      </c>
      <c r="B13056" s="3" t="s">
        <v>14</v>
      </c>
      <c r="C13056" s="28">
        <v>0</v>
      </c>
    </row>
    <row r="13057" spans="1:3" ht="15" hidden="1" x14ac:dyDescent="0.2">
      <c r="A13057" s="13">
        <v>0</v>
      </c>
      <c r="B13057" s="4" t="s">
        <v>15</v>
      </c>
      <c r="C13057" s="28"/>
    </row>
    <row r="13058" spans="1:3" ht="15" hidden="1" x14ac:dyDescent="0.2">
      <c r="A13058" s="13">
        <v>0</v>
      </c>
      <c r="B13058" s="4" t="s">
        <v>10</v>
      </c>
      <c r="C13058" s="28"/>
    </row>
    <row r="13059" spans="1:3" ht="15" hidden="1" x14ac:dyDescent="0.2">
      <c r="A13059" s="13">
        <f t="shared" ref="A13059:A13065" si="530">SUM(C13059)</f>
        <v>0</v>
      </c>
      <c r="B13059" s="4" t="s">
        <v>16</v>
      </c>
      <c r="C13059" s="28"/>
    </row>
    <row r="13060" spans="1:3" ht="15" hidden="1" x14ac:dyDescent="0.2">
      <c r="A13060" s="13">
        <f t="shared" si="530"/>
        <v>0</v>
      </c>
      <c r="B13060" s="3" t="s">
        <v>17</v>
      </c>
      <c r="C13060" s="28">
        <v>0</v>
      </c>
    </row>
    <row r="13061" spans="1:3" ht="15" hidden="1" x14ac:dyDescent="0.2">
      <c r="A13061" s="13">
        <f t="shared" si="530"/>
        <v>0</v>
      </c>
      <c r="B13061" s="4" t="s">
        <v>18</v>
      </c>
      <c r="C13061" s="28"/>
    </row>
    <row r="13062" spans="1:3" hidden="1" x14ac:dyDescent="0.2">
      <c r="A13062" s="13">
        <f t="shared" si="530"/>
        <v>0</v>
      </c>
      <c r="B13062" s="21"/>
      <c r="C13062" s="35"/>
    </row>
    <row r="13063" spans="1:3" ht="15" x14ac:dyDescent="0.2">
      <c r="A13063" s="13"/>
      <c r="B13063" s="2" t="s">
        <v>19</v>
      </c>
      <c r="C13063" s="28">
        <v>3822.9300000000003</v>
      </c>
    </row>
    <row r="13064" spans="1:3" ht="15" x14ac:dyDescent="0.2">
      <c r="A13064" s="13"/>
      <c r="B13064" s="12" t="s">
        <v>20</v>
      </c>
      <c r="C13064" s="31">
        <v>3416.61</v>
      </c>
    </row>
    <row r="13065" spans="1:3" ht="15" x14ac:dyDescent="0.2">
      <c r="A13065" s="13"/>
      <c r="B13065" s="12" t="s">
        <v>21</v>
      </c>
      <c r="C13065" s="31">
        <v>375.21</v>
      </c>
    </row>
    <row r="13066" spans="1:3" ht="15" hidden="1" x14ac:dyDescent="0.2">
      <c r="A13066" s="13">
        <v>0</v>
      </c>
      <c r="B13066" s="15" t="s">
        <v>22</v>
      </c>
      <c r="C13066" s="32">
        <v>157.57</v>
      </c>
    </row>
    <row r="13067" spans="1:3" ht="15" hidden="1" x14ac:dyDescent="0.2">
      <c r="A13067" s="13">
        <v>0</v>
      </c>
      <c r="B13067" s="15" t="s">
        <v>23</v>
      </c>
      <c r="C13067" s="32"/>
    </row>
    <row r="13068" spans="1:3" ht="15" hidden="1" x14ac:dyDescent="0.2">
      <c r="A13068" s="13">
        <v>0</v>
      </c>
      <c r="B13068" s="15" t="s">
        <v>24</v>
      </c>
      <c r="C13068" s="32"/>
    </row>
    <row r="13069" spans="1:3" ht="15" hidden="1" x14ac:dyDescent="0.2">
      <c r="A13069" s="13">
        <v>0</v>
      </c>
      <c r="B13069" s="15" t="s">
        <v>25</v>
      </c>
      <c r="C13069" s="32"/>
    </row>
    <row r="13070" spans="1:3" ht="15" hidden="1" x14ac:dyDescent="0.2">
      <c r="A13070" s="13">
        <v>0</v>
      </c>
      <c r="B13070" s="15" t="s">
        <v>26</v>
      </c>
      <c r="C13070" s="32"/>
    </row>
    <row r="13071" spans="1:3" ht="15" hidden="1" x14ac:dyDescent="0.2">
      <c r="A13071" s="13">
        <v>0</v>
      </c>
      <c r="B13071" s="15" t="s">
        <v>27</v>
      </c>
      <c r="C13071" s="32"/>
    </row>
    <row r="13072" spans="1:3" ht="30" hidden="1" x14ac:dyDescent="0.2">
      <c r="A13072" s="13">
        <v>0</v>
      </c>
      <c r="B13072" s="15" t="s">
        <v>28</v>
      </c>
      <c r="C13072" s="32"/>
    </row>
    <row r="13073" spans="1:3" ht="15" hidden="1" x14ac:dyDescent="0.2">
      <c r="A13073" s="13">
        <v>0</v>
      </c>
      <c r="B13073" s="15" t="s">
        <v>29</v>
      </c>
      <c r="C13073" s="32"/>
    </row>
    <row r="13074" spans="1:3" ht="15" hidden="1" x14ac:dyDescent="0.2">
      <c r="A13074" s="13">
        <v>0</v>
      </c>
      <c r="B13074" s="15" t="s">
        <v>30</v>
      </c>
      <c r="C13074" s="32"/>
    </row>
    <row r="13075" spans="1:3" ht="15" hidden="1" x14ac:dyDescent="0.2">
      <c r="A13075" s="13">
        <v>0</v>
      </c>
      <c r="B13075" s="15" t="s">
        <v>31</v>
      </c>
      <c r="C13075" s="32">
        <v>217.64</v>
      </c>
    </row>
    <row r="13076" spans="1:3" ht="15" hidden="1" x14ac:dyDescent="0.2">
      <c r="A13076" s="13">
        <f t="shared" ref="A13076:A13082" si="531">SUM(C13076)</f>
        <v>0</v>
      </c>
      <c r="B13076" s="12" t="s">
        <v>32</v>
      </c>
      <c r="C13076" s="31"/>
    </row>
    <row r="13077" spans="1:3" ht="15" hidden="1" x14ac:dyDescent="0.2">
      <c r="A13077" s="13">
        <f t="shared" si="531"/>
        <v>0</v>
      </c>
      <c r="B13077" s="3" t="s">
        <v>33</v>
      </c>
      <c r="C13077" s="28"/>
    </row>
    <row r="13078" spans="1:3" ht="15" hidden="1" x14ac:dyDescent="0.2">
      <c r="A13078" s="13">
        <f t="shared" si="531"/>
        <v>0</v>
      </c>
      <c r="B13078" s="12" t="s">
        <v>4</v>
      </c>
      <c r="C13078" s="31"/>
    </row>
    <row r="13079" spans="1:3" ht="15" x14ac:dyDescent="0.2">
      <c r="A13079" s="13"/>
      <c r="B13079" s="12" t="s">
        <v>34</v>
      </c>
      <c r="C13079" s="31">
        <v>31.11</v>
      </c>
    </row>
    <row r="13080" spans="1:3" ht="15" hidden="1" x14ac:dyDescent="0.2">
      <c r="A13080" s="13">
        <f t="shared" si="531"/>
        <v>0</v>
      </c>
      <c r="B13080" s="12" t="s">
        <v>35</v>
      </c>
      <c r="C13080" s="31"/>
    </row>
    <row r="13081" spans="1:3" ht="15" x14ac:dyDescent="0.2">
      <c r="A13081" s="13"/>
      <c r="B13081" s="2" t="s">
        <v>36</v>
      </c>
      <c r="C13081" s="28">
        <v>35.299999999999997</v>
      </c>
    </row>
    <row r="13082" spans="1:3" ht="15" hidden="1" x14ac:dyDescent="0.2">
      <c r="A13082" s="13">
        <f t="shared" si="531"/>
        <v>0</v>
      </c>
      <c r="B13082" s="2" t="s">
        <v>37</v>
      </c>
      <c r="C13082" s="28">
        <v>0</v>
      </c>
    </row>
    <row r="13083" spans="1:3" ht="15" hidden="1" x14ac:dyDescent="0.2">
      <c r="A13083" s="13">
        <v>0</v>
      </c>
      <c r="B13083" s="16" t="s">
        <v>8</v>
      </c>
      <c r="C13083" s="33">
        <v>0</v>
      </c>
    </row>
    <row r="13084" spans="1:3" ht="15" hidden="1" x14ac:dyDescent="0.2">
      <c r="A13084" s="13">
        <v>0</v>
      </c>
      <c r="B13084" s="15" t="s">
        <v>9</v>
      </c>
      <c r="C13084" s="32"/>
    </row>
    <row r="13085" spans="1:3" ht="15" hidden="1" x14ac:dyDescent="0.2">
      <c r="A13085" s="13">
        <v>0</v>
      </c>
      <c r="B13085" s="15" t="s">
        <v>38</v>
      </c>
      <c r="C13085" s="32"/>
    </row>
    <row r="13086" spans="1:3" ht="15" hidden="1" x14ac:dyDescent="0.2">
      <c r="A13086" s="13">
        <f>SUM(C13086)</f>
        <v>0</v>
      </c>
      <c r="B13086" s="14" t="s">
        <v>39</v>
      </c>
      <c r="C13086" s="31"/>
    </row>
    <row r="13087" spans="1:3" ht="15" hidden="1" x14ac:dyDescent="0.2">
      <c r="A13087" s="13">
        <f>SUM(C13087)</f>
        <v>0</v>
      </c>
      <c r="B13087" s="4" t="s">
        <v>40</v>
      </c>
      <c r="C13087" s="28"/>
    </row>
    <row r="13088" spans="1:3" ht="15" hidden="1" x14ac:dyDescent="0.2">
      <c r="A13088" s="13">
        <f>SUM(C13088)</f>
        <v>0</v>
      </c>
      <c r="B13088" s="2" t="s">
        <v>41</v>
      </c>
      <c r="C13088" s="28">
        <v>0</v>
      </c>
    </row>
    <row r="13089" spans="1:3" ht="15" hidden="1" x14ac:dyDescent="0.2">
      <c r="A13089" s="13">
        <v>0</v>
      </c>
      <c r="B13089" s="16" t="s">
        <v>14</v>
      </c>
      <c r="C13089" s="33">
        <v>0</v>
      </c>
    </row>
    <row r="13090" spans="1:3" ht="15" hidden="1" x14ac:dyDescent="0.2">
      <c r="A13090" s="13">
        <v>0</v>
      </c>
      <c r="B13090" s="15" t="s">
        <v>9</v>
      </c>
      <c r="C13090" s="32"/>
    </row>
    <row r="13091" spans="1:3" ht="15" hidden="1" x14ac:dyDescent="0.2">
      <c r="A13091" s="13">
        <v>0</v>
      </c>
      <c r="B13091" s="15" t="s">
        <v>10</v>
      </c>
      <c r="C13091" s="32"/>
    </row>
    <row r="13092" spans="1:3" ht="15" hidden="1" x14ac:dyDescent="0.2">
      <c r="A13092" s="13">
        <f>SUM(C13092)</f>
        <v>0</v>
      </c>
      <c r="B13092" s="14" t="s">
        <v>42</v>
      </c>
      <c r="C13092" s="31"/>
    </row>
    <row r="13093" spans="1:3" ht="15" hidden="1" x14ac:dyDescent="0.2">
      <c r="A13093" s="13">
        <f>SUM(C13093)</f>
        <v>0</v>
      </c>
      <c r="B13093" s="4" t="s">
        <v>16</v>
      </c>
      <c r="C13093" s="28"/>
    </row>
    <row r="13094" spans="1:3" ht="15" hidden="1" x14ac:dyDescent="0.2">
      <c r="A13094" s="13">
        <f>SUM(C13094)</f>
        <v>0</v>
      </c>
      <c r="B13094" s="16" t="s">
        <v>17</v>
      </c>
      <c r="C13094" s="33">
        <v>0</v>
      </c>
    </row>
    <row r="13095" spans="1:3" ht="15" hidden="1" x14ac:dyDescent="0.2">
      <c r="A13095" s="13">
        <v>0</v>
      </c>
      <c r="B13095" s="15" t="s">
        <v>43</v>
      </c>
      <c r="C13095" s="32"/>
    </row>
    <row r="13096" spans="1:3" ht="15" hidden="1" x14ac:dyDescent="0.2">
      <c r="A13096" s="13">
        <v>0</v>
      </c>
      <c r="B13096" s="15" t="s">
        <v>15</v>
      </c>
      <c r="C13096" s="32"/>
    </row>
    <row r="13097" spans="1:3" ht="15" hidden="1" x14ac:dyDescent="0.2">
      <c r="A13097" s="13">
        <v>0</v>
      </c>
      <c r="B13097" s="15" t="s">
        <v>10</v>
      </c>
      <c r="C13097" s="32"/>
    </row>
    <row r="13098" spans="1:3" ht="15" hidden="1" x14ac:dyDescent="0.2">
      <c r="A13098" s="13">
        <f t="shared" ref="A13098:A13120" si="532">SUM(C13098)</f>
        <v>0</v>
      </c>
      <c r="B13098" s="14" t="s">
        <v>39</v>
      </c>
      <c r="C13098" s="31"/>
    </row>
    <row r="13099" spans="1:3" ht="15" hidden="1" x14ac:dyDescent="0.2">
      <c r="A13099" s="13">
        <f t="shared" si="532"/>
        <v>0</v>
      </c>
      <c r="B13099" s="4" t="s">
        <v>16</v>
      </c>
      <c r="C13099" s="28"/>
    </row>
    <row r="13100" spans="1:3" hidden="1" x14ac:dyDescent="0.2">
      <c r="A13100" s="13">
        <f t="shared" si="532"/>
        <v>0</v>
      </c>
      <c r="B13100" s="21"/>
      <c r="C13100" s="35"/>
    </row>
    <row r="13101" spans="1:3" ht="15" hidden="1" x14ac:dyDescent="0.2">
      <c r="A13101" s="13">
        <f t="shared" si="532"/>
        <v>0</v>
      </c>
      <c r="B13101" s="22" t="s">
        <v>60</v>
      </c>
      <c r="C13101" s="29"/>
    </row>
    <row r="13102" spans="1:3" ht="15" x14ac:dyDescent="0.2">
      <c r="A13102" s="13"/>
      <c r="B13102" s="17" t="s">
        <v>44</v>
      </c>
      <c r="C13102" s="31">
        <v>3939.84</v>
      </c>
    </row>
    <row r="13103" spans="1:3" ht="15" x14ac:dyDescent="0.2">
      <c r="A13103" s="13"/>
      <c r="B13103" s="12" t="s">
        <v>1</v>
      </c>
      <c r="C13103" s="31">
        <v>3939.84</v>
      </c>
    </row>
    <row r="13104" spans="1:3" ht="15" hidden="1" x14ac:dyDescent="0.2">
      <c r="A13104" s="13">
        <f t="shared" si="532"/>
        <v>0</v>
      </c>
      <c r="B13104" s="12" t="s">
        <v>6</v>
      </c>
      <c r="C13104" s="31">
        <v>0</v>
      </c>
    </row>
    <row r="13105" spans="1:3" ht="15" hidden="1" x14ac:dyDescent="0.2">
      <c r="A13105" s="13">
        <f t="shared" si="532"/>
        <v>0</v>
      </c>
      <c r="B13105" s="12" t="s">
        <v>45</v>
      </c>
      <c r="C13105" s="31">
        <v>0</v>
      </c>
    </row>
    <row r="13106" spans="1:3" ht="15" hidden="1" x14ac:dyDescent="0.2">
      <c r="A13106" s="13">
        <f t="shared" si="532"/>
        <v>0</v>
      </c>
      <c r="B13106" s="12" t="s">
        <v>13</v>
      </c>
      <c r="C13106" s="31">
        <v>0</v>
      </c>
    </row>
    <row r="13107" spans="1:3" ht="15" x14ac:dyDescent="0.2">
      <c r="A13107" s="13"/>
      <c r="B13107" s="17" t="s">
        <v>46</v>
      </c>
      <c r="C13107" s="31">
        <v>3858.23</v>
      </c>
    </row>
    <row r="13108" spans="1:3" ht="15" x14ac:dyDescent="0.2">
      <c r="A13108" s="13"/>
      <c r="B13108" s="12" t="s">
        <v>19</v>
      </c>
      <c r="C13108" s="31">
        <v>3822.93</v>
      </c>
    </row>
    <row r="13109" spans="1:3" ht="15" x14ac:dyDescent="0.2">
      <c r="A13109" s="13"/>
      <c r="B13109" s="12" t="s">
        <v>36</v>
      </c>
      <c r="C13109" s="31">
        <v>35.299999999999997</v>
      </c>
    </row>
    <row r="13110" spans="1:3" ht="15" hidden="1" x14ac:dyDescent="0.2">
      <c r="A13110" s="13">
        <f t="shared" si="532"/>
        <v>0</v>
      </c>
      <c r="B13110" s="12" t="s">
        <v>47</v>
      </c>
      <c r="C13110" s="31">
        <v>0</v>
      </c>
    </row>
    <row r="13111" spans="1:3" ht="15" hidden="1" x14ac:dyDescent="0.2">
      <c r="A13111" s="13">
        <f t="shared" si="532"/>
        <v>0</v>
      </c>
      <c r="B13111" s="12" t="s">
        <v>41</v>
      </c>
      <c r="C13111" s="31">
        <v>0</v>
      </c>
    </row>
    <row r="13112" spans="1:3" ht="15" x14ac:dyDescent="0.2">
      <c r="A13112" s="13"/>
      <c r="B13112" s="39" t="s">
        <v>48</v>
      </c>
      <c r="C13112" s="40">
        <v>81.61</v>
      </c>
    </row>
    <row r="13113" spans="1:3" ht="15" x14ac:dyDescent="0.2">
      <c r="A13113" s="13"/>
      <c r="B13113" s="39" t="s">
        <v>49</v>
      </c>
      <c r="C13113" s="40">
        <v>769.76</v>
      </c>
    </row>
    <row r="13114" spans="1:3" ht="15" x14ac:dyDescent="0.2">
      <c r="A13114" s="13"/>
      <c r="B13114" s="39" t="s">
        <v>50</v>
      </c>
      <c r="C13114" s="40">
        <v>851.37</v>
      </c>
    </row>
    <row r="13115" spans="1:3" ht="15" hidden="1" x14ac:dyDescent="0.2">
      <c r="A13115" s="13">
        <f t="shared" si="532"/>
        <v>0</v>
      </c>
      <c r="B13115" s="23"/>
      <c r="C13115" s="34"/>
    </row>
    <row r="13116" spans="1:3" hidden="1" x14ac:dyDescent="0.2">
      <c r="A13116" s="13">
        <f t="shared" si="532"/>
        <v>0</v>
      </c>
      <c r="B13116" s="18" t="s">
        <v>319</v>
      </c>
      <c r="C13116" s="29"/>
    </row>
    <row r="13117" spans="1:3" ht="15" x14ac:dyDescent="0.2">
      <c r="A13117" s="13"/>
      <c r="B13117" s="5" t="s">
        <v>53</v>
      </c>
      <c r="C13117" s="36">
        <v>677</v>
      </c>
    </row>
    <row r="13118" spans="1:3" ht="15" x14ac:dyDescent="0.2">
      <c r="A13118" s="13"/>
      <c r="B13118" s="6" t="s">
        <v>54</v>
      </c>
      <c r="C13118" s="36">
        <v>557</v>
      </c>
    </row>
    <row r="13119" spans="1:3" ht="15" x14ac:dyDescent="0.2">
      <c r="A13119" s="13"/>
      <c r="B13119" s="6" t="s">
        <v>55</v>
      </c>
      <c r="C13119" s="36">
        <v>120</v>
      </c>
    </row>
    <row r="13120" spans="1:3" ht="15" hidden="1" x14ac:dyDescent="0.2">
      <c r="A13120" s="13">
        <f t="shared" si="532"/>
        <v>0</v>
      </c>
      <c r="B13120" s="24"/>
      <c r="C13120" s="34"/>
    </row>
    <row r="13121" spans="1:3" ht="15" x14ac:dyDescent="0.2">
      <c r="A13121" s="13"/>
      <c r="B13121" s="121" t="s">
        <v>193</v>
      </c>
      <c r="C13121" s="122"/>
    </row>
    <row r="13122" spans="1:3" hidden="1" x14ac:dyDescent="0.2">
      <c r="A13122" s="13">
        <f t="shared" ref="A13122:A13130" si="533">SUM(C13122)</f>
        <v>0</v>
      </c>
      <c r="B13122" s="21"/>
      <c r="C13122" s="35"/>
    </row>
    <row r="13123" spans="1:3" ht="15" hidden="1" x14ac:dyDescent="0.2">
      <c r="A13123" s="13">
        <f t="shared" si="533"/>
        <v>0</v>
      </c>
      <c r="B13123" s="22" t="s">
        <v>59</v>
      </c>
      <c r="C13123" s="29"/>
    </row>
    <row r="13124" spans="1:3" ht="15" x14ac:dyDescent="0.2">
      <c r="A13124" s="13"/>
      <c r="B13124" s="2" t="s">
        <v>1</v>
      </c>
      <c r="C13124" s="28">
        <v>294.04732000000001</v>
      </c>
    </row>
    <row r="13125" spans="1:3" ht="15" hidden="1" x14ac:dyDescent="0.2">
      <c r="A13125" s="13">
        <f t="shared" si="533"/>
        <v>0</v>
      </c>
      <c r="B13125" s="3" t="s">
        <v>2</v>
      </c>
      <c r="C13125" s="28"/>
    </row>
    <row r="13126" spans="1:3" ht="15" hidden="1" x14ac:dyDescent="0.2">
      <c r="A13126" s="13">
        <f t="shared" si="533"/>
        <v>0</v>
      </c>
      <c r="B13126" s="3" t="s">
        <v>3</v>
      </c>
      <c r="C13126" s="28"/>
    </row>
    <row r="13127" spans="1:3" ht="15" x14ac:dyDescent="0.2">
      <c r="A13127" s="13"/>
      <c r="B13127" s="3" t="s">
        <v>4</v>
      </c>
      <c r="C13127" s="28">
        <v>203.54732000000001</v>
      </c>
    </row>
    <row r="13128" spans="1:3" ht="15" x14ac:dyDescent="0.2">
      <c r="A13128" s="13"/>
      <c r="B13128" s="3" t="s">
        <v>5</v>
      </c>
      <c r="C13128" s="28">
        <v>90.5</v>
      </c>
    </row>
    <row r="13129" spans="1:3" ht="15" hidden="1" x14ac:dyDescent="0.2">
      <c r="A13129" s="13">
        <f t="shared" si="533"/>
        <v>0</v>
      </c>
      <c r="B13129" s="2" t="s">
        <v>6</v>
      </c>
      <c r="C13129" s="28">
        <v>0</v>
      </c>
    </row>
    <row r="13130" spans="1:3" ht="15" hidden="1" x14ac:dyDescent="0.2">
      <c r="A13130" s="13">
        <f t="shared" si="533"/>
        <v>0</v>
      </c>
      <c r="B13130" s="2" t="s">
        <v>7</v>
      </c>
      <c r="C13130" s="28">
        <v>0</v>
      </c>
    </row>
    <row r="13131" spans="1:3" ht="15" hidden="1" x14ac:dyDescent="0.2">
      <c r="A13131" s="13">
        <v>0</v>
      </c>
      <c r="B13131" s="3" t="s">
        <v>8</v>
      </c>
      <c r="C13131" s="28">
        <v>0</v>
      </c>
    </row>
    <row r="13132" spans="1:3" ht="15" hidden="1" x14ac:dyDescent="0.2">
      <c r="A13132" s="13">
        <f>SUM(C13132)</f>
        <v>0</v>
      </c>
      <c r="B13132" s="4" t="s">
        <v>9</v>
      </c>
      <c r="C13132" s="28">
        <v>0</v>
      </c>
    </row>
    <row r="13133" spans="1:3" ht="15" hidden="1" x14ac:dyDescent="0.2">
      <c r="A13133" s="13">
        <v>0</v>
      </c>
      <c r="B13133" s="4" t="s">
        <v>10</v>
      </c>
      <c r="C13133" s="28">
        <v>0</v>
      </c>
    </row>
    <row r="13134" spans="1:3" ht="15" hidden="1" x14ac:dyDescent="0.2">
      <c r="A13134" s="13">
        <f>SUM(C13134)</f>
        <v>0</v>
      </c>
      <c r="B13134" s="4" t="s">
        <v>11</v>
      </c>
      <c r="C13134" s="28">
        <v>0</v>
      </c>
    </row>
    <row r="13135" spans="1:3" ht="15" hidden="1" x14ac:dyDescent="0.2">
      <c r="A13135" s="13">
        <f>SUM(C13135)</f>
        <v>0</v>
      </c>
      <c r="B13135" s="4" t="s">
        <v>12</v>
      </c>
      <c r="C13135" s="28">
        <v>0</v>
      </c>
    </row>
    <row r="13136" spans="1:3" ht="15" hidden="1" x14ac:dyDescent="0.2">
      <c r="A13136" s="13">
        <f>SUM(C13136)</f>
        <v>0</v>
      </c>
      <c r="B13136" s="2" t="s">
        <v>13</v>
      </c>
      <c r="C13136" s="28">
        <v>0</v>
      </c>
    </row>
    <row r="13137" spans="1:3" ht="15" hidden="1" x14ac:dyDescent="0.2">
      <c r="A13137" s="13">
        <v>0</v>
      </c>
      <c r="B13137" s="3" t="s">
        <v>14</v>
      </c>
      <c r="C13137" s="28">
        <v>0</v>
      </c>
    </row>
    <row r="13138" spans="1:3" ht="15" hidden="1" x14ac:dyDescent="0.2">
      <c r="A13138" s="13">
        <v>0</v>
      </c>
      <c r="B13138" s="4" t="s">
        <v>15</v>
      </c>
      <c r="C13138" s="28">
        <v>0</v>
      </c>
    </row>
    <row r="13139" spans="1:3" ht="15" hidden="1" x14ac:dyDescent="0.2">
      <c r="A13139" s="13">
        <v>0</v>
      </c>
      <c r="B13139" s="4" t="s">
        <v>10</v>
      </c>
      <c r="C13139" s="28">
        <v>0</v>
      </c>
    </row>
    <row r="13140" spans="1:3" ht="15" hidden="1" x14ac:dyDescent="0.2">
      <c r="A13140" s="13">
        <f t="shared" ref="A13140:A13146" si="534">SUM(C13140)</f>
        <v>0</v>
      </c>
      <c r="B13140" s="4" t="s">
        <v>16</v>
      </c>
      <c r="C13140" s="28">
        <v>0</v>
      </c>
    </row>
    <row r="13141" spans="1:3" ht="15" hidden="1" x14ac:dyDescent="0.2">
      <c r="A13141" s="13">
        <f t="shared" si="534"/>
        <v>0</v>
      </c>
      <c r="B13141" s="3" t="s">
        <v>17</v>
      </c>
      <c r="C13141" s="28">
        <v>0</v>
      </c>
    </row>
    <row r="13142" spans="1:3" ht="15" hidden="1" x14ac:dyDescent="0.2">
      <c r="A13142" s="13">
        <f t="shared" si="534"/>
        <v>0</v>
      </c>
      <c r="B13142" s="4" t="s">
        <v>18</v>
      </c>
      <c r="C13142" s="28">
        <v>0</v>
      </c>
    </row>
    <row r="13143" spans="1:3" hidden="1" x14ac:dyDescent="0.2">
      <c r="A13143" s="13">
        <f t="shared" si="534"/>
        <v>0</v>
      </c>
      <c r="B13143" s="21"/>
      <c r="C13143" s="35"/>
    </row>
    <row r="13144" spans="1:3" ht="15" x14ac:dyDescent="0.2">
      <c r="A13144" s="13"/>
      <c r="B13144" s="2" t="s">
        <v>19</v>
      </c>
      <c r="C13144" s="28">
        <v>157.14850000000001</v>
      </c>
    </row>
    <row r="13145" spans="1:3" ht="15" hidden="1" x14ac:dyDescent="0.2">
      <c r="A13145" s="13">
        <f t="shared" si="534"/>
        <v>0</v>
      </c>
      <c r="B13145" s="12" t="s">
        <v>20</v>
      </c>
      <c r="C13145" s="31">
        <v>0</v>
      </c>
    </row>
    <row r="13146" spans="1:3" ht="15" x14ac:dyDescent="0.2">
      <c r="A13146" s="13"/>
      <c r="B13146" s="12" t="s">
        <v>21</v>
      </c>
      <c r="C13146" s="31">
        <v>157.14850000000001</v>
      </c>
    </row>
    <row r="13147" spans="1:3" ht="15" hidden="1" x14ac:dyDescent="0.2">
      <c r="A13147" s="13">
        <v>0</v>
      </c>
      <c r="B13147" s="15" t="s">
        <v>22</v>
      </c>
      <c r="C13147" s="32">
        <v>148.82400000000001</v>
      </c>
    </row>
    <row r="13148" spans="1:3" ht="15" hidden="1" x14ac:dyDescent="0.2">
      <c r="A13148" s="13">
        <v>0</v>
      </c>
      <c r="B13148" s="15" t="s">
        <v>23</v>
      </c>
      <c r="C13148" s="32">
        <v>0</v>
      </c>
    </row>
    <row r="13149" spans="1:3" ht="15" hidden="1" x14ac:dyDescent="0.2">
      <c r="A13149" s="13">
        <v>0</v>
      </c>
      <c r="B13149" s="15" t="s">
        <v>24</v>
      </c>
      <c r="C13149" s="32">
        <v>1.8120000000000001</v>
      </c>
    </row>
    <row r="13150" spans="1:3" ht="15" hidden="1" x14ac:dyDescent="0.2">
      <c r="A13150" s="13">
        <v>0</v>
      </c>
      <c r="B13150" s="15" t="s">
        <v>25</v>
      </c>
      <c r="C13150" s="32">
        <v>0</v>
      </c>
    </row>
    <row r="13151" spans="1:3" ht="15" hidden="1" x14ac:dyDescent="0.2">
      <c r="A13151" s="13">
        <v>0</v>
      </c>
      <c r="B13151" s="15" t="s">
        <v>26</v>
      </c>
      <c r="C13151" s="32">
        <v>0</v>
      </c>
    </row>
    <row r="13152" spans="1:3" ht="15" hidden="1" x14ac:dyDescent="0.2">
      <c r="A13152" s="13">
        <v>0</v>
      </c>
      <c r="B13152" s="15" t="s">
        <v>27</v>
      </c>
      <c r="C13152" s="32">
        <v>0</v>
      </c>
    </row>
    <row r="13153" spans="1:3" ht="30" hidden="1" x14ac:dyDescent="0.2">
      <c r="A13153" s="13">
        <v>0</v>
      </c>
      <c r="B13153" s="15" t="s">
        <v>28</v>
      </c>
      <c r="C13153" s="32">
        <v>0</v>
      </c>
    </row>
    <row r="13154" spans="1:3" ht="15" hidden="1" x14ac:dyDescent="0.2">
      <c r="A13154" s="13">
        <v>0</v>
      </c>
      <c r="B13154" s="15" t="s">
        <v>29</v>
      </c>
      <c r="C13154" s="32">
        <v>0</v>
      </c>
    </row>
    <row r="13155" spans="1:3" ht="15" hidden="1" x14ac:dyDescent="0.2">
      <c r="A13155" s="13">
        <v>0</v>
      </c>
      <c r="B13155" s="15" t="s">
        <v>30</v>
      </c>
      <c r="C13155" s="32">
        <v>0</v>
      </c>
    </row>
    <row r="13156" spans="1:3" ht="15" hidden="1" x14ac:dyDescent="0.2">
      <c r="A13156" s="13">
        <v>0</v>
      </c>
      <c r="B13156" s="15" t="s">
        <v>31</v>
      </c>
      <c r="C13156" s="32">
        <v>6.5125000000000002</v>
      </c>
    </row>
    <row r="13157" spans="1:3" ht="15" hidden="1" x14ac:dyDescent="0.2">
      <c r="A13157" s="13">
        <f t="shared" ref="A13157:A13217" si="535">SUM(C13157)</f>
        <v>0</v>
      </c>
      <c r="B13157" s="12" t="s">
        <v>32</v>
      </c>
      <c r="C13157" s="31">
        <v>0</v>
      </c>
    </row>
    <row r="13158" spans="1:3" ht="15" hidden="1" x14ac:dyDescent="0.2">
      <c r="A13158" s="13">
        <f t="shared" si="535"/>
        <v>0</v>
      </c>
      <c r="B13158" s="3" t="s">
        <v>33</v>
      </c>
      <c r="C13158" s="28">
        <v>0</v>
      </c>
    </row>
    <row r="13159" spans="1:3" ht="15" hidden="1" x14ac:dyDescent="0.2">
      <c r="A13159" s="13">
        <f t="shared" si="535"/>
        <v>0</v>
      </c>
      <c r="B13159" s="12" t="s">
        <v>4</v>
      </c>
      <c r="C13159" s="31">
        <v>0</v>
      </c>
    </row>
    <row r="13160" spans="1:3" ht="15" hidden="1" x14ac:dyDescent="0.2">
      <c r="A13160" s="13">
        <f t="shared" si="535"/>
        <v>0</v>
      </c>
      <c r="B13160" s="12" t="s">
        <v>34</v>
      </c>
      <c r="C13160" s="31">
        <v>0</v>
      </c>
    </row>
    <row r="13161" spans="1:3" ht="15" hidden="1" x14ac:dyDescent="0.2">
      <c r="A13161" s="13">
        <f t="shared" si="535"/>
        <v>0</v>
      </c>
      <c r="B13161" s="12" t="s">
        <v>35</v>
      </c>
      <c r="C13161" s="31">
        <v>0</v>
      </c>
    </row>
    <row r="13162" spans="1:3" ht="15" x14ac:dyDescent="0.2">
      <c r="A13162" s="13"/>
      <c r="B13162" s="2" t="s">
        <v>36</v>
      </c>
      <c r="C13162" s="28">
        <v>0.59499999999999997</v>
      </c>
    </row>
    <row r="13163" spans="1:3" ht="15" hidden="1" x14ac:dyDescent="0.2">
      <c r="A13163" s="13">
        <f t="shared" si="535"/>
        <v>0</v>
      </c>
      <c r="B13163" s="2" t="s">
        <v>37</v>
      </c>
      <c r="C13163" s="28">
        <v>0</v>
      </c>
    </row>
    <row r="13164" spans="1:3" ht="15" hidden="1" x14ac:dyDescent="0.2">
      <c r="A13164" s="13">
        <v>0</v>
      </c>
      <c r="B13164" s="16" t="s">
        <v>8</v>
      </c>
      <c r="C13164" s="33">
        <v>0</v>
      </c>
    </row>
    <row r="13165" spans="1:3" ht="15" hidden="1" x14ac:dyDescent="0.2">
      <c r="A13165" s="13">
        <v>0</v>
      </c>
      <c r="B13165" s="15" t="s">
        <v>9</v>
      </c>
      <c r="C13165" s="32">
        <v>0</v>
      </c>
    </row>
    <row r="13166" spans="1:3" ht="15" hidden="1" x14ac:dyDescent="0.2">
      <c r="A13166" s="13">
        <v>0</v>
      </c>
      <c r="B13166" s="15" t="s">
        <v>38</v>
      </c>
      <c r="C13166" s="32">
        <v>0</v>
      </c>
    </row>
    <row r="13167" spans="1:3" ht="15" hidden="1" x14ac:dyDescent="0.2">
      <c r="A13167" s="13">
        <f t="shared" si="535"/>
        <v>0</v>
      </c>
      <c r="B13167" s="14" t="s">
        <v>39</v>
      </c>
      <c r="C13167" s="31">
        <v>0</v>
      </c>
    </row>
    <row r="13168" spans="1:3" ht="15" hidden="1" x14ac:dyDescent="0.2">
      <c r="A13168" s="13">
        <f t="shared" si="535"/>
        <v>0</v>
      </c>
      <c r="B13168" s="4" t="s">
        <v>40</v>
      </c>
      <c r="C13168" s="28">
        <v>0</v>
      </c>
    </row>
    <row r="13169" spans="1:3" ht="15" hidden="1" x14ac:dyDescent="0.2">
      <c r="A13169" s="13">
        <f t="shared" si="535"/>
        <v>0</v>
      </c>
      <c r="B13169" s="2" t="s">
        <v>41</v>
      </c>
      <c r="C13169" s="28">
        <v>0</v>
      </c>
    </row>
    <row r="13170" spans="1:3" ht="15" hidden="1" x14ac:dyDescent="0.2">
      <c r="A13170" s="13">
        <v>0</v>
      </c>
      <c r="B13170" s="16" t="s">
        <v>14</v>
      </c>
      <c r="C13170" s="33">
        <v>0</v>
      </c>
    </row>
    <row r="13171" spans="1:3" ht="15" hidden="1" x14ac:dyDescent="0.2">
      <c r="A13171" s="13">
        <v>0</v>
      </c>
      <c r="B13171" s="15" t="s">
        <v>9</v>
      </c>
      <c r="C13171" s="32">
        <v>0</v>
      </c>
    </row>
    <row r="13172" spans="1:3" ht="15" hidden="1" x14ac:dyDescent="0.2">
      <c r="A13172" s="13">
        <v>0</v>
      </c>
      <c r="B13172" s="15" t="s">
        <v>10</v>
      </c>
      <c r="C13172" s="32">
        <v>0</v>
      </c>
    </row>
    <row r="13173" spans="1:3" ht="15" hidden="1" x14ac:dyDescent="0.2">
      <c r="A13173" s="13">
        <f t="shared" si="535"/>
        <v>0</v>
      </c>
      <c r="B13173" s="14" t="s">
        <v>42</v>
      </c>
      <c r="C13173" s="31">
        <v>0</v>
      </c>
    </row>
    <row r="13174" spans="1:3" ht="15" hidden="1" x14ac:dyDescent="0.2">
      <c r="A13174" s="13">
        <f t="shared" si="535"/>
        <v>0</v>
      </c>
      <c r="B13174" s="4" t="s">
        <v>16</v>
      </c>
      <c r="C13174" s="28">
        <v>0</v>
      </c>
    </row>
    <row r="13175" spans="1:3" ht="15" hidden="1" x14ac:dyDescent="0.2">
      <c r="A13175" s="13">
        <f t="shared" si="535"/>
        <v>0</v>
      </c>
      <c r="B13175" s="16" t="s">
        <v>17</v>
      </c>
      <c r="C13175" s="33">
        <v>0</v>
      </c>
    </row>
    <row r="13176" spans="1:3" ht="15" hidden="1" x14ac:dyDescent="0.2">
      <c r="A13176" s="13">
        <v>0</v>
      </c>
      <c r="B13176" s="15" t="s">
        <v>43</v>
      </c>
      <c r="C13176" s="32">
        <v>0</v>
      </c>
    </row>
    <row r="13177" spans="1:3" ht="15" hidden="1" x14ac:dyDescent="0.2">
      <c r="A13177" s="13">
        <v>0</v>
      </c>
      <c r="B13177" s="15" t="s">
        <v>15</v>
      </c>
      <c r="C13177" s="32">
        <v>0</v>
      </c>
    </row>
    <row r="13178" spans="1:3" ht="15" hidden="1" x14ac:dyDescent="0.2">
      <c r="A13178" s="13">
        <v>0</v>
      </c>
      <c r="B13178" s="15" t="s">
        <v>10</v>
      </c>
      <c r="C13178" s="32">
        <v>0</v>
      </c>
    </row>
    <row r="13179" spans="1:3" ht="15" hidden="1" x14ac:dyDescent="0.2">
      <c r="A13179" s="13">
        <f t="shared" si="535"/>
        <v>0</v>
      </c>
      <c r="B13179" s="14" t="s">
        <v>39</v>
      </c>
      <c r="C13179" s="31">
        <v>0</v>
      </c>
    </row>
    <row r="13180" spans="1:3" ht="15" hidden="1" x14ac:dyDescent="0.2">
      <c r="A13180" s="13">
        <f t="shared" si="535"/>
        <v>0</v>
      </c>
      <c r="B13180" s="4" t="s">
        <v>16</v>
      </c>
      <c r="C13180" s="28">
        <v>0</v>
      </c>
    </row>
    <row r="13181" spans="1:3" hidden="1" x14ac:dyDescent="0.2">
      <c r="A13181" s="13">
        <f t="shared" si="535"/>
        <v>0</v>
      </c>
      <c r="B13181" s="21"/>
      <c r="C13181" s="35"/>
    </row>
    <row r="13182" spans="1:3" ht="15" hidden="1" x14ac:dyDescent="0.2">
      <c r="A13182" s="13">
        <f t="shared" si="535"/>
        <v>0</v>
      </c>
      <c r="B13182" s="22" t="s">
        <v>60</v>
      </c>
      <c r="C13182" s="29"/>
    </row>
    <row r="13183" spans="1:3" ht="15" x14ac:dyDescent="0.2">
      <c r="A13183" s="13"/>
      <c r="B13183" s="17" t="s">
        <v>44</v>
      </c>
      <c r="C13183" s="31">
        <v>294.04732000000001</v>
      </c>
    </row>
    <row r="13184" spans="1:3" ht="15" x14ac:dyDescent="0.2">
      <c r="A13184" s="13"/>
      <c r="B13184" s="12" t="s">
        <v>1</v>
      </c>
      <c r="C13184" s="31">
        <v>294.04732000000001</v>
      </c>
    </row>
    <row r="13185" spans="1:3" ht="15" hidden="1" x14ac:dyDescent="0.2">
      <c r="A13185" s="13">
        <f t="shared" si="535"/>
        <v>0</v>
      </c>
      <c r="B13185" s="12" t="s">
        <v>6</v>
      </c>
      <c r="C13185" s="31">
        <v>0</v>
      </c>
    </row>
    <row r="13186" spans="1:3" ht="15" hidden="1" x14ac:dyDescent="0.2">
      <c r="A13186" s="13">
        <f t="shared" si="535"/>
        <v>0</v>
      </c>
      <c r="B13186" s="12" t="s">
        <v>45</v>
      </c>
      <c r="C13186" s="31">
        <v>0</v>
      </c>
    </row>
    <row r="13187" spans="1:3" ht="15" hidden="1" x14ac:dyDescent="0.2">
      <c r="A13187" s="13">
        <f t="shared" si="535"/>
        <v>0</v>
      </c>
      <c r="B13187" s="12" t="s">
        <v>13</v>
      </c>
      <c r="C13187" s="31">
        <v>0</v>
      </c>
    </row>
    <row r="13188" spans="1:3" ht="15" x14ac:dyDescent="0.2">
      <c r="A13188" s="13"/>
      <c r="B13188" s="17" t="s">
        <v>46</v>
      </c>
      <c r="C13188" s="31">
        <v>157.74350000000001</v>
      </c>
    </row>
    <row r="13189" spans="1:3" ht="15" x14ac:dyDescent="0.2">
      <c r="A13189" s="13"/>
      <c r="B13189" s="12" t="s">
        <v>19</v>
      </c>
      <c r="C13189" s="31">
        <v>157.14850000000001</v>
      </c>
    </row>
    <row r="13190" spans="1:3" ht="15" x14ac:dyDescent="0.2">
      <c r="A13190" s="13"/>
      <c r="B13190" s="12" t="s">
        <v>36</v>
      </c>
      <c r="C13190" s="31">
        <v>0.59499999999999997</v>
      </c>
    </row>
    <row r="13191" spans="1:3" ht="15" hidden="1" x14ac:dyDescent="0.2">
      <c r="A13191" s="13">
        <f t="shared" si="535"/>
        <v>0</v>
      </c>
      <c r="B13191" s="12" t="s">
        <v>47</v>
      </c>
      <c r="C13191" s="31">
        <v>0</v>
      </c>
    </row>
    <row r="13192" spans="1:3" ht="15" hidden="1" x14ac:dyDescent="0.2">
      <c r="A13192" s="13">
        <f t="shared" si="535"/>
        <v>0</v>
      </c>
      <c r="B13192" s="12" t="s">
        <v>41</v>
      </c>
      <c r="C13192" s="31">
        <v>0</v>
      </c>
    </row>
    <row r="13193" spans="1:3" ht="15" x14ac:dyDescent="0.2">
      <c r="A13193" s="13"/>
      <c r="B13193" s="39" t="s">
        <v>48</v>
      </c>
      <c r="C13193" s="40">
        <v>136.30382</v>
      </c>
    </row>
    <row r="13194" spans="1:3" ht="15" x14ac:dyDescent="0.2">
      <c r="A13194" s="13"/>
      <c r="B13194" s="39" t="s">
        <v>49</v>
      </c>
      <c r="C13194" s="40">
        <v>59.476100000000002</v>
      </c>
    </row>
    <row r="13195" spans="1:3" ht="15" x14ac:dyDescent="0.2">
      <c r="A13195" s="13"/>
      <c r="B13195" s="39" t="s">
        <v>50</v>
      </c>
      <c r="C13195" s="40">
        <v>195.77992</v>
      </c>
    </row>
    <row r="13196" spans="1:3" ht="15" hidden="1" x14ac:dyDescent="0.2">
      <c r="A13196" s="13">
        <f t="shared" si="535"/>
        <v>0</v>
      </c>
      <c r="B13196" s="23"/>
      <c r="C13196" s="34"/>
    </row>
    <row r="13197" spans="1:3" hidden="1" x14ac:dyDescent="0.2">
      <c r="A13197" s="13">
        <f t="shared" si="535"/>
        <v>0</v>
      </c>
      <c r="B13197" s="18" t="s">
        <v>319</v>
      </c>
      <c r="C13197" s="29"/>
    </row>
    <row r="13198" spans="1:3" ht="15" x14ac:dyDescent="0.2">
      <c r="A13198" s="13"/>
      <c r="B13198" s="5" t="s">
        <v>53</v>
      </c>
      <c r="C13198" s="36">
        <v>24</v>
      </c>
    </row>
    <row r="13199" spans="1:3" ht="15" x14ac:dyDescent="0.2">
      <c r="A13199" s="13"/>
      <c r="B13199" s="6" t="s">
        <v>54</v>
      </c>
      <c r="C13199" s="36">
        <v>13</v>
      </c>
    </row>
    <row r="13200" spans="1:3" ht="15" x14ac:dyDescent="0.2">
      <c r="A13200" s="13"/>
      <c r="B13200" s="6" t="s">
        <v>55</v>
      </c>
      <c r="C13200" s="36">
        <v>11</v>
      </c>
    </row>
    <row r="13201" spans="1:3" ht="15" hidden="1" x14ac:dyDescent="0.2">
      <c r="A13201" s="13">
        <f t="shared" si="535"/>
        <v>0</v>
      </c>
      <c r="B13201" s="24"/>
      <c r="C13201" s="34"/>
    </row>
    <row r="13202" spans="1:3" ht="15" x14ac:dyDescent="0.2">
      <c r="A13202" s="13"/>
      <c r="B13202" s="121" t="s">
        <v>194</v>
      </c>
      <c r="C13202" s="122"/>
    </row>
    <row r="13203" spans="1:3" hidden="1" x14ac:dyDescent="0.2">
      <c r="A13203" s="13">
        <f t="shared" si="535"/>
        <v>0</v>
      </c>
      <c r="B13203" s="21"/>
      <c r="C13203" s="35"/>
    </row>
    <row r="13204" spans="1:3" ht="15" hidden="1" x14ac:dyDescent="0.2">
      <c r="A13204" s="13">
        <f t="shared" si="535"/>
        <v>0</v>
      </c>
      <c r="B13204" s="22" t="s">
        <v>59</v>
      </c>
      <c r="C13204" s="29"/>
    </row>
    <row r="13205" spans="1:3" ht="15" x14ac:dyDescent="0.2">
      <c r="A13205" s="13"/>
      <c r="B13205" s="2" t="s">
        <v>1</v>
      </c>
      <c r="C13205" s="28">
        <v>336.85230000000001</v>
      </c>
    </row>
    <row r="13206" spans="1:3" ht="15" hidden="1" x14ac:dyDescent="0.2">
      <c r="A13206" s="13">
        <f t="shared" si="535"/>
        <v>0</v>
      </c>
      <c r="B13206" s="3" t="s">
        <v>2</v>
      </c>
      <c r="C13206" s="28"/>
    </row>
    <row r="13207" spans="1:3" ht="15" hidden="1" x14ac:dyDescent="0.2">
      <c r="A13207" s="13">
        <f t="shared" si="535"/>
        <v>0</v>
      </c>
      <c r="B13207" s="3" t="s">
        <v>3</v>
      </c>
      <c r="C13207" s="28"/>
    </row>
    <row r="13208" spans="1:3" ht="15" x14ac:dyDescent="0.2">
      <c r="A13208" s="13"/>
      <c r="B13208" s="3" t="s">
        <v>4</v>
      </c>
      <c r="C13208" s="28">
        <v>336.82150000000001</v>
      </c>
    </row>
    <row r="13209" spans="1:3" ht="15" x14ac:dyDescent="0.2">
      <c r="A13209" s="13"/>
      <c r="B13209" s="3" t="s">
        <v>5</v>
      </c>
      <c r="C13209" s="28">
        <v>3.0800000000000001E-2</v>
      </c>
    </row>
    <row r="13210" spans="1:3" ht="15" hidden="1" x14ac:dyDescent="0.2">
      <c r="A13210" s="13">
        <f t="shared" si="535"/>
        <v>0</v>
      </c>
      <c r="B13210" s="2" t="s">
        <v>6</v>
      </c>
      <c r="C13210" s="28">
        <v>0</v>
      </c>
    </row>
    <row r="13211" spans="1:3" ht="15" hidden="1" x14ac:dyDescent="0.2">
      <c r="A13211" s="13">
        <f t="shared" si="535"/>
        <v>0</v>
      </c>
      <c r="B13211" s="2" t="s">
        <v>7</v>
      </c>
      <c r="C13211" s="28">
        <v>0</v>
      </c>
    </row>
    <row r="13212" spans="1:3" ht="15" hidden="1" x14ac:dyDescent="0.2">
      <c r="A13212" s="13">
        <v>0</v>
      </c>
      <c r="B13212" s="3" t="s">
        <v>8</v>
      </c>
      <c r="C13212" s="28">
        <v>0</v>
      </c>
    </row>
    <row r="13213" spans="1:3" ht="15" hidden="1" x14ac:dyDescent="0.2">
      <c r="A13213" s="13">
        <f t="shared" si="535"/>
        <v>0</v>
      </c>
      <c r="B13213" s="4" t="s">
        <v>9</v>
      </c>
      <c r="C13213" s="28">
        <v>0</v>
      </c>
    </row>
    <row r="13214" spans="1:3" ht="15" hidden="1" x14ac:dyDescent="0.2">
      <c r="A13214" s="13">
        <v>0</v>
      </c>
      <c r="B13214" s="4" t="s">
        <v>10</v>
      </c>
      <c r="C13214" s="28">
        <v>0</v>
      </c>
    </row>
    <row r="13215" spans="1:3" ht="15" hidden="1" x14ac:dyDescent="0.2">
      <c r="A13215" s="13">
        <f t="shared" si="535"/>
        <v>0</v>
      </c>
      <c r="B13215" s="4" t="s">
        <v>11</v>
      </c>
      <c r="C13215" s="28">
        <v>0</v>
      </c>
    </row>
    <row r="13216" spans="1:3" ht="15" hidden="1" x14ac:dyDescent="0.2">
      <c r="A13216" s="13">
        <f t="shared" si="535"/>
        <v>0</v>
      </c>
      <c r="B13216" s="4" t="s">
        <v>12</v>
      </c>
      <c r="C13216" s="28">
        <v>0</v>
      </c>
    </row>
    <row r="13217" spans="1:3" ht="15" hidden="1" x14ac:dyDescent="0.2">
      <c r="A13217" s="13">
        <f t="shared" si="535"/>
        <v>0</v>
      </c>
      <c r="B13217" s="2" t="s">
        <v>13</v>
      </c>
      <c r="C13217" s="28">
        <v>0</v>
      </c>
    </row>
    <row r="13218" spans="1:3" ht="15" hidden="1" x14ac:dyDescent="0.2">
      <c r="A13218" s="13">
        <v>0</v>
      </c>
      <c r="B13218" s="3" t="s">
        <v>14</v>
      </c>
      <c r="C13218" s="28">
        <v>0</v>
      </c>
    </row>
    <row r="13219" spans="1:3" ht="15" hidden="1" x14ac:dyDescent="0.2">
      <c r="A13219" s="13">
        <v>0</v>
      </c>
      <c r="B13219" s="4" t="s">
        <v>15</v>
      </c>
      <c r="C13219" s="28">
        <v>0</v>
      </c>
    </row>
    <row r="13220" spans="1:3" ht="15" hidden="1" x14ac:dyDescent="0.2">
      <c r="A13220" s="13">
        <v>0</v>
      </c>
      <c r="B13220" s="4" t="s">
        <v>10</v>
      </c>
      <c r="C13220" s="28">
        <v>0</v>
      </c>
    </row>
    <row r="13221" spans="1:3" ht="15" hidden="1" x14ac:dyDescent="0.2">
      <c r="A13221" s="13">
        <f t="shared" ref="A13221:A13227" si="536">SUM(C13221)</f>
        <v>0</v>
      </c>
      <c r="B13221" s="4" t="s">
        <v>16</v>
      </c>
      <c r="C13221" s="28">
        <v>0</v>
      </c>
    </row>
    <row r="13222" spans="1:3" ht="15" hidden="1" x14ac:dyDescent="0.2">
      <c r="A13222" s="13">
        <f t="shared" si="536"/>
        <v>0</v>
      </c>
      <c r="B13222" s="3" t="s">
        <v>17</v>
      </c>
      <c r="C13222" s="28">
        <v>0</v>
      </c>
    </row>
    <row r="13223" spans="1:3" ht="15" hidden="1" x14ac:dyDescent="0.2">
      <c r="A13223" s="13">
        <f t="shared" si="536"/>
        <v>0</v>
      </c>
      <c r="B13223" s="4" t="s">
        <v>18</v>
      </c>
      <c r="C13223" s="28">
        <v>0</v>
      </c>
    </row>
    <row r="13224" spans="1:3" hidden="1" x14ac:dyDescent="0.2">
      <c r="A13224" s="13">
        <f t="shared" si="536"/>
        <v>0</v>
      </c>
      <c r="B13224" s="21"/>
      <c r="C13224" s="35"/>
    </row>
    <row r="13225" spans="1:3" ht="15" x14ac:dyDescent="0.2">
      <c r="A13225" s="13"/>
      <c r="B13225" s="2" t="s">
        <v>19</v>
      </c>
      <c r="C13225" s="28">
        <v>41.341200000000001</v>
      </c>
    </row>
    <row r="13226" spans="1:3" ht="15" hidden="1" x14ac:dyDescent="0.2">
      <c r="A13226" s="13">
        <f t="shared" si="536"/>
        <v>0</v>
      </c>
      <c r="B13226" s="12" t="s">
        <v>20</v>
      </c>
      <c r="C13226" s="31">
        <v>0</v>
      </c>
    </row>
    <row r="13227" spans="1:3" ht="15" x14ac:dyDescent="0.2">
      <c r="A13227" s="13"/>
      <c r="B13227" s="12" t="s">
        <v>21</v>
      </c>
      <c r="C13227" s="31">
        <v>41.341200000000001</v>
      </c>
    </row>
    <row r="13228" spans="1:3" ht="15" hidden="1" x14ac:dyDescent="0.2">
      <c r="A13228" s="13">
        <v>0</v>
      </c>
      <c r="B13228" s="15" t="s">
        <v>22</v>
      </c>
      <c r="C13228" s="32">
        <v>0</v>
      </c>
    </row>
    <row r="13229" spans="1:3" ht="15" hidden="1" x14ac:dyDescent="0.2">
      <c r="A13229" s="13">
        <v>0</v>
      </c>
      <c r="B13229" s="15" t="s">
        <v>23</v>
      </c>
      <c r="C13229" s="32">
        <v>0</v>
      </c>
    </row>
    <row r="13230" spans="1:3" ht="15" hidden="1" x14ac:dyDescent="0.2">
      <c r="A13230" s="13">
        <v>0</v>
      </c>
      <c r="B13230" s="15" t="s">
        <v>24</v>
      </c>
      <c r="C13230" s="32">
        <v>35.304200000000002</v>
      </c>
    </row>
    <row r="13231" spans="1:3" ht="15" hidden="1" x14ac:dyDescent="0.2">
      <c r="A13231" s="13">
        <v>0</v>
      </c>
      <c r="B13231" s="15" t="s">
        <v>25</v>
      </c>
      <c r="C13231" s="32">
        <v>0</v>
      </c>
    </row>
    <row r="13232" spans="1:3" ht="15" hidden="1" x14ac:dyDescent="0.2">
      <c r="A13232" s="13">
        <v>0</v>
      </c>
      <c r="B13232" s="15" t="s">
        <v>26</v>
      </c>
      <c r="C13232" s="32">
        <v>0</v>
      </c>
    </row>
    <row r="13233" spans="1:3" ht="15" hidden="1" x14ac:dyDescent="0.2">
      <c r="A13233" s="13">
        <v>0</v>
      </c>
      <c r="B13233" s="15" t="s">
        <v>27</v>
      </c>
      <c r="C13233" s="32">
        <v>0</v>
      </c>
    </row>
    <row r="13234" spans="1:3" ht="30" hidden="1" x14ac:dyDescent="0.2">
      <c r="A13234" s="13">
        <v>0</v>
      </c>
      <c r="B13234" s="15" t="s">
        <v>28</v>
      </c>
      <c r="C13234" s="32">
        <v>0</v>
      </c>
    </row>
    <row r="13235" spans="1:3" ht="15" hidden="1" x14ac:dyDescent="0.2">
      <c r="A13235" s="13">
        <v>0</v>
      </c>
      <c r="B13235" s="15" t="s">
        <v>29</v>
      </c>
      <c r="C13235" s="32">
        <v>0</v>
      </c>
    </row>
    <row r="13236" spans="1:3" ht="15" hidden="1" x14ac:dyDescent="0.2">
      <c r="A13236" s="13">
        <v>0</v>
      </c>
      <c r="B13236" s="15" t="s">
        <v>30</v>
      </c>
      <c r="C13236" s="32">
        <v>0</v>
      </c>
    </row>
    <row r="13237" spans="1:3" ht="15" hidden="1" x14ac:dyDescent="0.2">
      <c r="A13237" s="13">
        <v>0</v>
      </c>
      <c r="B13237" s="15" t="s">
        <v>31</v>
      </c>
      <c r="C13237" s="32">
        <v>6.0369999999999999</v>
      </c>
    </row>
    <row r="13238" spans="1:3" ht="15" hidden="1" x14ac:dyDescent="0.2">
      <c r="A13238" s="13">
        <f t="shared" ref="A13238:A13244" si="537">SUM(C13238)</f>
        <v>0</v>
      </c>
      <c r="B13238" s="12" t="s">
        <v>32</v>
      </c>
      <c r="C13238" s="31">
        <v>0</v>
      </c>
    </row>
    <row r="13239" spans="1:3" ht="15" hidden="1" x14ac:dyDescent="0.2">
      <c r="A13239" s="13">
        <f t="shared" si="537"/>
        <v>0</v>
      </c>
      <c r="B13239" s="3" t="s">
        <v>33</v>
      </c>
      <c r="C13239" s="28">
        <v>0</v>
      </c>
    </row>
    <row r="13240" spans="1:3" ht="15" hidden="1" x14ac:dyDescent="0.2">
      <c r="A13240" s="13">
        <f t="shared" si="537"/>
        <v>0</v>
      </c>
      <c r="B13240" s="12" t="s">
        <v>4</v>
      </c>
      <c r="C13240" s="31">
        <v>0</v>
      </c>
    </row>
    <row r="13241" spans="1:3" ht="15" hidden="1" x14ac:dyDescent="0.2">
      <c r="A13241" s="13">
        <f t="shared" si="537"/>
        <v>0</v>
      </c>
      <c r="B13241" s="12" t="s">
        <v>34</v>
      </c>
      <c r="C13241" s="31">
        <v>0</v>
      </c>
    </row>
    <row r="13242" spans="1:3" ht="15" hidden="1" x14ac:dyDescent="0.2">
      <c r="A13242" s="13">
        <f t="shared" si="537"/>
        <v>0</v>
      </c>
      <c r="B13242" s="12" t="s">
        <v>35</v>
      </c>
      <c r="C13242" s="31">
        <v>0</v>
      </c>
    </row>
    <row r="13243" spans="1:3" ht="15" x14ac:dyDescent="0.2">
      <c r="A13243" s="13"/>
      <c r="B13243" s="2" t="s">
        <v>36</v>
      </c>
      <c r="C13243" s="28">
        <v>194.15600000000001</v>
      </c>
    </row>
    <row r="13244" spans="1:3" ht="15" hidden="1" x14ac:dyDescent="0.2">
      <c r="A13244" s="13">
        <f t="shared" si="537"/>
        <v>0</v>
      </c>
      <c r="B13244" s="2" t="s">
        <v>37</v>
      </c>
      <c r="C13244" s="28">
        <v>0</v>
      </c>
    </row>
    <row r="13245" spans="1:3" ht="15" hidden="1" x14ac:dyDescent="0.2">
      <c r="A13245" s="13">
        <v>0</v>
      </c>
      <c r="B13245" s="16" t="s">
        <v>8</v>
      </c>
      <c r="C13245" s="33">
        <v>0</v>
      </c>
    </row>
    <row r="13246" spans="1:3" ht="15" hidden="1" x14ac:dyDescent="0.2">
      <c r="A13246" s="13">
        <v>0</v>
      </c>
      <c r="B13246" s="15" t="s">
        <v>9</v>
      </c>
      <c r="C13246" s="32">
        <v>0</v>
      </c>
    </row>
    <row r="13247" spans="1:3" ht="15" hidden="1" x14ac:dyDescent="0.2">
      <c r="A13247" s="13">
        <v>0</v>
      </c>
      <c r="B13247" s="15" t="s">
        <v>38</v>
      </c>
      <c r="C13247" s="32">
        <v>0</v>
      </c>
    </row>
    <row r="13248" spans="1:3" ht="15" hidden="1" x14ac:dyDescent="0.2">
      <c r="A13248" s="13">
        <f>SUM(C13248)</f>
        <v>0</v>
      </c>
      <c r="B13248" s="14" t="s">
        <v>39</v>
      </c>
      <c r="C13248" s="31">
        <v>0</v>
      </c>
    </row>
    <row r="13249" spans="1:3" ht="15" hidden="1" x14ac:dyDescent="0.2">
      <c r="A13249" s="13">
        <f>SUM(C13249)</f>
        <v>0</v>
      </c>
      <c r="B13249" s="4" t="s">
        <v>40</v>
      </c>
      <c r="C13249" s="28">
        <v>0</v>
      </c>
    </row>
    <row r="13250" spans="1:3" ht="15" hidden="1" x14ac:dyDescent="0.2">
      <c r="A13250" s="13">
        <f>SUM(C13250)</f>
        <v>0</v>
      </c>
      <c r="B13250" s="2" t="s">
        <v>41</v>
      </c>
      <c r="C13250" s="28">
        <v>0</v>
      </c>
    </row>
    <row r="13251" spans="1:3" ht="15" hidden="1" x14ac:dyDescent="0.2">
      <c r="A13251" s="13">
        <v>0</v>
      </c>
      <c r="B13251" s="16" t="s">
        <v>14</v>
      </c>
      <c r="C13251" s="33">
        <v>0</v>
      </c>
    </row>
    <row r="13252" spans="1:3" ht="15" hidden="1" x14ac:dyDescent="0.2">
      <c r="A13252" s="13">
        <v>0</v>
      </c>
      <c r="B13252" s="15" t="s">
        <v>9</v>
      </c>
      <c r="C13252" s="32">
        <v>0</v>
      </c>
    </row>
    <row r="13253" spans="1:3" ht="15" hidden="1" x14ac:dyDescent="0.2">
      <c r="A13253" s="13">
        <v>0</v>
      </c>
      <c r="B13253" s="15" t="s">
        <v>10</v>
      </c>
      <c r="C13253" s="32">
        <v>0</v>
      </c>
    </row>
    <row r="13254" spans="1:3" ht="15" hidden="1" x14ac:dyDescent="0.2">
      <c r="A13254" s="13">
        <f>SUM(C13254)</f>
        <v>0</v>
      </c>
      <c r="B13254" s="14" t="s">
        <v>42</v>
      </c>
      <c r="C13254" s="31">
        <v>0</v>
      </c>
    </row>
    <row r="13255" spans="1:3" ht="15" hidden="1" x14ac:dyDescent="0.2">
      <c r="A13255" s="13">
        <f>SUM(C13255)</f>
        <v>0</v>
      </c>
      <c r="B13255" s="4" t="s">
        <v>16</v>
      </c>
      <c r="C13255" s="28">
        <v>0</v>
      </c>
    </row>
    <row r="13256" spans="1:3" ht="15" hidden="1" x14ac:dyDescent="0.2">
      <c r="A13256" s="13">
        <f>SUM(C13256)</f>
        <v>0</v>
      </c>
      <c r="B13256" s="16" t="s">
        <v>17</v>
      </c>
      <c r="C13256" s="33">
        <v>0</v>
      </c>
    </row>
    <row r="13257" spans="1:3" ht="15" hidden="1" x14ac:dyDescent="0.2">
      <c r="A13257" s="13">
        <v>0</v>
      </c>
      <c r="B13257" s="15" t="s">
        <v>43</v>
      </c>
      <c r="C13257" s="32">
        <v>0</v>
      </c>
    </row>
    <row r="13258" spans="1:3" ht="15" hidden="1" x14ac:dyDescent="0.2">
      <c r="A13258" s="13">
        <v>0</v>
      </c>
      <c r="B13258" s="15" t="s">
        <v>15</v>
      </c>
      <c r="C13258" s="32">
        <v>0</v>
      </c>
    </row>
    <row r="13259" spans="1:3" ht="15" hidden="1" x14ac:dyDescent="0.2">
      <c r="A13259" s="13">
        <v>0</v>
      </c>
      <c r="B13259" s="15" t="s">
        <v>10</v>
      </c>
      <c r="C13259" s="32">
        <v>0</v>
      </c>
    </row>
    <row r="13260" spans="1:3" ht="15" hidden="1" x14ac:dyDescent="0.2">
      <c r="A13260" s="13">
        <f t="shared" ref="A13260:A13282" si="538">SUM(C13260)</f>
        <v>0</v>
      </c>
      <c r="B13260" s="14" t="s">
        <v>39</v>
      </c>
      <c r="C13260" s="31">
        <v>0</v>
      </c>
    </row>
    <row r="13261" spans="1:3" ht="15" hidden="1" x14ac:dyDescent="0.2">
      <c r="A13261" s="13">
        <f t="shared" si="538"/>
        <v>0</v>
      </c>
      <c r="B13261" s="4" t="s">
        <v>16</v>
      </c>
      <c r="C13261" s="28">
        <v>0</v>
      </c>
    </row>
    <row r="13262" spans="1:3" hidden="1" x14ac:dyDescent="0.2">
      <c r="A13262" s="13">
        <f t="shared" si="538"/>
        <v>0</v>
      </c>
      <c r="B13262" s="21"/>
      <c r="C13262" s="35"/>
    </row>
    <row r="13263" spans="1:3" ht="15" hidden="1" x14ac:dyDescent="0.2">
      <c r="A13263" s="13">
        <f t="shared" si="538"/>
        <v>0</v>
      </c>
      <c r="B13263" s="22" t="s">
        <v>60</v>
      </c>
      <c r="C13263" s="29"/>
    </row>
    <row r="13264" spans="1:3" ht="15" x14ac:dyDescent="0.2">
      <c r="A13264" s="13"/>
      <c r="B13264" s="17" t="s">
        <v>44</v>
      </c>
      <c r="C13264" s="31">
        <v>336.85230000000001</v>
      </c>
    </row>
    <row r="13265" spans="1:3" ht="15" x14ac:dyDescent="0.2">
      <c r="A13265" s="13"/>
      <c r="B13265" s="12" t="s">
        <v>1</v>
      </c>
      <c r="C13265" s="31">
        <v>336.85230000000001</v>
      </c>
    </row>
    <row r="13266" spans="1:3" ht="15" hidden="1" x14ac:dyDescent="0.2">
      <c r="A13266" s="13">
        <f t="shared" si="538"/>
        <v>0</v>
      </c>
      <c r="B13266" s="12" t="s">
        <v>6</v>
      </c>
      <c r="C13266" s="31">
        <v>0</v>
      </c>
    </row>
    <row r="13267" spans="1:3" ht="15" hidden="1" x14ac:dyDescent="0.2">
      <c r="A13267" s="13">
        <f t="shared" si="538"/>
        <v>0</v>
      </c>
      <c r="B13267" s="12" t="s">
        <v>45</v>
      </c>
      <c r="C13267" s="31">
        <v>0</v>
      </c>
    </row>
    <row r="13268" spans="1:3" ht="15" hidden="1" x14ac:dyDescent="0.2">
      <c r="A13268" s="13">
        <f t="shared" si="538"/>
        <v>0</v>
      </c>
      <c r="B13268" s="12" t="s">
        <v>13</v>
      </c>
      <c r="C13268" s="31">
        <v>0</v>
      </c>
    </row>
    <row r="13269" spans="1:3" ht="15" x14ac:dyDescent="0.2">
      <c r="A13269" s="13"/>
      <c r="B13269" s="17" t="s">
        <v>46</v>
      </c>
      <c r="C13269" s="31">
        <v>235.49720000000002</v>
      </c>
    </row>
    <row r="13270" spans="1:3" ht="15" x14ac:dyDescent="0.2">
      <c r="A13270" s="13"/>
      <c r="B13270" s="12" t="s">
        <v>19</v>
      </c>
      <c r="C13270" s="31">
        <v>41.341200000000001</v>
      </c>
    </row>
    <row r="13271" spans="1:3" ht="15" x14ac:dyDescent="0.2">
      <c r="A13271" s="13"/>
      <c r="B13271" s="12" t="s">
        <v>36</v>
      </c>
      <c r="C13271" s="31">
        <v>194.15600000000001</v>
      </c>
    </row>
    <row r="13272" spans="1:3" ht="15" hidden="1" x14ac:dyDescent="0.2">
      <c r="A13272" s="13">
        <f t="shared" si="538"/>
        <v>0</v>
      </c>
      <c r="B13272" s="12" t="s">
        <v>47</v>
      </c>
      <c r="C13272" s="31">
        <v>0</v>
      </c>
    </row>
    <row r="13273" spans="1:3" ht="15" hidden="1" x14ac:dyDescent="0.2">
      <c r="A13273" s="13">
        <f t="shared" si="538"/>
        <v>0</v>
      </c>
      <c r="B13273" s="12" t="s">
        <v>41</v>
      </c>
      <c r="C13273" s="31">
        <v>0</v>
      </c>
    </row>
    <row r="13274" spans="1:3" ht="15" x14ac:dyDescent="0.2">
      <c r="A13274" s="13"/>
      <c r="B13274" s="39" t="s">
        <v>48</v>
      </c>
      <c r="C13274" s="40">
        <v>101.35509999999999</v>
      </c>
    </row>
    <row r="13275" spans="1:3" ht="15" x14ac:dyDescent="0.2">
      <c r="A13275" s="13"/>
      <c r="B13275" s="39" t="s">
        <v>49</v>
      </c>
      <c r="C13275" s="40">
        <v>32.690399999999997</v>
      </c>
    </row>
    <row r="13276" spans="1:3" ht="15" x14ac:dyDescent="0.2">
      <c r="A13276" s="13"/>
      <c r="B13276" s="39" t="s">
        <v>50</v>
      </c>
      <c r="C13276" s="40">
        <v>134.0455</v>
      </c>
    </row>
    <row r="13277" spans="1:3" ht="15" hidden="1" x14ac:dyDescent="0.2">
      <c r="A13277" s="13">
        <f t="shared" si="538"/>
        <v>0</v>
      </c>
      <c r="B13277" s="23"/>
      <c r="C13277" s="34"/>
    </row>
    <row r="13278" spans="1:3" hidden="1" x14ac:dyDescent="0.2">
      <c r="A13278" s="13">
        <f t="shared" si="538"/>
        <v>0</v>
      </c>
      <c r="B13278" s="18" t="s">
        <v>319</v>
      </c>
      <c r="C13278" s="29"/>
    </row>
    <row r="13279" spans="1:3" ht="15" x14ac:dyDescent="0.2">
      <c r="A13279" s="13"/>
      <c r="B13279" s="5" t="s">
        <v>53</v>
      </c>
      <c r="C13279" s="36">
        <v>25</v>
      </c>
    </row>
    <row r="13280" spans="1:3" ht="15" x14ac:dyDescent="0.2">
      <c r="A13280" s="13"/>
      <c r="B13280" s="6" t="s">
        <v>54</v>
      </c>
      <c r="C13280" s="36">
        <v>22</v>
      </c>
    </row>
    <row r="13281" spans="1:3" ht="15" x14ac:dyDescent="0.2">
      <c r="A13281" s="13"/>
      <c r="B13281" s="6" t="s">
        <v>55</v>
      </c>
      <c r="C13281" s="36">
        <v>3</v>
      </c>
    </row>
    <row r="13282" spans="1:3" ht="15" hidden="1" x14ac:dyDescent="0.2">
      <c r="A13282" s="13">
        <f t="shared" si="538"/>
        <v>0</v>
      </c>
      <c r="B13282" s="24"/>
      <c r="C13282" s="34"/>
    </row>
    <row r="13283" spans="1:3" ht="15" x14ac:dyDescent="0.2">
      <c r="A13283" s="13"/>
      <c r="B13283" s="121" t="s">
        <v>339</v>
      </c>
      <c r="C13283" s="122"/>
    </row>
    <row r="13284" spans="1:3" hidden="1" x14ac:dyDescent="0.2">
      <c r="A13284" s="13">
        <f t="shared" ref="A13284:A13292" si="539">SUM(C13284)</f>
        <v>0</v>
      </c>
      <c r="B13284" s="21"/>
      <c r="C13284" s="35"/>
    </row>
    <row r="13285" spans="1:3" ht="15" hidden="1" x14ac:dyDescent="0.2">
      <c r="A13285" s="13">
        <f t="shared" si="539"/>
        <v>0</v>
      </c>
      <c r="B13285" s="22" t="s">
        <v>59</v>
      </c>
      <c r="C13285" s="29"/>
    </row>
    <row r="13286" spans="1:3" ht="15" x14ac:dyDescent="0.2">
      <c r="A13286" s="13"/>
      <c r="B13286" s="2" t="s">
        <v>1</v>
      </c>
      <c r="C13286" s="28">
        <v>4052.6</v>
      </c>
    </row>
    <row r="13287" spans="1:3" ht="15" hidden="1" x14ac:dyDescent="0.2">
      <c r="A13287" s="13">
        <f t="shared" si="539"/>
        <v>0</v>
      </c>
      <c r="B13287" s="3" t="s">
        <v>2</v>
      </c>
      <c r="C13287" s="28"/>
    </row>
    <row r="13288" spans="1:3" ht="15" hidden="1" x14ac:dyDescent="0.2">
      <c r="A13288" s="13">
        <f t="shared" si="539"/>
        <v>0</v>
      </c>
      <c r="B13288" s="3" t="s">
        <v>3</v>
      </c>
      <c r="C13288" s="28"/>
    </row>
    <row r="13289" spans="1:3" ht="15" x14ac:dyDescent="0.2">
      <c r="A13289" s="13"/>
      <c r="B13289" s="3" t="s">
        <v>4</v>
      </c>
      <c r="C13289" s="28">
        <v>18.399999999999999</v>
      </c>
    </row>
    <row r="13290" spans="1:3" ht="15" x14ac:dyDescent="0.2">
      <c r="A13290" s="13"/>
      <c r="B13290" s="3" t="s">
        <v>5</v>
      </c>
      <c r="C13290" s="28">
        <v>4034.2</v>
      </c>
    </row>
    <row r="13291" spans="1:3" ht="15" hidden="1" x14ac:dyDescent="0.2">
      <c r="A13291" s="13">
        <f t="shared" si="539"/>
        <v>0</v>
      </c>
      <c r="B13291" s="2" t="s">
        <v>6</v>
      </c>
      <c r="C13291" s="28"/>
    </row>
    <row r="13292" spans="1:3" ht="15" hidden="1" x14ac:dyDescent="0.2">
      <c r="A13292" s="13">
        <f t="shared" si="539"/>
        <v>0</v>
      </c>
      <c r="B13292" s="2" t="s">
        <v>7</v>
      </c>
      <c r="C13292" s="28">
        <v>0</v>
      </c>
    </row>
    <row r="13293" spans="1:3" ht="15" hidden="1" x14ac:dyDescent="0.2">
      <c r="A13293" s="13">
        <v>0</v>
      </c>
      <c r="B13293" s="3" t="s">
        <v>8</v>
      </c>
      <c r="C13293" s="28">
        <v>0</v>
      </c>
    </row>
    <row r="13294" spans="1:3" ht="15" hidden="1" x14ac:dyDescent="0.2">
      <c r="A13294" s="13">
        <f>SUM(C13294)</f>
        <v>0</v>
      </c>
      <c r="B13294" s="4" t="s">
        <v>9</v>
      </c>
      <c r="C13294" s="28"/>
    </row>
    <row r="13295" spans="1:3" ht="15" hidden="1" x14ac:dyDescent="0.2">
      <c r="A13295" s="13">
        <v>0</v>
      </c>
      <c r="B13295" s="4" t="s">
        <v>10</v>
      </c>
      <c r="C13295" s="28"/>
    </row>
    <row r="13296" spans="1:3" ht="15" hidden="1" x14ac:dyDescent="0.2">
      <c r="A13296" s="13">
        <f>SUM(C13296)</f>
        <v>0</v>
      </c>
      <c r="B13296" s="4" t="s">
        <v>11</v>
      </c>
      <c r="C13296" s="28"/>
    </row>
    <row r="13297" spans="1:3" ht="15" hidden="1" x14ac:dyDescent="0.2">
      <c r="A13297" s="13">
        <f>SUM(C13297)</f>
        <v>0</v>
      </c>
      <c r="B13297" s="4" t="s">
        <v>12</v>
      </c>
      <c r="C13297" s="28"/>
    </row>
    <row r="13298" spans="1:3" ht="15" hidden="1" x14ac:dyDescent="0.2">
      <c r="A13298" s="13">
        <f>SUM(C13298)</f>
        <v>0</v>
      </c>
      <c r="B13298" s="2" t="s">
        <v>13</v>
      </c>
      <c r="C13298" s="28">
        <v>0</v>
      </c>
    </row>
    <row r="13299" spans="1:3" ht="15" hidden="1" x14ac:dyDescent="0.2">
      <c r="A13299" s="13">
        <v>0</v>
      </c>
      <c r="B13299" s="3" t="s">
        <v>14</v>
      </c>
      <c r="C13299" s="28">
        <v>0</v>
      </c>
    </row>
    <row r="13300" spans="1:3" ht="15" hidden="1" x14ac:dyDescent="0.2">
      <c r="A13300" s="13">
        <v>0</v>
      </c>
      <c r="B13300" s="4" t="s">
        <v>15</v>
      </c>
      <c r="C13300" s="28"/>
    </row>
    <row r="13301" spans="1:3" ht="15" hidden="1" x14ac:dyDescent="0.2">
      <c r="A13301" s="13">
        <v>0</v>
      </c>
      <c r="B13301" s="4" t="s">
        <v>10</v>
      </c>
      <c r="C13301" s="28"/>
    </row>
    <row r="13302" spans="1:3" ht="15" hidden="1" x14ac:dyDescent="0.2">
      <c r="A13302" s="13">
        <f t="shared" ref="A13302:A13308" si="540">SUM(C13302)</f>
        <v>0</v>
      </c>
      <c r="B13302" s="4" t="s">
        <v>16</v>
      </c>
      <c r="C13302" s="28"/>
    </row>
    <row r="13303" spans="1:3" ht="15" hidden="1" x14ac:dyDescent="0.2">
      <c r="A13303" s="13">
        <f t="shared" si="540"/>
        <v>0</v>
      </c>
      <c r="B13303" s="3" t="s">
        <v>17</v>
      </c>
      <c r="C13303" s="28">
        <v>0</v>
      </c>
    </row>
    <row r="13304" spans="1:3" ht="15" hidden="1" x14ac:dyDescent="0.2">
      <c r="A13304" s="13">
        <f t="shared" si="540"/>
        <v>0</v>
      </c>
      <c r="B13304" s="4" t="s">
        <v>18</v>
      </c>
      <c r="C13304" s="28"/>
    </row>
    <row r="13305" spans="1:3" hidden="1" x14ac:dyDescent="0.2">
      <c r="A13305" s="13">
        <f t="shared" si="540"/>
        <v>0</v>
      </c>
      <c r="B13305" s="21"/>
      <c r="C13305" s="35"/>
    </row>
    <row r="13306" spans="1:3" ht="15" x14ac:dyDescent="0.2">
      <c r="A13306" s="13"/>
      <c r="B13306" s="2" t="s">
        <v>19</v>
      </c>
      <c r="C13306" s="28">
        <v>3862.2999999999997</v>
      </c>
    </row>
    <row r="13307" spans="1:3" ht="15" x14ac:dyDescent="0.2">
      <c r="A13307" s="13"/>
      <c r="B13307" s="12" t="s">
        <v>20</v>
      </c>
      <c r="C13307" s="31">
        <v>3461</v>
      </c>
    </row>
    <row r="13308" spans="1:3" ht="15" x14ac:dyDescent="0.2">
      <c r="A13308" s="13"/>
      <c r="B13308" s="12" t="s">
        <v>21</v>
      </c>
      <c r="C13308" s="31">
        <v>346.1</v>
      </c>
    </row>
    <row r="13309" spans="1:3" ht="15" hidden="1" x14ac:dyDescent="0.2">
      <c r="A13309" s="13">
        <v>0</v>
      </c>
      <c r="B13309" s="15" t="s">
        <v>22</v>
      </c>
      <c r="C13309" s="32">
        <v>192.7</v>
      </c>
    </row>
    <row r="13310" spans="1:3" ht="15" hidden="1" x14ac:dyDescent="0.2">
      <c r="A13310" s="13">
        <v>0</v>
      </c>
      <c r="B13310" s="15" t="s">
        <v>23</v>
      </c>
      <c r="C13310" s="32"/>
    </row>
    <row r="13311" spans="1:3" ht="15" hidden="1" x14ac:dyDescent="0.2">
      <c r="A13311" s="13">
        <v>0</v>
      </c>
      <c r="B13311" s="15" t="s">
        <v>24</v>
      </c>
      <c r="C13311" s="32"/>
    </row>
    <row r="13312" spans="1:3" ht="15" hidden="1" x14ac:dyDescent="0.2">
      <c r="A13312" s="13">
        <v>0</v>
      </c>
      <c r="B13312" s="15" t="s">
        <v>25</v>
      </c>
      <c r="C13312" s="32"/>
    </row>
    <row r="13313" spans="1:3" ht="15" hidden="1" x14ac:dyDescent="0.2">
      <c r="A13313" s="13">
        <v>0</v>
      </c>
      <c r="B13313" s="15" t="s">
        <v>26</v>
      </c>
      <c r="C13313" s="32"/>
    </row>
    <row r="13314" spans="1:3" ht="15" hidden="1" x14ac:dyDescent="0.2">
      <c r="A13314" s="13">
        <v>0</v>
      </c>
      <c r="B13314" s="15" t="s">
        <v>27</v>
      </c>
      <c r="C13314" s="32"/>
    </row>
    <row r="13315" spans="1:3" ht="30" hidden="1" x14ac:dyDescent="0.2">
      <c r="A13315" s="13">
        <v>0</v>
      </c>
      <c r="B13315" s="15" t="s">
        <v>28</v>
      </c>
      <c r="C13315" s="32"/>
    </row>
    <row r="13316" spans="1:3" ht="15" hidden="1" x14ac:dyDescent="0.2">
      <c r="A13316" s="13">
        <v>0</v>
      </c>
      <c r="B13316" s="15" t="s">
        <v>29</v>
      </c>
      <c r="C13316" s="32"/>
    </row>
    <row r="13317" spans="1:3" ht="15" hidden="1" x14ac:dyDescent="0.2">
      <c r="A13317" s="13">
        <v>0</v>
      </c>
      <c r="B13317" s="15" t="s">
        <v>30</v>
      </c>
      <c r="C13317" s="32"/>
    </row>
    <row r="13318" spans="1:3" ht="15" hidden="1" x14ac:dyDescent="0.2">
      <c r="A13318" s="13">
        <v>0</v>
      </c>
      <c r="B13318" s="15" t="s">
        <v>31</v>
      </c>
      <c r="C13318" s="32">
        <v>153.4</v>
      </c>
    </row>
    <row r="13319" spans="1:3" ht="15" hidden="1" x14ac:dyDescent="0.2">
      <c r="A13319" s="13">
        <f t="shared" ref="A13319:A13325" si="541">SUM(C13319)</f>
        <v>0</v>
      </c>
      <c r="B13319" s="12" t="s">
        <v>32</v>
      </c>
      <c r="C13319" s="31"/>
    </row>
    <row r="13320" spans="1:3" ht="15" hidden="1" x14ac:dyDescent="0.2">
      <c r="A13320" s="13">
        <f t="shared" si="541"/>
        <v>0</v>
      </c>
      <c r="B13320" s="3" t="s">
        <v>33</v>
      </c>
      <c r="C13320" s="28"/>
    </row>
    <row r="13321" spans="1:3" ht="15" x14ac:dyDescent="0.2">
      <c r="A13321" s="13"/>
      <c r="B13321" s="12" t="s">
        <v>4</v>
      </c>
      <c r="C13321" s="31">
        <v>10</v>
      </c>
    </row>
    <row r="13322" spans="1:3" ht="15" x14ac:dyDescent="0.2">
      <c r="A13322" s="13"/>
      <c r="B13322" s="12" t="s">
        <v>34</v>
      </c>
      <c r="C13322" s="31">
        <v>43.7</v>
      </c>
    </row>
    <row r="13323" spans="1:3" ht="15" x14ac:dyDescent="0.2">
      <c r="A13323" s="13"/>
      <c r="B13323" s="12" t="s">
        <v>35</v>
      </c>
      <c r="C13323" s="31">
        <v>1.5</v>
      </c>
    </row>
    <row r="13324" spans="1:3" ht="15" x14ac:dyDescent="0.2">
      <c r="A13324" s="13"/>
      <c r="B13324" s="2" t="s">
        <v>36</v>
      </c>
      <c r="C13324" s="28">
        <v>21.9</v>
      </c>
    </row>
    <row r="13325" spans="1:3" ht="15" hidden="1" x14ac:dyDescent="0.2">
      <c r="A13325" s="13">
        <f t="shared" si="541"/>
        <v>0</v>
      </c>
      <c r="B13325" s="2" t="s">
        <v>37</v>
      </c>
      <c r="C13325" s="28">
        <v>0</v>
      </c>
    </row>
    <row r="13326" spans="1:3" ht="15" hidden="1" x14ac:dyDescent="0.2">
      <c r="A13326" s="13">
        <v>0</v>
      </c>
      <c r="B13326" s="16" t="s">
        <v>8</v>
      </c>
      <c r="C13326" s="33">
        <v>0</v>
      </c>
    </row>
    <row r="13327" spans="1:3" ht="15" hidden="1" x14ac:dyDescent="0.2">
      <c r="A13327" s="13">
        <v>0</v>
      </c>
      <c r="B13327" s="15" t="s">
        <v>9</v>
      </c>
      <c r="C13327" s="32"/>
    </row>
    <row r="13328" spans="1:3" ht="15" hidden="1" x14ac:dyDescent="0.2">
      <c r="A13328" s="13">
        <v>0</v>
      </c>
      <c r="B13328" s="15" t="s">
        <v>38</v>
      </c>
      <c r="C13328" s="32"/>
    </row>
    <row r="13329" spans="1:3" ht="15" hidden="1" x14ac:dyDescent="0.2">
      <c r="A13329" s="13">
        <f>SUM(C13329)</f>
        <v>0</v>
      </c>
      <c r="B13329" s="14" t="s">
        <v>39</v>
      </c>
      <c r="C13329" s="31"/>
    </row>
    <row r="13330" spans="1:3" ht="15" hidden="1" x14ac:dyDescent="0.2">
      <c r="A13330" s="13">
        <f>SUM(C13330)</f>
        <v>0</v>
      </c>
      <c r="B13330" s="4" t="s">
        <v>40</v>
      </c>
      <c r="C13330" s="28"/>
    </row>
    <row r="13331" spans="1:3" ht="15" hidden="1" x14ac:dyDescent="0.2">
      <c r="A13331" s="13">
        <f>SUM(C13331)</f>
        <v>0</v>
      </c>
      <c r="B13331" s="2" t="s">
        <v>41</v>
      </c>
      <c r="C13331" s="28">
        <v>0</v>
      </c>
    </row>
    <row r="13332" spans="1:3" ht="15" hidden="1" x14ac:dyDescent="0.2">
      <c r="A13332" s="13">
        <v>0</v>
      </c>
      <c r="B13332" s="16" t="s">
        <v>14</v>
      </c>
      <c r="C13332" s="33">
        <v>0</v>
      </c>
    </row>
    <row r="13333" spans="1:3" ht="15" hidden="1" x14ac:dyDescent="0.2">
      <c r="A13333" s="13">
        <v>0</v>
      </c>
      <c r="B13333" s="15" t="s">
        <v>9</v>
      </c>
      <c r="C13333" s="32"/>
    </row>
    <row r="13334" spans="1:3" ht="15" hidden="1" x14ac:dyDescent="0.2">
      <c r="A13334" s="13">
        <v>0</v>
      </c>
      <c r="B13334" s="15" t="s">
        <v>10</v>
      </c>
      <c r="C13334" s="32"/>
    </row>
    <row r="13335" spans="1:3" ht="15" hidden="1" x14ac:dyDescent="0.2">
      <c r="A13335" s="13">
        <f>SUM(C13335)</f>
        <v>0</v>
      </c>
      <c r="B13335" s="14" t="s">
        <v>42</v>
      </c>
      <c r="C13335" s="31"/>
    </row>
    <row r="13336" spans="1:3" ht="15" hidden="1" x14ac:dyDescent="0.2">
      <c r="A13336" s="13">
        <f>SUM(C13336)</f>
        <v>0</v>
      </c>
      <c r="B13336" s="4" t="s">
        <v>16</v>
      </c>
      <c r="C13336" s="28"/>
    </row>
    <row r="13337" spans="1:3" ht="15" hidden="1" x14ac:dyDescent="0.2">
      <c r="A13337" s="13">
        <f>SUM(C13337)</f>
        <v>0</v>
      </c>
      <c r="B13337" s="16" t="s">
        <v>17</v>
      </c>
      <c r="C13337" s="33">
        <v>0</v>
      </c>
    </row>
    <row r="13338" spans="1:3" ht="15" hidden="1" x14ac:dyDescent="0.2">
      <c r="A13338" s="13">
        <v>0</v>
      </c>
      <c r="B13338" s="15" t="s">
        <v>43</v>
      </c>
      <c r="C13338" s="32"/>
    </row>
    <row r="13339" spans="1:3" ht="15" hidden="1" x14ac:dyDescent="0.2">
      <c r="A13339" s="13">
        <v>0</v>
      </c>
      <c r="B13339" s="15" t="s">
        <v>15</v>
      </c>
      <c r="C13339" s="32"/>
    </row>
    <row r="13340" spans="1:3" ht="15" hidden="1" x14ac:dyDescent="0.2">
      <c r="A13340" s="13">
        <v>0</v>
      </c>
      <c r="B13340" s="15" t="s">
        <v>10</v>
      </c>
      <c r="C13340" s="32"/>
    </row>
    <row r="13341" spans="1:3" ht="15" hidden="1" x14ac:dyDescent="0.2">
      <c r="A13341" s="13">
        <f t="shared" ref="A13341:A13363" si="542">SUM(C13341)</f>
        <v>0</v>
      </c>
      <c r="B13341" s="14" t="s">
        <v>39</v>
      </c>
      <c r="C13341" s="31"/>
    </row>
    <row r="13342" spans="1:3" ht="15" hidden="1" x14ac:dyDescent="0.2">
      <c r="A13342" s="13">
        <f t="shared" si="542"/>
        <v>0</v>
      </c>
      <c r="B13342" s="4" t="s">
        <v>16</v>
      </c>
      <c r="C13342" s="28"/>
    </row>
    <row r="13343" spans="1:3" hidden="1" x14ac:dyDescent="0.2">
      <c r="A13343" s="13">
        <f t="shared" si="542"/>
        <v>0</v>
      </c>
      <c r="B13343" s="21"/>
      <c r="C13343" s="35"/>
    </row>
    <row r="13344" spans="1:3" ht="15" hidden="1" x14ac:dyDescent="0.2">
      <c r="A13344" s="13">
        <f t="shared" si="542"/>
        <v>0</v>
      </c>
      <c r="B13344" s="22" t="s">
        <v>60</v>
      </c>
      <c r="C13344" s="29"/>
    </row>
    <row r="13345" spans="1:3" ht="15" x14ac:dyDescent="0.2">
      <c r="A13345" s="13"/>
      <c r="B13345" s="17" t="s">
        <v>44</v>
      </c>
      <c r="C13345" s="31">
        <v>4052.6</v>
      </c>
    </row>
    <row r="13346" spans="1:3" ht="15" x14ac:dyDescent="0.2">
      <c r="A13346" s="13"/>
      <c r="B13346" s="12" t="s">
        <v>1</v>
      </c>
      <c r="C13346" s="31">
        <v>4052.6</v>
      </c>
    </row>
    <row r="13347" spans="1:3" ht="15" hidden="1" x14ac:dyDescent="0.2">
      <c r="A13347" s="13">
        <f t="shared" si="542"/>
        <v>0</v>
      </c>
      <c r="B13347" s="12" t="s">
        <v>6</v>
      </c>
      <c r="C13347" s="31">
        <v>0</v>
      </c>
    </row>
    <row r="13348" spans="1:3" ht="15" hidden="1" x14ac:dyDescent="0.2">
      <c r="A13348" s="13">
        <f t="shared" si="542"/>
        <v>0</v>
      </c>
      <c r="B13348" s="12" t="s">
        <v>45</v>
      </c>
      <c r="C13348" s="31">
        <v>0</v>
      </c>
    </row>
    <row r="13349" spans="1:3" ht="15" hidden="1" x14ac:dyDescent="0.2">
      <c r="A13349" s="13">
        <f t="shared" si="542"/>
        <v>0</v>
      </c>
      <c r="B13349" s="12" t="s">
        <v>13</v>
      </c>
      <c r="C13349" s="31">
        <v>0</v>
      </c>
    </row>
    <row r="13350" spans="1:3" ht="15" x14ac:dyDescent="0.2">
      <c r="A13350" s="13"/>
      <c r="B13350" s="17" t="s">
        <v>46</v>
      </c>
      <c r="C13350" s="31">
        <v>3884.2000000000003</v>
      </c>
    </row>
    <row r="13351" spans="1:3" ht="15" x14ac:dyDescent="0.2">
      <c r="A13351" s="13"/>
      <c r="B13351" s="12" t="s">
        <v>19</v>
      </c>
      <c r="C13351" s="31">
        <v>3862.3</v>
      </c>
    </row>
    <row r="13352" spans="1:3" ht="15" x14ac:dyDescent="0.2">
      <c r="A13352" s="13"/>
      <c r="B13352" s="12" t="s">
        <v>36</v>
      </c>
      <c r="C13352" s="31">
        <v>21.9</v>
      </c>
    </row>
    <row r="13353" spans="1:3" ht="15" hidden="1" x14ac:dyDescent="0.2">
      <c r="A13353" s="13">
        <f t="shared" si="542"/>
        <v>0</v>
      </c>
      <c r="B13353" s="12" t="s">
        <v>47</v>
      </c>
      <c r="C13353" s="31">
        <v>0</v>
      </c>
    </row>
    <row r="13354" spans="1:3" ht="15" hidden="1" x14ac:dyDescent="0.2">
      <c r="A13354" s="13">
        <f t="shared" si="542"/>
        <v>0</v>
      </c>
      <c r="B13354" s="12" t="s">
        <v>41</v>
      </c>
      <c r="C13354" s="31">
        <v>0</v>
      </c>
    </row>
    <row r="13355" spans="1:3" ht="15" x14ac:dyDescent="0.2">
      <c r="A13355" s="13"/>
      <c r="B13355" s="39" t="s">
        <v>48</v>
      </c>
      <c r="C13355" s="40">
        <v>168.4</v>
      </c>
    </row>
    <row r="13356" spans="1:3" ht="15" x14ac:dyDescent="0.2">
      <c r="A13356" s="13"/>
      <c r="B13356" s="39" t="s">
        <v>49</v>
      </c>
      <c r="C13356" s="40">
        <v>1333.1</v>
      </c>
    </row>
    <row r="13357" spans="1:3" ht="15" x14ac:dyDescent="0.2">
      <c r="A13357" s="13"/>
      <c r="B13357" s="39" t="s">
        <v>50</v>
      </c>
      <c r="C13357" s="40">
        <v>1501.5</v>
      </c>
    </row>
    <row r="13358" spans="1:3" ht="15" hidden="1" x14ac:dyDescent="0.2">
      <c r="A13358" s="13">
        <f t="shared" si="542"/>
        <v>0</v>
      </c>
      <c r="B13358" s="23"/>
      <c r="C13358" s="34"/>
    </row>
    <row r="13359" spans="1:3" hidden="1" x14ac:dyDescent="0.2">
      <c r="A13359" s="13">
        <f t="shared" si="542"/>
        <v>0</v>
      </c>
      <c r="B13359" s="18" t="s">
        <v>319</v>
      </c>
      <c r="C13359" s="29"/>
    </row>
    <row r="13360" spans="1:3" ht="15" x14ac:dyDescent="0.2">
      <c r="A13360" s="13"/>
      <c r="B13360" s="5" t="s">
        <v>53</v>
      </c>
      <c r="C13360" s="36">
        <v>761</v>
      </c>
    </row>
    <row r="13361" spans="1:3" ht="15" x14ac:dyDescent="0.2">
      <c r="A13361" s="13"/>
      <c r="B13361" s="6" t="s">
        <v>54</v>
      </c>
      <c r="C13361" s="36">
        <v>643</v>
      </c>
    </row>
    <row r="13362" spans="1:3" ht="15" x14ac:dyDescent="0.2">
      <c r="A13362" s="13"/>
      <c r="B13362" s="6" t="s">
        <v>55</v>
      </c>
      <c r="C13362" s="36">
        <v>118</v>
      </c>
    </row>
    <row r="13363" spans="1:3" ht="15" hidden="1" x14ac:dyDescent="0.2">
      <c r="A13363" s="13">
        <f t="shared" si="542"/>
        <v>0</v>
      </c>
      <c r="B13363" s="24"/>
      <c r="C13363" s="34"/>
    </row>
    <row r="13364" spans="1:3" ht="15" x14ac:dyDescent="0.2">
      <c r="A13364" s="13"/>
      <c r="B13364" s="121" t="s">
        <v>204</v>
      </c>
      <c r="C13364" s="122"/>
    </row>
    <row r="13365" spans="1:3" hidden="1" x14ac:dyDescent="0.2">
      <c r="A13365" s="13">
        <f t="shared" ref="A13365:A13373" si="543">SUM(C13365)</f>
        <v>0</v>
      </c>
      <c r="B13365" s="21"/>
      <c r="C13365" s="35"/>
    </row>
    <row r="13366" spans="1:3" ht="15" hidden="1" x14ac:dyDescent="0.2">
      <c r="A13366" s="13">
        <f t="shared" si="543"/>
        <v>0</v>
      </c>
      <c r="B13366" s="22" t="s">
        <v>59</v>
      </c>
      <c r="C13366" s="29"/>
    </row>
    <row r="13367" spans="1:3" ht="15" x14ac:dyDescent="0.2">
      <c r="A13367" s="13"/>
      <c r="B13367" s="2" t="s">
        <v>1</v>
      </c>
      <c r="C13367" s="28">
        <v>2.1080000000000001</v>
      </c>
    </row>
    <row r="13368" spans="1:3" ht="15" hidden="1" x14ac:dyDescent="0.2">
      <c r="A13368" s="13">
        <f t="shared" si="543"/>
        <v>0</v>
      </c>
      <c r="B13368" s="3" t="s">
        <v>2</v>
      </c>
      <c r="C13368" s="28"/>
    </row>
    <row r="13369" spans="1:3" ht="15" hidden="1" x14ac:dyDescent="0.2">
      <c r="A13369" s="13">
        <f t="shared" si="543"/>
        <v>0</v>
      </c>
      <c r="B13369" s="3" t="s">
        <v>3</v>
      </c>
      <c r="C13369" s="28"/>
    </row>
    <row r="13370" spans="1:3" ht="15" hidden="1" x14ac:dyDescent="0.2">
      <c r="A13370" s="13">
        <f t="shared" si="543"/>
        <v>0</v>
      </c>
      <c r="B13370" s="3" t="s">
        <v>4</v>
      </c>
      <c r="C13370" s="28">
        <v>0</v>
      </c>
    </row>
    <row r="13371" spans="1:3" ht="15" x14ac:dyDescent="0.2">
      <c r="A13371" s="13"/>
      <c r="B13371" s="3" t="s">
        <v>5</v>
      </c>
      <c r="C13371" s="28">
        <v>2.1080000000000001</v>
      </c>
    </row>
    <row r="13372" spans="1:3" ht="15" hidden="1" x14ac:dyDescent="0.2">
      <c r="A13372" s="13">
        <f t="shared" si="543"/>
        <v>0</v>
      </c>
      <c r="B13372" s="2" t="s">
        <v>6</v>
      </c>
      <c r="C13372" s="28">
        <v>0</v>
      </c>
    </row>
    <row r="13373" spans="1:3" ht="15" hidden="1" x14ac:dyDescent="0.2">
      <c r="A13373" s="13">
        <f t="shared" si="543"/>
        <v>0</v>
      </c>
      <c r="B13373" s="2" t="s">
        <v>7</v>
      </c>
      <c r="C13373" s="28">
        <v>0</v>
      </c>
    </row>
    <row r="13374" spans="1:3" ht="15" hidden="1" x14ac:dyDescent="0.2">
      <c r="A13374" s="13">
        <v>0</v>
      </c>
      <c r="B13374" s="3" t="s">
        <v>8</v>
      </c>
      <c r="C13374" s="28">
        <v>0</v>
      </c>
    </row>
    <row r="13375" spans="1:3" ht="15" hidden="1" x14ac:dyDescent="0.2">
      <c r="A13375" s="13">
        <f>SUM(C13375)</f>
        <v>0</v>
      </c>
      <c r="B13375" s="4" t="s">
        <v>9</v>
      </c>
      <c r="C13375" s="28">
        <v>0</v>
      </c>
    </row>
    <row r="13376" spans="1:3" ht="15" hidden="1" x14ac:dyDescent="0.2">
      <c r="A13376" s="13">
        <v>0</v>
      </c>
      <c r="B13376" s="4" t="s">
        <v>10</v>
      </c>
      <c r="C13376" s="28">
        <v>0</v>
      </c>
    </row>
    <row r="13377" spans="1:3" ht="15" hidden="1" x14ac:dyDescent="0.2">
      <c r="A13377" s="13">
        <f>SUM(C13377)</f>
        <v>0</v>
      </c>
      <c r="B13377" s="4" t="s">
        <v>11</v>
      </c>
      <c r="C13377" s="28">
        <v>0</v>
      </c>
    </row>
    <row r="13378" spans="1:3" ht="15" hidden="1" x14ac:dyDescent="0.2">
      <c r="A13378" s="13">
        <f>SUM(C13378)</f>
        <v>0</v>
      </c>
      <c r="B13378" s="4" t="s">
        <v>12</v>
      </c>
      <c r="C13378" s="28">
        <v>0</v>
      </c>
    </row>
    <row r="13379" spans="1:3" ht="15" hidden="1" x14ac:dyDescent="0.2">
      <c r="A13379" s="13">
        <f>SUM(C13379)</f>
        <v>0</v>
      </c>
      <c r="B13379" s="2" t="s">
        <v>13</v>
      </c>
      <c r="C13379" s="28">
        <v>0</v>
      </c>
    </row>
    <row r="13380" spans="1:3" ht="15" hidden="1" x14ac:dyDescent="0.2">
      <c r="A13380" s="13">
        <v>0</v>
      </c>
      <c r="B13380" s="3" t="s">
        <v>14</v>
      </c>
      <c r="C13380" s="28">
        <v>0</v>
      </c>
    </row>
    <row r="13381" spans="1:3" ht="15" hidden="1" x14ac:dyDescent="0.2">
      <c r="A13381" s="13">
        <v>0</v>
      </c>
      <c r="B13381" s="4" t="s">
        <v>15</v>
      </c>
      <c r="C13381" s="28">
        <v>0</v>
      </c>
    </row>
    <row r="13382" spans="1:3" ht="15" hidden="1" x14ac:dyDescent="0.2">
      <c r="A13382" s="13">
        <v>0</v>
      </c>
      <c r="B13382" s="4" t="s">
        <v>10</v>
      </c>
      <c r="C13382" s="28">
        <v>0</v>
      </c>
    </row>
    <row r="13383" spans="1:3" ht="15" hidden="1" x14ac:dyDescent="0.2">
      <c r="A13383" s="13">
        <f t="shared" ref="A13383:A13389" si="544">SUM(C13383)</f>
        <v>0</v>
      </c>
      <c r="B13383" s="4" t="s">
        <v>16</v>
      </c>
      <c r="C13383" s="28">
        <v>0</v>
      </c>
    </row>
    <row r="13384" spans="1:3" ht="15" hidden="1" x14ac:dyDescent="0.2">
      <c r="A13384" s="13">
        <f t="shared" si="544"/>
        <v>0</v>
      </c>
      <c r="B13384" s="3" t="s">
        <v>17</v>
      </c>
      <c r="C13384" s="28">
        <v>0</v>
      </c>
    </row>
    <row r="13385" spans="1:3" ht="15" hidden="1" x14ac:dyDescent="0.2">
      <c r="A13385" s="13">
        <f t="shared" si="544"/>
        <v>0</v>
      </c>
      <c r="B13385" s="4" t="s">
        <v>18</v>
      </c>
      <c r="C13385" s="28">
        <v>0</v>
      </c>
    </row>
    <row r="13386" spans="1:3" hidden="1" x14ac:dyDescent="0.2">
      <c r="A13386" s="13">
        <f t="shared" si="544"/>
        <v>0</v>
      </c>
      <c r="B13386" s="21"/>
      <c r="C13386" s="35"/>
    </row>
    <row r="13387" spans="1:3" ht="15" x14ac:dyDescent="0.2">
      <c r="A13387" s="13"/>
      <c r="B13387" s="2" t="s">
        <v>19</v>
      </c>
      <c r="C13387" s="28">
        <v>2.1760600000000001</v>
      </c>
    </row>
    <row r="13388" spans="1:3" ht="15" x14ac:dyDescent="0.2">
      <c r="A13388" s="13"/>
      <c r="B13388" s="12" t="s">
        <v>20</v>
      </c>
      <c r="C13388" s="31">
        <v>1.54684</v>
      </c>
    </row>
    <row r="13389" spans="1:3" ht="15" x14ac:dyDescent="0.2">
      <c r="A13389" s="13"/>
      <c r="B13389" s="12" t="s">
        <v>21</v>
      </c>
      <c r="C13389" s="31">
        <v>0.62922</v>
      </c>
    </row>
    <row r="13390" spans="1:3" ht="15" hidden="1" x14ac:dyDescent="0.2">
      <c r="A13390" s="13">
        <v>0</v>
      </c>
      <c r="B13390" s="15" t="s">
        <v>22</v>
      </c>
      <c r="C13390" s="32">
        <v>0</v>
      </c>
    </row>
    <row r="13391" spans="1:3" ht="15" hidden="1" x14ac:dyDescent="0.2">
      <c r="A13391" s="13">
        <v>0</v>
      </c>
      <c r="B13391" s="15" t="s">
        <v>23</v>
      </c>
      <c r="C13391" s="32">
        <v>0</v>
      </c>
    </row>
    <row r="13392" spans="1:3" ht="15" hidden="1" x14ac:dyDescent="0.2">
      <c r="A13392" s="13">
        <v>0</v>
      </c>
      <c r="B13392" s="15" t="s">
        <v>24</v>
      </c>
      <c r="C13392" s="32">
        <v>0.62922</v>
      </c>
    </row>
    <row r="13393" spans="1:3" ht="15" hidden="1" x14ac:dyDescent="0.2">
      <c r="A13393" s="13">
        <v>0</v>
      </c>
      <c r="B13393" s="15" t="s">
        <v>25</v>
      </c>
      <c r="C13393" s="32">
        <v>0</v>
      </c>
    </row>
    <row r="13394" spans="1:3" ht="15" hidden="1" x14ac:dyDescent="0.2">
      <c r="A13394" s="13">
        <v>0</v>
      </c>
      <c r="B13394" s="15" t="s">
        <v>26</v>
      </c>
      <c r="C13394" s="32">
        <v>0</v>
      </c>
    </row>
    <row r="13395" spans="1:3" ht="15" hidden="1" x14ac:dyDescent="0.2">
      <c r="A13395" s="13">
        <v>0</v>
      </c>
      <c r="B13395" s="15" t="s">
        <v>27</v>
      </c>
      <c r="C13395" s="32">
        <v>0</v>
      </c>
    </row>
    <row r="13396" spans="1:3" ht="30" hidden="1" x14ac:dyDescent="0.2">
      <c r="A13396" s="13">
        <v>0</v>
      </c>
      <c r="B13396" s="15" t="s">
        <v>28</v>
      </c>
      <c r="C13396" s="32">
        <v>0</v>
      </c>
    </row>
    <row r="13397" spans="1:3" ht="15" hidden="1" x14ac:dyDescent="0.2">
      <c r="A13397" s="13">
        <v>0</v>
      </c>
      <c r="B13397" s="15" t="s">
        <v>29</v>
      </c>
      <c r="C13397" s="32">
        <v>0</v>
      </c>
    </row>
    <row r="13398" spans="1:3" ht="15" hidden="1" x14ac:dyDescent="0.2">
      <c r="A13398" s="13">
        <v>0</v>
      </c>
      <c r="B13398" s="15" t="s">
        <v>30</v>
      </c>
      <c r="C13398" s="32">
        <v>0</v>
      </c>
    </row>
    <row r="13399" spans="1:3" ht="15" hidden="1" x14ac:dyDescent="0.2">
      <c r="A13399" s="13">
        <v>0</v>
      </c>
      <c r="B13399" s="15" t="s">
        <v>31</v>
      </c>
      <c r="C13399" s="32">
        <v>0</v>
      </c>
    </row>
    <row r="13400" spans="1:3" ht="15" hidden="1" x14ac:dyDescent="0.2">
      <c r="A13400" s="13">
        <f t="shared" ref="A13400:A13460" si="545">SUM(C13400)</f>
        <v>0</v>
      </c>
      <c r="B13400" s="12" t="s">
        <v>32</v>
      </c>
      <c r="C13400" s="31">
        <v>0</v>
      </c>
    </row>
    <row r="13401" spans="1:3" ht="15" hidden="1" x14ac:dyDescent="0.2">
      <c r="A13401" s="13">
        <f t="shared" si="545"/>
        <v>0</v>
      </c>
      <c r="B13401" s="3" t="s">
        <v>33</v>
      </c>
      <c r="C13401" s="28">
        <v>0</v>
      </c>
    </row>
    <row r="13402" spans="1:3" ht="15" hidden="1" x14ac:dyDescent="0.2">
      <c r="A13402" s="13">
        <f t="shared" si="545"/>
        <v>0</v>
      </c>
      <c r="B13402" s="12" t="s">
        <v>4</v>
      </c>
      <c r="C13402" s="31">
        <v>0</v>
      </c>
    </row>
    <row r="13403" spans="1:3" ht="15" hidden="1" x14ac:dyDescent="0.2">
      <c r="A13403" s="13">
        <f t="shared" si="545"/>
        <v>0</v>
      </c>
      <c r="B13403" s="12" t="s">
        <v>34</v>
      </c>
      <c r="C13403" s="31">
        <v>0</v>
      </c>
    </row>
    <row r="13404" spans="1:3" ht="15" hidden="1" x14ac:dyDescent="0.2">
      <c r="A13404" s="13">
        <f t="shared" si="545"/>
        <v>0</v>
      </c>
      <c r="B13404" s="12" t="s">
        <v>35</v>
      </c>
      <c r="C13404" s="31">
        <v>0</v>
      </c>
    </row>
    <row r="13405" spans="1:3" ht="15" hidden="1" x14ac:dyDescent="0.2">
      <c r="A13405" s="13">
        <f t="shared" si="545"/>
        <v>0</v>
      </c>
      <c r="B13405" s="2" t="s">
        <v>36</v>
      </c>
      <c r="C13405" s="28">
        <v>0</v>
      </c>
    </row>
    <row r="13406" spans="1:3" ht="15" hidden="1" x14ac:dyDescent="0.2">
      <c r="A13406" s="13">
        <f t="shared" si="545"/>
        <v>0</v>
      </c>
      <c r="B13406" s="2" t="s">
        <v>37</v>
      </c>
      <c r="C13406" s="28">
        <v>0</v>
      </c>
    </row>
    <row r="13407" spans="1:3" ht="15" hidden="1" x14ac:dyDescent="0.2">
      <c r="A13407" s="13">
        <v>0</v>
      </c>
      <c r="B13407" s="16" t="s">
        <v>8</v>
      </c>
      <c r="C13407" s="33">
        <v>0</v>
      </c>
    </row>
    <row r="13408" spans="1:3" ht="15" hidden="1" x14ac:dyDescent="0.2">
      <c r="A13408" s="13">
        <v>0</v>
      </c>
      <c r="B13408" s="15" t="s">
        <v>9</v>
      </c>
      <c r="C13408" s="32">
        <v>0</v>
      </c>
    </row>
    <row r="13409" spans="1:3" ht="15" hidden="1" x14ac:dyDescent="0.2">
      <c r="A13409" s="13">
        <v>0</v>
      </c>
      <c r="B13409" s="15" t="s">
        <v>38</v>
      </c>
      <c r="C13409" s="32">
        <v>0</v>
      </c>
    </row>
    <row r="13410" spans="1:3" ht="15" hidden="1" x14ac:dyDescent="0.2">
      <c r="A13410" s="13">
        <f t="shared" si="545"/>
        <v>0</v>
      </c>
      <c r="B13410" s="14" t="s">
        <v>39</v>
      </c>
      <c r="C13410" s="31">
        <v>0</v>
      </c>
    </row>
    <row r="13411" spans="1:3" ht="15" hidden="1" x14ac:dyDescent="0.2">
      <c r="A13411" s="13">
        <f t="shared" si="545"/>
        <v>0</v>
      </c>
      <c r="B13411" s="4" t="s">
        <v>40</v>
      </c>
      <c r="C13411" s="28">
        <v>0</v>
      </c>
    </row>
    <row r="13412" spans="1:3" ht="15" hidden="1" x14ac:dyDescent="0.2">
      <c r="A13412" s="13">
        <f t="shared" si="545"/>
        <v>0</v>
      </c>
      <c r="B13412" s="2" t="s">
        <v>41</v>
      </c>
      <c r="C13412" s="28">
        <v>0</v>
      </c>
    </row>
    <row r="13413" spans="1:3" ht="15" hidden="1" x14ac:dyDescent="0.2">
      <c r="A13413" s="13">
        <v>0</v>
      </c>
      <c r="B13413" s="16" t="s">
        <v>14</v>
      </c>
      <c r="C13413" s="33">
        <v>0</v>
      </c>
    </row>
    <row r="13414" spans="1:3" ht="15" hidden="1" x14ac:dyDescent="0.2">
      <c r="A13414" s="13">
        <v>0</v>
      </c>
      <c r="B13414" s="15" t="s">
        <v>9</v>
      </c>
      <c r="C13414" s="32">
        <v>0</v>
      </c>
    </row>
    <row r="13415" spans="1:3" ht="15" hidden="1" x14ac:dyDescent="0.2">
      <c r="A13415" s="13">
        <v>0</v>
      </c>
      <c r="B13415" s="15" t="s">
        <v>10</v>
      </c>
      <c r="C13415" s="32">
        <v>0</v>
      </c>
    </row>
    <row r="13416" spans="1:3" ht="15" hidden="1" x14ac:dyDescent="0.2">
      <c r="A13416" s="13">
        <f t="shared" si="545"/>
        <v>0</v>
      </c>
      <c r="B13416" s="14" t="s">
        <v>42</v>
      </c>
      <c r="C13416" s="31">
        <v>0</v>
      </c>
    </row>
    <row r="13417" spans="1:3" ht="15" hidden="1" x14ac:dyDescent="0.2">
      <c r="A13417" s="13">
        <f t="shared" si="545"/>
        <v>0</v>
      </c>
      <c r="B13417" s="4" t="s">
        <v>16</v>
      </c>
      <c r="C13417" s="28">
        <v>0</v>
      </c>
    </row>
    <row r="13418" spans="1:3" ht="15" hidden="1" x14ac:dyDescent="0.2">
      <c r="A13418" s="13">
        <f t="shared" si="545"/>
        <v>0</v>
      </c>
      <c r="B13418" s="16" t="s">
        <v>17</v>
      </c>
      <c r="C13418" s="33">
        <v>0</v>
      </c>
    </row>
    <row r="13419" spans="1:3" ht="15" hidden="1" x14ac:dyDescent="0.2">
      <c r="A13419" s="13">
        <v>0</v>
      </c>
      <c r="B13419" s="15" t="s">
        <v>43</v>
      </c>
      <c r="C13419" s="32">
        <v>0</v>
      </c>
    </row>
    <row r="13420" spans="1:3" ht="15" hidden="1" x14ac:dyDescent="0.2">
      <c r="A13420" s="13">
        <v>0</v>
      </c>
      <c r="B13420" s="15" t="s">
        <v>15</v>
      </c>
      <c r="C13420" s="32">
        <v>0</v>
      </c>
    </row>
    <row r="13421" spans="1:3" ht="15" hidden="1" x14ac:dyDescent="0.2">
      <c r="A13421" s="13">
        <v>0</v>
      </c>
      <c r="B13421" s="15" t="s">
        <v>10</v>
      </c>
      <c r="C13421" s="32">
        <v>0</v>
      </c>
    </row>
    <row r="13422" spans="1:3" ht="15" hidden="1" x14ac:dyDescent="0.2">
      <c r="A13422" s="13">
        <f t="shared" si="545"/>
        <v>0</v>
      </c>
      <c r="B13422" s="14" t="s">
        <v>39</v>
      </c>
      <c r="C13422" s="31">
        <v>0</v>
      </c>
    </row>
    <row r="13423" spans="1:3" ht="15" hidden="1" x14ac:dyDescent="0.2">
      <c r="A13423" s="13">
        <f t="shared" si="545"/>
        <v>0</v>
      </c>
      <c r="B13423" s="4" t="s">
        <v>16</v>
      </c>
      <c r="C13423" s="28">
        <v>0</v>
      </c>
    </row>
    <row r="13424" spans="1:3" hidden="1" x14ac:dyDescent="0.2">
      <c r="A13424" s="13">
        <f t="shared" si="545"/>
        <v>0</v>
      </c>
      <c r="B13424" s="21"/>
      <c r="C13424" s="35"/>
    </row>
    <row r="13425" spans="1:3" ht="15" hidden="1" x14ac:dyDescent="0.2">
      <c r="A13425" s="13">
        <f t="shared" si="545"/>
        <v>0</v>
      </c>
      <c r="B13425" s="22" t="s">
        <v>60</v>
      </c>
      <c r="C13425" s="29"/>
    </row>
    <row r="13426" spans="1:3" ht="15" x14ac:dyDescent="0.2">
      <c r="A13426" s="13"/>
      <c r="B13426" s="17" t="s">
        <v>44</v>
      </c>
      <c r="C13426" s="31">
        <v>2.1080000000000001</v>
      </c>
    </row>
    <row r="13427" spans="1:3" ht="15" x14ac:dyDescent="0.2">
      <c r="A13427" s="13"/>
      <c r="B13427" s="12" t="s">
        <v>1</v>
      </c>
      <c r="C13427" s="31">
        <v>2.1080000000000001</v>
      </c>
    </row>
    <row r="13428" spans="1:3" ht="15" hidden="1" x14ac:dyDescent="0.2">
      <c r="A13428" s="13">
        <f t="shared" si="545"/>
        <v>0</v>
      </c>
      <c r="B13428" s="12" t="s">
        <v>6</v>
      </c>
      <c r="C13428" s="31">
        <v>0</v>
      </c>
    </row>
    <row r="13429" spans="1:3" ht="15" hidden="1" x14ac:dyDescent="0.2">
      <c r="A13429" s="13">
        <f t="shared" si="545"/>
        <v>0</v>
      </c>
      <c r="B13429" s="12" t="s">
        <v>45</v>
      </c>
      <c r="C13429" s="31">
        <v>0</v>
      </c>
    </row>
    <row r="13430" spans="1:3" ht="15" hidden="1" x14ac:dyDescent="0.2">
      <c r="A13430" s="13">
        <f t="shared" si="545"/>
        <v>0</v>
      </c>
      <c r="B13430" s="12" t="s">
        <v>13</v>
      </c>
      <c r="C13430" s="31">
        <v>0</v>
      </c>
    </row>
    <row r="13431" spans="1:3" ht="15" x14ac:dyDescent="0.2">
      <c r="A13431" s="13"/>
      <c r="B13431" s="17" t="s">
        <v>46</v>
      </c>
      <c r="C13431" s="31">
        <v>2.1760600000000001</v>
      </c>
    </row>
    <row r="13432" spans="1:3" ht="15" x14ac:dyDescent="0.2">
      <c r="A13432" s="13"/>
      <c r="B13432" s="12" t="s">
        <v>19</v>
      </c>
      <c r="C13432" s="31">
        <v>2.1760600000000001</v>
      </c>
    </row>
    <row r="13433" spans="1:3" ht="15" hidden="1" x14ac:dyDescent="0.2">
      <c r="A13433" s="13">
        <f t="shared" si="545"/>
        <v>0</v>
      </c>
      <c r="B13433" s="12" t="s">
        <v>36</v>
      </c>
      <c r="C13433" s="31">
        <v>0</v>
      </c>
    </row>
    <row r="13434" spans="1:3" ht="15" hidden="1" x14ac:dyDescent="0.2">
      <c r="A13434" s="13">
        <f t="shared" si="545"/>
        <v>0</v>
      </c>
      <c r="B13434" s="12" t="s">
        <v>47</v>
      </c>
      <c r="C13434" s="31">
        <v>0</v>
      </c>
    </row>
    <row r="13435" spans="1:3" ht="15" hidden="1" x14ac:dyDescent="0.2">
      <c r="A13435" s="13">
        <f t="shared" si="545"/>
        <v>0</v>
      </c>
      <c r="B13435" s="12" t="s">
        <v>41</v>
      </c>
      <c r="C13435" s="31">
        <v>0</v>
      </c>
    </row>
    <row r="13436" spans="1:3" ht="15" x14ac:dyDescent="0.2">
      <c r="A13436" s="13"/>
      <c r="B13436" s="39" t="s">
        <v>48</v>
      </c>
      <c r="C13436" s="40">
        <v>-6.8059999999999996E-2</v>
      </c>
    </row>
    <row r="13437" spans="1:3" ht="15" x14ac:dyDescent="0.2">
      <c r="A13437" s="13"/>
      <c r="B13437" s="39" t="s">
        <v>49</v>
      </c>
      <c r="C13437" s="40">
        <v>9.4829999999999998E-2</v>
      </c>
    </row>
    <row r="13438" spans="1:3" ht="15" x14ac:dyDescent="0.2">
      <c r="A13438" s="13"/>
      <c r="B13438" s="39" t="s">
        <v>50</v>
      </c>
      <c r="C13438" s="40">
        <v>2.6769999999999999E-2</v>
      </c>
    </row>
    <row r="13439" spans="1:3" ht="15" hidden="1" x14ac:dyDescent="0.2">
      <c r="A13439" s="13">
        <f t="shared" si="545"/>
        <v>0</v>
      </c>
      <c r="B13439" s="23"/>
      <c r="C13439" s="34"/>
    </row>
    <row r="13440" spans="1:3" hidden="1" x14ac:dyDescent="0.2">
      <c r="A13440" s="13">
        <f t="shared" si="545"/>
        <v>0</v>
      </c>
      <c r="B13440" s="18" t="s">
        <v>319</v>
      </c>
      <c r="C13440" s="29"/>
    </row>
    <row r="13441" spans="1:3" ht="15" x14ac:dyDescent="0.2">
      <c r="A13441" s="13"/>
      <c r="B13441" s="5" t="s">
        <v>53</v>
      </c>
      <c r="C13441" s="36">
        <v>38</v>
      </c>
    </row>
    <row r="13442" spans="1:3" ht="15" x14ac:dyDescent="0.2">
      <c r="A13442" s="13"/>
      <c r="B13442" s="6" t="s">
        <v>54</v>
      </c>
      <c r="C13442" s="36">
        <v>35</v>
      </c>
    </row>
    <row r="13443" spans="1:3" ht="15" x14ac:dyDescent="0.2">
      <c r="A13443" s="13"/>
      <c r="B13443" s="6" t="s">
        <v>55</v>
      </c>
      <c r="C13443" s="36">
        <v>3</v>
      </c>
    </row>
    <row r="13444" spans="1:3" ht="15" hidden="1" x14ac:dyDescent="0.2">
      <c r="A13444" s="13">
        <f t="shared" si="545"/>
        <v>0</v>
      </c>
      <c r="B13444" s="24"/>
      <c r="C13444" s="34"/>
    </row>
    <row r="13445" spans="1:3" ht="15" x14ac:dyDescent="0.2">
      <c r="A13445" s="13"/>
      <c r="B13445" s="121" t="s">
        <v>192</v>
      </c>
      <c r="C13445" s="122"/>
    </row>
    <row r="13446" spans="1:3" hidden="1" x14ac:dyDescent="0.2">
      <c r="A13446" s="13">
        <f t="shared" si="545"/>
        <v>0</v>
      </c>
      <c r="B13446" s="21"/>
      <c r="C13446" s="35"/>
    </row>
    <row r="13447" spans="1:3" ht="15" hidden="1" x14ac:dyDescent="0.2">
      <c r="A13447" s="13">
        <f t="shared" si="545"/>
        <v>0</v>
      </c>
      <c r="B13447" s="22" t="s">
        <v>59</v>
      </c>
      <c r="C13447" s="29"/>
    </row>
    <row r="13448" spans="1:3" ht="15" x14ac:dyDescent="0.2">
      <c r="A13448" s="13"/>
      <c r="B13448" s="2" t="s">
        <v>1</v>
      </c>
      <c r="C13448" s="28">
        <v>13.707000000000001</v>
      </c>
    </row>
    <row r="13449" spans="1:3" ht="15" hidden="1" x14ac:dyDescent="0.2">
      <c r="A13449" s="13">
        <f t="shared" si="545"/>
        <v>0</v>
      </c>
      <c r="B13449" s="3" t="s">
        <v>2</v>
      </c>
      <c r="C13449" s="28"/>
    </row>
    <row r="13450" spans="1:3" ht="15" hidden="1" x14ac:dyDescent="0.2">
      <c r="A13450" s="13">
        <f t="shared" si="545"/>
        <v>0</v>
      </c>
      <c r="B13450" s="3" t="s">
        <v>3</v>
      </c>
      <c r="C13450" s="28"/>
    </row>
    <row r="13451" spans="1:3" ht="15" hidden="1" x14ac:dyDescent="0.2">
      <c r="A13451" s="13">
        <f t="shared" si="545"/>
        <v>0</v>
      </c>
      <c r="B13451" s="3" t="s">
        <v>4</v>
      </c>
      <c r="C13451" s="28">
        <v>0</v>
      </c>
    </row>
    <row r="13452" spans="1:3" ht="15" x14ac:dyDescent="0.2">
      <c r="A13452" s="13"/>
      <c r="B13452" s="3" t="s">
        <v>5</v>
      </c>
      <c r="C13452" s="28">
        <v>13.707000000000001</v>
      </c>
    </row>
    <row r="13453" spans="1:3" ht="15" hidden="1" x14ac:dyDescent="0.2">
      <c r="A13453" s="13">
        <f t="shared" si="545"/>
        <v>0</v>
      </c>
      <c r="B13453" s="2" t="s">
        <v>6</v>
      </c>
      <c r="C13453" s="28">
        <v>0</v>
      </c>
    </row>
    <row r="13454" spans="1:3" ht="15" hidden="1" x14ac:dyDescent="0.2">
      <c r="A13454" s="13">
        <f t="shared" si="545"/>
        <v>0</v>
      </c>
      <c r="B13454" s="2" t="s">
        <v>7</v>
      </c>
      <c r="C13454" s="28">
        <v>0</v>
      </c>
    </row>
    <row r="13455" spans="1:3" ht="15" hidden="1" x14ac:dyDescent="0.2">
      <c r="A13455" s="13">
        <v>0</v>
      </c>
      <c r="B13455" s="3" t="s">
        <v>8</v>
      </c>
      <c r="C13455" s="28">
        <v>0</v>
      </c>
    </row>
    <row r="13456" spans="1:3" ht="15" hidden="1" x14ac:dyDescent="0.2">
      <c r="A13456" s="13">
        <f t="shared" si="545"/>
        <v>0</v>
      </c>
      <c r="B13456" s="4" t="s">
        <v>9</v>
      </c>
      <c r="C13456" s="28">
        <v>0</v>
      </c>
    </row>
    <row r="13457" spans="1:3" ht="15" hidden="1" x14ac:dyDescent="0.2">
      <c r="A13457" s="13">
        <v>0</v>
      </c>
      <c r="B13457" s="4" t="s">
        <v>10</v>
      </c>
      <c r="C13457" s="28">
        <v>0</v>
      </c>
    </row>
    <row r="13458" spans="1:3" ht="15" hidden="1" x14ac:dyDescent="0.2">
      <c r="A13458" s="13">
        <f t="shared" si="545"/>
        <v>0</v>
      </c>
      <c r="B13458" s="4" t="s">
        <v>11</v>
      </c>
      <c r="C13458" s="28">
        <v>0</v>
      </c>
    </row>
    <row r="13459" spans="1:3" ht="15" hidden="1" x14ac:dyDescent="0.2">
      <c r="A13459" s="13">
        <f t="shared" si="545"/>
        <v>0</v>
      </c>
      <c r="B13459" s="4" t="s">
        <v>12</v>
      </c>
      <c r="C13459" s="28">
        <v>0</v>
      </c>
    </row>
    <row r="13460" spans="1:3" ht="15" hidden="1" x14ac:dyDescent="0.2">
      <c r="A13460" s="13">
        <f t="shared" si="545"/>
        <v>0</v>
      </c>
      <c r="B13460" s="2" t="s">
        <v>13</v>
      </c>
      <c r="C13460" s="28">
        <v>0</v>
      </c>
    </row>
    <row r="13461" spans="1:3" ht="15" hidden="1" x14ac:dyDescent="0.2">
      <c r="A13461" s="13">
        <v>0</v>
      </c>
      <c r="B13461" s="3" t="s">
        <v>14</v>
      </c>
      <c r="C13461" s="28">
        <v>0</v>
      </c>
    </row>
    <row r="13462" spans="1:3" ht="15" hidden="1" x14ac:dyDescent="0.2">
      <c r="A13462" s="13">
        <v>0</v>
      </c>
      <c r="B13462" s="4" t="s">
        <v>15</v>
      </c>
      <c r="C13462" s="28">
        <v>0</v>
      </c>
    </row>
    <row r="13463" spans="1:3" ht="15" hidden="1" x14ac:dyDescent="0.2">
      <c r="A13463" s="13">
        <v>0</v>
      </c>
      <c r="B13463" s="4" t="s">
        <v>10</v>
      </c>
      <c r="C13463" s="28">
        <v>0</v>
      </c>
    </row>
    <row r="13464" spans="1:3" ht="15" hidden="1" x14ac:dyDescent="0.2">
      <c r="A13464" s="13">
        <f t="shared" ref="A13464:A13470" si="546">SUM(C13464)</f>
        <v>0</v>
      </c>
      <c r="B13464" s="4" t="s">
        <v>16</v>
      </c>
      <c r="C13464" s="28">
        <v>0</v>
      </c>
    </row>
    <row r="13465" spans="1:3" ht="15" hidden="1" x14ac:dyDescent="0.2">
      <c r="A13465" s="13">
        <f t="shared" si="546"/>
        <v>0</v>
      </c>
      <c r="B13465" s="3" t="s">
        <v>17</v>
      </c>
      <c r="C13465" s="28">
        <v>0</v>
      </c>
    </row>
    <row r="13466" spans="1:3" ht="15" hidden="1" x14ac:dyDescent="0.2">
      <c r="A13466" s="13">
        <f t="shared" si="546"/>
        <v>0</v>
      </c>
      <c r="B13466" s="4" t="s">
        <v>18</v>
      </c>
      <c r="C13466" s="28">
        <v>0</v>
      </c>
    </row>
    <row r="13467" spans="1:3" hidden="1" x14ac:dyDescent="0.2">
      <c r="A13467" s="13">
        <f t="shared" si="546"/>
        <v>0</v>
      </c>
      <c r="B13467" s="21"/>
      <c r="C13467" s="35"/>
    </row>
    <row r="13468" spans="1:3" ht="15" x14ac:dyDescent="0.2">
      <c r="A13468" s="13"/>
      <c r="B13468" s="2" t="s">
        <v>19</v>
      </c>
      <c r="C13468" s="28">
        <v>5.5159800000000008</v>
      </c>
    </row>
    <row r="13469" spans="1:3" ht="15" x14ac:dyDescent="0.2">
      <c r="A13469" s="13"/>
      <c r="B13469" s="12" t="s">
        <v>20</v>
      </c>
      <c r="C13469" s="31">
        <v>4.4550000000000001</v>
      </c>
    </row>
    <row r="13470" spans="1:3" ht="15" hidden="1" x14ac:dyDescent="0.2">
      <c r="A13470" s="13">
        <f t="shared" si="546"/>
        <v>0</v>
      </c>
      <c r="B13470" s="12" t="s">
        <v>21</v>
      </c>
      <c r="C13470" s="31">
        <v>0</v>
      </c>
    </row>
    <row r="13471" spans="1:3" ht="15" hidden="1" x14ac:dyDescent="0.2">
      <c r="A13471" s="13">
        <v>0</v>
      </c>
      <c r="B13471" s="15" t="s">
        <v>22</v>
      </c>
      <c r="C13471" s="32">
        <v>0</v>
      </c>
    </row>
    <row r="13472" spans="1:3" ht="15" hidden="1" x14ac:dyDescent="0.2">
      <c r="A13472" s="13">
        <v>0</v>
      </c>
      <c r="B13472" s="15" t="s">
        <v>23</v>
      </c>
      <c r="C13472" s="32">
        <v>0</v>
      </c>
    </row>
    <row r="13473" spans="1:3" ht="15" hidden="1" x14ac:dyDescent="0.2">
      <c r="A13473" s="13">
        <v>0</v>
      </c>
      <c r="B13473" s="15" t="s">
        <v>24</v>
      </c>
      <c r="C13473" s="32">
        <v>0</v>
      </c>
    </row>
    <row r="13474" spans="1:3" ht="15" hidden="1" x14ac:dyDescent="0.2">
      <c r="A13474" s="13">
        <v>0</v>
      </c>
      <c r="B13474" s="15" t="s">
        <v>25</v>
      </c>
      <c r="C13474" s="32">
        <v>0</v>
      </c>
    </row>
    <row r="13475" spans="1:3" ht="15" hidden="1" x14ac:dyDescent="0.2">
      <c r="A13475" s="13">
        <v>0</v>
      </c>
      <c r="B13475" s="15" t="s">
        <v>26</v>
      </c>
      <c r="C13475" s="32">
        <v>0</v>
      </c>
    </row>
    <row r="13476" spans="1:3" ht="15" hidden="1" x14ac:dyDescent="0.2">
      <c r="A13476" s="13">
        <v>0</v>
      </c>
      <c r="B13476" s="15" t="s">
        <v>27</v>
      </c>
      <c r="C13476" s="32">
        <v>0</v>
      </c>
    </row>
    <row r="13477" spans="1:3" ht="30" hidden="1" x14ac:dyDescent="0.2">
      <c r="A13477" s="13">
        <v>0</v>
      </c>
      <c r="B13477" s="15" t="s">
        <v>28</v>
      </c>
      <c r="C13477" s="32">
        <v>0</v>
      </c>
    </row>
    <row r="13478" spans="1:3" ht="15" hidden="1" x14ac:dyDescent="0.2">
      <c r="A13478" s="13">
        <v>0</v>
      </c>
      <c r="B13478" s="15" t="s">
        <v>29</v>
      </c>
      <c r="C13478" s="32">
        <v>0</v>
      </c>
    </row>
    <row r="13479" spans="1:3" ht="15" hidden="1" x14ac:dyDescent="0.2">
      <c r="A13479" s="13">
        <v>0</v>
      </c>
      <c r="B13479" s="15" t="s">
        <v>30</v>
      </c>
      <c r="C13479" s="32">
        <v>0</v>
      </c>
    </row>
    <row r="13480" spans="1:3" ht="15" hidden="1" x14ac:dyDescent="0.2">
      <c r="A13480" s="13">
        <v>0</v>
      </c>
      <c r="B13480" s="15" t="s">
        <v>31</v>
      </c>
      <c r="C13480" s="32">
        <v>0</v>
      </c>
    </row>
    <row r="13481" spans="1:3" ht="15" hidden="1" x14ac:dyDescent="0.2">
      <c r="A13481" s="13">
        <f t="shared" ref="A13481:A13487" si="547">SUM(C13481)</f>
        <v>0</v>
      </c>
      <c r="B13481" s="12" t="s">
        <v>32</v>
      </c>
      <c r="C13481" s="31">
        <v>0</v>
      </c>
    </row>
    <row r="13482" spans="1:3" ht="15" hidden="1" x14ac:dyDescent="0.2">
      <c r="A13482" s="13">
        <f t="shared" si="547"/>
        <v>0</v>
      </c>
      <c r="B13482" s="3" t="s">
        <v>33</v>
      </c>
      <c r="C13482" s="28">
        <v>0</v>
      </c>
    </row>
    <row r="13483" spans="1:3" ht="15" x14ac:dyDescent="0.2">
      <c r="A13483" s="13"/>
      <c r="B13483" s="12" t="s">
        <v>4</v>
      </c>
      <c r="C13483" s="31">
        <v>0.54127999999999998</v>
      </c>
    </row>
    <row r="13484" spans="1:3" ht="15" hidden="1" x14ac:dyDescent="0.2">
      <c r="A13484" s="13">
        <f t="shared" si="547"/>
        <v>0</v>
      </c>
      <c r="B13484" s="12" t="s">
        <v>34</v>
      </c>
      <c r="C13484" s="31">
        <v>0</v>
      </c>
    </row>
    <row r="13485" spans="1:3" ht="15" x14ac:dyDescent="0.2">
      <c r="A13485" s="13"/>
      <c r="B13485" s="12" t="s">
        <v>35</v>
      </c>
      <c r="C13485" s="31">
        <v>0.51970000000000005</v>
      </c>
    </row>
    <row r="13486" spans="1:3" ht="15" x14ac:dyDescent="0.2">
      <c r="A13486" s="13"/>
      <c r="B13486" s="2" t="s">
        <v>36</v>
      </c>
      <c r="C13486" s="28">
        <v>1.4</v>
      </c>
    </row>
    <row r="13487" spans="1:3" ht="15" hidden="1" x14ac:dyDescent="0.2">
      <c r="A13487" s="13">
        <f t="shared" si="547"/>
        <v>0</v>
      </c>
      <c r="B13487" s="2" t="s">
        <v>37</v>
      </c>
      <c r="C13487" s="28">
        <v>0</v>
      </c>
    </row>
    <row r="13488" spans="1:3" ht="15" hidden="1" x14ac:dyDescent="0.2">
      <c r="A13488" s="13">
        <v>0</v>
      </c>
      <c r="B13488" s="16" t="s">
        <v>8</v>
      </c>
      <c r="C13488" s="33">
        <v>0</v>
      </c>
    </row>
    <row r="13489" spans="1:3" ht="15" hidden="1" x14ac:dyDescent="0.2">
      <c r="A13489" s="13">
        <v>0</v>
      </c>
      <c r="B13489" s="15" t="s">
        <v>9</v>
      </c>
      <c r="C13489" s="32">
        <v>0</v>
      </c>
    </row>
    <row r="13490" spans="1:3" ht="15" hidden="1" x14ac:dyDescent="0.2">
      <c r="A13490" s="13">
        <v>0</v>
      </c>
      <c r="B13490" s="15" t="s">
        <v>38</v>
      </c>
      <c r="C13490" s="32">
        <v>0</v>
      </c>
    </row>
    <row r="13491" spans="1:3" ht="15" hidden="1" x14ac:dyDescent="0.2">
      <c r="A13491" s="13">
        <f>SUM(C13491)</f>
        <v>0</v>
      </c>
      <c r="B13491" s="14" t="s">
        <v>39</v>
      </c>
      <c r="C13491" s="31">
        <v>0</v>
      </c>
    </row>
    <row r="13492" spans="1:3" ht="15" hidden="1" x14ac:dyDescent="0.2">
      <c r="A13492" s="13">
        <f>SUM(C13492)</f>
        <v>0</v>
      </c>
      <c r="B13492" s="4" t="s">
        <v>40</v>
      </c>
      <c r="C13492" s="28">
        <v>0</v>
      </c>
    </row>
    <row r="13493" spans="1:3" ht="15" hidden="1" x14ac:dyDescent="0.2">
      <c r="A13493" s="13">
        <f>SUM(C13493)</f>
        <v>0</v>
      </c>
      <c r="B13493" s="2" t="s">
        <v>41</v>
      </c>
      <c r="C13493" s="28">
        <v>0</v>
      </c>
    </row>
    <row r="13494" spans="1:3" ht="15" hidden="1" x14ac:dyDescent="0.2">
      <c r="A13494" s="13">
        <v>0</v>
      </c>
      <c r="B13494" s="16" t="s">
        <v>14</v>
      </c>
      <c r="C13494" s="33">
        <v>0</v>
      </c>
    </row>
    <row r="13495" spans="1:3" ht="15" hidden="1" x14ac:dyDescent="0.2">
      <c r="A13495" s="13">
        <v>0</v>
      </c>
      <c r="B13495" s="15" t="s">
        <v>9</v>
      </c>
      <c r="C13495" s="32">
        <v>0</v>
      </c>
    </row>
    <row r="13496" spans="1:3" ht="15" hidden="1" x14ac:dyDescent="0.2">
      <c r="A13496" s="13">
        <v>0</v>
      </c>
      <c r="B13496" s="15" t="s">
        <v>10</v>
      </c>
      <c r="C13496" s="32">
        <v>0</v>
      </c>
    </row>
    <row r="13497" spans="1:3" ht="15" hidden="1" x14ac:dyDescent="0.2">
      <c r="A13497" s="13">
        <f>SUM(C13497)</f>
        <v>0</v>
      </c>
      <c r="B13497" s="14" t="s">
        <v>42</v>
      </c>
      <c r="C13497" s="31">
        <v>0</v>
      </c>
    </row>
    <row r="13498" spans="1:3" ht="15" hidden="1" x14ac:dyDescent="0.2">
      <c r="A13498" s="13">
        <f>SUM(C13498)</f>
        <v>0</v>
      </c>
      <c r="B13498" s="4" t="s">
        <v>16</v>
      </c>
      <c r="C13498" s="28">
        <v>0</v>
      </c>
    </row>
    <row r="13499" spans="1:3" ht="15" hidden="1" x14ac:dyDescent="0.2">
      <c r="A13499" s="13">
        <f>SUM(C13499)</f>
        <v>0</v>
      </c>
      <c r="B13499" s="16" t="s">
        <v>17</v>
      </c>
      <c r="C13499" s="33">
        <v>0</v>
      </c>
    </row>
    <row r="13500" spans="1:3" ht="15" hidden="1" x14ac:dyDescent="0.2">
      <c r="A13500" s="13">
        <v>0</v>
      </c>
      <c r="B13500" s="15" t="s">
        <v>43</v>
      </c>
      <c r="C13500" s="32">
        <v>0</v>
      </c>
    </row>
    <row r="13501" spans="1:3" ht="15" hidden="1" x14ac:dyDescent="0.2">
      <c r="A13501" s="13">
        <v>0</v>
      </c>
      <c r="B13501" s="15" t="s">
        <v>15</v>
      </c>
      <c r="C13501" s="32">
        <v>0</v>
      </c>
    </row>
    <row r="13502" spans="1:3" ht="15" hidden="1" x14ac:dyDescent="0.2">
      <c r="A13502" s="13">
        <v>0</v>
      </c>
      <c r="B13502" s="15" t="s">
        <v>10</v>
      </c>
      <c r="C13502" s="32">
        <v>0</v>
      </c>
    </row>
    <row r="13503" spans="1:3" ht="15" hidden="1" x14ac:dyDescent="0.2">
      <c r="A13503" s="13">
        <f t="shared" ref="A13503:A13525" si="548">SUM(C13503)</f>
        <v>0</v>
      </c>
      <c r="B13503" s="14" t="s">
        <v>39</v>
      </c>
      <c r="C13503" s="31">
        <v>0</v>
      </c>
    </row>
    <row r="13504" spans="1:3" ht="15" hidden="1" x14ac:dyDescent="0.2">
      <c r="A13504" s="13">
        <f t="shared" si="548"/>
        <v>0</v>
      </c>
      <c r="B13504" s="4" t="s">
        <v>16</v>
      </c>
      <c r="C13504" s="28">
        <v>0</v>
      </c>
    </row>
    <row r="13505" spans="1:3" hidden="1" x14ac:dyDescent="0.2">
      <c r="A13505" s="13">
        <f t="shared" si="548"/>
        <v>0</v>
      </c>
      <c r="B13505" s="21"/>
      <c r="C13505" s="35"/>
    </row>
    <row r="13506" spans="1:3" ht="15" hidden="1" x14ac:dyDescent="0.2">
      <c r="A13506" s="13">
        <f t="shared" si="548"/>
        <v>0</v>
      </c>
      <c r="B13506" s="22" t="s">
        <v>60</v>
      </c>
      <c r="C13506" s="29"/>
    </row>
    <row r="13507" spans="1:3" ht="15" x14ac:dyDescent="0.2">
      <c r="A13507" s="13"/>
      <c r="B13507" s="17" t="s">
        <v>44</v>
      </c>
      <c r="C13507" s="31">
        <v>13.707000000000001</v>
      </c>
    </row>
    <row r="13508" spans="1:3" ht="15" x14ac:dyDescent="0.2">
      <c r="A13508" s="13"/>
      <c r="B13508" s="12" t="s">
        <v>1</v>
      </c>
      <c r="C13508" s="31">
        <v>13.707000000000001</v>
      </c>
    </row>
    <row r="13509" spans="1:3" ht="15" hidden="1" x14ac:dyDescent="0.2">
      <c r="A13509" s="13">
        <f t="shared" si="548"/>
        <v>0</v>
      </c>
      <c r="B13509" s="12" t="s">
        <v>6</v>
      </c>
      <c r="C13509" s="31">
        <v>0</v>
      </c>
    </row>
    <row r="13510" spans="1:3" ht="15" hidden="1" x14ac:dyDescent="0.2">
      <c r="A13510" s="13">
        <f t="shared" si="548"/>
        <v>0</v>
      </c>
      <c r="B13510" s="12" t="s">
        <v>45</v>
      </c>
      <c r="C13510" s="31">
        <v>0</v>
      </c>
    </row>
    <row r="13511" spans="1:3" ht="15" hidden="1" x14ac:dyDescent="0.2">
      <c r="A13511" s="13">
        <f t="shared" si="548"/>
        <v>0</v>
      </c>
      <c r="B13511" s="12" t="s">
        <v>13</v>
      </c>
      <c r="C13511" s="31">
        <v>0</v>
      </c>
    </row>
    <row r="13512" spans="1:3" ht="15" x14ac:dyDescent="0.2">
      <c r="A13512" s="13"/>
      <c r="B13512" s="17" t="s">
        <v>46</v>
      </c>
      <c r="C13512" s="31">
        <v>6.9159799999999994</v>
      </c>
    </row>
    <row r="13513" spans="1:3" ht="15" x14ac:dyDescent="0.2">
      <c r="A13513" s="13"/>
      <c r="B13513" s="12" t="s">
        <v>19</v>
      </c>
      <c r="C13513" s="31">
        <v>5.5159799999999999</v>
      </c>
    </row>
    <row r="13514" spans="1:3" ht="15" x14ac:dyDescent="0.2">
      <c r="A13514" s="13"/>
      <c r="B13514" s="12" t="s">
        <v>36</v>
      </c>
      <c r="C13514" s="31">
        <v>1.4</v>
      </c>
    </row>
    <row r="13515" spans="1:3" ht="15" hidden="1" x14ac:dyDescent="0.2">
      <c r="A13515" s="13">
        <f t="shared" si="548"/>
        <v>0</v>
      </c>
      <c r="B13515" s="12" t="s">
        <v>47</v>
      </c>
      <c r="C13515" s="31">
        <v>0</v>
      </c>
    </row>
    <row r="13516" spans="1:3" ht="15" hidden="1" x14ac:dyDescent="0.2">
      <c r="A13516" s="13">
        <f t="shared" si="548"/>
        <v>0</v>
      </c>
      <c r="B13516" s="12" t="s">
        <v>41</v>
      </c>
      <c r="C13516" s="31">
        <v>0</v>
      </c>
    </row>
    <row r="13517" spans="1:3" ht="15" x14ac:dyDescent="0.2">
      <c r="A13517" s="13"/>
      <c r="B13517" s="39" t="s">
        <v>48</v>
      </c>
      <c r="C13517" s="40">
        <v>6.7910199999999996</v>
      </c>
    </row>
    <row r="13518" spans="1:3" ht="15" x14ac:dyDescent="0.2">
      <c r="A13518" s="13"/>
      <c r="B13518" s="39" t="s">
        <v>49</v>
      </c>
      <c r="C13518" s="40">
        <v>83.464979999999997</v>
      </c>
    </row>
    <row r="13519" spans="1:3" ht="15" x14ac:dyDescent="0.2">
      <c r="A13519" s="13"/>
      <c r="B13519" s="39" t="s">
        <v>50</v>
      </c>
      <c r="C13519" s="40">
        <v>90.256</v>
      </c>
    </row>
    <row r="13520" spans="1:3" ht="15" hidden="1" x14ac:dyDescent="0.2">
      <c r="A13520" s="13">
        <f t="shared" si="548"/>
        <v>0</v>
      </c>
      <c r="B13520" s="23"/>
      <c r="C13520" s="34"/>
    </row>
    <row r="13521" spans="1:3" hidden="1" x14ac:dyDescent="0.2">
      <c r="A13521" s="13">
        <f t="shared" si="548"/>
        <v>0</v>
      </c>
      <c r="B13521" s="18" t="s">
        <v>319</v>
      </c>
      <c r="C13521" s="29"/>
    </row>
    <row r="13522" spans="1:3" ht="15" x14ac:dyDescent="0.2">
      <c r="A13522" s="13"/>
      <c r="B13522" s="5" t="s">
        <v>53</v>
      </c>
      <c r="C13522" s="36">
        <v>157</v>
      </c>
    </row>
    <row r="13523" spans="1:3" ht="15" x14ac:dyDescent="0.2">
      <c r="A13523" s="13"/>
      <c r="B13523" s="6" t="s">
        <v>54</v>
      </c>
      <c r="C13523" s="36">
        <v>87</v>
      </c>
    </row>
    <row r="13524" spans="1:3" ht="15" x14ac:dyDescent="0.2">
      <c r="A13524" s="13"/>
      <c r="B13524" s="6" t="s">
        <v>55</v>
      </c>
      <c r="C13524" s="36">
        <v>70</v>
      </c>
    </row>
    <row r="13525" spans="1:3" ht="15" hidden="1" x14ac:dyDescent="0.2">
      <c r="A13525" s="13">
        <f t="shared" si="548"/>
        <v>0</v>
      </c>
      <c r="B13525" s="24"/>
      <c r="C13525" s="34"/>
    </row>
    <row r="13526" spans="1:3" ht="15" x14ac:dyDescent="0.2">
      <c r="A13526" s="13"/>
      <c r="B13526" s="121" t="s">
        <v>340</v>
      </c>
      <c r="C13526" s="122"/>
    </row>
    <row r="13527" spans="1:3" hidden="1" x14ac:dyDescent="0.2">
      <c r="A13527" s="13">
        <f t="shared" ref="A13527:A13535" si="549">SUM(C13527)</f>
        <v>0</v>
      </c>
      <c r="B13527" s="21"/>
      <c r="C13527" s="35"/>
    </row>
    <row r="13528" spans="1:3" ht="15" hidden="1" x14ac:dyDescent="0.2">
      <c r="A13528" s="13">
        <f t="shared" si="549"/>
        <v>0</v>
      </c>
      <c r="B13528" s="22" t="s">
        <v>59</v>
      </c>
      <c r="C13528" s="29"/>
    </row>
    <row r="13529" spans="1:3" ht="15" x14ac:dyDescent="0.2">
      <c r="A13529" s="13"/>
      <c r="B13529" s="2" t="s">
        <v>1</v>
      </c>
      <c r="C13529" s="28">
        <v>3421.33</v>
      </c>
    </row>
    <row r="13530" spans="1:3" ht="15" hidden="1" x14ac:dyDescent="0.2">
      <c r="A13530" s="13">
        <f t="shared" si="549"/>
        <v>0</v>
      </c>
      <c r="B13530" s="3" t="s">
        <v>2</v>
      </c>
      <c r="C13530" s="28"/>
    </row>
    <row r="13531" spans="1:3" ht="15" hidden="1" x14ac:dyDescent="0.2">
      <c r="A13531" s="13">
        <f t="shared" si="549"/>
        <v>0</v>
      </c>
      <c r="B13531" s="3" t="s">
        <v>3</v>
      </c>
      <c r="C13531" s="28"/>
    </row>
    <row r="13532" spans="1:3" ht="15" hidden="1" x14ac:dyDescent="0.2">
      <c r="A13532" s="13">
        <f t="shared" si="549"/>
        <v>0</v>
      </c>
      <c r="B13532" s="3" t="s">
        <v>4</v>
      </c>
      <c r="C13532" s="28"/>
    </row>
    <row r="13533" spans="1:3" ht="15" x14ac:dyDescent="0.2">
      <c r="A13533" s="13"/>
      <c r="B13533" s="3" t="s">
        <v>5</v>
      </c>
      <c r="C13533" s="28">
        <v>3421.33</v>
      </c>
    </row>
    <row r="13534" spans="1:3" ht="15" hidden="1" x14ac:dyDescent="0.2">
      <c r="A13534" s="13">
        <f t="shared" si="549"/>
        <v>0</v>
      </c>
      <c r="B13534" s="2" t="s">
        <v>6</v>
      </c>
      <c r="C13534" s="28"/>
    </row>
    <row r="13535" spans="1:3" ht="15" hidden="1" x14ac:dyDescent="0.2">
      <c r="A13535" s="13">
        <f t="shared" si="549"/>
        <v>0</v>
      </c>
      <c r="B13535" s="2" t="s">
        <v>7</v>
      </c>
      <c r="C13535" s="28">
        <v>0</v>
      </c>
    </row>
    <row r="13536" spans="1:3" ht="15" hidden="1" x14ac:dyDescent="0.2">
      <c r="A13536" s="13">
        <v>0</v>
      </c>
      <c r="B13536" s="3" t="s">
        <v>8</v>
      </c>
      <c r="C13536" s="28">
        <v>0</v>
      </c>
    </row>
    <row r="13537" spans="1:3" ht="15" hidden="1" x14ac:dyDescent="0.2">
      <c r="A13537" s="13">
        <f>SUM(C13537)</f>
        <v>0</v>
      </c>
      <c r="B13537" s="4" t="s">
        <v>9</v>
      </c>
      <c r="C13537" s="28"/>
    </row>
    <row r="13538" spans="1:3" ht="15" hidden="1" x14ac:dyDescent="0.2">
      <c r="A13538" s="13">
        <v>0</v>
      </c>
      <c r="B13538" s="4" t="s">
        <v>10</v>
      </c>
      <c r="C13538" s="28"/>
    </row>
    <row r="13539" spans="1:3" ht="15" hidden="1" x14ac:dyDescent="0.2">
      <c r="A13539" s="13">
        <f>SUM(C13539)</f>
        <v>0</v>
      </c>
      <c r="B13539" s="4" t="s">
        <v>11</v>
      </c>
      <c r="C13539" s="28"/>
    </row>
    <row r="13540" spans="1:3" ht="15" hidden="1" x14ac:dyDescent="0.2">
      <c r="A13540" s="13">
        <f>SUM(C13540)</f>
        <v>0</v>
      </c>
      <c r="B13540" s="4" t="s">
        <v>12</v>
      </c>
      <c r="C13540" s="28"/>
    </row>
    <row r="13541" spans="1:3" ht="15" hidden="1" x14ac:dyDescent="0.2">
      <c r="A13541" s="13">
        <f>SUM(C13541)</f>
        <v>0</v>
      </c>
      <c r="B13541" s="2" t="s">
        <v>13</v>
      </c>
      <c r="C13541" s="28">
        <v>0</v>
      </c>
    </row>
    <row r="13542" spans="1:3" ht="15" hidden="1" x14ac:dyDescent="0.2">
      <c r="A13542" s="13">
        <v>0</v>
      </c>
      <c r="B13542" s="3" t="s">
        <v>14</v>
      </c>
      <c r="C13542" s="28">
        <v>0</v>
      </c>
    </row>
    <row r="13543" spans="1:3" ht="15" hidden="1" x14ac:dyDescent="0.2">
      <c r="A13543" s="13">
        <v>0</v>
      </c>
      <c r="B13543" s="4" t="s">
        <v>15</v>
      </c>
      <c r="C13543" s="28"/>
    </row>
    <row r="13544" spans="1:3" ht="15" hidden="1" x14ac:dyDescent="0.2">
      <c r="A13544" s="13">
        <v>0</v>
      </c>
      <c r="B13544" s="4" t="s">
        <v>10</v>
      </c>
      <c r="C13544" s="28"/>
    </row>
    <row r="13545" spans="1:3" ht="15" hidden="1" x14ac:dyDescent="0.2">
      <c r="A13545" s="13">
        <f t="shared" ref="A13545:A13551" si="550">SUM(C13545)</f>
        <v>0</v>
      </c>
      <c r="B13545" s="4" t="s">
        <v>16</v>
      </c>
      <c r="C13545" s="28"/>
    </row>
    <row r="13546" spans="1:3" ht="15" hidden="1" x14ac:dyDescent="0.2">
      <c r="A13546" s="13">
        <f t="shared" si="550"/>
        <v>0</v>
      </c>
      <c r="B13546" s="3" t="s">
        <v>17</v>
      </c>
      <c r="C13546" s="28">
        <v>0</v>
      </c>
    </row>
    <row r="13547" spans="1:3" ht="15" hidden="1" x14ac:dyDescent="0.2">
      <c r="A13547" s="13">
        <f t="shared" si="550"/>
        <v>0</v>
      </c>
      <c r="B13547" s="4" t="s">
        <v>18</v>
      </c>
      <c r="C13547" s="28"/>
    </row>
    <row r="13548" spans="1:3" hidden="1" x14ac:dyDescent="0.2">
      <c r="A13548" s="13">
        <f t="shared" si="550"/>
        <v>0</v>
      </c>
      <c r="B13548" s="21"/>
      <c r="C13548" s="35"/>
    </row>
    <row r="13549" spans="1:3" ht="15" x14ac:dyDescent="0.2">
      <c r="A13549" s="13"/>
      <c r="B13549" s="2" t="s">
        <v>19</v>
      </c>
      <c r="C13549" s="28">
        <v>3314.08</v>
      </c>
    </row>
    <row r="13550" spans="1:3" ht="15" x14ac:dyDescent="0.2">
      <c r="A13550" s="13"/>
      <c r="B13550" s="12" t="s">
        <v>20</v>
      </c>
      <c r="C13550" s="31">
        <v>3026.42</v>
      </c>
    </row>
    <row r="13551" spans="1:3" ht="15" x14ac:dyDescent="0.2">
      <c r="A13551" s="13"/>
      <c r="B13551" s="12" t="s">
        <v>21</v>
      </c>
      <c r="C13551" s="31">
        <v>263.66999999999996</v>
      </c>
    </row>
    <row r="13552" spans="1:3" ht="15" hidden="1" x14ac:dyDescent="0.2">
      <c r="A13552" s="13">
        <v>0</v>
      </c>
      <c r="B13552" s="15" t="s">
        <v>22</v>
      </c>
      <c r="C13552" s="32">
        <v>136.19999999999999</v>
      </c>
    </row>
    <row r="13553" spans="1:3" ht="15" hidden="1" x14ac:dyDescent="0.2">
      <c r="A13553" s="13">
        <v>0</v>
      </c>
      <c r="B13553" s="15" t="s">
        <v>23</v>
      </c>
      <c r="C13553" s="32"/>
    </row>
    <row r="13554" spans="1:3" ht="15" hidden="1" x14ac:dyDescent="0.2">
      <c r="A13554" s="13">
        <v>0</v>
      </c>
      <c r="B13554" s="15" t="s">
        <v>24</v>
      </c>
      <c r="C13554" s="32"/>
    </row>
    <row r="13555" spans="1:3" ht="15" hidden="1" x14ac:dyDescent="0.2">
      <c r="A13555" s="13">
        <v>0</v>
      </c>
      <c r="B13555" s="15" t="s">
        <v>25</v>
      </c>
      <c r="C13555" s="32"/>
    </row>
    <row r="13556" spans="1:3" ht="15" hidden="1" x14ac:dyDescent="0.2">
      <c r="A13556" s="13">
        <v>0</v>
      </c>
      <c r="B13556" s="15" t="s">
        <v>26</v>
      </c>
      <c r="C13556" s="32"/>
    </row>
    <row r="13557" spans="1:3" ht="15" hidden="1" x14ac:dyDescent="0.2">
      <c r="A13557" s="13">
        <v>0</v>
      </c>
      <c r="B13557" s="15" t="s">
        <v>27</v>
      </c>
      <c r="C13557" s="32"/>
    </row>
    <row r="13558" spans="1:3" ht="30" hidden="1" x14ac:dyDescent="0.2">
      <c r="A13558" s="13">
        <v>0</v>
      </c>
      <c r="B13558" s="15" t="s">
        <v>28</v>
      </c>
      <c r="C13558" s="32"/>
    </row>
    <row r="13559" spans="1:3" ht="15" hidden="1" x14ac:dyDescent="0.2">
      <c r="A13559" s="13">
        <v>0</v>
      </c>
      <c r="B13559" s="15" t="s">
        <v>29</v>
      </c>
      <c r="C13559" s="32"/>
    </row>
    <row r="13560" spans="1:3" ht="15" hidden="1" x14ac:dyDescent="0.2">
      <c r="A13560" s="13">
        <v>0</v>
      </c>
      <c r="B13560" s="15" t="s">
        <v>30</v>
      </c>
      <c r="C13560" s="32"/>
    </row>
    <row r="13561" spans="1:3" ht="15" hidden="1" x14ac:dyDescent="0.2">
      <c r="A13561" s="13">
        <v>0</v>
      </c>
      <c r="B13561" s="15" t="s">
        <v>31</v>
      </c>
      <c r="C13561" s="32">
        <v>127.47</v>
      </c>
    </row>
    <row r="13562" spans="1:3" ht="15" hidden="1" x14ac:dyDescent="0.2">
      <c r="A13562" s="13">
        <f t="shared" ref="A13562:A13568" si="551">SUM(C13562)</f>
        <v>0</v>
      </c>
      <c r="B13562" s="12" t="s">
        <v>32</v>
      </c>
      <c r="C13562" s="31"/>
    </row>
    <row r="13563" spans="1:3" ht="15" hidden="1" x14ac:dyDescent="0.2">
      <c r="A13563" s="13">
        <f t="shared" si="551"/>
        <v>0</v>
      </c>
      <c r="B13563" s="3" t="s">
        <v>33</v>
      </c>
      <c r="C13563" s="28"/>
    </row>
    <row r="13564" spans="1:3" ht="15" hidden="1" x14ac:dyDescent="0.2">
      <c r="A13564" s="13">
        <f t="shared" si="551"/>
        <v>0</v>
      </c>
      <c r="B13564" s="12" t="s">
        <v>4</v>
      </c>
      <c r="C13564" s="31"/>
    </row>
    <row r="13565" spans="1:3" ht="15" x14ac:dyDescent="0.2">
      <c r="A13565" s="13"/>
      <c r="B13565" s="12" t="s">
        <v>34</v>
      </c>
      <c r="C13565" s="31">
        <v>23.68</v>
      </c>
    </row>
    <row r="13566" spans="1:3" ht="15" x14ac:dyDescent="0.2">
      <c r="A13566" s="13"/>
      <c r="B13566" s="12" t="s">
        <v>35</v>
      </c>
      <c r="C13566" s="31">
        <v>0.31</v>
      </c>
    </row>
    <row r="13567" spans="1:3" ht="15" x14ac:dyDescent="0.2">
      <c r="A13567" s="13"/>
      <c r="B13567" s="2" t="s">
        <v>36</v>
      </c>
      <c r="C13567" s="28">
        <v>1.2</v>
      </c>
    </row>
    <row r="13568" spans="1:3" ht="15" hidden="1" x14ac:dyDescent="0.2">
      <c r="A13568" s="13">
        <f t="shared" si="551"/>
        <v>0</v>
      </c>
      <c r="B13568" s="2" t="s">
        <v>37</v>
      </c>
      <c r="C13568" s="28">
        <v>0</v>
      </c>
    </row>
    <row r="13569" spans="1:3" ht="15" hidden="1" x14ac:dyDescent="0.2">
      <c r="A13569" s="13">
        <v>0</v>
      </c>
      <c r="B13569" s="16" t="s">
        <v>8</v>
      </c>
      <c r="C13569" s="33">
        <v>0</v>
      </c>
    </row>
    <row r="13570" spans="1:3" ht="15" hidden="1" x14ac:dyDescent="0.2">
      <c r="A13570" s="13">
        <v>0</v>
      </c>
      <c r="B13570" s="15" t="s">
        <v>9</v>
      </c>
      <c r="C13570" s="32"/>
    </row>
    <row r="13571" spans="1:3" ht="15" hidden="1" x14ac:dyDescent="0.2">
      <c r="A13571" s="13">
        <v>0</v>
      </c>
      <c r="B13571" s="15" t="s">
        <v>38</v>
      </c>
      <c r="C13571" s="32"/>
    </row>
    <row r="13572" spans="1:3" ht="15" hidden="1" x14ac:dyDescent="0.2">
      <c r="A13572" s="13">
        <f>SUM(C13572)</f>
        <v>0</v>
      </c>
      <c r="B13572" s="14" t="s">
        <v>39</v>
      </c>
      <c r="C13572" s="31"/>
    </row>
    <row r="13573" spans="1:3" ht="15" hidden="1" x14ac:dyDescent="0.2">
      <c r="A13573" s="13">
        <f>SUM(C13573)</f>
        <v>0</v>
      </c>
      <c r="B13573" s="4" t="s">
        <v>40</v>
      </c>
      <c r="C13573" s="28"/>
    </row>
    <row r="13574" spans="1:3" ht="15" hidden="1" x14ac:dyDescent="0.2">
      <c r="A13574" s="13">
        <f>SUM(C13574)</f>
        <v>0</v>
      </c>
      <c r="B13574" s="2" t="s">
        <v>41</v>
      </c>
      <c r="C13574" s="28">
        <v>0</v>
      </c>
    </row>
    <row r="13575" spans="1:3" ht="15" hidden="1" x14ac:dyDescent="0.2">
      <c r="A13575" s="13">
        <v>0</v>
      </c>
      <c r="B13575" s="16" t="s">
        <v>14</v>
      </c>
      <c r="C13575" s="33">
        <v>0</v>
      </c>
    </row>
    <row r="13576" spans="1:3" ht="15" hidden="1" x14ac:dyDescent="0.2">
      <c r="A13576" s="13">
        <v>0</v>
      </c>
      <c r="B13576" s="15" t="s">
        <v>9</v>
      </c>
      <c r="C13576" s="32"/>
    </row>
    <row r="13577" spans="1:3" ht="15" hidden="1" x14ac:dyDescent="0.2">
      <c r="A13577" s="13">
        <v>0</v>
      </c>
      <c r="B13577" s="15" t="s">
        <v>10</v>
      </c>
      <c r="C13577" s="32"/>
    </row>
    <row r="13578" spans="1:3" ht="15" hidden="1" x14ac:dyDescent="0.2">
      <c r="A13578" s="13">
        <f>SUM(C13578)</f>
        <v>0</v>
      </c>
      <c r="B13578" s="14" t="s">
        <v>42</v>
      </c>
      <c r="C13578" s="31"/>
    </row>
    <row r="13579" spans="1:3" ht="15" hidden="1" x14ac:dyDescent="0.2">
      <c r="A13579" s="13">
        <f>SUM(C13579)</f>
        <v>0</v>
      </c>
      <c r="B13579" s="4" t="s">
        <v>16</v>
      </c>
      <c r="C13579" s="28"/>
    </row>
    <row r="13580" spans="1:3" ht="15" hidden="1" x14ac:dyDescent="0.2">
      <c r="A13580" s="13">
        <f>SUM(C13580)</f>
        <v>0</v>
      </c>
      <c r="B13580" s="16" t="s">
        <v>17</v>
      </c>
      <c r="C13580" s="33">
        <v>0</v>
      </c>
    </row>
    <row r="13581" spans="1:3" ht="15" hidden="1" x14ac:dyDescent="0.2">
      <c r="A13581" s="13">
        <v>0</v>
      </c>
      <c r="B13581" s="15" t="s">
        <v>43</v>
      </c>
      <c r="C13581" s="32"/>
    </row>
    <row r="13582" spans="1:3" ht="15" hidden="1" x14ac:dyDescent="0.2">
      <c r="A13582" s="13">
        <v>0</v>
      </c>
      <c r="B13582" s="15" t="s">
        <v>15</v>
      </c>
      <c r="C13582" s="32"/>
    </row>
    <row r="13583" spans="1:3" ht="15" hidden="1" x14ac:dyDescent="0.2">
      <c r="A13583" s="13">
        <v>0</v>
      </c>
      <c r="B13583" s="15" t="s">
        <v>10</v>
      </c>
      <c r="C13583" s="32"/>
    </row>
    <row r="13584" spans="1:3" ht="15" hidden="1" x14ac:dyDescent="0.2">
      <c r="A13584" s="13">
        <f t="shared" ref="A13584:A13606" si="552">SUM(C13584)</f>
        <v>0</v>
      </c>
      <c r="B13584" s="14" t="s">
        <v>39</v>
      </c>
      <c r="C13584" s="31"/>
    </row>
    <row r="13585" spans="1:3" ht="15" hidden="1" x14ac:dyDescent="0.2">
      <c r="A13585" s="13">
        <f t="shared" si="552"/>
        <v>0</v>
      </c>
      <c r="B13585" s="4" t="s">
        <v>16</v>
      </c>
      <c r="C13585" s="28"/>
    </row>
    <row r="13586" spans="1:3" hidden="1" x14ac:dyDescent="0.2">
      <c r="A13586" s="13">
        <f t="shared" si="552"/>
        <v>0</v>
      </c>
      <c r="B13586" s="21"/>
      <c r="C13586" s="35"/>
    </row>
    <row r="13587" spans="1:3" ht="15" hidden="1" x14ac:dyDescent="0.2">
      <c r="A13587" s="13">
        <f t="shared" si="552"/>
        <v>0</v>
      </c>
      <c r="B13587" s="22" t="s">
        <v>60</v>
      </c>
      <c r="C13587" s="29"/>
    </row>
    <row r="13588" spans="1:3" ht="15" x14ac:dyDescent="0.2">
      <c r="A13588" s="13"/>
      <c r="B13588" s="17" t="s">
        <v>44</v>
      </c>
      <c r="C13588" s="31">
        <v>3421.33</v>
      </c>
    </row>
    <row r="13589" spans="1:3" ht="15" x14ac:dyDescent="0.2">
      <c r="A13589" s="13"/>
      <c r="B13589" s="12" t="s">
        <v>1</v>
      </c>
      <c r="C13589" s="31">
        <v>3421.33</v>
      </c>
    </row>
    <row r="13590" spans="1:3" ht="15" hidden="1" x14ac:dyDescent="0.2">
      <c r="A13590" s="13">
        <f t="shared" si="552"/>
        <v>0</v>
      </c>
      <c r="B13590" s="12" t="s">
        <v>6</v>
      </c>
      <c r="C13590" s="31">
        <v>0</v>
      </c>
    </row>
    <row r="13591" spans="1:3" ht="15" hidden="1" x14ac:dyDescent="0.2">
      <c r="A13591" s="13">
        <f t="shared" si="552"/>
        <v>0</v>
      </c>
      <c r="B13591" s="12" t="s">
        <v>45</v>
      </c>
      <c r="C13591" s="31">
        <v>0</v>
      </c>
    </row>
    <row r="13592" spans="1:3" ht="15" hidden="1" x14ac:dyDescent="0.2">
      <c r="A13592" s="13">
        <f t="shared" si="552"/>
        <v>0</v>
      </c>
      <c r="B13592" s="12" t="s">
        <v>13</v>
      </c>
      <c r="C13592" s="31">
        <v>0</v>
      </c>
    </row>
    <row r="13593" spans="1:3" ht="15" x14ac:dyDescent="0.2">
      <c r="A13593" s="13"/>
      <c r="B13593" s="17" t="s">
        <v>46</v>
      </c>
      <c r="C13593" s="31">
        <v>3315.2799999999997</v>
      </c>
    </row>
    <row r="13594" spans="1:3" ht="15" x14ac:dyDescent="0.2">
      <c r="A13594" s="13"/>
      <c r="B13594" s="12" t="s">
        <v>19</v>
      </c>
      <c r="C13594" s="31">
        <v>3314.08</v>
      </c>
    </row>
    <row r="13595" spans="1:3" ht="15" x14ac:dyDescent="0.2">
      <c r="A13595" s="13"/>
      <c r="B13595" s="12" t="s">
        <v>36</v>
      </c>
      <c r="C13595" s="31">
        <v>1.2</v>
      </c>
    </row>
    <row r="13596" spans="1:3" ht="15" hidden="1" x14ac:dyDescent="0.2">
      <c r="A13596" s="13">
        <f t="shared" si="552"/>
        <v>0</v>
      </c>
      <c r="B13596" s="12" t="s">
        <v>47</v>
      </c>
      <c r="C13596" s="31">
        <v>0</v>
      </c>
    </row>
    <row r="13597" spans="1:3" ht="15" hidden="1" x14ac:dyDescent="0.2">
      <c r="A13597" s="13">
        <f t="shared" si="552"/>
        <v>0</v>
      </c>
      <c r="B13597" s="12" t="s">
        <v>41</v>
      </c>
      <c r="C13597" s="31">
        <v>0</v>
      </c>
    </row>
    <row r="13598" spans="1:3" ht="15" x14ac:dyDescent="0.2">
      <c r="A13598" s="13"/>
      <c r="B13598" s="39" t="s">
        <v>48</v>
      </c>
      <c r="C13598" s="40">
        <v>106.05</v>
      </c>
    </row>
    <row r="13599" spans="1:3" ht="15" x14ac:dyDescent="0.2">
      <c r="A13599" s="13"/>
      <c r="B13599" s="39" t="s">
        <v>49</v>
      </c>
      <c r="C13599" s="40">
        <v>2379.08</v>
      </c>
    </row>
    <row r="13600" spans="1:3" ht="15" x14ac:dyDescent="0.2">
      <c r="A13600" s="13"/>
      <c r="B13600" s="39" t="s">
        <v>50</v>
      </c>
      <c r="C13600" s="40">
        <v>2485.13</v>
      </c>
    </row>
    <row r="13601" spans="1:3" ht="15" hidden="1" x14ac:dyDescent="0.2">
      <c r="A13601" s="13">
        <f t="shared" si="552"/>
        <v>0</v>
      </c>
      <c r="B13601" s="23"/>
      <c r="C13601" s="34"/>
    </row>
    <row r="13602" spans="1:3" hidden="1" x14ac:dyDescent="0.2">
      <c r="A13602" s="13">
        <f t="shared" si="552"/>
        <v>0</v>
      </c>
      <c r="B13602" s="18" t="s">
        <v>319</v>
      </c>
      <c r="C13602" s="29"/>
    </row>
    <row r="13603" spans="1:3" ht="15" x14ac:dyDescent="0.2">
      <c r="A13603" s="13"/>
      <c r="B13603" s="5" t="s">
        <v>53</v>
      </c>
      <c r="C13603" s="36">
        <v>604</v>
      </c>
    </row>
    <row r="13604" spans="1:3" ht="15" x14ac:dyDescent="0.2">
      <c r="A13604" s="13"/>
      <c r="B13604" s="6" t="s">
        <v>54</v>
      </c>
      <c r="C13604" s="36">
        <v>510</v>
      </c>
    </row>
    <row r="13605" spans="1:3" ht="15" x14ac:dyDescent="0.2">
      <c r="A13605" s="13"/>
      <c r="B13605" s="6" t="s">
        <v>55</v>
      </c>
      <c r="C13605" s="36">
        <v>94</v>
      </c>
    </row>
    <row r="13606" spans="1:3" ht="15" hidden="1" x14ac:dyDescent="0.2">
      <c r="A13606" s="13">
        <f t="shared" si="552"/>
        <v>0</v>
      </c>
      <c r="B13606" s="24"/>
      <c r="C13606" s="34"/>
    </row>
    <row r="13607" spans="1:3" ht="15" x14ac:dyDescent="0.2">
      <c r="A13607" s="13"/>
      <c r="B13607" s="121" t="s">
        <v>191</v>
      </c>
      <c r="C13607" s="122"/>
    </row>
    <row r="13608" spans="1:3" hidden="1" x14ac:dyDescent="0.2">
      <c r="A13608" s="13">
        <f t="shared" ref="A13608:A13616" si="553">SUM(C13608)</f>
        <v>0</v>
      </c>
      <c r="B13608" s="21"/>
      <c r="C13608" s="35"/>
    </row>
    <row r="13609" spans="1:3" ht="15" hidden="1" x14ac:dyDescent="0.2">
      <c r="A13609" s="13">
        <f t="shared" si="553"/>
        <v>0</v>
      </c>
      <c r="B13609" s="22" t="s">
        <v>59</v>
      </c>
      <c r="C13609" s="29"/>
    </row>
    <row r="13610" spans="1:3" ht="15" x14ac:dyDescent="0.2">
      <c r="A13610" s="13"/>
      <c r="B13610" s="2" t="s">
        <v>1</v>
      </c>
      <c r="C13610" s="28">
        <v>108.06124</v>
      </c>
    </row>
    <row r="13611" spans="1:3" ht="15" hidden="1" x14ac:dyDescent="0.2">
      <c r="A13611" s="13">
        <f t="shared" si="553"/>
        <v>0</v>
      </c>
      <c r="B13611" s="3" t="s">
        <v>2</v>
      </c>
      <c r="C13611" s="28"/>
    </row>
    <row r="13612" spans="1:3" ht="15" hidden="1" x14ac:dyDescent="0.2">
      <c r="A13612" s="13">
        <f t="shared" si="553"/>
        <v>0</v>
      </c>
      <c r="B13612" s="3" t="s">
        <v>3</v>
      </c>
      <c r="C13612" s="28"/>
    </row>
    <row r="13613" spans="1:3" ht="15" hidden="1" x14ac:dyDescent="0.2">
      <c r="A13613" s="13">
        <f t="shared" si="553"/>
        <v>0</v>
      </c>
      <c r="B13613" s="3" t="s">
        <v>4</v>
      </c>
      <c r="C13613" s="28">
        <v>0</v>
      </c>
    </row>
    <row r="13614" spans="1:3" ht="15" x14ac:dyDescent="0.2">
      <c r="A13614" s="13"/>
      <c r="B13614" s="3" t="s">
        <v>5</v>
      </c>
      <c r="C13614" s="28">
        <v>108.06124</v>
      </c>
    </row>
    <row r="13615" spans="1:3" ht="15" hidden="1" x14ac:dyDescent="0.2">
      <c r="A13615" s="13">
        <f t="shared" si="553"/>
        <v>0</v>
      </c>
      <c r="B13615" s="2" t="s">
        <v>6</v>
      </c>
      <c r="C13615" s="28">
        <v>0</v>
      </c>
    </row>
    <row r="13616" spans="1:3" ht="15" hidden="1" x14ac:dyDescent="0.2">
      <c r="A13616" s="13">
        <f t="shared" si="553"/>
        <v>0</v>
      </c>
      <c r="B13616" s="2" t="s">
        <v>7</v>
      </c>
      <c r="C13616" s="28">
        <v>0</v>
      </c>
    </row>
    <row r="13617" spans="1:3" ht="15" hidden="1" x14ac:dyDescent="0.2">
      <c r="A13617" s="13">
        <v>0</v>
      </c>
      <c r="B13617" s="3" t="s">
        <v>8</v>
      </c>
      <c r="C13617" s="28">
        <v>0</v>
      </c>
    </row>
    <row r="13618" spans="1:3" ht="15" hidden="1" x14ac:dyDescent="0.2">
      <c r="A13618" s="13">
        <f>SUM(C13618)</f>
        <v>0</v>
      </c>
      <c r="B13618" s="4" t="s">
        <v>9</v>
      </c>
      <c r="C13618" s="28">
        <v>0</v>
      </c>
    </row>
    <row r="13619" spans="1:3" ht="15" hidden="1" x14ac:dyDescent="0.2">
      <c r="A13619" s="13">
        <v>0</v>
      </c>
      <c r="B13619" s="4" t="s">
        <v>10</v>
      </c>
      <c r="C13619" s="28">
        <v>0</v>
      </c>
    </row>
    <row r="13620" spans="1:3" ht="15" hidden="1" x14ac:dyDescent="0.2">
      <c r="A13620" s="13">
        <f>SUM(C13620)</f>
        <v>0</v>
      </c>
      <c r="B13620" s="4" t="s">
        <v>11</v>
      </c>
      <c r="C13620" s="28">
        <v>0</v>
      </c>
    </row>
    <row r="13621" spans="1:3" ht="15" hidden="1" x14ac:dyDescent="0.2">
      <c r="A13621" s="13">
        <f>SUM(C13621)</f>
        <v>0</v>
      </c>
      <c r="B13621" s="4" t="s">
        <v>12</v>
      </c>
      <c r="C13621" s="28">
        <v>0</v>
      </c>
    </row>
    <row r="13622" spans="1:3" ht="15" hidden="1" x14ac:dyDescent="0.2">
      <c r="A13622" s="13">
        <f>SUM(C13622)</f>
        <v>0</v>
      </c>
      <c r="B13622" s="2" t="s">
        <v>13</v>
      </c>
      <c r="C13622" s="28">
        <v>0</v>
      </c>
    </row>
    <row r="13623" spans="1:3" ht="15" hidden="1" x14ac:dyDescent="0.2">
      <c r="A13623" s="13">
        <v>0</v>
      </c>
      <c r="B13623" s="3" t="s">
        <v>14</v>
      </c>
      <c r="C13623" s="28">
        <v>0</v>
      </c>
    </row>
    <row r="13624" spans="1:3" ht="15" hidden="1" x14ac:dyDescent="0.2">
      <c r="A13624" s="13">
        <v>0</v>
      </c>
      <c r="B13624" s="4" t="s">
        <v>15</v>
      </c>
      <c r="C13624" s="28">
        <v>0</v>
      </c>
    </row>
    <row r="13625" spans="1:3" ht="15" hidden="1" x14ac:dyDescent="0.2">
      <c r="A13625" s="13">
        <v>0</v>
      </c>
      <c r="B13625" s="4" t="s">
        <v>10</v>
      </c>
      <c r="C13625" s="28">
        <v>0</v>
      </c>
    </row>
    <row r="13626" spans="1:3" ht="15" hidden="1" x14ac:dyDescent="0.2">
      <c r="A13626" s="13">
        <f t="shared" ref="A13626:A13632" si="554">SUM(C13626)</f>
        <v>0</v>
      </c>
      <c r="B13626" s="4" t="s">
        <v>16</v>
      </c>
      <c r="C13626" s="28">
        <v>0</v>
      </c>
    </row>
    <row r="13627" spans="1:3" ht="15" hidden="1" x14ac:dyDescent="0.2">
      <c r="A13627" s="13">
        <f t="shared" si="554"/>
        <v>0</v>
      </c>
      <c r="B13627" s="3" t="s">
        <v>17</v>
      </c>
      <c r="C13627" s="28">
        <v>0</v>
      </c>
    </row>
    <row r="13628" spans="1:3" ht="15" hidden="1" x14ac:dyDescent="0.2">
      <c r="A13628" s="13">
        <f t="shared" si="554"/>
        <v>0</v>
      </c>
      <c r="B13628" s="4" t="s">
        <v>18</v>
      </c>
      <c r="C13628" s="28">
        <v>0</v>
      </c>
    </row>
    <row r="13629" spans="1:3" hidden="1" x14ac:dyDescent="0.2">
      <c r="A13629" s="13">
        <f t="shared" si="554"/>
        <v>0</v>
      </c>
      <c r="B13629" s="21"/>
      <c r="C13629" s="35"/>
    </row>
    <row r="13630" spans="1:3" ht="15" x14ac:dyDescent="0.2">
      <c r="A13630" s="13"/>
      <c r="B13630" s="2" t="s">
        <v>19</v>
      </c>
      <c r="C13630" s="28">
        <v>37.35</v>
      </c>
    </row>
    <row r="13631" spans="1:3" ht="15" hidden="1" x14ac:dyDescent="0.2">
      <c r="A13631" s="13">
        <f t="shared" si="554"/>
        <v>0</v>
      </c>
      <c r="B13631" s="12" t="s">
        <v>20</v>
      </c>
      <c r="C13631" s="31">
        <v>0</v>
      </c>
    </row>
    <row r="13632" spans="1:3" ht="15" x14ac:dyDescent="0.2">
      <c r="A13632" s="13"/>
      <c r="B13632" s="12" t="s">
        <v>21</v>
      </c>
      <c r="C13632" s="31">
        <v>37.35</v>
      </c>
    </row>
    <row r="13633" spans="1:3" ht="15" hidden="1" x14ac:dyDescent="0.2">
      <c r="A13633" s="13">
        <v>0</v>
      </c>
      <c r="B13633" s="15" t="s">
        <v>22</v>
      </c>
      <c r="C13633" s="32">
        <v>37.35</v>
      </c>
    </row>
    <row r="13634" spans="1:3" ht="15" hidden="1" x14ac:dyDescent="0.2">
      <c r="A13634" s="13">
        <v>0</v>
      </c>
      <c r="B13634" s="15" t="s">
        <v>23</v>
      </c>
      <c r="C13634" s="32">
        <v>0</v>
      </c>
    </row>
    <row r="13635" spans="1:3" ht="15" hidden="1" x14ac:dyDescent="0.2">
      <c r="A13635" s="13">
        <v>0</v>
      </c>
      <c r="B13635" s="15" t="s">
        <v>24</v>
      </c>
      <c r="C13635" s="32">
        <v>0</v>
      </c>
    </row>
    <row r="13636" spans="1:3" ht="15" hidden="1" x14ac:dyDescent="0.2">
      <c r="A13636" s="13">
        <v>0</v>
      </c>
      <c r="B13636" s="15" t="s">
        <v>25</v>
      </c>
      <c r="C13636" s="32">
        <v>0</v>
      </c>
    </row>
    <row r="13637" spans="1:3" ht="15" hidden="1" x14ac:dyDescent="0.2">
      <c r="A13637" s="13">
        <v>0</v>
      </c>
      <c r="B13637" s="15" t="s">
        <v>26</v>
      </c>
      <c r="C13637" s="32">
        <v>0</v>
      </c>
    </row>
    <row r="13638" spans="1:3" ht="15" hidden="1" x14ac:dyDescent="0.2">
      <c r="A13638" s="13">
        <v>0</v>
      </c>
      <c r="B13638" s="15" t="s">
        <v>27</v>
      </c>
      <c r="C13638" s="32">
        <v>0</v>
      </c>
    </row>
    <row r="13639" spans="1:3" ht="30" hidden="1" x14ac:dyDescent="0.2">
      <c r="A13639" s="13">
        <v>0</v>
      </c>
      <c r="B13639" s="15" t="s">
        <v>28</v>
      </c>
      <c r="C13639" s="32">
        <v>0</v>
      </c>
    </row>
    <row r="13640" spans="1:3" ht="15" hidden="1" x14ac:dyDescent="0.2">
      <c r="A13640" s="13">
        <v>0</v>
      </c>
      <c r="B13640" s="15" t="s">
        <v>29</v>
      </c>
      <c r="C13640" s="32">
        <v>0</v>
      </c>
    </row>
    <row r="13641" spans="1:3" ht="15" hidden="1" x14ac:dyDescent="0.2">
      <c r="A13641" s="13">
        <v>0</v>
      </c>
      <c r="B13641" s="15" t="s">
        <v>30</v>
      </c>
      <c r="C13641" s="32">
        <v>0</v>
      </c>
    </row>
    <row r="13642" spans="1:3" ht="15" hidden="1" x14ac:dyDescent="0.2">
      <c r="A13642" s="13">
        <v>0</v>
      </c>
      <c r="B13642" s="15" t="s">
        <v>31</v>
      </c>
      <c r="C13642" s="32">
        <v>0</v>
      </c>
    </row>
    <row r="13643" spans="1:3" ht="15" hidden="1" x14ac:dyDescent="0.2">
      <c r="A13643" s="13">
        <f t="shared" ref="A13643:A13649" si="555">SUM(C13643)</f>
        <v>0</v>
      </c>
      <c r="B13643" s="12" t="s">
        <v>32</v>
      </c>
      <c r="C13643" s="31">
        <v>0</v>
      </c>
    </row>
    <row r="13644" spans="1:3" ht="15" hidden="1" x14ac:dyDescent="0.2">
      <c r="A13644" s="13">
        <f t="shared" si="555"/>
        <v>0</v>
      </c>
      <c r="B13644" s="3" t="s">
        <v>33</v>
      </c>
      <c r="C13644" s="28">
        <v>0</v>
      </c>
    </row>
    <row r="13645" spans="1:3" ht="15" hidden="1" x14ac:dyDescent="0.2">
      <c r="A13645" s="13">
        <f t="shared" si="555"/>
        <v>0</v>
      </c>
      <c r="B13645" s="12" t="s">
        <v>4</v>
      </c>
      <c r="C13645" s="31">
        <v>0</v>
      </c>
    </row>
    <row r="13646" spans="1:3" ht="15" hidden="1" x14ac:dyDescent="0.2">
      <c r="A13646" s="13">
        <f t="shared" si="555"/>
        <v>0</v>
      </c>
      <c r="B13646" s="12" t="s">
        <v>34</v>
      </c>
      <c r="C13646" s="31">
        <v>0</v>
      </c>
    </row>
    <row r="13647" spans="1:3" ht="15" hidden="1" x14ac:dyDescent="0.2">
      <c r="A13647" s="13">
        <f t="shared" si="555"/>
        <v>0</v>
      </c>
      <c r="B13647" s="12" t="s">
        <v>35</v>
      </c>
      <c r="C13647" s="31">
        <v>0</v>
      </c>
    </row>
    <row r="13648" spans="1:3" ht="15" hidden="1" x14ac:dyDescent="0.2">
      <c r="A13648" s="13">
        <f t="shared" si="555"/>
        <v>0</v>
      </c>
      <c r="B13648" s="2" t="s">
        <v>36</v>
      </c>
      <c r="C13648" s="28">
        <v>0</v>
      </c>
    </row>
    <row r="13649" spans="1:3" ht="15" hidden="1" x14ac:dyDescent="0.2">
      <c r="A13649" s="13">
        <f t="shared" si="555"/>
        <v>0</v>
      </c>
      <c r="B13649" s="2" t="s">
        <v>37</v>
      </c>
      <c r="C13649" s="28">
        <v>0</v>
      </c>
    </row>
    <row r="13650" spans="1:3" ht="15" hidden="1" x14ac:dyDescent="0.2">
      <c r="A13650" s="13">
        <v>0</v>
      </c>
      <c r="B13650" s="16" t="s">
        <v>8</v>
      </c>
      <c r="C13650" s="33">
        <v>0</v>
      </c>
    </row>
    <row r="13651" spans="1:3" ht="15" hidden="1" x14ac:dyDescent="0.2">
      <c r="A13651" s="13">
        <v>0</v>
      </c>
      <c r="B13651" s="15" t="s">
        <v>9</v>
      </c>
      <c r="C13651" s="32">
        <v>0</v>
      </c>
    </row>
    <row r="13652" spans="1:3" ht="15" hidden="1" x14ac:dyDescent="0.2">
      <c r="A13652" s="13">
        <v>0</v>
      </c>
      <c r="B13652" s="15" t="s">
        <v>38</v>
      </c>
      <c r="C13652" s="32">
        <v>0</v>
      </c>
    </row>
    <row r="13653" spans="1:3" ht="15" hidden="1" x14ac:dyDescent="0.2">
      <c r="A13653" s="13">
        <f>SUM(C13653)</f>
        <v>0</v>
      </c>
      <c r="B13653" s="14" t="s">
        <v>39</v>
      </c>
      <c r="C13653" s="31">
        <v>0</v>
      </c>
    </row>
    <row r="13654" spans="1:3" ht="15" hidden="1" x14ac:dyDescent="0.2">
      <c r="A13654" s="13">
        <f>SUM(C13654)</f>
        <v>0</v>
      </c>
      <c r="B13654" s="4" t="s">
        <v>40</v>
      </c>
      <c r="C13654" s="28">
        <v>0</v>
      </c>
    </row>
    <row r="13655" spans="1:3" ht="15" hidden="1" x14ac:dyDescent="0.2">
      <c r="A13655" s="13">
        <f>SUM(C13655)</f>
        <v>0</v>
      </c>
      <c r="B13655" s="2" t="s">
        <v>41</v>
      </c>
      <c r="C13655" s="28">
        <v>0</v>
      </c>
    </row>
    <row r="13656" spans="1:3" ht="15" hidden="1" x14ac:dyDescent="0.2">
      <c r="A13656" s="13">
        <v>0</v>
      </c>
      <c r="B13656" s="16" t="s">
        <v>14</v>
      </c>
      <c r="C13656" s="33">
        <v>0</v>
      </c>
    </row>
    <row r="13657" spans="1:3" ht="15" hidden="1" x14ac:dyDescent="0.2">
      <c r="A13657" s="13">
        <v>0</v>
      </c>
      <c r="B13657" s="15" t="s">
        <v>9</v>
      </c>
      <c r="C13657" s="32">
        <v>0</v>
      </c>
    </row>
    <row r="13658" spans="1:3" ht="15" hidden="1" x14ac:dyDescent="0.2">
      <c r="A13658" s="13">
        <v>0</v>
      </c>
      <c r="B13658" s="15" t="s">
        <v>10</v>
      </c>
      <c r="C13658" s="32">
        <v>0</v>
      </c>
    </row>
    <row r="13659" spans="1:3" ht="15" hidden="1" x14ac:dyDescent="0.2">
      <c r="A13659" s="13">
        <f>SUM(C13659)</f>
        <v>0</v>
      </c>
      <c r="B13659" s="14" t="s">
        <v>42</v>
      </c>
      <c r="C13659" s="31">
        <v>0</v>
      </c>
    </row>
    <row r="13660" spans="1:3" ht="15" hidden="1" x14ac:dyDescent="0.2">
      <c r="A13660" s="13">
        <f>SUM(C13660)</f>
        <v>0</v>
      </c>
      <c r="B13660" s="4" t="s">
        <v>16</v>
      </c>
      <c r="C13660" s="28">
        <v>0</v>
      </c>
    </row>
    <row r="13661" spans="1:3" ht="15" hidden="1" x14ac:dyDescent="0.2">
      <c r="A13661" s="13">
        <f>SUM(C13661)</f>
        <v>0</v>
      </c>
      <c r="B13661" s="16" t="s">
        <v>17</v>
      </c>
      <c r="C13661" s="33">
        <v>0</v>
      </c>
    </row>
    <row r="13662" spans="1:3" ht="15" hidden="1" x14ac:dyDescent="0.2">
      <c r="A13662" s="13">
        <v>0</v>
      </c>
      <c r="B13662" s="15" t="s">
        <v>43</v>
      </c>
      <c r="C13662" s="32">
        <v>0</v>
      </c>
    </row>
    <row r="13663" spans="1:3" ht="15" hidden="1" x14ac:dyDescent="0.2">
      <c r="A13663" s="13">
        <v>0</v>
      </c>
      <c r="B13663" s="15" t="s">
        <v>15</v>
      </c>
      <c r="C13663" s="32">
        <v>0</v>
      </c>
    </row>
    <row r="13664" spans="1:3" ht="15" hidden="1" x14ac:dyDescent="0.2">
      <c r="A13664" s="13">
        <v>0</v>
      </c>
      <c r="B13664" s="15" t="s">
        <v>10</v>
      </c>
      <c r="C13664" s="32">
        <v>0</v>
      </c>
    </row>
    <row r="13665" spans="1:3" ht="15" hidden="1" x14ac:dyDescent="0.2">
      <c r="A13665" s="13">
        <f t="shared" ref="A13665:A13687" si="556">SUM(C13665)</f>
        <v>0</v>
      </c>
      <c r="B13665" s="14" t="s">
        <v>39</v>
      </c>
      <c r="C13665" s="31">
        <v>0</v>
      </c>
    </row>
    <row r="13666" spans="1:3" ht="15" hidden="1" x14ac:dyDescent="0.2">
      <c r="A13666" s="13">
        <f t="shared" si="556"/>
        <v>0</v>
      </c>
      <c r="B13666" s="4" t="s">
        <v>16</v>
      </c>
      <c r="C13666" s="28">
        <v>0</v>
      </c>
    </row>
    <row r="13667" spans="1:3" hidden="1" x14ac:dyDescent="0.2">
      <c r="A13667" s="13">
        <f t="shared" si="556"/>
        <v>0</v>
      </c>
      <c r="B13667" s="21"/>
      <c r="C13667" s="35"/>
    </row>
    <row r="13668" spans="1:3" ht="15" hidden="1" x14ac:dyDescent="0.2">
      <c r="A13668" s="13">
        <f t="shared" si="556"/>
        <v>0</v>
      </c>
      <c r="B13668" s="22" t="s">
        <v>60</v>
      </c>
      <c r="C13668" s="29"/>
    </row>
    <row r="13669" spans="1:3" ht="15" x14ac:dyDescent="0.2">
      <c r="A13669" s="13"/>
      <c r="B13669" s="17" t="s">
        <v>44</v>
      </c>
      <c r="C13669" s="31">
        <v>108.06124</v>
      </c>
    </row>
    <row r="13670" spans="1:3" ht="15" x14ac:dyDescent="0.2">
      <c r="A13670" s="13"/>
      <c r="B13670" s="12" t="s">
        <v>1</v>
      </c>
      <c r="C13670" s="31">
        <v>108.06124</v>
      </c>
    </row>
    <row r="13671" spans="1:3" ht="15" hidden="1" x14ac:dyDescent="0.2">
      <c r="A13671" s="13">
        <f t="shared" si="556"/>
        <v>0</v>
      </c>
      <c r="B13671" s="12" t="s">
        <v>6</v>
      </c>
      <c r="C13671" s="31">
        <v>0</v>
      </c>
    </row>
    <row r="13672" spans="1:3" ht="15" hidden="1" x14ac:dyDescent="0.2">
      <c r="A13672" s="13">
        <f t="shared" si="556"/>
        <v>0</v>
      </c>
      <c r="B13672" s="12" t="s">
        <v>45</v>
      </c>
      <c r="C13672" s="31">
        <v>0</v>
      </c>
    </row>
    <row r="13673" spans="1:3" ht="15" hidden="1" x14ac:dyDescent="0.2">
      <c r="A13673" s="13">
        <f t="shared" si="556"/>
        <v>0</v>
      </c>
      <c r="B13673" s="12" t="s">
        <v>13</v>
      </c>
      <c r="C13673" s="31">
        <v>0</v>
      </c>
    </row>
    <row r="13674" spans="1:3" ht="15" x14ac:dyDescent="0.2">
      <c r="A13674" s="13"/>
      <c r="B13674" s="17" t="s">
        <v>46</v>
      </c>
      <c r="C13674" s="31">
        <v>37.35</v>
      </c>
    </row>
    <row r="13675" spans="1:3" ht="15" x14ac:dyDescent="0.2">
      <c r="A13675" s="13"/>
      <c r="B13675" s="12" t="s">
        <v>19</v>
      </c>
      <c r="C13675" s="31">
        <v>37.35</v>
      </c>
    </row>
    <row r="13676" spans="1:3" ht="15" hidden="1" x14ac:dyDescent="0.2">
      <c r="A13676" s="13">
        <f t="shared" si="556"/>
        <v>0</v>
      </c>
      <c r="B13676" s="12" t="s">
        <v>36</v>
      </c>
      <c r="C13676" s="31">
        <v>0</v>
      </c>
    </row>
    <row r="13677" spans="1:3" ht="15" hidden="1" x14ac:dyDescent="0.2">
      <c r="A13677" s="13">
        <f t="shared" si="556"/>
        <v>0</v>
      </c>
      <c r="B13677" s="12" t="s">
        <v>47</v>
      </c>
      <c r="C13677" s="31">
        <v>0</v>
      </c>
    </row>
    <row r="13678" spans="1:3" ht="15" hidden="1" x14ac:dyDescent="0.2">
      <c r="A13678" s="13">
        <f t="shared" si="556"/>
        <v>0</v>
      </c>
      <c r="B13678" s="12" t="s">
        <v>41</v>
      </c>
      <c r="C13678" s="31">
        <v>0</v>
      </c>
    </row>
    <row r="13679" spans="1:3" ht="15" x14ac:dyDescent="0.2">
      <c r="A13679" s="13"/>
      <c r="B13679" s="39" t="s">
        <v>48</v>
      </c>
      <c r="C13679" s="40">
        <v>70.711240000000004</v>
      </c>
    </row>
    <row r="13680" spans="1:3" ht="15" x14ac:dyDescent="0.2">
      <c r="A13680" s="13"/>
      <c r="B13680" s="39" t="s">
        <v>49</v>
      </c>
      <c r="C13680" s="40">
        <v>43.750399999999999</v>
      </c>
    </row>
    <row r="13681" spans="1:3" ht="15" x14ac:dyDescent="0.2">
      <c r="A13681" s="13"/>
      <c r="B13681" s="39" t="s">
        <v>50</v>
      </c>
      <c r="C13681" s="40">
        <v>114.46164</v>
      </c>
    </row>
    <row r="13682" spans="1:3" ht="15" hidden="1" x14ac:dyDescent="0.2">
      <c r="A13682" s="13">
        <f t="shared" si="556"/>
        <v>0</v>
      </c>
      <c r="B13682" s="23"/>
      <c r="C13682" s="34"/>
    </row>
    <row r="13683" spans="1:3" hidden="1" x14ac:dyDescent="0.2">
      <c r="A13683" s="13">
        <f t="shared" si="556"/>
        <v>0</v>
      </c>
      <c r="B13683" s="18" t="s">
        <v>319</v>
      </c>
      <c r="C13683" s="29"/>
    </row>
    <row r="13684" spans="1:3" ht="15" x14ac:dyDescent="0.2">
      <c r="A13684" s="13"/>
      <c r="B13684" s="5" t="s">
        <v>53</v>
      </c>
      <c r="C13684" s="36">
        <v>43</v>
      </c>
    </row>
    <row r="13685" spans="1:3" ht="15" x14ac:dyDescent="0.2">
      <c r="A13685" s="13"/>
      <c r="B13685" s="6" t="s">
        <v>54</v>
      </c>
      <c r="C13685" s="36">
        <v>12</v>
      </c>
    </row>
    <row r="13686" spans="1:3" ht="15" x14ac:dyDescent="0.2">
      <c r="A13686" s="13"/>
      <c r="B13686" s="6" t="s">
        <v>55</v>
      </c>
      <c r="C13686" s="36">
        <v>31</v>
      </c>
    </row>
    <row r="13687" spans="1:3" ht="15" hidden="1" x14ac:dyDescent="0.2">
      <c r="A13687" s="13">
        <f t="shared" si="556"/>
        <v>0</v>
      </c>
      <c r="B13687" s="24"/>
      <c r="C13687" s="34"/>
    </row>
    <row r="13688" spans="1:3" ht="15" x14ac:dyDescent="0.2">
      <c r="A13688" s="13"/>
      <c r="B13688" s="121" t="s">
        <v>199</v>
      </c>
      <c r="C13688" s="122"/>
    </row>
    <row r="13689" spans="1:3" hidden="1" x14ac:dyDescent="0.2">
      <c r="A13689" s="13">
        <f t="shared" ref="A13689:A13697" si="557">SUM(C13689)</f>
        <v>0</v>
      </c>
      <c r="B13689" s="21"/>
      <c r="C13689" s="35"/>
    </row>
    <row r="13690" spans="1:3" ht="15" hidden="1" x14ac:dyDescent="0.2">
      <c r="A13690" s="13">
        <f t="shared" si="557"/>
        <v>0</v>
      </c>
      <c r="B13690" s="22" t="s">
        <v>59</v>
      </c>
      <c r="C13690" s="29"/>
    </row>
    <row r="13691" spans="1:3" ht="15" x14ac:dyDescent="0.2">
      <c r="A13691" s="13"/>
      <c r="B13691" s="2" t="s">
        <v>1</v>
      </c>
      <c r="C13691" s="28">
        <v>7.2</v>
      </c>
    </row>
    <row r="13692" spans="1:3" ht="15" hidden="1" x14ac:dyDescent="0.2">
      <c r="A13692" s="13">
        <f t="shared" si="557"/>
        <v>0</v>
      </c>
      <c r="B13692" s="3" t="s">
        <v>2</v>
      </c>
      <c r="C13692" s="28"/>
    </row>
    <row r="13693" spans="1:3" ht="15" hidden="1" x14ac:dyDescent="0.2">
      <c r="A13693" s="13">
        <f t="shared" si="557"/>
        <v>0</v>
      </c>
      <c r="B13693" s="3" t="s">
        <v>3</v>
      </c>
      <c r="C13693" s="28"/>
    </row>
    <row r="13694" spans="1:3" ht="15" hidden="1" x14ac:dyDescent="0.2">
      <c r="A13694" s="13">
        <f t="shared" si="557"/>
        <v>0</v>
      </c>
      <c r="B13694" s="3" t="s">
        <v>4</v>
      </c>
      <c r="C13694" s="28">
        <v>0</v>
      </c>
    </row>
    <row r="13695" spans="1:3" ht="15" x14ac:dyDescent="0.2">
      <c r="A13695" s="13"/>
      <c r="B13695" s="3" t="s">
        <v>5</v>
      </c>
      <c r="C13695" s="28">
        <v>7.2</v>
      </c>
    </row>
    <row r="13696" spans="1:3" ht="15" hidden="1" x14ac:dyDescent="0.2">
      <c r="A13696" s="13">
        <f t="shared" si="557"/>
        <v>0</v>
      </c>
      <c r="B13696" s="2" t="s">
        <v>6</v>
      </c>
      <c r="C13696" s="28">
        <v>0</v>
      </c>
    </row>
    <row r="13697" spans="1:3" ht="15" hidden="1" x14ac:dyDescent="0.2">
      <c r="A13697" s="13">
        <f t="shared" si="557"/>
        <v>0</v>
      </c>
      <c r="B13697" s="2" t="s">
        <v>7</v>
      </c>
      <c r="C13697" s="28">
        <v>0</v>
      </c>
    </row>
    <row r="13698" spans="1:3" ht="15" hidden="1" x14ac:dyDescent="0.2">
      <c r="A13698" s="13">
        <v>0</v>
      </c>
      <c r="B13698" s="3" t="s">
        <v>8</v>
      </c>
      <c r="C13698" s="28">
        <v>0</v>
      </c>
    </row>
    <row r="13699" spans="1:3" ht="15" hidden="1" x14ac:dyDescent="0.2">
      <c r="A13699" s="13">
        <f>SUM(C13699)</f>
        <v>0</v>
      </c>
      <c r="B13699" s="4" t="s">
        <v>9</v>
      </c>
      <c r="C13699" s="28">
        <v>0</v>
      </c>
    </row>
    <row r="13700" spans="1:3" ht="15" hidden="1" x14ac:dyDescent="0.2">
      <c r="A13700" s="13">
        <v>0</v>
      </c>
      <c r="B13700" s="4" t="s">
        <v>10</v>
      </c>
      <c r="C13700" s="28">
        <v>0</v>
      </c>
    </row>
    <row r="13701" spans="1:3" ht="15" hidden="1" x14ac:dyDescent="0.2">
      <c r="A13701" s="13">
        <f>SUM(C13701)</f>
        <v>0</v>
      </c>
      <c r="B13701" s="4" t="s">
        <v>11</v>
      </c>
      <c r="C13701" s="28">
        <v>0</v>
      </c>
    </row>
    <row r="13702" spans="1:3" ht="15" hidden="1" x14ac:dyDescent="0.2">
      <c r="A13702" s="13">
        <f>SUM(C13702)</f>
        <v>0</v>
      </c>
      <c r="B13702" s="4" t="s">
        <v>12</v>
      </c>
      <c r="C13702" s="28">
        <v>0</v>
      </c>
    </row>
    <row r="13703" spans="1:3" ht="15" hidden="1" x14ac:dyDescent="0.2">
      <c r="A13703" s="13">
        <f>SUM(C13703)</f>
        <v>0</v>
      </c>
      <c r="B13703" s="2" t="s">
        <v>13</v>
      </c>
      <c r="C13703" s="28">
        <v>0</v>
      </c>
    </row>
    <row r="13704" spans="1:3" ht="15" hidden="1" x14ac:dyDescent="0.2">
      <c r="A13704" s="13">
        <v>0</v>
      </c>
      <c r="B13704" s="3" t="s">
        <v>14</v>
      </c>
      <c r="C13704" s="28">
        <v>0</v>
      </c>
    </row>
    <row r="13705" spans="1:3" ht="15" hidden="1" x14ac:dyDescent="0.2">
      <c r="A13705" s="13">
        <v>0</v>
      </c>
      <c r="B13705" s="4" t="s">
        <v>15</v>
      </c>
      <c r="C13705" s="28">
        <v>0</v>
      </c>
    </row>
    <row r="13706" spans="1:3" ht="15" hidden="1" x14ac:dyDescent="0.2">
      <c r="A13706" s="13">
        <v>0</v>
      </c>
      <c r="B13706" s="4" t="s">
        <v>10</v>
      </c>
      <c r="C13706" s="28">
        <v>0</v>
      </c>
    </row>
    <row r="13707" spans="1:3" ht="15" hidden="1" x14ac:dyDescent="0.2">
      <c r="A13707" s="13">
        <f t="shared" ref="A13707:A13713" si="558">SUM(C13707)</f>
        <v>0</v>
      </c>
      <c r="B13707" s="4" t="s">
        <v>16</v>
      </c>
      <c r="C13707" s="28">
        <v>0</v>
      </c>
    </row>
    <row r="13708" spans="1:3" ht="15" hidden="1" x14ac:dyDescent="0.2">
      <c r="A13708" s="13">
        <f t="shared" si="558"/>
        <v>0</v>
      </c>
      <c r="B13708" s="3" t="s">
        <v>17</v>
      </c>
      <c r="C13708" s="28">
        <v>0</v>
      </c>
    </row>
    <row r="13709" spans="1:3" ht="15" hidden="1" x14ac:dyDescent="0.2">
      <c r="A13709" s="13">
        <f t="shared" si="558"/>
        <v>0</v>
      </c>
      <c r="B13709" s="4" t="s">
        <v>18</v>
      </c>
      <c r="C13709" s="28">
        <v>0</v>
      </c>
    </row>
    <row r="13710" spans="1:3" hidden="1" x14ac:dyDescent="0.2">
      <c r="A13710" s="13">
        <f t="shared" si="558"/>
        <v>0</v>
      </c>
      <c r="B13710" s="21"/>
      <c r="C13710" s="35"/>
    </row>
    <row r="13711" spans="1:3" ht="15" x14ac:dyDescent="0.2">
      <c r="A13711" s="13"/>
      <c r="B13711" s="2" t="s">
        <v>19</v>
      </c>
      <c r="C13711" s="28">
        <v>6.9433299999999996</v>
      </c>
    </row>
    <row r="13712" spans="1:3" ht="15" hidden="1" x14ac:dyDescent="0.2">
      <c r="A13712" s="13">
        <f t="shared" si="558"/>
        <v>0</v>
      </c>
      <c r="B13712" s="12" t="s">
        <v>20</v>
      </c>
      <c r="C13712" s="31">
        <v>0</v>
      </c>
    </row>
    <row r="13713" spans="1:3" ht="15" x14ac:dyDescent="0.2">
      <c r="A13713" s="13"/>
      <c r="B13713" s="12" t="s">
        <v>21</v>
      </c>
      <c r="C13713" s="31">
        <v>3.3873899999999999</v>
      </c>
    </row>
    <row r="13714" spans="1:3" ht="15" hidden="1" x14ac:dyDescent="0.2">
      <c r="A13714" s="13">
        <v>0</v>
      </c>
      <c r="B13714" s="15" t="s">
        <v>22</v>
      </c>
      <c r="C13714" s="32">
        <v>0</v>
      </c>
    </row>
    <row r="13715" spans="1:3" ht="15" hidden="1" x14ac:dyDescent="0.2">
      <c r="A13715" s="13">
        <v>0</v>
      </c>
      <c r="B13715" s="15" t="s">
        <v>23</v>
      </c>
      <c r="C13715" s="32">
        <v>0</v>
      </c>
    </row>
    <row r="13716" spans="1:3" ht="15" hidden="1" x14ac:dyDescent="0.2">
      <c r="A13716" s="13">
        <v>0</v>
      </c>
      <c r="B13716" s="15" t="s">
        <v>24</v>
      </c>
      <c r="C13716" s="32">
        <v>2.1874699999999998</v>
      </c>
    </row>
    <row r="13717" spans="1:3" ht="15" hidden="1" x14ac:dyDescent="0.2">
      <c r="A13717" s="13">
        <v>0</v>
      </c>
      <c r="B13717" s="15" t="s">
        <v>25</v>
      </c>
      <c r="C13717" s="32">
        <v>0</v>
      </c>
    </row>
    <row r="13718" spans="1:3" ht="15" hidden="1" x14ac:dyDescent="0.2">
      <c r="A13718" s="13">
        <v>0</v>
      </c>
      <c r="B13718" s="15" t="s">
        <v>26</v>
      </c>
      <c r="C13718" s="32">
        <v>0</v>
      </c>
    </row>
    <row r="13719" spans="1:3" ht="15" hidden="1" x14ac:dyDescent="0.2">
      <c r="A13719" s="13">
        <v>0</v>
      </c>
      <c r="B13719" s="15" t="s">
        <v>27</v>
      </c>
      <c r="C13719" s="32">
        <v>0</v>
      </c>
    </row>
    <row r="13720" spans="1:3" ht="30" hidden="1" x14ac:dyDescent="0.2">
      <c r="A13720" s="13">
        <v>0</v>
      </c>
      <c r="B13720" s="15" t="s">
        <v>28</v>
      </c>
      <c r="C13720" s="32">
        <v>0</v>
      </c>
    </row>
    <row r="13721" spans="1:3" ht="15" hidden="1" x14ac:dyDescent="0.2">
      <c r="A13721" s="13">
        <v>0</v>
      </c>
      <c r="B13721" s="15" t="s">
        <v>29</v>
      </c>
      <c r="C13721" s="32">
        <v>1.0199199999999999</v>
      </c>
    </row>
    <row r="13722" spans="1:3" ht="15" hidden="1" x14ac:dyDescent="0.2">
      <c r="A13722" s="13">
        <v>0</v>
      </c>
      <c r="B13722" s="15" t="s">
        <v>30</v>
      </c>
      <c r="C13722" s="32">
        <v>0</v>
      </c>
    </row>
    <row r="13723" spans="1:3" ht="15" hidden="1" x14ac:dyDescent="0.2">
      <c r="A13723" s="13">
        <v>0</v>
      </c>
      <c r="B13723" s="15" t="s">
        <v>31</v>
      </c>
      <c r="C13723" s="32">
        <v>0.18</v>
      </c>
    </row>
    <row r="13724" spans="1:3" ht="15" hidden="1" x14ac:dyDescent="0.2">
      <c r="A13724" s="13">
        <f t="shared" ref="A13724:A13784" si="559">SUM(C13724)</f>
        <v>0</v>
      </c>
      <c r="B13724" s="12" t="s">
        <v>32</v>
      </c>
      <c r="C13724" s="31">
        <v>0</v>
      </c>
    </row>
    <row r="13725" spans="1:3" ht="15" hidden="1" x14ac:dyDescent="0.2">
      <c r="A13725" s="13">
        <f t="shared" si="559"/>
        <v>0</v>
      </c>
      <c r="B13725" s="3" t="s">
        <v>33</v>
      </c>
      <c r="C13725" s="28">
        <v>0</v>
      </c>
    </row>
    <row r="13726" spans="1:3" ht="15" hidden="1" x14ac:dyDescent="0.2">
      <c r="A13726" s="13">
        <f t="shared" si="559"/>
        <v>0</v>
      </c>
      <c r="B13726" s="12" t="s">
        <v>4</v>
      </c>
      <c r="C13726" s="31">
        <v>0</v>
      </c>
    </row>
    <row r="13727" spans="1:3" ht="15" hidden="1" x14ac:dyDescent="0.2">
      <c r="A13727" s="13">
        <f t="shared" si="559"/>
        <v>0</v>
      </c>
      <c r="B13727" s="12" t="s">
        <v>34</v>
      </c>
      <c r="C13727" s="31">
        <v>0</v>
      </c>
    </row>
    <row r="13728" spans="1:3" ht="15" x14ac:dyDescent="0.2">
      <c r="A13728" s="13"/>
      <c r="B13728" s="12" t="s">
        <v>35</v>
      </c>
      <c r="C13728" s="31">
        <v>3.5559400000000001</v>
      </c>
    </row>
    <row r="13729" spans="1:3" ht="15" hidden="1" x14ac:dyDescent="0.2">
      <c r="A13729" s="13">
        <f t="shared" si="559"/>
        <v>0</v>
      </c>
      <c r="B13729" s="2" t="s">
        <v>36</v>
      </c>
      <c r="C13729" s="28">
        <v>0</v>
      </c>
    </row>
    <row r="13730" spans="1:3" ht="15" hidden="1" x14ac:dyDescent="0.2">
      <c r="A13730" s="13">
        <f t="shared" si="559"/>
        <v>0</v>
      </c>
      <c r="B13730" s="2" t="s">
        <v>37</v>
      </c>
      <c r="C13730" s="28">
        <v>0</v>
      </c>
    </row>
    <row r="13731" spans="1:3" ht="15" hidden="1" x14ac:dyDescent="0.2">
      <c r="A13731" s="13">
        <v>0</v>
      </c>
      <c r="B13731" s="16" t="s">
        <v>8</v>
      </c>
      <c r="C13731" s="33">
        <v>0</v>
      </c>
    </row>
    <row r="13732" spans="1:3" ht="15" hidden="1" x14ac:dyDescent="0.2">
      <c r="A13732" s="13">
        <v>0</v>
      </c>
      <c r="B13732" s="15" t="s">
        <v>9</v>
      </c>
      <c r="C13732" s="32">
        <v>0</v>
      </c>
    </row>
    <row r="13733" spans="1:3" ht="15" hidden="1" x14ac:dyDescent="0.2">
      <c r="A13733" s="13">
        <v>0</v>
      </c>
      <c r="B13733" s="15" t="s">
        <v>38</v>
      </c>
      <c r="C13733" s="32">
        <v>0</v>
      </c>
    </row>
    <row r="13734" spans="1:3" ht="15" hidden="1" x14ac:dyDescent="0.2">
      <c r="A13734" s="13">
        <f t="shared" si="559"/>
        <v>0</v>
      </c>
      <c r="B13734" s="14" t="s">
        <v>39</v>
      </c>
      <c r="C13734" s="31">
        <v>0</v>
      </c>
    </row>
    <row r="13735" spans="1:3" ht="15" hidden="1" x14ac:dyDescent="0.2">
      <c r="A13735" s="13">
        <f t="shared" si="559"/>
        <v>0</v>
      </c>
      <c r="B13735" s="4" t="s">
        <v>40</v>
      </c>
      <c r="C13735" s="28">
        <v>0</v>
      </c>
    </row>
    <row r="13736" spans="1:3" ht="15" hidden="1" x14ac:dyDescent="0.2">
      <c r="A13736" s="13">
        <f t="shared" si="559"/>
        <v>0</v>
      </c>
      <c r="B13736" s="2" t="s">
        <v>41</v>
      </c>
      <c r="C13736" s="28">
        <v>0</v>
      </c>
    </row>
    <row r="13737" spans="1:3" ht="15" hidden="1" x14ac:dyDescent="0.2">
      <c r="A13737" s="13">
        <v>0</v>
      </c>
      <c r="B13737" s="16" t="s">
        <v>14</v>
      </c>
      <c r="C13737" s="33">
        <v>0</v>
      </c>
    </row>
    <row r="13738" spans="1:3" ht="15" hidden="1" x14ac:dyDescent="0.2">
      <c r="A13738" s="13">
        <v>0</v>
      </c>
      <c r="B13738" s="15" t="s">
        <v>9</v>
      </c>
      <c r="C13738" s="32">
        <v>0</v>
      </c>
    </row>
    <row r="13739" spans="1:3" ht="15" hidden="1" x14ac:dyDescent="0.2">
      <c r="A13739" s="13">
        <v>0</v>
      </c>
      <c r="B13739" s="15" t="s">
        <v>10</v>
      </c>
      <c r="C13739" s="32">
        <v>0</v>
      </c>
    </row>
    <row r="13740" spans="1:3" ht="15" hidden="1" x14ac:dyDescent="0.2">
      <c r="A13740" s="13">
        <f t="shared" si="559"/>
        <v>0</v>
      </c>
      <c r="B13740" s="14" t="s">
        <v>42</v>
      </c>
      <c r="C13740" s="31">
        <v>0</v>
      </c>
    </row>
    <row r="13741" spans="1:3" ht="15" hidden="1" x14ac:dyDescent="0.2">
      <c r="A13741" s="13">
        <f t="shared" si="559"/>
        <v>0</v>
      </c>
      <c r="B13741" s="4" t="s">
        <v>16</v>
      </c>
      <c r="C13741" s="28">
        <v>0</v>
      </c>
    </row>
    <row r="13742" spans="1:3" ht="15" hidden="1" x14ac:dyDescent="0.2">
      <c r="A13742" s="13">
        <f t="shared" si="559"/>
        <v>0</v>
      </c>
      <c r="B13742" s="16" t="s">
        <v>17</v>
      </c>
      <c r="C13742" s="33">
        <v>0</v>
      </c>
    </row>
    <row r="13743" spans="1:3" ht="15" hidden="1" x14ac:dyDescent="0.2">
      <c r="A13743" s="13">
        <v>0</v>
      </c>
      <c r="B13743" s="15" t="s">
        <v>43</v>
      </c>
      <c r="C13743" s="32">
        <v>0</v>
      </c>
    </row>
    <row r="13744" spans="1:3" ht="15" hidden="1" x14ac:dyDescent="0.2">
      <c r="A13744" s="13">
        <v>0</v>
      </c>
      <c r="B13744" s="15" t="s">
        <v>15</v>
      </c>
      <c r="C13744" s="32">
        <v>0</v>
      </c>
    </row>
    <row r="13745" spans="1:3" ht="15" hidden="1" x14ac:dyDescent="0.2">
      <c r="A13745" s="13">
        <v>0</v>
      </c>
      <c r="B13745" s="15" t="s">
        <v>10</v>
      </c>
      <c r="C13745" s="32">
        <v>0</v>
      </c>
    </row>
    <row r="13746" spans="1:3" ht="15" hidden="1" x14ac:dyDescent="0.2">
      <c r="A13746" s="13">
        <f t="shared" si="559"/>
        <v>0</v>
      </c>
      <c r="B13746" s="14" t="s">
        <v>39</v>
      </c>
      <c r="C13746" s="31">
        <v>0</v>
      </c>
    </row>
    <row r="13747" spans="1:3" ht="15" hidden="1" x14ac:dyDescent="0.2">
      <c r="A13747" s="13">
        <f t="shared" si="559"/>
        <v>0</v>
      </c>
      <c r="B13747" s="4" t="s">
        <v>16</v>
      </c>
      <c r="C13747" s="28">
        <v>0</v>
      </c>
    </row>
    <row r="13748" spans="1:3" hidden="1" x14ac:dyDescent="0.2">
      <c r="A13748" s="13">
        <f t="shared" si="559"/>
        <v>0</v>
      </c>
      <c r="B13748" s="21"/>
      <c r="C13748" s="35"/>
    </row>
    <row r="13749" spans="1:3" ht="15" hidden="1" x14ac:dyDescent="0.2">
      <c r="A13749" s="13">
        <f t="shared" si="559"/>
        <v>0</v>
      </c>
      <c r="B13749" s="22" t="s">
        <v>60</v>
      </c>
      <c r="C13749" s="29"/>
    </row>
    <row r="13750" spans="1:3" ht="15" x14ac:dyDescent="0.2">
      <c r="A13750" s="13"/>
      <c r="B13750" s="17" t="s">
        <v>44</v>
      </c>
      <c r="C13750" s="31">
        <v>7.2</v>
      </c>
    </row>
    <row r="13751" spans="1:3" ht="15" x14ac:dyDescent="0.2">
      <c r="A13751" s="13"/>
      <c r="B13751" s="12" t="s">
        <v>1</v>
      </c>
      <c r="C13751" s="31">
        <v>7.2</v>
      </c>
    </row>
    <row r="13752" spans="1:3" ht="15" hidden="1" x14ac:dyDescent="0.2">
      <c r="A13752" s="13">
        <f t="shared" si="559"/>
        <v>0</v>
      </c>
      <c r="B13752" s="12" t="s">
        <v>6</v>
      </c>
      <c r="C13752" s="31">
        <v>0</v>
      </c>
    </row>
    <row r="13753" spans="1:3" ht="15" hidden="1" x14ac:dyDescent="0.2">
      <c r="A13753" s="13">
        <f t="shared" si="559"/>
        <v>0</v>
      </c>
      <c r="B13753" s="12" t="s">
        <v>45</v>
      </c>
      <c r="C13753" s="31">
        <v>0</v>
      </c>
    </row>
    <row r="13754" spans="1:3" ht="15" hidden="1" x14ac:dyDescent="0.2">
      <c r="A13754" s="13">
        <f t="shared" si="559"/>
        <v>0</v>
      </c>
      <c r="B13754" s="12" t="s">
        <v>13</v>
      </c>
      <c r="C13754" s="31">
        <v>0</v>
      </c>
    </row>
    <row r="13755" spans="1:3" ht="15" x14ac:dyDescent="0.2">
      <c r="A13755" s="13"/>
      <c r="B13755" s="17" t="s">
        <v>46</v>
      </c>
      <c r="C13755" s="31">
        <v>6.9433299999999996</v>
      </c>
    </row>
    <row r="13756" spans="1:3" ht="15" x14ac:dyDescent="0.2">
      <c r="A13756" s="13"/>
      <c r="B13756" s="12" t="s">
        <v>19</v>
      </c>
      <c r="C13756" s="31">
        <v>6.9433299999999996</v>
      </c>
    </row>
    <row r="13757" spans="1:3" ht="15" hidden="1" x14ac:dyDescent="0.2">
      <c r="A13757" s="13">
        <f t="shared" si="559"/>
        <v>0</v>
      </c>
      <c r="B13757" s="12" t="s">
        <v>36</v>
      </c>
      <c r="C13757" s="31">
        <v>0</v>
      </c>
    </row>
    <row r="13758" spans="1:3" ht="15" hidden="1" x14ac:dyDescent="0.2">
      <c r="A13758" s="13">
        <f t="shared" si="559"/>
        <v>0</v>
      </c>
      <c r="B13758" s="12" t="s">
        <v>47</v>
      </c>
      <c r="C13758" s="31">
        <v>0</v>
      </c>
    </row>
    <row r="13759" spans="1:3" ht="15" hidden="1" x14ac:dyDescent="0.2">
      <c r="A13759" s="13">
        <f t="shared" si="559"/>
        <v>0</v>
      </c>
      <c r="B13759" s="12" t="s">
        <v>41</v>
      </c>
      <c r="C13759" s="31">
        <v>0</v>
      </c>
    </row>
    <row r="13760" spans="1:3" ht="15" x14ac:dyDescent="0.2">
      <c r="A13760" s="13"/>
      <c r="B13760" s="39" t="s">
        <v>48</v>
      </c>
      <c r="C13760" s="40">
        <v>0.25667000000000001</v>
      </c>
    </row>
    <row r="13761" spans="1:3" ht="15" x14ac:dyDescent="0.2">
      <c r="A13761" s="13"/>
      <c r="B13761" s="39" t="s">
        <v>49</v>
      </c>
      <c r="C13761" s="40">
        <v>972.93866000000003</v>
      </c>
    </row>
    <row r="13762" spans="1:3" ht="15" x14ac:dyDescent="0.2">
      <c r="A13762" s="13"/>
      <c r="B13762" s="39" t="s">
        <v>50</v>
      </c>
      <c r="C13762" s="40">
        <v>973.19533000000001</v>
      </c>
    </row>
    <row r="13763" spans="1:3" ht="15" hidden="1" x14ac:dyDescent="0.2">
      <c r="A13763" s="13">
        <f t="shared" si="559"/>
        <v>0</v>
      </c>
      <c r="B13763" s="23"/>
      <c r="C13763" s="34"/>
    </row>
    <row r="13764" spans="1:3" hidden="1" x14ac:dyDescent="0.2">
      <c r="A13764" s="13">
        <f t="shared" si="559"/>
        <v>0</v>
      </c>
      <c r="B13764" s="18" t="s">
        <v>319</v>
      </c>
      <c r="C13764" s="29"/>
    </row>
    <row r="13765" spans="1:3" ht="15" x14ac:dyDescent="0.2">
      <c r="A13765" s="13"/>
      <c r="B13765" s="5" t="s">
        <v>53</v>
      </c>
      <c r="C13765" s="36">
        <v>188</v>
      </c>
    </row>
    <row r="13766" spans="1:3" ht="15" x14ac:dyDescent="0.2">
      <c r="A13766" s="13"/>
      <c r="B13766" s="6" t="s">
        <v>54</v>
      </c>
      <c r="C13766" s="36">
        <v>175</v>
      </c>
    </row>
    <row r="13767" spans="1:3" ht="15" x14ac:dyDescent="0.2">
      <c r="A13767" s="13"/>
      <c r="B13767" s="6" t="s">
        <v>55</v>
      </c>
      <c r="C13767" s="36">
        <v>13</v>
      </c>
    </row>
    <row r="13768" spans="1:3" ht="15" hidden="1" x14ac:dyDescent="0.2">
      <c r="A13768" s="13">
        <f t="shared" si="559"/>
        <v>0</v>
      </c>
      <c r="B13768" s="24"/>
      <c r="C13768" s="34"/>
    </row>
    <row r="13769" spans="1:3" ht="15" x14ac:dyDescent="0.2">
      <c r="A13769" s="13"/>
      <c r="B13769" s="121" t="s">
        <v>200</v>
      </c>
      <c r="C13769" s="122"/>
    </row>
    <row r="13770" spans="1:3" hidden="1" x14ac:dyDescent="0.2">
      <c r="A13770" s="13">
        <f t="shared" si="559"/>
        <v>0</v>
      </c>
      <c r="B13770" s="21"/>
      <c r="C13770" s="35"/>
    </row>
    <row r="13771" spans="1:3" ht="15" hidden="1" x14ac:dyDescent="0.2">
      <c r="A13771" s="13">
        <f t="shared" si="559"/>
        <v>0</v>
      </c>
      <c r="B13771" s="22" t="s">
        <v>59</v>
      </c>
      <c r="C13771" s="29"/>
    </row>
    <row r="13772" spans="1:3" ht="15" hidden="1" x14ac:dyDescent="0.2">
      <c r="A13772" s="13">
        <f t="shared" si="559"/>
        <v>0</v>
      </c>
      <c r="B13772" s="2" t="s">
        <v>1</v>
      </c>
      <c r="C13772" s="28">
        <v>0</v>
      </c>
    </row>
    <row r="13773" spans="1:3" ht="15" hidden="1" x14ac:dyDescent="0.2">
      <c r="A13773" s="13">
        <f t="shared" si="559"/>
        <v>0</v>
      </c>
      <c r="B13773" s="3" t="s">
        <v>2</v>
      </c>
      <c r="C13773" s="28"/>
    </row>
    <row r="13774" spans="1:3" ht="15" hidden="1" x14ac:dyDescent="0.2">
      <c r="A13774" s="13">
        <f t="shared" si="559"/>
        <v>0</v>
      </c>
      <c r="B13774" s="3" t="s">
        <v>3</v>
      </c>
      <c r="C13774" s="28"/>
    </row>
    <row r="13775" spans="1:3" ht="15" hidden="1" x14ac:dyDescent="0.2">
      <c r="A13775" s="13">
        <f t="shared" si="559"/>
        <v>0</v>
      </c>
      <c r="B13775" s="3" t="s">
        <v>4</v>
      </c>
      <c r="C13775" s="28">
        <v>0</v>
      </c>
    </row>
    <row r="13776" spans="1:3" ht="15" hidden="1" x14ac:dyDescent="0.2">
      <c r="A13776" s="13">
        <f t="shared" si="559"/>
        <v>0</v>
      </c>
      <c r="B13776" s="3" t="s">
        <v>5</v>
      </c>
      <c r="C13776" s="28">
        <v>0</v>
      </c>
    </row>
    <row r="13777" spans="1:3" ht="15" hidden="1" x14ac:dyDescent="0.2">
      <c r="A13777" s="13">
        <f t="shared" si="559"/>
        <v>0</v>
      </c>
      <c r="B13777" s="2" t="s">
        <v>6</v>
      </c>
      <c r="C13777" s="28">
        <v>0</v>
      </c>
    </row>
    <row r="13778" spans="1:3" ht="15" hidden="1" x14ac:dyDescent="0.2">
      <c r="A13778" s="13">
        <f t="shared" si="559"/>
        <v>0</v>
      </c>
      <c r="B13778" s="2" t="s">
        <v>7</v>
      </c>
      <c r="C13778" s="28">
        <v>0</v>
      </c>
    </row>
    <row r="13779" spans="1:3" ht="15" hidden="1" x14ac:dyDescent="0.2">
      <c r="A13779" s="13">
        <v>0</v>
      </c>
      <c r="B13779" s="3" t="s">
        <v>8</v>
      </c>
      <c r="C13779" s="28">
        <v>0</v>
      </c>
    </row>
    <row r="13780" spans="1:3" ht="15" hidden="1" x14ac:dyDescent="0.2">
      <c r="A13780" s="13">
        <f t="shared" si="559"/>
        <v>0</v>
      </c>
      <c r="B13780" s="4" t="s">
        <v>9</v>
      </c>
      <c r="C13780" s="28">
        <v>0</v>
      </c>
    </row>
    <row r="13781" spans="1:3" ht="15" hidden="1" x14ac:dyDescent="0.2">
      <c r="A13781" s="13">
        <v>0</v>
      </c>
      <c r="B13781" s="4" t="s">
        <v>10</v>
      </c>
      <c r="C13781" s="28">
        <v>0</v>
      </c>
    </row>
    <row r="13782" spans="1:3" ht="15" hidden="1" x14ac:dyDescent="0.2">
      <c r="A13782" s="13">
        <f t="shared" si="559"/>
        <v>0</v>
      </c>
      <c r="B13782" s="4" t="s">
        <v>11</v>
      </c>
      <c r="C13782" s="28">
        <v>0</v>
      </c>
    </row>
    <row r="13783" spans="1:3" ht="15" hidden="1" x14ac:dyDescent="0.2">
      <c r="A13783" s="13">
        <f t="shared" si="559"/>
        <v>0</v>
      </c>
      <c r="B13783" s="4" t="s">
        <v>12</v>
      </c>
      <c r="C13783" s="28">
        <v>0</v>
      </c>
    </row>
    <row r="13784" spans="1:3" ht="15" hidden="1" x14ac:dyDescent="0.2">
      <c r="A13784" s="13">
        <f t="shared" si="559"/>
        <v>0</v>
      </c>
      <c r="B13784" s="2" t="s">
        <v>13</v>
      </c>
      <c r="C13784" s="28">
        <v>0</v>
      </c>
    </row>
    <row r="13785" spans="1:3" ht="15" hidden="1" x14ac:dyDescent="0.2">
      <c r="A13785" s="13">
        <v>0</v>
      </c>
      <c r="B13785" s="3" t="s">
        <v>14</v>
      </c>
      <c r="C13785" s="28">
        <v>0</v>
      </c>
    </row>
    <row r="13786" spans="1:3" ht="15" hidden="1" x14ac:dyDescent="0.2">
      <c r="A13786" s="13">
        <v>0</v>
      </c>
      <c r="B13786" s="4" t="s">
        <v>15</v>
      </c>
      <c r="C13786" s="28">
        <v>0</v>
      </c>
    </row>
    <row r="13787" spans="1:3" ht="15" hidden="1" x14ac:dyDescent="0.2">
      <c r="A13787" s="13">
        <v>0</v>
      </c>
      <c r="B13787" s="4" t="s">
        <v>10</v>
      </c>
      <c r="C13787" s="28">
        <v>0</v>
      </c>
    </row>
    <row r="13788" spans="1:3" ht="15" hidden="1" x14ac:dyDescent="0.2">
      <c r="A13788" s="13">
        <f t="shared" ref="A13788:A13794" si="560">SUM(C13788)</f>
        <v>0</v>
      </c>
      <c r="B13788" s="4" t="s">
        <v>16</v>
      </c>
      <c r="C13788" s="28">
        <v>0</v>
      </c>
    </row>
    <row r="13789" spans="1:3" ht="15" hidden="1" x14ac:dyDescent="0.2">
      <c r="A13789" s="13">
        <f t="shared" si="560"/>
        <v>0</v>
      </c>
      <c r="B13789" s="3" t="s">
        <v>17</v>
      </c>
      <c r="C13789" s="28">
        <v>0</v>
      </c>
    </row>
    <row r="13790" spans="1:3" ht="15" hidden="1" x14ac:dyDescent="0.2">
      <c r="A13790" s="13">
        <f t="shared" si="560"/>
        <v>0</v>
      </c>
      <c r="B13790" s="4" t="s">
        <v>18</v>
      </c>
      <c r="C13790" s="28">
        <v>0</v>
      </c>
    </row>
    <row r="13791" spans="1:3" hidden="1" x14ac:dyDescent="0.2">
      <c r="A13791" s="13">
        <f t="shared" si="560"/>
        <v>0</v>
      </c>
      <c r="B13791" s="21"/>
      <c r="C13791" s="35"/>
    </row>
    <row r="13792" spans="1:3" ht="15" x14ac:dyDescent="0.2">
      <c r="A13792" s="13"/>
      <c r="B13792" s="2" t="s">
        <v>19</v>
      </c>
      <c r="C13792" s="28">
        <v>20.245340000000002</v>
      </c>
    </row>
    <row r="13793" spans="1:3" ht="15" hidden="1" x14ac:dyDescent="0.2">
      <c r="A13793" s="13">
        <f t="shared" si="560"/>
        <v>0</v>
      </c>
      <c r="B13793" s="12" t="s">
        <v>20</v>
      </c>
      <c r="C13793" s="31">
        <v>0</v>
      </c>
    </row>
    <row r="13794" spans="1:3" ht="15" x14ac:dyDescent="0.2">
      <c r="A13794" s="13"/>
      <c r="B13794" s="12" t="s">
        <v>21</v>
      </c>
      <c r="C13794" s="31">
        <v>20.245340000000002</v>
      </c>
    </row>
    <row r="13795" spans="1:3" ht="15" hidden="1" x14ac:dyDescent="0.2">
      <c r="A13795" s="13">
        <v>0</v>
      </c>
      <c r="B13795" s="15" t="s">
        <v>22</v>
      </c>
      <c r="C13795" s="32">
        <v>0</v>
      </c>
    </row>
    <row r="13796" spans="1:3" ht="15" hidden="1" x14ac:dyDescent="0.2">
      <c r="A13796" s="13">
        <v>0</v>
      </c>
      <c r="B13796" s="15" t="s">
        <v>23</v>
      </c>
      <c r="C13796" s="32">
        <v>4.4999999999999998E-2</v>
      </c>
    </row>
    <row r="13797" spans="1:3" ht="15" hidden="1" x14ac:dyDescent="0.2">
      <c r="A13797" s="13">
        <v>0</v>
      </c>
      <c r="B13797" s="15" t="s">
        <v>24</v>
      </c>
      <c r="C13797" s="32">
        <v>4.4443400000000004</v>
      </c>
    </row>
    <row r="13798" spans="1:3" ht="15" hidden="1" x14ac:dyDescent="0.2">
      <c r="A13798" s="13">
        <v>0</v>
      </c>
      <c r="B13798" s="15" t="s">
        <v>25</v>
      </c>
      <c r="C13798" s="32">
        <v>0.13900000000000001</v>
      </c>
    </row>
    <row r="13799" spans="1:3" ht="15" hidden="1" x14ac:dyDescent="0.2">
      <c r="A13799" s="13">
        <v>0</v>
      </c>
      <c r="B13799" s="15" t="s">
        <v>26</v>
      </c>
      <c r="C13799" s="32">
        <v>0</v>
      </c>
    </row>
    <row r="13800" spans="1:3" ht="15" hidden="1" x14ac:dyDescent="0.2">
      <c r="A13800" s="13">
        <v>0</v>
      </c>
      <c r="B13800" s="15" t="s">
        <v>27</v>
      </c>
      <c r="C13800" s="32">
        <v>0</v>
      </c>
    </row>
    <row r="13801" spans="1:3" ht="30" hidden="1" x14ac:dyDescent="0.2">
      <c r="A13801" s="13">
        <v>0</v>
      </c>
      <c r="B13801" s="15" t="s">
        <v>28</v>
      </c>
      <c r="C13801" s="32">
        <v>1.6904999999999999</v>
      </c>
    </row>
    <row r="13802" spans="1:3" ht="15" hidden="1" x14ac:dyDescent="0.2">
      <c r="A13802" s="13">
        <v>0</v>
      </c>
      <c r="B13802" s="15" t="s">
        <v>29</v>
      </c>
      <c r="C13802" s="32">
        <v>0.39601999999999998</v>
      </c>
    </row>
    <row r="13803" spans="1:3" ht="15" hidden="1" x14ac:dyDescent="0.2">
      <c r="A13803" s="13">
        <v>0</v>
      </c>
      <c r="B13803" s="15" t="s">
        <v>30</v>
      </c>
      <c r="C13803" s="32">
        <v>0</v>
      </c>
    </row>
    <row r="13804" spans="1:3" ht="15" hidden="1" x14ac:dyDescent="0.2">
      <c r="A13804" s="13">
        <v>0</v>
      </c>
      <c r="B13804" s="15" t="s">
        <v>31</v>
      </c>
      <c r="C13804" s="32">
        <v>13.530480000000001</v>
      </c>
    </row>
    <row r="13805" spans="1:3" ht="15" hidden="1" x14ac:dyDescent="0.2">
      <c r="A13805" s="13">
        <f t="shared" ref="A13805:A13811" si="561">SUM(C13805)</f>
        <v>0</v>
      </c>
      <c r="B13805" s="12" t="s">
        <v>32</v>
      </c>
      <c r="C13805" s="31">
        <v>0</v>
      </c>
    </row>
    <row r="13806" spans="1:3" ht="15" hidden="1" x14ac:dyDescent="0.2">
      <c r="A13806" s="13">
        <f t="shared" si="561"/>
        <v>0</v>
      </c>
      <c r="B13806" s="3" t="s">
        <v>33</v>
      </c>
      <c r="C13806" s="28">
        <v>0</v>
      </c>
    </row>
    <row r="13807" spans="1:3" ht="15" hidden="1" x14ac:dyDescent="0.2">
      <c r="A13807" s="13">
        <f t="shared" si="561"/>
        <v>0</v>
      </c>
      <c r="B13807" s="12" t="s">
        <v>4</v>
      </c>
      <c r="C13807" s="31">
        <v>0</v>
      </c>
    </row>
    <row r="13808" spans="1:3" ht="15" hidden="1" x14ac:dyDescent="0.2">
      <c r="A13808" s="13">
        <f t="shared" si="561"/>
        <v>0</v>
      </c>
      <c r="B13808" s="12" t="s">
        <v>34</v>
      </c>
      <c r="C13808" s="31">
        <v>0</v>
      </c>
    </row>
    <row r="13809" spans="1:3" ht="15" hidden="1" x14ac:dyDescent="0.2">
      <c r="A13809" s="13">
        <f t="shared" si="561"/>
        <v>0</v>
      </c>
      <c r="B13809" s="12" t="s">
        <v>35</v>
      </c>
      <c r="C13809" s="31">
        <v>0</v>
      </c>
    </row>
    <row r="13810" spans="1:3" ht="15" hidden="1" x14ac:dyDescent="0.2">
      <c r="A13810" s="13">
        <f t="shared" si="561"/>
        <v>0</v>
      </c>
      <c r="B13810" s="2" t="s">
        <v>36</v>
      </c>
      <c r="C13810" s="28">
        <v>0</v>
      </c>
    </row>
    <row r="13811" spans="1:3" ht="15" hidden="1" x14ac:dyDescent="0.2">
      <c r="A13811" s="13">
        <f t="shared" si="561"/>
        <v>0</v>
      </c>
      <c r="B13811" s="2" t="s">
        <v>37</v>
      </c>
      <c r="C13811" s="28">
        <v>0</v>
      </c>
    </row>
    <row r="13812" spans="1:3" ht="15" hidden="1" x14ac:dyDescent="0.2">
      <c r="A13812" s="13">
        <v>0</v>
      </c>
      <c r="B13812" s="16" t="s">
        <v>8</v>
      </c>
      <c r="C13812" s="33">
        <v>0</v>
      </c>
    </row>
    <row r="13813" spans="1:3" ht="15" hidden="1" x14ac:dyDescent="0.2">
      <c r="A13813" s="13">
        <v>0</v>
      </c>
      <c r="B13813" s="15" t="s">
        <v>9</v>
      </c>
      <c r="C13813" s="32">
        <v>0</v>
      </c>
    </row>
    <row r="13814" spans="1:3" ht="15" hidden="1" x14ac:dyDescent="0.2">
      <c r="A13814" s="13">
        <v>0</v>
      </c>
      <c r="B13814" s="15" t="s">
        <v>38</v>
      </c>
      <c r="C13814" s="32">
        <v>0</v>
      </c>
    </row>
    <row r="13815" spans="1:3" ht="15" hidden="1" x14ac:dyDescent="0.2">
      <c r="A13815" s="13">
        <f>SUM(C13815)</f>
        <v>0</v>
      </c>
      <c r="B13815" s="14" t="s">
        <v>39</v>
      </c>
      <c r="C13815" s="31">
        <v>0</v>
      </c>
    </row>
    <row r="13816" spans="1:3" ht="15" hidden="1" x14ac:dyDescent="0.2">
      <c r="A13816" s="13">
        <f>SUM(C13816)</f>
        <v>0</v>
      </c>
      <c r="B13816" s="4" t="s">
        <v>40</v>
      </c>
      <c r="C13816" s="28">
        <v>0</v>
      </c>
    </row>
    <row r="13817" spans="1:3" ht="15" hidden="1" x14ac:dyDescent="0.2">
      <c r="A13817" s="13">
        <f>SUM(C13817)</f>
        <v>0</v>
      </c>
      <c r="B13817" s="2" t="s">
        <v>41</v>
      </c>
      <c r="C13817" s="28">
        <v>0</v>
      </c>
    </row>
    <row r="13818" spans="1:3" ht="15" hidden="1" x14ac:dyDescent="0.2">
      <c r="A13818" s="13">
        <v>0</v>
      </c>
      <c r="B13818" s="16" t="s">
        <v>14</v>
      </c>
      <c r="C13818" s="33">
        <v>0</v>
      </c>
    </row>
    <row r="13819" spans="1:3" ht="15" hidden="1" x14ac:dyDescent="0.2">
      <c r="A13819" s="13">
        <v>0</v>
      </c>
      <c r="B13819" s="15" t="s">
        <v>9</v>
      </c>
      <c r="C13819" s="32">
        <v>0</v>
      </c>
    </row>
    <row r="13820" spans="1:3" ht="15" hidden="1" x14ac:dyDescent="0.2">
      <c r="A13820" s="13">
        <v>0</v>
      </c>
      <c r="B13820" s="15" t="s">
        <v>10</v>
      </c>
      <c r="C13820" s="32">
        <v>0</v>
      </c>
    </row>
    <row r="13821" spans="1:3" ht="15" hidden="1" x14ac:dyDescent="0.2">
      <c r="A13821" s="13">
        <f>SUM(C13821)</f>
        <v>0</v>
      </c>
      <c r="B13821" s="14" t="s">
        <v>42</v>
      </c>
      <c r="C13821" s="31">
        <v>0</v>
      </c>
    </row>
    <row r="13822" spans="1:3" ht="15" hidden="1" x14ac:dyDescent="0.2">
      <c r="A13822" s="13">
        <f>SUM(C13822)</f>
        <v>0</v>
      </c>
      <c r="B13822" s="4" t="s">
        <v>16</v>
      </c>
      <c r="C13822" s="28">
        <v>0</v>
      </c>
    </row>
    <row r="13823" spans="1:3" ht="15" hidden="1" x14ac:dyDescent="0.2">
      <c r="A13823" s="13">
        <f>SUM(C13823)</f>
        <v>0</v>
      </c>
      <c r="B13823" s="16" t="s">
        <v>17</v>
      </c>
      <c r="C13823" s="33">
        <v>0</v>
      </c>
    </row>
    <row r="13824" spans="1:3" ht="15" hidden="1" x14ac:dyDescent="0.2">
      <c r="A13824" s="13">
        <v>0</v>
      </c>
      <c r="B13824" s="15" t="s">
        <v>43</v>
      </c>
      <c r="C13824" s="32">
        <v>0</v>
      </c>
    </row>
    <row r="13825" spans="1:3" ht="15" hidden="1" x14ac:dyDescent="0.2">
      <c r="A13825" s="13">
        <v>0</v>
      </c>
      <c r="B13825" s="15" t="s">
        <v>15</v>
      </c>
      <c r="C13825" s="32">
        <v>0</v>
      </c>
    </row>
    <row r="13826" spans="1:3" ht="15" hidden="1" x14ac:dyDescent="0.2">
      <c r="A13826" s="13">
        <v>0</v>
      </c>
      <c r="B13826" s="15" t="s">
        <v>10</v>
      </c>
      <c r="C13826" s="32">
        <v>0</v>
      </c>
    </row>
    <row r="13827" spans="1:3" ht="15" hidden="1" x14ac:dyDescent="0.2">
      <c r="A13827" s="13">
        <f t="shared" ref="A13827:A13849" si="562">SUM(C13827)</f>
        <v>0</v>
      </c>
      <c r="B13827" s="14" t="s">
        <v>39</v>
      </c>
      <c r="C13827" s="31">
        <v>0</v>
      </c>
    </row>
    <row r="13828" spans="1:3" ht="15" hidden="1" x14ac:dyDescent="0.2">
      <c r="A13828" s="13">
        <f t="shared" si="562"/>
        <v>0</v>
      </c>
      <c r="B13828" s="4" t="s">
        <v>16</v>
      </c>
      <c r="C13828" s="28">
        <v>0</v>
      </c>
    </row>
    <row r="13829" spans="1:3" hidden="1" x14ac:dyDescent="0.2">
      <c r="A13829" s="13">
        <f t="shared" si="562"/>
        <v>0</v>
      </c>
      <c r="B13829" s="21"/>
      <c r="C13829" s="35"/>
    </row>
    <row r="13830" spans="1:3" ht="15" hidden="1" x14ac:dyDescent="0.2">
      <c r="A13830" s="13">
        <f t="shared" si="562"/>
        <v>0</v>
      </c>
      <c r="B13830" s="22" t="s">
        <v>60</v>
      </c>
      <c r="C13830" s="29"/>
    </row>
    <row r="13831" spans="1:3" ht="15" hidden="1" x14ac:dyDescent="0.2">
      <c r="A13831" s="13">
        <f t="shared" si="562"/>
        <v>0</v>
      </c>
      <c r="B13831" s="17" t="s">
        <v>44</v>
      </c>
      <c r="C13831" s="31">
        <v>0</v>
      </c>
    </row>
    <row r="13832" spans="1:3" ht="15" hidden="1" x14ac:dyDescent="0.2">
      <c r="A13832" s="13">
        <f t="shared" si="562"/>
        <v>0</v>
      </c>
      <c r="B13832" s="12" t="s">
        <v>1</v>
      </c>
      <c r="C13832" s="31">
        <v>0</v>
      </c>
    </row>
    <row r="13833" spans="1:3" ht="15" hidden="1" x14ac:dyDescent="0.2">
      <c r="A13833" s="13">
        <f t="shared" si="562"/>
        <v>0</v>
      </c>
      <c r="B13833" s="12" t="s">
        <v>6</v>
      </c>
      <c r="C13833" s="31">
        <v>0</v>
      </c>
    </row>
    <row r="13834" spans="1:3" ht="15" hidden="1" x14ac:dyDescent="0.2">
      <c r="A13834" s="13">
        <f t="shared" si="562"/>
        <v>0</v>
      </c>
      <c r="B13834" s="12" t="s">
        <v>45</v>
      </c>
      <c r="C13834" s="31">
        <v>0</v>
      </c>
    </row>
    <row r="13835" spans="1:3" ht="15" hidden="1" x14ac:dyDescent="0.2">
      <c r="A13835" s="13">
        <f t="shared" si="562"/>
        <v>0</v>
      </c>
      <c r="B13835" s="12" t="s">
        <v>13</v>
      </c>
      <c r="C13835" s="31">
        <v>0</v>
      </c>
    </row>
    <row r="13836" spans="1:3" ht="15" x14ac:dyDescent="0.2">
      <c r="A13836" s="13"/>
      <c r="B13836" s="17" t="s">
        <v>46</v>
      </c>
      <c r="C13836" s="31">
        <v>20.245339999999999</v>
      </c>
    </row>
    <row r="13837" spans="1:3" ht="15" x14ac:dyDescent="0.2">
      <c r="A13837" s="13"/>
      <c r="B13837" s="12" t="s">
        <v>19</v>
      </c>
      <c r="C13837" s="31">
        <v>20.245339999999999</v>
      </c>
    </row>
    <row r="13838" spans="1:3" ht="15" hidden="1" x14ac:dyDescent="0.2">
      <c r="A13838" s="13">
        <f t="shared" si="562"/>
        <v>0</v>
      </c>
      <c r="B13838" s="12" t="s">
        <v>36</v>
      </c>
      <c r="C13838" s="31">
        <v>0</v>
      </c>
    </row>
    <row r="13839" spans="1:3" ht="15" hidden="1" x14ac:dyDescent="0.2">
      <c r="A13839" s="13">
        <f t="shared" si="562"/>
        <v>0</v>
      </c>
      <c r="B13839" s="12" t="s">
        <v>47</v>
      </c>
      <c r="C13839" s="31">
        <v>0</v>
      </c>
    </row>
    <row r="13840" spans="1:3" ht="15" hidden="1" x14ac:dyDescent="0.2">
      <c r="A13840" s="13">
        <f t="shared" si="562"/>
        <v>0</v>
      </c>
      <c r="B13840" s="12" t="s">
        <v>41</v>
      </c>
      <c r="C13840" s="31">
        <v>0</v>
      </c>
    </row>
    <row r="13841" spans="1:3" ht="15" x14ac:dyDescent="0.2">
      <c r="A13841" s="13"/>
      <c r="B13841" s="39" t="s">
        <v>48</v>
      </c>
      <c r="C13841" s="40">
        <v>-20.245339999999999</v>
      </c>
    </row>
    <row r="13842" spans="1:3" ht="15" x14ac:dyDescent="0.2">
      <c r="A13842" s="13"/>
      <c r="B13842" s="39" t="s">
        <v>49</v>
      </c>
      <c r="C13842" s="40">
        <v>33.937429999999999</v>
      </c>
    </row>
    <row r="13843" spans="1:3" ht="15" x14ac:dyDescent="0.2">
      <c r="A13843" s="13"/>
      <c r="B13843" s="39" t="s">
        <v>50</v>
      </c>
      <c r="C13843" s="40">
        <v>13.69209</v>
      </c>
    </row>
    <row r="13844" spans="1:3" ht="15" hidden="1" x14ac:dyDescent="0.2">
      <c r="A13844" s="13">
        <f t="shared" si="562"/>
        <v>0</v>
      </c>
      <c r="B13844" s="23"/>
      <c r="C13844" s="34"/>
    </row>
    <row r="13845" spans="1:3" hidden="1" x14ac:dyDescent="0.2">
      <c r="A13845" s="13">
        <f t="shared" si="562"/>
        <v>0</v>
      </c>
      <c r="B13845" s="18" t="s">
        <v>319</v>
      </c>
      <c r="C13845" s="29"/>
    </row>
    <row r="13846" spans="1:3" ht="15" x14ac:dyDescent="0.2">
      <c r="A13846" s="13"/>
      <c r="B13846" s="5" t="s">
        <v>53</v>
      </c>
      <c r="C13846" s="36">
        <v>99</v>
      </c>
    </row>
    <row r="13847" spans="1:3" ht="15" x14ac:dyDescent="0.2">
      <c r="A13847" s="13"/>
      <c r="B13847" s="6" t="s">
        <v>54</v>
      </c>
      <c r="C13847" s="36">
        <v>84</v>
      </c>
    </row>
    <row r="13848" spans="1:3" ht="15" x14ac:dyDescent="0.2">
      <c r="A13848" s="13"/>
      <c r="B13848" s="6" t="s">
        <v>55</v>
      </c>
      <c r="C13848" s="36">
        <v>15</v>
      </c>
    </row>
    <row r="13849" spans="1:3" ht="15" hidden="1" x14ac:dyDescent="0.2">
      <c r="A13849" s="13">
        <f t="shared" si="562"/>
        <v>0</v>
      </c>
      <c r="B13849" s="24"/>
      <c r="C13849" s="34"/>
    </row>
    <row r="13850" spans="1:3" ht="15" x14ac:dyDescent="0.2">
      <c r="A13850" s="13"/>
      <c r="B13850" s="121" t="s">
        <v>195</v>
      </c>
      <c r="C13850" s="122"/>
    </row>
    <row r="13851" spans="1:3" hidden="1" x14ac:dyDescent="0.2">
      <c r="A13851" s="13">
        <f t="shared" ref="A13851:A13859" si="563">SUM(C13851)</f>
        <v>0</v>
      </c>
      <c r="B13851" s="21"/>
      <c r="C13851" s="35"/>
    </row>
    <row r="13852" spans="1:3" ht="15" hidden="1" x14ac:dyDescent="0.2">
      <c r="A13852" s="13">
        <f t="shared" si="563"/>
        <v>0</v>
      </c>
      <c r="B13852" s="22" t="s">
        <v>59</v>
      </c>
      <c r="C13852" s="29"/>
    </row>
    <row r="13853" spans="1:3" ht="15" x14ac:dyDescent="0.2">
      <c r="A13853" s="13"/>
      <c r="B13853" s="2" t="s">
        <v>1</v>
      </c>
      <c r="C13853" s="28">
        <v>40.112000000000002</v>
      </c>
    </row>
    <row r="13854" spans="1:3" ht="15" hidden="1" x14ac:dyDescent="0.2">
      <c r="A13854" s="13">
        <f t="shared" si="563"/>
        <v>0</v>
      </c>
      <c r="B13854" s="3" t="s">
        <v>2</v>
      </c>
      <c r="C13854" s="28"/>
    </row>
    <row r="13855" spans="1:3" ht="15" hidden="1" x14ac:dyDescent="0.2">
      <c r="A13855" s="13">
        <f t="shared" si="563"/>
        <v>0</v>
      </c>
      <c r="B13855" s="3" t="s">
        <v>3</v>
      </c>
      <c r="C13855" s="28"/>
    </row>
    <row r="13856" spans="1:3" ht="15" hidden="1" x14ac:dyDescent="0.2">
      <c r="A13856" s="13">
        <f t="shared" si="563"/>
        <v>0</v>
      </c>
      <c r="B13856" s="3" t="s">
        <v>4</v>
      </c>
      <c r="C13856" s="28">
        <v>0</v>
      </c>
    </row>
    <row r="13857" spans="1:3" ht="15" x14ac:dyDescent="0.2">
      <c r="A13857" s="13"/>
      <c r="B13857" s="3" t="s">
        <v>5</v>
      </c>
      <c r="C13857" s="28">
        <v>40.112000000000002</v>
      </c>
    </row>
    <row r="13858" spans="1:3" ht="15" hidden="1" x14ac:dyDescent="0.2">
      <c r="A13858" s="13">
        <f t="shared" si="563"/>
        <v>0</v>
      </c>
      <c r="B13858" s="2" t="s">
        <v>6</v>
      </c>
      <c r="C13858" s="28">
        <v>0</v>
      </c>
    </row>
    <row r="13859" spans="1:3" ht="15" hidden="1" x14ac:dyDescent="0.2">
      <c r="A13859" s="13">
        <f t="shared" si="563"/>
        <v>0</v>
      </c>
      <c r="B13859" s="2" t="s">
        <v>7</v>
      </c>
      <c r="C13859" s="28">
        <v>0</v>
      </c>
    </row>
    <row r="13860" spans="1:3" ht="15" hidden="1" x14ac:dyDescent="0.2">
      <c r="A13860" s="13">
        <v>0</v>
      </c>
      <c r="B13860" s="3" t="s">
        <v>8</v>
      </c>
      <c r="C13860" s="28">
        <v>0</v>
      </c>
    </row>
    <row r="13861" spans="1:3" ht="15" hidden="1" x14ac:dyDescent="0.2">
      <c r="A13861" s="13">
        <f>SUM(C13861)</f>
        <v>0</v>
      </c>
      <c r="B13861" s="4" t="s">
        <v>9</v>
      </c>
      <c r="C13861" s="28">
        <v>0</v>
      </c>
    </row>
    <row r="13862" spans="1:3" ht="15" hidden="1" x14ac:dyDescent="0.2">
      <c r="A13862" s="13">
        <v>0</v>
      </c>
      <c r="B13862" s="4" t="s">
        <v>10</v>
      </c>
      <c r="C13862" s="28">
        <v>0</v>
      </c>
    </row>
    <row r="13863" spans="1:3" ht="15" hidden="1" x14ac:dyDescent="0.2">
      <c r="A13863" s="13">
        <f>SUM(C13863)</f>
        <v>0</v>
      </c>
      <c r="B13863" s="4" t="s">
        <v>11</v>
      </c>
      <c r="C13863" s="28">
        <v>0</v>
      </c>
    </row>
    <row r="13864" spans="1:3" ht="15" hidden="1" x14ac:dyDescent="0.2">
      <c r="A13864" s="13">
        <f>SUM(C13864)</f>
        <v>0</v>
      </c>
      <c r="B13864" s="4" t="s">
        <v>12</v>
      </c>
      <c r="C13864" s="28">
        <v>0</v>
      </c>
    </row>
    <row r="13865" spans="1:3" ht="15" hidden="1" x14ac:dyDescent="0.2">
      <c r="A13865" s="13">
        <f>SUM(C13865)</f>
        <v>0</v>
      </c>
      <c r="B13865" s="2" t="s">
        <v>13</v>
      </c>
      <c r="C13865" s="28">
        <v>0</v>
      </c>
    </row>
    <row r="13866" spans="1:3" ht="15" hidden="1" x14ac:dyDescent="0.2">
      <c r="A13866" s="13">
        <v>0</v>
      </c>
      <c r="B13866" s="3" t="s">
        <v>14</v>
      </c>
      <c r="C13866" s="28">
        <v>0</v>
      </c>
    </row>
    <row r="13867" spans="1:3" ht="15" hidden="1" x14ac:dyDescent="0.2">
      <c r="A13867" s="13">
        <v>0</v>
      </c>
      <c r="B13867" s="4" t="s">
        <v>15</v>
      </c>
      <c r="C13867" s="28">
        <v>0</v>
      </c>
    </row>
    <row r="13868" spans="1:3" ht="15" hidden="1" x14ac:dyDescent="0.2">
      <c r="A13868" s="13">
        <v>0</v>
      </c>
      <c r="B13868" s="4" t="s">
        <v>10</v>
      </c>
      <c r="C13868" s="28">
        <v>0</v>
      </c>
    </row>
    <row r="13869" spans="1:3" ht="15" hidden="1" x14ac:dyDescent="0.2">
      <c r="A13869" s="13">
        <f t="shared" ref="A13869:A13875" si="564">SUM(C13869)</f>
        <v>0</v>
      </c>
      <c r="B13869" s="4" t="s">
        <v>16</v>
      </c>
      <c r="C13869" s="28">
        <v>0</v>
      </c>
    </row>
    <row r="13870" spans="1:3" ht="15" hidden="1" x14ac:dyDescent="0.2">
      <c r="A13870" s="13">
        <f t="shared" si="564"/>
        <v>0</v>
      </c>
      <c r="B13870" s="3" t="s">
        <v>17</v>
      </c>
      <c r="C13870" s="28">
        <v>0</v>
      </c>
    </row>
    <row r="13871" spans="1:3" ht="15" hidden="1" x14ac:dyDescent="0.2">
      <c r="A13871" s="13">
        <f t="shared" si="564"/>
        <v>0</v>
      </c>
      <c r="B13871" s="4" t="s">
        <v>18</v>
      </c>
      <c r="C13871" s="28">
        <v>0</v>
      </c>
    </row>
    <row r="13872" spans="1:3" hidden="1" x14ac:dyDescent="0.2">
      <c r="A13872" s="13">
        <f t="shared" si="564"/>
        <v>0</v>
      </c>
      <c r="B13872" s="21"/>
      <c r="C13872" s="35"/>
    </row>
    <row r="13873" spans="1:3" ht="15" x14ac:dyDescent="0.2">
      <c r="A13873" s="13"/>
      <c r="B13873" s="2" t="s">
        <v>19</v>
      </c>
      <c r="C13873" s="28">
        <v>65.811930000000004</v>
      </c>
    </row>
    <row r="13874" spans="1:3" ht="15" x14ac:dyDescent="0.2">
      <c r="A13874" s="13"/>
      <c r="B13874" s="12" t="s">
        <v>20</v>
      </c>
      <c r="C13874" s="31">
        <v>7.28</v>
      </c>
    </row>
    <row r="13875" spans="1:3" ht="15" x14ac:dyDescent="0.2">
      <c r="A13875" s="13"/>
      <c r="B13875" s="12" t="s">
        <v>21</v>
      </c>
      <c r="C13875" s="31">
        <v>57.176010000000005</v>
      </c>
    </row>
    <row r="13876" spans="1:3" ht="15" hidden="1" x14ac:dyDescent="0.2">
      <c r="A13876" s="13">
        <v>0</v>
      </c>
      <c r="B13876" s="15" t="s">
        <v>22</v>
      </c>
      <c r="C13876" s="32">
        <v>17.036000000000001</v>
      </c>
    </row>
    <row r="13877" spans="1:3" ht="15" hidden="1" x14ac:dyDescent="0.2">
      <c r="A13877" s="13">
        <v>0</v>
      </c>
      <c r="B13877" s="15" t="s">
        <v>23</v>
      </c>
      <c r="C13877" s="32">
        <v>0</v>
      </c>
    </row>
    <row r="13878" spans="1:3" ht="15" hidden="1" x14ac:dyDescent="0.2">
      <c r="A13878" s="13">
        <v>0</v>
      </c>
      <c r="B13878" s="15" t="s">
        <v>24</v>
      </c>
      <c r="C13878" s="32">
        <v>21.07451</v>
      </c>
    </row>
    <row r="13879" spans="1:3" ht="15" hidden="1" x14ac:dyDescent="0.2">
      <c r="A13879" s="13">
        <v>0</v>
      </c>
      <c r="B13879" s="15" t="s">
        <v>25</v>
      </c>
      <c r="C13879" s="32">
        <v>0</v>
      </c>
    </row>
    <row r="13880" spans="1:3" ht="15" hidden="1" x14ac:dyDescent="0.2">
      <c r="A13880" s="13">
        <v>0</v>
      </c>
      <c r="B13880" s="15" t="s">
        <v>26</v>
      </c>
      <c r="C13880" s="32">
        <v>0</v>
      </c>
    </row>
    <row r="13881" spans="1:3" ht="15" hidden="1" x14ac:dyDescent="0.2">
      <c r="A13881" s="13">
        <v>0</v>
      </c>
      <c r="B13881" s="15" t="s">
        <v>27</v>
      </c>
      <c r="C13881" s="32">
        <v>0.69989999999999997</v>
      </c>
    </row>
    <row r="13882" spans="1:3" ht="30" hidden="1" x14ac:dyDescent="0.2">
      <c r="A13882" s="13">
        <v>0</v>
      </c>
      <c r="B13882" s="15" t="s">
        <v>28</v>
      </c>
      <c r="C13882" s="32">
        <v>0</v>
      </c>
    </row>
    <row r="13883" spans="1:3" ht="15" hidden="1" x14ac:dyDescent="0.2">
      <c r="A13883" s="13">
        <v>0</v>
      </c>
      <c r="B13883" s="15" t="s">
        <v>29</v>
      </c>
      <c r="C13883" s="32">
        <v>0</v>
      </c>
    </row>
    <row r="13884" spans="1:3" ht="15" hidden="1" x14ac:dyDescent="0.2">
      <c r="A13884" s="13">
        <v>0</v>
      </c>
      <c r="B13884" s="15" t="s">
        <v>30</v>
      </c>
      <c r="C13884" s="32">
        <v>0</v>
      </c>
    </row>
    <row r="13885" spans="1:3" ht="15" hidden="1" x14ac:dyDescent="0.2">
      <c r="A13885" s="13">
        <v>0</v>
      </c>
      <c r="B13885" s="15" t="s">
        <v>31</v>
      </c>
      <c r="C13885" s="32">
        <v>18.365600000000001</v>
      </c>
    </row>
    <row r="13886" spans="1:3" ht="15" hidden="1" x14ac:dyDescent="0.2">
      <c r="A13886" s="13">
        <f t="shared" ref="A13886:A13892" si="565">SUM(C13886)</f>
        <v>0</v>
      </c>
      <c r="B13886" s="12" t="s">
        <v>32</v>
      </c>
      <c r="C13886" s="31">
        <v>0</v>
      </c>
    </row>
    <row r="13887" spans="1:3" ht="15" hidden="1" x14ac:dyDescent="0.2">
      <c r="A13887" s="13">
        <f t="shared" si="565"/>
        <v>0</v>
      </c>
      <c r="B13887" s="3" t="s">
        <v>33</v>
      </c>
      <c r="C13887" s="28">
        <v>0</v>
      </c>
    </row>
    <row r="13888" spans="1:3" ht="15" hidden="1" x14ac:dyDescent="0.2">
      <c r="A13888" s="13">
        <f t="shared" si="565"/>
        <v>0</v>
      </c>
      <c r="B13888" s="12" t="s">
        <v>4</v>
      </c>
      <c r="C13888" s="31">
        <v>0</v>
      </c>
    </row>
    <row r="13889" spans="1:3" ht="15" hidden="1" x14ac:dyDescent="0.2">
      <c r="A13889" s="13">
        <f t="shared" si="565"/>
        <v>0</v>
      </c>
      <c r="B13889" s="12" t="s">
        <v>34</v>
      </c>
      <c r="C13889" s="31">
        <v>0</v>
      </c>
    </row>
    <row r="13890" spans="1:3" ht="15" x14ac:dyDescent="0.2">
      <c r="A13890" s="13"/>
      <c r="B13890" s="12" t="s">
        <v>35</v>
      </c>
      <c r="C13890" s="31">
        <v>1.35592</v>
      </c>
    </row>
    <row r="13891" spans="1:3" ht="15" x14ac:dyDescent="0.2">
      <c r="A13891" s="13"/>
      <c r="B13891" s="2" t="s">
        <v>36</v>
      </c>
      <c r="C13891" s="28">
        <v>33.586210000000001</v>
      </c>
    </row>
    <row r="13892" spans="1:3" ht="15" hidden="1" x14ac:dyDescent="0.2">
      <c r="A13892" s="13">
        <f t="shared" si="565"/>
        <v>0</v>
      </c>
      <c r="B13892" s="2" t="s">
        <v>37</v>
      </c>
      <c r="C13892" s="28">
        <v>0</v>
      </c>
    </row>
    <row r="13893" spans="1:3" ht="15" hidden="1" x14ac:dyDescent="0.2">
      <c r="A13893" s="13">
        <v>0</v>
      </c>
      <c r="B13893" s="16" t="s">
        <v>8</v>
      </c>
      <c r="C13893" s="33">
        <v>0</v>
      </c>
    </row>
    <row r="13894" spans="1:3" ht="15" hidden="1" x14ac:dyDescent="0.2">
      <c r="A13894" s="13">
        <v>0</v>
      </c>
      <c r="B13894" s="15" t="s">
        <v>9</v>
      </c>
      <c r="C13894" s="32">
        <v>0</v>
      </c>
    </row>
    <row r="13895" spans="1:3" ht="15" hidden="1" x14ac:dyDescent="0.2">
      <c r="A13895" s="13">
        <v>0</v>
      </c>
      <c r="B13895" s="15" t="s">
        <v>38</v>
      </c>
      <c r="C13895" s="32">
        <v>0</v>
      </c>
    </row>
    <row r="13896" spans="1:3" ht="15" hidden="1" x14ac:dyDescent="0.2">
      <c r="A13896" s="13">
        <f>SUM(C13896)</f>
        <v>0</v>
      </c>
      <c r="B13896" s="14" t="s">
        <v>39</v>
      </c>
      <c r="C13896" s="31">
        <v>0</v>
      </c>
    </row>
    <row r="13897" spans="1:3" ht="15" hidden="1" x14ac:dyDescent="0.2">
      <c r="A13897" s="13">
        <f>SUM(C13897)</f>
        <v>0</v>
      </c>
      <c r="B13897" s="4" t="s">
        <v>40</v>
      </c>
      <c r="C13897" s="28">
        <v>0</v>
      </c>
    </row>
    <row r="13898" spans="1:3" ht="15" hidden="1" x14ac:dyDescent="0.2">
      <c r="A13898" s="13">
        <f>SUM(C13898)</f>
        <v>0</v>
      </c>
      <c r="B13898" s="2" t="s">
        <v>41</v>
      </c>
      <c r="C13898" s="28">
        <v>0</v>
      </c>
    </row>
    <row r="13899" spans="1:3" ht="15" hidden="1" x14ac:dyDescent="0.2">
      <c r="A13899" s="13">
        <v>0</v>
      </c>
      <c r="B13899" s="16" t="s">
        <v>14</v>
      </c>
      <c r="C13899" s="33">
        <v>0</v>
      </c>
    </row>
    <row r="13900" spans="1:3" ht="15" hidden="1" x14ac:dyDescent="0.2">
      <c r="A13900" s="13">
        <v>0</v>
      </c>
      <c r="B13900" s="15" t="s">
        <v>9</v>
      </c>
      <c r="C13900" s="32">
        <v>0</v>
      </c>
    </row>
    <row r="13901" spans="1:3" ht="15" hidden="1" x14ac:dyDescent="0.2">
      <c r="A13901" s="13">
        <v>0</v>
      </c>
      <c r="B13901" s="15" t="s">
        <v>10</v>
      </c>
      <c r="C13901" s="32">
        <v>0</v>
      </c>
    </row>
    <row r="13902" spans="1:3" ht="15" hidden="1" x14ac:dyDescent="0.2">
      <c r="A13902" s="13">
        <f>SUM(C13902)</f>
        <v>0</v>
      </c>
      <c r="B13902" s="14" t="s">
        <v>42</v>
      </c>
      <c r="C13902" s="31">
        <v>0</v>
      </c>
    </row>
    <row r="13903" spans="1:3" ht="15" hidden="1" x14ac:dyDescent="0.2">
      <c r="A13903" s="13">
        <f>SUM(C13903)</f>
        <v>0</v>
      </c>
      <c r="B13903" s="4" t="s">
        <v>16</v>
      </c>
      <c r="C13903" s="28">
        <v>0</v>
      </c>
    </row>
    <row r="13904" spans="1:3" ht="15" hidden="1" x14ac:dyDescent="0.2">
      <c r="A13904" s="13">
        <f>SUM(C13904)</f>
        <v>0</v>
      </c>
      <c r="B13904" s="16" t="s">
        <v>17</v>
      </c>
      <c r="C13904" s="33">
        <v>0</v>
      </c>
    </row>
    <row r="13905" spans="1:3" ht="15" hidden="1" x14ac:dyDescent="0.2">
      <c r="A13905" s="13">
        <v>0</v>
      </c>
      <c r="B13905" s="15" t="s">
        <v>43</v>
      </c>
      <c r="C13905" s="32">
        <v>0</v>
      </c>
    </row>
    <row r="13906" spans="1:3" ht="15" hidden="1" x14ac:dyDescent="0.2">
      <c r="A13906" s="13">
        <v>0</v>
      </c>
      <c r="B13906" s="15" t="s">
        <v>15</v>
      </c>
      <c r="C13906" s="32">
        <v>0</v>
      </c>
    </row>
    <row r="13907" spans="1:3" ht="15" hidden="1" x14ac:dyDescent="0.2">
      <c r="A13907" s="13">
        <v>0</v>
      </c>
      <c r="B13907" s="15" t="s">
        <v>10</v>
      </c>
      <c r="C13907" s="32">
        <v>0</v>
      </c>
    </row>
    <row r="13908" spans="1:3" ht="15" hidden="1" x14ac:dyDescent="0.2">
      <c r="A13908" s="13">
        <f t="shared" ref="A13908:A13930" si="566">SUM(C13908)</f>
        <v>0</v>
      </c>
      <c r="B13908" s="14" t="s">
        <v>39</v>
      </c>
      <c r="C13908" s="31">
        <v>0</v>
      </c>
    </row>
    <row r="13909" spans="1:3" ht="15" hidden="1" x14ac:dyDescent="0.2">
      <c r="A13909" s="13">
        <f t="shared" si="566"/>
        <v>0</v>
      </c>
      <c r="B13909" s="4" t="s">
        <v>16</v>
      </c>
      <c r="C13909" s="28">
        <v>0</v>
      </c>
    </row>
    <row r="13910" spans="1:3" hidden="1" x14ac:dyDescent="0.2">
      <c r="A13910" s="13">
        <f t="shared" si="566"/>
        <v>0</v>
      </c>
      <c r="B13910" s="21"/>
      <c r="C13910" s="35"/>
    </row>
    <row r="13911" spans="1:3" ht="15" hidden="1" x14ac:dyDescent="0.2">
      <c r="A13911" s="13">
        <f t="shared" si="566"/>
        <v>0</v>
      </c>
      <c r="B13911" s="22" t="s">
        <v>60</v>
      </c>
      <c r="C13911" s="29"/>
    </row>
    <row r="13912" spans="1:3" ht="15" x14ac:dyDescent="0.2">
      <c r="A13912" s="13"/>
      <c r="B13912" s="17" t="s">
        <v>44</v>
      </c>
      <c r="C13912" s="31">
        <v>40.112000000000002</v>
      </c>
    </row>
    <row r="13913" spans="1:3" ht="15" x14ac:dyDescent="0.2">
      <c r="A13913" s="13"/>
      <c r="B13913" s="12" t="s">
        <v>1</v>
      </c>
      <c r="C13913" s="31">
        <v>40.112000000000002</v>
      </c>
    </row>
    <row r="13914" spans="1:3" ht="15" hidden="1" x14ac:dyDescent="0.2">
      <c r="A13914" s="13">
        <f t="shared" si="566"/>
        <v>0</v>
      </c>
      <c r="B13914" s="12" t="s">
        <v>6</v>
      </c>
      <c r="C13914" s="31">
        <v>0</v>
      </c>
    </row>
    <row r="13915" spans="1:3" ht="15" hidden="1" x14ac:dyDescent="0.2">
      <c r="A13915" s="13">
        <f t="shared" si="566"/>
        <v>0</v>
      </c>
      <c r="B13915" s="12" t="s">
        <v>45</v>
      </c>
      <c r="C13915" s="31">
        <v>0</v>
      </c>
    </row>
    <row r="13916" spans="1:3" ht="15" hidden="1" x14ac:dyDescent="0.2">
      <c r="A13916" s="13">
        <f t="shared" si="566"/>
        <v>0</v>
      </c>
      <c r="B13916" s="12" t="s">
        <v>13</v>
      </c>
      <c r="C13916" s="31">
        <v>0</v>
      </c>
    </row>
    <row r="13917" spans="1:3" ht="15" x14ac:dyDescent="0.2">
      <c r="A13917" s="13"/>
      <c r="B13917" s="17" t="s">
        <v>46</v>
      </c>
      <c r="C13917" s="31">
        <v>99.398140000000012</v>
      </c>
    </row>
    <row r="13918" spans="1:3" ht="15" x14ac:dyDescent="0.2">
      <c r="A13918" s="13"/>
      <c r="B13918" s="12" t="s">
        <v>19</v>
      </c>
      <c r="C13918" s="31">
        <v>65.811930000000004</v>
      </c>
    </row>
    <row r="13919" spans="1:3" ht="15" x14ac:dyDescent="0.2">
      <c r="A13919" s="13"/>
      <c r="B13919" s="12" t="s">
        <v>36</v>
      </c>
      <c r="C13919" s="31">
        <v>33.586210000000001</v>
      </c>
    </row>
    <row r="13920" spans="1:3" ht="15" hidden="1" x14ac:dyDescent="0.2">
      <c r="A13920" s="13">
        <f t="shared" si="566"/>
        <v>0</v>
      </c>
      <c r="B13920" s="12" t="s">
        <v>47</v>
      </c>
      <c r="C13920" s="31">
        <v>0</v>
      </c>
    </row>
    <row r="13921" spans="1:3" ht="15" hidden="1" x14ac:dyDescent="0.2">
      <c r="A13921" s="13">
        <f t="shared" si="566"/>
        <v>0</v>
      </c>
      <c r="B13921" s="12" t="s">
        <v>41</v>
      </c>
      <c r="C13921" s="31">
        <v>0</v>
      </c>
    </row>
    <row r="13922" spans="1:3" ht="15" x14ac:dyDescent="0.2">
      <c r="A13922" s="13"/>
      <c r="B13922" s="39" t="s">
        <v>48</v>
      </c>
      <c r="C13922" s="40">
        <v>-59.286140000000003</v>
      </c>
    </row>
    <row r="13923" spans="1:3" ht="15" x14ac:dyDescent="0.2">
      <c r="A13923" s="13"/>
      <c r="B13923" s="39" t="s">
        <v>49</v>
      </c>
      <c r="C13923" s="40">
        <v>442.00403999999997</v>
      </c>
    </row>
    <row r="13924" spans="1:3" ht="15" x14ac:dyDescent="0.2">
      <c r="A13924" s="13"/>
      <c r="B13924" s="39" t="s">
        <v>50</v>
      </c>
      <c r="C13924" s="40">
        <v>382.71789999999999</v>
      </c>
    </row>
    <row r="13925" spans="1:3" ht="15" hidden="1" x14ac:dyDescent="0.2">
      <c r="A13925" s="13">
        <f t="shared" si="566"/>
        <v>0</v>
      </c>
      <c r="B13925" s="23"/>
      <c r="C13925" s="34"/>
    </row>
    <row r="13926" spans="1:3" hidden="1" x14ac:dyDescent="0.2">
      <c r="A13926" s="13">
        <f t="shared" si="566"/>
        <v>0</v>
      </c>
      <c r="B13926" s="18" t="s">
        <v>319</v>
      </c>
      <c r="C13926" s="29"/>
    </row>
    <row r="13927" spans="1:3" ht="15" x14ac:dyDescent="0.2">
      <c r="A13927" s="13"/>
      <c r="B13927" s="5" t="s">
        <v>53</v>
      </c>
      <c r="C13927" s="36">
        <v>272</v>
      </c>
    </row>
    <row r="13928" spans="1:3" ht="15" x14ac:dyDescent="0.2">
      <c r="A13928" s="13"/>
      <c r="B13928" s="6" t="s">
        <v>54</v>
      </c>
      <c r="C13928" s="36">
        <v>197</v>
      </c>
    </row>
    <row r="13929" spans="1:3" ht="15" x14ac:dyDescent="0.2">
      <c r="A13929" s="13"/>
      <c r="B13929" s="6" t="s">
        <v>55</v>
      </c>
      <c r="C13929" s="36">
        <v>75</v>
      </c>
    </row>
    <row r="13930" spans="1:3" ht="15" hidden="1" x14ac:dyDescent="0.2">
      <c r="A13930" s="13">
        <f t="shared" si="566"/>
        <v>0</v>
      </c>
      <c r="B13930" s="24"/>
      <c r="C13930" s="34"/>
    </row>
    <row r="13931" spans="1:3" ht="15" x14ac:dyDescent="0.2">
      <c r="A13931" s="13"/>
      <c r="B13931" s="121" t="s">
        <v>196</v>
      </c>
      <c r="C13931" s="122"/>
    </row>
    <row r="13932" spans="1:3" hidden="1" x14ac:dyDescent="0.2">
      <c r="A13932" s="13">
        <f t="shared" ref="A13932:A13940" si="567">SUM(C13932)</f>
        <v>0</v>
      </c>
      <c r="B13932" s="21"/>
      <c r="C13932" s="35"/>
    </row>
    <row r="13933" spans="1:3" ht="15" hidden="1" x14ac:dyDescent="0.2">
      <c r="A13933" s="13">
        <f t="shared" si="567"/>
        <v>0</v>
      </c>
      <c r="B13933" s="22" t="s">
        <v>59</v>
      </c>
      <c r="C13933" s="29"/>
    </row>
    <row r="13934" spans="1:3" ht="15" x14ac:dyDescent="0.2">
      <c r="A13934" s="13"/>
      <c r="B13934" s="2" t="s">
        <v>1</v>
      </c>
      <c r="C13934" s="28">
        <v>406.66311999999999</v>
      </c>
    </row>
    <row r="13935" spans="1:3" ht="15" hidden="1" x14ac:dyDescent="0.2">
      <c r="A13935" s="13">
        <f t="shared" si="567"/>
        <v>0</v>
      </c>
      <c r="B13935" s="3" t="s">
        <v>2</v>
      </c>
      <c r="C13935" s="28"/>
    </row>
    <row r="13936" spans="1:3" ht="15" hidden="1" x14ac:dyDescent="0.2">
      <c r="A13936" s="13">
        <f t="shared" si="567"/>
        <v>0</v>
      </c>
      <c r="B13936" s="3" t="s">
        <v>3</v>
      </c>
      <c r="C13936" s="28"/>
    </row>
    <row r="13937" spans="1:3" ht="15" x14ac:dyDescent="0.2">
      <c r="A13937" s="13"/>
      <c r="B13937" s="3" t="s">
        <v>4</v>
      </c>
      <c r="C13937" s="28">
        <v>374.03341</v>
      </c>
    </row>
    <row r="13938" spans="1:3" ht="15" x14ac:dyDescent="0.2">
      <c r="A13938" s="13"/>
      <c r="B13938" s="3" t="s">
        <v>5</v>
      </c>
      <c r="C13938" s="28">
        <v>32.629710000000003</v>
      </c>
    </row>
    <row r="13939" spans="1:3" ht="15" hidden="1" x14ac:dyDescent="0.2">
      <c r="A13939" s="13">
        <f t="shared" si="567"/>
        <v>0</v>
      </c>
      <c r="B13939" s="2" t="s">
        <v>6</v>
      </c>
      <c r="C13939" s="28">
        <v>0</v>
      </c>
    </row>
    <row r="13940" spans="1:3" ht="15" hidden="1" x14ac:dyDescent="0.2">
      <c r="A13940" s="13">
        <f t="shared" si="567"/>
        <v>0</v>
      </c>
      <c r="B13940" s="2" t="s">
        <v>7</v>
      </c>
      <c r="C13940" s="28">
        <v>0</v>
      </c>
    </row>
    <row r="13941" spans="1:3" ht="15" hidden="1" x14ac:dyDescent="0.2">
      <c r="A13941" s="13">
        <v>0</v>
      </c>
      <c r="B13941" s="3" t="s">
        <v>8</v>
      </c>
      <c r="C13941" s="28">
        <v>0</v>
      </c>
    </row>
    <row r="13942" spans="1:3" ht="15" hidden="1" x14ac:dyDescent="0.2">
      <c r="A13942" s="13">
        <f>SUM(C13942)</f>
        <v>0</v>
      </c>
      <c r="B13942" s="4" t="s">
        <v>9</v>
      </c>
      <c r="C13942" s="28">
        <v>0</v>
      </c>
    </row>
    <row r="13943" spans="1:3" ht="15" hidden="1" x14ac:dyDescent="0.2">
      <c r="A13943" s="13">
        <v>0</v>
      </c>
      <c r="B13943" s="4" t="s">
        <v>10</v>
      </c>
      <c r="C13943" s="28">
        <v>0</v>
      </c>
    </row>
    <row r="13944" spans="1:3" ht="15" hidden="1" x14ac:dyDescent="0.2">
      <c r="A13944" s="13">
        <f>SUM(C13944)</f>
        <v>0</v>
      </c>
      <c r="B13944" s="4" t="s">
        <v>11</v>
      </c>
      <c r="C13944" s="28">
        <v>0</v>
      </c>
    </row>
    <row r="13945" spans="1:3" ht="15" hidden="1" x14ac:dyDescent="0.2">
      <c r="A13945" s="13">
        <f>SUM(C13945)</f>
        <v>0</v>
      </c>
      <c r="B13945" s="4" t="s">
        <v>12</v>
      </c>
      <c r="C13945" s="28">
        <v>0</v>
      </c>
    </row>
    <row r="13946" spans="1:3" ht="15" hidden="1" x14ac:dyDescent="0.2">
      <c r="A13946" s="13">
        <f>SUM(C13946)</f>
        <v>0</v>
      </c>
      <c r="B13946" s="2" t="s">
        <v>13</v>
      </c>
      <c r="C13946" s="28">
        <v>0</v>
      </c>
    </row>
    <row r="13947" spans="1:3" ht="15" hidden="1" x14ac:dyDescent="0.2">
      <c r="A13947" s="13">
        <v>0</v>
      </c>
      <c r="B13947" s="3" t="s">
        <v>14</v>
      </c>
      <c r="C13947" s="28">
        <v>0</v>
      </c>
    </row>
    <row r="13948" spans="1:3" ht="15" hidden="1" x14ac:dyDescent="0.2">
      <c r="A13948" s="13">
        <v>0</v>
      </c>
      <c r="B13948" s="4" t="s">
        <v>15</v>
      </c>
      <c r="C13948" s="28">
        <v>0</v>
      </c>
    </row>
    <row r="13949" spans="1:3" ht="15" hidden="1" x14ac:dyDescent="0.2">
      <c r="A13949" s="13">
        <v>0</v>
      </c>
      <c r="B13949" s="4" t="s">
        <v>10</v>
      </c>
      <c r="C13949" s="28">
        <v>0</v>
      </c>
    </row>
    <row r="13950" spans="1:3" ht="15" hidden="1" x14ac:dyDescent="0.2">
      <c r="A13950" s="13">
        <f t="shared" ref="A13950:A13956" si="568">SUM(C13950)</f>
        <v>0</v>
      </c>
      <c r="B13950" s="4" t="s">
        <v>16</v>
      </c>
      <c r="C13950" s="28">
        <v>0</v>
      </c>
    </row>
    <row r="13951" spans="1:3" ht="15" hidden="1" x14ac:dyDescent="0.2">
      <c r="A13951" s="13">
        <f t="shared" si="568"/>
        <v>0</v>
      </c>
      <c r="B13951" s="3" t="s">
        <v>17</v>
      </c>
      <c r="C13951" s="28">
        <v>0</v>
      </c>
    </row>
    <row r="13952" spans="1:3" ht="15" hidden="1" x14ac:dyDescent="0.2">
      <c r="A13952" s="13">
        <f t="shared" si="568"/>
        <v>0</v>
      </c>
      <c r="B13952" s="4" t="s">
        <v>18</v>
      </c>
      <c r="C13952" s="28">
        <v>0</v>
      </c>
    </row>
    <row r="13953" spans="1:3" hidden="1" x14ac:dyDescent="0.2">
      <c r="A13953" s="13">
        <f t="shared" si="568"/>
        <v>0</v>
      </c>
      <c r="B13953" s="21"/>
      <c r="C13953" s="35"/>
    </row>
    <row r="13954" spans="1:3" ht="15" x14ac:dyDescent="0.2">
      <c r="A13954" s="13"/>
      <c r="B13954" s="2" t="s">
        <v>19</v>
      </c>
      <c r="C13954" s="28">
        <v>149.00214</v>
      </c>
    </row>
    <row r="13955" spans="1:3" ht="15" hidden="1" x14ac:dyDescent="0.2">
      <c r="A13955" s="13">
        <f t="shared" si="568"/>
        <v>0</v>
      </c>
      <c r="B13955" s="12" t="s">
        <v>20</v>
      </c>
      <c r="C13955" s="31">
        <v>0</v>
      </c>
    </row>
    <row r="13956" spans="1:3" ht="15" x14ac:dyDescent="0.2">
      <c r="A13956" s="13"/>
      <c r="B13956" s="12" t="s">
        <v>21</v>
      </c>
      <c r="C13956" s="31">
        <v>63.485320000000002</v>
      </c>
    </row>
    <row r="13957" spans="1:3" ht="15" hidden="1" x14ac:dyDescent="0.2">
      <c r="A13957" s="13">
        <v>0</v>
      </c>
      <c r="B13957" s="15" t="s">
        <v>22</v>
      </c>
      <c r="C13957" s="32">
        <v>32.590000000000003</v>
      </c>
    </row>
    <row r="13958" spans="1:3" ht="15" hidden="1" x14ac:dyDescent="0.2">
      <c r="A13958" s="13">
        <v>0</v>
      </c>
      <c r="B13958" s="15" t="s">
        <v>23</v>
      </c>
      <c r="C13958" s="32">
        <v>0.9</v>
      </c>
    </row>
    <row r="13959" spans="1:3" ht="15" hidden="1" x14ac:dyDescent="0.2">
      <c r="A13959" s="13">
        <v>0</v>
      </c>
      <c r="B13959" s="15" t="s">
        <v>24</v>
      </c>
      <c r="C13959" s="32">
        <v>2.8907400000000001</v>
      </c>
    </row>
    <row r="13960" spans="1:3" ht="15" hidden="1" x14ac:dyDescent="0.2">
      <c r="A13960" s="13">
        <v>0</v>
      </c>
      <c r="B13960" s="15" t="s">
        <v>25</v>
      </c>
      <c r="C13960" s="32">
        <v>0</v>
      </c>
    </row>
    <row r="13961" spans="1:3" ht="15" hidden="1" x14ac:dyDescent="0.2">
      <c r="A13961" s="13">
        <v>0</v>
      </c>
      <c r="B13961" s="15" t="s">
        <v>26</v>
      </c>
      <c r="C13961" s="32">
        <v>0.42499999999999999</v>
      </c>
    </row>
    <row r="13962" spans="1:3" ht="15" hidden="1" x14ac:dyDescent="0.2">
      <c r="A13962" s="13">
        <v>0</v>
      </c>
      <c r="B13962" s="15" t="s">
        <v>27</v>
      </c>
      <c r="C13962" s="32">
        <v>0</v>
      </c>
    </row>
    <row r="13963" spans="1:3" ht="30" hidden="1" x14ac:dyDescent="0.2">
      <c r="A13963" s="13">
        <v>0</v>
      </c>
      <c r="B13963" s="15" t="s">
        <v>28</v>
      </c>
      <c r="C13963" s="32">
        <v>0</v>
      </c>
    </row>
    <row r="13964" spans="1:3" ht="15" hidden="1" x14ac:dyDescent="0.2">
      <c r="A13964" s="13">
        <v>0</v>
      </c>
      <c r="B13964" s="15" t="s">
        <v>29</v>
      </c>
      <c r="C13964" s="32">
        <v>1.94543</v>
      </c>
    </row>
    <row r="13965" spans="1:3" ht="15" hidden="1" x14ac:dyDescent="0.2">
      <c r="A13965" s="13">
        <v>0</v>
      </c>
      <c r="B13965" s="15" t="s">
        <v>30</v>
      </c>
      <c r="C13965" s="32">
        <v>0</v>
      </c>
    </row>
    <row r="13966" spans="1:3" ht="15" hidden="1" x14ac:dyDescent="0.2">
      <c r="A13966" s="13">
        <v>0</v>
      </c>
      <c r="B13966" s="15" t="s">
        <v>31</v>
      </c>
      <c r="C13966" s="32">
        <v>24.73415</v>
      </c>
    </row>
    <row r="13967" spans="1:3" ht="15" hidden="1" x14ac:dyDescent="0.2">
      <c r="A13967" s="13">
        <f>SUM(C13967)</f>
        <v>0</v>
      </c>
      <c r="B13967" s="12" t="s">
        <v>32</v>
      </c>
      <c r="C13967" s="31">
        <v>0</v>
      </c>
    </row>
    <row r="13968" spans="1:3" ht="15" hidden="1" x14ac:dyDescent="0.2">
      <c r="A13968" s="13">
        <f>SUM(C13968)</f>
        <v>0</v>
      </c>
      <c r="B13968" s="3" t="s">
        <v>33</v>
      </c>
      <c r="C13968" s="28">
        <v>0</v>
      </c>
    </row>
    <row r="13969" spans="1:3" ht="15" x14ac:dyDescent="0.2">
      <c r="A13969" s="13"/>
      <c r="B13969" s="12" t="s">
        <v>4</v>
      </c>
      <c r="C13969" s="31">
        <v>0.23982000000000001</v>
      </c>
    </row>
    <row r="13970" spans="1:3" ht="15" hidden="1" x14ac:dyDescent="0.2">
      <c r="A13970" s="13">
        <f>SUM(C13970)</f>
        <v>0</v>
      </c>
      <c r="B13970" s="12" t="s">
        <v>34</v>
      </c>
      <c r="C13970" s="31">
        <v>0</v>
      </c>
    </row>
    <row r="13971" spans="1:3" ht="15" x14ac:dyDescent="0.2">
      <c r="A13971" s="13"/>
      <c r="B13971" s="12" t="s">
        <v>35</v>
      </c>
      <c r="C13971" s="31">
        <v>85.277000000000001</v>
      </c>
    </row>
    <row r="13972" spans="1:3" ht="15" x14ac:dyDescent="0.2">
      <c r="A13972" s="13"/>
      <c r="B13972" s="2" t="s">
        <v>36</v>
      </c>
      <c r="C13972" s="28">
        <v>3.3</v>
      </c>
    </row>
    <row r="13973" spans="1:3" ht="15" hidden="1" x14ac:dyDescent="0.2">
      <c r="A13973" s="13">
        <f t="shared" ref="A13971:A14034" si="569">SUM(C13973)</f>
        <v>0</v>
      </c>
      <c r="B13973" s="2" t="s">
        <v>37</v>
      </c>
      <c r="C13973" s="28">
        <v>0</v>
      </c>
    </row>
    <row r="13974" spans="1:3" ht="15" hidden="1" x14ac:dyDescent="0.2">
      <c r="A13974" s="13">
        <v>0</v>
      </c>
      <c r="B13974" s="16" t="s">
        <v>8</v>
      </c>
      <c r="C13974" s="33">
        <v>0</v>
      </c>
    </row>
    <row r="13975" spans="1:3" ht="15" hidden="1" x14ac:dyDescent="0.2">
      <c r="A13975" s="13">
        <v>0</v>
      </c>
      <c r="B13975" s="15" t="s">
        <v>9</v>
      </c>
      <c r="C13975" s="32">
        <v>0</v>
      </c>
    </row>
    <row r="13976" spans="1:3" ht="15" hidden="1" x14ac:dyDescent="0.2">
      <c r="A13976" s="13">
        <v>0</v>
      </c>
      <c r="B13976" s="15" t="s">
        <v>38</v>
      </c>
      <c r="C13976" s="32">
        <v>0</v>
      </c>
    </row>
    <row r="13977" spans="1:3" ht="15" hidden="1" x14ac:dyDescent="0.2">
      <c r="A13977" s="13">
        <f t="shared" si="569"/>
        <v>0</v>
      </c>
      <c r="B13977" s="14" t="s">
        <v>39</v>
      </c>
      <c r="C13977" s="31">
        <v>0</v>
      </c>
    </row>
    <row r="13978" spans="1:3" ht="15" hidden="1" x14ac:dyDescent="0.2">
      <c r="A13978" s="13">
        <f t="shared" si="569"/>
        <v>0</v>
      </c>
      <c r="B13978" s="4" t="s">
        <v>40</v>
      </c>
      <c r="C13978" s="28">
        <v>0</v>
      </c>
    </row>
    <row r="13979" spans="1:3" ht="15" hidden="1" x14ac:dyDescent="0.2">
      <c r="A13979" s="13">
        <f t="shared" si="569"/>
        <v>0</v>
      </c>
      <c r="B13979" s="2" t="s">
        <v>41</v>
      </c>
      <c r="C13979" s="28">
        <v>0</v>
      </c>
    </row>
    <row r="13980" spans="1:3" ht="15" hidden="1" x14ac:dyDescent="0.2">
      <c r="A13980" s="13">
        <v>0</v>
      </c>
      <c r="B13980" s="16" t="s">
        <v>14</v>
      </c>
      <c r="C13980" s="33">
        <v>0</v>
      </c>
    </row>
    <row r="13981" spans="1:3" ht="15" hidden="1" x14ac:dyDescent="0.2">
      <c r="A13981" s="13">
        <v>0</v>
      </c>
      <c r="B13981" s="15" t="s">
        <v>9</v>
      </c>
      <c r="C13981" s="32">
        <v>0</v>
      </c>
    </row>
    <row r="13982" spans="1:3" ht="15" hidden="1" x14ac:dyDescent="0.2">
      <c r="A13982" s="13">
        <v>0</v>
      </c>
      <c r="B13982" s="15" t="s">
        <v>10</v>
      </c>
      <c r="C13982" s="32">
        <v>0</v>
      </c>
    </row>
    <row r="13983" spans="1:3" ht="15" hidden="1" x14ac:dyDescent="0.2">
      <c r="A13983" s="13">
        <f t="shared" si="569"/>
        <v>0</v>
      </c>
      <c r="B13983" s="14" t="s">
        <v>42</v>
      </c>
      <c r="C13983" s="31">
        <v>0</v>
      </c>
    </row>
    <row r="13984" spans="1:3" ht="15" hidden="1" x14ac:dyDescent="0.2">
      <c r="A13984" s="13">
        <f t="shared" si="569"/>
        <v>0</v>
      </c>
      <c r="B13984" s="4" t="s">
        <v>16</v>
      </c>
      <c r="C13984" s="28">
        <v>0</v>
      </c>
    </row>
    <row r="13985" spans="1:3" ht="15" hidden="1" x14ac:dyDescent="0.2">
      <c r="A13985" s="13">
        <f t="shared" si="569"/>
        <v>0</v>
      </c>
      <c r="B13985" s="16" t="s">
        <v>17</v>
      </c>
      <c r="C13985" s="33">
        <v>0</v>
      </c>
    </row>
    <row r="13986" spans="1:3" ht="15" hidden="1" x14ac:dyDescent="0.2">
      <c r="A13986" s="13">
        <v>0</v>
      </c>
      <c r="B13986" s="15" t="s">
        <v>43</v>
      </c>
      <c r="C13986" s="32">
        <v>0</v>
      </c>
    </row>
    <row r="13987" spans="1:3" ht="15" hidden="1" x14ac:dyDescent="0.2">
      <c r="A13987" s="13">
        <v>0</v>
      </c>
      <c r="B13987" s="15" t="s">
        <v>15</v>
      </c>
      <c r="C13987" s="32">
        <v>0</v>
      </c>
    </row>
    <row r="13988" spans="1:3" ht="15" hidden="1" x14ac:dyDescent="0.2">
      <c r="A13988" s="13">
        <v>0</v>
      </c>
      <c r="B13988" s="15" t="s">
        <v>10</v>
      </c>
      <c r="C13988" s="32">
        <v>0</v>
      </c>
    </row>
    <row r="13989" spans="1:3" ht="15" hidden="1" x14ac:dyDescent="0.2">
      <c r="A13989" s="13">
        <f t="shared" si="569"/>
        <v>0</v>
      </c>
      <c r="B13989" s="14" t="s">
        <v>39</v>
      </c>
      <c r="C13989" s="31">
        <v>0</v>
      </c>
    </row>
    <row r="13990" spans="1:3" ht="15" hidden="1" x14ac:dyDescent="0.2">
      <c r="A13990" s="13">
        <f t="shared" si="569"/>
        <v>0</v>
      </c>
      <c r="B13990" s="4" t="s">
        <v>16</v>
      </c>
      <c r="C13990" s="28">
        <v>0</v>
      </c>
    </row>
    <row r="13991" spans="1:3" hidden="1" x14ac:dyDescent="0.2">
      <c r="A13991" s="13">
        <f t="shared" si="569"/>
        <v>0</v>
      </c>
      <c r="B13991" s="21"/>
      <c r="C13991" s="35"/>
    </row>
    <row r="13992" spans="1:3" ht="15" hidden="1" x14ac:dyDescent="0.2">
      <c r="A13992" s="13">
        <f t="shared" si="569"/>
        <v>0</v>
      </c>
      <c r="B13992" s="22" t="s">
        <v>60</v>
      </c>
      <c r="C13992" s="29"/>
    </row>
    <row r="13993" spans="1:3" ht="15" x14ac:dyDescent="0.2">
      <c r="A13993" s="13"/>
      <c r="B13993" s="17" t="s">
        <v>44</v>
      </c>
      <c r="C13993" s="31">
        <v>406.66311999999999</v>
      </c>
    </row>
    <row r="13994" spans="1:3" ht="15" x14ac:dyDescent="0.2">
      <c r="A13994" s="13"/>
      <c r="B13994" s="12" t="s">
        <v>1</v>
      </c>
      <c r="C13994" s="31">
        <v>406.66311999999999</v>
      </c>
    </row>
    <row r="13995" spans="1:3" ht="15" hidden="1" x14ac:dyDescent="0.2">
      <c r="A13995" s="13">
        <f t="shared" si="569"/>
        <v>0</v>
      </c>
      <c r="B13995" s="12" t="s">
        <v>6</v>
      </c>
      <c r="C13995" s="31">
        <v>0</v>
      </c>
    </row>
    <row r="13996" spans="1:3" ht="15" hidden="1" x14ac:dyDescent="0.2">
      <c r="A13996" s="13">
        <f t="shared" si="569"/>
        <v>0</v>
      </c>
      <c r="B13996" s="12" t="s">
        <v>45</v>
      </c>
      <c r="C13996" s="31">
        <v>0</v>
      </c>
    </row>
    <row r="13997" spans="1:3" ht="15" hidden="1" x14ac:dyDescent="0.2">
      <c r="A13997" s="13">
        <f t="shared" si="569"/>
        <v>0</v>
      </c>
      <c r="B13997" s="12" t="s">
        <v>13</v>
      </c>
      <c r="C13997" s="31">
        <v>0</v>
      </c>
    </row>
    <row r="13998" spans="1:3" ht="15" x14ac:dyDescent="0.2">
      <c r="A13998" s="13"/>
      <c r="B13998" s="17" t="s">
        <v>46</v>
      </c>
      <c r="C13998" s="31">
        <v>152.30214000000001</v>
      </c>
    </row>
    <row r="13999" spans="1:3" ht="15" x14ac:dyDescent="0.2">
      <c r="A13999" s="13"/>
      <c r="B13999" s="12" t="s">
        <v>19</v>
      </c>
      <c r="C13999" s="31">
        <v>149.00214</v>
      </c>
    </row>
    <row r="14000" spans="1:3" ht="15" x14ac:dyDescent="0.2">
      <c r="A14000" s="13"/>
      <c r="B14000" s="12" t="s">
        <v>36</v>
      </c>
      <c r="C14000" s="31">
        <v>3.3</v>
      </c>
    </row>
    <row r="14001" spans="1:3" ht="15" hidden="1" x14ac:dyDescent="0.2">
      <c r="A14001" s="13">
        <f t="shared" si="569"/>
        <v>0</v>
      </c>
      <c r="B14001" s="12" t="s">
        <v>47</v>
      </c>
      <c r="C14001" s="31">
        <v>0</v>
      </c>
    </row>
    <row r="14002" spans="1:3" ht="15" hidden="1" x14ac:dyDescent="0.2">
      <c r="A14002" s="13">
        <f t="shared" si="569"/>
        <v>0</v>
      </c>
      <c r="B14002" s="12" t="s">
        <v>41</v>
      </c>
      <c r="C14002" s="31">
        <v>0</v>
      </c>
    </row>
    <row r="14003" spans="1:3" ht="15" x14ac:dyDescent="0.2">
      <c r="A14003" s="13"/>
      <c r="B14003" s="39" t="s">
        <v>48</v>
      </c>
      <c r="C14003" s="40">
        <v>254.36098000000001</v>
      </c>
    </row>
    <row r="14004" spans="1:3" ht="15" x14ac:dyDescent="0.2">
      <c r="A14004" s="13"/>
      <c r="B14004" s="39" t="s">
        <v>49</v>
      </c>
      <c r="C14004" s="40">
        <v>209.92966999999999</v>
      </c>
    </row>
    <row r="14005" spans="1:3" ht="15" x14ac:dyDescent="0.2">
      <c r="A14005" s="13"/>
      <c r="B14005" s="39" t="s">
        <v>50</v>
      </c>
      <c r="C14005" s="40">
        <v>464.29065000000003</v>
      </c>
    </row>
    <row r="14006" spans="1:3" ht="15" hidden="1" x14ac:dyDescent="0.2">
      <c r="A14006" s="13">
        <f t="shared" si="569"/>
        <v>0</v>
      </c>
      <c r="B14006" s="23"/>
      <c r="C14006" s="34"/>
    </row>
    <row r="14007" spans="1:3" hidden="1" x14ac:dyDescent="0.2">
      <c r="A14007" s="13">
        <f t="shared" si="569"/>
        <v>0</v>
      </c>
      <c r="B14007" s="18" t="s">
        <v>319</v>
      </c>
      <c r="C14007" s="29"/>
    </row>
    <row r="14008" spans="1:3" ht="15" x14ac:dyDescent="0.2">
      <c r="A14008" s="13"/>
      <c r="B14008" s="5" t="s">
        <v>53</v>
      </c>
      <c r="C14008" s="36">
        <v>214</v>
      </c>
    </row>
    <row r="14009" spans="1:3" ht="15" x14ac:dyDescent="0.2">
      <c r="A14009" s="13"/>
      <c r="B14009" s="6" t="s">
        <v>54</v>
      </c>
      <c r="C14009" s="36">
        <v>196</v>
      </c>
    </row>
    <row r="14010" spans="1:3" ht="15" x14ac:dyDescent="0.2">
      <c r="A14010" s="13"/>
      <c r="B14010" s="6" t="s">
        <v>55</v>
      </c>
      <c r="C14010" s="36">
        <v>18</v>
      </c>
    </row>
    <row r="14011" spans="1:3" ht="15" hidden="1" x14ac:dyDescent="0.2">
      <c r="A14011" s="13">
        <f t="shared" si="569"/>
        <v>0</v>
      </c>
      <c r="B14011" s="24"/>
      <c r="C14011" s="34"/>
    </row>
    <row r="14012" spans="1:3" ht="15" x14ac:dyDescent="0.2">
      <c r="A14012" s="13"/>
      <c r="B14012" s="121" t="s">
        <v>197</v>
      </c>
      <c r="C14012" s="122"/>
    </row>
    <row r="14013" spans="1:3" hidden="1" x14ac:dyDescent="0.2">
      <c r="A14013" s="13">
        <f t="shared" si="569"/>
        <v>0</v>
      </c>
      <c r="B14013" s="21"/>
      <c r="C14013" s="35"/>
    </row>
    <row r="14014" spans="1:3" ht="15" hidden="1" x14ac:dyDescent="0.2">
      <c r="A14014" s="13">
        <f t="shared" si="569"/>
        <v>0</v>
      </c>
      <c r="B14014" s="22" t="s">
        <v>59</v>
      </c>
      <c r="C14014" s="29"/>
    </row>
    <row r="14015" spans="1:3" ht="15" x14ac:dyDescent="0.2">
      <c r="A14015" s="13"/>
      <c r="B14015" s="2" t="s">
        <v>1</v>
      </c>
      <c r="C14015" s="28">
        <v>116.7715</v>
      </c>
    </row>
    <row r="14016" spans="1:3" ht="15" hidden="1" x14ac:dyDescent="0.2">
      <c r="A14016" s="13">
        <f t="shared" si="569"/>
        <v>0</v>
      </c>
      <c r="B14016" s="3" t="s">
        <v>2</v>
      </c>
      <c r="C14016" s="28"/>
    </row>
    <row r="14017" spans="1:3" ht="15" hidden="1" x14ac:dyDescent="0.2">
      <c r="A14017" s="13">
        <f t="shared" si="569"/>
        <v>0</v>
      </c>
      <c r="B14017" s="3" t="s">
        <v>3</v>
      </c>
      <c r="C14017" s="28"/>
    </row>
    <row r="14018" spans="1:3" ht="15" hidden="1" x14ac:dyDescent="0.2">
      <c r="A14018" s="13">
        <f t="shared" si="569"/>
        <v>0</v>
      </c>
      <c r="B14018" s="3" t="s">
        <v>4</v>
      </c>
      <c r="C14018" s="28">
        <v>0</v>
      </c>
    </row>
    <row r="14019" spans="1:3" ht="15" x14ac:dyDescent="0.2">
      <c r="A14019" s="13"/>
      <c r="B14019" s="3" t="s">
        <v>5</v>
      </c>
      <c r="C14019" s="28">
        <v>116.7715</v>
      </c>
    </row>
    <row r="14020" spans="1:3" ht="15" hidden="1" x14ac:dyDescent="0.2">
      <c r="A14020" s="13">
        <f t="shared" si="569"/>
        <v>0</v>
      </c>
      <c r="B14020" s="2" t="s">
        <v>6</v>
      </c>
      <c r="C14020" s="28">
        <v>0</v>
      </c>
    </row>
    <row r="14021" spans="1:3" ht="15" hidden="1" x14ac:dyDescent="0.2">
      <c r="A14021" s="13">
        <f t="shared" si="569"/>
        <v>0</v>
      </c>
      <c r="B14021" s="2" t="s">
        <v>7</v>
      </c>
      <c r="C14021" s="28">
        <v>0</v>
      </c>
    </row>
    <row r="14022" spans="1:3" ht="15" hidden="1" x14ac:dyDescent="0.2">
      <c r="A14022" s="13">
        <v>0</v>
      </c>
      <c r="B14022" s="3" t="s">
        <v>8</v>
      </c>
      <c r="C14022" s="28">
        <v>0</v>
      </c>
    </row>
    <row r="14023" spans="1:3" ht="15" hidden="1" x14ac:dyDescent="0.2">
      <c r="A14023" s="13">
        <f t="shared" si="569"/>
        <v>0</v>
      </c>
      <c r="B14023" s="4" t="s">
        <v>9</v>
      </c>
      <c r="C14023" s="28">
        <v>0</v>
      </c>
    </row>
    <row r="14024" spans="1:3" ht="15" hidden="1" x14ac:dyDescent="0.2">
      <c r="A14024" s="13">
        <v>0</v>
      </c>
      <c r="B14024" s="4" t="s">
        <v>10</v>
      </c>
      <c r="C14024" s="28">
        <v>0</v>
      </c>
    </row>
    <row r="14025" spans="1:3" ht="15" hidden="1" x14ac:dyDescent="0.2">
      <c r="A14025" s="13">
        <f t="shared" si="569"/>
        <v>0</v>
      </c>
      <c r="B14025" s="4" t="s">
        <v>11</v>
      </c>
      <c r="C14025" s="28">
        <v>0</v>
      </c>
    </row>
    <row r="14026" spans="1:3" ht="15" hidden="1" x14ac:dyDescent="0.2">
      <c r="A14026" s="13">
        <f t="shared" si="569"/>
        <v>0</v>
      </c>
      <c r="B14026" s="4" t="s">
        <v>12</v>
      </c>
      <c r="C14026" s="28">
        <v>0</v>
      </c>
    </row>
    <row r="14027" spans="1:3" ht="15" hidden="1" x14ac:dyDescent="0.2">
      <c r="A14027" s="13">
        <f t="shared" si="569"/>
        <v>0</v>
      </c>
      <c r="B14027" s="2" t="s">
        <v>13</v>
      </c>
      <c r="C14027" s="28">
        <v>0</v>
      </c>
    </row>
    <row r="14028" spans="1:3" ht="15" hidden="1" x14ac:dyDescent="0.2">
      <c r="A14028" s="13">
        <v>0</v>
      </c>
      <c r="B14028" s="3" t="s">
        <v>14</v>
      </c>
      <c r="C14028" s="28">
        <v>0</v>
      </c>
    </row>
    <row r="14029" spans="1:3" ht="15" hidden="1" x14ac:dyDescent="0.2">
      <c r="A14029" s="13">
        <v>0</v>
      </c>
      <c r="B14029" s="4" t="s">
        <v>15</v>
      </c>
      <c r="C14029" s="28">
        <v>0</v>
      </c>
    </row>
    <row r="14030" spans="1:3" ht="15" hidden="1" x14ac:dyDescent="0.2">
      <c r="A14030" s="13">
        <v>0</v>
      </c>
      <c r="B14030" s="4" t="s">
        <v>10</v>
      </c>
      <c r="C14030" s="28">
        <v>0</v>
      </c>
    </row>
    <row r="14031" spans="1:3" ht="15" hidden="1" x14ac:dyDescent="0.2">
      <c r="A14031" s="13">
        <f t="shared" si="569"/>
        <v>0</v>
      </c>
      <c r="B14031" s="4" t="s">
        <v>16</v>
      </c>
      <c r="C14031" s="28">
        <v>0</v>
      </c>
    </row>
    <row r="14032" spans="1:3" ht="15" hidden="1" x14ac:dyDescent="0.2">
      <c r="A14032" s="13">
        <f t="shared" si="569"/>
        <v>0</v>
      </c>
      <c r="B14032" s="3" t="s">
        <v>17</v>
      </c>
      <c r="C14032" s="28">
        <v>0</v>
      </c>
    </row>
    <row r="14033" spans="1:3" ht="15" hidden="1" x14ac:dyDescent="0.2">
      <c r="A14033" s="13">
        <f t="shared" si="569"/>
        <v>0</v>
      </c>
      <c r="B14033" s="4" t="s">
        <v>18</v>
      </c>
      <c r="C14033" s="28">
        <v>0</v>
      </c>
    </row>
    <row r="14034" spans="1:3" hidden="1" x14ac:dyDescent="0.2">
      <c r="A14034" s="13">
        <f t="shared" si="569"/>
        <v>0</v>
      </c>
      <c r="B14034" s="21"/>
      <c r="C14034" s="35"/>
    </row>
    <row r="14035" spans="1:3" ht="15" x14ac:dyDescent="0.2">
      <c r="A14035" s="13"/>
      <c r="B14035" s="2" t="s">
        <v>19</v>
      </c>
      <c r="C14035" s="28">
        <v>133.39716000000001</v>
      </c>
    </row>
    <row r="14036" spans="1:3" ht="15" x14ac:dyDescent="0.2">
      <c r="A14036" s="13"/>
      <c r="B14036" s="12" t="s">
        <v>20</v>
      </c>
      <c r="C14036" s="31">
        <v>12.19</v>
      </c>
    </row>
    <row r="14037" spans="1:3" ht="15" x14ac:dyDescent="0.2">
      <c r="A14037" s="13"/>
      <c r="B14037" s="12" t="s">
        <v>21</v>
      </c>
      <c r="C14037" s="31">
        <v>118.33116</v>
      </c>
    </row>
    <row r="14038" spans="1:3" ht="15" hidden="1" x14ac:dyDescent="0.2">
      <c r="A14038" s="13">
        <v>0</v>
      </c>
      <c r="B14038" s="15" t="s">
        <v>22</v>
      </c>
      <c r="C14038" s="32">
        <v>3.47</v>
      </c>
    </row>
    <row r="14039" spans="1:3" ht="15" hidden="1" x14ac:dyDescent="0.2">
      <c r="A14039" s="13">
        <v>0</v>
      </c>
      <c r="B14039" s="15" t="s">
        <v>23</v>
      </c>
      <c r="C14039" s="32">
        <v>96.448560000000001</v>
      </c>
    </row>
    <row r="14040" spans="1:3" ht="15" hidden="1" x14ac:dyDescent="0.2">
      <c r="A14040" s="13">
        <v>0</v>
      </c>
      <c r="B14040" s="15" t="s">
        <v>24</v>
      </c>
      <c r="C14040" s="32">
        <v>10.845800000000001</v>
      </c>
    </row>
    <row r="14041" spans="1:3" ht="15" hidden="1" x14ac:dyDescent="0.2">
      <c r="A14041" s="13">
        <v>0</v>
      </c>
      <c r="B14041" s="15" t="s">
        <v>25</v>
      </c>
      <c r="C14041" s="32">
        <v>0</v>
      </c>
    </row>
    <row r="14042" spans="1:3" ht="15" hidden="1" x14ac:dyDescent="0.2">
      <c r="A14042" s="13">
        <v>0</v>
      </c>
      <c r="B14042" s="15" t="s">
        <v>26</v>
      </c>
      <c r="C14042" s="32">
        <v>0</v>
      </c>
    </row>
    <row r="14043" spans="1:3" ht="15" hidden="1" x14ac:dyDescent="0.2">
      <c r="A14043" s="13">
        <v>0</v>
      </c>
      <c r="B14043" s="15" t="s">
        <v>27</v>
      </c>
      <c r="C14043" s="32">
        <v>0</v>
      </c>
    </row>
    <row r="14044" spans="1:3" ht="30" hidden="1" x14ac:dyDescent="0.2">
      <c r="A14044" s="13">
        <v>0</v>
      </c>
      <c r="B14044" s="15" t="s">
        <v>28</v>
      </c>
      <c r="C14044" s="32">
        <v>0.69499999999999995</v>
      </c>
    </row>
    <row r="14045" spans="1:3" ht="15" hidden="1" x14ac:dyDescent="0.2">
      <c r="A14045" s="13">
        <v>0</v>
      </c>
      <c r="B14045" s="15" t="s">
        <v>29</v>
      </c>
      <c r="C14045" s="32">
        <v>0.65</v>
      </c>
    </row>
    <row r="14046" spans="1:3" ht="15" hidden="1" x14ac:dyDescent="0.2">
      <c r="A14046" s="13">
        <v>0</v>
      </c>
      <c r="B14046" s="15" t="s">
        <v>30</v>
      </c>
      <c r="C14046" s="32">
        <v>0</v>
      </c>
    </row>
    <row r="14047" spans="1:3" ht="15" hidden="1" x14ac:dyDescent="0.2">
      <c r="A14047" s="13">
        <v>0</v>
      </c>
      <c r="B14047" s="15" t="s">
        <v>31</v>
      </c>
      <c r="C14047" s="32">
        <v>6.2218</v>
      </c>
    </row>
    <row r="14048" spans="1:3" ht="15" hidden="1" x14ac:dyDescent="0.2">
      <c r="A14048" s="13">
        <f t="shared" ref="A14048:A14054" si="570">SUM(C14048)</f>
        <v>0</v>
      </c>
      <c r="B14048" s="12" t="s">
        <v>32</v>
      </c>
      <c r="C14048" s="31">
        <v>0</v>
      </c>
    </row>
    <row r="14049" spans="1:3" ht="15" hidden="1" x14ac:dyDescent="0.2">
      <c r="A14049" s="13">
        <f t="shared" si="570"/>
        <v>0</v>
      </c>
      <c r="B14049" s="3" t="s">
        <v>33</v>
      </c>
      <c r="C14049" s="28">
        <v>0</v>
      </c>
    </row>
    <row r="14050" spans="1:3" ht="15" hidden="1" x14ac:dyDescent="0.2">
      <c r="A14050" s="13">
        <f t="shared" si="570"/>
        <v>0</v>
      </c>
      <c r="B14050" s="12" t="s">
        <v>4</v>
      </c>
      <c r="C14050" s="31">
        <v>0</v>
      </c>
    </row>
    <row r="14051" spans="1:3" ht="15" hidden="1" x14ac:dyDescent="0.2">
      <c r="A14051" s="13">
        <f t="shared" si="570"/>
        <v>0</v>
      </c>
      <c r="B14051" s="12" t="s">
        <v>34</v>
      </c>
      <c r="C14051" s="31">
        <v>0</v>
      </c>
    </row>
    <row r="14052" spans="1:3" ht="15" x14ac:dyDescent="0.2">
      <c r="A14052" s="13"/>
      <c r="B14052" s="12" t="s">
        <v>35</v>
      </c>
      <c r="C14052" s="31">
        <v>2.8759999999999999</v>
      </c>
    </row>
    <row r="14053" spans="1:3" ht="15" hidden="1" x14ac:dyDescent="0.2">
      <c r="A14053" s="13">
        <f t="shared" si="570"/>
        <v>0</v>
      </c>
      <c r="B14053" s="2" t="s">
        <v>36</v>
      </c>
      <c r="C14053" s="28">
        <v>0</v>
      </c>
    </row>
    <row r="14054" spans="1:3" ht="15" hidden="1" x14ac:dyDescent="0.2">
      <c r="A14054" s="13">
        <f t="shared" si="570"/>
        <v>0</v>
      </c>
      <c r="B14054" s="2" t="s">
        <v>37</v>
      </c>
      <c r="C14054" s="28">
        <v>0</v>
      </c>
    </row>
    <row r="14055" spans="1:3" ht="15" hidden="1" x14ac:dyDescent="0.2">
      <c r="A14055" s="13">
        <v>0</v>
      </c>
      <c r="B14055" s="16" t="s">
        <v>8</v>
      </c>
      <c r="C14055" s="33">
        <v>0</v>
      </c>
    </row>
    <row r="14056" spans="1:3" ht="15" hidden="1" x14ac:dyDescent="0.2">
      <c r="A14056" s="13">
        <v>0</v>
      </c>
      <c r="B14056" s="15" t="s">
        <v>9</v>
      </c>
      <c r="C14056" s="32">
        <v>0</v>
      </c>
    </row>
    <row r="14057" spans="1:3" ht="15" hidden="1" x14ac:dyDescent="0.2">
      <c r="A14057" s="13">
        <v>0</v>
      </c>
      <c r="B14057" s="15" t="s">
        <v>38</v>
      </c>
      <c r="C14057" s="32">
        <v>0</v>
      </c>
    </row>
    <row r="14058" spans="1:3" ht="15" hidden="1" x14ac:dyDescent="0.2">
      <c r="A14058" s="13">
        <f>SUM(C14058)</f>
        <v>0</v>
      </c>
      <c r="B14058" s="14" t="s">
        <v>39</v>
      </c>
      <c r="C14058" s="31">
        <v>0</v>
      </c>
    </row>
    <row r="14059" spans="1:3" ht="15" hidden="1" x14ac:dyDescent="0.2">
      <c r="A14059" s="13">
        <f>SUM(C14059)</f>
        <v>0</v>
      </c>
      <c r="B14059" s="4" t="s">
        <v>40</v>
      </c>
      <c r="C14059" s="28">
        <v>0</v>
      </c>
    </row>
    <row r="14060" spans="1:3" ht="15" hidden="1" x14ac:dyDescent="0.2">
      <c r="A14060" s="13">
        <f>SUM(C14060)</f>
        <v>0</v>
      </c>
      <c r="B14060" s="2" t="s">
        <v>41</v>
      </c>
      <c r="C14060" s="28">
        <v>0</v>
      </c>
    </row>
    <row r="14061" spans="1:3" ht="15" hidden="1" x14ac:dyDescent="0.2">
      <c r="A14061" s="13">
        <v>0</v>
      </c>
      <c r="B14061" s="16" t="s">
        <v>14</v>
      </c>
      <c r="C14061" s="33">
        <v>0</v>
      </c>
    </row>
    <row r="14062" spans="1:3" ht="15" hidden="1" x14ac:dyDescent="0.2">
      <c r="A14062" s="13">
        <v>0</v>
      </c>
      <c r="B14062" s="15" t="s">
        <v>9</v>
      </c>
      <c r="C14062" s="32">
        <v>0</v>
      </c>
    </row>
    <row r="14063" spans="1:3" ht="15" hidden="1" x14ac:dyDescent="0.2">
      <c r="A14063" s="13">
        <v>0</v>
      </c>
      <c r="B14063" s="15" t="s">
        <v>10</v>
      </c>
      <c r="C14063" s="32">
        <v>0</v>
      </c>
    </row>
    <row r="14064" spans="1:3" ht="15" hidden="1" x14ac:dyDescent="0.2">
      <c r="A14064" s="13">
        <f>SUM(C14064)</f>
        <v>0</v>
      </c>
      <c r="B14064" s="14" t="s">
        <v>42</v>
      </c>
      <c r="C14064" s="31">
        <v>0</v>
      </c>
    </row>
    <row r="14065" spans="1:3" ht="15" hidden="1" x14ac:dyDescent="0.2">
      <c r="A14065" s="13">
        <f>SUM(C14065)</f>
        <v>0</v>
      </c>
      <c r="B14065" s="4" t="s">
        <v>16</v>
      </c>
      <c r="C14065" s="28">
        <v>0</v>
      </c>
    </row>
    <row r="14066" spans="1:3" ht="15" hidden="1" x14ac:dyDescent="0.2">
      <c r="A14066" s="13">
        <f>SUM(C14066)</f>
        <v>0</v>
      </c>
      <c r="B14066" s="16" t="s">
        <v>17</v>
      </c>
      <c r="C14066" s="33">
        <v>0</v>
      </c>
    </row>
    <row r="14067" spans="1:3" ht="15" hidden="1" x14ac:dyDescent="0.2">
      <c r="A14067" s="13">
        <v>0</v>
      </c>
      <c r="B14067" s="15" t="s">
        <v>43</v>
      </c>
      <c r="C14067" s="32">
        <v>0</v>
      </c>
    </row>
    <row r="14068" spans="1:3" ht="15" hidden="1" x14ac:dyDescent="0.2">
      <c r="A14068" s="13">
        <v>0</v>
      </c>
      <c r="B14068" s="15" t="s">
        <v>15</v>
      </c>
      <c r="C14068" s="32">
        <v>0</v>
      </c>
    </row>
    <row r="14069" spans="1:3" ht="15" hidden="1" x14ac:dyDescent="0.2">
      <c r="A14069" s="13">
        <v>0</v>
      </c>
      <c r="B14069" s="15" t="s">
        <v>10</v>
      </c>
      <c r="C14069" s="32">
        <v>0</v>
      </c>
    </row>
    <row r="14070" spans="1:3" ht="15" hidden="1" x14ac:dyDescent="0.2">
      <c r="A14070" s="13">
        <f t="shared" ref="A14070:A14092" si="571">SUM(C14070)</f>
        <v>0</v>
      </c>
      <c r="B14070" s="14" t="s">
        <v>39</v>
      </c>
      <c r="C14070" s="31">
        <v>0</v>
      </c>
    </row>
    <row r="14071" spans="1:3" ht="15" hidden="1" x14ac:dyDescent="0.2">
      <c r="A14071" s="13">
        <f t="shared" si="571"/>
        <v>0</v>
      </c>
      <c r="B14071" s="4" t="s">
        <v>16</v>
      </c>
      <c r="C14071" s="28">
        <v>0</v>
      </c>
    </row>
    <row r="14072" spans="1:3" hidden="1" x14ac:dyDescent="0.2">
      <c r="A14072" s="13">
        <f t="shared" si="571"/>
        <v>0</v>
      </c>
      <c r="B14072" s="21"/>
      <c r="C14072" s="35"/>
    </row>
    <row r="14073" spans="1:3" ht="15" hidden="1" x14ac:dyDescent="0.2">
      <c r="A14073" s="13">
        <f t="shared" si="571"/>
        <v>0</v>
      </c>
      <c r="B14073" s="22" t="s">
        <v>60</v>
      </c>
      <c r="C14073" s="29"/>
    </row>
    <row r="14074" spans="1:3" ht="15" x14ac:dyDescent="0.2">
      <c r="A14074" s="13"/>
      <c r="B14074" s="17" t="s">
        <v>44</v>
      </c>
      <c r="C14074" s="31">
        <v>116.7715</v>
      </c>
    </row>
    <row r="14075" spans="1:3" ht="15" x14ac:dyDescent="0.2">
      <c r="A14075" s="13"/>
      <c r="B14075" s="12" t="s">
        <v>1</v>
      </c>
      <c r="C14075" s="31">
        <v>116.7715</v>
      </c>
    </row>
    <row r="14076" spans="1:3" ht="15" hidden="1" x14ac:dyDescent="0.2">
      <c r="A14076" s="13">
        <f t="shared" si="571"/>
        <v>0</v>
      </c>
      <c r="B14076" s="12" t="s">
        <v>6</v>
      </c>
      <c r="C14076" s="31">
        <v>0</v>
      </c>
    </row>
    <row r="14077" spans="1:3" ht="15" hidden="1" x14ac:dyDescent="0.2">
      <c r="A14077" s="13">
        <f t="shared" si="571"/>
        <v>0</v>
      </c>
      <c r="B14077" s="12" t="s">
        <v>45</v>
      </c>
      <c r="C14077" s="31">
        <v>0</v>
      </c>
    </row>
    <row r="14078" spans="1:3" ht="15" hidden="1" x14ac:dyDescent="0.2">
      <c r="A14078" s="13">
        <f t="shared" si="571"/>
        <v>0</v>
      </c>
      <c r="B14078" s="12" t="s">
        <v>13</v>
      </c>
      <c r="C14078" s="31">
        <v>0</v>
      </c>
    </row>
    <row r="14079" spans="1:3" ht="15" x14ac:dyDescent="0.2">
      <c r="A14079" s="13"/>
      <c r="B14079" s="17" t="s">
        <v>46</v>
      </c>
      <c r="C14079" s="31">
        <v>133.39716000000001</v>
      </c>
    </row>
    <row r="14080" spans="1:3" ht="15" x14ac:dyDescent="0.2">
      <c r="A14080" s="13"/>
      <c r="B14080" s="12" t="s">
        <v>19</v>
      </c>
      <c r="C14080" s="31">
        <v>133.39716000000001</v>
      </c>
    </row>
    <row r="14081" spans="1:3" ht="15" hidden="1" x14ac:dyDescent="0.2">
      <c r="A14081" s="13">
        <f t="shared" si="571"/>
        <v>0</v>
      </c>
      <c r="B14081" s="12" t="s">
        <v>36</v>
      </c>
      <c r="C14081" s="31">
        <v>0</v>
      </c>
    </row>
    <row r="14082" spans="1:3" ht="15" hidden="1" x14ac:dyDescent="0.2">
      <c r="A14082" s="13">
        <f t="shared" si="571"/>
        <v>0</v>
      </c>
      <c r="B14082" s="12" t="s">
        <v>47</v>
      </c>
      <c r="C14082" s="31">
        <v>0</v>
      </c>
    </row>
    <row r="14083" spans="1:3" ht="15" hidden="1" x14ac:dyDescent="0.2">
      <c r="A14083" s="13">
        <f t="shared" si="571"/>
        <v>0</v>
      </c>
      <c r="B14083" s="12" t="s">
        <v>41</v>
      </c>
      <c r="C14083" s="31">
        <v>0</v>
      </c>
    </row>
    <row r="14084" spans="1:3" ht="15" x14ac:dyDescent="0.2">
      <c r="A14084" s="13"/>
      <c r="B14084" s="39" t="s">
        <v>48</v>
      </c>
      <c r="C14084" s="40">
        <v>-16.62566</v>
      </c>
    </row>
    <row r="14085" spans="1:3" ht="15" x14ac:dyDescent="0.2">
      <c r="A14085" s="13"/>
      <c r="B14085" s="39" t="s">
        <v>49</v>
      </c>
      <c r="C14085" s="40">
        <v>16.701519999999999</v>
      </c>
    </row>
    <row r="14086" spans="1:3" ht="15" x14ac:dyDescent="0.2">
      <c r="A14086" s="13"/>
      <c r="B14086" s="39" t="s">
        <v>50</v>
      </c>
      <c r="C14086" s="40">
        <v>7.5859999999999997E-2</v>
      </c>
    </row>
    <row r="14087" spans="1:3" ht="15" hidden="1" x14ac:dyDescent="0.2">
      <c r="A14087" s="13">
        <f t="shared" si="571"/>
        <v>0</v>
      </c>
      <c r="B14087" s="23"/>
      <c r="C14087" s="34"/>
    </row>
    <row r="14088" spans="1:3" hidden="1" x14ac:dyDescent="0.2">
      <c r="A14088" s="13">
        <f t="shared" si="571"/>
        <v>0</v>
      </c>
      <c r="B14088" s="18" t="s">
        <v>319</v>
      </c>
      <c r="C14088" s="29"/>
    </row>
    <row r="14089" spans="1:3" ht="15" x14ac:dyDescent="0.2">
      <c r="A14089" s="13"/>
      <c r="B14089" s="5" t="s">
        <v>53</v>
      </c>
      <c r="C14089" s="36">
        <v>97</v>
      </c>
    </row>
    <row r="14090" spans="1:3" ht="15" x14ac:dyDescent="0.2">
      <c r="A14090" s="13"/>
      <c r="B14090" s="6" t="s">
        <v>54</v>
      </c>
      <c r="C14090" s="36">
        <v>85</v>
      </c>
    </row>
    <row r="14091" spans="1:3" ht="15" x14ac:dyDescent="0.2">
      <c r="A14091" s="13"/>
      <c r="B14091" s="6" t="s">
        <v>55</v>
      </c>
      <c r="C14091" s="36">
        <v>12</v>
      </c>
    </row>
    <row r="14092" spans="1:3" ht="15" hidden="1" x14ac:dyDescent="0.2">
      <c r="A14092" s="13">
        <f t="shared" si="571"/>
        <v>0</v>
      </c>
      <c r="B14092" s="24"/>
      <c r="C14092" s="34"/>
    </row>
    <row r="14093" spans="1:3" ht="15" x14ac:dyDescent="0.2">
      <c r="A14093" s="13"/>
      <c r="B14093" s="121" t="s">
        <v>198</v>
      </c>
      <c r="C14093" s="122"/>
    </row>
    <row r="14094" spans="1:3" hidden="1" x14ac:dyDescent="0.2">
      <c r="A14094" s="13">
        <f t="shared" ref="A14094:A14102" si="572">SUM(C14094)</f>
        <v>0</v>
      </c>
      <c r="B14094" s="21"/>
      <c r="C14094" s="35"/>
    </row>
    <row r="14095" spans="1:3" ht="15" hidden="1" x14ac:dyDescent="0.2">
      <c r="A14095" s="13">
        <f t="shared" si="572"/>
        <v>0</v>
      </c>
      <c r="B14095" s="22" t="s">
        <v>59</v>
      </c>
      <c r="C14095" s="29"/>
    </row>
    <row r="14096" spans="1:3" ht="15" x14ac:dyDescent="0.2">
      <c r="A14096" s="13"/>
      <c r="B14096" s="2" t="s">
        <v>1</v>
      </c>
      <c r="C14096" s="28">
        <v>21.641999999999999</v>
      </c>
    </row>
    <row r="14097" spans="1:3" ht="15" hidden="1" x14ac:dyDescent="0.2">
      <c r="A14097" s="13">
        <f t="shared" si="572"/>
        <v>0</v>
      </c>
      <c r="B14097" s="3" t="s">
        <v>2</v>
      </c>
      <c r="C14097" s="28"/>
    </row>
    <row r="14098" spans="1:3" ht="15" hidden="1" x14ac:dyDescent="0.2">
      <c r="A14098" s="13">
        <f t="shared" si="572"/>
        <v>0</v>
      </c>
      <c r="B14098" s="3" t="s">
        <v>3</v>
      </c>
      <c r="C14098" s="28"/>
    </row>
    <row r="14099" spans="1:3" ht="15" hidden="1" x14ac:dyDescent="0.2">
      <c r="A14099" s="13">
        <f t="shared" si="572"/>
        <v>0</v>
      </c>
      <c r="B14099" s="3" t="s">
        <v>4</v>
      </c>
      <c r="C14099" s="28">
        <v>0</v>
      </c>
    </row>
    <row r="14100" spans="1:3" ht="15" x14ac:dyDescent="0.2">
      <c r="A14100" s="13"/>
      <c r="B14100" s="3" t="s">
        <v>5</v>
      </c>
      <c r="C14100" s="28">
        <v>21.641999999999999</v>
      </c>
    </row>
    <row r="14101" spans="1:3" ht="15" hidden="1" x14ac:dyDescent="0.2">
      <c r="A14101" s="13">
        <f t="shared" si="572"/>
        <v>0</v>
      </c>
      <c r="B14101" s="2" t="s">
        <v>6</v>
      </c>
      <c r="C14101" s="28">
        <v>0</v>
      </c>
    </row>
    <row r="14102" spans="1:3" ht="15" hidden="1" x14ac:dyDescent="0.2">
      <c r="A14102" s="13">
        <f t="shared" si="572"/>
        <v>0</v>
      </c>
      <c r="B14102" s="2" t="s">
        <v>7</v>
      </c>
      <c r="C14102" s="28">
        <v>0</v>
      </c>
    </row>
    <row r="14103" spans="1:3" ht="15" hidden="1" x14ac:dyDescent="0.2">
      <c r="A14103" s="13">
        <v>0</v>
      </c>
      <c r="B14103" s="3" t="s">
        <v>8</v>
      </c>
      <c r="C14103" s="28">
        <v>0</v>
      </c>
    </row>
    <row r="14104" spans="1:3" ht="15" hidden="1" x14ac:dyDescent="0.2">
      <c r="A14104" s="13">
        <f>SUM(C14104)</f>
        <v>0</v>
      </c>
      <c r="B14104" s="4" t="s">
        <v>9</v>
      </c>
      <c r="C14104" s="28">
        <v>0</v>
      </c>
    </row>
    <row r="14105" spans="1:3" ht="15" hidden="1" x14ac:dyDescent="0.2">
      <c r="A14105" s="13">
        <v>0</v>
      </c>
      <c r="B14105" s="4" t="s">
        <v>10</v>
      </c>
      <c r="C14105" s="28">
        <v>0</v>
      </c>
    </row>
    <row r="14106" spans="1:3" ht="15" hidden="1" x14ac:dyDescent="0.2">
      <c r="A14106" s="13">
        <f>SUM(C14106)</f>
        <v>0</v>
      </c>
      <c r="B14106" s="4" t="s">
        <v>11</v>
      </c>
      <c r="C14106" s="28">
        <v>0</v>
      </c>
    </row>
    <row r="14107" spans="1:3" ht="15" hidden="1" x14ac:dyDescent="0.2">
      <c r="A14107" s="13">
        <f>SUM(C14107)</f>
        <v>0</v>
      </c>
      <c r="B14107" s="4" t="s">
        <v>12</v>
      </c>
      <c r="C14107" s="28">
        <v>0</v>
      </c>
    </row>
    <row r="14108" spans="1:3" ht="15" hidden="1" x14ac:dyDescent="0.2">
      <c r="A14108" s="13">
        <f>SUM(C14108)</f>
        <v>0</v>
      </c>
      <c r="B14108" s="2" t="s">
        <v>13</v>
      </c>
      <c r="C14108" s="28">
        <v>0</v>
      </c>
    </row>
    <row r="14109" spans="1:3" ht="15" hidden="1" x14ac:dyDescent="0.2">
      <c r="A14109" s="13">
        <v>0</v>
      </c>
      <c r="B14109" s="3" t="s">
        <v>14</v>
      </c>
      <c r="C14109" s="28">
        <v>0</v>
      </c>
    </row>
    <row r="14110" spans="1:3" ht="15" hidden="1" x14ac:dyDescent="0.2">
      <c r="A14110" s="13">
        <v>0</v>
      </c>
      <c r="B14110" s="4" t="s">
        <v>15</v>
      </c>
      <c r="C14110" s="28">
        <v>0</v>
      </c>
    </row>
    <row r="14111" spans="1:3" ht="15" hidden="1" x14ac:dyDescent="0.2">
      <c r="A14111" s="13">
        <v>0</v>
      </c>
      <c r="B14111" s="4" t="s">
        <v>10</v>
      </c>
      <c r="C14111" s="28">
        <v>0</v>
      </c>
    </row>
    <row r="14112" spans="1:3" ht="15" hidden="1" x14ac:dyDescent="0.2">
      <c r="A14112" s="13">
        <f t="shared" ref="A14112:A14118" si="573">SUM(C14112)</f>
        <v>0</v>
      </c>
      <c r="B14112" s="4" t="s">
        <v>16</v>
      </c>
      <c r="C14112" s="28">
        <v>0</v>
      </c>
    </row>
    <row r="14113" spans="1:3" ht="15" hidden="1" x14ac:dyDescent="0.2">
      <c r="A14113" s="13">
        <f t="shared" si="573"/>
        <v>0</v>
      </c>
      <c r="B14113" s="3" t="s">
        <v>17</v>
      </c>
      <c r="C14113" s="28">
        <v>0</v>
      </c>
    </row>
    <row r="14114" spans="1:3" ht="15" hidden="1" x14ac:dyDescent="0.2">
      <c r="A14114" s="13">
        <f t="shared" si="573"/>
        <v>0</v>
      </c>
      <c r="B14114" s="4" t="s">
        <v>18</v>
      </c>
      <c r="C14114" s="28">
        <v>0</v>
      </c>
    </row>
    <row r="14115" spans="1:3" hidden="1" x14ac:dyDescent="0.2">
      <c r="A14115" s="13">
        <f t="shared" si="573"/>
        <v>0</v>
      </c>
      <c r="B14115" s="21"/>
      <c r="C14115" s="35"/>
    </row>
    <row r="14116" spans="1:3" ht="15" x14ac:dyDescent="0.2">
      <c r="A14116" s="13"/>
      <c r="B14116" s="2" t="s">
        <v>19</v>
      </c>
      <c r="C14116" s="28">
        <v>22.85857</v>
      </c>
    </row>
    <row r="14117" spans="1:3" ht="15" hidden="1" x14ac:dyDescent="0.2">
      <c r="A14117" s="13">
        <f t="shared" si="573"/>
        <v>0</v>
      </c>
      <c r="B14117" s="12" t="s">
        <v>20</v>
      </c>
      <c r="C14117" s="31">
        <v>0</v>
      </c>
    </row>
    <row r="14118" spans="1:3" ht="15" x14ac:dyDescent="0.2">
      <c r="A14118" s="13"/>
      <c r="B14118" s="12" t="s">
        <v>21</v>
      </c>
      <c r="C14118" s="31">
        <v>19.901530000000001</v>
      </c>
    </row>
    <row r="14119" spans="1:3" ht="15" hidden="1" x14ac:dyDescent="0.2">
      <c r="A14119" s="13">
        <v>0</v>
      </c>
      <c r="B14119" s="15" t="s">
        <v>22</v>
      </c>
      <c r="C14119" s="32">
        <v>1.9145099999999999</v>
      </c>
    </row>
    <row r="14120" spans="1:3" ht="15" hidden="1" x14ac:dyDescent="0.2">
      <c r="A14120" s="13">
        <v>0</v>
      </c>
      <c r="B14120" s="15" t="s">
        <v>23</v>
      </c>
      <c r="C14120" s="32">
        <v>0</v>
      </c>
    </row>
    <row r="14121" spans="1:3" ht="15" hidden="1" x14ac:dyDescent="0.2">
      <c r="A14121" s="13">
        <v>0</v>
      </c>
      <c r="B14121" s="15" t="s">
        <v>24</v>
      </c>
      <c r="C14121" s="32">
        <v>9.9387000000000008</v>
      </c>
    </row>
    <row r="14122" spans="1:3" ht="15" hidden="1" x14ac:dyDescent="0.2">
      <c r="A14122" s="13">
        <v>0</v>
      </c>
      <c r="B14122" s="15" t="s">
        <v>25</v>
      </c>
      <c r="C14122" s="32">
        <v>0.65232000000000001</v>
      </c>
    </row>
    <row r="14123" spans="1:3" ht="15" hidden="1" x14ac:dyDescent="0.2">
      <c r="A14123" s="13">
        <v>0</v>
      </c>
      <c r="B14123" s="15" t="s">
        <v>26</v>
      </c>
      <c r="C14123" s="32">
        <v>0</v>
      </c>
    </row>
    <row r="14124" spans="1:3" ht="15" hidden="1" x14ac:dyDescent="0.2">
      <c r="A14124" s="13">
        <v>0</v>
      </c>
      <c r="B14124" s="15" t="s">
        <v>27</v>
      </c>
      <c r="C14124" s="32">
        <v>0.58099999999999996</v>
      </c>
    </row>
    <row r="14125" spans="1:3" ht="30" hidden="1" x14ac:dyDescent="0.2">
      <c r="A14125" s="13">
        <v>0</v>
      </c>
      <c r="B14125" s="15" t="s">
        <v>28</v>
      </c>
      <c r="C14125" s="32">
        <v>0</v>
      </c>
    </row>
    <row r="14126" spans="1:3" ht="15" hidden="1" x14ac:dyDescent="0.2">
      <c r="A14126" s="13">
        <v>0</v>
      </c>
      <c r="B14126" s="15" t="s">
        <v>29</v>
      </c>
      <c r="C14126" s="32">
        <v>1.24</v>
      </c>
    </row>
    <row r="14127" spans="1:3" ht="15" hidden="1" x14ac:dyDescent="0.2">
      <c r="A14127" s="13">
        <v>0</v>
      </c>
      <c r="B14127" s="15" t="s">
        <v>30</v>
      </c>
      <c r="C14127" s="32">
        <v>0</v>
      </c>
    </row>
    <row r="14128" spans="1:3" ht="15" hidden="1" x14ac:dyDescent="0.2">
      <c r="A14128" s="13">
        <v>0</v>
      </c>
      <c r="B14128" s="15" t="s">
        <v>31</v>
      </c>
      <c r="C14128" s="32">
        <v>5.5750000000000002</v>
      </c>
    </row>
    <row r="14129" spans="1:3" ht="15" hidden="1" x14ac:dyDescent="0.2">
      <c r="A14129" s="13">
        <f t="shared" ref="A14129:A14135" si="574">SUM(C14129)</f>
        <v>0</v>
      </c>
      <c r="B14129" s="12" t="s">
        <v>32</v>
      </c>
      <c r="C14129" s="31">
        <v>0</v>
      </c>
    </row>
    <row r="14130" spans="1:3" ht="15" hidden="1" x14ac:dyDescent="0.2">
      <c r="A14130" s="13">
        <f t="shared" si="574"/>
        <v>0</v>
      </c>
      <c r="B14130" s="3" t="s">
        <v>33</v>
      </c>
      <c r="C14130" s="28">
        <v>0</v>
      </c>
    </row>
    <row r="14131" spans="1:3" ht="15" hidden="1" x14ac:dyDescent="0.2">
      <c r="A14131" s="13">
        <f t="shared" si="574"/>
        <v>0</v>
      </c>
      <c r="B14131" s="12" t="s">
        <v>4</v>
      </c>
      <c r="C14131" s="31">
        <v>0</v>
      </c>
    </row>
    <row r="14132" spans="1:3" ht="15" hidden="1" x14ac:dyDescent="0.2">
      <c r="A14132" s="13">
        <f t="shared" si="574"/>
        <v>0</v>
      </c>
      <c r="B14132" s="12" t="s">
        <v>34</v>
      </c>
      <c r="C14132" s="31">
        <v>0</v>
      </c>
    </row>
    <row r="14133" spans="1:3" ht="15" x14ac:dyDescent="0.2">
      <c r="A14133" s="13"/>
      <c r="B14133" s="12" t="s">
        <v>35</v>
      </c>
      <c r="C14133" s="31">
        <v>2.9570400000000001</v>
      </c>
    </row>
    <row r="14134" spans="1:3" ht="15" x14ac:dyDescent="0.2">
      <c r="A14134" s="13"/>
      <c r="B14134" s="2" t="s">
        <v>36</v>
      </c>
      <c r="C14134" s="28">
        <v>16.032440000000001</v>
      </c>
    </row>
    <row r="14135" spans="1:3" ht="15" hidden="1" x14ac:dyDescent="0.2">
      <c r="A14135" s="13">
        <f t="shared" si="574"/>
        <v>0</v>
      </c>
      <c r="B14135" s="2" t="s">
        <v>37</v>
      </c>
      <c r="C14135" s="28">
        <v>0</v>
      </c>
    </row>
    <row r="14136" spans="1:3" ht="15" hidden="1" x14ac:dyDescent="0.2">
      <c r="A14136" s="13">
        <v>0</v>
      </c>
      <c r="B14136" s="16" t="s">
        <v>8</v>
      </c>
      <c r="C14136" s="33">
        <v>0</v>
      </c>
    </row>
    <row r="14137" spans="1:3" ht="15" hidden="1" x14ac:dyDescent="0.2">
      <c r="A14137" s="13">
        <v>0</v>
      </c>
      <c r="B14137" s="15" t="s">
        <v>9</v>
      </c>
      <c r="C14137" s="32">
        <v>0</v>
      </c>
    </row>
    <row r="14138" spans="1:3" ht="15" hidden="1" x14ac:dyDescent="0.2">
      <c r="A14138" s="13">
        <v>0</v>
      </c>
      <c r="B14138" s="15" t="s">
        <v>38</v>
      </c>
      <c r="C14138" s="32">
        <v>0</v>
      </c>
    </row>
    <row r="14139" spans="1:3" ht="15" hidden="1" x14ac:dyDescent="0.2">
      <c r="A14139" s="13">
        <f>SUM(C14139)</f>
        <v>0</v>
      </c>
      <c r="B14139" s="14" t="s">
        <v>39</v>
      </c>
      <c r="C14139" s="31">
        <v>0</v>
      </c>
    </row>
    <row r="14140" spans="1:3" ht="15" hidden="1" x14ac:dyDescent="0.2">
      <c r="A14140" s="13">
        <f>SUM(C14140)</f>
        <v>0</v>
      </c>
      <c r="B14140" s="4" t="s">
        <v>40</v>
      </c>
      <c r="C14140" s="28">
        <v>0</v>
      </c>
    </row>
    <row r="14141" spans="1:3" ht="15" hidden="1" x14ac:dyDescent="0.2">
      <c r="A14141" s="13">
        <f>SUM(C14141)</f>
        <v>0</v>
      </c>
      <c r="B14141" s="2" t="s">
        <v>41</v>
      </c>
      <c r="C14141" s="28">
        <v>0</v>
      </c>
    </row>
    <row r="14142" spans="1:3" ht="15" hidden="1" x14ac:dyDescent="0.2">
      <c r="A14142" s="13">
        <v>0</v>
      </c>
      <c r="B14142" s="16" t="s">
        <v>14</v>
      </c>
      <c r="C14142" s="33">
        <v>0</v>
      </c>
    </row>
    <row r="14143" spans="1:3" ht="15" hidden="1" x14ac:dyDescent="0.2">
      <c r="A14143" s="13">
        <v>0</v>
      </c>
      <c r="B14143" s="15" t="s">
        <v>9</v>
      </c>
      <c r="C14143" s="32">
        <v>0</v>
      </c>
    </row>
    <row r="14144" spans="1:3" ht="15" hidden="1" x14ac:dyDescent="0.2">
      <c r="A14144" s="13">
        <v>0</v>
      </c>
      <c r="B14144" s="15" t="s">
        <v>10</v>
      </c>
      <c r="C14144" s="32">
        <v>0</v>
      </c>
    </row>
    <row r="14145" spans="1:3" ht="15" hidden="1" x14ac:dyDescent="0.2">
      <c r="A14145" s="13">
        <f>SUM(C14145)</f>
        <v>0</v>
      </c>
      <c r="B14145" s="14" t="s">
        <v>42</v>
      </c>
      <c r="C14145" s="31">
        <v>0</v>
      </c>
    </row>
    <row r="14146" spans="1:3" ht="15" hidden="1" x14ac:dyDescent="0.2">
      <c r="A14146" s="13">
        <f>SUM(C14146)</f>
        <v>0</v>
      </c>
      <c r="B14146" s="4" t="s">
        <v>16</v>
      </c>
      <c r="C14146" s="28">
        <v>0</v>
      </c>
    </row>
    <row r="14147" spans="1:3" ht="15" hidden="1" x14ac:dyDescent="0.2">
      <c r="A14147" s="13">
        <f>SUM(C14147)</f>
        <v>0</v>
      </c>
      <c r="B14147" s="16" t="s">
        <v>17</v>
      </c>
      <c r="C14147" s="33">
        <v>0</v>
      </c>
    </row>
    <row r="14148" spans="1:3" ht="15" hidden="1" x14ac:dyDescent="0.2">
      <c r="A14148" s="13">
        <v>0</v>
      </c>
      <c r="B14148" s="15" t="s">
        <v>43</v>
      </c>
      <c r="C14148" s="32">
        <v>0</v>
      </c>
    </row>
    <row r="14149" spans="1:3" ht="15" hidden="1" x14ac:dyDescent="0.2">
      <c r="A14149" s="13">
        <v>0</v>
      </c>
      <c r="B14149" s="15" t="s">
        <v>15</v>
      </c>
      <c r="C14149" s="32">
        <v>0</v>
      </c>
    </row>
    <row r="14150" spans="1:3" ht="15" hidden="1" x14ac:dyDescent="0.2">
      <c r="A14150" s="13">
        <v>0</v>
      </c>
      <c r="B14150" s="15" t="s">
        <v>10</v>
      </c>
      <c r="C14150" s="32">
        <v>0</v>
      </c>
    </row>
    <row r="14151" spans="1:3" ht="15" hidden="1" x14ac:dyDescent="0.2">
      <c r="A14151" s="13">
        <f t="shared" ref="A14151:A14173" si="575">SUM(C14151)</f>
        <v>0</v>
      </c>
      <c r="B14151" s="14" t="s">
        <v>39</v>
      </c>
      <c r="C14151" s="31">
        <v>0</v>
      </c>
    </row>
    <row r="14152" spans="1:3" ht="15" hidden="1" x14ac:dyDescent="0.2">
      <c r="A14152" s="13">
        <f t="shared" si="575"/>
        <v>0</v>
      </c>
      <c r="B14152" s="4" t="s">
        <v>16</v>
      </c>
      <c r="C14152" s="28">
        <v>0</v>
      </c>
    </row>
    <row r="14153" spans="1:3" hidden="1" x14ac:dyDescent="0.2">
      <c r="A14153" s="13">
        <f t="shared" si="575"/>
        <v>0</v>
      </c>
      <c r="B14153" s="21"/>
      <c r="C14153" s="35"/>
    </row>
    <row r="14154" spans="1:3" ht="15" hidden="1" x14ac:dyDescent="0.2">
      <c r="A14154" s="13">
        <f t="shared" si="575"/>
        <v>0</v>
      </c>
      <c r="B14154" s="22" t="s">
        <v>60</v>
      </c>
      <c r="C14154" s="29"/>
    </row>
    <row r="14155" spans="1:3" ht="15" x14ac:dyDescent="0.2">
      <c r="A14155" s="13"/>
      <c r="B14155" s="17" t="s">
        <v>44</v>
      </c>
      <c r="C14155" s="31">
        <v>21.641999999999999</v>
      </c>
    </row>
    <row r="14156" spans="1:3" ht="15" x14ac:dyDescent="0.2">
      <c r="A14156" s="13"/>
      <c r="B14156" s="12" t="s">
        <v>1</v>
      </c>
      <c r="C14156" s="31">
        <v>21.641999999999999</v>
      </c>
    </row>
    <row r="14157" spans="1:3" ht="15" hidden="1" x14ac:dyDescent="0.2">
      <c r="A14157" s="13">
        <f t="shared" si="575"/>
        <v>0</v>
      </c>
      <c r="B14157" s="12" t="s">
        <v>6</v>
      </c>
      <c r="C14157" s="31">
        <v>0</v>
      </c>
    </row>
    <row r="14158" spans="1:3" ht="15" hidden="1" x14ac:dyDescent="0.2">
      <c r="A14158" s="13">
        <f t="shared" si="575"/>
        <v>0</v>
      </c>
      <c r="B14158" s="12" t="s">
        <v>45</v>
      </c>
      <c r="C14158" s="31">
        <v>0</v>
      </c>
    </row>
    <row r="14159" spans="1:3" ht="15" hidden="1" x14ac:dyDescent="0.2">
      <c r="A14159" s="13">
        <f t="shared" si="575"/>
        <v>0</v>
      </c>
      <c r="B14159" s="12" t="s">
        <v>13</v>
      </c>
      <c r="C14159" s="31">
        <v>0</v>
      </c>
    </row>
    <row r="14160" spans="1:3" ht="15" x14ac:dyDescent="0.2">
      <c r="A14160" s="13"/>
      <c r="B14160" s="17" t="s">
        <v>46</v>
      </c>
      <c r="C14160" s="31">
        <v>38.891010000000001</v>
      </c>
    </row>
    <row r="14161" spans="1:3" ht="15" x14ac:dyDescent="0.2">
      <c r="A14161" s="13"/>
      <c r="B14161" s="12" t="s">
        <v>19</v>
      </c>
      <c r="C14161" s="31">
        <v>22.85857</v>
      </c>
    </row>
    <row r="14162" spans="1:3" ht="15" x14ac:dyDescent="0.2">
      <c r="A14162" s="13"/>
      <c r="B14162" s="12" t="s">
        <v>36</v>
      </c>
      <c r="C14162" s="31">
        <v>16.032440000000001</v>
      </c>
    </row>
    <row r="14163" spans="1:3" ht="15" hidden="1" x14ac:dyDescent="0.2">
      <c r="A14163" s="13">
        <f t="shared" si="575"/>
        <v>0</v>
      </c>
      <c r="B14163" s="12" t="s">
        <v>47</v>
      </c>
      <c r="C14163" s="31">
        <v>0</v>
      </c>
    </row>
    <row r="14164" spans="1:3" ht="15" hidden="1" x14ac:dyDescent="0.2">
      <c r="A14164" s="13">
        <f t="shared" si="575"/>
        <v>0</v>
      </c>
      <c r="B14164" s="12" t="s">
        <v>41</v>
      </c>
      <c r="C14164" s="31">
        <v>0</v>
      </c>
    </row>
    <row r="14165" spans="1:3" ht="15" x14ac:dyDescent="0.2">
      <c r="A14165" s="13"/>
      <c r="B14165" s="39" t="s">
        <v>48</v>
      </c>
      <c r="C14165" s="40">
        <v>-17.249009999999998</v>
      </c>
    </row>
    <row r="14166" spans="1:3" ht="15" x14ac:dyDescent="0.2">
      <c r="A14166" s="13"/>
      <c r="B14166" s="39" t="s">
        <v>49</v>
      </c>
      <c r="C14166" s="40">
        <v>27.725259999999999</v>
      </c>
    </row>
    <row r="14167" spans="1:3" ht="15" x14ac:dyDescent="0.2">
      <c r="A14167" s="13"/>
      <c r="B14167" s="39" t="s">
        <v>50</v>
      </c>
      <c r="C14167" s="40">
        <v>10.47625</v>
      </c>
    </row>
    <row r="14168" spans="1:3" ht="15" hidden="1" x14ac:dyDescent="0.2">
      <c r="A14168" s="13">
        <f t="shared" si="575"/>
        <v>0</v>
      </c>
      <c r="B14168" s="23"/>
      <c r="C14168" s="34"/>
    </row>
    <row r="14169" spans="1:3" hidden="1" x14ac:dyDescent="0.2">
      <c r="A14169" s="13">
        <f t="shared" si="575"/>
        <v>0</v>
      </c>
      <c r="B14169" s="18" t="s">
        <v>319</v>
      </c>
      <c r="C14169" s="29"/>
    </row>
    <row r="14170" spans="1:3" ht="15" x14ac:dyDescent="0.2">
      <c r="A14170" s="13"/>
      <c r="B14170" s="5" t="s">
        <v>53</v>
      </c>
      <c r="C14170" s="36">
        <v>1686</v>
      </c>
    </row>
    <row r="14171" spans="1:3" ht="15" x14ac:dyDescent="0.2">
      <c r="A14171" s="13"/>
      <c r="B14171" s="6" t="s">
        <v>54</v>
      </c>
      <c r="C14171" s="36">
        <v>70</v>
      </c>
    </row>
    <row r="14172" spans="1:3" ht="15" x14ac:dyDescent="0.2">
      <c r="A14172" s="13"/>
      <c r="B14172" s="6" t="s">
        <v>55</v>
      </c>
      <c r="C14172" s="36">
        <v>1616</v>
      </c>
    </row>
    <row r="14173" spans="1:3" ht="15" hidden="1" x14ac:dyDescent="0.2">
      <c r="A14173" s="13">
        <f t="shared" si="575"/>
        <v>0</v>
      </c>
      <c r="B14173" s="24"/>
      <c r="C14173" s="34"/>
    </row>
    <row r="14174" spans="1:3" ht="15" x14ac:dyDescent="0.2">
      <c r="A14174" s="13"/>
      <c r="B14174" s="121" t="s">
        <v>341</v>
      </c>
      <c r="C14174" s="122"/>
    </row>
    <row r="14175" spans="1:3" hidden="1" x14ac:dyDescent="0.2">
      <c r="A14175" s="13">
        <f t="shared" ref="A14175:A14183" si="576">SUM(C14175)</f>
        <v>0</v>
      </c>
      <c r="B14175" s="21"/>
      <c r="C14175" s="35"/>
    </row>
    <row r="14176" spans="1:3" ht="15" hidden="1" x14ac:dyDescent="0.2">
      <c r="A14176" s="13">
        <f t="shared" si="576"/>
        <v>0</v>
      </c>
      <c r="B14176" s="22" t="s">
        <v>59</v>
      </c>
      <c r="C14176" s="29"/>
    </row>
    <row r="14177" spans="1:3" ht="15" x14ac:dyDescent="0.2">
      <c r="A14177" s="13"/>
      <c r="B14177" s="2" t="s">
        <v>1</v>
      </c>
      <c r="C14177" s="28">
        <v>3729.57</v>
      </c>
    </row>
    <row r="14178" spans="1:3" ht="15" hidden="1" x14ac:dyDescent="0.2">
      <c r="A14178" s="13">
        <f t="shared" si="576"/>
        <v>0</v>
      </c>
      <c r="B14178" s="3" t="s">
        <v>2</v>
      </c>
      <c r="C14178" s="28"/>
    </row>
    <row r="14179" spans="1:3" ht="15" hidden="1" x14ac:dyDescent="0.2">
      <c r="A14179" s="13">
        <f t="shared" si="576"/>
        <v>0</v>
      </c>
      <c r="B14179" s="3" t="s">
        <v>3</v>
      </c>
      <c r="C14179" s="28"/>
    </row>
    <row r="14180" spans="1:3" ht="15" x14ac:dyDescent="0.2">
      <c r="A14180" s="13"/>
      <c r="B14180" s="3" t="s">
        <v>4</v>
      </c>
      <c r="C14180" s="28">
        <v>3.06</v>
      </c>
    </row>
    <row r="14181" spans="1:3" ht="15" x14ac:dyDescent="0.2">
      <c r="A14181" s="13"/>
      <c r="B14181" s="3" t="s">
        <v>5</v>
      </c>
      <c r="C14181" s="28">
        <v>3726.51</v>
      </c>
    </row>
    <row r="14182" spans="1:3" ht="15" hidden="1" x14ac:dyDescent="0.2">
      <c r="A14182" s="13">
        <f t="shared" si="576"/>
        <v>0</v>
      </c>
      <c r="B14182" s="2" t="s">
        <v>6</v>
      </c>
      <c r="C14182" s="28"/>
    </row>
    <row r="14183" spans="1:3" ht="15" hidden="1" x14ac:dyDescent="0.2">
      <c r="A14183" s="13">
        <f t="shared" si="576"/>
        <v>0</v>
      </c>
      <c r="B14183" s="2" t="s">
        <v>7</v>
      </c>
      <c r="C14183" s="28">
        <v>0</v>
      </c>
    </row>
    <row r="14184" spans="1:3" ht="15" hidden="1" x14ac:dyDescent="0.2">
      <c r="A14184" s="13">
        <v>0</v>
      </c>
      <c r="B14184" s="3" t="s">
        <v>8</v>
      </c>
      <c r="C14184" s="28">
        <v>0</v>
      </c>
    </row>
    <row r="14185" spans="1:3" ht="15" hidden="1" x14ac:dyDescent="0.2">
      <c r="A14185" s="13">
        <f>SUM(C14185)</f>
        <v>0</v>
      </c>
      <c r="B14185" s="4" t="s">
        <v>9</v>
      </c>
      <c r="C14185" s="28"/>
    </row>
    <row r="14186" spans="1:3" ht="15" hidden="1" x14ac:dyDescent="0.2">
      <c r="A14186" s="13">
        <v>0</v>
      </c>
      <c r="B14186" s="4" t="s">
        <v>10</v>
      </c>
      <c r="C14186" s="28"/>
    </row>
    <row r="14187" spans="1:3" ht="15" hidden="1" x14ac:dyDescent="0.2">
      <c r="A14187" s="13">
        <f>SUM(C14187)</f>
        <v>0</v>
      </c>
      <c r="B14187" s="4" t="s">
        <v>11</v>
      </c>
      <c r="C14187" s="28"/>
    </row>
    <row r="14188" spans="1:3" ht="15" hidden="1" x14ac:dyDescent="0.2">
      <c r="A14188" s="13">
        <f>SUM(C14188)</f>
        <v>0</v>
      </c>
      <c r="B14188" s="4" t="s">
        <v>12</v>
      </c>
      <c r="C14188" s="28"/>
    </row>
    <row r="14189" spans="1:3" ht="15" hidden="1" x14ac:dyDescent="0.2">
      <c r="A14189" s="13">
        <f>SUM(C14189)</f>
        <v>0</v>
      </c>
      <c r="B14189" s="2" t="s">
        <v>13</v>
      </c>
      <c r="C14189" s="28">
        <v>0</v>
      </c>
    </row>
    <row r="14190" spans="1:3" ht="15" hidden="1" x14ac:dyDescent="0.2">
      <c r="A14190" s="13">
        <v>0</v>
      </c>
      <c r="B14190" s="3" t="s">
        <v>14</v>
      </c>
      <c r="C14190" s="28">
        <v>0</v>
      </c>
    </row>
    <row r="14191" spans="1:3" ht="15" hidden="1" x14ac:dyDescent="0.2">
      <c r="A14191" s="13">
        <v>0</v>
      </c>
      <c r="B14191" s="4" t="s">
        <v>15</v>
      </c>
      <c r="C14191" s="28"/>
    </row>
    <row r="14192" spans="1:3" ht="15" hidden="1" x14ac:dyDescent="0.2">
      <c r="A14192" s="13">
        <v>0</v>
      </c>
      <c r="B14192" s="4" t="s">
        <v>10</v>
      </c>
      <c r="C14192" s="28"/>
    </row>
    <row r="14193" spans="1:3" ht="15" hidden="1" x14ac:dyDescent="0.2">
      <c r="A14193" s="13">
        <f t="shared" ref="A14193:A14199" si="577">SUM(C14193)</f>
        <v>0</v>
      </c>
      <c r="B14193" s="4" t="s">
        <v>16</v>
      </c>
      <c r="C14193" s="28"/>
    </row>
    <row r="14194" spans="1:3" ht="15" hidden="1" x14ac:dyDescent="0.2">
      <c r="A14194" s="13">
        <f t="shared" si="577"/>
        <v>0</v>
      </c>
      <c r="B14194" s="3" t="s">
        <v>17</v>
      </c>
      <c r="C14194" s="28">
        <v>0</v>
      </c>
    </row>
    <row r="14195" spans="1:3" ht="15" hidden="1" x14ac:dyDescent="0.2">
      <c r="A14195" s="13">
        <f t="shared" si="577"/>
        <v>0</v>
      </c>
      <c r="B14195" s="4" t="s">
        <v>18</v>
      </c>
      <c r="C14195" s="28"/>
    </row>
    <row r="14196" spans="1:3" hidden="1" x14ac:dyDescent="0.2">
      <c r="A14196" s="13">
        <f t="shared" si="577"/>
        <v>0</v>
      </c>
      <c r="B14196" s="21"/>
      <c r="C14196" s="35"/>
    </row>
    <row r="14197" spans="1:3" ht="15" x14ac:dyDescent="0.2">
      <c r="A14197" s="13"/>
      <c r="B14197" s="2" t="s">
        <v>19</v>
      </c>
      <c r="C14197" s="28">
        <v>3678.55</v>
      </c>
    </row>
    <row r="14198" spans="1:3" ht="15" x14ac:dyDescent="0.2">
      <c r="A14198" s="13"/>
      <c r="B14198" s="12" t="s">
        <v>20</v>
      </c>
      <c r="C14198" s="31">
        <v>3267.61</v>
      </c>
    </row>
    <row r="14199" spans="1:3" ht="15" x14ac:dyDescent="0.2">
      <c r="A14199" s="13"/>
      <c r="B14199" s="12" t="s">
        <v>21</v>
      </c>
      <c r="C14199" s="31">
        <v>383.85</v>
      </c>
    </row>
    <row r="14200" spans="1:3" ht="15" hidden="1" x14ac:dyDescent="0.2">
      <c r="A14200" s="13">
        <v>0</v>
      </c>
      <c r="B14200" s="15" t="s">
        <v>22</v>
      </c>
      <c r="C14200" s="32">
        <v>185.06</v>
      </c>
    </row>
    <row r="14201" spans="1:3" ht="15" hidden="1" x14ac:dyDescent="0.2">
      <c r="A14201" s="13">
        <v>0</v>
      </c>
      <c r="B14201" s="15" t="s">
        <v>23</v>
      </c>
      <c r="C14201" s="32"/>
    </row>
    <row r="14202" spans="1:3" ht="15" hidden="1" x14ac:dyDescent="0.2">
      <c r="A14202" s="13">
        <v>0</v>
      </c>
      <c r="B14202" s="15" t="s">
        <v>24</v>
      </c>
      <c r="C14202" s="32"/>
    </row>
    <row r="14203" spans="1:3" ht="15" hidden="1" x14ac:dyDescent="0.2">
      <c r="A14203" s="13">
        <v>0</v>
      </c>
      <c r="B14203" s="15" t="s">
        <v>25</v>
      </c>
      <c r="C14203" s="32"/>
    </row>
    <row r="14204" spans="1:3" ht="15" hidden="1" x14ac:dyDescent="0.2">
      <c r="A14204" s="13">
        <v>0</v>
      </c>
      <c r="B14204" s="15" t="s">
        <v>26</v>
      </c>
      <c r="C14204" s="32"/>
    </row>
    <row r="14205" spans="1:3" ht="15" hidden="1" x14ac:dyDescent="0.2">
      <c r="A14205" s="13">
        <v>0</v>
      </c>
      <c r="B14205" s="15" t="s">
        <v>27</v>
      </c>
      <c r="C14205" s="32"/>
    </row>
    <row r="14206" spans="1:3" ht="30" hidden="1" x14ac:dyDescent="0.2">
      <c r="A14206" s="13">
        <v>0</v>
      </c>
      <c r="B14206" s="15" t="s">
        <v>28</v>
      </c>
      <c r="C14206" s="32"/>
    </row>
    <row r="14207" spans="1:3" ht="15" hidden="1" x14ac:dyDescent="0.2">
      <c r="A14207" s="13">
        <v>0</v>
      </c>
      <c r="B14207" s="15" t="s">
        <v>29</v>
      </c>
      <c r="C14207" s="32"/>
    </row>
    <row r="14208" spans="1:3" ht="15" hidden="1" x14ac:dyDescent="0.2">
      <c r="A14208" s="13">
        <v>0</v>
      </c>
      <c r="B14208" s="15" t="s">
        <v>30</v>
      </c>
      <c r="C14208" s="32"/>
    </row>
    <row r="14209" spans="1:3" ht="15" hidden="1" x14ac:dyDescent="0.2">
      <c r="A14209" s="13">
        <v>0</v>
      </c>
      <c r="B14209" s="15" t="s">
        <v>31</v>
      </c>
      <c r="C14209" s="32">
        <v>198.79</v>
      </c>
    </row>
    <row r="14210" spans="1:3" ht="15" hidden="1" x14ac:dyDescent="0.2">
      <c r="A14210" s="13">
        <f t="shared" ref="A14210:A14216" si="578">SUM(C14210)</f>
        <v>0</v>
      </c>
      <c r="B14210" s="12" t="s">
        <v>32</v>
      </c>
      <c r="C14210" s="31"/>
    </row>
    <row r="14211" spans="1:3" ht="15" hidden="1" x14ac:dyDescent="0.2">
      <c r="A14211" s="13">
        <f t="shared" si="578"/>
        <v>0</v>
      </c>
      <c r="B14211" s="3" t="s">
        <v>33</v>
      </c>
      <c r="C14211" s="28"/>
    </row>
    <row r="14212" spans="1:3" ht="15" hidden="1" x14ac:dyDescent="0.2">
      <c r="A14212" s="13">
        <f t="shared" si="578"/>
        <v>0</v>
      </c>
      <c r="B14212" s="12" t="s">
        <v>4</v>
      </c>
      <c r="C14212" s="31"/>
    </row>
    <row r="14213" spans="1:3" ht="15" x14ac:dyDescent="0.2">
      <c r="A14213" s="13"/>
      <c r="B14213" s="12" t="s">
        <v>34</v>
      </c>
      <c r="C14213" s="31">
        <v>24.86</v>
      </c>
    </row>
    <row r="14214" spans="1:3" ht="15" x14ac:dyDescent="0.2">
      <c r="A14214" s="13"/>
      <c r="B14214" s="12" t="s">
        <v>35</v>
      </c>
      <c r="C14214" s="31">
        <v>2.23</v>
      </c>
    </row>
    <row r="14215" spans="1:3" ht="15" x14ac:dyDescent="0.2">
      <c r="A14215" s="13"/>
      <c r="B14215" s="2" t="s">
        <v>36</v>
      </c>
      <c r="C14215" s="28">
        <v>0.44</v>
      </c>
    </row>
    <row r="14216" spans="1:3" ht="15" hidden="1" x14ac:dyDescent="0.2">
      <c r="A14216" s="13">
        <f t="shared" si="578"/>
        <v>0</v>
      </c>
      <c r="B14216" s="2" t="s">
        <v>37</v>
      </c>
      <c r="C14216" s="28">
        <v>0</v>
      </c>
    </row>
    <row r="14217" spans="1:3" ht="15" hidden="1" x14ac:dyDescent="0.2">
      <c r="A14217" s="13">
        <v>0</v>
      </c>
      <c r="B14217" s="16" t="s">
        <v>8</v>
      </c>
      <c r="C14217" s="33">
        <v>0</v>
      </c>
    </row>
    <row r="14218" spans="1:3" ht="15" hidden="1" x14ac:dyDescent="0.2">
      <c r="A14218" s="13">
        <v>0</v>
      </c>
      <c r="B14218" s="15" t="s">
        <v>9</v>
      </c>
      <c r="C14218" s="32"/>
    </row>
    <row r="14219" spans="1:3" ht="15" hidden="1" x14ac:dyDescent="0.2">
      <c r="A14219" s="13">
        <v>0</v>
      </c>
      <c r="B14219" s="15" t="s">
        <v>38</v>
      </c>
      <c r="C14219" s="32"/>
    </row>
    <row r="14220" spans="1:3" ht="15" hidden="1" x14ac:dyDescent="0.2">
      <c r="A14220" s="13">
        <f>SUM(C14220)</f>
        <v>0</v>
      </c>
      <c r="B14220" s="14" t="s">
        <v>39</v>
      </c>
      <c r="C14220" s="31"/>
    </row>
    <row r="14221" spans="1:3" ht="15" hidden="1" x14ac:dyDescent="0.2">
      <c r="A14221" s="13">
        <f>SUM(C14221)</f>
        <v>0</v>
      </c>
      <c r="B14221" s="4" t="s">
        <v>40</v>
      </c>
      <c r="C14221" s="28"/>
    </row>
    <row r="14222" spans="1:3" ht="15" hidden="1" x14ac:dyDescent="0.2">
      <c r="A14222" s="13">
        <f>SUM(C14222)</f>
        <v>0</v>
      </c>
      <c r="B14222" s="2" t="s">
        <v>41</v>
      </c>
      <c r="C14222" s="28">
        <v>0</v>
      </c>
    </row>
    <row r="14223" spans="1:3" ht="15" hidden="1" x14ac:dyDescent="0.2">
      <c r="A14223" s="13">
        <v>0</v>
      </c>
      <c r="B14223" s="16" t="s">
        <v>14</v>
      </c>
      <c r="C14223" s="33">
        <v>0</v>
      </c>
    </row>
    <row r="14224" spans="1:3" ht="15" hidden="1" x14ac:dyDescent="0.2">
      <c r="A14224" s="13">
        <v>0</v>
      </c>
      <c r="B14224" s="15" t="s">
        <v>9</v>
      </c>
      <c r="C14224" s="32"/>
    </row>
    <row r="14225" spans="1:3" ht="15" hidden="1" x14ac:dyDescent="0.2">
      <c r="A14225" s="13">
        <v>0</v>
      </c>
      <c r="B14225" s="15" t="s">
        <v>10</v>
      </c>
      <c r="C14225" s="32"/>
    </row>
    <row r="14226" spans="1:3" ht="15" hidden="1" x14ac:dyDescent="0.2">
      <c r="A14226" s="13">
        <f>SUM(C14226)</f>
        <v>0</v>
      </c>
      <c r="B14226" s="14" t="s">
        <v>42</v>
      </c>
      <c r="C14226" s="31"/>
    </row>
    <row r="14227" spans="1:3" ht="15" hidden="1" x14ac:dyDescent="0.2">
      <c r="A14227" s="13">
        <f>SUM(C14227)</f>
        <v>0</v>
      </c>
      <c r="B14227" s="4" t="s">
        <v>16</v>
      </c>
      <c r="C14227" s="28"/>
    </row>
    <row r="14228" spans="1:3" ht="15" hidden="1" x14ac:dyDescent="0.2">
      <c r="A14228" s="13">
        <f>SUM(C14228)</f>
        <v>0</v>
      </c>
      <c r="B14228" s="16" t="s">
        <v>17</v>
      </c>
      <c r="C14228" s="33">
        <v>0</v>
      </c>
    </row>
    <row r="14229" spans="1:3" ht="15" hidden="1" x14ac:dyDescent="0.2">
      <c r="A14229" s="13">
        <v>0</v>
      </c>
      <c r="B14229" s="15" t="s">
        <v>43</v>
      </c>
      <c r="C14229" s="32"/>
    </row>
    <row r="14230" spans="1:3" ht="15" hidden="1" x14ac:dyDescent="0.2">
      <c r="A14230" s="13">
        <v>0</v>
      </c>
      <c r="B14230" s="15" t="s">
        <v>15</v>
      </c>
      <c r="C14230" s="32"/>
    </row>
    <row r="14231" spans="1:3" ht="15" hidden="1" x14ac:dyDescent="0.2">
      <c r="A14231" s="13">
        <v>0</v>
      </c>
      <c r="B14231" s="15" t="s">
        <v>10</v>
      </c>
      <c r="C14231" s="32"/>
    </row>
    <row r="14232" spans="1:3" ht="15" hidden="1" x14ac:dyDescent="0.2">
      <c r="A14232" s="13">
        <f t="shared" ref="A14232:A14254" si="579">SUM(C14232)</f>
        <v>0</v>
      </c>
      <c r="B14232" s="14" t="s">
        <v>39</v>
      </c>
      <c r="C14232" s="31"/>
    </row>
    <row r="14233" spans="1:3" ht="15" hidden="1" x14ac:dyDescent="0.2">
      <c r="A14233" s="13">
        <f t="shared" si="579"/>
        <v>0</v>
      </c>
      <c r="B14233" s="4" t="s">
        <v>16</v>
      </c>
      <c r="C14233" s="28"/>
    </row>
    <row r="14234" spans="1:3" hidden="1" x14ac:dyDescent="0.2">
      <c r="A14234" s="13">
        <f t="shared" si="579"/>
        <v>0</v>
      </c>
      <c r="B14234" s="21"/>
      <c r="C14234" s="35"/>
    </row>
    <row r="14235" spans="1:3" ht="15" hidden="1" x14ac:dyDescent="0.2">
      <c r="A14235" s="13">
        <f t="shared" si="579"/>
        <v>0</v>
      </c>
      <c r="B14235" s="22" t="s">
        <v>60</v>
      </c>
      <c r="C14235" s="29"/>
    </row>
    <row r="14236" spans="1:3" ht="15" x14ac:dyDescent="0.2">
      <c r="A14236" s="13"/>
      <c r="B14236" s="17" t="s">
        <v>44</v>
      </c>
      <c r="C14236" s="31">
        <v>3729.57</v>
      </c>
    </row>
    <row r="14237" spans="1:3" ht="15" x14ac:dyDescent="0.2">
      <c r="A14237" s="13"/>
      <c r="B14237" s="12" t="s">
        <v>1</v>
      </c>
      <c r="C14237" s="31">
        <v>3729.57</v>
      </c>
    </row>
    <row r="14238" spans="1:3" ht="15" hidden="1" x14ac:dyDescent="0.2">
      <c r="A14238" s="13">
        <f t="shared" si="579"/>
        <v>0</v>
      </c>
      <c r="B14238" s="12" t="s">
        <v>6</v>
      </c>
      <c r="C14238" s="31">
        <v>0</v>
      </c>
    </row>
    <row r="14239" spans="1:3" ht="15" hidden="1" x14ac:dyDescent="0.2">
      <c r="A14239" s="13">
        <f t="shared" si="579"/>
        <v>0</v>
      </c>
      <c r="B14239" s="12" t="s">
        <v>45</v>
      </c>
      <c r="C14239" s="31">
        <v>0</v>
      </c>
    </row>
    <row r="14240" spans="1:3" ht="15" hidden="1" x14ac:dyDescent="0.2">
      <c r="A14240" s="13">
        <f t="shared" si="579"/>
        <v>0</v>
      </c>
      <c r="B14240" s="12" t="s">
        <v>13</v>
      </c>
      <c r="C14240" s="31">
        <v>0</v>
      </c>
    </row>
    <row r="14241" spans="1:3" ht="15" x14ac:dyDescent="0.2">
      <c r="A14241" s="13"/>
      <c r="B14241" s="17" t="s">
        <v>46</v>
      </c>
      <c r="C14241" s="31">
        <v>3678.9900000000002</v>
      </c>
    </row>
    <row r="14242" spans="1:3" ht="15" x14ac:dyDescent="0.2">
      <c r="A14242" s="13"/>
      <c r="B14242" s="12" t="s">
        <v>19</v>
      </c>
      <c r="C14242" s="31">
        <v>3678.55</v>
      </c>
    </row>
    <row r="14243" spans="1:3" ht="15" x14ac:dyDescent="0.2">
      <c r="A14243" s="13"/>
      <c r="B14243" s="12" t="s">
        <v>36</v>
      </c>
      <c r="C14243" s="31">
        <v>0.44</v>
      </c>
    </row>
    <row r="14244" spans="1:3" ht="15" hidden="1" x14ac:dyDescent="0.2">
      <c r="A14244" s="13">
        <f t="shared" si="579"/>
        <v>0</v>
      </c>
      <c r="B14244" s="12" t="s">
        <v>47</v>
      </c>
      <c r="C14244" s="31">
        <v>0</v>
      </c>
    </row>
    <row r="14245" spans="1:3" ht="15" hidden="1" x14ac:dyDescent="0.2">
      <c r="A14245" s="13">
        <f t="shared" si="579"/>
        <v>0</v>
      </c>
      <c r="B14245" s="12" t="s">
        <v>41</v>
      </c>
      <c r="C14245" s="31">
        <v>0</v>
      </c>
    </row>
    <row r="14246" spans="1:3" ht="15" x14ac:dyDescent="0.2">
      <c r="A14246" s="13"/>
      <c r="B14246" s="39" t="s">
        <v>48</v>
      </c>
      <c r="C14246" s="40">
        <v>50.58</v>
      </c>
    </row>
    <row r="14247" spans="1:3" ht="15" x14ac:dyDescent="0.2">
      <c r="A14247" s="13"/>
      <c r="B14247" s="39" t="s">
        <v>49</v>
      </c>
      <c r="C14247" s="40">
        <v>271.74</v>
      </c>
    </row>
    <row r="14248" spans="1:3" ht="15" x14ac:dyDescent="0.2">
      <c r="A14248" s="13"/>
      <c r="B14248" s="39" t="s">
        <v>50</v>
      </c>
      <c r="C14248" s="40">
        <v>322.32</v>
      </c>
    </row>
    <row r="14249" spans="1:3" ht="15" hidden="1" x14ac:dyDescent="0.2">
      <c r="A14249" s="13">
        <f t="shared" si="579"/>
        <v>0</v>
      </c>
      <c r="B14249" s="23"/>
      <c r="C14249" s="34"/>
    </row>
    <row r="14250" spans="1:3" hidden="1" x14ac:dyDescent="0.2">
      <c r="A14250" s="13">
        <f t="shared" si="579"/>
        <v>0</v>
      </c>
      <c r="B14250" s="18" t="s">
        <v>319</v>
      </c>
      <c r="C14250" s="29"/>
    </row>
    <row r="14251" spans="1:3" ht="15" x14ac:dyDescent="0.2">
      <c r="A14251" s="13"/>
      <c r="B14251" s="5" t="s">
        <v>53</v>
      </c>
      <c r="C14251" s="36">
        <v>677</v>
      </c>
    </row>
    <row r="14252" spans="1:3" ht="15" x14ac:dyDescent="0.2">
      <c r="A14252" s="13"/>
      <c r="B14252" s="6" t="s">
        <v>54</v>
      </c>
      <c r="C14252" s="36">
        <v>563</v>
      </c>
    </row>
    <row r="14253" spans="1:3" ht="15" x14ac:dyDescent="0.2">
      <c r="A14253" s="13"/>
      <c r="B14253" s="6" t="s">
        <v>55</v>
      </c>
      <c r="C14253" s="36">
        <v>114</v>
      </c>
    </row>
    <row r="14254" spans="1:3" ht="15" hidden="1" x14ac:dyDescent="0.2">
      <c r="A14254" s="13">
        <f t="shared" si="579"/>
        <v>0</v>
      </c>
      <c r="B14254" s="24"/>
      <c r="C14254" s="34"/>
    </row>
    <row r="14255" spans="1:3" ht="15" x14ac:dyDescent="0.2">
      <c r="A14255" s="13"/>
      <c r="B14255" s="121" t="s">
        <v>342</v>
      </c>
      <c r="C14255" s="122"/>
    </row>
    <row r="14256" spans="1:3" hidden="1" x14ac:dyDescent="0.2">
      <c r="A14256" s="13">
        <f t="shared" ref="A14256:A14264" si="580">SUM(C14256)</f>
        <v>0</v>
      </c>
      <c r="B14256" s="21"/>
      <c r="C14256" s="35"/>
    </row>
    <row r="14257" spans="1:3" ht="15" hidden="1" x14ac:dyDescent="0.2">
      <c r="A14257" s="13">
        <f t="shared" si="580"/>
        <v>0</v>
      </c>
      <c r="B14257" s="22" t="s">
        <v>59</v>
      </c>
      <c r="C14257" s="29"/>
    </row>
    <row r="14258" spans="1:3" ht="15" x14ac:dyDescent="0.2">
      <c r="A14258" s="13"/>
      <c r="B14258" s="2" t="s">
        <v>1</v>
      </c>
      <c r="C14258" s="28">
        <v>16523.91</v>
      </c>
    </row>
    <row r="14259" spans="1:3" ht="15" hidden="1" x14ac:dyDescent="0.2">
      <c r="A14259" s="13">
        <f t="shared" si="580"/>
        <v>0</v>
      </c>
      <c r="B14259" s="3" t="s">
        <v>2</v>
      </c>
      <c r="C14259" s="28"/>
    </row>
    <row r="14260" spans="1:3" ht="15" hidden="1" x14ac:dyDescent="0.2">
      <c r="A14260" s="13">
        <f t="shared" si="580"/>
        <v>0</v>
      </c>
      <c r="B14260" s="3" t="s">
        <v>3</v>
      </c>
      <c r="C14260" s="28"/>
    </row>
    <row r="14261" spans="1:3" ht="15" x14ac:dyDescent="0.2">
      <c r="A14261" s="13"/>
      <c r="B14261" s="3" t="s">
        <v>4</v>
      </c>
      <c r="C14261" s="28">
        <v>23.4</v>
      </c>
    </row>
    <row r="14262" spans="1:3" ht="15" x14ac:dyDescent="0.2">
      <c r="A14262" s="13"/>
      <c r="B14262" s="3" t="s">
        <v>5</v>
      </c>
      <c r="C14262" s="28">
        <v>16500.509999999998</v>
      </c>
    </row>
    <row r="14263" spans="1:3" ht="15" hidden="1" x14ac:dyDescent="0.2">
      <c r="A14263" s="13">
        <f t="shared" si="580"/>
        <v>0</v>
      </c>
      <c r="B14263" s="2" t="s">
        <v>6</v>
      </c>
      <c r="C14263" s="28"/>
    </row>
    <row r="14264" spans="1:3" ht="15" hidden="1" x14ac:dyDescent="0.2">
      <c r="A14264" s="13">
        <f t="shared" si="580"/>
        <v>0</v>
      </c>
      <c r="B14264" s="2" t="s">
        <v>7</v>
      </c>
      <c r="C14264" s="28">
        <v>0</v>
      </c>
    </row>
    <row r="14265" spans="1:3" ht="15" hidden="1" x14ac:dyDescent="0.2">
      <c r="A14265" s="13">
        <v>0</v>
      </c>
      <c r="B14265" s="3" t="s">
        <v>8</v>
      </c>
      <c r="C14265" s="28">
        <v>0</v>
      </c>
    </row>
    <row r="14266" spans="1:3" ht="15" hidden="1" x14ac:dyDescent="0.2">
      <c r="A14266" s="13">
        <f>SUM(C14266)</f>
        <v>0</v>
      </c>
      <c r="B14266" s="4" t="s">
        <v>9</v>
      </c>
      <c r="C14266" s="28"/>
    </row>
    <row r="14267" spans="1:3" ht="15" hidden="1" x14ac:dyDescent="0.2">
      <c r="A14267" s="13">
        <v>0</v>
      </c>
      <c r="B14267" s="4" t="s">
        <v>10</v>
      </c>
      <c r="C14267" s="28"/>
    </row>
    <row r="14268" spans="1:3" ht="15" hidden="1" x14ac:dyDescent="0.2">
      <c r="A14268" s="13">
        <f>SUM(C14268)</f>
        <v>0</v>
      </c>
      <c r="B14268" s="4" t="s">
        <v>11</v>
      </c>
      <c r="C14268" s="28"/>
    </row>
    <row r="14269" spans="1:3" ht="15" hidden="1" x14ac:dyDescent="0.2">
      <c r="A14269" s="13">
        <f>SUM(C14269)</f>
        <v>0</v>
      </c>
      <c r="B14269" s="4" t="s">
        <v>12</v>
      </c>
      <c r="C14269" s="28"/>
    </row>
    <row r="14270" spans="1:3" ht="15" hidden="1" x14ac:dyDescent="0.2">
      <c r="A14270" s="13">
        <f>SUM(C14270)</f>
        <v>0</v>
      </c>
      <c r="B14270" s="2" t="s">
        <v>13</v>
      </c>
      <c r="C14270" s="28">
        <v>0</v>
      </c>
    </row>
    <row r="14271" spans="1:3" ht="15" hidden="1" x14ac:dyDescent="0.2">
      <c r="A14271" s="13">
        <v>0</v>
      </c>
      <c r="B14271" s="3" t="s">
        <v>14</v>
      </c>
      <c r="C14271" s="28">
        <v>0</v>
      </c>
    </row>
    <row r="14272" spans="1:3" ht="15" hidden="1" x14ac:dyDescent="0.2">
      <c r="A14272" s="13">
        <v>0</v>
      </c>
      <c r="B14272" s="4" t="s">
        <v>15</v>
      </c>
      <c r="C14272" s="28"/>
    </row>
    <row r="14273" spans="1:3" ht="15" hidden="1" x14ac:dyDescent="0.2">
      <c r="A14273" s="13">
        <v>0</v>
      </c>
      <c r="B14273" s="4" t="s">
        <v>10</v>
      </c>
      <c r="C14273" s="28"/>
    </row>
    <row r="14274" spans="1:3" ht="15" hidden="1" x14ac:dyDescent="0.2">
      <c r="A14274" s="13">
        <f t="shared" ref="A14274:A14280" si="581">SUM(C14274)</f>
        <v>0</v>
      </c>
      <c r="B14274" s="4" t="s">
        <v>16</v>
      </c>
      <c r="C14274" s="28"/>
    </row>
    <row r="14275" spans="1:3" ht="15" hidden="1" x14ac:dyDescent="0.2">
      <c r="A14275" s="13">
        <f t="shared" si="581"/>
        <v>0</v>
      </c>
      <c r="B14275" s="3" t="s">
        <v>17</v>
      </c>
      <c r="C14275" s="28">
        <v>0</v>
      </c>
    </row>
    <row r="14276" spans="1:3" ht="15" hidden="1" x14ac:dyDescent="0.2">
      <c r="A14276" s="13">
        <f t="shared" si="581"/>
        <v>0</v>
      </c>
      <c r="B14276" s="4" t="s">
        <v>18</v>
      </c>
      <c r="C14276" s="28"/>
    </row>
    <row r="14277" spans="1:3" hidden="1" x14ac:dyDescent="0.2">
      <c r="A14277" s="13">
        <f t="shared" si="581"/>
        <v>0</v>
      </c>
      <c r="B14277" s="21"/>
      <c r="C14277" s="35"/>
    </row>
    <row r="14278" spans="1:3" ht="15" x14ac:dyDescent="0.2">
      <c r="A14278" s="13"/>
      <c r="B14278" s="2" t="s">
        <v>19</v>
      </c>
      <c r="C14278" s="28">
        <v>16275.21</v>
      </c>
    </row>
    <row r="14279" spans="1:3" ht="15" x14ac:dyDescent="0.2">
      <c r="A14279" s="13"/>
      <c r="B14279" s="12" t="s">
        <v>20</v>
      </c>
      <c r="C14279" s="31">
        <v>14707</v>
      </c>
    </row>
    <row r="14280" spans="1:3" ht="15" x14ac:dyDescent="0.2">
      <c r="A14280" s="13"/>
      <c r="B14280" s="12" t="s">
        <v>21</v>
      </c>
      <c r="C14280" s="31">
        <v>1440.71</v>
      </c>
    </row>
    <row r="14281" spans="1:3" ht="15" hidden="1" x14ac:dyDescent="0.2">
      <c r="A14281" s="13">
        <v>0</v>
      </c>
      <c r="B14281" s="15" t="s">
        <v>22</v>
      </c>
      <c r="C14281" s="32">
        <v>577</v>
      </c>
    </row>
    <row r="14282" spans="1:3" ht="15" hidden="1" x14ac:dyDescent="0.2">
      <c r="A14282" s="13">
        <v>0</v>
      </c>
      <c r="B14282" s="15" t="s">
        <v>23</v>
      </c>
      <c r="C14282" s="32"/>
    </row>
    <row r="14283" spans="1:3" ht="15" hidden="1" x14ac:dyDescent="0.2">
      <c r="A14283" s="13">
        <v>0</v>
      </c>
      <c r="B14283" s="15" t="s">
        <v>24</v>
      </c>
      <c r="C14283" s="32"/>
    </row>
    <row r="14284" spans="1:3" ht="15" hidden="1" x14ac:dyDescent="0.2">
      <c r="A14284" s="13">
        <v>0</v>
      </c>
      <c r="B14284" s="15" t="s">
        <v>25</v>
      </c>
      <c r="C14284" s="32"/>
    </row>
    <row r="14285" spans="1:3" ht="15" hidden="1" x14ac:dyDescent="0.2">
      <c r="A14285" s="13">
        <v>0</v>
      </c>
      <c r="B14285" s="15" t="s">
        <v>26</v>
      </c>
      <c r="C14285" s="32"/>
    </row>
    <row r="14286" spans="1:3" ht="15" hidden="1" x14ac:dyDescent="0.2">
      <c r="A14286" s="13">
        <v>0</v>
      </c>
      <c r="B14286" s="15" t="s">
        <v>27</v>
      </c>
      <c r="C14286" s="32"/>
    </row>
    <row r="14287" spans="1:3" ht="30" hidden="1" x14ac:dyDescent="0.2">
      <c r="A14287" s="13">
        <v>0</v>
      </c>
      <c r="B14287" s="15" t="s">
        <v>28</v>
      </c>
      <c r="C14287" s="32"/>
    </row>
    <row r="14288" spans="1:3" ht="15" hidden="1" x14ac:dyDescent="0.2">
      <c r="A14288" s="13">
        <v>0</v>
      </c>
      <c r="B14288" s="15" t="s">
        <v>29</v>
      </c>
      <c r="C14288" s="32"/>
    </row>
    <row r="14289" spans="1:3" ht="15" hidden="1" x14ac:dyDescent="0.2">
      <c r="A14289" s="13">
        <v>0</v>
      </c>
      <c r="B14289" s="15" t="s">
        <v>30</v>
      </c>
      <c r="C14289" s="32"/>
    </row>
    <row r="14290" spans="1:3" ht="15" hidden="1" x14ac:dyDescent="0.2">
      <c r="A14290" s="13">
        <v>0</v>
      </c>
      <c r="B14290" s="15" t="s">
        <v>31</v>
      </c>
      <c r="C14290" s="32">
        <v>863.71</v>
      </c>
    </row>
    <row r="14291" spans="1:3" ht="15" hidden="1" x14ac:dyDescent="0.2">
      <c r="A14291" s="13">
        <f t="shared" ref="A14291:A14351" si="582">SUM(C14291)</f>
        <v>0</v>
      </c>
      <c r="B14291" s="12" t="s">
        <v>32</v>
      </c>
      <c r="C14291" s="31"/>
    </row>
    <row r="14292" spans="1:3" ht="15" hidden="1" x14ac:dyDescent="0.2">
      <c r="A14292" s="13">
        <f t="shared" si="582"/>
        <v>0</v>
      </c>
      <c r="B14292" s="3" t="s">
        <v>33</v>
      </c>
      <c r="C14292" s="28"/>
    </row>
    <row r="14293" spans="1:3" ht="15" hidden="1" x14ac:dyDescent="0.2">
      <c r="A14293" s="13">
        <f t="shared" si="582"/>
        <v>0</v>
      </c>
      <c r="B14293" s="12" t="s">
        <v>4</v>
      </c>
      <c r="C14293" s="31"/>
    </row>
    <row r="14294" spans="1:3" ht="15" x14ac:dyDescent="0.2">
      <c r="A14294" s="13"/>
      <c r="B14294" s="12" t="s">
        <v>34</v>
      </c>
      <c r="C14294" s="31">
        <v>119.2</v>
      </c>
    </row>
    <row r="14295" spans="1:3" ht="15" x14ac:dyDescent="0.2">
      <c r="A14295" s="13"/>
      <c r="B14295" s="12" t="s">
        <v>35</v>
      </c>
      <c r="C14295" s="31">
        <v>8.3000000000000007</v>
      </c>
    </row>
    <row r="14296" spans="1:3" ht="15" x14ac:dyDescent="0.2">
      <c r="A14296" s="13"/>
      <c r="B14296" s="2" t="s">
        <v>36</v>
      </c>
      <c r="C14296" s="28">
        <v>67.400000000000006</v>
      </c>
    </row>
    <row r="14297" spans="1:3" ht="15" hidden="1" x14ac:dyDescent="0.2">
      <c r="A14297" s="13">
        <f t="shared" si="582"/>
        <v>0</v>
      </c>
      <c r="B14297" s="2" t="s">
        <v>37</v>
      </c>
      <c r="C14297" s="28">
        <v>0</v>
      </c>
    </row>
    <row r="14298" spans="1:3" ht="15" hidden="1" x14ac:dyDescent="0.2">
      <c r="A14298" s="13">
        <v>0</v>
      </c>
      <c r="B14298" s="16" t="s">
        <v>8</v>
      </c>
      <c r="C14298" s="33">
        <v>0</v>
      </c>
    </row>
    <row r="14299" spans="1:3" ht="15" hidden="1" x14ac:dyDescent="0.2">
      <c r="A14299" s="13">
        <v>0</v>
      </c>
      <c r="B14299" s="15" t="s">
        <v>9</v>
      </c>
      <c r="C14299" s="32"/>
    </row>
    <row r="14300" spans="1:3" ht="15" hidden="1" x14ac:dyDescent="0.2">
      <c r="A14300" s="13">
        <v>0</v>
      </c>
      <c r="B14300" s="15" t="s">
        <v>38</v>
      </c>
      <c r="C14300" s="32"/>
    </row>
    <row r="14301" spans="1:3" ht="15" hidden="1" x14ac:dyDescent="0.2">
      <c r="A14301" s="13">
        <f t="shared" si="582"/>
        <v>0</v>
      </c>
      <c r="B14301" s="14" t="s">
        <v>39</v>
      </c>
      <c r="C14301" s="31"/>
    </row>
    <row r="14302" spans="1:3" ht="15" hidden="1" x14ac:dyDescent="0.2">
      <c r="A14302" s="13">
        <f t="shared" si="582"/>
        <v>0</v>
      </c>
      <c r="B14302" s="4" t="s">
        <v>40</v>
      </c>
      <c r="C14302" s="28"/>
    </row>
    <row r="14303" spans="1:3" ht="15" hidden="1" x14ac:dyDescent="0.2">
      <c r="A14303" s="13">
        <f t="shared" si="582"/>
        <v>0</v>
      </c>
      <c r="B14303" s="2" t="s">
        <v>41</v>
      </c>
      <c r="C14303" s="28">
        <v>0</v>
      </c>
    </row>
    <row r="14304" spans="1:3" ht="15" hidden="1" x14ac:dyDescent="0.2">
      <c r="A14304" s="13">
        <v>0</v>
      </c>
      <c r="B14304" s="16" t="s">
        <v>14</v>
      </c>
      <c r="C14304" s="33">
        <v>0</v>
      </c>
    </row>
    <row r="14305" spans="1:3" ht="15" hidden="1" x14ac:dyDescent="0.2">
      <c r="A14305" s="13">
        <v>0</v>
      </c>
      <c r="B14305" s="15" t="s">
        <v>9</v>
      </c>
      <c r="C14305" s="32"/>
    </row>
    <row r="14306" spans="1:3" ht="15" hidden="1" x14ac:dyDescent="0.2">
      <c r="A14306" s="13">
        <v>0</v>
      </c>
      <c r="B14306" s="15" t="s">
        <v>10</v>
      </c>
      <c r="C14306" s="32"/>
    </row>
    <row r="14307" spans="1:3" ht="15" hidden="1" x14ac:dyDescent="0.2">
      <c r="A14307" s="13">
        <f t="shared" si="582"/>
        <v>0</v>
      </c>
      <c r="B14307" s="14" t="s">
        <v>42</v>
      </c>
      <c r="C14307" s="31"/>
    </row>
    <row r="14308" spans="1:3" ht="15" hidden="1" x14ac:dyDescent="0.2">
      <c r="A14308" s="13">
        <f t="shared" si="582"/>
        <v>0</v>
      </c>
      <c r="B14308" s="4" t="s">
        <v>16</v>
      </c>
      <c r="C14308" s="28"/>
    </row>
    <row r="14309" spans="1:3" ht="15" hidden="1" x14ac:dyDescent="0.2">
      <c r="A14309" s="13">
        <f t="shared" si="582"/>
        <v>0</v>
      </c>
      <c r="B14309" s="16" t="s">
        <v>17</v>
      </c>
      <c r="C14309" s="33">
        <v>0</v>
      </c>
    </row>
    <row r="14310" spans="1:3" ht="15" hidden="1" x14ac:dyDescent="0.2">
      <c r="A14310" s="13">
        <v>0</v>
      </c>
      <c r="B14310" s="15" t="s">
        <v>43</v>
      </c>
      <c r="C14310" s="32"/>
    </row>
    <row r="14311" spans="1:3" ht="15" hidden="1" x14ac:dyDescent="0.2">
      <c r="A14311" s="13">
        <v>0</v>
      </c>
      <c r="B14311" s="15" t="s">
        <v>15</v>
      </c>
      <c r="C14311" s="32"/>
    </row>
    <row r="14312" spans="1:3" ht="15" hidden="1" x14ac:dyDescent="0.2">
      <c r="A14312" s="13">
        <v>0</v>
      </c>
      <c r="B14312" s="15" t="s">
        <v>10</v>
      </c>
      <c r="C14312" s="32"/>
    </row>
    <row r="14313" spans="1:3" ht="15" hidden="1" x14ac:dyDescent="0.2">
      <c r="A14313" s="13">
        <f t="shared" si="582"/>
        <v>0</v>
      </c>
      <c r="B14313" s="14" t="s">
        <v>39</v>
      </c>
      <c r="C14313" s="31"/>
    </row>
    <row r="14314" spans="1:3" ht="15" hidden="1" x14ac:dyDescent="0.2">
      <c r="A14314" s="13">
        <f t="shared" si="582"/>
        <v>0</v>
      </c>
      <c r="B14314" s="4" t="s">
        <v>16</v>
      </c>
      <c r="C14314" s="28"/>
    </row>
    <row r="14315" spans="1:3" hidden="1" x14ac:dyDescent="0.2">
      <c r="A14315" s="13">
        <f t="shared" si="582"/>
        <v>0</v>
      </c>
      <c r="B14315" s="21"/>
      <c r="C14315" s="35"/>
    </row>
    <row r="14316" spans="1:3" ht="15" hidden="1" x14ac:dyDescent="0.2">
      <c r="A14316" s="13">
        <f t="shared" si="582"/>
        <v>0</v>
      </c>
      <c r="B14316" s="22" t="s">
        <v>60</v>
      </c>
      <c r="C14316" s="29"/>
    </row>
    <row r="14317" spans="1:3" ht="15" x14ac:dyDescent="0.2">
      <c r="A14317" s="13"/>
      <c r="B14317" s="17" t="s">
        <v>44</v>
      </c>
      <c r="C14317" s="31">
        <v>16523.91</v>
      </c>
    </row>
    <row r="14318" spans="1:3" ht="15" x14ac:dyDescent="0.2">
      <c r="A14318" s="13"/>
      <c r="B14318" s="12" t="s">
        <v>1</v>
      </c>
      <c r="C14318" s="31">
        <v>16523.91</v>
      </c>
    </row>
    <row r="14319" spans="1:3" ht="15" hidden="1" x14ac:dyDescent="0.2">
      <c r="A14319" s="13">
        <f t="shared" si="582"/>
        <v>0</v>
      </c>
      <c r="B14319" s="12" t="s">
        <v>6</v>
      </c>
      <c r="C14319" s="31">
        <v>0</v>
      </c>
    </row>
    <row r="14320" spans="1:3" ht="15" hidden="1" x14ac:dyDescent="0.2">
      <c r="A14320" s="13">
        <f t="shared" si="582"/>
        <v>0</v>
      </c>
      <c r="B14320" s="12" t="s">
        <v>45</v>
      </c>
      <c r="C14320" s="31">
        <v>0</v>
      </c>
    </row>
    <row r="14321" spans="1:3" ht="15" hidden="1" x14ac:dyDescent="0.2">
      <c r="A14321" s="13">
        <f t="shared" si="582"/>
        <v>0</v>
      </c>
      <c r="B14321" s="12" t="s">
        <v>13</v>
      </c>
      <c r="C14321" s="31">
        <v>0</v>
      </c>
    </row>
    <row r="14322" spans="1:3" ht="15" x14ac:dyDescent="0.2">
      <c r="A14322" s="13"/>
      <c r="B14322" s="17" t="s">
        <v>46</v>
      </c>
      <c r="C14322" s="31">
        <v>16342.609999999999</v>
      </c>
    </row>
    <row r="14323" spans="1:3" ht="15" x14ac:dyDescent="0.2">
      <c r="A14323" s="13"/>
      <c r="B14323" s="12" t="s">
        <v>19</v>
      </c>
      <c r="C14323" s="31">
        <v>16275.21</v>
      </c>
    </row>
    <row r="14324" spans="1:3" ht="15" x14ac:dyDescent="0.2">
      <c r="A14324" s="13"/>
      <c r="B14324" s="12" t="s">
        <v>36</v>
      </c>
      <c r="C14324" s="31">
        <v>67.400000000000006</v>
      </c>
    </row>
    <row r="14325" spans="1:3" ht="15" hidden="1" x14ac:dyDescent="0.2">
      <c r="A14325" s="13">
        <f t="shared" si="582"/>
        <v>0</v>
      </c>
      <c r="B14325" s="12" t="s">
        <v>47</v>
      </c>
      <c r="C14325" s="31">
        <v>0</v>
      </c>
    </row>
    <row r="14326" spans="1:3" ht="15" hidden="1" x14ac:dyDescent="0.2">
      <c r="A14326" s="13">
        <f t="shared" si="582"/>
        <v>0</v>
      </c>
      <c r="B14326" s="12" t="s">
        <v>41</v>
      </c>
      <c r="C14326" s="31">
        <v>0</v>
      </c>
    </row>
    <row r="14327" spans="1:3" ht="15" x14ac:dyDescent="0.2">
      <c r="A14327" s="13"/>
      <c r="B14327" s="39" t="s">
        <v>48</v>
      </c>
      <c r="C14327" s="40">
        <v>181.3</v>
      </c>
    </row>
    <row r="14328" spans="1:3" ht="15" x14ac:dyDescent="0.2">
      <c r="A14328" s="13"/>
      <c r="B14328" s="39" t="s">
        <v>49</v>
      </c>
      <c r="C14328" s="40">
        <v>1066</v>
      </c>
    </row>
    <row r="14329" spans="1:3" ht="15" x14ac:dyDescent="0.2">
      <c r="A14329" s="13"/>
      <c r="B14329" s="39" t="s">
        <v>50</v>
      </c>
      <c r="C14329" s="40">
        <v>1247.3</v>
      </c>
    </row>
    <row r="14330" spans="1:3" ht="15" hidden="1" x14ac:dyDescent="0.2">
      <c r="A14330" s="13">
        <f t="shared" si="582"/>
        <v>0</v>
      </c>
      <c r="B14330" s="23"/>
      <c r="C14330" s="34"/>
    </row>
    <row r="14331" spans="1:3" hidden="1" x14ac:dyDescent="0.2">
      <c r="A14331" s="13">
        <f t="shared" si="582"/>
        <v>0</v>
      </c>
      <c r="B14331" s="18" t="s">
        <v>319</v>
      </c>
      <c r="C14331" s="29"/>
    </row>
    <row r="14332" spans="1:3" ht="15" x14ac:dyDescent="0.2">
      <c r="A14332" s="13"/>
      <c r="B14332" s="5" t="s">
        <v>53</v>
      </c>
      <c r="C14332" s="36">
        <v>2383</v>
      </c>
    </row>
    <row r="14333" spans="1:3" ht="15" x14ac:dyDescent="0.2">
      <c r="A14333" s="13"/>
      <c r="B14333" s="6" t="s">
        <v>54</v>
      </c>
      <c r="C14333" s="36">
        <v>2091</v>
      </c>
    </row>
    <row r="14334" spans="1:3" ht="15" x14ac:dyDescent="0.2">
      <c r="A14334" s="13"/>
      <c r="B14334" s="6" t="s">
        <v>55</v>
      </c>
      <c r="C14334" s="36">
        <v>292</v>
      </c>
    </row>
    <row r="14335" spans="1:3" ht="15" hidden="1" x14ac:dyDescent="0.2">
      <c r="A14335" s="13">
        <f t="shared" si="582"/>
        <v>0</v>
      </c>
      <c r="B14335" s="24"/>
      <c r="C14335" s="34"/>
    </row>
    <row r="14336" spans="1:3" ht="15" x14ac:dyDescent="0.2">
      <c r="A14336" s="13"/>
      <c r="B14336" s="121" t="s">
        <v>203</v>
      </c>
      <c r="C14336" s="122"/>
    </row>
    <row r="14337" spans="1:3" hidden="1" x14ac:dyDescent="0.2">
      <c r="A14337" s="13">
        <f t="shared" si="582"/>
        <v>0</v>
      </c>
      <c r="B14337" s="21"/>
      <c r="C14337" s="35"/>
    </row>
    <row r="14338" spans="1:3" ht="15" hidden="1" x14ac:dyDescent="0.2">
      <c r="A14338" s="13">
        <f t="shared" si="582"/>
        <v>0</v>
      </c>
      <c r="B14338" s="22" t="s">
        <v>59</v>
      </c>
      <c r="C14338" s="29"/>
    </row>
    <row r="14339" spans="1:3" ht="15" x14ac:dyDescent="0.2">
      <c r="A14339" s="13"/>
      <c r="B14339" s="2" t="s">
        <v>1</v>
      </c>
      <c r="C14339" s="28">
        <v>25733.28916</v>
      </c>
    </row>
    <row r="14340" spans="1:3" ht="15" hidden="1" x14ac:dyDescent="0.2">
      <c r="A14340" s="13">
        <f t="shared" si="582"/>
        <v>0</v>
      </c>
      <c r="B14340" s="3" t="s">
        <v>2</v>
      </c>
      <c r="C14340" s="28"/>
    </row>
    <row r="14341" spans="1:3" ht="15" hidden="1" x14ac:dyDescent="0.2">
      <c r="A14341" s="13">
        <f t="shared" si="582"/>
        <v>0</v>
      </c>
      <c r="B14341" s="3" t="s">
        <v>3</v>
      </c>
      <c r="C14341" s="28"/>
    </row>
    <row r="14342" spans="1:3" ht="15" x14ac:dyDescent="0.2">
      <c r="A14342" s="13"/>
      <c r="B14342" s="3" t="s">
        <v>4</v>
      </c>
      <c r="C14342" s="28">
        <v>2469.0733799999998</v>
      </c>
    </row>
    <row r="14343" spans="1:3" ht="15" x14ac:dyDescent="0.2">
      <c r="A14343" s="13"/>
      <c r="B14343" s="3" t="s">
        <v>5</v>
      </c>
      <c r="C14343" s="28">
        <v>23264.215779999999</v>
      </c>
    </row>
    <row r="14344" spans="1:3" ht="15" hidden="1" x14ac:dyDescent="0.2">
      <c r="A14344" s="13">
        <f t="shared" si="582"/>
        <v>0</v>
      </c>
      <c r="B14344" s="2" t="s">
        <v>6</v>
      </c>
      <c r="C14344" s="28">
        <v>0</v>
      </c>
    </row>
    <row r="14345" spans="1:3" ht="15" hidden="1" x14ac:dyDescent="0.2">
      <c r="A14345" s="13">
        <f t="shared" si="582"/>
        <v>0</v>
      </c>
      <c r="B14345" s="2" t="s">
        <v>7</v>
      </c>
      <c r="C14345" s="28">
        <v>0</v>
      </c>
    </row>
    <row r="14346" spans="1:3" ht="15" hidden="1" x14ac:dyDescent="0.2">
      <c r="A14346" s="13">
        <v>0</v>
      </c>
      <c r="B14346" s="3" t="s">
        <v>8</v>
      </c>
      <c r="C14346" s="28">
        <v>0</v>
      </c>
    </row>
    <row r="14347" spans="1:3" ht="15" hidden="1" x14ac:dyDescent="0.2">
      <c r="A14347" s="13">
        <f t="shared" si="582"/>
        <v>0</v>
      </c>
      <c r="B14347" s="4" t="s">
        <v>9</v>
      </c>
      <c r="C14347" s="28">
        <v>0</v>
      </c>
    </row>
    <row r="14348" spans="1:3" ht="15" hidden="1" x14ac:dyDescent="0.2">
      <c r="A14348" s="13">
        <v>0</v>
      </c>
      <c r="B14348" s="4" t="s">
        <v>10</v>
      </c>
      <c r="C14348" s="28">
        <v>0</v>
      </c>
    </row>
    <row r="14349" spans="1:3" ht="15" hidden="1" x14ac:dyDescent="0.2">
      <c r="A14349" s="13">
        <f t="shared" si="582"/>
        <v>0</v>
      </c>
      <c r="B14349" s="4" t="s">
        <v>11</v>
      </c>
      <c r="C14349" s="28">
        <v>0</v>
      </c>
    </row>
    <row r="14350" spans="1:3" ht="15" hidden="1" x14ac:dyDescent="0.2">
      <c r="A14350" s="13">
        <f t="shared" si="582"/>
        <v>0</v>
      </c>
      <c r="B14350" s="4" t="s">
        <v>12</v>
      </c>
      <c r="C14350" s="28">
        <v>0</v>
      </c>
    </row>
    <row r="14351" spans="1:3" ht="15" hidden="1" x14ac:dyDescent="0.2">
      <c r="A14351" s="13">
        <f t="shared" si="582"/>
        <v>0</v>
      </c>
      <c r="B14351" s="2" t="s">
        <v>13</v>
      </c>
      <c r="C14351" s="28">
        <v>0</v>
      </c>
    </row>
    <row r="14352" spans="1:3" ht="15" hidden="1" x14ac:dyDescent="0.2">
      <c r="A14352" s="13">
        <v>0</v>
      </c>
      <c r="B14352" s="3" t="s">
        <v>14</v>
      </c>
      <c r="C14352" s="28">
        <v>0</v>
      </c>
    </row>
    <row r="14353" spans="1:3" ht="15" hidden="1" x14ac:dyDescent="0.2">
      <c r="A14353" s="13">
        <v>0</v>
      </c>
      <c r="B14353" s="4" t="s">
        <v>15</v>
      </c>
      <c r="C14353" s="28">
        <v>0</v>
      </c>
    </row>
    <row r="14354" spans="1:3" ht="15" hidden="1" x14ac:dyDescent="0.2">
      <c r="A14354" s="13">
        <v>0</v>
      </c>
      <c r="B14354" s="4" t="s">
        <v>10</v>
      </c>
      <c r="C14354" s="28">
        <v>0</v>
      </c>
    </row>
    <row r="14355" spans="1:3" ht="15" hidden="1" x14ac:dyDescent="0.2">
      <c r="A14355" s="13">
        <f t="shared" ref="A14355:A14361" si="583">SUM(C14355)</f>
        <v>0</v>
      </c>
      <c r="B14355" s="4" t="s">
        <v>16</v>
      </c>
      <c r="C14355" s="28">
        <v>0</v>
      </c>
    </row>
    <row r="14356" spans="1:3" ht="15" hidden="1" x14ac:dyDescent="0.2">
      <c r="A14356" s="13">
        <f t="shared" si="583"/>
        <v>0</v>
      </c>
      <c r="B14356" s="3" t="s">
        <v>17</v>
      </c>
      <c r="C14356" s="28">
        <v>0</v>
      </c>
    </row>
    <row r="14357" spans="1:3" ht="15" hidden="1" x14ac:dyDescent="0.2">
      <c r="A14357" s="13">
        <f t="shared" si="583"/>
        <v>0</v>
      </c>
      <c r="B14357" s="4" t="s">
        <v>18</v>
      </c>
      <c r="C14357" s="28">
        <v>0</v>
      </c>
    </row>
    <row r="14358" spans="1:3" hidden="1" x14ac:dyDescent="0.2">
      <c r="A14358" s="13">
        <f t="shared" si="583"/>
        <v>0</v>
      </c>
      <c r="B14358" s="21"/>
      <c r="C14358" s="35"/>
    </row>
    <row r="14359" spans="1:3" ht="15" x14ac:dyDescent="0.2">
      <c r="A14359" s="13"/>
      <c r="B14359" s="2" t="s">
        <v>19</v>
      </c>
      <c r="C14359" s="28">
        <v>19297.353950000001</v>
      </c>
    </row>
    <row r="14360" spans="1:3" ht="15" x14ac:dyDescent="0.2">
      <c r="A14360" s="13"/>
      <c r="B14360" s="12" t="s">
        <v>20</v>
      </c>
      <c r="C14360" s="31">
        <v>8657.5394300000007</v>
      </c>
    </row>
    <row r="14361" spans="1:3" ht="15" x14ac:dyDescent="0.2">
      <c r="A14361" s="13"/>
      <c r="B14361" s="12" t="s">
        <v>21</v>
      </c>
      <c r="C14361" s="31">
        <v>9650.3971000000001</v>
      </c>
    </row>
    <row r="14362" spans="1:3" ht="15" hidden="1" x14ac:dyDescent="0.2">
      <c r="A14362" s="13">
        <v>0</v>
      </c>
      <c r="B14362" s="15" t="s">
        <v>22</v>
      </c>
      <c r="C14362" s="32">
        <v>7693.2741999999998</v>
      </c>
    </row>
    <row r="14363" spans="1:3" ht="15" hidden="1" x14ac:dyDescent="0.2">
      <c r="A14363" s="13">
        <v>0</v>
      </c>
      <c r="B14363" s="15" t="s">
        <v>23</v>
      </c>
      <c r="C14363" s="32">
        <v>19.384</v>
      </c>
    </row>
    <row r="14364" spans="1:3" ht="15" hidden="1" x14ac:dyDescent="0.2">
      <c r="A14364" s="13">
        <v>0</v>
      </c>
      <c r="B14364" s="15" t="s">
        <v>24</v>
      </c>
      <c r="C14364" s="32">
        <v>800.19637999999998</v>
      </c>
    </row>
    <row r="14365" spans="1:3" ht="15" hidden="1" x14ac:dyDescent="0.2">
      <c r="A14365" s="13">
        <v>0</v>
      </c>
      <c r="B14365" s="15" t="s">
        <v>25</v>
      </c>
      <c r="C14365" s="32">
        <v>8.3282600000000002</v>
      </c>
    </row>
    <row r="14366" spans="1:3" ht="15" hidden="1" x14ac:dyDescent="0.2">
      <c r="A14366" s="13">
        <v>0</v>
      </c>
      <c r="B14366" s="15" t="s">
        <v>26</v>
      </c>
      <c r="C14366" s="32">
        <v>0</v>
      </c>
    </row>
    <row r="14367" spans="1:3" ht="15" hidden="1" x14ac:dyDescent="0.2">
      <c r="A14367" s="13">
        <v>0</v>
      </c>
      <c r="B14367" s="15" t="s">
        <v>27</v>
      </c>
      <c r="C14367" s="32">
        <v>11.273339999999999</v>
      </c>
    </row>
    <row r="14368" spans="1:3" ht="30" hidden="1" x14ac:dyDescent="0.2">
      <c r="A14368" s="13">
        <v>0</v>
      </c>
      <c r="B14368" s="15" t="s">
        <v>28</v>
      </c>
      <c r="C14368" s="32">
        <v>11.82236</v>
      </c>
    </row>
    <row r="14369" spans="1:3" ht="15" hidden="1" x14ac:dyDescent="0.2">
      <c r="A14369" s="13">
        <v>0</v>
      </c>
      <c r="B14369" s="15" t="s">
        <v>29</v>
      </c>
      <c r="C14369" s="32">
        <v>102.60095</v>
      </c>
    </row>
    <row r="14370" spans="1:3" ht="15" hidden="1" x14ac:dyDescent="0.2">
      <c r="A14370" s="13">
        <v>0</v>
      </c>
      <c r="B14370" s="15" t="s">
        <v>30</v>
      </c>
      <c r="C14370" s="32">
        <v>0</v>
      </c>
    </row>
    <row r="14371" spans="1:3" ht="15" hidden="1" x14ac:dyDescent="0.2">
      <c r="A14371" s="13">
        <v>0</v>
      </c>
      <c r="B14371" s="15" t="s">
        <v>31</v>
      </c>
      <c r="C14371" s="32">
        <v>1003.51761</v>
      </c>
    </row>
    <row r="14372" spans="1:3" ht="15" hidden="1" x14ac:dyDescent="0.2">
      <c r="A14372" s="13">
        <f t="shared" ref="A14372:A14378" si="584">SUM(C14372)</f>
        <v>0</v>
      </c>
      <c r="B14372" s="12" t="s">
        <v>32</v>
      </c>
      <c r="C14372" s="31">
        <v>0</v>
      </c>
    </row>
    <row r="14373" spans="1:3" ht="15" hidden="1" x14ac:dyDescent="0.2">
      <c r="A14373" s="13">
        <f t="shared" si="584"/>
        <v>0</v>
      </c>
      <c r="B14373" s="3" t="s">
        <v>33</v>
      </c>
      <c r="C14373" s="28">
        <v>0</v>
      </c>
    </row>
    <row r="14374" spans="1:3" ht="15" x14ac:dyDescent="0.2">
      <c r="A14374" s="13"/>
      <c r="B14374" s="12" t="s">
        <v>4</v>
      </c>
      <c r="C14374" s="31">
        <v>46.907620000000001</v>
      </c>
    </row>
    <row r="14375" spans="1:3" ht="15" x14ac:dyDescent="0.2">
      <c r="A14375" s="13"/>
      <c r="B14375" s="12" t="s">
        <v>34</v>
      </c>
      <c r="C14375" s="31">
        <v>25.84742</v>
      </c>
    </row>
    <row r="14376" spans="1:3" ht="15" x14ac:dyDescent="0.2">
      <c r="A14376" s="13"/>
      <c r="B14376" s="12" t="s">
        <v>35</v>
      </c>
      <c r="C14376" s="31">
        <v>916.66237999999998</v>
      </c>
    </row>
    <row r="14377" spans="1:3" ht="15" x14ac:dyDescent="0.2">
      <c r="A14377" s="13"/>
      <c r="B14377" s="2" t="s">
        <v>36</v>
      </c>
      <c r="C14377" s="28">
        <v>905.74238000000003</v>
      </c>
    </row>
    <row r="14378" spans="1:3" ht="15" hidden="1" x14ac:dyDescent="0.2">
      <c r="A14378" s="13">
        <f t="shared" si="584"/>
        <v>0</v>
      </c>
      <c r="B14378" s="2" t="s">
        <v>37</v>
      </c>
      <c r="C14378" s="28">
        <v>0</v>
      </c>
    </row>
    <row r="14379" spans="1:3" ht="15" hidden="1" x14ac:dyDescent="0.2">
      <c r="A14379" s="13">
        <v>0</v>
      </c>
      <c r="B14379" s="16" t="s">
        <v>8</v>
      </c>
      <c r="C14379" s="33">
        <v>0</v>
      </c>
    </row>
    <row r="14380" spans="1:3" ht="15" hidden="1" x14ac:dyDescent="0.2">
      <c r="A14380" s="13">
        <v>0</v>
      </c>
      <c r="B14380" s="15" t="s">
        <v>9</v>
      </c>
      <c r="C14380" s="32">
        <v>0</v>
      </c>
    </row>
    <row r="14381" spans="1:3" ht="15" hidden="1" x14ac:dyDescent="0.2">
      <c r="A14381" s="13">
        <v>0</v>
      </c>
      <c r="B14381" s="15" t="s">
        <v>38</v>
      </c>
      <c r="C14381" s="32">
        <v>0</v>
      </c>
    </row>
    <row r="14382" spans="1:3" ht="15" hidden="1" x14ac:dyDescent="0.2">
      <c r="A14382" s="13">
        <f>SUM(C14382)</f>
        <v>0</v>
      </c>
      <c r="B14382" s="14" t="s">
        <v>39</v>
      </c>
      <c r="C14382" s="31">
        <v>0</v>
      </c>
    </row>
    <row r="14383" spans="1:3" ht="15" hidden="1" x14ac:dyDescent="0.2">
      <c r="A14383" s="13">
        <f>SUM(C14383)</f>
        <v>0</v>
      </c>
      <c r="B14383" s="4" t="s">
        <v>40</v>
      </c>
      <c r="C14383" s="28">
        <v>0</v>
      </c>
    </row>
    <row r="14384" spans="1:3" ht="15" hidden="1" x14ac:dyDescent="0.2">
      <c r="A14384" s="13">
        <f>SUM(C14384)</f>
        <v>0</v>
      </c>
      <c r="B14384" s="2" t="s">
        <v>41</v>
      </c>
      <c r="C14384" s="28">
        <v>0</v>
      </c>
    </row>
    <row r="14385" spans="1:3" ht="15" hidden="1" x14ac:dyDescent="0.2">
      <c r="A14385" s="13">
        <v>0</v>
      </c>
      <c r="B14385" s="16" t="s">
        <v>14</v>
      </c>
      <c r="C14385" s="33">
        <v>0</v>
      </c>
    </row>
    <row r="14386" spans="1:3" ht="15" hidden="1" x14ac:dyDescent="0.2">
      <c r="A14386" s="13">
        <v>0</v>
      </c>
      <c r="B14386" s="15" t="s">
        <v>9</v>
      </c>
      <c r="C14386" s="32">
        <v>0</v>
      </c>
    </row>
    <row r="14387" spans="1:3" ht="15" hidden="1" x14ac:dyDescent="0.2">
      <c r="A14387" s="13">
        <v>0</v>
      </c>
      <c r="B14387" s="15" t="s">
        <v>10</v>
      </c>
      <c r="C14387" s="32">
        <v>0</v>
      </c>
    </row>
    <row r="14388" spans="1:3" ht="15" hidden="1" x14ac:dyDescent="0.2">
      <c r="A14388" s="13">
        <f>SUM(C14388)</f>
        <v>0</v>
      </c>
      <c r="B14388" s="14" t="s">
        <v>42</v>
      </c>
      <c r="C14388" s="31">
        <v>0</v>
      </c>
    </row>
    <row r="14389" spans="1:3" ht="15" hidden="1" x14ac:dyDescent="0.2">
      <c r="A14389" s="13">
        <f>SUM(C14389)</f>
        <v>0</v>
      </c>
      <c r="B14389" s="4" t="s">
        <v>16</v>
      </c>
      <c r="C14389" s="28">
        <v>0</v>
      </c>
    </row>
    <row r="14390" spans="1:3" ht="15" hidden="1" x14ac:dyDescent="0.2">
      <c r="A14390" s="13">
        <f>SUM(C14390)</f>
        <v>0</v>
      </c>
      <c r="B14390" s="16" t="s">
        <v>17</v>
      </c>
      <c r="C14390" s="33">
        <v>0</v>
      </c>
    </row>
    <row r="14391" spans="1:3" ht="15" hidden="1" x14ac:dyDescent="0.2">
      <c r="A14391" s="13">
        <v>0</v>
      </c>
      <c r="B14391" s="15" t="s">
        <v>43</v>
      </c>
      <c r="C14391" s="32">
        <v>0</v>
      </c>
    </row>
    <row r="14392" spans="1:3" ht="15" hidden="1" x14ac:dyDescent="0.2">
      <c r="A14392" s="13">
        <v>0</v>
      </c>
      <c r="B14392" s="15" t="s">
        <v>15</v>
      </c>
      <c r="C14392" s="32">
        <v>0</v>
      </c>
    </row>
    <row r="14393" spans="1:3" ht="15" hidden="1" x14ac:dyDescent="0.2">
      <c r="A14393" s="13">
        <v>0</v>
      </c>
      <c r="B14393" s="15" t="s">
        <v>10</v>
      </c>
      <c r="C14393" s="32">
        <v>0</v>
      </c>
    </row>
    <row r="14394" spans="1:3" ht="15" hidden="1" x14ac:dyDescent="0.2">
      <c r="A14394" s="13">
        <f t="shared" ref="A14394:A14416" si="585">SUM(C14394)</f>
        <v>0</v>
      </c>
      <c r="B14394" s="14" t="s">
        <v>39</v>
      </c>
      <c r="C14394" s="31">
        <v>0</v>
      </c>
    </row>
    <row r="14395" spans="1:3" ht="15" hidden="1" x14ac:dyDescent="0.2">
      <c r="A14395" s="13">
        <f t="shared" si="585"/>
        <v>0</v>
      </c>
      <c r="B14395" s="4" t="s">
        <v>16</v>
      </c>
      <c r="C14395" s="28">
        <v>0</v>
      </c>
    </row>
    <row r="14396" spans="1:3" hidden="1" x14ac:dyDescent="0.2">
      <c r="A14396" s="13">
        <f t="shared" si="585"/>
        <v>0</v>
      </c>
      <c r="B14396" s="21"/>
      <c r="C14396" s="35"/>
    </row>
    <row r="14397" spans="1:3" ht="15" hidden="1" x14ac:dyDescent="0.2">
      <c r="A14397" s="13">
        <f t="shared" si="585"/>
        <v>0</v>
      </c>
      <c r="B14397" s="22" t="s">
        <v>60</v>
      </c>
      <c r="C14397" s="29"/>
    </row>
    <row r="14398" spans="1:3" ht="15" x14ac:dyDescent="0.2">
      <c r="A14398" s="13"/>
      <c r="B14398" s="17" t="s">
        <v>44</v>
      </c>
      <c r="C14398" s="31">
        <v>25733.28916</v>
      </c>
    </row>
    <row r="14399" spans="1:3" ht="15" x14ac:dyDescent="0.2">
      <c r="A14399" s="13"/>
      <c r="B14399" s="12" t="s">
        <v>1</v>
      </c>
      <c r="C14399" s="31">
        <v>25733.28916</v>
      </c>
    </row>
    <row r="14400" spans="1:3" ht="15" hidden="1" x14ac:dyDescent="0.2">
      <c r="A14400" s="13">
        <f t="shared" si="585"/>
        <v>0</v>
      </c>
      <c r="B14400" s="12" t="s">
        <v>6</v>
      </c>
      <c r="C14400" s="31">
        <v>0</v>
      </c>
    </row>
    <row r="14401" spans="1:3" ht="15" hidden="1" x14ac:dyDescent="0.2">
      <c r="A14401" s="13">
        <f t="shared" si="585"/>
        <v>0</v>
      </c>
      <c r="B14401" s="12" t="s">
        <v>45</v>
      </c>
      <c r="C14401" s="31">
        <v>0</v>
      </c>
    </row>
    <row r="14402" spans="1:3" ht="15" hidden="1" x14ac:dyDescent="0.2">
      <c r="A14402" s="13">
        <f t="shared" si="585"/>
        <v>0</v>
      </c>
      <c r="B14402" s="12" t="s">
        <v>13</v>
      </c>
      <c r="C14402" s="31">
        <v>0</v>
      </c>
    </row>
    <row r="14403" spans="1:3" ht="15" x14ac:dyDescent="0.2">
      <c r="A14403" s="13"/>
      <c r="B14403" s="17" t="s">
        <v>46</v>
      </c>
      <c r="C14403" s="31">
        <v>20203.09633</v>
      </c>
    </row>
    <row r="14404" spans="1:3" ht="15" x14ac:dyDescent="0.2">
      <c r="A14404" s="13"/>
      <c r="B14404" s="12" t="s">
        <v>19</v>
      </c>
      <c r="C14404" s="31">
        <v>19297.353950000001</v>
      </c>
    </row>
    <row r="14405" spans="1:3" ht="15" x14ac:dyDescent="0.2">
      <c r="A14405" s="13"/>
      <c r="B14405" s="12" t="s">
        <v>36</v>
      </c>
      <c r="C14405" s="31">
        <v>905.74238000000003</v>
      </c>
    </row>
    <row r="14406" spans="1:3" ht="15" hidden="1" x14ac:dyDescent="0.2">
      <c r="A14406" s="13">
        <f t="shared" si="585"/>
        <v>0</v>
      </c>
      <c r="B14406" s="12" t="s">
        <v>47</v>
      </c>
      <c r="C14406" s="31">
        <v>0</v>
      </c>
    </row>
    <row r="14407" spans="1:3" ht="15" hidden="1" x14ac:dyDescent="0.2">
      <c r="A14407" s="13">
        <f t="shared" si="585"/>
        <v>0</v>
      </c>
      <c r="B14407" s="12" t="s">
        <v>41</v>
      </c>
      <c r="C14407" s="31">
        <v>0</v>
      </c>
    </row>
    <row r="14408" spans="1:3" ht="15" x14ac:dyDescent="0.2">
      <c r="A14408" s="13"/>
      <c r="B14408" s="39" t="s">
        <v>48</v>
      </c>
      <c r="C14408" s="40">
        <v>5530.19283</v>
      </c>
    </row>
    <row r="14409" spans="1:3" ht="15" x14ac:dyDescent="0.2">
      <c r="A14409" s="13"/>
      <c r="B14409" s="39" t="s">
        <v>49</v>
      </c>
      <c r="C14409" s="40">
        <v>30213.603899999998</v>
      </c>
    </row>
    <row r="14410" spans="1:3" ht="15" x14ac:dyDescent="0.2">
      <c r="A14410" s="13"/>
      <c r="B14410" s="39" t="s">
        <v>50</v>
      </c>
      <c r="C14410" s="40">
        <v>35743.796730000002</v>
      </c>
    </row>
    <row r="14411" spans="1:3" ht="15" hidden="1" x14ac:dyDescent="0.2">
      <c r="A14411" s="13">
        <f t="shared" si="585"/>
        <v>0</v>
      </c>
      <c r="B14411" s="23"/>
      <c r="C14411" s="34"/>
    </row>
    <row r="14412" spans="1:3" hidden="1" x14ac:dyDescent="0.2">
      <c r="A14412" s="13">
        <f t="shared" si="585"/>
        <v>0</v>
      </c>
      <c r="B14412" s="18" t="s">
        <v>319</v>
      </c>
      <c r="C14412" s="29"/>
    </row>
    <row r="14413" spans="1:3" ht="15" x14ac:dyDescent="0.2">
      <c r="A14413" s="13"/>
      <c r="B14413" s="5" t="s">
        <v>53</v>
      </c>
      <c r="C14413" s="36">
        <v>2602</v>
      </c>
    </row>
    <row r="14414" spans="1:3" ht="15" x14ac:dyDescent="0.2">
      <c r="A14414" s="13"/>
      <c r="B14414" s="6" t="s">
        <v>54</v>
      </c>
      <c r="C14414" s="36">
        <v>665</v>
      </c>
    </row>
    <row r="14415" spans="1:3" ht="15" x14ac:dyDescent="0.2">
      <c r="A14415" s="13"/>
      <c r="B14415" s="6" t="s">
        <v>55</v>
      </c>
      <c r="C14415" s="36">
        <v>1937</v>
      </c>
    </row>
    <row r="14416" spans="1:3" ht="15" hidden="1" x14ac:dyDescent="0.2">
      <c r="A14416" s="13">
        <f t="shared" si="585"/>
        <v>0</v>
      </c>
      <c r="B14416" s="24"/>
      <c r="C14416" s="34"/>
    </row>
    <row r="14417" spans="1:3" ht="15" x14ac:dyDescent="0.2">
      <c r="A14417" s="13"/>
      <c r="B14417" s="121" t="s">
        <v>186</v>
      </c>
      <c r="C14417" s="122"/>
    </row>
    <row r="14418" spans="1:3" hidden="1" x14ac:dyDescent="0.2">
      <c r="A14418" s="13">
        <f t="shared" ref="A14418:A14426" si="586">SUM(C14418)</f>
        <v>0</v>
      </c>
      <c r="B14418" s="21"/>
      <c r="C14418" s="35"/>
    </row>
    <row r="14419" spans="1:3" ht="15" hidden="1" x14ac:dyDescent="0.2">
      <c r="A14419" s="13">
        <f t="shared" si="586"/>
        <v>0</v>
      </c>
      <c r="B14419" s="22" t="s">
        <v>59</v>
      </c>
      <c r="C14419" s="29"/>
    </row>
    <row r="14420" spans="1:3" ht="15" x14ac:dyDescent="0.2">
      <c r="A14420" s="13"/>
      <c r="B14420" s="2" t="s">
        <v>1</v>
      </c>
      <c r="C14420" s="28">
        <v>156.86832000000001</v>
      </c>
    </row>
    <row r="14421" spans="1:3" ht="15" hidden="1" x14ac:dyDescent="0.2">
      <c r="A14421" s="13">
        <f t="shared" si="586"/>
        <v>0</v>
      </c>
      <c r="B14421" s="3" t="s">
        <v>2</v>
      </c>
      <c r="C14421" s="28"/>
    </row>
    <row r="14422" spans="1:3" ht="15" hidden="1" x14ac:dyDescent="0.2">
      <c r="A14422" s="13">
        <f t="shared" si="586"/>
        <v>0</v>
      </c>
      <c r="B14422" s="3" t="s">
        <v>3</v>
      </c>
      <c r="C14422" s="28"/>
    </row>
    <row r="14423" spans="1:3" ht="15" hidden="1" x14ac:dyDescent="0.2">
      <c r="A14423" s="13">
        <f t="shared" si="586"/>
        <v>0</v>
      </c>
      <c r="B14423" s="3" t="s">
        <v>4</v>
      </c>
      <c r="C14423" s="28">
        <v>0</v>
      </c>
    </row>
    <row r="14424" spans="1:3" ht="15" x14ac:dyDescent="0.2">
      <c r="A14424" s="13"/>
      <c r="B14424" s="3" t="s">
        <v>5</v>
      </c>
      <c r="C14424" s="28">
        <v>156.86832000000001</v>
      </c>
    </row>
    <row r="14425" spans="1:3" ht="15" hidden="1" x14ac:dyDescent="0.2">
      <c r="A14425" s="13">
        <f t="shared" si="586"/>
        <v>0</v>
      </c>
      <c r="B14425" s="2" t="s">
        <v>6</v>
      </c>
      <c r="C14425" s="28">
        <v>0</v>
      </c>
    </row>
    <row r="14426" spans="1:3" ht="15" hidden="1" x14ac:dyDescent="0.2">
      <c r="A14426" s="13">
        <f t="shared" si="586"/>
        <v>0</v>
      </c>
      <c r="B14426" s="2" t="s">
        <v>7</v>
      </c>
      <c r="C14426" s="28">
        <v>0</v>
      </c>
    </row>
    <row r="14427" spans="1:3" ht="15" hidden="1" x14ac:dyDescent="0.2">
      <c r="A14427" s="13">
        <v>0</v>
      </c>
      <c r="B14427" s="3" t="s">
        <v>8</v>
      </c>
      <c r="C14427" s="28">
        <v>0</v>
      </c>
    </row>
    <row r="14428" spans="1:3" ht="15" hidden="1" x14ac:dyDescent="0.2">
      <c r="A14428" s="13">
        <f>SUM(C14428)</f>
        <v>0</v>
      </c>
      <c r="B14428" s="4" t="s">
        <v>9</v>
      </c>
      <c r="C14428" s="28">
        <v>0</v>
      </c>
    </row>
    <row r="14429" spans="1:3" ht="15" hidden="1" x14ac:dyDescent="0.2">
      <c r="A14429" s="13">
        <v>0</v>
      </c>
      <c r="B14429" s="4" t="s">
        <v>10</v>
      </c>
      <c r="C14429" s="28">
        <v>0</v>
      </c>
    </row>
    <row r="14430" spans="1:3" ht="15" hidden="1" x14ac:dyDescent="0.2">
      <c r="A14430" s="13">
        <f>SUM(C14430)</f>
        <v>0</v>
      </c>
      <c r="B14430" s="4" t="s">
        <v>11</v>
      </c>
      <c r="C14430" s="28">
        <v>0</v>
      </c>
    </row>
    <row r="14431" spans="1:3" ht="15" hidden="1" x14ac:dyDescent="0.2">
      <c r="A14431" s="13">
        <f>SUM(C14431)</f>
        <v>0</v>
      </c>
      <c r="B14431" s="4" t="s">
        <v>12</v>
      </c>
      <c r="C14431" s="28">
        <v>0</v>
      </c>
    </row>
    <row r="14432" spans="1:3" ht="15" hidden="1" x14ac:dyDescent="0.2">
      <c r="A14432" s="13">
        <f>SUM(C14432)</f>
        <v>0</v>
      </c>
      <c r="B14432" s="2" t="s">
        <v>13</v>
      </c>
      <c r="C14432" s="28">
        <v>0</v>
      </c>
    </row>
    <row r="14433" spans="1:3" ht="15" hidden="1" x14ac:dyDescent="0.2">
      <c r="A14433" s="13">
        <v>0</v>
      </c>
      <c r="B14433" s="3" t="s">
        <v>14</v>
      </c>
      <c r="C14433" s="28">
        <v>0</v>
      </c>
    </row>
    <row r="14434" spans="1:3" ht="15" hidden="1" x14ac:dyDescent="0.2">
      <c r="A14434" s="13">
        <v>0</v>
      </c>
      <c r="B14434" s="4" t="s">
        <v>15</v>
      </c>
      <c r="C14434" s="28">
        <v>0</v>
      </c>
    </row>
    <row r="14435" spans="1:3" ht="15" hidden="1" x14ac:dyDescent="0.2">
      <c r="A14435" s="13">
        <v>0</v>
      </c>
      <c r="B14435" s="4" t="s">
        <v>10</v>
      </c>
      <c r="C14435" s="28">
        <v>0</v>
      </c>
    </row>
    <row r="14436" spans="1:3" ht="15" hidden="1" x14ac:dyDescent="0.2">
      <c r="A14436" s="13">
        <f t="shared" ref="A14436:A14442" si="587">SUM(C14436)</f>
        <v>0</v>
      </c>
      <c r="B14436" s="4" t="s">
        <v>16</v>
      </c>
      <c r="C14436" s="28">
        <v>0</v>
      </c>
    </row>
    <row r="14437" spans="1:3" ht="15" hidden="1" x14ac:dyDescent="0.2">
      <c r="A14437" s="13">
        <f t="shared" si="587"/>
        <v>0</v>
      </c>
      <c r="B14437" s="3" t="s">
        <v>17</v>
      </c>
      <c r="C14437" s="28">
        <v>0</v>
      </c>
    </row>
    <row r="14438" spans="1:3" ht="15" hidden="1" x14ac:dyDescent="0.2">
      <c r="A14438" s="13">
        <f t="shared" si="587"/>
        <v>0</v>
      </c>
      <c r="B14438" s="4" t="s">
        <v>18</v>
      </c>
      <c r="C14438" s="28">
        <v>0</v>
      </c>
    </row>
    <row r="14439" spans="1:3" hidden="1" x14ac:dyDescent="0.2">
      <c r="A14439" s="13">
        <f t="shared" si="587"/>
        <v>0</v>
      </c>
      <c r="B14439" s="21"/>
      <c r="C14439" s="35"/>
    </row>
    <row r="14440" spans="1:3" ht="15" x14ac:dyDescent="0.2">
      <c r="A14440" s="13"/>
      <c r="B14440" s="2" t="s">
        <v>19</v>
      </c>
      <c r="C14440" s="28">
        <v>135.0652</v>
      </c>
    </row>
    <row r="14441" spans="1:3" ht="15" hidden="1" x14ac:dyDescent="0.2">
      <c r="A14441" s="13">
        <f t="shared" si="587"/>
        <v>0</v>
      </c>
      <c r="B14441" s="12" t="s">
        <v>20</v>
      </c>
      <c r="C14441" s="31">
        <v>0</v>
      </c>
    </row>
    <row r="14442" spans="1:3" ht="15" x14ac:dyDescent="0.2">
      <c r="A14442" s="13"/>
      <c r="B14442" s="12" t="s">
        <v>21</v>
      </c>
      <c r="C14442" s="31">
        <v>99.061330000000012</v>
      </c>
    </row>
    <row r="14443" spans="1:3" ht="15" hidden="1" x14ac:dyDescent="0.2">
      <c r="A14443" s="13">
        <v>0</v>
      </c>
      <c r="B14443" s="15" t="s">
        <v>22</v>
      </c>
      <c r="C14443" s="32">
        <v>39.13241</v>
      </c>
    </row>
    <row r="14444" spans="1:3" ht="15" hidden="1" x14ac:dyDescent="0.2">
      <c r="A14444" s="13">
        <v>0</v>
      </c>
      <c r="B14444" s="15" t="s">
        <v>23</v>
      </c>
      <c r="C14444" s="32">
        <v>9.0379799999999992</v>
      </c>
    </row>
    <row r="14445" spans="1:3" ht="15" hidden="1" x14ac:dyDescent="0.2">
      <c r="A14445" s="13">
        <v>0</v>
      </c>
      <c r="B14445" s="15" t="s">
        <v>24</v>
      </c>
      <c r="C14445" s="32">
        <v>39.416359999999997</v>
      </c>
    </row>
    <row r="14446" spans="1:3" ht="15" hidden="1" x14ac:dyDescent="0.2">
      <c r="A14446" s="13">
        <v>0</v>
      </c>
      <c r="B14446" s="15" t="s">
        <v>25</v>
      </c>
      <c r="C14446" s="32">
        <v>0.54</v>
      </c>
    </row>
    <row r="14447" spans="1:3" ht="15" hidden="1" x14ac:dyDescent="0.2">
      <c r="A14447" s="13">
        <v>0</v>
      </c>
      <c r="B14447" s="15" t="s">
        <v>26</v>
      </c>
      <c r="C14447" s="32">
        <v>0</v>
      </c>
    </row>
    <row r="14448" spans="1:3" ht="15" hidden="1" x14ac:dyDescent="0.2">
      <c r="A14448" s="13">
        <v>0</v>
      </c>
      <c r="B14448" s="15" t="s">
        <v>27</v>
      </c>
      <c r="C14448" s="32">
        <v>2.3879999999999999</v>
      </c>
    </row>
    <row r="14449" spans="1:3" ht="30" hidden="1" x14ac:dyDescent="0.2">
      <c r="A14449" s="13">
        <v>0</v>
      </c>
      <c r="B14449" s="15" t="s">
        <v>28</v>
      </c>
      <c r="C14449" s="32">
        <v>0.62970000000000004</v>
      </c>
    </row>
    <row r="14450" spans="1:3" ht="15" hidden="1" x14ac:dyDescent="0.2">
      <c r="A14450" s="13">
        <v>0</v>
      </c>
      <c r="B14450" s="15" t="s">
        <v>29</v>
      </c>
      <c r="C14450" s="32">
        <v>0</v>
      </c>
    </row>
    <row r="14451" spans="1:3" ht="15" hidden="1" x14ac:dyDescent="0.2">
      <c r="A14451" s="13">
        <v>0</v>
      </c>
      <c r="B14451" s="15" t="s">
        <v>30</v>
      </c>
      <c r="C14451" s="32">
        <v>0</v>
      </c>
    </row>
    <row r="14452" spans="1:3" ht="15" hidden="1" x14ac:dyDescent="0.2">
      <c r="A14452" s="13">
        <v>0</v>
      </c>
      <c r="B14452" s="15" t="s">
        <v>31</v>
      </c>
      <c r="C14452" s="32">
        <v>7.9168799999999999</v>
      </c>
    </row>
    <row r="14453" spans="1:3" ht="15" hidden="1" x14ac:dyDescent="0.2">
      <c r="A14453" s="13">
        <f t="shared" ref="A14453:A14459" si="588">SUM(C14453)</f>
        <v>0</v>
      </c>
      <c r="B14453" s="12" t="s">
        <v>32</v>
      </c>
      <c r="C14453" s="31">
        <v>0</v>
      </c>
    </row>
    <row r="14454" spans="1:3" ht="15" hidden="1" x14ac:dyDescent="0.2">
      <c r="A14454" s="13">
        <f t="shared" si="588"/>
        <v>0</v>
      </c>
      <c r="B14454" s="3" t="s">
        <v>33</v>
      </c>
      <c r="C14454" s="28">
        <v>0</v>
      </c>
    </row>
    <row r="14455" spans="1:3" ht="15" hidden="1" x14ac:dyDescent="0.2">
      <c r="A14455" s="13">
        <f t="shared" si="588"/>
        <v>0</v>
      </c>
      <c r="B14455" s="12" t="s">
        <v>4</v>
      </c>
      <c r="C14455" s="31">
        <v>0</v>
      </c>
    </row>
    <row r="14456" spans="1:3" ht="15" hidden="1" x14ac:dyDescent="0.2">
      <c r="A14456" s="13">
        <f t="shared" si="588"/>
        <v>0</v>
      </c>
      <c r="B14456" s="12" t="s">
        <v>34</v>
      </c>
      <c r="C14456" s="31">
        <v>0</v>
      </c>
    </row>
    <row r="14457" spans="1:3" ht="15" x14ac:dyDescent="0.2">
      <c r="A14457" s="13"/>
      <c r="B14457" s="12" t="s">
        <v>35</v>
      </c>
      <c r="C14457" s="31">
        <v>36.003869999999999</v>
      </c>
    </row>
    <row r="14458" spans="1:3" ht="15" x14ac:dyDescent="0.2">
      <c r="A14458" s="13"/>
      <c r="B14458" s="2" t="s">
        <v>36</v>
      </c>
      <c r="C14458" s="28">
        <v>4.5</v>
      </c>
    </row>
    <row r="14459" spans="1:3" ht="15" hidden="1" x14ac:dyDescent="0.2">
      <c r="A14459" s="13">
        <f t="shared" si="588"/>
        <v>0</v>
      </c>
      <c r="B14459" s="2" t="s">
        <v>37</v>
      </c>
      <c r="C14459" s="28">
        <v>0</v>
      </c>
    </row>
    <row r="14460" spans="1:3" ht="15" hidden="1" x14ac:dyDescent="0.2">
      <c r="A14460" s="13">
        <v>0</v>
      </c>
      <c r="B14460" s="16" t="s">
        <v>8</v>
      </c>
      <c r="C14460" s="33">
        <v>0</v>
      </c>
    </row>
    <row r="14461" spans="1:3" ht="15" hidden="1" x14ac:dyDescent="0.2">
      <c r="A14461" s="13">
        <v>0</v>
      </c>
      <c r="B14461" s="15" t="s">
        <v>9</v>
      </c>
      <c r="C14461" s="32">
        <v>0</v>
      </c>
    </row>
    <row r="14462" spans="1:3" ht="15" hidden="1" x14ac:dyDescent="0.2">
      <c r="A14462" s="13">
        <v>0</v>
      </c>
      <c r="B14462" s="15" t="s">
        <v>38</v>
      </c>
      <c r="C14462" s="32">
        <v>0</v>
      </c>
    </row>
    <row r="14463" spans="1:3" ht="15" hidden="1" x14ac:dyDescent="0.2">
      <c r="A14463" s="13">
        <f>SUM(C14463)</f>
        <v>0</v>
      </c>
      <c r="B14463" s="14" t="s">
        <v>39</v>
      </c>
      <c r="C14463" s="31">
        <v>0</v>
      </c>
    </row>
    <row r="14464" spans="1:3" ht="15" hidden="1" x14ac:dyDescent="0.2">
      <c r="A14464" s="13">
        <f>SUM(C14464)</f>
        <v>0</v>
      </c>
      <c r="B14464" s="4" t="s">
        <v>40</v>
      </c>
      <c r="C14464" s="28">
        <v>0</v>
      </c>
    </row>
    <row r="14465" spans="1:3" ht="15" hidden="1" x14ac:dyDescent="0.2">
      <c r="A14465" s="13">
        <f>SUM(C14465)</f>
        <v>0</v>
      </c>
      <c r="B14465" s="2" t="s">
        <v>41</v>
      </c>
      <c r="C14465" s="28">
        <v>0</v>
      </c>
    </row>
    <row r="14466" spans="1:3" ht="15" hidden="1" x14ac:dyDescent="0.2">
      <c r="A14466" s="13">
        <v>0</v>
      </c>
      <c r="B14466" s="16" t="s">
        <v>14</v>
      </c>
      <c r="C14466" s="33">
        <v>0</v>
      </c>
    </row>
    <row r="14467" spans="1:3" ht="15" hidden="1" x14ac:dyDescent="0.2">
      <c r="A14467" s="13">
        <v>0</v>
      </c>
      <c r="B14467" s="15" t="s">
        <v>9</v>
      </c>
      <c r="C14467" s="32">
        <v>0</v>
      </c>
    </row>
    <row r="14468" spans="1:3" ht="15" hidden="1" x14ac:dyDescent="0.2">
      <c r="A14468" s="13">
        <v>0</v>
      </c>
      <c r="B14468" s="15" t="s">
        <v>10</v>
      </c>
      <c r="C14468" s="32">
        <v>0</v>
      </c>
    </row>
    <row r="14469" spans="1:3" ht="15" hidden="1" x14ac:dyDescent="0.2">
      <c r="A14469" s="13">
        <f>SUM(C14469)</f>
        <v>0</v>
      </c>
      <c r="B14469" s="14" t="s">
        <v>42</v>
      </c>
      <c r="C14469" s="31">
        <v>0</v>
      </c>
    </row>
    <row r="14470" spans="1:3" ht="15" hidden="1" x14ac:dyDescent="0.2">
      <c r="A14470" s="13">
        <f>SUM(C14470)</f>
        <v>0</v>
      </c>
      <c r="B14470" s="4" t="s">
        <v>16</v>
      </c>
      <c r="C14470" s="28">
        <v>0</v>
      </c>
    </row>
    <row r="14471" spans="1:3" ht="15" hidden="1" x14ac:dyDescent="0.2">
      <c r="A14471" s="13">
        <f>SUM(C14471)</f>
        <v>0</v>
      </c>
      <c r="B14471" s="16" t="s">
        <v>17</v>
      </c>
      <c r="C14471" s="33">
        <v>0</v>
      </c>
    </row>
    <row r="14472" spans="1:3" ht="15" hidden="1" x14ac:dyDescent="0.2">
      <c r="A14472" s="13">
        <v>0</v>
      </c>
      <c r="B14472" s="15" t="s">
        <v>43</v>
      </c>
      <c r="C14472" s="32">
        <v>0</v>
      </c>
    </row>
    <row r="14473" spans="1:3" ht="15" hidden="1" x14ac:dyDescent="0.2">
      <c r="A14473" s="13">
        <v>0</v>
      </c>
      <c r="B14473" s="15" t="s">
        <v>15</v>
      </c>
      <c r="C14473" s="32">
        <v>0</v>
      </c>
    </row>
    <row r="14474" spans="1:3" ht="15" hidden="1" x14ac:dyDescent="0.2">
      <c r="A14474" s="13">
        <v>0</v>
      </c>
      <c r="B14474" s="15" t="s">
        <v>10</v>
      </c>
      <c r="C14474" s="32">
        <v>0</v>
      </c>
    </row>
    <row r="14475" spans="1:3" ht="15" hidden="1" x14ac:dyDescent="0.2">
      <c r="A14475" s="13">
        <f t="shared" ref="A14475:A14497" si="589">SUM(C14475)</f>
        <v>0</v>
      </c>
      <c r="B14475" s="14" t="s">
        <v>39</v>
      </c>
      <c r="C14475" s="31">
        <v>0</v>
      </c>
    </row>
    <row r="14476" spans="1:3" ht="15" hidden="1" x14ac:dyDescent="0.2">
      <c r="A14476" s="13">
        <f t="shared" si="589"/>
        <v>0</v>
      </c>
      <c r="B14476" s="4" t="s">
        <v>16</v>
      </c>
      <c r="C14476" s="28">
        <v>0</v>
      </c>
    </row>
    <row r="14477" spans="1:3" hidden="1" x14ac:dyDescent="0.2">
      <c r="A14477" s="13">
        <f t="shared" si="589"/>
        <v>0</v>
      </c>
      <c r="B14477" s="21"/>
      <c r="C14477" s="35"/>
    </row>
    <row r="14478" spans="1:3" ht="15" hidden="1" x14ac:dyDescent="0.2">
      <c r="A14478" s="13">
        <f t="shared" si="589"/>
        <v>0</v>
      </c>
      <c r="B14478" s="22" t="s">
        <v>60</v>
      </c>
      <c r="C14478" s="29"/>
    </row>
    <row r="14479" spans="1:3" ht="15" x14ac:dyDescent="0.2">
      <c r="A14479" s="13"/>
      <c r="B14479" s="17" t="s">
        <v>44</v>
      </c>
      <c r="C14479" s="31">
        <v>156.86832000000001</v>
      </c>
    </row>
    <row r="14480" spans="1:3" ht="15" x14ac:dyDescent="0.2">
      <c r="A14480" s="13"/>
      <c r="B14480" s="12" t="s">
        <v>1</v>
      </c>
      <c r="C14480" s="31">
        <v>156.86832000000001</v>
      </c>
    </row>
    <row r="14481" spans="1:3" ht="15" hidden="1" x14ac:dyDescent="0.2">
      <c r="A14481" s="13">
        <f t="shared" si="589"/>
        <v>0</v>
      </c>
      <c r="B14481" s="12" t="s">
        <v>6</v>
      </c>
      <c r="C14481" s="31">
        <v>0</v>
      </c>
    </row>
    <row r="14482" spans="1:3" ht="15" hidden="1" x14ac:dyDescent="0.2">
      <c r="A14482" s="13">
        <f t="shared" si="589"/>
        <v>0</v>
      </c>
      <c r="B14482" s="12" t="s">
        <v>45</v>
      </c>
      <c r="C14482" s="31">
        <v>0</v>
      </c>
    </row>
    <row r="14483" spans="1:3" ht="15" hidden="1" x14ac:dyDescent="0.2">
      <c r="A14483" s="13">
        <f t="shared" si="589"/>
        <v>0</v>
      </c>
      <c r="B14483" s="12" t="s">
        <v>13</v>
      </c>
      <c r="C14483" s="31">
        <v>0</v>
      </c>
    </row>
    <row r="14484" spans="1:3" ht="15" x14ac:dyDescent="0.2">
      <c r="A14484" s="13"/>
      <c r="B14484" s="17" t="s">
        <v>46</v>
      </c>
      <c r="C14484" s="31">
        <v>139.5652</v>
      </c>
    </row>
    <row r="14485" spans="1:3" ht="15" x14ac:dyDescent="0.2">
      <c r="A14485" s="13"/>
      <c r="B14485" s="12" t="s">
        <v>19</v>
      </c>
      <c r="C14485" s="31">
        <v>135.0652</v>
      </c>
    </row>
    <row r="14486" spans="1:3" ht="15" x14ac:dyDescent="0.2">
      <c r="A14486" s="13"/>
      <c r="B14486" s="12" t="s">
        <v>36</v>
      </c>
      <c r="C14486" s="31">
        <v>4.5</v>
      </c>
    </row>
    <row r="14487" spans="1:3" ht="15" hidden="1" x14ac:dyDescent="0.2">
      <c r="A14487" s="13">
        <f t="shared" si="589"/>
        <v>0</v>
      </c>
      <c r="B14487" s="12" t="s">
        <v>47</v>
      </c>
      <c r="C14487" s="31">
        <v>0</v>
      </c>
    </row>
    <row r="14488" spans="1:3" ht="15" hidden="1" x14ac:dyDescent="0.2">
      <c r="A14488" s="13">
        <f t="shared" si="589"/>
        <v>0</v>
      </c>
      <c r="B14488" s="12" t="s">
        <v>41</v>
      </c>
      <c r="C14488" s="31">
        <v>0</v>
      </c>
    </row>
    <row r="14489" spans="1:3" ht="15" x14ac:dyDescent="0.2">
      <c r="A14489" s="13"/>
      <c r="B14489" s="39" t="s">
        <v>48</v>
      </c>
      <c r="C14489" s="40">
        <v>17.30312</v>
      </c>
    </row>
    <row r="14490" spans="1:3" ht="15" x14ac:dyDescent="0.2">
      <c r="A14490" s="13"/>
      <c r="B14490" s="39" t="s">
        <v>49</v>
      </c>
      <c r="C14490" s="40">
        <v>15.359059999999999</v>
      </c>
    </row>
    <row r="14491" spans="1:3" ht="15" x14ac:dyDescent="0.2">
      <c r="A14491" s="13"/>
      <c r="B14491" s="39" t="s">
        <v>50</v>
      </c>
      <c r="C14491" s="40">
        <v>32.662179999999999</v>
      </c>
    </row>
    <row r="14492" spans="1:3" ht="15" hidden="1" x14ac:dyDescent="0.2">
      <c r="A14492" s="13">
        <f t="shared" si="589"/>
        <v>0</v>
      </c>
      <c r="B14492" s="23"/>
      <c r="C14492" s="34"/>
    </row>
    <row r="14493" spans="1:3" hidden="1" x14ac:dyDescent="0.2">
      <c r="A14493" s="13">
        <f t="shared" si="589"/>
        <v>0</v>
      </c>
      <c r="B14493" s="18" t="s">
        <v>319</v>
      </c>
      <c r="C14493" s="29"/>
    </row>
    <row r="14494" spans="1:3" ht="15" x14ac:dyDescent="0.2">
      <c r="A14494" s="13"/>
      <c r="B14494" s="5" t="s">
        <v>53</v>
      </c>
      <c r="C14494" s="36">
        <v>147</v>
      </c>
    </row>
    <row r="14495" spans="1:3" ht="15" x14ac:dyDescent="0.2">
      <c r="A14495" s="13"/>
      <c r="B14495" s="6" t="s">
        <v>54</v>
      </c>
      <c r="C14495" s="36">
        <v>109</v>
      </c>
    </row>
    <row r="14496" spans="1:3" ht="15" x14ac:dyDescent="0.2">
      <c r="A14496" s="13"/>
      <c r="B14496" s="6" t="s">
        <v>55</v>
      </c>
      <c r="C14496" s="36">
        <v>38</v>
      </c>
    </row>
    <row r="14497" spans="1:3" ht="15" hidden="1" x14ac:dyDescent="0.2">
      <c r="A14497" s="13">
        <f t="shared" si="589"/>
        <v>0</v>
      </c>
      <c r="B14497" s="24"/>
      <c r="C14497" s="34"/>
    </row>
    <row r="14498" spans="1:3" ht="15" x14ac:dyDescent="0.2">
      <c r="A14498" s="13"/>
      <c r="B14498" s="121" t="s">
        <v>201</v>
      </c>
      <c r="C14498" s="122"/>
    </row>
    <row r="14499" spans="1:3" hidden="1" x14ac:dyDescent="0.2">
      <c r="A14499" s="13">
        <f t="shared" ref="A14499:A14507" si="590">SUM(C14499)</f>
        <v>0</v>
      </c>
      <c r="B14499" s="21"/>
      <c r="C14499" s="35"/>
    </row>
    <row r="14500" spans="1:3" ht="15" hidden="1" x14ac:dyDescent="0.2">
      <c r="A14500" s="13">
        <f t="shared" si="590"/>
        <v>0</v>
      </c>
      <c r="B14500" s="22" t="s">
        <v>59</v>
      </c>
      <c r="C14500" s="29"/>
    </row>
    <row r="14501" spans="1:3" ht="15" x14ac:dyDescent="0.2">
      <c r="A14501" s="13"/>
      <c r="B14501" s="2" t="s">
        <v>1</v>
      </c>
      <c r="C14501" s="28">
        <v>15.263300000000001</v>
      </c>
    </row>
    <row r="14502" spans="1:3" ht="15" hidden="1" x14ac:dyDescent="0.2">
      <c r="A14502" s="13">
        <f t="shared" si="590"/>
        <v>0</v>
      </c>
      <c r="B14502" s="3" t="s">
        <v>2</v>
      </c>
      <c r="C14502" s="28"/>
    </row>
    <row r="14503" spans="1:3" ht="15" hidden="1" x14ac:dyDescent="0.2">
      <c r="A14503" s="13">
        <f t="shared" si="590"/>
        <v>0</v>
      </c>
      <c r="B14503" s="3" t="s">
        <v>3</v>
      </c>
      <c r="C14503" s="28"/>
    </row>
    <row r="14504" spans="1:3" ht="15" x14ac:dyDescent="0.2">
      <c r="A14504" s="13"/>
      <c r="B14504" s="3" t="s">
        <v>4</v>
      </c>
      <c r="C14504" s="28">
        <v>12.75</v>
      </c>
    </row>
    <row r="14505" spans="1:3" ht="15" x14ac:dyDescent="0.2">
      <c r="A14505" s="13"/>
      <c r="B14505" s="3" t="s">
        <v>5</v>
      </c>
      <c r="C14505" s="28">
        <v>2.5133000000000001</v>
      </c>
    </row>
    <row r="14506" spans="1:3" ht="15" hidden="1" x14ac:dyDescent="0.2">
      <c r="A14506" s="13">
        <f t="shared" si="590"/>
        <v>0</v>
      </c>
      <c r="B14506" s="2" t="s">
        <v>6</v>
      </c>
      <c r="C14506" s="28">
        <v>0</v>
      </c>
    </row>
    <row r="14507" spans="1:3" ht="15" hidden="1" x14ac:dyDescent="0.2">
      <c r="A14507" s="13">
        <f t="shared" si="590"/>
        <v>0</v>
      </c>
      <c r="B14507" s="2" t="s">
        <v>7</v>
      </c>
      <c r="C14507" s="28">
        <v>0</v>
      </c>
    </row>
    <row r="14508" spans="1:3" ht="15" hidden="1" x14ac:dyDescent="0.2">
      <c r="A14508" s="13">
        <v>0</v>
      </c>
      <c r="B14508" s="3" t="s">
        <v>8</v>
      </c>
      <c r="C14508" s="28">
        <v>0</v>
      </c>
    </row>
    <row r="14509" spans="1:3" ht="15" hidden="1" x14ac:dyDescent="0.2">
      <c r="A14509" s="13">
        <f>SUM(C14509)</f>
        <v>0</v>
      </c>
      <c r="B14509" s="4" t="s">
        <v>9</v>
      </c>
      <c r="C14509" s="28">
        <v>0</v>
      </c>
    </row>
    <row r="14510" spans="1:3" ht="15" hidden="1" x14ac:dyDescent="0.2">
      <c r="A14510" s="13">
        <v>0</v>
      </c>
      <c r="B14510" s="4" t="s">
        <v>10</v>
      </c>
      <c r="C14510" s="28">
        <v>0</v>
      </c>
    </row>
    <row r="14511" spans="1:3" ht="15" hidden="1" x14ac:dyDescent="0.2">
      <c r="A14511" s="13">
        <f>SUM(C14511)</f>
        <v>0</v>
      </c>
      <c r="B14511" s="4" t="s">
        <v>11</v>
      </c>
      <c r="C14511" s="28">
        <v>0</v>
      </c>
    </row>
    <row r="14512" spans="1:3" ht="15" hidden="1" x14ac:dyDescent="0.2">
      <c r="A14512" s="13">
        <f>SUM(C14512)</f>
        <v>0</v>
      </c>
      <c r="B14512" s="4" t="s">
        <v>12</v>
      </c>
      <c r="C14512" s="28">
        <v>0</v>
      </c>
    </row>
    <row r="14513" spans="1:3" ht="15" hidden="1" x14ac:dyDescent="0.2">
      <c r="A14513" s="13">
        <f>SUM(C14513)</f>
        <v>0</v>
      </c>
      <c r="B14513" s="2" t="s">
        <v>13</v>
      </c>
      <c r="C14513" s="28">
        <v>0</v>
      </c>
    </row>
    <row r="14514" spans="1:3" ht="15" hidden="1" x14ac:dyDescent="0.2">
      <c r="A14514" s="13">
        <v>0</v>
      </c>
      <c r="B14514" s="3" t="s">
        <v>14</v>
      </c>
      <c r="C14514" s="28">
        <v>0</v>
      </c>
    </row>
    <row r="14515" spans="1:3" ht="15" hidden="1" x14ac:dyDescent="0.2">
      <c r="A14515" s="13">
        <v>0</v>
      </c>
      <c r="B14515" s="4" t="s">
        <v>15</v>
      </c>
      <c r="C14515" s="28">
        <v>0</v>
      </c>
    </row>
    <row r="14516" spans="1:3" ht="15" hidden="1" x14ac:dyDescent="0.2">
      <c r="A14516" s="13">
        <v>0</v>
      </c>
      <c r="B14516" s="4" t="s">
        <v>10</v>
      </c>
      <c r="C14516" s="28">
        <v>0</v>
      </c>
    </row>
    <row r="14517" spans="1:3" ht="15" hidden="1" x14ac:dyDescent="0.2">
      <c r="A14517" s="13">
        <f t="shared" ref="A14517:A14523" si="591">SUM(C14517)</f>
        <v>0</v>
      </c>
      <c r="B14517" s="4" t="s">
        <v>16</v>
      </c>
      <c r="C14517" s="28">
        <v>0</v>
      </c>
    </row>
    <row r="14518" spans="1:3" ht="15" hidden="1" x14ac:dyDescent="0.2">
      <c r="A14518" s="13">
        <f t="shared" si="591"/>
        <v>0</v>
      </c>
      <c r="B14518" s="3" t="s">
        <v>17</v>
      </c>
      <c r="C14518" s="28">
        <v>0</v>
      </c>
    </row>
    <row r="14519" spans="1:3" ht="15" hidden="1" x14ac:dyDescent="0.2">
      <c r="A14519" s="13">
        <f t="shared" si="591"/>
        <v>0</v>
      </c>
      <c r="B14519" s="4" t="s">
        <v>18</v>
      </c>
      <c r="C14519" s="28">
        <v>0</v>
      </c>
    </row>
    <row r="14520" spans="1:3" hidden="1" x14ac:dyDescent="0.2">
      <c r="A14520" s="13">
        <f t="shared" si="591"/>
        <v>0</v>
      </c>
      <c r="B14520" s="21"/>
      <c r="C14520" s="35"/>
    </row>
    <row r="14521" spans="1:3" ht="15" x14ac:dyDescent="0.2">
      <c r="A14521" s="13"/>
      <c r="B14521" s="2" t="s">
        <v>19</v>
      </c>
      <c r="C14521" s="28">
        <v>5.4146999999999998</v>
      </c>
    </row>
    <row r="14522" spans="1:3" ht="15" hidden="1" x14ac:dyDescent="0.2">
      <c r="A14522" s="13">
        <f t="shared" si="591"/>
        <v>0</v>
      </c>
      <c r="B14522" s="12" t="s">
        <v>20</v>
      </c>
      <c r="C14522" s="31">
        <v>0</v>
      </c>
    </row>
    <row r="14523" spans="1:3" ht="15" x14ac:dyDescent="0.2">
      <c r="A14523" s="13"/>
      <c r="B14523" s="12" t="s">
        <v>21</v>
      </c>
      <c r="C14523" s="31">
        <v>4.5819000000000001</v>
      </c>
    </row>
    <row r="14524" spans="1:3" ht="15" hidden="1" x14ac:dyDescent="0.2">
      <c r="A14524" s="13">
        <v>0</v>
      </c>
      <c r="B14524" s="15" t="s">
        <v>22</v>
      </c>
      <c r="C14524" s="32">
        <v>3.75</v>
      </c>
    </row>
    <row r="14525" spans="1:3" ht="15" hidden="1" x14ac:dyDescent="0.2">
      <c r="A14525" s="13">
        <v>0</v>
      </c>
      <c r="B14525" s="15" t="s">
        <v>23</v>
      </c>
      <c r="C14525" s="32">
        <v>0</v>
      </c>
    </row>
    <row r="14526" spans="1:3" ht="15" hidden="1" x14ac:dyDescent="0.2">
      <c r="A14526" s="13">
        <v>0</v>
      </c>
      <c r="B14526" s="15" t="s">
        <v>24</v>
      </c>
      <c r="C14526" s="32">
        <v>0.68689999999999996</v>
      </c>
    </row>
    <row r="14527" spans="1:3" ht="15" hidden="1" x14ac:dyDescent="0.2">
      <c r="A14527" s="13">
        <v>0</v>
      </c>
      <c r="B14527" s="15" t="s">
        <v>25</v>
      </c>
      <c r="C14527" s="32">
        <v>0</v>
      </c>
    </row>
    <row r="14528" spans="1:3" ht="15" hidden="1" x14ac:dyDescent="0.2">
      <c r="A14528" s="13">
        <v>0</v>
      </c>
      <c r="B14528" s="15" t="s">
        <v>26</v>
      </c>
      <c r="C14528" s="32">
        <v>0</v>
      </c>
    </row>
    <row r="14529" spans="1:3" ht="15" hidden="1" x14ac:dyDescent="0.2">
      <c r="A14529" s="13">
        <v>0</v>
      </c>
      <c r="B14529" s="15" t="s">
        <v>27</v>
      </c>
      <c r="C14529" s="32">
        <v>0.04</v>
      </c>
    </row>
    <row r="14530" spans="1:3" ht="30" hidden="1" x14ac:dyDescent="0.2">
      <c r="A14530" s="13">
        <v>0</v>
      </c>
      <c r="B14530" s="15" t="s">
        <v>28</v>
      </c>
      <c r="C14530" s="32">
        <v>0</v>
      </c>
    </row>
    <row r="14531" spans="1:3" ht="15" hidden="1" x14ac:dyDescent="0.2">
      <c r="A14531" s="13">
        <v>0</v>
      </c>
      <c r="B14531" s="15" t="s">
        <v>29</v>
      </c>
      <c r="C14531" s="32">
        <v>0</v>
      </c>
    </row>
    <row r="14532" spans="1:3" ht="15" hidden="1" x14ac:dyDescent="0.2">
      <c r="A14532" s="13">
        <v>0</v>
      </c>
      <c r="B14532" s="15" t="s">
        <v>30</v>
      </c>
      <c r="C14532" s="32">
        <v>0</v>
      </c>
    </row>
    <row r="14533" spans="1:3" ht="15" hidden="1" x14ac:dyDescent="0.2">
      <c r="A14533" s="13">
        <v>0</v>
      </c>
      <c r="B14533" s="15" t="s">
        <v>31</v>
      </c>
      <c r="C14533" s="32">
        <v>0.105</v>
      </c>
    </row>
    <row r="14534" spans="1:3" ht="15" hidden="1" x14ac:dyDescent="0.2">
      <c r="A14534" s="13">
        <f>SUM(C14534)</f>
        <v>0</v>
      </c>
      <c r="B14534" s="12" t="s">
        <v>32</v>
      </c>
      <c r="C14534" s="31">
        <v>0</v>
      </c>
    </row>
    <row r="14535" spans="1:3" ht="15" hidden="1" x14ac:dyDescent="0.2">
      <c r="A14535" s="13">
        <f>SUM(C14535)</f>
        <v>0</v>
      </c>
      <c r="B14535" s="3" t="s">
        <v>33</v>
      </c>
      <c r="C14535" s="28">
        <v>0</v>
      </c>
    </row>
    <row r="14536" spans="1:3" ht="15" hidden="1" x14ac:dyDescent="0.2">
      <c r="A14536" s="13">
        <f>SUM(C14536)</f>
        <v>0</v>
      </c>
      <c r="B14536" s="12" t="s">
        <v>4</v>
      </c>
      <c r="C14536" s="31">
        <v>0</v>
      </c>
    </row>
    <row r="14537" spans="1:3" ht="15" hidden="1" x14ac:dyDescent="0.2">
      <c r="A14537" s="13">
        <f>SUM(C14537)</f>
        <v>0</v>
      </c>
      <c r="B14537" s="12" t="s">
        <v>34</v>
      </c>
      <c r="C14537" s="31">
        <v>0</v>
      </c>
    </row>
    <row r="14538" spans="1:3" ht="15" x14ac:dyDescent="0.2">
      <c r="A14538" s="13"/>
      <c r="B14538" s="12" t="s">
        <v>35</v>
      </c>
      <c r="C14538" s="31">
        <v>0.83279999999999998</v>
      </c>
    </row>
    <row r="14539" spans="1:3" ht="15" x14ac:dyDescent="0.2">
      <c r="A14539" s="13"/>
      <c r="B14539" s="2" t="s">
        <v>36</v>
      </c>
      <c r="C14539" s="28">
        <v>0.84</v>
      </c>
    </row>
    <row r="14540" spans="1:3" ht="15" hidden="1" x14ac:dyDescent="0.2">
      <c r="A14540" s="13">
        <f t="shared" ref="A14538:A14601" si="592">SUM(C14540)</f>
        <v>0</v>
      </c>
      <c r="B14540" s="2" t="s">
        <v>37</v>
      </c>
      <c r="C14540" s="28">
        <v>0</v>
      </c>
    </row>
    <row r="14541" spans="1:3" ht="15" hidden="1" x14ac:dyDescent="0.2">
      <c r="A14541" s="13">
        <v>0</v>
      </c>
      <c r="B14541" s="16" t="s">
        <v>8</v>
      </c>
      <c r="C14541" s="33">
        <v>0</v>
      </c>
    </row>
    <row r="14542" spans="1:3" ht="15" hidden="1" x14ac:dyDescent="0.2">
      <c r="A14542" s="13">
        <v>0</v>
      </c>
      <c r="B14542" s="15" t="s">
        <v>9</v>
      </c>
      <c r="C14542" s="32">
        <v>0</v>
      </c>
    </row>
    <row r="14543" spans="1:3" ht="15" hidden="1" x14ac:dyDescent="0.2">
      <c r="A14543" s="13">
        <v>0</v>
      </c>
      <c r="B14543" s="15" t="s">
        <v>38</v>
      </c>
      <c r="C14543" s="32">
        <v>0</v>
      </c>
    </row>
    <row r="14544" spans="1:3" ht="15" hidden="1" x14ac:dyDescent="0.2">
      <c r="A14544" s="13">
        <f t="shared" si="592"/>
        <v>0</v>
      </c>
      <c r="B14544" s="14" t="s">
        <v>39</v>
      </c>
      <c r="C14544" s="31">
        <v>0</v>
      </c>
    </row>
    <row r="14545" spans="1:3" ht="15" hidden="1" x14ac:dyDescent="0.2">
      <c r="A14545" s="13">
        <f t="shared" si="592"/>
        <v>0</v>
      </c>
      <c r="B14545" s="4" t="s">
        <v>40</v>
      </c>
      <c r="C14545" s="28">
        <v>0</v>
      </c>
    </row>
    <row r="14546" spans="1:3" ht="15" hidden="1" x14ac:dyDescent="0.2">
      <c r="A14546" s="13">
        <f t="shared" si="592"/>
        <v>0</v>
      </c>
      <c r="B14546" s="2" t="s">
        <v>41</v>
      </c>
      <c r="C14546" s="28">
        <v>0</v>
      </c>
    </row>
    <row r="14547" spans="1:3" ht="15" hidden="1" x14ac:dyDescent="0.2">
      <c r="A14547" s="13">
        <v>0</v>
      </c>
      <c r="B14547" s="16" t="s">
        <v>14</v>
      </c>
      <c r="C14547" s="33">
        <v>0</v>
      </c>
    </row>
    <row r="14548" spans="1:3" ht="15" hidden="1" x14ac:dyDescent="0.2">
      <c r="A14548" s="13">
        <v>0</v>
      </c>
      <c r="B14548" s="15" t="s">
        <v>9</v>
      </c>
      <c r="C14548" s="32">
        <v>0</v>
      </c>
    </row>
    <row r="14549" spans="1:3" ht="15" hidden="1" x14ac:dyDescent="0.2">
      <c r="A14549" s="13">
        <v>0</v>
      </c>
      <c r="B14549" s="15" t="s">
        <v>10</v>
      </c>
      <c r="C14549" s="32">
        <v>0</v>
      </c>
    </row>
    <row r="14550" spans="1:3" ht="15" hidden="1" x14ac:dyDescent="0.2">
      <c r="A14550" s="13">
        <f t="shared" si="592"/>
        <v>0</v>
      </c>
      <c r="B14550" s="14" t="s">
        <v>42</v>
      </c>
      <c r="C14550" s="31">
        <v>0</v>
      </c>
    </row>
    <row r="14551" spans="1:3" ht="15" hidden="1" x14ac:dyDescent="0.2">
      <c r="A14551" s="13">
        <f t="shared" si="592"/>
        <v>0</v>
      </c>
      <c r="B14551" s="4" t="s">
        <v>16</v>
      </c>
      <c r="C14551" s="28">
        <v>0</v>
      </c>
    </row>
    <row r="14552" spans="1:3" ht="15" hidden="1" x14ac:dyDescent="0.2">
      <c r="A14552" s="13">
        <f t="shared" si="592"/>
        <v>0</v>
      </c>
      <c r="B14552" s="16" t="s">
        <v>17</v>
      </c>
      <c r="C14552" s="33">
        <v>0</v>
      </c>
    </row>
    <row r="14553" spans="1:3" ht="15" hidden="1" x14ac:dyDescent="0.2">
      <c r="A14553" s="13">
        <v>0</v>
      </c>
      <c r="B14553" s="15" t="s">
        <v>43</v>
      </c>
      <c r="C14553" s="32">
        <v>0</v>
      </c>
    </row>
    <row r="14554" spans="1:3" ht="15" hidden="1" x14ac:dyDescent="0.2">
      <c r="A14554" s="13">
        <v>0</v>
      </c>
      <c r="B14554" s="15" t="s">
        <v>15</v>
      </c>
      <c r="C14554" s="32">
        <v>0</v>
      </c>
    </row>
    <row r="14555" spans="1:3" ht="15" hidden="1" x14ac:dyDescent="0.2">
      <c r="A14555" s="13">
        <v>0</v>
      </c>
      <c r="B14555" s="15" t="s">
        <v>10</v>
      </c>
      <c r="C14555" s="32">
        <v>0</v>
      </c>
    </row>
    <row r="14556" spans="1:3" ht="15" hidden="1" x14ac:dyDescent="0.2">
      <c r="A14556" s="13">
        <f t="shared" si="592"/>
        <v>0</v>
      </c>
      <c r="B14556" s="14" t="s">
        <v>39</v>
      </c>
      <c r="C14556" s="31">
        <v>0</v>
      </c>
    </row>
    <row r="14557" spans="1:3" ht="15" hidden="1" x14ac:dyDescent="0.2">
      <c r="A14557" s="13">
        <f t="shared" si="592"/>
        <v>0</v>
      </c>
      <c r="B14557" s="4" t="s">
        <v>16</v>
      </c>
      <c r="C14557" s="28">
        <v>0</v>
      </c>
    </row>
    <row r="14558" spans="1:3" hidden="1" x14ac:dyDescent="0.2">
      <c r="A14558" s="13">
        <f t="shared" si="592"/>
        <v>0</v>
      </c>
      <c r="B14558" s="21"/>
      <c r="C14558" s="35"/>
    </row>
    <row r="14559" spans="1:3" ht="15" hidden="1" x14ac:dyDescent="0.2">
      <c r="A14559" s="13">
        <f t="shared" si="592"/>
        <v>0</v>
      </c>
      <c r="B14559" s="22" t="s">
        <v>60</v>
      </c>
      <c r="C14559" s="29"/>
    </row>
    <row r="14560" spans="1:3" ht="15" x14ac:dyDescent="0.2">
      <c r="A14560" s="13"/>
      <c r="B14560" s="17" t="s">
        <v>44</v>
      </c>
      <c r="C14560" s="31">
        <v>15.263299999999999</v>
      </c>
    </row>
    <row r="14561" spans="1:3" ht="15" x14ac:dyDescent="0.2">
      <c r="A14561" s="13"/>
      <c r="B14561" s="12" t="s">
        <v>1</v>
      </c>
      <c r="C14561" s="31">
        <v>15.263299999999999</v>
      </c>
    </row>
    <row r="14562" spans="1:3" ht="15" hidden="1" x14ac:dyDescent="0.2">
      <c r="A14562" s="13">
        <f t="shared" si="592"/>
        <v>0</v>
      </c>
      <c r="B14562" s="12" t="s">
        <v>6</v>
      </c>
      <c r="C14562" s="31">
        <v>0</v>
      </c>
    </row>
    <row r="14563" spans="1:3" ht="15" hidden="1" x14ac:dyDescent="0.2">
      <c r="A14563" s="13">
        <f t="shared" si="592"/>
        <v>0</v>
      </c>
      <c r="B14563" s="12" t="s">
        <v>45</v>
      </c>
      <c r="C14563" s="31">
        <v>0</v>
      </c>
    </row>
    <row r="14564" spans="1:3" ht="15" hidden="1" x14ac:dyDescent="0.2">
      <c r="A14564" s="13">
        <f t="shared" si="592"/>
        <v>0</v>
      </c>
      <c r="B14564" s="12" t="s">
        <v>13</v>
      </c>
      <c r="C14564" s="31">
        <v>0</v>
      </c>
    </row>
    <row r="14565" spans="1:3" ht="15" x14ac:dyDescent="0.2">
      <c r="A14565" s="13"/>
      <c r="B14565" s="17" t="s">
        <v>46</v>
      </c>
      <c r="C14565" s="31">
        <v>6.2546999999999997</v>
      </c>
    </row>
    <row r="14566" spans="1:3" ht="15" x14ac:dyDescent="0.2">
      <c r="A14566" s="13"/>
      <c r="B14566" s="12" t="s">
        <v>19</v>
      </c>
      <c r="C14566" s="31">
        <v>5.4146999999999998</v>
      </c>
    </row>
    <row r="14567" spans="1:3" ht="15" x14ac:dyDescent="0.2">
      <c r="A14567" s="13"/>
      <c r="B14567" s="12" t="s">
        <v>36</v>
      </c>
      <c r="C14567" s="31">
        <v>0.84</v>
      </c>
    </row>
    <row r="14568" spans="1:3" ht="15" hidden="1" x14ac:dyDescent="0.2">
      <c r="A14568" s="13">
        <f t="shared" si="592"/>
        <v>0</v>
      </c>
      <c r="B14568" s="12" t="s">
        <v>47</v>
      </c>
      <c r="C14568" s="31">
        <v>0</v>
      </c>
    </row>
    <row r="14569" spans="1:3" ht="15" hidden="1" x14ac:dyDescent="0.2">
      <c r="A14569" s="13">
        <f t="shared" si="592"/>
        <v>0</v>
      </c>
      <c r="B14569" s="12" t="s">
        <v>41</v>
      </c>
      <c r="C14569" s="31">
        <v>0</v>
      </c>
    </row>
    <row r="14570" spans="1:3" ht="15" x14ac:dyDescent="0.2">
      <c r="A14570" s="13"/>
      <c r="B14570" s="39" t="s">
        <v>48</v>
      </c>
      <c r="C14570" s="40">
        <v>9.0085999999999995</v>
      </c>
    </row>
    <row r="14571" spans="1:3" ht="15" x14ac:dyDescent="0.2">
      <c r="A14571" s="13"/>
      <c r="B14571" s="39" t="s">
        <v>49</v>
      </c>
      <c r="C14571" s="40">
        <v>4.0804</v>
      </c>
    </row>
    <row r="14572" spans="1:3" ht="15" x14ac:dyDescent="0.2">
      <c r="A14572" s="13"/>
      <c r="B14572" s="39" t="s">
        <v>50</v>
      </c>
      <c r="C14572" s="40">
        <v>13.089</v>
      </c>
    </row>
    <row r="14573" spans="1:3" ht="15" hidden="1" x14ac:dyDescent="0.2">
      <c r="A14573" s="13">
        <f t="shared" si="592"/>
        <v>0</v>
      </c>
      <c r="B14573" s="23"/>
      <c r="C14573" s="34"/>
    </row>
    <row r="14574" spans="1:3" hidden="1" x14ac:dyDescent="0.2">
      <c r="A14574" s="13">
        <f t="shared" si="592"/>
        <v>0</v>
      </c>
      <c r="B14574" s="18" t="s">
        <v>319</v>
      </c>
      <c r="C14574" s="29"/>
    </row>
    <row r="14575" spans="1:3" ht="15" x14ac:dyDescent="0.2">
      <c r="A14575" s="13"/>
      <c r="B14575" s="5" t="s">
        <v>53</v>
      </c>
      <c r="C14575" s="36">
        <v>103</v>
      </c>
    </row>
    <row r="14576" spans="1:3" ht="15" x14ac:dyDescent="0.2">
      <c r="A14576" s="13"/>
      <c r="B14576" s="6" t="s">
        <v>54</v>
      </c>
      <c r="C14576" s="36">
        <v>50</v>
      </c>
    </row>
    <row r="14577" spans="1:3" ht="15" x14ac:dyDescent="0.2">
      <c r="A14577" s="13"/>
      <c r="B14577" s="6" t="s">
        <v>55</v>
      </c>
      <c r="C14577" s="36">
        <v>53</v>
      </c>
    </row>
    <row r="14578" spans="1:3" ht="15" hidden="1" x14ac:dyDescent="0.2">
      <c r="A14578" s="13">
        <f t="shared" si="592"/>
        <v>0</v>
      </c>
      <c r="B14578" s="24"/>
      <c r="C14578" s="34"/>
    </row>
    <row r="14579" spans="1:3" ht="15" x14ac:dyDescent="0.2">
      <c r="A14579" s="13"/>
      <c r="B14579" s="126" t="s">
        <v>202</v>
      </c>
      <c r="C14579" s="127"/>
    </row>
    <row r="14580" spans="1:3" hidden="1" x14ac:dyDescent="0.2">
      <c r="A14580" s="13">
        <f t="shared" si="592"/>
        <v>0</v>
      </c>
      <c r="B14580" s="21"/>
      <c r="C14580" s="35"/>
    </row>
    <row r="14581" spans="1:3" ht="15" hidden="1" x14ac:dyDescent="0.2">
      <c r="A14581" s="13">
        <f t="shared" si="592"/>
        <v>0</v>
      </c>
      <c r="B14581" s="22" t="s">
        <v>59</v>
      </c>
      <c r="C14581" s="29"/>
    </row>
    <row r="14582" spans="1:3" ht="15" hidden="1" x14ac:dyDescent="0.2">
      <c r="A14582" s="13">
        <f t="shared" si="592"/>
        <v>0</v>
      </c>
      <c r="B14582" s="2" t="s">
        <v>1</v>
      </c>
      <c r="C14582" s="28">
        <v>0</v>
      </c>
    </row>
    <row r="14583" spans="1:3" ht="15" hidden="1" x14ac:dyDescent="0.2">
      <c r="A14583" s="13">
        <f t="shared" si="592"/>
        <v>0</v>
      </c>
      <c r="B14583" s="3" t="s">
        <v>2</v>
      </c>
      <c r="C14583" s="28"/>
    </row>
    <row r="14584" spans="1:3" ht="15" hidden="1" x14ac:dyDescent="0.2">
      <c r="A14584" s="13">
        <f t="shared" si="592"/>
        <v>0</v>
      </c>
      <c r="B14584" s="3" t="s">
        <v>3</v>
      </c>
      <c r="C14584" s="28"/>
    </row>
    <row r="14585" spans="1:3" ht="15" hidden="1" x14ac:dyDescent="0.2">
      <c r="A14585" s="13">
        <f t="shared" si="592"/>
        <v>0</v>
      </c>
      <c r="B14585" s="3" t="s">
        <v>4</v>
      </c>
      <c r="C14585" s="28">
        <v>0</v>
      </c>
    </row>
    <row r="14586" spans="1:3" ht="15" hidden="1" x14ac:dyDescent="0.2">
      <c r="A14586" s="13">
        <f t="shared" si="592"/>
        <v>0</v>
      </c>
      <c r="B14586" s="3" t="s">
        <v>5</v>
      </c>
      <c r="C14586" s="28">
        <v>0</v>
      </c>
    </row>
    <row r="14587" spans="1:3" ht="15" hidden="1" x14ac:dyDescent="0.2">
      <c r="A14587" s="13">
        <f t="shared" si="592"/>
        <v>0</v>
      </c>
      <c r="B14587" s="2" t="s">
        <v>6</v>
      </c>
      <c r="C14587" s="28">
        <v>0</v>
      </c>
    </row>
    <row r="14588" spans="1:3" ht="15" hidden="1" x14ac:dyDescent="0.2">
      <c r="A14588" s="13">
        <f t="shared" si="592"/>
        <v>0</v>
      </c>
      <c r="B14588" s="2" t="s">
        <v>7</v>
      </c>
      <c r="C14588" s="28">
        <v>0</v>
      </c>
    </row>
    <row r="14589" spans="1:3" ht="15" hidden="1" x14ac:dyDescent="0.2">
      <c r="A14589" s="13">
        <v>0</v>
      </c>
      <c r="B14589" s="3" t="s">
        <v>8</v>
      </c>
      <c r="C14589" s="28">
        <v>0</v>
      </c>
    </row>
    <row r="14590" spans="1:3" ht="15" hidden="1" x14ac:dyDescent="0.2">
      <c r="A14590" s="13">
        <f t="shared" si="592"/>
        <v>0</v>
      </c>
      <c r="B14590" s="4" t="s">
        <v>9</v>
      </c>
      <c r="C14590" s="28">
        <v>0</v>
      </c>
    </row>
    <row r="14591" spans="1:3" ht="15" hidden="1" x14ac:dyDescent="0.2">
      <c r="A14591" s="13">
        <v>0</v>
      </c>
      <c r="B14591" s="4" t="s">
        <v>10</v>
      </c>
      <c r="C14591" s="28">
        <v>0</v>
      </c>
    </row>
    <row r="14592" spans="1:3" ht="15" hidden="1" x14ac:dyDescent="0.2">
      <c r="A14592" s="13">
        <f t="shared" si="592"/>
        <v>0</v>
      </c>
      <c r="B14592" s="4" t="s">
        <v>11</v>
      </c>
      <c r="C14592" s="28">
        <v>0</v>
      </c>
    </row>
    <row r="14593" spans="1:3" ht="15" hidden="1" x14ac:dyDescent="0.2">
      <c r="A14593" s="13">
        <f t="shared" si="592"/>
        <v>0</v>
      </c>
      <c r="B14593" s="4" t="s">
        <v>12</v>
      </c>
      <c r="C14593" s="28">
        <v>0</v>
      </c>
    </row>
    <row r="14594" spans="1:3" ht="15" hidden="1" x14ac:dyDescent="0.2">
      <c r="A14594" s="13">
        <f t="shared" si="592"/>
        <v>0</v>
      </c>
      <c r="B14594" s="2" t="s">
        <v>13</v>
      </c>
      <c r="C14594" s="28">
        <v>0</v>
      </c>
    </row>
    <row r="14595" spans="1:3" ht="15" hidden="1" x14ac:dyDescent="0.2">
      <c r="A14595" s="13">
        <v>0</v>
      </c>
      <c r="B14595" s="3" t="s">
        <v>14</v>
      </c>
      <c r="C14595" s="28">
        <v>0</v>
      </c>
    </row>
    <row r="14596" spans="1:3" ht="15" hidden="1" x14ac:dyDescent="0.2">
      <c r="A14596" s="13">
        <v>0</v>
      </c>
      <c r="B14596" s="4" t="s">
        <v>15</v>
      </c>
      <c r="C14596" s="28">
        <v>0</v>
      </c>
    </row>
    <row r="14597" spans="1:3" ht="15" hidden="1" x14ac:dyDescent="0.2">
      <c r="A14597" s="13">
        <v>0</v>
      </c>
      <c r="B14597" s="4" t="s">
        <v>10</v>
      </c>
      <c r="C14597" s="28">
        <v>0</v>
      </c>
    </row>
    <row r="14598" spans="1:3" ht="15" hidden="1" x14ac:dyDescent="0.2">
      <c r="A14598" s="13">
        <f t="shared" si="592"/>
        <v>0</v>
      </c>
      <c r="B14598" s="4" t="s">
        <v>16</v>
      </c>
      <c r="C14598" s="28">
        <v>0</v>
      </c>
    </row>
    <row r="14599" spans="1:3" ht="15" hidden="1" x14ac:dyDescent="0.2">
      <c r="A14599" s="13">
        <f t="shared" si="592"/>
        <v>0</v>
      </c>
      <c r="B14599" s="3" t="s">
        <v>17</v>
      </c>
      <c r="C14599" s="28">
        <v>0</v>
      </c>
    </row>
    <row r="14600" spans="1:3" ht="15" hidden="1" x14ac:dyDescent="0.2">
      <c r="A14600" s="13">
        <f t="shared" si="592"/>
        <v>0</v>
      </c>
      <c r="B14600" s="4" t="s">
        <v>18</v>
      </c>
      <c r="C14600" s="28">
        <v>0</v>
      </c>
    </row>
    <row r="14601" spans="1:3" hidden="1" x14ac:dyDescent="0.2">
      <c r="A14601" s="13">
        <f t="shared" si="592"/>
        <v>0</v>
      </c>
      <c r="B14601" s="21"/>
      <c r="C14601" s="35"/>
    </row>
    <row r="14602" spans="1:3" ht="15" hidden="1" x14ac:dyDescent="0.2">
      <c r="A14602" s="13">
        <f>SUM(C14602)</f>
        <v>0</v>
      </c>
      <c r="B14602" s="2" t="s">
        <v>19</v>
      </c>
      <c r="C14602" s="28">
        <v>0</v>
      </c>
    </row>
    <row r="14603" spans="1:3" ht="15" hidden="1" x14ac:dyDescent="0.2">
      <c r="A14603" s="13">
        <f>SUM(C14603)</f>
        <v>0</v>
      </c>
      <c r="B14603" s="12" t="s">
        <v>20</v>
      </c>
      <c r="C14603" s="31">
        <v>0</v>
      </c>
    </row>
    <row r="14604" spans="1:3" ht="15" hidden="1" x14ac:dyDescent="0.2">
      <c r="A14604" s="13">
        <f>SUM(C14604)</f>
        <v>0</v>
      </c>
      <c r="B14604" s="12" t="s">
        <v>21</v>
      </c>
      <c r="C14604" s="31">
        <v>0</v>
      </c>
    </row>
    <row r="14605" spans="1:3" ht="15" hidden="1" x14ac:dyDescent="0.2">
      <c r="A14605" s="13">
        <v>0</v>
      </c>
      <c r="B14605" s="15" t="s">
        <v>22</v>
      </c>
      <c r="C14605" s="32">
        <v>0</v>
      </c>
    </row>
    <row r="14606" spans="1:3" ht="15" hidden="1" x14ac:dyDescent="0.2">
      <c r="A14606" s="13">
        <v>0</v>
      </c>
      <c r="B14606" s="15" t="s">
        <v>23</v>
      </c>
      <c r="C14606" s="32">
        <v>0</v>
      </c>
    </row>
    <row r="14607" spans="1:3" ht="15" hidden="1" x14ac:dyDescent="0.2">
      <c r="A14607" s="13">
        <v>0</v>
      </c>
      <c r="B14607" s="15" t="s">
        <v>24</v>
      </c>
      <c r="C14607" s="32">
        <v>0</v>
      </c>
    </row>
    <row r="14608" spans="1:3" ht="15" hidden="1" x14ac:dyDescent="0.2">
      <c r="A14608" s="13">
        <v>0</v>
      </c>
      <c r="B14608" s="15" t="s">
        <v>25</v>
      </c>
      <c r="C14608" s="32">
        <v>0</v>
      </c>
    </row>
    <row r="14609" spans="1:3" ht="15" hidden="1" x14ac:dyDescent="0.2">
      <c r="A14609" s="13">
        <v>0</v>
      </c>
      <c r="B14609" s="15" t="s">
        <v>26</v>
      </c>
      <c r="C14609" s="32">
        <v>0</v>
      </c>
    </row>
    <row r="14610" spans="1:3" ht="15" hidden="1" x14ac:dyDescent="0.2">
      <c r="A14610" s="13">
        <v>0</v>
      </c>
      <c r="B14610" s="15" t="s">
        <v>27</v>
      </c>
      <c r="C14610" s="32">
        <v>0</v>
      </c>
    </row>
    <row r="14611" spans="1:3" ht="30" hidden="1" x14ac:dyDescent="0.2">
      <c r="A14611" s="13">
        <v>0</v>
      </c>
      <c r="B14611" s="15" t="s">
        <v>28</v>
      </c>
      <c r="C14611" s="32">
        <v>0</v>
      </c>
    </row>
    <row r="14612" spans="1:3" ht="15" hidden="1" x14ac:dyDescent="0.2">
      <c r="A14612" s="13">
        <v>0</v>
      </c>
      <c r="B14612" s="15" t="s">
        <v>29</v>
      </c>
      <c r="C14612" s="32">
        <v>0</v>
      </c>
    </row>
    <row r="14613" spans="1:3" ht="15" hidden="1" x14ac:dyDescent="0.2">
      <c r="A14613" s="13">
        <v>0</v>
      </c>
      <c r="B14613" s="15" t="s">
        <v>30</v>
      </c>
      <c r="C14613" s="32">
        <v>0</v>
      </c>
    </row>
    <row r="14614" spans="1:3" ht="15" hidden="1" x14ac:dyDescent="0.2">
      <c r="A14614" s="13">
        <v>0</v>
      </c>
      <c r="B14614" s="15" t="s">
        <v>31</v>
      </c>
      <c r="C14614" s="32">
        <v>0</v>
      </c>
    </row>
    <row r="14615" spans="1:3" ht="15" hidden="1" x14ac:dyDescent="0.2">
      <c r="A14615" s="13">
        <f t="shared" ref="A14615:A14621" si="593">SUM(C14615)</f>
        <v>0</v>
      </c>
      <c r="B14615" s="12" t="s">
        <v>32</v>
      </c>
      <c r="C14615" s="31">
        <v>0</v>
      </c>
    </row>
    <row r="14616" spans="1:3" ht="15" hidden="1" x14ac:dyDescent="0.2">
      <c r="A14616" s="13">
        <f t="shared" si="593"/>
        <v>0</v>
      </c>
      <c r="B14616" s="3" t="s">
        <v>33</v>
      </c>
      <c r="C14616" s="28">
        <v>0</v>
      </c>
    </row>
    <row r="14617" spans="1:3" ht="15" hidden="1" x14ac:dyDescent="0.2">
      <c r="A14617" s="13">
        <f t="shared" si="593"/>
        <v>0</v>
      </c>
      <c r="B14617" s="12" t="s">
        <v>4</v>
      </c>
      <c r="C14617" s="31">
        <v>0</v>
      </c>
    </row>
    <row r="14618" spans="1:3" ht="15" hidden="1" x14ac:dyDescent="0.2">
      <c r="A14618" s="13">
        <f t="shared" si="593"/>
        <v>0</v>
      </c>
      <c r="B14618" s="12" t="s">
        <v>34</v>
      </c>
      <c r="C14618" s="31">
        <v>0</v>
      </c>
    </row>
    <row r="14619" spans="1:3" ht="15" hidden="1" x14ac:dyDescent="0.2">
      <c r="A14619" s="13">
        <f t="shared" si="593"/>
        <v>0</v>
      </c>
      <c r="B14619" s="12" t="s">
        <v>35</v>
      </c>
      <c r="C14619" s="31">
        <v>0</v>
      </c>
    </row>
    <row r="14620" spans="1:3" ht="15" hidden="1" x14ac:dyDescent="0.2">
      <c r="A14620" s="13">
        <f t="shared" si="593"/>
        <v>0</v>
      </c>
      <c r="B14620" s="2" t="s">
        <v>36</v>
      </c>
      <c r="C14620" s="28">
        <v>0</v>
      </c>
    </row>
    <row r="14621" spans="1:3" ht="15" hidden="1" x14ac:dyDescent="0.2">
      <c r="A14621" s="13">
        <f t="shared" si="593"/>
        <v>0</v>
      </c>
      <c r="B14621" s="2" t="s">
        <v>37</v>
      </c>
      <c r="C14621" s="28">
        <v>0</v>
      </c>
    </row>
    <row r="14622" spans="1:3" ht="15" hidden="1" x14ac:dyDescent="0.2">
      <c r="A14622" s="13">
        <v>0</v>
      </c>
      <c r="B14622" s="16" t="s">
        <v>8</v>
      </c>
      <c r="C14622" s="33">
        <v>0</v>
      </c>
    </row>
    <row r="14623" spans="1:3" ht="15" hidden="1" x14ac:dyDescent="0.2">
      <c r="A14623" s="13">
        <v>0</v>
      </c>
      <c r="B14623" s="15" t="s">
        <v>9</v>
      </c>
      <c r="C14623" s="32">
        <v>0</v>
      </c>
    </row>
    <row r="14624" spans="1:3" ht="15" hidden="1" x14ac:dyDescent="0.2">
      <c r="A14624" s="13">
        <v>0</v>
      </c>
      <c r="B14624" s="15" t="s">
        <v>38</v>
      </c>
      <c r="C14624" s="32">
        <v>0</v>
      </c>
    </row>
    <row r="14625" spans="1:3" ht="15" hidden="1" x14ac:dyDescent="0.2">
      <c r="A14625" s="13">
        <f>SUM(C14625)</f>
        <v>0</v>
      </c>
      <c r="B14625" s="14" t="s">
        <v>39</v>
      </c>
      <c r="C14625" s="31">
        <v>0</v>
      </c>
    </row>
    <row r="14626" spans="1:3" ht="15" hidden="1" x14ac:dyDescent="0.2">
      <c r="A14626" s="13">
        <f>SUM(C14626)</f>
        <v>0</v>
      </c>
      <c r="B14626" s="4" t="s">
        <v>40</v>
      </c>
      <c r="C14626" s="28">
        <v>0</v>
      </c>
    </row>
    <row r="14627" spans="1:3" ht="15" hidden="1" x14ac:dyDescent="0.2">
      <c r="A14627" s="13">
        <f>SUM(C14627)</f>
        <v>0</v>
      </c>
      <c r="B14627" s="2" t="s">
        <v>41</v>
      </c>
      <c r="C14627" s="28">
        <v>0</v>
      </c>
    </row>
    <row r="14628" spans="1:3" ht="15" hidden="1" x14ac:dyDescent="0.2">
      <c r="A14628" s="13">
        <v>0</v>
      </c>
      <c r="B14628" s="16" t="s">
        <v>14</v>
      </c>
      <c r="C14628" s="33">
        <v>0</v>
      </c>
    </row>
    <row r="14629" spans="1:3" ht="15" hidden="1" x14ac:dyDescent="0.2">
      <c r="A14629" s="13">
        <v>0</v>
      </c>
      <c r="B14629" s="15" t="s">
        <v>9</v>
      </c>
      <c r="C14629" s="32">
        <v>0</v>
      </c>
    </row>
    <row r="14630" spans="1:3" ht="15" hidden="1" x14ac:dyDescent="0.2">
      <c r="A14630" s="13">
        <v>0</v>
      </c>
      <c r="B14630" s="15" t="s">
        <v>10</v>
      </c>
      <c r="C14630" s="32">
        <v>0</v>
      </c>
    </row>
    <row r="14631" spans="1:3" ht="15" hidden="1" x14ac:dyDescent="0.2">
      <c r="A14631" s="13">
        <f>SUM(C14631)</f>
        <v>0</v>
      </c>
      <c r="B14631" s="14" t="s">
        <v>42</v>
      </c>
      <c r="C14631" s="31">
        <v>0</v>
      </c>
    </row>
    <row r="14632" spans="1:3" ht="15" hidden="1" x14ac:dyDescent="0.2">
      <c r="A14632" s="13">
        <f>SUM(C14632)</f>
        <v>0</v>
      </c>
      <c r="B14632" s="4" t="s">
        <v>16</v>
      </c>
      <c r="C14632" s="28">
        <v>0</v>
      </c>
    </row>
    <row r="14633" spans="1:3" ht="15" hidden="1" x14ac:dyDescent="0.2">
      <c r="A14633" s="13">
        <f>SUM(C14633)</f>
        <v>0</v>
      </c>
      <c r="B14633" s="16" t="s">
        <v>17</v>
      </c>
      <c r="C14633" s="33">
        <v>0</v>
      </c>
    </row>
    <row r="14634" spans="1:3" ht="15" hidden="1" x14ac:dyDescent="0.2">
      <c r="A14634" s="13">
        <v>0</v>
      </c>
      <c r="B14634" s="15" t="s">
        <v>43</v>
      </c>
      <c r="C14634" s="32">
        <v>0</v>
      </c>
    </row>
    <row r="14635" spans="1:3" ht="15" hidden="1" x14ac:dyDescent="0.2">
      <c r="A14635" s="13">
        <v>0</v>
      </c>
      <c r="B14635" s="15" t="s">
        <v>15</v>
      </c>
      <c r="C14635" s="32">
        <v>0</v>
      </c>
    </row>
    <row r="14636" spans="1:3" ht="15" hidden="1" x14ac:dyDescent="0.2">
      <c r="A14636" s="13">
        <v>0</v>
      </c>
      <c r="B14636" s="15" t="s">
        <v>10</v>
      </c>
      <c r="C14636" s="32">
        <v>0</v>
      </c>
    </row>
    <row r="14637" spans="1:3" ht="15" hidden="1" x14ac:dyDescent="0.2">
      <c r="A14637" s="13">
        <f t="shared" ref="A14637:A14659" si="594">SUM(C14637)</f>
        <v>0</v>
      </c>
      <c r="B14637" s="14" t="s">
        <v>39</v>
      </c>
      <c r="C14637" s="31">
        <v>0</v>
      </c>
    </row>
    <row r="14638" spans="1:3" ht="15" hidden="1" x14ac:dyDescent="0.2">
      <c r="A14638" s="13">
        <f t="shared" si="594"/>
        <v>0</v>
      </c>
      <c r="B14638" s="4" t="s">
        <v>16</v>
      </c>
      <c r="C14638" s="28">
        <v>0</v>
      </c>
    </row>
    <row r="14639" spans="1:3" hidden="1" x14ac:dyDescent="0.2">
      <c r="A14639" s="13">
        <f t="shared" si="594"/>
        <v>0</v>
      </c>
      <c r="B14639" s="21"/>
      <c r="C14639" s="35"/>
    </row>
    <row r="14640" spans="1:3" ht="15" hidden="1" x14ac:dyDescent="0.2">
      <c r="A14640" s="13">
        <f t="shared" si="594"/>
        <v>0</v>
      </c>
      <c r="B14640" s="22" t="s">
        <v>60</v>
      </c>
      <c r="C14640" s="29"/>
    </row>
    <row r="14641" spans="1:3" ht="15" hidden="1" x14ac:dyDescent="0.2">
      <c r="A14641" s="13">
        <f t="shared" si="594"/>
        <v>0</v>
      </c>
      <c r="B14641" s="17" t="s">
        <v>44</v>
      </c>
      <c r="C14641" s="31">
        <v>0</v>
      </c>
    </row>
    <row r="14642" spans="1:3" ht="15" hidden="1" x14ac:dyDescent="0.2">
      <c r="A14642" s="13">
        <f t="shared" si="594"/>
        <v>0</v>
      </c>
      <c r="B14642" s="12" t="s">
        <v>1</v>
      </c>
      <c r="C14642" s="31">
        <v>0</v>
      </c>
    </row>
    <row r="14643" spans="1:3" ht="15" hidden="1" x14ac:dyDescent="0.2">
      <c r="A14643" s="13">
        <f t="shared" si="594"/>
        <v>0</v>
      </c>
      <c r="B14643" s="12" t="s">
        <v>6</v>
      </c>
      <c r="C14643" s="31">
        <v>0</v>
      </c>
    </row>
    <row r="14644" spans="1:3" ht="15" hidden="1" x14ac:dyDescent="0.2">
      <c r="A14644" s="13">
        <f t="shared" si="594"/>
        <v>0</v>
      </c>
      <c r="B14644" s="12" t="s">
        <v>45</v>
      </c>
      <c r="C14644" s="31">
        <v>0</v>
      </c>
    </row>
    <row r="14645" spans="1:3" ht="15" hidden="1" x14ac:dyDescent="0.2">
      <c r="A14645" s="13">
        <f t="shared" si="594"/>
        <v>0</v>
      </c>
      <c r="B14645" s="12" t="s">
        <v>13</v>
      </c>
      <c r="C14645" s="31">
        <v>0</v>
      </c>
    </row>
    <row r="14646" spans="1:3" ht="15" hidden="1" x14ac:dyDescent="0.2">
      <c r="A14646" s="13">
        <f t="shared" si="594"/>
        <v>0</v>
      </c>
      <c r="B14646" s="17" t="s">
        <v>46</v>
      </c>
      <c r="C14646" s="31">
        <v>0</v>
      </c>
    </row>
    <row r="14647" spans="1:3" ht="15" hidden="1" x14ac:dyDescent="0.2">
      <c r="A14647" s="13">
        <f t="shared" si="594"/>
        <v>0</v>
      </c>
      <c r="B14647" s="12" t="s">
        <v>19</v>
      </c>
      <c r="C14647" s="31">
        <v>0</v>
      </c>
    </row>
    <row r="14648" spans="1:3" ht="15" hidden="1" x14ac:dyDescent="0.2">
      <c r="A14648" s="13">
        <f t="shared" si="594"/>
        <v>0</v>
      </c>
      <c r="B14648" s="12" t="s">
        <v>36</v>
      </c>
      <c r="C14648" s="31">
        <v>0</v>
      </c>
    </row>
    <row r="14649" spans="1:3" ht="15" hidden="1" x14ac:dyDescent="0.2">
      <c r="A14649" s="13">
        <f t="shared" si="594"/>
        <v>0</v>
      </c>
      <c r="B14649" s="12" t="s">
        <v>47</v>
      </c>
      <c r="C14649" s="31">
        <v>0</v>
      </c>
    </row>
    <row r="14650" spans="1:3" ht="15" hidden="1" x14ac:dyDescent="0.2">
      <c r="A14650" s="13">
        <f t="shared" si="594"/>
        <v>0</v>
      </c>
      <c r="B14650" s="12" t="s">
        <v>41</v>
      </c>
      <c r="C14650" s="31">
        <v>0</v>
      </c>
    </row>
    <row r="14651" spans="1:3" ht="15" hidden="1" x14ac:dyDescent="0.2">
      <c r="A14651" s="13">
        <f t="shared" si="594"/>
        <v>0</v>
      </c>
      <c r="B14651" s="39" t="s">
        <v>48</v>
      </c>
      <c r="C14651" s="40">
        <v>0</v>
      </c>
    </row>
    <row r="14652" spans="1:3" ht="15" x14ac:dyDescent="0.2">
      <c r="A14652" s="13"/>
      <c r="B14652" s="39" t="s">
        <v>49</v>
      </c>
      <c r="C14652" s="40">
        <v>67.601399999999998</v>
      </c>
    </row>
    <row r="14653" spans="1:3" ht="15" x14ac:dyDescent="0.2">
      <c r="A14653" s="13"/>
      <c r="B14653" s="39" t="s">
        <v>50</v>
      </c>
      <c r="C14653" s="40">
        <v>67.601399999999998</v>
      </c>
    </row>
    <row r="14654" spans="1:3" ht="15" hidden="1" x14ac:dyDescent="0.2">
      <c r="A14654" s="13">
        <f t="shared" si="594"/>
        <v>0</v>
      </c>
      <c r="B14654" s="23"/>
      <c r="C14654" s="34"/>
    </row>
    <row r="14655" spans="1:3" hidden="1" x14ac:dyDescent="0.2">
      <c r="A14655" s="13">
        <f t="shared" si="594"/>
        <v>0</v>
      </c>
      <c r="B14655" s="18" t="s">
        <v>319</v>
      </c>
      <c r="C14655" s="29"/>
    </row>
    <row r="14656" spans="1:3" ht="15" x14ac:dyDescent="0.2">
      <c r="A14656" s="13"/>
      <c r="B14656" s="5" t="s">
        <v>53</v>
      </c>
      <c r="C14656" s="36">
        <v>104</v>
      </c>
    </row>
    <row r="14657" spans="1:3" ht="15" x14ac:dyDescent="0.2">
      <c r="A14657" s="13"/>
      <c r="B14657" s="6" t="s">
        <v>54</v>
      </c>
      <c r="C14657" s="36">
        <v>22</v>
      </c>
    </row>
    <row r="14658" spans="1:3" ht="15" hidden="1" x14ac:dyDescent="0.2">
      <c r="A14658" s="13">
        <f t="shared" si="594"/>
        <v>82</v>
      </c>
      <c r="B14658" s="6" t="s">
        <v>55</v>
      </c>
      <c r="C14658" s="36">
        <v>82</v>
      </c>
    </row>
    <row r="14659" spans="1:3" ht="15" hidden="1" x14ac:dyDescent="0.2">
      <c r="A14659" s="13">
        <f t="shared" si="594"/>
        <v>0</v>
      </c>
      <c r="B14659" s="24"/>
      <c r="C14659" s="34"/>
    </row>
    <row r="14660" spans="1:3" ht="15" x14ac:dyDescent="0.2">
      <c r="A14660" s="13"/>
      <c r="B14660" s="121" t="s">
        <v>233</v>
      </c>
      <c r="C14660" s="122"/>
    </row>
    <row r="14661" spans="1:3" hidden="1" x14ac:dyDescent="0.2">
      <c r="A14661" s="13">
        <f t="shared" ref="A14661:A14669" si="595">SUM(C14661)</f>
        <v>0</v>
      </c>
      <c r="B14661" s="21"/>
      <c r="C14661" s="35"/>
    </row>
    <row r="14662" spans="1:3" ht="15" hidden="1" x14ac:dyDescent="0.2">
      <c r="A14662" s="13">
        <f t="shared" si="595"/>
        <v>0</v>
      </c>
      <c r="B14662" s="22" t="s">
        <v>59</v>
      </c>
      <c r="C14662" s="29"/>
    </row>
    <row r="14663" spans="1:3" ht="15" x14ac:dyDescent="0.2">
      <c r="A14663" s="13"/>
      <c r="B14663" s="2" t="s">
        <v>1</v>
      </c>
      <c r="C14663" s="28">
        <v>1037.8482300000001</v>
      </c>
    </row>
    <row r="14664" spans="1:3" ht="15" hidden="1" x14ac:dyDescent="0.2">
      <c r="A14664" s="13">
        <f t="shared" si="595"/>
        <v>0</v>
      </c>
      <c r="B14664" s="3" t="s">
        <v>2</v>
      </c>
      <c r="C14664" s="28"/>
    </row>
    <row r="14665" spans="1:3" ht="15" hidden="1" x14ac:dyDescent="0.2">
      <c r="A14665" s="13">
        <f t="shared" si="595"/>
        <v>0</v>
      </c>
      <c r="B14665" s="3" t="s">
        <v>3</v>
      </c>
      <c r="C14665" s="28"/>
    </row>
    <row r="14666" spans="1:3" ht="15" hidden="1" x14ac:dyDescent="0.2">
      <c r="A14666" s="13">
        <f t="shared" si="595"/>
        <v>0</v>
      </c>
      <c r="B14666" s="3" t="s">
        <v>4</v>
      </c>
      <c r="C14666" s="28">
        <v>0</v>
      </c>
    </row>
    <row r="14667" spans="1:3" ht="15" x14ac:dyDescent="0.2">
      <c r="A14667" s="13"/>
      <c r="B14667" s="3" t="s">
        <v>5</v>
      </c>
      <c r="C14667" s="28">
        <v>1037.8482300000001</v>
      </c>
    </row>
    <row r="14668" spans="1:3" ht="15" hidden="1" x14ac:dyDescent="0.2">
      <c r="A14668" s="13">
        <f t="shared" si="595"/>
        <v>0</v>
      </c>
      <c r="B14668" s="2" t="s">
        <v>6</v>
      </c>
      <c r="C14668" s="28">
        <v>0</v>
      </c>
    </row>
    <row r="14669" spans="1:3" ht="15" hidden="1" x14ac:dyDescent="0.2">
      <c r="A14669" s="13">
        <f t="shared" si="595"/>
        <v>0</v>
      </c>
      <c r="B14669" s="2" t="s">
        <v>7</v>
      </c>
      <c r="C14669" s="28">
        <v>0</v>
      </c>
    </row>
    <row r="14670" spans="1:3" ht="15" hidden="1" x14ac:dyDescent="0.2">
      <c r="A14670" s="13">
        <v>0</v>
      </c>
      <c r="B14670" s="3" t="s">
        <v>8</v>
      </c>
      <c r="C14670" s="28">
        <v>0</v>
      </c>
    </row>
    <row r="14671" spans="1:3" ht="15" hidden="1" x14ac:dyDescent="0.2">
      <c r="A14671" s="13">
        <f>SUM(C14671)</f>
        <v>0</v>
      </c>
      <c r="B14671" s="4" t="s">
        <v>9</v>
      </c>
      <c r="C14671" s="28">
        <v>0</v>
      </c>
    </row>
    <row r="14672" spans="1:3" ht="15" hidden="1" x14ac:dyDescent="0.2">
      <c r="A14672" s="13">
        <v>0</v>
      </c>
      <c r="B14672" s="4" t="s">
        <v>10</v>
      </c>
      <c r="C14672" s="28">
        <v>0</v>
      </c>
    </row>
    <row r="14673" spans="1:3" ht="15" hidden="1" x14ac:dyDescent="0.2">
      <c r="A14673" s="13">
        <f>SUM(C14673)</f>
        <v>0</v>
      </c>
      <c r="B14673" s="4" t="s">
        <v>11</v>
      </c>
      <c r="C14673" s="28">
        <v>0</v>
      </c>
    </row>
    <row r="14674" spans="1:3" ht="15" hidden="1" x14ac:dyDescent="0.2">
      <c r="A14674" s="13">
        <f>SUM(C14674)</f>
        <v>0</v>
      </c>
      <c r="B14674" s="4" t="s">
        <v>12</v>
      </c>
      <c r="C14674" s="28">
        <v>0</v>
      </c>
    </row>
    <row r="14675" spans="1:3" ht="15" hidden="1" x14ac:dyDescent="0.2">
      <c r="A14675" s="13">
        <f>SUM(C14675)</f>
        <v>0</v>
      </c>
      <c r="B14675" s="2" t="s">
        <v>13</v>
      </c>
      <c r="C14675" s="28">
        <v>0</v>
      </c>
    </row>
    <row r="14676" spans="1:3" ht="15" hidden="1" x14ac:dyDescent="0.2">
      <c r="A14676" s="13">
        <v>0</v>
      </c>
      <c r="B14676" s="3" t="s">
        <v>14</v>
      </c>
      <c r="C14676" s="28">
        <v>0</v>
      </c>
    </row>
    <row r="14677" spans="1:3" ht="15" hidden="1" x14ac:dyDescent="0.2">
      <c r="A14677" s="13">
        <v>0</v>
      </c>
      <c r="B14677" s="4" t="s">
        <v>15</v>
      </c>
      <c r="C14677" s="28">
        <v>0</v>
      </c>
    </row>
    <row r="14678" spans="1:3" ht="15" hidden="1" x14ac:dyDescent="0.2">
      <c r="A14678" s="13">
        <v>0</v>
      </c>
      <c r="B14678" s="4" t="s">
        <v>10</v>
      </c>
      <c r="C14678" s="28">
        <v>0</v>
      </c>
    </row>
    <row r="14679" spans="1:3" ht="15" hidden="1" x14ac:dyDescent="0.2">
      <c r="A14679" s="13">
        <f t="shared" ref="A14679:A14685" si="596">SUM(C14679)</f>
        <v>0</v>
      </c>
      <c r="B14679" s="4" t="s">
        <v>16</v>
      </c>
      <c r="C14679" s="28">
        <v>0</v>
      </c>
    </row>
    <row r="14680" spans="1:3" ht="15" hidden="1" x14ac:dyDescent="0.2">
      <c r="A14680" s="13">
        <f t="shared" si="596"/>
        <v>0</v>
      </c>
      <c r="B14680" s="3" t="s">
        <v>17</v>
      </c>
      <c r="C14680" s="28">
        <v>0</v>
      </c>
    </row>
    <row r="14681" spans="1:3" ht="15" hidden="1" x14ac:dyDescent="0.2">
      <c r="A14681" s="13">
        <f t="shared" si="596"/>
        <v>0</v>
      </c>
      <c r="B14681" s="4" t="s">
        <v>18</v>
      </c>
      <c r="C14681" s="28">
        <v>0</v>
      </c>
    </row>
    <row r="14682" spans="1:3" hidden="1" x14ac:dyDescent="0.2">
      <c r="A14682" s="13">
        <f t="shared" si="596"/>
        <v>0</v>
      </c>
      <c r="B14682" s="21"/>
      <c r="C14682" s="35"/>
    </row>
    <row r="14683" spans="1:3" ht="15" x14ac:dyDescent="0.2">
      <c r="A14683" s="13"/>
      <c r="B14683" s="2" t="s">
        <v>19</v>
      </c>
      <c r="C14683" s="28">
        <v>642.63423</v>
      </c>
    </row>
    <row r="14684" spans="1:3" ht="15" hidden="1" x14ac:dyDescent="0.2">
      <c r="A14684" s="13">
        <f t="shared" si="596"/>
        <v>0</v>
      </c>
      <c r="B14684" s="12" t="s">
        <v>20</v>
      </c>
      <c r="C14684" s="31">
        <v>0</v>
      </c>
    </row>
    <row r="14685" spans="1:3" ht="15" x14ac:dyDescent="0.2">
      <c r="A14685" s="13"/>
      <c r="B14685" s="12" t="s">
        <v>21</v>
      </c>
      <c r="C14685" s="31">
        <v>642.49136999999996</v>
      </c>
    </row>
    <row r="14686" spans="1:3" ht="15" hidden="1" x14ac:dyDescent="0.2">
      <c r="A14686" s="13">
        <v>0</v>
      </c>
      <c r="B14686" s="15" t="s">
        <v>22</v>
      </c>
      <c r="C14686" s="32">
        <v>402.07898</v>
      </c>
    </row>
    <row r="14687" spans="1:3" ht="15" hidden="1" x14ac:dyDescent="0.2">
      <c r="A14687" s="13">
        <v>0</v>
      </c>
      <c r="B14687" s="15" t="s">
        <v>23</v>
      </c>
      <c r="C14687" s="32">
        <v>0.03</v>
      </c>
    </row>
    <row r="14688" spans="1:3" ht="15" hidden="1" x14ac:dyDescent="0.2">
      <c r="A14688" s="13">
        <v>0</v>
      </c>
      <c r="B14688" s="15" t="s">
        <v>24</v>
      </c>
      <c r="C14688" s="32">
        <v>122.99290000000001</v>
      </c>
    </row>
    <row r="14689" spans="1:3" ht="15" hidden="1" x14ac:dyDescent="0.2">
      <c r="A14689" s="13">
        <v>0</v>
      </c>
      <c r="B14689" s="15" t="s">
        <v>25</v>
      </c>
      <c r="C14689" s="32">
        <v>0</v>
      </c>
    </row>
    <row r="14690" spans="1:3" ht="15" hidden="1" x14ac:dyDescent="0.2">
      <c r="A14690" s="13">
        <v>0</v>
      </c>
      <c r="B14690" s="15" t="s">
        <v>26</v>
      </c>
      <c r="C14690" s="32">
        <v>5.4661999999999997</v>
      </c>
    </row>
    <row r="14691" spans="1:3" ht="15" hidden="1" x14ac:dyDescent="0.2">
      <c r="A14691" s="13">
        <v>0</v>
      </c>
      <c r="B14691" s="15" t="s">
        <v>27</v>
      </c>
      <c r="C14691" s="32">
        <v>3.1934</v>
      </c>
    </row>
    <row r="14692" spans="1:3" ht="30" hidden="1" x14ac:dyDescent="0.2">
      <c r="A14692" s="13">
        <v>0</v>
      </c>
      <c r="B14692" s="15" t="s">
        <v>28</v>
      </c>
      <c r="C14692" s="32">
        <v>6.8540000000000001</v>
      </c>
    </row>
    <row r="14693" spans="1:3" ht="15" hidden="1" x14ac:dyDescent="0.2">
      <c r="A14693" s="13">
        <v>0</v>
      </c>
      <c r="B14693" s="15" t="s">
        <v>29</v>
      </c>
      <c r="C14693" s="32">
        <v>7.78</v>
      </c>
    </row>
    <row r="14694" spans="1:3" ht="15" hidden="1" x14ac:dyDescent="0.2">
      <c r="A14694" s="13">
        <v>0</v>
      </c>
      <c r="B14694" s="15" t="s">
        <v>30</v>
      </c>
      <c r="C14694" s="32">
        <v>0</v>
      </c>
    </row>
    <row r="14695" spans="1:3" ht="15" hidden="1" x14ac:dyDescent="0.2">
      <c r="A14695" s="13">
        <v>0</v>
      </c>
      <c r="B14695" s="15" t="s">
        <v>31</v>
      </c>
      <c r="C14695" s="32">
        <v>94.095889999999997</v>
      </c>
    </row>
    <row r="14696" spans="1:3" ht="15" hidden="1" x14ac:dyDescent="0.2">
      <c r="A14696" s="13">
        <f t="shared" ref="A14696:A14702" si="597">SUM(C14696)</f>
        <v>0</v>
      </c>
      <c r="B14696" s="12" t="s">
        <v>32</v>
      </c>
      <c r="C14696" s="31">
        <v>0</v>
      </c>
    </row>
    <row r="14697" spans="1:3" ht="15" hidden="1" x14ac:dyDescent="0.2">
      <c r="A14697" s="13">
        <f t="shared" si="597"/>
        <v>0</v>
      </c>
      <c r="B14697" s="3" t="s">
        <v>33</v>
      </c>
      <c r="C14697" s="28">
        <v>0</v>
      </c>
    </row>
    <row r="14698" spans="1:3" ht="15" hidden="1" x14ac:dyDescent="0.2">
      <c r="A14698" s="13">
        <f t="shared" si="597"/>
        <v>0</v>
      </c>
      <c r="B14698" s="12" t="s">
        <v>4</v>
      </c>
      <c r="C14698" s="31">
        <v>0</v>
      </c>
    </row>
    <row r="14699" spans="1:3" ht="15" x14ac:dyDescent="0.2">
      <c r="A14699" s="13"/>
      <c r="B14699" s="12" t="s">
        <v>34</v>
      </c>
      <c r="C14699" s="31">
        <v>0.14285999999999999</v>
      </c>
    </row>
    <row r="14700" spans="1:3" ht="15" hidden="1" x14ac:dyDescent="0.2">
      <c r="A14700" s="13">
        <f t="shared" si="597"/>
        <v>0</v>
      </c>
      <c r="B14700" s="12" t="s">
        <v>35</v>
      </c>
      <c r="C14700" s="31">
        <v>0</v>
      </c>
    </row>
    <row r="14701" spans="1:3" ht="15" x14ac:dyDescent="0.2">
      <c r="A14701" s="13"/>
      <c r="B14701" s="2" t="s">
        <v>36</v>
      </c>
      <c r="C14701" s="28">
        <v>112.85392</v>
      </c>
    </row>
    <row r="14702" spans="1:3" ht="15" hidden="1" x14ac:dyDescent="0.2">
      <c r="A14702" s="13">
        <f t="shared" si="597"/>
        <v>0</v>
      </c>
      <c r="B14702" s="2" t="s">
        <v>37</v>
      </c>
      <c r="C14702" s="28">
        <v>0</v>
      </c>
    </row>
    <row r="14703" spans="1:3" ht="15" hidden="1" x14ac:dyDescent="0.2">
      <c r="A14703" s="13">
        <v>0</v>
      </c>
      <c r="B14703" s="16" t="s">
        <v>8</v>
      </c>
      <c r="C14703" s="33">
        <v>0</v>
      </c>
    </row>
    <row r="14704" spans="1:3" ht="15" hidden="1" x14ac:dyDescent="0.2">
      <c r="A14704" s="13">
        <v>0</v>
      </c>
      <c r="B14704" s="15" t="s">
        <v>9</v>
      </c>
      <c r="C14704" s="32">
        <v>0</v>
      </c>
    </row>
    <row r="14705" spans="1:3" ht="15" hidden="1" x14ac:dyDescent="0.2">
      <c r="A14705" s="13">
        <v>0</v>
      </c>
      <c r="B14705" s="15" t="s">
        <v>38</v>
      </c>
      <c r="C14705" s="32">
        <v>0</v>
      </c>
    </row>
    <row r="14706" spans="1:3" ht="15" hidden="1" x14ac:dyDescent="0.2">
      <c r="A14706" s="13">
        <f>SUM(C14706)</f>
        <v>0</v>
      </c>
      <c r="B14706" s="14" t="s">
        <v>39</v>
      </c>
      <c r="C14706" s="31">
        <v>0</v>
      </c>
    </row>
    <row r="14707" spans="1:3" ht="15" hidden="1" x14ac:dyDescent="0.2">
      <c r="A14707" s="13">
        <f>SUM(C14707)</f>
        <v>0</v>
      </c>
      <c r="B14707" s="4" t="s">
        <v>40</v>
      </c>
      <c r="C14707" s="28">
        <v>0</v>
      </c>
    </row>
    <row r="14708" spans="1:3" ht="15" hidden="1" x14ac:dyDescent="0.2">
      <c r="A14708" s="13">
        <f>SUM(C14708)</f>
        <v>0</v>
      </c>
      <c r="B14708" s="2" t="s">
        <v>41</v>
      </c>
      <c r="C14708" s="28">
        <v>0</v>
      </c>
    </row>
    <row r="14709" spans="1:3" ht="15" hidden="1" x14ac:dyDescent="0.2">
      <c r="A14709" s="13">
        <v>0</v>
      </c>
      <c r="B14709" s="16" t="s">
        <v>14</v>
      </c>
      <c r="C14709" s="33">
        <v>0</v>
      </c>
    </row>
    <row r="14710" spans="1:3" ht="15" hidden="1" x14ac:dyDescent="0.2">
      <c r="A14710" s="13">
        <v>0</v>
      </c>
      <c r="B14710" s="15" t="s">
        <v>9</v>
      </c>
      <c r="C14710" s="32">
        <v>0</v>
      </c>
    </row>
    <row r="14711" spans="1:3" ht="15" hidden="1" x14ac:dyDescent="0.2">
      <c r="A14711" s="13">
        <v>0</v>
      </c>
      <c r="B14711" s="15" t="s">
        <v>10</v>
      </c>
      <c r="C14711" s="32">
        <v>0</v>
      </c>
    </row>
    <row r="14712" spans="1:3" ht="15" hidden="1" x14ac:dyDescent="0.2">
      <c r="A14712" s="13">
        <f>SUM(C14712)</f>
        <v>0</v>
      </c>
      <c r="B14712" s="14" t="s">
        <v>42</v>
      </c>
      <c r="C14712" s="31">
        <v>0</v>
      </c>
    </row>
    <row r="14713" spans="1:3" ht="15" hidden="1" x14ac:dyDescent="0.2">
      <c r="A14713" s="13">
        <f>SUM(C14713)</f>
        <v>0</v>
      </c>
      <c r="B14713" s="4" t="s">
        <v>16</v>
      </c>
      <c r="C14713" s="28">
        <v>0</v>
      </c>
    </row>
    <row r="14714" spans="1:3" ht="15" hidden="1" x14ac:dyDescent="0.2">
      <c r="A14714" s="13">
        <f>SUM(C14714)</f>
        <v>0</v>
      </c>
      <c r="B14714" s="16" t="s">
        <v>17</v>
      </c>
      <c r="C14714" s="33">
        <v>0</v>
      </c>
    </row>
    <row r="14715" spans="1:3" ht="15" hidden="1" x14ac:dyDescent="0.2">
      <c r="A14715" s="13">
        <v>0</v>
      </c>
      <c r="B14715" s="15" t="s">
        <v>43</v>
      </c>
      <c r="C14715" s="32">
        <v>0</v>
      </c>
    </row>
    <row r="14716" spans="1:3" ht="15" hidden="1" x14ac:dyDescent="0.2">
      <c r="A14716" s="13">
        <v>0</v>
      </c>
      <c r="B14716" s="15" t="s">
        <v>15</v>
      </c>
      <c r="C14716" s="32">
        <v>0</v>
      </c>
    </row>
    <row r="14717" spans="1:3" ht="15" hidden="1" x14ac:dyDescent="0.2">
      <c r="A14717" s="13">
        <v>0</v>
      </c>
      <c r="B14717" s="15" t="s">
        <v>10</v>
      </c>
      <c r="C14717" s="32">
        <v>0</v>
      </c>
    </row>
    <row r="14718" spans="1:3" ht="15" hidden="1" x14ac:dyDescent="0.2">
      <c r="A14718" s="13">
        <f t="shared" ref="A14718:A14740" si="598">SUM(C14718)</f>
        <v>0</v>
      </c>
      <c r="B14718" s="14" t="s">
        <v>39</v>
      </c>
      <c r="C14718" s="31">
        <v>0</v>
      </c>
    </row>
    <row r="14719" spans="1:3" ht="15" hidden="1" x14ac:dyDescent="0.2">
      <c r="A14719" s="13">
        <f t="shared" si="598"/>
        <v>0</v>
      </c>
      <c r="B14719" s="4" t="s">
        <v>16</v>
      </c>
      <c r="C14719" s="28">
        <v>0</v>
      </c>
    </row>
    <row r="14720" spans="1:3" hidden="1" x14ac:dyDescent="0.2">
      <c r="A14720" s="13">
        <f t="shared" si="598"/>
        <v>0</v>
      </c>
      <c r="B14720" s="21"/>
      <c r="C14720" s="35"/>
    </row>
    <row r="14721" spans="1:3" ht="15" hidden="1" x14ac:dyDescent="0.2">
      <c r="A14721" s="13">
        <f t="shared" si="598"/>
        <v>0</v>
      </c>
      <c r="B14721" s="22" t="s">
        <v>60</v>
      </c>
      <c r="C14721" s="29"/>
    </row>
    <row r="14722" spans="1:3" ht="15" x14ac:dyDescent="0.2">
      <c r="A14722" s="13"/>
      <c r="B14722" s="17" t="s">
        <v>44</v>
      </c>
      <c r="C14722" s="31">
        <v>1037.8482300000001</v>
      </c>
    </row>
    <row r="14723" spans="1:3" ht="15" x14ac:dyDescent="0.2">
      <c r="A14723" s="13"/>
      <c r="B14723" s="12" t="s">
        <v>1</v>
      </c>
      <c r="C14723" s="31">
        <v>1037.8482300000001</v>
      </c>
    </row>
    <row r="14724" spans="1:3" ht="15" hidden="1" x14ac:dyDescent="0.2">
      <c r="A14724" s="13">
        <f t="shared" si="598"/>
        <v>0</v>
      </c>
      <c r="B14724" s="12" t="s">
        <v>6</v>
      </c>
      <c r="C14724" s="31">
        <v>0</v>
      </c>
    </row>
    <row r="14725" spans="1:3" ht="15" hidden="1" x14ac:dyDescent="0.2">
      <c r="A14725" s="13">
        <f t="shared" si="598"/>
        <v>0</v>
      </c>
      <c r="B14725" s="12" t="s">
        <v>45</v>
      </c>
      <c r="C14725" s="31">
        <v>0</v>
      </c>
    </row>
    <row r="14726" spans="1:3" ht="15" hidden="1" x14ac:dyDescent="0.2">
      <c r="A14726" s="13">
        <f t="shared" si="598"/>
        <v>0</v>
      </c>
      <c r="B14726" s="12" t="s">
        <v>13</v>
      </c>
      <c r="C14726" s="31">
        <v>0</v>
      </c>
    </row>
    <row r="14727" spans="1:3" ht="15" x14ac:dyDescent="0.2">
      <c r="A14727" s="13"/>
      <c r="B14727" s="17" t="s">
        <v>46</v>
      </c>
      <c r="C14727" s="31">
        <v>755.48815000000002</v>
      </c>
    </row>
    <row r="14728" spans="1:3" ht="15" x14ac:dyDescent="0.2">
      <c r="A14728" s="13"/>
      <c r="B14728" s="12" t="s">
        <v>19</v>
      </c>
      <c r="C14728" s="31">
        <v>642.63423</v>
      </c>
    </row>
    <row r="14729" spans="1:3" ht="15" x14ac:dyDescent="0.2">
      <c r="A14729" s="13"/>
      <c r="B14729" s="12" t="s">
        <v>36</v>
      </c>
      <c r="C14729" s="31">
        <v>112.85392</v>
      </c>
    </row>
    <row r="14730" spans="1:3" ht="15" hidden="1" x14ac:dyDescent="0.2">
      <c r="A14730" s="13">
        <f t="shared" si="598"/>
        <v>0</v>
      </c>
      <c r="B14730" s="12" t="s">
        <v>47</v>
      </c>
      <c r="C14730" s="31">
        <v>0</v>
      </c>
    </row>
    <row r="14731" spans="1:3" ht="15" hidden="1" x14ac:dyDescent="0.2">
      <c r="A14731" s="13">
        <f t="shared" si="598"/>
        <v>0</v>
      </c>
      <c r="B14731" s="12" t="s">
        <v>41</v>
      </c>
      <c r="C14731" s="31">
        <v>0</v>
      </c>
    </row>
    <row r="14732" spans="1:3" ht="15" x14ac:dyDescent="0.2">
      <c r="A14732" s="13"/>
      <c r="B14732" s="39" t="s">
        <v>48</v>
      </c>
      <c r="C14732" s="40">
        <v>282.36007999999998</v>
      </c>
    </row>
    <row r="14733" spans="1:3" ht="15" x14ac:dyDescent="0.2">
      <c r="A14733" s="13"/>
      <c r="B14733" s="39" t="s">
        <v>49</v>
      </c>
      <c r="C14733" s="40">
        <v>1358.1577600000001</v>
      </c>
    </row>
    <row r="14734" spans="1:3" ht="15" x14ac:dyDescent="0.2">
      <c r="A14734" s="13"/>
      <c r="B14734" s="39" t="s">
        <v>50</v>
      </c>
      <c r="C14734" s="40">
        <v>1640.51784</v>
      </c>
    </row>
    <row r="14735" spans="1:3" ht="15" hidden="1" x14ac:dyDescent="0.2">
      <c r="A14735" s="13">
        <f t="shared" si="598"/>
        <v>0</v>
      </c>
      <c r="B14735" s="23"/>
      <c r="C14735" s="34"/>
    </row>
    <row r="14736" spans="1:3" hidden="1" x14ac:dyDescent="0.2">
      <c r="A14736" s="13">
        <f t="shared" si="598"/>
        <v>0</v>
      </c>
      <c r="B14736" s="18" t="s">
        <v>319</v>
      </c>
      <c r="C14736" s="29"/>
    </row>
    <row r="14737" spans="1:3" ht="15" x14ac:dyDescent="0.2">
      <c r="A14737" s="13"/>
      <c r="B14737" s="5" t="s">
        <v>53</v>
      </c>
      <c r="C14737" s="36">
        <v>180</v>
      </c>
    </row>
    <row r="14738" spans="1:3" ht="15" x14ac:dyDescent="0.2">
      <c r="A14738" s="13"/>
      <c r="B14738" s="6" t="s">
        <v>54</v>
      </c>
      <c r="C14738" s="36">
        <v>77</v>
      </c>
    </row>
    <row r="14739" spans="1:3" ht="15" x14ac:dyDescent="0.2">
      <c r="A14739" s="13"/>
      <c r="B14739" s="6" t="s">
        <v>55</v>
      </c>
      <c r="C14739" s="36">
        <v>103</v>
      </c>
    </row>
    <row r="14740" spans="1:3" ht="15" hidden="1" x14ac:dyDescent="0.2">
      <c r="A14740" s="13">
        <f t="shared" si="598"/>
        <v>0</v>
      </c>
      <c r="B14740" s="24"/>
      <c r="C14740" s="34"/>
    </row>
    <row r="14741" spans="1:3" ht="15" x14ac:dyDescent="0.2">
      <c r="A14741" s="13"/>
      <c r="B14741" s="121" t="s">
        <v>234</v>
      </c>
      <c r="C14741" s="122"/>
    </row>
    <row r="14742" spans="1:3" hidden="1" x14ac:dyDescent="0.2">
      <c r="A14742" s="13">
        <f t="shared" ref="A14742:A14750" si="599">SUM(C14742)</f>
        <v>0</v>
      </c>
      <c r="B14742" s="21"/>
      <c r="C14742" s="35"/>
    </row>
    <row r="14743" spans="1:3" ht="15" hidden="1" x14ac:dyDescent="0.2">
      <c r="A14743" s="13">
        <f t="shared" si="599"/>
        <v>0</v>
      </c>
      <c r="B14743" s="22" t="s">
        <v>59</v>
      </c>
      <c r="C14743" s="29"/>
    </row>
    <row r="14744" spans="1:3" ht="15" x14ac:dyDescent="0.2">
      <c r="A14744" s="13"/>
      <c r="B14744" s="2" t="s">
        <v>1</v>
      </c>
      <c r="C14744" s="28">
        <v>490.66131999999999</v>
      </c>
    </row>
    <row r="14745" spans="1:3" ht="15" hidden="1" x14ac:dyDescent="0.2">
      <c r="A14745" s="13">
        <f t="shared" si="599"/>
        <v>0</v>
      </c>
      <c r="B14745" s="3" t="s">
        <v>2</v>
      </c>
      <c r="C14745" s="28"/>
    </row>
    <row r="14746" spans="1:3" ht="15" hidden="1" x14ac:dyDescent="0.2">
      <c r="A14746" s="13">
        <f t="shared" si="599"/>
        <v>0</v>
      </c>
      <c r="B14746" s="3" t="s">
        <v>3</v>
      </c>
      <c r="C14746" s="28"/>
    </row>
    <row r="14747" spans="1:3" ht="15" hidden="1" x14ac:dyDescent="0.2">
      <c r="A14747" s="13">
        <f t="shared" si="599"/>
        <v>0</v>
      </c>
      <c r="B14747" s="3" t="s">
        <v>4</v>
      </c>
      <c r="C14747" s="28">
        <v>0</v>
      </c>
    </row>
    <row r="14748" spans="1:3" ht="15" x14ac:dyDescent="0.2">
      <c r="A14748" s="13"/>
      <c r="B14748" s="3" t="s">
        <v>5</v>
      </c>
      <c r="C14748" s="28">
        <v>490.66131999999999</v>
      </c>
    </row>
    <row r="14749" spans="1:3" ht="15" hidden="1" x14ac:dyDescent="0.2">
      <c r="A14749" s="13">
        <f t="shared" si="599"/>
        <v>0</v>
      </c>
      <c r="B14749" s="2" t="s">
        <v>6</v>
      </c>
      <c r="C14749" s="28">
        <v>0</v>
      </c>
    </row>
    <row r="14750" spans="1:3" ht="15" hidden="1" x14ac:dyDescent="0.2">
      <c r="A14750" s="13">
        <f t="shared" si="599"/>
        <v>0</v>
      </c>
      <c r="B14750" s="2" t="s">
        <v>7</v>
      </c>
      <c r="C14750" s="28">
        <v>0</v>
      </c>
    </row>
    <row r="14751" spans="1:3" ht="15" hidden="1" x14ac:dyDescent="0.2">
      <c r="A14751" s="13">
        <v>0</v>
      </c>
      <c r="B14751" s="3" t="s">
        <v>8</v>
      </c>
      <c r="C14751" s="28">
        <v>0</v>
      </c>
    </row>
    <row r="14752" spans="1:3" ht="15" hidden="1" x14ac:dyDescent="0.2">
      <c r="A14752" s="13">
        <f>SUM(C14752)</f>
        <v>0</v>
      </c>
      <c r="B14752" s="4" t="s">
        <v>9</v>
      </c>
      <c r="C14752" s="28">
        <v>0</v>
      </c>
    </row>
    <row r="14753" spans="1:3" ht="15" hidden="1" x14ac:dyDescent="0.2">
      <c r="A14753" s="13">
        <v>0</v>
      </c>
      <c r="B14753" s="4" t="s">
        <v>10</v>
      </c>
      <c r="C14753" s="28">
        <v>0</v>
      </c>
    </row>
    <row r="14754" spans="1:3" ht="15" hidden="1" x14ac:dyDescent="0.2">
      <c r="A14754" s="13">
        <f>SUM(C14754)</f>
        <v>0</v>
      </c>
      <c r="B14754" s="4" t="s">
        <v>11</v>
      </c>
      <c r="C14754" s="28">
        <v>0</v>
      </c>
    </row>
    <row r="14755" spans="1:3" ht="15" hidden="1" x14ac:dyDescent="0.2">
      <c r="A14755" s="13">
        <f>SUM(C14755)</f>
        <v>0</v>
      </c>
      <c r="B14755" s="4" t="s">
        <v>12</v>
      </c>
      <c r="C14755" s="28">
        <v>0</v>
      </c>
    </row>
    <row r="14756" spans="1:3" ht="15" hidden="1" x14ac:dyDescent="0.2">
      <c r="A14756" s="13">
        <f>SUM(C14756)</f>
        <v>0</v>
      </c>
      <c r="B14756" s="2" t="s">
        <v>13</v>
      </c>
      <c r="C14756" s="28">
        <v>0</v>
      </c>
    </row>
    <row r="14757" spans="1:3" ht="15" hidden="1" x14ac:dyDescent="0.2">
      <c r="A14757" s="13">
        <v>0</v>
      </c>
      <c r="B14757" s="3" t="s">
        <v>14</v>
      </c>
      <c r="C14757" s="28">
        <v>0</v>
      </c>
    </row>
    <row r="14758" spans="1:3" ht="15" hidden="1" x14ac:dyDescent="0.2">
      <c r="A14758" s="13">
        <v>0</v>
      </c>
      <c r="B14758" s="4" t="s">
        <v>15</v>
      </c>
      <c r="C14758" s="28">
        <v>0</v>
      </c>
    </row>
    <row r="14759" spans="1:3" ht="15" hidden="1" x14ac:dyDescent="0.2">
      <c r="A14759" s="13">
        <v>0</v>
      </c>
      <c r="B14759" s="4" t="s">
        <v>10</v>
      </c>
      <c r="C14759" s="28">
        <v>0</v>
      </c>
    </row>
    <row r="14760" spans="1:3" ht="15" hidden="1" x14ac:dyDescent="0.2">
      <c r="A14760" s="13">
        <f t="shared" ref="A14760:A14766" si="600">SUM(C14760)</f>
        <v>0</v>
      </c>
      <c r="B14760" s="4" t="s">
        <v>16</v>
      </c>
      <c r="C14760" s="28">
        <v>0</v>
      </c>
    </row>
    <row r="14761" spans="1:3" ht="15" hidden="1" x14ac:dyDescent="0.2">
      <c r="A14761" s="13">
        <f t="shared" si="600"/>
        <v>0</v>
      </c>
      <c r="B14761" s="3" t="s">
        <v>17</v>
      </c>
      <c r="C14761" s="28">
        <v>0</v>
      </c>
    </row>
    <row r="14762" spans="1:3" ht="15" hidden="1" x14ac:dyDescent="0.2">
      <c r="A14762" s="13">
        <f t="shared" si="600"/>
        <v>0</v>
      </c>
      <c r="B14762" s="4" t="s">
        <v>18</v>
      </c>
      <c r="C14762" s="28">
        <v>0</v>
      </c>
    </row>
    <row r="14763" spans="1:3" hidden="1" x14ac:dyDescent="0.2">
      <c r="A14763" s="13">
        <f t="shared" si="600"/>
        <v>0</v>
      </c>
      <c r="B14763" s="21"/>
      <c r="C14763" s="35"/>
    </row>
    <row r="14764" spans="1:3" ht="15" x14ac:dyDescent="0.2">
      <c r="A14764" s="13"/>
      <c r="B14764" s="2" t="s">
        <v>19</v>
      </c>
      <c r="C14764" s="28">
        <v>189.97395999999998</v>
      </c>
    </row>
    <row r="14765" spans="1:3" ht="15" hidden="1" x14ac:dyDescent="0.2">
      <c r="A14765" s="13">
        <f t="shared" si="600"/>
        <v>0</v>
      </c>
      <c r="B14765" s="12" t="s">
        <v>20</v>
      </c>
      <c r="C14765" s="31">
        <v>0</v>
      </c>
    </row>
    <row r="14766" spans="1:3" ht="15" x14ac:dyDescent="0.2">
      <c r="A14766" s="13"/>
      <c r="B14766" s="12" t="s">
        <v>21</v>
      </c>
      <c r="C14766" s="31">
        <v>189.97395999999998</v>
      </c>
    </row>
    <row r="14767" spans="1:3" ht="15" hidden="1" x14ac:dyDescent="0.2">
      <c r="A14767" s="13">
        <v>0</v>
      </c>
      <c r="B14767" s="15" t="s">
        <v>22</v>
      </c>
      <c r="C14767" s="32">
        <v>182.44</v>
      </c>
    </row>
    <row r="14768" spans="1:3" ht="15" hidden="1" x14ac:dyDescent="0.2">
      <c r="A14768" s="13">
        <v>0</v>
      </c>
      <c r="B14768" s="15" t="s">
        <v>23</v>
      </c>
      <c r="C14768" s="32">
        <v>0</v>
      </c>
    </row>
    <row r="14769" spans="1:3" ht="15" hidden="1" x14ac:dyDescent="0.2">
      <c r="A14769" s="13">
        <v>0</v>
      </c>
      <c r="B14769" s="15" t="s">
        <v>24</v>
      </c>
      <c r="C14769" s="32">
        <v>4.0419600000000004</v>
      </c>
    </row>
    <row r="14770" spans="1:3" ht="15" hidden="1" x14ac:dyDescent="0.2">
      <c r="A14770" s="13">
        <v>0</v>
      </c>
      <c r="B14770" s="15" t="s">
        <v>25</v>
      </c>
      <c r="C14770" s="32">
        <v>0</v>
      </c>
    </row>
    <row r="14771" spans="1:3" ht="15" hidden="1" x14ac:dyDescent="0.2">
      <c r="A14771" s="13">
        <v>0</v>
      </c>
      <c r="B14771" s="15" t="s">
        <v>26</v>
      </c>
      <c r="C14771" s="32">
        <v>0</v>
      </c>
    </row>
    <row r="14772" spans="1:3" ht="15" hidden="1" x14ac:dyDescent="0.2">
      <c r="A14772" s="13">
        <v>0</v>
      </c>
      <c r="B14772" s="15" t="s">
        <v>27</v>
      </c>
      <c r="C14772" s="32">
        <v>0</v>
      </c>
    </row>
    <row r="14773" spans="1:3" ht="30" hidden="1" x14ac:dyDescent="0.2">
      <c r="A14773" s="13">
        <v>0</v>
      </c>
      <c r="B14773" s="15" t="s">
        <v>28</v>
      </c>
      <c r="C14773" s="32">
        <v>0</v>
      </c>
    </row>
    <row r="14774" spans="1:3" ht="15" hidden="1" x14ac:dyDescent="0.2">
      <c r="A14774" s="13">
        <v>0</v>
      </c>
      <c r="B14774" s="15" t="s">
        <v>29</v>
      </c>
      <c r="C14774" s="32">
        <v>0</v>
      </c>
    </row>
    <row r="14775" spans="1:3" ht="15" hidden="1" x14ac:dyDescent="0.2">
      <c r="A14775" s="13">
        <v>0</v>
      </c>
      <c r="B14775" s="15" t="s">
        <v>30</v>
      </c>
      <c r="C14775" s="32">
        <v>0</v>
      </c>
    </row>
    <row r="14776" spans="1:3" ht="15" hidden="1" x14ac:dyDescent="0.2">
      <c r="A14776" s="13">
        <v>0</v>
      </c>
      <c r="B14776" s="15" t="s">
        <v>31</v>
      </c>
      <c r="C14776" s="32">
        <v>3.492</v>
      </c>
    </row>
    <row r="14777" spans="1:3" ht="15" hidden="1" x14ac:dyDescent="0.2">
      <c r="A14777" s="13">
        <f t="shared" ref="A14777:A14783" si="601">SUM(C14777)</f>
        <v>0</v>
      </c>
      <c r="B14777" s="12" t="s">
        <v>32</v>
      </c>
      <c r="C14777" s="31">
        <v>0</v>
      </c>
    </row>
    <row r="14778" spans="1:3" ht="15" hidden="1" x14ac:dyDescent="0.2">
      <c r="A14778" s="13">
        <f t="shared" si="601"/>
        <v>0</v>
      </c>
      <c r="B14778" s="3" t="s">
        <v>33</v>
      </c>
      <c r="C14778" s="28">
        <v>0</v>
      </c>
    </row>
    <row r="14779" spans="1:3" ht="15" hidden="1" x14ac:dyDescent="0.2">
      <c r="A14779" s="13">
        <f t="shared" si="601"/>
        <v>0</v>
      </c>
      <c r="B14779" s="12" t="s">
        <v>4</v>
      </c>
      <c r="C14779" s="31">
        <v>0</v>
      </c>
    </row>
    <row r="14780" spans="1:3" ht="15" hidden="1" x14ac:dyDescent="0.2">
      <c r="A14780" s="13">
        <f t="shared" si="601"/>
        <v>0</v>
      </c>
      <c r="B14780" s="12" t="s">
        <v>34</v>
      </c>
      <c r="C14780" s="31">
        <v>0</v>
      </c>
    </row>
    <row r="14781" spans="1:3" ht="15" hidden="1" x14ac:dyDescent="0.2">
      <c r="A14781" s="13">
        <f t="shared" si="601"/>
        <v>0</v>
      </c>
      <c r="B14781" s="12" t="s">
        <v>35</v>
      </c>
      <c r="C14781" s="31">
        <v>0</v>
      </c>
    </row>
    <row r="14782" spans="1:3" ht="15" x14ac:dyDescent="0.2">
      <c r="A14782" s="13"/>
      <c r="B14782" s="2" t="s">
        <v>36</v>
      </c>
      <c r="C14782" s="28">
        <v>10.519130000000001</v>
      </c>
    </row>
    <row r="14783" spans="1:3" ht="15" hidden="1" x14ac:dyDescent="0.2">
      <c r="A14783" s="13">
        <f t="shared" si="601"/>
        <v>0</v>
      </c>
      <c r="B14783" s="2" t="s">
        <v>37</v>
      </c>
      <c r="C14783" s="28">
        <v>0</v>
      </c>
    </row>
    <row r="14784" spans="1:3" ht="15" hidden="1" x14ac:dyDescent="0.2">
      <c r="A14784" s="13">
        <v>0</v>
      </c>
      <c r="B14784" s="16" t="s">
        <v>8</v>
      </c>
      <c r="C14784" s="33">
        <v>0</v>
      </c>
    </row>
    <row r="14785" spans="1:3" ht="15" hidden="1" x14ac:dyDescent="0.2">
      <c r="A14785" s="13">
        <v>0</v>
      </c>
      <c r="B14785" s="15" t="s">
        <v>9</v>
      </c>
      <c r="C14785" s="32">
        <v>0</v>
      </c>
    </row>
    <row r="14786" spans="1:3" ht="15" hidden="1" x14ac:dyDescent="0.2">
      <c r="A14786" s="13">
        <v>0</v>
      </c>
      <c r="B14786" s="15" t="s">
        <v>38</v>
      </c>
      <c r="C14786" s="32">
        <v>0</v>
      </c>
    </row>
    <row r="14787" spans="1:3" ht="15" hidden="1" x14ac:dyDescent="0.2">
      <c r="A14787" s="13">
        <f>SUM(C14787)</f>
        <v>0</v>
      </c>
      <c r="B14787" s="14" t="s">
        <v>39</v>
      </c>
      <c r="C14787" s="31">
        <v>0</v>
      </c>
    </row>
    <row r="14788" spans="1:3" ht="15" hidden="1" x14ac:dyDescent="0.2">
      <c r="A14788" s="13">
        <f>SUM(C14788)</f>
        <v>0</v>
      </c>
      <c r="B14788" s="4" t="s">
        <v>40</v>
      </c>
      <c r="C14788" s="28">
        <v>0</v>
      </c>
    </row>
    <row r="14789" spans="1:3" ht="15" hidden="1" x14ac:dyDescent="0.2">
      <c r="A14789" s="13">
        <f>SUM(C14789)</f>
        <v>0</v>
      </c>
      <c r="B14789" s="2" t="s">
        <v>41</v>
      </c>
      <c r="C14789" s="28">
        <v>0</v>
      </c>
    </row>
    <row r="14790" spans="1:3" ht="15" hidden="1" x14ac:dyDescent="0.2">
      <c r="A14790" s="13">
        <v>0</v>
      </c>
      <c r="B14790" s="16" t="s">
        <v>14</v>
      </c>
      <c r="C14790" s="33">
        <v>0</v>
      </c>
    </row>
    <row r="14791" spans="1:3" ht="15" hidden="1" x14ac:dyDescent="0.2">
      <c r="A14791" s="13">
        <v>0</v>
      </c>
      <c r="B14791" s="15" t="s">
        <v>9</v>
      </c>
      <c r="C14791" s="32">
        <v>0</v>
      </c>
    </row>
    <row r="14792" spans="1:3" ht="15" hidden="1" x14ac:dyDescent="0.2">
      <c r="A14792" s="13">
        <v>0</v>
      </c>
      <c r="B14792" s="15" t="s">
        <v>10</v>
      </c>
      <c r="C14792" s="32">
        <v>0</v>
      </c>
    </row>
    <row r="14793" spans="1:3" ht="15" hidden="1" x14ac:dyDescent="0.2">
      <c r="A14793" s="13">
        <f>SUM(C14793)</f>
        <v>0</v>
      </c>
      <c r="B14793" s="14" t="s">
        <v>42</v>
      </c>
      <c r="C14793" s="31">
        <v>0</v>
      </c>
    </row>
    <row r="14794" spans="1:3" ht="15" hidden="1" x14ac:dyDescent="0.2">
      <c r="A14794" s="13">
        <f>SUM(C14794)</f>
        <v>0</v>
      </c>
      <c r="B14794" s="4" t="s">
        <v>16</v>
      </c>
      <c r="C14794" s="28">
        <v>0</v>
      </c>
    </row>
    <row r="14795" spans="1:3" ht="15" hidden="1" x14ac:dyDescent="0.2">
      <c r="A14795" s="13">
        <f>SUM(C14795)</f>
        <v>0</v>
      </c>
      <c r="B14795" s="16" t="s">
        <v>17</v>
      </c>
      <c r="C14795" s="33">
        <v>0</v>
      </c>
    </row>
    <row r="14796" spans="1:3" ht="15" hidden="1" x14ac:dyDescent="0.2">
      <c r="A14796" s="13">
        <v>0</v>
      </c>
      <c r="B14796" s="15" t="s">
        <v>43</v>
      </c>
      <c r="C14796" s="32">
        <v>0</v>
      </c>
    </row>
    <row r="14797" spans="1:3" ht="15" hidden="1" x14ac:dyDescent="0.2">
      <c r="A14797" s="13">
        <v>0</v>
      </c>
      <c r="B14797" s="15" t="s">
        <v>15</v>
      </c>
      <c r="C14797" s="32">
        <v>0</v>
      </c>
    </row>
    <row r="14798" spans="1:3" ht="15" hidden="1" x14ac:dyDescent="0.2">
      <c r="A14798" s="13">
        <v>0</v>
      </c>
      <c r="B14798" s="15" t="s">
        <v>10</v>
      </c>
      <c r="C14798" s="32">
        <v>0</v>
      </c>
    </row>
    <row r="14799" spans="1:3" ht="15" hidden="1" x14ac:dyDescent="0.2">
      <c r="A14799" s="13">
        <f t="shared" ref="A14799:A14821" si="602">SUM(C14799)</f>
        <v>0</v>
      </c>
      <c r="B14799" s="14" t="s">
        <v>39</v>
      </c>
      <c r="C14799" s="31">
        <v>0</v>
      </c>
    </row>
    <row r="14800" spans="1:3" ht="15" hidden="1" x14ac:dyDescent="0.2">
      <c r="A14800" s="13">
        <f t="shared" si="602"/>
        <v>0</v>
      </c>
      <c r="B14800" s="4" t="s">
        <v>16</v>
      </c>
      <c r="C14800" s="28">
        <v>0</v>
      </c>
    </row>
    <row r="14801" spans="1:3" hidden="1" x14ac:dyDescent="0.2">
      <c r="A14801" s="13">
        <f t="shared" si="602"/>
        <v>0</v>
      </c>
      <c r="B14801" s="21"/>
      <c r="C14801" s="35"/>
    </row>
    <row r="14802" spans="1:3" ht="15" hidden="1" x14ac:dyDescent="0.2">
      <c r="A14802" s="13">
        <f t="shared" si="602"/>
        <v>0</v>
      </c>
      <c r="B14802" s="22" t="s">
        <v>60</v>
      </c>
      <c r="C14802" s="29"/>
    </row>
    <row r="14803" spans="1:3" ht="15" x14ac:dyDescent="0.2">
      <c r="A14803" s="13"/>
      <c r="B14803" s="17" t="s">
        <v>44</v>
      </c>
      <c r="C14803" s="31">
        <v>490.66131999999999</v>
      </c>
    </row>
    <row r="14804" spans="1:3" ht="15" x14ac:dyDescent="0.2">
      <c r="A14804" s="13"/>
      <c r="B14804" s="12" t="s">
        <v>1</v>
      </c>
      <c r="C14804" s="31">
        <v>490.66131999999999</v>
      </c>
    </row>
    <row r="14805" spans="1:3" ht="15" hidden="1" x14ac:dyDescent="0.2">
      <c r="A14805" s="13">
        <f t="shared" si="602"/>
        <v>0</v>
      </c>
      <c r="B14805" s="12" t="s">
        <v>6</v>
      </c>
      <c r="C14805" s="31">
        <v>0</v>
      </c>
    </row>
    <row r="14806" spans="1:3" ht="15" hidden="1" x14ac:dyDescent="0.2">
      <c r="A14806" s="13">
        <f t="shared" si="602"/>
        <v>0</v>
      </c>
      <c r="B14806" s="12" t="s">
        <v>45</v>
      </c>
      <c r="C14806" s="31">
        <v>0</v>
      </c>
    </row>
    <row r="14807" spans="1:3" ht="15" hidden="1" x14ac:dyDescent="0.2">
      <c r="A14807" s="13">
        <f t="shared" si="602"/>
        <v>0</v>
      </c>
      <c r="B14807" s="12" t="s">
        <v>13</v>
      </c>
      <c r="C14807" s="31">
        <v>0</v>
      </c>
    </row>
    <row r="14808" spans="1:3" ht="15" x14ac:dyDescent="0.2">
      <c r="A14808" s="13"/>
      <c r="B14808" s="17" t="s">
        <v>46</v>
      </c>
      <c r="C14808" s="31">
        <v>200.49309</v>
      </c>
    </row>
    <row r="14809" spans="1:3" ht="15" x14ac:dyDescent="0.2">
      <c r="A14809" s="13"/>
      <c r="B14809" s="12" t="s">
        <v>19</v>
      </c>
      <c r="C14809" s="31">
        <v>189.97396000000001</v>
      </c>
    </row>
    <row r="14810" spans="1:3" ht="15" x14ac:dyDescent="0.2">
      <c r="A14810" s="13"/>
      <c r="B14810" s="12" t="s">
        <v>36</v>
      </c>
      <c r="C14810" s="31">
        <v>10.519130000000001</v>
      </c>
    </row>
    <row r="14811" spans="1:3" ht="15" hidden="1" x14ac:dyDescent="0.2">
      <c r="A14811" s="13">
        <f t="shared" si="602"/>
        <v>0</v>
      </c>
      <c r="B14811" s="12" t="s">
        <v>47</v>
      </c>
      <c r="C14811" s="31">
        <v>0</v>
      </c>
    </row>
    <row r="14812" spans="1:3" ht="15" hidden="1" x14ac:dyDescent="0.2">
      <c r="A14812" s="13">
        <f t="shared" si="602"/>
        <v>0</v>
      </c>
      <c r="B14812" s="12" t="s">
        <v>41</v>
      </c>
      <c r="C14812" s="31">
        <v>0</v>
      </c>
    </row>
    <row r="14813" spans="1:3" ht="15" x14ac:dyDescent="0.2">
      <c r="A14813" s="13"/>
      <c r="B14813" s="39" t="s">
        <v>48</v>
      </c>
      <c r="C14813" s="40">
        <v>290.16822999999999</v>
      </c>
    </row>
    <row r="14814" spans="1:3" ht="15" x14ac:dyDescent="0.2">
      <c r="A14814" s="13"/>
      <c r="B14814" s="39" t="s">
        <v>49</v>
      </c>
      <c r="C14814" s="40">
        <v>1303.8789899999999</v>
      </c>
    </row>
    <row r="14815" spans="1:3" ht="15" x14ac:dyDescent="0.2">
      <c r="A14815" s="13"/>
      <c r="B14815" s="39" t="s">
        <v>50</v>
      </c>
      <c r="C14815" s="40">
        <v>1594.0472199999999</v>
      </c>
    </row>
    <row r="14816" spans="1:3" ht="15" hidden="1" x14ac:dyDescent="0.2">
      <c r="A14816" s="13">
        <f t="shared" si="602"/>
        <v>0</v>
      </c>
      <c r="B14816" s="23"/>
      <c r="C14816" s="34"/>
    </row>
    <row r="14817" spans="1:3" hidden="1" x14ac:dyDescent="0.2">
      <c r="A14817" s="13">
        <f t="shared" si="602"/>
        <v>0</v>
      </c>
      <c r="B14817" s="18" t="s">
        <v>319</v>
      </c>
      <c r="C14817" s="29"/>
    </row>
    <row r="14818" spans="1:3" ht="15" x14ac:dyDescent="0.2">
      <c r="A14818" s="13"/>
      <c r="B14818" s="5" t="s">
        <v>53</v>
      </c>
      <c r="C14818" s="36">
        <v>81</v>
      </c>
    </row>
    <row r="14819" spans="1:3" ht="15" x14ac:dyDescent="0.2">
      <c r="A14819" s="13"/>
      <c r="B14819" s="6" t="s">
        <v>54</v>
      </c>
      <c r="C14819" s="36">
        <v>24</v>
      </c>
    </row>
    <row r="14820" spans="1:3" ht="15" x14ac:dyDescent="0.2">
      <c r="A14820" s="13"/>
      <c r="B14820" s="6" t="s">
        <v>55</v>
      </c>
      <c r="C14820" s="36">
        <v>57</v>
      </c>
    </row>
    <row r="14821" spans="1:3" ht="15" hidden="1" x14ac:dyDescent="0.2">
      <c r="A14821" s="13">
        <f t="shared" si="602"/>
        <v>0</v>
      </c>
      <c r="B14821" s="24"/>
      <c r="C14821" s="34"/>
    </row>
    <row r="14822" spans="1:3" ht="15" x14ac:dyDescent="0.2">
      <c r="A14822" s="13"/>
      <c r="B14822" s="121" t="s">
        <v>235</v>
      </c>
      <c r="C14822" s="122"/>
    </row>
    <row r="14823" spans="1:3" hidden="1" x14ac:dyDescent="0.2">
      <c r="A14823" s="13">
        <f t="shared" ref="A14823:A14831" si="603">SUM(C14823)</f>
        <v>0</v>
      </c>
      <c r="B14823" s="21"/>
      <c r="C14823" s="35"/>
    </row>
    <row r="14824" spans="1:3" ht="15" hidden="1" x14ac:dyDescent="0.2">
      <c r="A14824" s="13">
        <f t="shared" si="603"/>
        <v>0</v>
      </c>
      <c r="B14824" s="22" t="s">
        <v>59</v>
      </c>
      <c r="C14824" s="29"/>
    </row>
    <row r="14825" spans="1:3" ht="15" x14ac:dyDescent="0.2">
      <c r="A14825" s="13"/>
      <c r="B14825" s="2" t="s">
        <v>1</v>
      </c>
      <c r="C14825" s="28">
        <v>2.819</v>
      </c>
    </row>
    <row r="14826" spans="1:3" ht="15" hidden="1" x14ac:dyDescent="0.2">
      <c r="A14826" s="13">
        <f t="shared" si="603"/>
        <v>0</v>
      </c>
      <c r="B14826" s="3" t="s">
        <v>2</v>
      </c>
      <c r="C14826" s="28"/>
    </row>
    <row r="14827" spans="1:3" ht="15" hidden="1" x14ac:dyDescent="0.2">
      <c r="A14827" s="13">
        <f t="shared" si="603"/>
        <v>0</v>
      </c>
      <c r="B14827" s="3" t="s">
        <v>3</v>
      </c>
      <c r="C14827" s="28"/>
    </row>
    <row r="14828" spans="1:3" ht="15" hidden="1" x14ac:dyDescent="0.2">
      <c r="A14828" s="13">
        <f t="shared" si="603"/>
        <v>0</v>
      </c>
      <c r="B14828" s="3" t="s">
        <v>4</v>
      </c>
      <c r="C14828" s="28">
        <v>0</v>
      </c>
    </row>
    <row r="14829" spans="1:3" ht="15" x14ac:dyDescent="0.2">
      <c r="A14829" s="13"/>
      <c r="B14829" s="3" t="s">
        <v>5</v>
      </c>
      <c r="C14829" s="28">
        <v>2.819</v>
      </c>
    </row>
    <row r="14830" spans="1:3" ht="15" hidden="1" x14ac:dyDescent="0.2">
      <c r="A14830" s="13">
        <f t="shared" si="603"/>
        <v>0</v>
      </c>
      <c r="B14830" s="2" t="s">
        <v>6</v>
      </c>
      <c r="C14830" s="28">
        <v>0</v>
      </c>
    </row>
    <row r="14831" spans="1:3" ht="15" hidden="1" x14ac:dyDescent="0.2">
      <c r="A14831" s="13">
        <f t="shared" si="603"/>
        <v>0</v>
      </c>
      <c r="B14831" s="2" t="s">
        <v>7</v>
      </c>
      <c r="C14831" s="28">
        <v>0</v>
      </c>
    </row>
    <row r="14832" spans="1:3" ht="15" hidden="1" x14ac:dyDescent="0.2">
      <c r="A14832" s="13">
        <v>0</v>
      </c>
      <c r="B14832" s="3" t="s">
        <v>8</v>
      </c>
      <c r="C14832" s="28">
        <v>0</v>
      </c>
    </row>
    <row r="14833" spans="1:3" ht="15" hidden="1" x14ac:dyDescent="0.2">
      <c r="A14833" s="13">
        <f>SUM(C14833)</f>
        <v>0</v>
      </c>
      <c r="B14833" s="4" t="s">
        <v>9</v>
      </c>
      <c r="C14833" s="28">
        <v>0</v>
      </c>
    </row>
    <row r="14834" spans="1:3" ht="15" hidden="1" x14ac:dyDescent="0.2">
      <c r="A14834" s="13">
        <v>0</v>
      </c>
      <c r="B14834" s="4" t="s">
        <v>10</v>
      </c>
      <c r="C14834" s="28">
        <v>0</v>
      </c>
    </row>
    <row r="14835" spans="1:3" ht="15" hidden="1" x14ac:dyDescent="0.2">
      <c r="A14835" s="13">
        <f>SUM(C14835)</f>
        <v>0</v>
      </c>
      <c r="B14835" s="4" t="s">
        <v>11</v>
      </c>
      <c r="C14835" s="28">
        <v>0</v>
      </c>
    </row>
    <row r="14836" spans="1:3" ht="15" hidden="1" x14ac:dyDescent="0.2">
      <c r="A14836" s="13">
        <f>SUM(C14836)</f>
        <v>0</v>
      </c>
      <c r="B14836" s="4" t="s">
        <v>12</v>
      </c>
      <c r="C14836" s="28">
        <v>0</v>
      </c>
    </row>
    <row r="14837" spans="1:3" ht="15" hidden="1" x14ac:dyDescent="0.2">
      <c r="A14837" s="13">
        <f>SUM(C14837)</f>
        <v>0</v>
      </c>
      <c r="B14837" s="2" t="s">
        <v>13</v>
      </c>
      <c r="C14837" s="28">
        <v>0</v>
      </c>
    </row>
    <row r="14838" spans="1:3" ht="15" hidden="1" x14ac:dyDescent="0.2">
      <c r="A14838" s="13">
        <v>0</v>
      </c>
      <c r="B14838" s="3" t="s">
        <v>14</v>
      </c>
      <c r="C14838" s="28">
        <v>0</v>
      </c>
    </row>
    <row r="14839" spans="1:3" ht="15" hidden="1" x14ac:dyDescent="0.2">
      <c r="A14839" s="13">
        <v>0</v>
      </c>
      <c r="B14839" s="4" t="s">
        <v>15</v>
      </c>
      <c r="C14839" s="28">
        <v>0</v>
      </c>
    </row>
    <row r="14840" spans="1:3" ht="15" hidden="1" x14ac:dyDescent="0.2">
      <c r="A14840" s="13">
        <v>0</v>
      </c>
      <c r="B14840" s="4" t="s">
        <v>10</v>
      </c>
      <c r="C14840" s="28">
        <v>0</v>
      </c>
    </row>
    <row r="14841" spans="1:3" ht="15" hidden="1" x14ac:dyDescent="0.2">
      <c r="A14841" s="13">
        <f t="shared" ref="A14841:A14847" si="604">SUM(C14841)</f>
        <v>0</v>
      </c>
      <c r="B14841" s="4" t="s">
        <v>16</v>
      </c>
      <c r="C14841" s="28">
        <v>0</v>
      </c>
    </row>
    <row r="14842" spans="1:3" ht="15" hidden="1" x14ac:dyDescent="0.2">
      <c r="A14842" s="13">
        <f t="shared" si="604"/>
        <v>0</v>
      </c>
      <c r="B14842" s="3" t="s">
        <v>17</v>
      </c>
      <c r="C14842" s="28">
        <v>0</v>
      </c>
    </row>
    <row r="14843" spans="1:3" ht="15" hidden="1" x14ac:dyDescent="0.2">
      <c r="A14843" s="13">
        <f t="shared" si="604"/>
        <v>0</v>
      </c>
      <c r="B14843" s="4" t="s">
        <v>18</v>
      </c>
      <c r="C14843" s="28">
        <v>0</v>
      </c>
    </row>
    <row r="14844" spans="1:3" hidden="1" x14ac:dyDescent="0.2">
      <c r="A14844" s="13">
        <f t="shared" si="604"/>
        <v>0</v>
      </c>
      <c r="B14844" s="21"/>
      <c r="C14844" s="35"/>
    </row>
    <row r="14845" spans="1:3" ht="15" x14ac:dyDescent="0.2">
      <c r="A14845" s="13"/>
      <c r="B14845" s="2" t="s">
        <v>19</v>
      </c>
      <c r="C14845" s="28">
        <v>2.4870000000000001</v>
      </c>
    </row>
    <row r="14846" spans="1:3" ht="15" hidden="1" x14ac:dyDescent="0.2">
      <c r="A14846" s="13">
        <f t="shared" si="604"/>
        <v>0</v>
      </c>
      <c r="B14846" s="12" t="s">
        <v>20</v>
      </c>
      <c r="C14846" s="31">
        <v>0</v>
      </c>
    </row>
    <row r="14847" spans="1:3" ht="15" x14ac:dyDescent="0.2">
      <c r="A14847" s="13"/>
      <c r="B14847" s="12" t="s">
        <v>21</v>
      </c>
      <c r="C14847" s="31">
        <v>2.4870000000000001</v>
      </c>
    </row>
    <row r="14848" spans="1:3" ht="15" hidden="1" x14ac:dyDescent="0.2">
      <c r="A14848" s="13">
        <v>0</v>
      </c>
      <c r="B14848" s="15" t="s">
        <v>22</v>
      </c>
      <c r="C14848" s="32">
        <v>1.5549999999999999</v>
      </c>
    </row>
    <row r="14849" spans="1:3" ht="15" hidden="1" x14ac:dyDescent="0.2">
      <c r="A14849" s="13">
        <v>0</v>
      </c>
      <c r="B14849" s="15" t="s">
        <v>23</v>
      </c>
      <c r="C14849" s="32">
        <v>0</v>
      </c>
    </row>
    <row r="14850" spans="1:3" ht="15" hidden="1" x14ac:dyDescent="0.2">
      <c r="A14850" s="13">
        <v>0</v>
      </c>
      <c r="B14850" s="15" t="s">
        <v>24</v>
      </c>
      <c r="C14850" s="32">
        <v>0.05</v>
      </c>
    </row>
    <row r="14851" spans="1:3" ht="15" hidden="1" x14ac:dyDescent="0.2">
      <c r="A14851" s="13">
        <v>0</v>
      </c>
      <c r="B14851" s="15" t="s">
        <v>25</v>
      </c>
      <c r="C14851" s="32">
        <v>0</v>
      </c>
    </row>
    <row r="14852" spans="1:3" ht="15" hidden="1" x14ac:dyDescent="0.2">
      <c r="A14852" s="13">
        <v>0</v>
      </c>
      <c r="B14852" s="15" t="s">
        <v>26</v>
      </c>
      <c r="C14852" s="32">
        <v>0</v>
      </c>
    </row>
    <row r="14853" spans="1:3" ht="15" hidden="1" x14ac:dyDescent="0.2">
      <c r="A14853" s="13">
        <v>0</v>
      </c>
      <c r="B14853" s="15" t="s">
        <v>27</v>
      </c>
      <c r="C14853" s="32">
        <v>0</v>
      </c>
    </row>
    <row r="14854" spans="1:3" ht="30" hidden="1" x14ac:dyDescent="0.2">
      <c r="A14854" s="13">
        <v>0</v>
      </c>
      <c r="B14854" s="15" t="s">
        <v>28</v>
      </c>
      <c r="C14854" s="32">
        <v>0</v>
      </c>
    </row>
    <row r="14855" spans="1:3" ht="15" hidden="1" x14ac:dyDescent="0.2">
      <c r="A14855" s="13">
        <v>0</v>
      </c>
      <c r="B14855" s="15" t="s">
        <v>29</v>
      </c>
      <c r="C14855" s="32">
        <v>0.64500000000000002</v>
      </c>
    </row>
    <row r="14856" spans="1:3" ht="15" hidden="1" x14ac:dyDescent="0.2">
      <c r="A14856" s="13">
        <v>0</v>
      </c>
      <c r="B14856" s="15" t="s">
        <v>30</v>
      </c>
      <c r="C14856" s="32">
        <v>0</v>
      </c>
    </row>
    <row r="14857" spans="1:3" ht="15" hidden="1" x14ac:dyDescent="0.2">
      <c r="A14857" s="13">
        <v>0</v>
      </c>
      <c r="B14857" s="15" t="s">
        <v>31</v>
      </c>
      <c r="C14857" s="32">
        <v>0.23699999999999999</v>
      </c>
    </row>
    <row r="14858" spans="1:3" ht="15" hidden="1" x14ac:dyDescent="0.2">
      <c r="A14858" s="13">
        <f t="shared" ref="A14858:A14918" si="605">SUM(C14858)</f>
        <v>0</v>
      </c>
      <c r="B14858" s="12" t="s">
        <v>32</v>
      </c>
      <c r="C14858" s="31">
        <v>0</v>
      </c>
    </row>
    <row r="14859" spans="1:3" ht="15" hidden="1" x14ac:dyDescent="0.2">
      <c r="A14859" s="13">
        <f t="shared" si="605"/>
        <v>0</v>
      </c>
      <c r="B14859" s="3" t="s">
        <v>33</v>
      </c>
      <c r="C14859" s="28">
        <v>0</v>
      </c>
    </row>
    <row r="14860" spans="1:3" ht="15" hidden="1" x14ac:dyDescent="0.2">
      <c r="A14860" s="13">
        <f t="shared" si="605"/>
        <v>0</v>
      </c>
      <c r="B14860" s="12" t="s">
        <v>4</v>
      </c>
      <c r="C14860" s="31">
        <v>0</v>
      </c>
    </row>
    <row r="14861" spans="1:3" ht="15" hidden="1" x14ac:dyDescent="0.2">
      <c r="A14861" s="13">
        <f t="shared" si="605"/>
        <v>0</v>
      </c>
      <c r="B14861" s="12" t="s">
        <v>34</v>
      </c>
      <c r="C14861" s="31">
        <v>0</v>
      </c>
    </row>
    <row r="14862" spans="1:3" ht="15" hidden="1" x14ac:dyDescent="0.2">
      <c r="A14862" s="13">
        <f t="shared" si="605"/>
        <v>0</v>
      </c>
      <c r="B14862" s="12" t="s">
        <v>35</v>
      </c>
      <c r="C14862" s="31">
        <v>0</v>
      </c>
    </row>
    <row r="14863" spans="1:3" ht="15" hidden="1" x14ac:dyDescent="0.2">
      <c r="A14863" s="13">
        <f t="shared" si="605"/>
        <v>0</v>
      </c>
      <c r="B14863" s="2" t="s">
        <v>36</v>
      </c>
      <c r="C14863" s="28">
        <v>0</v>
      </c>
    </row>
    <row r="14864" spans="1:3" ht="15" hidden="1" x14ac:dyDescent="0.2">
      <c r="A14864" s="13">
        <f t="shared" si="605"/>
        <v>0</v>
      </c>
      <c r="B14864" s="2" t="s">
        <v>37</v>
      </c>
      <c r="C14864" s="28">
        <v>0</v>
      </c>
    </row>
    <row r="14865" spans="1:3" ht="15" hidden="1" x14ac:dyDescent="0.2">
      <c r="A14865" s="13">
        <v>0</v>
      </c>
      <c r="B14865" s="16" t="s">
        <v>8</v>
      </c>
      <c r="C14865" s="33">
        <v>0</v>
      </c>
    </row>
    <row r="14866" spans="1:3" ht="15" hidden="1" x14ac:dyDescent="0.2">
      <c r="A14866" s="13">
        <v>0</v>
      </c>
      <c r="B14866" s="15" t="s">
        <v>9</v>
      </c>
      <c r="C14866" s="32">
        <v>0</v>
      </c>
    </row>
    <row r="14867" spans="1:3" ht="15" hidden="1" x14ac:dyDescent="0.2">
      <c r="A14867" s="13">
        <v>0</v>
      </c>
      <c r="B14867" s="15" t="s">
        <v>38</v>
      </c>
      <c r="C14867" s="32">
        <v>0</v>
      </c>
    </row>
    <row r="14868" spans="1:3" ht="15" hidden="1" x14ac:dyDescent="0.2">
      <c r="A14868" s="13">
        <f t="shared" si="605"/>
        <v>0</v>
      </c>
      <c r="B14868" s="14" t="s">
        <v>39</v>
      </c>
      <c r="C14868" s="31">
        <v>0</v>
      </c>
    </row>
    <row r="14869" spans="1:3" ht="15" hidden="1" x14ac:dyDescent="0.2">
      <c r="A14869" s="13">
        <f t="shared" si="605"/>
        <v>0</v>
      </c>
      <c r="B14869" s="4" t="s">
        <v>40</v>
      </c>
      <c r="C14869" s="28">
        <v>0</v>
      </c>
    </row>
    <row r="14870" spans="1:3" ht="15" hidden="1" x14ac:dyDescent="0.2">
      <c r="A14870" s="13">
        <f t="shared" si="605"/>
        <v>0</v>
      </c>
      <c r="B14870" s="2" t="s">
        <v>41</v>
      </c>
      <c r="C14870" s="28">
        <v>0</v>
      </c>
    </row>
    <row r="14871" spans="1:3" ht="15" hidden="1" x14ac:dyDescent="0.2">
      <c r="A14871" s="13">
        <v>0</v>
      </c>
      <c r="B14871" s="16" t="s">
        <v>14</v>
      </c>
      <c r="C14871" s="33">
        <v>0</v>
      </c>
    </row>
    <row r="14872" spans="1:3" ht="15" hidden="1" x14ac:dyDescent="0.2">
      <c r="A14872" s="13">
        <v>0</v>
      </c>
      <c r="B14872" s="15" t="s">
        <v>9</v>
      </c>
      <c r="C14872" s="32">
        <v>0</v>
      </c>
    </row>
    <row r="14873" spans="1:3" ht="15" hidden="1" x14ac:dyDescent="0.2">
      <c r="A14873" s="13">
        <v>0</v>
      </c>
      <c r="B14873" s="15" t="s">
        <v>10</v>
      </c>
      <c r="C14873" s="32">
        <v>0</v>
      </c>
    </row>
    <row r="14874" spans="1:3" ht="15" hidden="1" x14ac:dyDescent="0.2">
      <c r="A14874" s="13">
        <f t="shared" si="605"/>
        <v>0</v>
      </c>
      <c r="B14874" s="14" t="s">
        <v>42</v>
      </c>
      <c r="C14874" s="31">
        <v>0</v>
      </c>
    </row>
    <row r="14875" spans="1:3" ht="15" hidden="1" x14ac:dyDescent="0.2">
      <c r="A14875" s="13">
        <f t="shared" si="605"/>
        <v>0</v>
      </c>
      <c r="B14875" s="4" t="s">
        <v>16</v>
      </c>
      <c r="C14875" s="28">
        <v>0</v>
      </c>
    </row>
    <row r="14876" spans="1:3" ht="15" hidden="1" x14ac:dyDescent="0.2">
      <c r="A14876" s="13">
        <f t="shared" si="605"/>
        <v>0</v>
      </c>
      <c r="B14876" s="16" t="s">
        <v>17</v>
      </c>
      <c r="C14876" s="33">
        <v>0</v>
      </c>
    </row>
    <row r="14877" spans="1:3" ht="15" hidden="1" x14ac:dyDescent="0.2">
      <c r="A14877" s="13">
        <v>0</v>
      </c>
      <c r="B14877" s="15" t="s">
        <v>43</v>
      </c>
      <c r="C14877" s="32">
        <v>0</v>
      </c>
    </row>
    <row r="14878" spans="1:3" ht="15" hidden="1" x14ac:dyDescent="0.2">
      <c r="A14878" s="13">
        <v>0</v>
      </c>
      <c r="B14878" s="15" t="s">
        <v>15</v>
      </c>
      <c r="C14878" s="32">
        <v>0</v>
      </c>
    </row>
    <row r="14879" spans="1:3" ht="15" hidden="1" x14ac:dyDescent="0.2">
      <c r="A14879" s="13">
        <v>0</v>
      </c>
      <c r="B14879" s="15" t="s">
        <v>10</v>
      </c>
      <c r="C14879" s="32">
        <v>0</v>
      </c>
    </row>
    <row r="14880" spans="1:3" ht="15" hidden="1" x14ac:dyDescent="0.2">
      <c r="A14880" s="13">
        <f t="shared" si="605"/>
        <v>0</v>
      </c>
      <c r="B14880" s="14" t="s">
        <v>39</v>
      </c>
      <c r="C14880" s="31">
        <v>0</v>
      </c>
    </row>
    <row r="14881" spans="1:3" ht="15" hidden="1" x14ac:dyDescent="0.2">
      <c r="A14881" s="13">
        <f t="shared" si="605"/>
        <v>0</v>
      </c>
      <c r="B14881" s="4" t="s">
        <v>16</v>
      </c>
      <c r="C14881" s="28">
        <v>0</v>
      </c>
    </row>
    <row r="14882" spans="1:3" hidden="1" x14ac:dyDescent="0.2">
      <c r="A14882" s="13">
        <f t="shared" si="605"/>
        <v>0</v>
      </c>
      <c r="B14882" s="21"/>
      <c r="C14882" s="35"/>
    </row>
    <row r="14883" spans="1:3" ht="15" hidden="1" x14ac:dyDescent="0.2">
      <c r="A14883" s="13">
        <f t="shared" si="605"/>
        <v>0</v>
      </c>
      <c r="B14883" s="22" t="s">
        <v>60</v>
      </c>
      <c r="C14883" s="29"/>
    </row>
    <row r="14884" spans="1:3" ht="15" x14ac:dyDescent="0.2">
      <c r="A14884" s="13"/>
      <c r="B14884" s="17" t="s">
        <v>44</v>
      </c>
      <c r="C14884" s="31">
        <v>2.819</v>
      </c>
    </row>
    <row r="14885" spans="1:3" ht="15" x14ac:dyDescent="0.2">
      <c r="A14885" s="13"/>
      <c r="B14885" s="12" t="s">
        <v>1</v>
      </c>
      <c r="C14885" s="31">
        <v>2.819</v>
      </c>
    </row>
    <row r="14886" spans="1:3" ht="15" hidden="1" x14ac:dyDescent="0.2">
      <c r="A14886" s="13">
        <f t="shared" si="605"/>
        <v>0</v>
      </c>
      <c r="B14886" s="12" t="s">
        <v>6</v>
      </c>
      <c r="C14886" s="31">
        <v>0</v>
      </c>
    </row>
    <row r="14887" spans="1:3" ht="15" hidden="1" x14ac:dyDescent="0.2">
      <c r="A14887" s="13">
        <f t="shared" si="605"/>
        <v>0</v>
      </c>
      <c r="B14887" s="12" t="s">
        <v>45</v>
      </c>
      <c r="C14887" s="31">
        <v>0</v>
      </c>
    </row>
    <row r="14888" spans="1:3" ht="15" hidden="1" x14ac:dyDescent="0.2">
      <c r="A14888" s="13">
        <f t="shared" si="605"/>
        <v>0</v>
      </c>
      <c r="B14888" s="12" t="s">
        <v>13</v>
      </c>
      <c r="C14888" s="31">
        <v>0</v>
      </c>
    </row>
    <row r="14889" spans="1:3" ht="15" x14ac:dyDescent="0.2">
      <c r="A14889" s="13"/>
      <c r="B14889" s="17" t="s">
        <v>46</v>
      </c>
      <c r="C14889" s="31">
        <v>2.4870000000000001</v>
      </c>
    </row>
    <row r="14890" spans="1:3" ht="15" x14ac:dyDescent="0.2">
      <c r="A14890" s="13"/>
      <c r="B14890" s="12" t="s">
        <v>19</v>
      </c>
      <c r="C14890" s="31">
        <v>2.4870000000000001</v>
      </c>
    </row>
    <row r="14891" spans="1:3" ht="15" hidden="1" x14ac:dyDescent="0.2">
      <c r="A14891" s="13">
        <f t="shared" si="605"/>
        <v>0</v>
      </c>
      <c r="B14891" s="12" t="s">
        <v>36</v>
      </c>
      <c r="C14891" s="31">
        <v>0</v>
      </c>
    </row>
    <row r="14892" spans="1:3" ht="15" hidden="1" x14ac:dyDescent="0.2">
      <c r="A14892" s="13">
        <f t="shared" si="605"/>
        <v>0</v>
      </c>
      <c r="B14892" s="12" t="s">
        <v>47</v>
      </c>
      <c r="C14892" s="31">
        <v>0</v>
      </c>
    </row>
    <row r="14893" spans="1:3" ht="15" hidden="1" x14ac:dyDescent="0.2">
      <c r="A14893" s="13">
        <f t="shared" si="605"/>
        <v>0</v>
      </c>
      <c r="B14893" s="12" t="s">
        <v>41</v>
      </c>
      <c r="C14893" s="31">
        <v>0</v>
      </c>
    </row>
    <row r="14894" spans="1:3" ht="15" x14ac:dyDescent="0.2">
      <c r="A14894" s="13"/>
      <c r="B14894" s="39" t="s">
        <v>48</v>
      </c>
      <c r="C14894" s="40">
        <v>0.33200000000000002</v>
      </c>
    </row>
    <row r="14895" spans="1:3" ht="15" x14ac:dyDescent="0.2">
      <c r="A14895" s="13"/>
      <c r="B14895" s="39" t="s">
        <v>49</v>
      </c>
      <c r="C14895" s="40">
        <v>1.932E-2</v>
      </c>
    </row>
    <row r="14896" spans="1:3" ht="15" x14ac:dyDescent="0.2">
      <c r="A14896" s="13"/>
      <c r="B14896" s="39" t="s">
        <v>50</v>
      </c>
      <c r="C14896" s="40">
        <v>0.35132000000000002</v>
      </c>
    </row>
    <row r="14897" spans="1:3" ht="15" hidden="1" x14ac:dyDescent="0.2">
      <c r="A14897" s="13">
        <f t="shared" si="605"/>
        <v>0</v>
      </c>
      <c r="B14897" s="23"/>
      <c r="C14897" s="34"/>
    </row>
    <row r="14898" spans="1:3" hidden="1" x14ac:dyDescent="0.2">
      <c r="A14898" s="13">
        <f t="shared" si="605"/>
        <v>0</v>
      </c>
      <c r="B14898" s="18" t="s">
        <v>319</v>
      </c>
      <c r="C14898" s="29"/>
    </row>
    <row r="14899" spans="1:3" ht="15" x14ac:dyDescent="0.2">
      <c r="A14899" s="13"/>
      <c r="B14899" s="5" t="s">
        <v>53</v>
      </c>
      <c r="C14899" s="36">
        <v>20</v>
      </c>
    </row>
    <row r="14900" spans="1:3" ht="15" x14ac:dyDescent="0.2">
      <c r="A14900" s="13"/>
      <c r="B14900" s="6" t="s">
        <v>54</v>
      </c>
      <c r="C14900" s="36">
        <v>3</v>
      </c>
    </row>
    <row r="14901" spans="1:3" ht="15" x14ac:dyDescent="0.2">
      <c r="A14901" s="13"/>
      <c r="B14901" s="6" t="s">
        <v>55</v>
      </c>
      <c r="C14901" s="36">
        <v>17</v>
      </c>
    </row>
    <row r="14902" spans="1:3" ht="15" hidden="1" x14ac:dyDescent="0.2">
      <c r="A14902" s="13">
        <f t="shared" si="605"/>
        <v>0</v>
      </c>
      <c r="B14902" s="24"/>
      <c r="C14902" s="34"/>
    </row>
    <row r="14903" spans="1:3" ht="15" x14ac:dyDescent="0.2">
      <c r="A14903" s="13"/>
      <c r="B14903" s="121" t="s">
        <v>343</v>
      </c>
      <c r="C14903" s="122"/>
    </row>
    <row r="14904" spans="1:3" hidden="1" x14ac:dyDescent="0.2">
      <c r="A14904" s="13">
        <f t="shared" si="605"/>
        <v>0</v>
      </c>
      <c r="B14904" s="21"/>
      <c r="C14904" s="35"/>
    </row>
    <row r="14905" spans="1:3" ht="15" hidden="1" x14ac:dyDescent="0.2">
      <c r="A14905" s="13">
        <f t="shared" si="605"/>
        <v>0</v>
      </c>
      <c r="B14905" s="22" t="s">
        <v>59</v>
      </c>
      <c r="C14905" s="29"/>
    </row>
    <row r="14906" spans="1:3" ht="15" x14ac:dyDescent="0.2">
      <c r="A14906" s="13"/>
      <c r="B14906" s="2" t="s">
        <v>1</v>
      </c>
      <c r="C14906" s="28">
        <v>1497.04</v>
      </c>
    </row>
    <row r="14907" spans="1:3" ht="15" hidden="1" x14ac:dyDescent="0.2">
      <c r="A14907" s="13">
        <f t="shared" si="605"/>
        <v>0</v>
      </c>
      <c r="B14907" s="3" t="s">
        <v>2</v>
      </c>
      <c r="C14907" s="28"/>
    </row>
    <row r="14908" spans="1:3" ht="15" hidden="1" x14ac:dyDescent="0.2">
      <c r="A14908" s="13">
        <f t="shared" si="605"/>
        <v>0</v>
      </c>
      <c r="B14908" s="3" t="s">
        <v>3</v>
      </c>
      <c r="C14908" s="28"/>
    </row>
    <row r="14909" spans="1:3" ht="15" hidden="1" x14ac:dyDescent="0.2">
      <c r="A14909" s="13">
        <f t="shared" si="605"/>
        <v>0</v>
      </c>
      <c r="B14909" s="3" t="s">
        <v>4</v>
      </c>
      <c r="C14909" s="28"/>
    </row>
    <row r="14910" spans="1:3" ht="15" x14ac:dyDescent="0.2">
      <c r="A14910" s="13"/>
      <c r="B14910" s="3" t="s">
        <v>5</v>
      </c>
      <c r="C14910" s="28">
        <v>1497.04</v>
      </c>
    </row>
    <row r="14911" spans="1:3" ht="15" hidden="1" x14ac:dyDescent="0.2">
      <c r="A14911" s="13">
        <f t="shared" si="605"/>
        <v>0</v>
      </c>
      <c r="B14911" s="2" t="s">
        <v>6</v>
      </c>
      <c r="C14911" s="28"/>
    </row>
    <row r="14912" spans="1:3" ht="15" hidden="1" x14ac:dyDescent="0.2">
      <c r="A14912" s="13">
        <f t="shared" si="605"/>
        <v>0</v>
      </c>
      <c r="B14912" s="2" t="s">
        <v>7</v>
      </c>
      <c r="C14912" s="28">
        <v>0</v>
      </c>
    </row>
    <row r="14913" spans="1:3" ht="15" hidden="1" x14ac:dyDescent="0.2">
      <c r="A14913" s="13">
        <v>0</v>
      </c>
      <c r="B14913" s="3" t="s">
        <v>8</v>
      </c>
      <c r="C14913" s="28">
        <v>0</v>
      </c>
    </row>
    <row r="14914" spans="1:3" ht="15" hidden="1" x14ac:dyDescent="0.2">
      <c r="A14914" s="13">
        <f t="shared" si="605"/>
        <v>0</v>
      </c>
      <c r="B14914" s="4" t="s">
        <v>9</v>
      </c>
      <c r="C14914" s="28"/>
    </row>
    <row r="14915" spans="1:3" ht="15" hidden="1" x14ac:dyDescent="0.2">
      <c r="A14915" s="13">
        <v>0</v>
      </c>
      <c r="B14915" s="4" t="s">
        <v>10</v>
      </c>
      <c r="C14915" s="28"/>
    </row>
    <row r="14916" spans="1:3" ht="15" hidden="1" x14ac:dyDescent="0.2">
      <c r="A14916" s="13">
        <f t="shared" si="605"/>
        <v>0</v>
      </c>
      <c r="B14916" s="4" t="s">
        <v>11</v>
      </c>
      <c r="C14916" s="28"/>
    </row>
    <row r="14917" spans="1:3" ht="15" hidden="1" x14ac:dyDescent="0.2">
      <c r="A14917" s="13">
        <f t="shared" si="605"/>
        <v>0</v>
      </c>
      <c r="B14917" s="4" t="s">
        <v>12</v>
      </c>
      <c r="C14917" s="28"/>
    </row>
    <row r="14918" spans="1:3" ht="15" hidden="1" x14ac:dyDescent="0.2">
      <c r="A14918" s="13">
        <f t="shared" si="605"/>
        <v>0</v>
      </c>
      <c r="B14918" s="2" t="s">
        <v>13</v>
      </c>
      <c r="C14918" s="28">
        <v>0</v>
      </c>
    </row>
    <row r="14919" spans="1:3" ht="15" hidden="1" x14ac:dyDescent="0.2">
      <c r="A14919" s="13">
        <v>0</v>
      </c>
      <c r="B14919" s="3" t="s">
        <v>14</v>
      </c>
      <c r="C14919" s="28">
        <v>0</v>
      </c>
    </row>
    <row r="14920" spans="1:3" ht="15" hidden="1" x14ac:dyDescent="0.2">
      <c r="A14920" s="13">
        <v>0</v>
      </c>
      <c r="B14920" s="4" t="s">
        <v>15</v>
      </c>
      <c r="C14920" s="28"/>
    </row>
    <row r="14921" spans="1:3" ht="15" hidden="1" x14ac:dyDescent="0.2">
      <c r="A14921" s="13">
        <v>0</v>
      </c>
      <c r="B14921" s="4" t="s">
        <v>10</v>
      </c>
      <c r="C14921" s="28"/>
    </row>
    <row r="14922" spans="1:3" ht="15" hidden="1" x14ac:dyDescent="0.2">
      <c r="A14922" s="13">
        <f t="shared" ref="A14922:A14928" si="606">SUM(C14922)</f>
        <v>0</v>
      </c>
      <c r="B14922" s="4" t="s">
        <v>16</v>
      </c>
      <c r="C14922" s="28"/>
    </row>
    <row r="14923" spans="1:3" ht="15" hidden="1" x14ac:dyDescent="0.2">
      <c r="A14923" s="13">
        <f t="shared" si="606"/>
        <v>0</v>
      </c>
      <c r="B14923" s="3" t="s">
        <v>17</v>
      </c>
      <c r="C14923" s="28">
        <v>0</v>
      </c>
    </row>
    <row r="14924" spans="1:3" ht="15" hidden="1" x14ac:dyDescent="0.2">
      <c r="A14924" s="13">
        <f t="shared" si="606"/>
        <v>0</v>
      </c>
      <c r="B14924" s="4" t="s">
        <v>18</v>
      </c>
      <c r="C14924" s="28"/>
    </row>
    <row r="14925" spans="1:3" hidden="1" x14ac:dyDescent="0.2">
      <c r="A14925" s="13">
        <f t="shared" si="606"/>
        <v>0</v>
      </c>
      <c r="B14925" s="21"/>
      <c r="C14925" s="35"/>
    </row>
    <row r="14926" spans="1:3" ht="15" x14ac:dyDescent="0.2">
      <c r="A14926" s="13"/>
      <c r="B14926" s="2" t="s">
        <v>19</v>
      </c>
      <c r="C14926" s="28">
        <v>1494.1200000000001</v>
      </c>
    </row>
    <row r="14927" spans="1:3" ht="15" x14ac:dyDescent="0.2">
      <c r="A14927" s="13"/>
      <c r="B14927" s="12" t="s">
        <v>20</v>
      </c>
      <c r="C14927" s="31">
        <v>1167.3800000000001</v>
      </c>
    </row>
    <row r="14928" spans="1:3" ht="15" x14ac:dyDescent="0.2">
      <c r="A14928" s="13"/>
      <c r="B14928" s="12" t="s">
        <v>21</v>
      </c>
      <c r="C14928" s="31">
        <v>325.51</v>
      </c>
    </row>
    <row r="14929" spans="1:3" ht="15" hidden="1" x14ac:dyDescent="0.2">
      <c r="A14929" s="13">
        <v>0</v>
      </c>
      <c r="B14929" s="15" t="s">
        <v>22</v>
      </c>
      <c r="C14929" s="32">
        <v>83.84</v>
      </c>
    </row>
    <row r="14930" spans="1:3" ht="15" hidden="1" x14ac:dyDescent="0.2">
      <c r="A14930" s="13">
        <v>0</v>
      </c>
      <c r="B14930" s="15" t="s">
        <v>23</v>
      </c>
      <c r="C14930" s="32"/>
    </row>
    <row r="14931" spans="1:3" ht="15" hidden="1" x14ac:dyDescent="0.2">
      <c r="A14931" s="13">
        <v>0</v>
      </c>
      <c r="B14931" s="15" t="s">
        <v>24</v>
      </c>
      <c r="C14931" s="32"/>
    </row>
    <row r="14932" spans="1:3" ht="15" hidden="1" x14ac:dyDescent="0.2">
      <c r="A14932" s="13">
        <v>0</v>
      </c>
      <c r="B14932" s="15" t="s">
        <v>25</v>
      </c>
      <c r="C14932" s="32"/>
    </row>
    <row r="14933" spans="1:3" ht="15" hidden="1" x14ac:dyDescent="0.2">
      <c r="A14933" s="13">
        <v>0</v>
      </c>
      <c r="B14933" s="15" t="s">
        <v>26</v>
      </c>
      <c r="C14933" s="32"/>
    </row>
    <row r="14934" spans="1:3" ht="15" hidden="1" x14ac:dyDescent="0.2">
      <c r="A14934" s="13">
        <v>0</v>
      </c>
      <c r="B14934" s="15" t="s">
        <v>27</v>
      </c>
      <c r="C14934" s="32"/>
    </row>
    <row r="14935" spans="1:3" ht="30" hidden="1" x14ac:dyDescent="0.2">
      <c r="A14935" s="13">
        <v>0</v>
      </c>
      <c r="B14935" s="15" t="s">
        <v>28</v>
      </c>
      <c r="C14935" s="32"/>
    </row>
    <row r="14936" spans="1:3" ht="15" hidden="1" x14ac:dyDescent="0.2">
      <c r="A14936" s="13">
        <v>0</v>
      </c>
      <c r="B14936" s="15" t="s">
        <v>29</v>
      </c>
      <c r="C14936" s="32"/>
    </row>
    <row r="14937" spans="1:3" ht="15" hidden="1" x14ac:dyDescent="0.2">
      <c r="A14937" s="13">
        <v>0</v>
      </c>
      <c r="B14937" s="15" t="s">
        <v>30</v>
      </c>
      <c r="C14937" s="32"/>
    </row>
    <row r="14938" spans="1:3" ht="15" hidden="1" x14ac:dyDescent="0.2">
      <c r="A14938" s="13">
        <v>0</v>
      </c>
      <c r="B14938" s="15" t="s">
        <v>31</v>
      </c>
      <c r="C14938" s="32">
        <v>241.67</v>
      </c>
    </row>
    <row r="14939" spans="1:3" ht="15" hidden="1" x14ac:dyDescent="0.2">
      <c r="A14939" s="13">
        <f t="shared" ref="A14939:A14945" si="607">SUM(C14939)</f>
        <v>0</v>
      </c>
      <c r="B14939" s="12" t="s">
        <v>32</v>
      </c>
      <c r="C14939" s="31"/>
    </row>
    <row r="14940" spans="1:3" ht="15" hidden="1" x14ac:dyDescent="0.2">
      <c r="A14940" s="13">
        <f t="shared" si="607"/>
        <v>0</v>
      </c>
      <c r="B14940" s="3" t="s">
        <v>33</v>
      </c>
      <c r="C14940" s="28"/>
    </row>
    <row r="14941" spans="1:3" ht="15" hidden="1" x14ac:dyDescent="0.2">
      <c r="A14941" s="13">
        <f t="shared" si="607"/>
        <v>0</v>
      </c>
      <c r="B14941" s="12" t="s">
        <v>4</v>
      </c>
      <c r="C14941" s="31"/>
    </row>
    <row r="14942" spans="1:3" ht="15" x14ac:dyDescent="0.2">
      <c r="A14942" s="13"/>
      <c r="B14942" s="12" t="s">
        <v>34</v>
      </c>
      <c r="C14942" s="31">
        <v>1.23</v>
      </c>
    </row>
    <row r="14943" spans="1:3" ht="15" hidden="1" x14ac:dyDescent="0.2">
      <c r="A14943" s="13">
        <f t="shared" si="607"/>
        <v>0</v>
      </c>
      <c r="B14943" s="12" t="s">
        <v>35</v>
      </c>
      <c r="C14943" s="31"/>
    </row>
    <row r="14944" spans="1:3" ht="15" hidden="1" x14ac:dyDescent="0.2">
      <c r="A14944" s="13">
        <f t="shared" si="607"/>
        <v>0</v>
      </c>
      <c r="B14944" s="2" t="s">
        <v>36</v>
      </c>
      <c r="C14944" s="28"/>
    </row>
    <row r="14945" spans="1:3" ht="15" hidden="1" x14ac:dyDescent="0.2">
      <c r="A14945" s="13">
        <f t="shared" si="607"/>
        <v>0</v>
      </c>
      <c r="B14945" s="2" t="s">
        <v>37</v>
      </c>
      <c r="C14945" s="28">
        <v>0</v>
      </c>
    </row>
    <row r="14946" spans="1:3" ht="15" hidden="1" x14ac:dyDescent="0.2">
      <c r="A14946" s="13">
        <v>0</v>
      </c>
      <c r="B14946" s="16" t="s">
        <v>8</v>
      </c>
      <c r="C14946" s="33">
        <v>0</v>
      </c>
    </row>
    <row r="14947" spans="1:3" ht="15" hidden="1" x14ac:dyDescent="0.2">
      <c r="A14947" s="13">
        <v>0</v>
      </c>
      <c r="B14947" s="15" t="s">
        <v>9</v>
      </c>
      <c r="C14947" s="32"/>
    </row>
    <row r="14948" spans="1:3" ht="15" hidden="1" x14ac:dyDescent="0.2">
      <c r="A14948" s="13">
        <v>0</v>
      </c>
      <c r="B14948" s="15" t="s">
        <v>38</v>
      </c>
      <c r="C14948" s="32"/>
    </row>
    <row r="14949" spans="1:3" ht="15" hidden="1" x14ac:dyDescent="0.2">
      <c r="A14949" s="13">
        <f>SUM(C14949)</f>
        <v>0</v>
      </c>
      <c r="B14949" s="14" t="s">
        <v>39</v>
      </c>
      <c r="C14949" s="31"/>
    </row>
    <row r="14950" spans="1:3" ht="15" hidden="1" x14ac:dyDescent="0.2">
      <c r="A14950" s="13">
        <f>SUM(C14950)</f>
        <v>0</v>
      </c>
      <c r="B14950" s="4" t="s">
        <v>40</v>
      </c>
      <c r="C14950" s="28"/>
    </row>
    <row r="14951" spans="1:3" ht="15" hidden="1" x14ac:dyDescent="0.2">
      <c r="A14951" s="13">
        <f>SUM(C14951)</f>
        <v>0</v>
      </c>
      <c r="B14951" s="2" t="s">
        <v>41</v>
      </c>
      <c r="C14951" s="28">
        <v>0</v>
      </c>
    </row>
    <row r="14952" spans="1:3" ht="15" hidden="1" x14ac:dyDescent="0.2">
      <c r="A14952" s="13">
        <v>0</v>
      </c>
      <c r="B14952" s="16" t="s">
        <v>14</v>
      </c>
      <c r="C14952" s="33">
        <v>0</v>
      </c>
    </row>
    <row r="14953" spans="1:3" ht="15" hidden="1" x14ac:dyDescent="0.2">
      <c r="A14953" s="13">
        <v>0</v>
      </c>
      <c r="B14953" s="15" t="s">
        <v>9</v>
      </c>
      <c r="C14953" s="32"/>
    </row>
    <row r="14954" spans="1:3" ht="15" hidden="1" x14ac:dyDescent="0.2">
      <c r="A14954" s="13">
        <v>0</v>
      </c>
      <c r="B14954" s="15" t="s">
        <v>10</v>
      </c>
      <c r="C14954" s="32"/>
    </row>
    <row r="14955" spans="1:3" ht="15" hidden="1" x14ac:dyDescent="0.2">
      <c r="A14955" s="13">
        <f>SUM(C14955)</f>
        <v>0</v>
      </c>
      <c r="B14955" s="14" t="s">
        <v>42</v>
      </c>
      <c r="C14955" s="31"/>
    </row>
    <row r="14956" spans="1:3" ht="15" hidden="1" x14ac:dyDescent="0.2">
      <c r="A14956" s="13">
        <f>SUM(C14956)</f>
        <v>0</v>
      </c>
      <c r="B14956" s="4" t="s">
        <v>16</v>
      </c>
      <c r="C14956" s="28"/>
    </row>
    <row r="14957" spans="1:3" ht="15" hidden="1" x14ac:dyDescent="0.2">
      <c r="A14957" s="13">
        <f>SUM(C14957)</f>
        <v>0</v>
      </c>
      <c r="B14957" s="16" t="s">
        <v>17</v>
      </c>
      <c r="C14957" s="33">
        <v>0</v>
      </c>
    </row>
    <row r="14958" spans="1:3" ht="15" hidden="1" x14ac:dyDescent="0.2">
      <c r="A14958" s="13">
        <v>0</v>
      </c>
      <c r="B14958" s="15" t="s">
        <v>43</v>
      </c>
      <c r="C14958" s="32"/>
    </row>
    <row r="14959" spans="1:3" ht="15" hidden="1" x14ac:dyDescent="0.2">
      <c r="A14959" s="13">
        <v>0</v>
      </c>
      <c r="B14959" s="15" t="s">
        <v>15</v>
      </c>
      <c r="C14959" s="32"/>
    </row>
    <row r="14960" spans="1:3" ht="15" hidden="1" x14ac:dyDescent="0.2">
      <c r="A14960" s="13">
        <v>0</v>
      </c>
      <c r="B14960" s="15" t="s">
        <v>10</v>
      </c>
      <c r="C14960" s="32"/>
    </row>
    <row r="14961" spans="1:3" ht="15" hidden="1" x14ac:dyDescent="0.2">
      <c r="A14961" s="13">
        <f t="shared" ref="A14961:A14983" si="608">SUM(C14961)</f>
        <v>0</v>
      </c>
      <c r="B14961" s="14" t="s">
        <v>39</v>
      </c>
      <c r="C14961" s="31"/>
    </row>
    <row r="14962" spans="1:3" ht="15" hidden="1" x14ac:dyDescent="0.2">
      <c r="A14962" s="13">
        <f t="shared" si="608"/>
        <v>0</v>
      </c>
      <c r="B14962" s="4" t="s">
        <v>16</v>
      </c>
      <c r="C14962" s="28"/>
    </row>
    <row r="14963" spans="1:3" hidden="1" x14ac:dyDescent="0.2">
      <c r="A14963" s="13">
        <f t="shared" si="608"/>
        <v>0</v>
      </c>
      <c r="B14963" s="21"/>
      <c r="C14963" s="35"/>
    </row>
    <row r="14964" spans="1:3" ht="15" hidden="1" x14ac:dyDescent="0.2">
      <c r="A14964" s="13">
        <f t="shared" si="608"/>
        <v>0</v>
      </c>
      <c r="B14964" s="22" t="s">
        <v>60</v>
      </c>
      <c r="C14964" s="29"/>
    </row>
    <row r="14965" spans="1:3" ht="15" x14ac:dyDescent="0.2">
      <c r="A14965" s="13"/>
      <c r="B14965" s="17" t="s">
        <v>44</v>
      </c>
      <c r="C14965" s="31">
        <v>1497.04</v>
      </c>
    </row>
    <row r="14966" spans="1:3" ht="15" x14ac:dyDescent="0.2">
      <c r="A14966" s="13"/>
      <c r="B14966" s="12" t="s">
        <v>1</v>
      </c>
      <c r="C14966" s="31">
        <v>1497.04</v>
      </c>
    </row>
    <row r="14967" spans="1:3" ht="15" hidden="1" x14ac:dyDescent="0.2">
      <c r="A14967" s="13">
        <f t="shared" si="608"/>
        <v>0</v>
      </c>
      <c r="B14967" s="12" t="s">
        <v>6</v>
      </c>
      <c r="C14967" s="31">
        <v>0</v>
      </c>
    </row>
    <row r="14968" spans="1:3" ht="15" hidden="1" x14ac:dyDescent="0.2">
      <c r="A14968" s="13">
        <f t="shared" si="608"/>
        <v>0</v>
      </c>
      <c r="B14968" s="12" t="s">
        <v>45</v>
      </c>
      <c r="C14968" s="31">
        <v>0</v>
      </c>
    </row>
    <row r="14969" spans="1:3" ht="15" hidden="1" x14ac:dyDescent="0.2">
      <c r="A14969" s="13">
        <f t="shared" si="608"/>
        <v>0</v>
      </c>
      <c r="B14969" s="12" t="s">
        <v>13</v>
      </c>
      <c r="C14969" s="31">
        <v>0</v>
      </c>
    </row>
    <row r="14970" spans="1:3" ht="15" x14ac:dyDescent="0.2">
      <c r="A14970" s="13"/>
      <c r="B14970" s="17" t="s">
        <v>46</v>
      </c>
      <c r="C14970" s="31">
        <v>1494.12</v>
      </c>
    </row>
    <row r="14971" spans="1:3" ht="15" x14ac:dyDescent="0.2">
      <c r="A14971" s="13"/>
      <c r="B14971" s="12" t="s">
        <v>19</v>
      </c>
      <c r="C14971" s="31">
        <v>1494.12</v>
      </c>
    </row>
    <row r="14972" spans="1:3" ht="15" hidden="1" x14ac:dyDescent="0.2">
      <c r="A14972" s="13">
        <f t="shared" si="608"/>
        <v>0</v>
      </c>
      <c r="B14972" s="12" t="s">
        <v>36</v>
      </c>
      <c r="C14972" s="31">
        <v>0</v>
      </c>
    </row>
    <row r="14973" spans="1:3" ht="15" hidden="1" x14ac:dyDescent="0.2">
      <c r="A14973" s="13">
        <f t="shared" si="608"/>
        <v>0</v>
      </c>
      <c r="B14973" s="12" t="s">
        <v>47</v>
      </c>
      <c r="C14973" s="31">
        <v>0</v>
      </c>
    </row>
    <row r="14974" spans="1:3" ht="15" hidden="1" x14ac:dyDescent="0.2">
      <c r="A14974" s="13">
        <f t="shared" si="608"/>
        <v>0</v>
      </c>
      <c r="B14974" s="12" t="s">
        <v>41</v>
      </c>
      <c r="C14974" s="31">
        <v>0</v>
      </c>
    </row>
    <row r="14975" spans="1:3" ht="15" x14ac:dyDescent="0.2">
      <c r="A14975" s="13"/>
      <c r="B14975" s="39" t="s">
        <v>48</v>
      </c>
      <c r="C14975" s="40">
        <v>2.92</v>
      </c>
    </row>
    <row r="14976" spans="1:3" ht="15" x14ac:dyDescent="0.2">
      <c r="A14976" s="13"/>
      <c r="B14976" s="39" t="s">
        <v>49</v>
      </c>
      <c r="C14976" s="40">
        <v>5.48</v>
      </c>
    </row>
    <row r="14977" spans="1:3" ht="15" x14ac:dyDescent="0.2">
      <c r="A14977" s="13"/>
      <c r="B14977" s="39" t="s">
        <v>50</v>
      </c>
      <c r="C14977" s="40">
        <v>8.4</v>
      </c>
    </row>
    <row r="14978" spans="1:3" ht="15" hidden="1" x14ac:dyDescent="0.2">
      <c r="A14978" s="13">
        <f t="shared" si="608"/>
        <v>0</v>
      </c>
      <c r="B14978" s="23"/>
      <c r="C14978" s="34"/>
    </row>
    <row r="14979" spans="1:3" hidden="1" x14ac:dyDescent="0.2">
      <c r="A14979" s="13">
        <f t="shared" si="608"/>
        <v>0</v>
      </c>
      <c r="B14979" s="18" t="s">
        <v>319</v>
      </c>
      <c r="C14979" s="29"/>
    </row>
    <row r="14980" spans="1:3" ht="15" x14ac:dyDescent="0.2">
      <c r="A14980" s="13"/>
      <c r="B14980" s="5" t="s">
        <v>53</v>
      </c>
      <c r="C14980" s="36">
        <v>281</v>
      </c>
    </row>
    <row r="14981" spans="1:3" ht="15" x14ac:dyDescent="0.2">
      <c r="A14981" s="13"/>
      <c r="B14981" s="6" t="s">
        <v>54</v>
      </c>
      <c r="C14981" s="36">
        <v>207</v>
      </c>
    </row>
    <row r="14982" spans="1:3" ht="15" x14ac:dyDescent="0.2">
      <c r="A14982" s="13"/>
      <c r="B14982" s="6" t="s">
        <v>55</v>
      </c>
      <c r="C14982" s="36">
        <v>74</v>
      </c>
    </row>
    <row r="14983" spans="1:3" ht="15" hidden="1" x14ac:dyDescent="0.2">
      <c r="A14983" s="13">
        <f t="shared" si="608"/>
        <v>0</v>
      </c>
      <c r="B14983" s="24"/>
      <c r="C14983" s="34"/>
    </row>
    <row r="14984" spans="1:3" ht="15" x14ac:dyDescent="0.2">
      <c r="A14984" s="13"/>
      <c r="B14984" s="121" t="s">
        <v>236</v>
      </c>
      <c r="C14984" s="122"/>
    </row>
    <row r="14985" spans="1:3" hidden="1" x14ac:dyDescent="0.2">
      <c r="A14985" s="13">
        <f t="shared" ref="A14985:A14993" si="609">SUM(C14985)</f>
        <v>0</v>
      </c>
      <c r="B14985" s="21"/>
      <c r="C14985" s="35"/>
    </row>
    <row r="14986" spans="1:3" ht="15" hidden="1" x14ac:dyDescent="0.2">
      <c r="A14986" s="13">
        <f t="shared" si="609"/>
        <v>0</v>
      </c>
      <c r="B14986" s="22" t="s">
        <v>59</v>
      </c>
      <c r="C14986" s="29"/>
    </row>
    <row r="14987" spans="1:3" ht="15" x14ac:dyDescent="0.2">
      <c r="A14987" s="13"/>
      <c r="B14987" s="2" t="s">
        <v>1</v>
      </c>
      <c r="C14987" s="28">
        <v>69.244339999999994</v>
      </c>
    </row>
    <row r="14988" spans="1:3" ht="15" hidden="1" x14ac:dyDescent="0.2">
      <c r="A14988" s="13">
        <f t="shared" si="609"/>
        <v>0</v>
      </c>
      <c r="B14988" s="3" t="s">
        <v>2</v>
      </c>
      <c r="C14988" s="28"/>
    </row>
    <row r="14989" spans="1:3" ht="15" hidden="1" x14ac:dyDescent="0.2">
      <c r="A14989" s="13">
        <f t="shared" si="609"/>
        <v>0</v>
      </c>
      <c r="B14989" s="3" t="s">
        <v>3</v>
      </c>
      <c r="C14989" s="28"/>
    </row>
    <row r="14990" spans="1:3" ht="15" hidden="1" x14ac:dyDescent="0.2">
      <c r="A14990" s="13">
        <f t="shared" si="609"/>
        <v>0</v>
      </c>
      <c r="B14990" s="3" t="s">
        <v>4</v>
      </c>
      <c r="C14990" s="28">
        <v>0</v>
      </c>
    </row>
    <row r="14991" spans="1:3" ht="15" x14ac:dyDescent="0.2">
      <c r="A14991" s="13"/>
      <c r="B14991" s="3" t="s">
        <v>5</v>
      </c>
      <c r="C14991" s="28">
        <v>69.244339999999994</v>
      </c>
    </row>
    <row r="14992" spans="1:3" ht="15" hidden="1" x14ac:dyDescent="0.2">
      <c r="A14992" s="13">
        <f t="shared" si="609"/>
        <v>0</v>
      </c>
      <c r="B14992" s="2" t="s">
        <v>6</v>
      </c>
      <c r="C14992" s="28">
        <v>0</v>
      </c>
    </row>
    <row r="14993" spans="1:3" ht="15" hidden="1" x14ac:dyDescent="0.2">
      <c r="A14993" s="13">
        <f t="shared" si="609"/>
        <v>0</v>
      </c>
      <c r="B14993" s="2" t="s">
        <v>7</v>
      </c>
      <c r="C14993" s="28">
        <v>0</v>
      </c>
    </row>
    <row r="14994" spans="1:3" ht="15" hidden="1" x14ac:dyDescent="0.2">
      <c r="A14994" s="13">
        <v>0</v>
      </c>
      <c r="B14994" s="3" t="s">
        <v>8</v>
      </c>
      <c r="C14994" s="28">
        <v>0</v>
      </c>
    </row>
    <row r="14995" spans="1:3" ht="15" hidden="1" x14ac:dyDescent="0.2">
      <c r="A14995" s="13">
        <f>SUM(C14995)</f>
        <v>0</v>
      </c>
      <c r="B14995" s="4" t="s">
        <v>9</v>
      </c>
      <c r="C14995" s="28">
        <v>0</v>
      </c>
    </row>
    <row r="14996" spans="1:3" ht="15" hidden="1" x14ac:dyDescent="0.2">
      <c r="A14996" s="13">
        <v>0</v>
      </c>
      <c r="B14996" s="4" t="s">
        <v>10</v>
      </c>
      <c r="C14996" s="28">
        <v>0</v>
      </c>
    </row>
    <row r="14997" spans="1:3" ht="15" hidden="1" x14ac:dyDescent="0.2">
      <c r="A14997" s="13">
        <f>SUM(C14997)</f>
        <v>0</v>
      </c>
      <c r="B14997" s="4" t="s">
        <v>11</v>
      </c>
      <c r="C14997" s="28">
        <v>0</v>
      </c>
    </row>
    <row r="14998" spans="1:3" ht="15" hidden="1" x14ac:dyDescent="0.2">
      <c r="A14998" s="13">
        <f>SUM(C14998)</f>
        <v>0</v>
      </c>
      <c r="B14998" s="4" t="s">
        <v>12</v>
      </c>
      <c r="C14998" s="28">
        <v>0</v>
      </c>
    </row>
    <row r="14999" spans="1:3" ht="15" hidden="1" x14ac:dyDescent="0.2">
      <c r="A14999" s="13">
        <f>SUM(C14999)</f>
        <v>0</v>
      </c>
      <c r="B14999" s="2" t="s">
        <v>13</v>
      </c>
      <c r="C14999" s="28">
        <v>0</v>
      </c>
    </row>
    <row r="15000" spans="1:3" ht="15" hidden="1" x14ac:dyDescent="0.2">
      <c r="A15000" s="13">
        <v>0</v>
      </c>
      <c r="B15000" s="3" t="s">
        <v>14</v>
      </c>
      <c r="C15000" s="28">
        <v>0</v>
      </c>
    </row>
    <row r="15001" spans="1:3" ht="15" hidden="1" x14ac:dyDescent="0.2">
      <c r="A15001" s="13">
        <v>0</v>
      </c>
      <c r="B15001" s="4" t="s">
        <v>15</v>
      </c>
      <c r="C15001" s="28">
        <v>0</v>
      </c>
    </row>
    <row r="15002" spans="1:3" ht="15" hidden="1" x14ac:dyDescent="0.2">
      <c r="A15002" s="13">
        <v>0</v>
      </c>
      <c r="B15002" s="4" t="s">
        <v>10</v>
      </c>
      <c r="C15002" s="28">
        <v>0</v>
      </c>
    </row>
    <row r="15003" spans="1:3" ht="15" hidden="1" x14ac:dyDescent="0.2">
      <c r="A15003" s="13">
        <f t="shared" ref="A15003:A15009" si="610">SUM(C15003)</f>
        <v>0</v>
      </c>
      <c r="B15003" s="4" t="s">
        <v>16</v>
      </c>
      <c r="C15003" s="28">
        <v>0</v>
      </c>
    </row>
    <row r="15004" spans="1:3" ht="15" hidden="1" x14ac:dyDescent="0.2">
      <c r="A15004" s="13">
        <f t="shared" si="610"/>
        <v>0</v>
      </c>
      <c r="B15004" s="3" t="s">
        <v>17</v>
      </c>
      <c r="C15004" s="28">
        <v>0</v>
      </c>
    </row>
    <row r="15005" spans="1:3" ht="15" hidden="1" x14ac:dyDescent="0.2">
      <c r="A15005" s="13">
        <f t="shared" si="610"/>
        <v>0</v>
      </c>
      <c r="B15005" s="4" t="s">
        <v>18</v>
      </c>
      <c r="C15005" s="28">
        <v>0</v>
      </c>
    </row>
    <row r="15006" spans="1:3" hidden="1" x14ac:dyDescent="0.2">
      <c r="A15006" s="13">
        <f t="shared" si="610"/>
        <v>0</v>
      </c>
      <c r="B15006" s="21"/>
      <c r="C15006" s="35"/>
    </row>
    <row r="15007" spans="1:3" ht="15" x14ac:dyDescent="0.2">
      <c r="A15007" s="13"/>
      <c r="B15007" s="2" t="s">
        <v>19</v>
      </c>
      <c r="C15007" s="28">
        <v>58.061299999999996</v>
      </c>
    </row>
    <row r="15008" spans="1:3" ht="15" x14ac:dyDescent="0.2">
      <c r="A15008" s="13"/>
      <c r="B15008" s="12" t="s">
        <v>20</v>
      </c>
      <c r="C15008" s="31">
        <v>52.273440000000001</v>
      </c>
    </row>
    <row r="15009" spans="1:3" ht="15" x14ac:dyDescent="0.2">
      <c r="A15009" s="13"/>
      <c r="B15009" s="12" t="s">
        <v>21</v>
      </c>
      <c r="C15009" s="31">
        <v>4.1271399999999998</v>
      </c>
    </row>
    <row r="15010" spans="1:3" ht="15" hidden="1" x14ac:dyDescent="0.2">
      <c r="A15010" s="13">
        <v>0</v>
      </c>
      <c r="B15010" s="15" t="s">
        <v>22</v>
      </c>
      <c r="C15010" s="32">
        <v>1.8</v>
      </c>
    </row>
    <row r="15011" spans="1:3" ht="15" hidden="1" x14ac:dyDescent="0.2">
      <c r="A15011" s="13">
        <v>0</v>
      </c>
      <c r="B15011" s="15" t="s">
        <v>23</v>
      </c>
      <c r="C15011" s="32">
        <v>0</v>
      </c>
    </row>
    <row r="15012" spans="1:3" ht="15" hidden="1" x14ac:dyDescent="0.2">
      <c r="A15012" s="13">
        <v>0</v>
      </c>
      <c r="B15012" s="15" t="s">
        <v>24</v>
      </c>
      <c r="C15012" s="32">
        <v>1.0560400000000001</v>
      </c>
    </row>
    <row r="15013" spans="1:3" ht="15" hidden="1" x14ac:dyDescent="0.2">
      <c r="A15013" s="13">
        <v>0</v>
      </c>
      <c r="B15013" s="15" t="s">
        <v>25</v>
      </c>
      <c r="C15013" s="32">
        <v>0</v>
      </c>
    </row>
    <row r="15014" spans="1:3" ht="15" hidden="1" x14ac:dyDescent="0.2">
      <c r="A15014" s="13">
        <v>0</v>
      </c>
      <c r="B15014" s="15" t="s">
        <v>26</v>
      </c>
      <c r="C15014" s="32">
        <v>0</v>
      </c>
    </row>
    <row r="15015" spans="1:3" ht="15" hidden="1" x14ac:dyDescent="0.2">
      <c r="A15015" s="13">
        <v>0</v>
      </c>
      <c r="B15015" s="15" t="s">
        <v>27</v>
      </c>
      <c r="C15015" s="32">
        <v>0</v>
      </c>
    </row>
    <row r="15016" spans="1:3" ht="30" hidden="1" x14ac:dyDescent="0.2">
      <c r="A15016" s="13">
        <v>0</v>
      </c>
      <c r="B15016" s="15" t="s">
        <v>28</v>
      </c>
      <c r="C15016" s="32">
        <v>0</v>
      </c>
    </row>
    <row r="15017" spans="1:3" ht="15" hidden="1" x14ac:dyDescent="0.2">
      <c r="A15017" s="13">
        <v>0</v>
      </c>
      <c r="B15017" s="15" t="s">
        <v>29</v>
      </c>
      <c r="C15017" s="32">
        <v>0.97109999999999996</v>
      </c>
    </row>
    <row r="15018" spans="1:3" ht="15" hidden="1" x14ac:dyDescent="0.2">
      <c r="A15018" s="13">
        <v>0</v>
      </c>
      <c r="B15018" s="15" t="s">
        <v>30</v>
      </c>
      <c r="C15018" s="32">
        <v>0</v>
      </c>
    </row>
    <row r="15019" spans="1:3" ht="15" hidden="1" x14ac:dyDescent="0.2">
      <c r="A15019" s="13">
        <v>0</v>
      </c>
      <c r="B15019" s="15" t="s">
        <v>31</v>
      </c>
      <c r="C15019" s="32">
        <v>0.3</v>
      </c>
    </row>
    <row r="15020" spans="1:3" ht="15" hidden="1" x14ac:dyDescent="0.2">
      <c r="A15020" s="13">
        <f t="shared" ref="A15020:A15026" si="611">SUM(C15020)</f>
        <v>0</v>
      </c>
      <c r="B15020" s="12" t="s">
        <v>32</v>
      </c>
      <c r="C15020" s="31">
        <v>0</v>
      </c>
    </row>
    <row r="15021" spans="1:3" ht="15" hidden="1" x14ac:dyDescent="0.2">
      <c r="A15021" s="13">
        <f t="shared" si="611"/>
        <v>0</v>
      </c>
      <c r="B15021" s="3" t="s">
        <v>33</v>
      </c>
      <c r="C15021" s="28">
        <v>0</v>
      </c>
    </row>
    <row r="15022" spans="1:3" ht="15" hidden="1" x14ac:dyDescent="0.2">
      <c r="A15022" s="13">
        <f t="shared" si="611"/>
        <v>0</v>
      </c>
      <c r="B15022" s="12" t="s">
        <v>4</v>
      </c>
      <c r="C15022" s="31">
        <v>0</v>
      </c>
    </row>
    <row r="15023" spans="1:3" ht="15" x14ac:dyDescent="0.2">
      <c r="A15023" s="13"/>
      <c r="B15023" s="12" t="s">
        <v>34</v>
      </c>
      <c r="C15023" s="31">
        <v>0.16072</v>
      </c>
    </row>
    <row r="15024" spans="1:3" ht="15" x14ac:dyDescent="0.2">
      <c r="A15024" s="13"/>
      <c r="B15024" s="12" t="s">
        <v>35</v>
      </c>
      <c r="C15024" s="31">
        <v>1.5</v>
      </c>
    </row>
    <row r="15025" spans="1:3" ht="15" hidden="1" x14ac:dyDescent="0.2">
      <c r="A15025" s="13">
        <f t="shared" si="611"/>
        <v>0</v>
      </c>
      <c r="B15025" s="2" t="s">
        <v>36</v>
      </c>
      <c r="C15025" s="28">
        <v>0</v>
      </c>
    </row>
    <row r="15026" spans="1:3" ht="15" hidden="1" x14ac:dyDescent="0.2">
      <c r="A15026" s="13">
        <f t="shared" si="611"/>
        <v>0</v>
      </c>
      <c r="B15026" s="2" t="s">
        <v>37</v>
      </c>
      <c r="C15026" s="28">
        <v>0</v>
      </c>
    </row>
    <row r="15027" spans="1:3" ht="15" hidden="1" x14ac:dyDescent="0.2">
      <c r="A15027" s="13">
        <v>0</v>
      </c>
      <c r="B15027" s="16" t="s">
        <v>8</v>
      </c>
      <c r="C15027" s="33">
        <v>0</v>
      </c>
    </row>
    <row r="15028" spans="1:3" ht="15" hidden="1" x14ac:dyDescent="0.2">
      <c r="A15028" s="13">
        <v>0</v>
      </c>
      <c r="B15028" s="15" t="s">
        <v>9</v>
      </c>
      <c r="C15028" s="32">
        <v>0</v>
      </c>
    </row>
    <row r="15029" spans="1:3" ht="15" hidden="1" x14ac:dyDescent="0.2">
      <c r="A15029" s="13">
        <v>0</v>
      </c>
      <c r="B15029" s="15" t="s">
        <v>38</v>
      </c>
      <c r="C15029" s="32">
        <v>0</v>
      </c>
    </row>
    <row r="15030" spans="1:3" ht="15" hidden="1" x14ac:dyDescent="0.2">
      <c r="A15030" s="13">
        <f>SUM(C15030)</f>
        <v>0</v>
      </c>
      <c r="B15030" s="14" t="s">
        <v>39</v>
      </c>
      <c r="C15030" s="31">
        <v>0</v>
      </c>
    </row>
    <row r="15031" spans="1:3" ht="15" hidden="1" x14ac:dyDescent="0.2">
      <c r="A15031" s="13">
        <f>SUM(C15031)</f>
        <v>0</v>
      </c>
      <c r="B15031" s="4" t="s">
        <v>40</v>
      </c>
      <c r="C15031" s="28">
        <v>0</v>
      </c>
    </row>
    <row r="15032" spans="1:3" ht="15" hidden="1" x14ac:dyDescent="0.2">
      <c r="A15032" s="13">
        <f>SUM(C15032)</f>
        <v>0</v>
      </c>
      <c r="B15032" s="2" t="s">
        <v>41</v>
      </c>
      <c r="C15032" s="28">
        <v>0</v>
      </c>
    </row>
    <row r="15033" spans="1:3" ht="15" hidden="1" x14ac:dyDescent="0.2">
      <c r="A15033" s="13">
        <v>0</v>
      </c>
      <c r="B15033" s="16" t="s">
        <v>14</v>
      </c>
      <c r="C15033" s="33">
        <v>0</v>
      </c>
    </row>
    <row r="15034" spans="1:3" ht="15" hidden="1" x14ac:dyDescent="0.2">
      <c r="A15034" s="13">
        <v>0</v>
      </c>
      <c r="B15034" s="15" t="s">
        <v>9</v>
      </c>
      <c r="C15034" s="32">
        <v>0</v>
      </c>
    </row>
    <row r="15035" spans="1:3" ht="15" hidden="1" x14ac:dyDescent="0.2">
      <c r="A15035" s="13">
        <v>0</v>
      </c>
      <c r="B15035" s="15" t="s">
        <v>10</v>
      </c>
      <c r="C15035" s="32">
        <v>0</v>
      </c>
    </row>
    <row r="15036" spans="1:3" ht="15" hidden="1" x14ac:dyDescent="0.2">
      <c r="A15036" s="13">
        <f>SUM(C15036)</f>
        <v>0</v>
      </c>
      <c r="B15036" s="14" t="s">
        <v>42</v>
      </c>
      <c r="C15036" s="31">
        <v>0</v>
      </c>
    </row>
    <row r="15037" spans="1:3" ht="15" hidden="1" x14ac:dyDescent="0.2">
      <c r="A15037" s="13">
        <f>SUM(C15037)</f>
        <v>0</v>
      </c>
      <c r="B15037" s="4" t="s">
        <v>16</v>
      </c>
      <c r="C15037" s="28">
        <v>0</v>
      </c>
    </row>
    <row r="15038" spans="1:3" ht="15" hidden="1" x14ac:dyDescent="0.2">
      <c r="A15038" s="13">
        <f>SUM(C15038)</f>
        <v>0</v>
      </c>
      <c r="B15038" s="16" t="s">
        <v>17</v>
      </c>
      <c r="C15038" s="33">
        <v>0</v>
      </c>
    </row>
    <row r="15039" spans="1:3" ht="15" hidden="1" x14ac:dyDescent="0.2">
      <c r="A15039" s="13">
        <v>0</v>
      </c>
      <c r="B15039" s="15" t="s">
        <v>43</v>
      </c>
      <c r="C15039" s="32">
        <v>0</v>
      </c>
    </row>
    <row r="15040" spans="1:3" ht="15" hidden="1" x14ac:dyDescent="0.2">
      <c r="A15040" s="13">
        <v>0</v>
      </c>
      <c r="B15040" s="15" t="s">
        <v>15</v>
      </c>
      <c r="C15040" s="32">
        <v>0</v>
      </c>
    </row>
    <row r="15041" spans="1:3" ht="15" hidden="1" x14ac:dyDescent="0.2">
      <c r="A15041" s="13">
        <v>0</v>
      </c>
      <c r="B15041" s="15" t="s">
        <v>10</v>
      </c>
      <c r="C15041" s="32">
        <v>0</v>
      </c>
    </row>
    <row r="15042" spans="1:3" ht="15" hidden="1" x14ac:dyDescent="0.2">
      <c r="A15042" s="13">
        <f t="shared" ref="A15042:A15064" si="612">SUM(C15042)</f>
        <v>0</v>
      </c>
      <c r="B15042" s="14" t="s">
        <v>39</v>
      </c>
      <c r="C15042" s="31">
        <v>0</v>
      </c>
    </row>
    <row r="15043" spans="1:3" ht="15" hidden="1" x14ac:dyDescent="0.2">
      <c r="A15043" s="13">
        <f t="shared" si="612"/>
        <v>0</v>
      </c>
      <c r="B15043" s="4" t="s">
        <v>16</v>
      </c>
      <c r="C15043" s="28">
        <v>0</v>
      </c>
    </row>
    <row r="15044" spans="1:3" hidden="1" x14ac:dyDescent="0.2">
      <c r="A15044" s="13">
        <f t="shared" si="612"/>
        <v>0</v>
      </c>
      <c r="B15044" s="21"/>
      <c r="C15044" s="35"/>
    </row>
    <row r="15045" spans="1:3" ht="15" hidden="1" x14ac:dyDescent="0.2">
      <c r="A15045" s="13">
        <f t="shared" si="612"/>
        <v>0</v>
      </c>
      <c r="B15045" s="22" t="s">
        <v>60</v>
      </c>
      <c r="C15045" s="29"/>
    </row>
    <row r="15046" spans="1:3" ht="15" x14ac:dyDescent="0.2">
      <c r="A15046" s="13"/>
      <c r="B15046" s="17" t="s">
        <v>44</v>
      </c>
      <c r="C15046" s="31">
        <v>69.244339999999994</v>
      </c>
    </row>
    <row r="15047" spans="1:3" ht="15" x14ac:dyDescent="0.2">
      <c r="A15047" s="13"/>
      <c r="B15047" s="12" t="s">
        <v>1</v>
      </c>
      <c r="C15047" s="31">
        <v>69.244339999999994</v>
      </c>
    </row>
    <row r="15048" spans="1:3" ht="15" hidden="1" x14ac:dyDescent="0.2">
      <c r="A15048" s="13">
        <f t="shared" si="612"/>
        <v>0</v>
      </c>
      <c r="B15048" s="12" t="s">
        <v>6</v>
      </c>
      <c r="C15048" s="31">
        <v>0</v>
      </c>
    </row>
    <row r="15049" spans="1:3" ht="15" hidden="1" x14ac:dyDescent="0.2">
      <c r="A15049" s="13">
        <f t="shared" si="612"/>
        <v>0</v>
      </c>
      <c r="B15049" s="12" t="s">
        <v>45</v>
      </c>
      <c r="C15049" s="31">
        <v>0</v>
      </c>
    </row>
    <row r="15050" spans="1:3" ht="15" hidden="1" x14ac:dyDescent="0.2">
      <c r="A15050" s="13">
        <f t="shared" si="612"/>
        <v>0</v>
      </c>
      <c r="B15050" s="12" t="s">
        <v>13</v>
      </c>
      <c r="C15050" s="31">
        <v>0</v>
      </c>
    </row>
    <row r="15051" spans="1:3" ht="15" x14ac:dyDescent="0.2">
      <c r="A15051" s="13"/>
      <c r="B15051" s="17" t="s">
        <v>46</v>
      </c>
      <c r="C15051" s="31">
        <v>58.061300000000003</v>
      </c>
    </row>
    <row r="15052" spans="1:3" ht="15" x14ac:dyDescent="0.2">
      <c r="A15052" s="13"/>
      <c r="B15052" s="12" t="s">
        <v>19</v>
      </c>
      <c r="C15052" s="31">
        <v>58.061300000000003</v>
      </c>
    </row>
    <row r="15053" spans="1:3" ht="15" hidden="1" x14ac:dyDescent="0.2">
      <c r="A15053" s="13">
        <f t="shared" si="612"/>
        <v>0</v>
      </c>
      <c r="B15053" s="12" t="s">
        <v>36</v>
      </c>
      <c r="C15053" s="31">
        <v>0</v>
      </c>
    </row>
    <row r="15054" spans="1:3" ht="15" hidden="1" x14ac:dyDescent="0.2">
      <c r="A15054" s="13">
        <f t="shared" si="612"/>
        <v>0</v>
      </c>
      <c r="B15054" s="12" t="s">
        <v>47</v>
      </c>
      <c r="C15054" s="31">
        <v>0</v>
      </c>
    </row>
    <row r="15055" spans="1:3" ht="15" hidden="1" x14ac:dyDescent="0.2">
      <c r="A15055" s="13">
        <f t="shared" si="612"/>
        <v>0</v>
      </c>
      <c r="B15055" s="12" t="s">
        <v>41</v>
      </c>
      <c r="C15055" s="31">
        <v>0</v>
      </c>
    </row>
    <row r="15056" spans="1:3" ht="15" x14ac:dyDescent="0.2">
      <c r="A15056" s="13"/>
      <c r="B15056" s="39" t="s">
        <v>48</v>
      </c>
      <c r="C15056" s="40">
        <v>11.18304</v>
      </c>
    </row>
    <row r="15057" spans="1:3" ht="15" x14ac:dyDescent="0.2">
      <c r="A15057" s="13"/>
      <c r="B15057" s="39" t="s">
        <v>49</v>
      </c>
      <c r="C15057" s="40">
        <v>904.26351999999997</v>
      </c>
    </row>
    <row r="15058" spans="1:3" ht="15" x14ac:dyDescent="0.2">
      <c r="A15058" s="13"/>
      <c r="B15058" s="39" t="s">
        <v>50</v>
      </c>
      <c r="C15058" s="40">
        <v>915.44655999999998</v>
      </c>
    </row>
    <row r="15059" spans="1:3" ht="15" hidden="1" x14ac:dyDescent="0.2">
      <c r="A15059" s="13">
        <f t="shared" si="612"/>
        <v>0</v>
      </c>
      <c r="B15059" s="23"/>
      <c r="C15059" s="34"/>
    </row>
    <row r="15060" spans="1:3" hidden="1" x14ac:dyDescent="0.2">
      <c r="A15060" s="13">
        <f t="shared" si="612"/>
        <v>0</v>
      </c>
      <c r="B15060" s="18" t="s">
        <v>319</v>
      </c>
      <c r="C15060" s="29"/>
    </row>
    <row r="15061" spans="1:3" ht="15" x14ac:dyDescent="0.2">
      <c r="A15061" s="13"/>
      <c r="B15061" s="5" t="s">
        <v>53</v>
      </c>
      <c r="C15061" s="36">
        <v>91</v>
      </c>
    </row>
    <row r="15062" spans="1:3" ht="15" x14ac:dyDescent="0.2">
      <c r="A15062" s="13"/>
      <c r="B15062" s="6" t="s">
        <v>54</v>
      </c>
      <c r="C15062" s="36">
        <v>67</v>
      </c>
    </row>
    <row r="15063" spans="1:3" ht="15" x14ac:dyDescent="0.2">
      <c r="A15063" s="13"/>
      <c r="B15063" s="6" t="s">
        <v>55</v>
      </c>
      <c r="C15063" s="36">
        <v>24</v>
      </c>
    </row>
    <row r="15064" spans="1:3" ht="15" hidden="1" x14ac:dyDescent="0.2">
      <c r="A15064" s="13">
        <f t="shared" si="612"/>
        <v>0</v>
      </c>
      <c r="B15064" s="24"/>
      <c r="C15064" s="34"/>
    </row>
    <row r="15065" spans="1:3" ht="15" x14ac:dyDescent="0.2">
      <c r="A15065" s="13"/>
      <c r="B15065" s="121" t="s">
        <v>237</v>
      </c>
      <c r="C15065" s="122"/>
    </row>
    <row r="15066" spans="1:3" hidden="1" x14ac:dyDescent="0.2">
      <c r="A15066" s="13">
        <f t="shared" ref="A15066:A15074" si="613">SUM(C15066)</f>
        <v>0</v>
      </c>
      <c r="B15066" s="21"/>
      <c r="C15066" s="35"/>
    </row>
    <row r="15067" spans="1:3" ht="15" hidden="1" x14ac:dyDescent="0.2">
      <c r="A15067" s="13">
        <f t="shared" si="613"/>
        <v>0</v>
      </c>
      <c r="B15067" s="22" t="s">
        <v>59</v>
      </c>
      <c r="C15067" s="29"/>
    </row>
    <row r="15068" spans="1:3" ht="15" x14ac:dyDescent="0.2">
      <c r="A15068" s="13"/>
      <c r="B15068" s="2" t="s">
        <v>1</v>
      </c>
      <c r="C15068" s="28">
        <v>460</v>
      </c>
    </row>
    <row r="15069" spans="1:3" ht="15" hidden="1" x14ac:dyDescent="0.2">
      <c r="A15069" s="13">
        <f t="shared" si="613"/>
        <v>0</v>
      </c>
      <c r="B15069" s="3" t="s">
        <v>2</v>
      </c>
      <c r="C15069" s="28"/>
    </row>
    <row r="15070" spans="1:3" ht="15" hidden="1" x14ac:dyDescent="0.2">
      <c r="A15070" s="13">
        <f t="shared" si="613"/>
        <v>0</v>
      </c>
      <c r="B15070" s="3" t="s">
        <v>3</v>
      </c>
      <c r="C15070" s="28"/>
    </row>
    <row r="15071" spans="1:3" ht="15" x14ac:dyDescent="0.2">
      <c r="A15071" s="13"/>
      <c r="B15071" s="3" t="s">
        <v>4</v>
      </c>
      <c r="C15071" s="28">
        <v>60</v>
      </c>
    </row>
    <row r="15072" spans="1:3" ht="15" x14ac:dyDescent="0.2">
      <c r="A15072" s="13"/>
      <c r="B15072" s="3" t="s">
        <v>5</v>
      </c>
      <c r="C15072" s="28">
        <v>400</v>
      </c>
    </row>
    <row r="15073" spans="1:3" ht="15" hidden="1" x14ac:dyDescent="0.2">
      <c r="A15073" s="13">
        <f t="shared" si="613"/>
        <v>0</v>
      </c>
      <c r="B15073" s="2" t="s">
        <v>6</v>
      </c>
      <c r="C15073" s="28">
        <v>0</v>
      </c>
    </row>
    <row r="15074" spans="1:3" ht="15" hidden="1" x14ac:dyDescent="0.2">
      <c r="A15074" s="13">
        <f t="shared" si="613"/>
        <v>0</v>
      </c>
      <c r="B15074" s="2" t="s">
        <v>7</v>
      </c>
      <c r="C15074" s="28">
        <v>0</v>
      </c>
    </row>
    <row r="15075" spans="1:3" ht="15" hidden="1" x14ac:dyDescent="0.2">
      <c r="A15075" s="13">
        <v>0</v>
      </c>
      <c r="B15075" s="3" t="s">
        <v>8</v>
      </c>
      <c r="C15075" s="28">
        <v>0</v>
      </c>
    </row>
    <row r="15076" spans="1:3" ht="15" hidden="1" x14ac:dyDescent="0.2">
      <c r="A15076" s="13">
        <f>SUM(C15076)</f>
        <v>0</v>
      </c>
      <c r="B15076" s="4" t="s">
        <v>9</v>
      </c>
      <c r="C15076" s="28">
        <v>0</v>
      </c>
    </row>
    <row r="15077" spans="1:3" ht="15" hidden="1" x14ac:dyDescent="0.2">
      <c r="A15077" s="13">
        <v>0</v>
      </c>
      <c r="B15077" s="4" t="s">
        <v>10</v>
      </c>
      <c r="C15077" s="28">
        <v>0</v>
      </c>
    </row>
    <row r="15078" spans="1:3" ht="15" hidden="1" x14ac:dyDescent="0.2">
      <c r="A15078" s="13">
        <f>SUM(C15078)</f>
        <v>0</v>
      </c>
      <c r="B15078" s="4" t="s">
        <v>11</v>
      </c>
      <c r="C15078" s="28">
        <v>0</v>
      </c>
    </row>
    <row r="15079" spans="1:3" ht="15" hidden="1" x14ac:dyDescent="0.2">
      <c r="A15079" s="13">
        <f>SUM(C15079)</f>
        <v>0</v>
      </c>
      <c r="B15079" s="4" t="s">
        <v>12</v>
      </c>
      <c r="C15079" s="28">
        <v>0</v>
      </c>
    </row>
    <row r="15080" spans="1:3" ht="15" hidden="1" x14ac:dyDescent="0.2">
      <c r="A15080" s="13">
        <f>SUM(C15080)</f>
        <v>0</v>
      </c>
      <c r="B15080" s="2" t="s">
        <v>13</v>
      </c>
      <c r="C15080" s="28">
        <v>0</v>
      </c>
    </row>
    <row r="15081" spans="1:3" ht="15" hidden="1" x14ac:dyDescent="0.2">
      <c r="A15081" s="13">
        <v>0</v>
      </c>
      <c r="B15081" s="3" t="s">
        <v>14</v>
      </c>
      <c r="C15081" s="28">
        <v>0</v>
      </c>
    </row>
    <row r="15082" spans="1:3" ht="15" hidden="1" x14ac:dyDescent="0.2">
      <c r="A15082" s="13">
        <v>0</v>
      </c>
      <c r="B15082" s="4" t="s">
        <v>15</v>
      </c>
      <c r="C15082" s="28">
        <v>0</v>
      </c>
    </row>
    <row r="15083" spans="1:3" ht="15" hidden="1" x14ac:dyDescent="0.2">
      <c r="A15083" s="13">
        <v>0</v>
      </c>
      <c r="B15083" s="4" t="s">
        <v>10</v>
      </c>
      <c r="C15083" s="28">
        <v>0</v>
      </c>
    </row>
    <row r="15084" spans="1:3" ht="15" hidden="1" x14ac:dyDescent="0.2">
      <c r="A15084" s="13">
        <f t="shared" ref="A15084:A15090" si="614">SUM(C15084)</f>
        <v>0</v>
      </c>
      <c r="B15084" s="4" t="s">
        <v>16</v>
      </c>
      <c r="C15084" s="28">
        <v>0</v>
      </c>
    </row>
    <row r="15085" spans="1:3" ht="15" hidden="1" x14ac:dyDescent="0.2">
      <c r="A15085" s="13">
        <f t="shared" si="614"/>
        <v>0</v>
      </c>
      <c r="B15085" s="3" t="s">
        <v>17</v>
      </c>
      <c r="C15085" s="28">
        <v>0</v>
      </c>
    </row>
    <row r="15086" spans="1:3" ht="15" hidden="1" x14ac:dyDescent="0.2">
      <c r="A15086" s="13">
        <f t="shared" si="614"/>
        <v>0</v>
      </c>
      <c r="B15086" s="4" t="s">
        <v>18</v>
      </c>
      <c r="C15086" s="28">
        <v>0</v>
      </c>
    </row>
    <row r="15087" spans="1:3" hidden="1" x14ac:dyDescent="0.2">
      <c r="A15087" s="13">
        <f t="shared" si="614"/>
        <v>0</v>
      </c>
      <c r="B15087" s="21"/>
      <c r="C15087" s="35"/>
    </row>
    <row r="15088" spans="1:3" ht="15" x14ac:dyDescent="0.2">
      <c r="A15088" s="13"/>
      <c r="B15088" s="2" t="s">
        <v>19</v>
      </c>
      <c r="C15088" s="28">
        <v>313.05492999999996</v>
      </c>
    </row>
    <row r="15089" spans="1:3" ht="15" hidden="1" x14ac:dyDescent="0.2">
      <c r="A15089" s="13">
        <f t="shared" si="614"/>
        <v>0</v>
      </c>
      <c r="B15089" s="12" t="s">
        <v>20</v>
      </c>
      <c r="C15089" s="31">
        <v>0</v>
      </c>
    </row>
    <row r="15090" spans="1:3" ht="15" x14ac:dyDescent="0.2">
      <c r="A15090" s="13"/>
      <c r="B15090" s="12" t="s">
        <v>21</v>
      </c>
      <c r="C15090" s="31">
        <v>312.65492999999998</v>
      </c>
    </row>
    <row r="15091" spans="1:3" ht="15" hidden="1" x14ac:dyDescent="0.2">
      <c r="A15091" s="13">
        <v>0</v>
      </c>
      <c r="B15091" s="15" t="s">
        <v>22</v>
      </c>
      <c r="C15091" s="32">
        <v>246.02592999999999</v>
      </c>
    </row>
    <row r="15092" spans="1:3" ht="15" hidden="1" x14ac:dyDescent="0.2">
      <c r="A15092" s="13">
        <v>0</v>
      </c>
      <c r="B15092" s="15" t="s">
        <v>23</v>
      </c>
      <c r="C15092" s="32">
        <v>3.4</v>
      </c>
    </row>
    <row r="15093" spans="1:3" ht="15" hidden="1" x14ac:dyDescent="0.2">
      <c r="A15093" s="13">
        <v>0</v>
      </c>
      <c r="B15093" s="15" t="s">
        <v>24</v>
      </c>
      <c r="C15093" s="32">
        <v>0</v>
      </c>
    </row>
    <row r="15094" spans="1:3" ht="15" hidden="1" x14ac:dyDescent="0.2">
      <c r="A15094" s="13">
        <v>0</v>
      </c>
      <c r="B15094" s="15" t="s">
        <v>25</v>
      </c>
      <c r="C15094" s="32">
        <v>11.541</v>
      </c>
    </row>
    <row r="15095" spans="1:3" ht="15" hidden="1" x14ac:dyDescent="0.2">
      <c r="A15095" s="13">
        <v>0</v>
      </c>
      <c r="B15095" s="15" t="s">
        <v>26</v>
      </c>
      <c r="C15095" s="32">
        <v>0</v>
      </c>
    </row>
    <row r="15096" spans="1:3" ht="15" hidden="1" x14ac:dyDescent="0.2">
      <c r="A15096" s="13">
        <v>0</v>
      </c>
      <c r="B15096" s="15" t="s">
        <v>27</v>
      </c>
      <c r="C15096" s="32">
        <v>2.1880000000000002</v>
      </c>
    </row>
    <row r="15097" spans="1:3" ht="30" hidden="1" x14ac:dyDescent="0.2">
      <c r="A15097" s="13">
        <v>0</v>
      </c>
      <c r="B15097" s="15" t="s">
        <v>28</v>
      </c>
      <c r="C15097" s="32">
        <v>0</v>
      </c>
    </row>
    <row r="15098" spans="1:3" ht="15" hidden="1" x14ac:dyDescent="0.2">
      <c r="A15098" s="13">
        <v>0</v>
      </c>
      <c r="B15098" s="15" t="s">
        <v>29</v>
      </c>
      <c r="C15098" s="32">
        <v>0</v>
      </c>
    </row>
    <row r="15099" spans="1:3" ht="15" hidden="1" x14ac:dyDescent="0.2">
      <c r="A15099" s="13">
        <v>0</v>
      </c>
      <c r="B15099" s="15" t="s">
        <v>30</v>
      </c>
      <c r="C15099" s="32">
        <v>0</v>
      </c>
    </row>
    <row r="15100" spans="1:3" ht="15" hidden="1" x14ac:dyDescent="0.2">
      <c r="A15100" s="13">
        <v>0</v>
      </c>
      <c r="B15100" s="15" t="s">
        <v>31</v>
      </c>
      <c r="C15100" s="32">
        <v>49.5</v>
      </c>
    </row>
    <row r="15101" spans="1:3" ht="15" hidden="1" x14ac:dyDescent="0.2">
      <c r="A15101" s="13">
        <f t="shared" ref="A15101:A15107" si="615">SUM(C15101)</f>
        <v>0</v>
      </c>
      <c r="B15101" s="12" t="s">
        <v>32</v>
      </c>
      <c r="C15101" s="31">
        <v>0</v>
      </c>
    </row>
    <row r="15102" spans="1:3" ht="15" hidden="1" x14ac:dyDescent="0.2">
      <c r="A15102" s="13">
        <f t="shared" si="615"/>
        <v>0</v>
      </c>
      <c r="B15102" s="3" t="s">
        <v>33</v>
      </c>
      <c r="C15102" s="28">
        <v>0</v>
      </c>
    </row>
    <row r="15103" spans="1:3" ht="15" hidden="1" x14ac:dyDescent="0.2">
      <c r="A15103" s="13">
        <f t="shared" si="615"/>
        <v>0</v>
      </c>
      <c r="B15103" s="12" t="s">
        <v>4</v>
      </c>
      <c r="C15103" s="31">
        <v>0</v>
      </c>
    </row>
    <row r="15104" spans="1:3" ht="15" hidden="1" x14ac:dyDescent="0.2">
      <c r="A15104" s="13">
        <f t="shared" si="615"/>
        <v>0</v>
      </c>
      <c r="B15104" s="12" t="s">
        <v>34</v>
      </c>
      <c r="C15104" s="31">
        <v>0</v>
      </c>
    </row>
    <row r="15105" spans="1:3" ht="15" x14ac:dyDescent="0.2">
      <c r="A15105" s="13"/>
      <c r="B15105" s="12" t="s">
        <v>35</v>
      </c>
      <c r="C15105" s="31">
        <v>0.4</v>
      </c>
    </row>
    <row r="15106" spans="1:3" ht="15" hidden="1" x14ac:dyDescent="0.2">
      <c r="A15106" s="13">
        <f t="shared" si="615"/>
        <v>0</v>
      </c>
      <c r="B15106" s="2" t="s">
        <v>36</v>
      </c>
      <c r="C15106" s="28">
        <v>0</v>
      </c>
    </row>
    <row r="15107" spans="1:3" ht="15" hidden="1" x14ac:dyDescent="0.2">
      <c r="A15107" s="13">
        <f t="shared" si="615"/>
        <v>0</v>
      </c>
      <c r="B15107" s="2" t="s">
        <v>37</v>
      </c>
      <c r="C15107" s="28">
        <v>0</v>
      </c>
    </row>
    <row r="15108" spans="1:3" ht="15" hidden="1" x14ac:dyDescent="0.2">
      <c r="A15108" s="13">
        <v>0</v>
      </c>
      <c r="B15108" s="16" t="s">
        <v>8</v>
      </c>
      <c r="C15108" s="33">
        <v>0</v>
      </c>
    </row>
    <row r="15109" spans="1:3" ht="15" hidden="1" x14ac:dyDescent="0.2">
      <c r="A15109" s="13">
        <v>0</v>
      </c>
      <c r="B15109" s="15" t="s">
        <v>9</v>
      </c>
      <c r="C15109" s="32">
        <v>0</v>
      </c>
    </row>
    <row r="15110" spans="1:3" ht="15" hidden="1" x14ac:dyDescent="0.2">
      <c r="A15110" s="13">
        <v>0</v>
      </c>
      <c r="B15110" s="15" t="s">
        <v>38</v>
      </c>
      <c r="C15110" s="32">
        <v>0</v>
      </c>
    </row>
    <row r="15111" spans="1:3" ht="15" hidden="1" x14ac:dyDescent="0.2">
      <c r="A15111" s="13">
        <f>SUM(C15111)</f>
        <v>0</v>
      </c>
      <c r="B15111" s="14" t="s">
        <v>39</v>
      </c>
      <c r="C15111" s="31">
        <v>0</v>
      </c>
    </row>
    <row r="15112" spans="1:3" ht="15" hidden="1" x14ac:dyDescent="0.2">
      <c r="A15112" s="13">
        <f>SUM(C15112)</f>
        <v>0</v>
      </c>
      <c r="B15112" s="4" t="s">
        <v>40</v>
      </c>
      <c r="C15112" s="28">
        <v>0</v>
      </c>
    </row>
    <row r="15113" spans="1:3" ht="15" hidden="1" x14ac:dyDescent="0.2">
      <c r="A15113" s="13">
        <f>SUM(C15113)</f>
        <v>0</v>
      </c>
      <c r="B15113" s="2" t="s">
        <v>41</v>
      </c>
      <c r="C15113" s="28">
        <v>0</v>
      </c>
    </row>
    <row r="15114" spans="1:3" ht="15" hidden="1" x14ac:dyDescent="0.2">
      <c r="A15114" s="13">
        <v>0</v>
      </c>
      <c r="B15114" s="16" t="s">
        <v>14</v>
      </c>
      <c r="C15114" s="33">
        <v>0</v>
      </c>
    </row>
    <row r="15115" spans="1:3" ht="15" hidden="1" x14ac:dyDescent="0.2">
      <c r="A15115" s="13">
        <v>0</v>
      </c>
      <c r="B15115" s="15" t="s">
        <v>9</v>
      </c>
      <c r="C15115" s="32">
        <v>0</v>
      </c>
    </row>
    <row r="15116" spans="1:3" ht="15" hidden="1" x14ac:dyDescent="0.2">
      <c r="A15116" s="13">
        <v>0</v>
      </c>
      <c r="B15116" s="15" t="s">
        <v>10</v>
      </c>
      <c r="C15116" s="32">
        <v>0</v>
      </c>
    </row>
    <row r="15117" spans="1:3" ht="15" hidden="1" x14ac:dyDescent="0.2">
      <c r="A15117" s="13">
        <f>SUM(C15117)</f>
        <v>0</v>
      </c>
      <c r="B15117" s="14" t="s">
        <v>42</v>
      </c>
      <c r="C15117" s="31">
        <v>0</v>
      </c>
    </row>
    <row r="15118" spans="1:3" ht="15" hidden="1" x14ac:dyDescent="0.2">
      <c r="A15118" s="13">
        <f>SUM(C15118)</f>
        <v>0</v>
      </c>
      <c r="B15118" s="4" t="s">
        <v>16</v>
      </c>
      <c r="C15118" s="28">
        <v>0</v>
      </c>
    </row>
    <row r="15119" spans="1:3" ht="15" hidden="1" x14ac:dyDescent="0.2">
      <c r="A15119" s="13">
        <f>SUM(C15119)</f>
        <v>0</v>
      </c>
      <c r="B15119" s="16" t="s">
        <v>17</v>
      </c>
      <c r="C15119" s="33">
        <v>0</v>
      </c>
    </row>
    <row r="15120" spans="1:3" ht="15" hidden="1" x14ac:dyDescent="0.2">
      <c r="A15120" s="13">
        <v>0</v>
      </c>
      <c r="B15120" s="15" t="s">
        <v>43</v>
      </c>
      <c r="C15120" s="32">
        <v>0</v>
      </c>
    </row>
    <row r="15121" spans="1:3" ht="15" hidden="1" x14ac:dyDescent="0.2">
      <c r="A15121" s="13">
        <v>0</v>
      </c>
      <c r="B15121" s="15" t="s">
        <v>15</v>
      </c>
      <c r="C15121" s="32">
        <v>0</v>
      </c>
    </row>
    <row r="15122" spans="1:3" ht="15" hidden="1" x14ac:dyDescent="0.2">
      <c r="A15122" s="13">
        <v>0</v>
      </c>
      <c r="B15122" s="15" t="s">
        <v>10</v>
      </c>
      <c r="C15122" s="32">
        <v>0</v>
      </c>
    </row>
    <row r="15123" spans="1:3" ht="15" hidden="1" x14ac:dyDescent="0.2">
      <c r="A15123" s="13">
        <f t="shared" ref="A15123:A15145" si="616">SUM(C15123)</f>
        <v>0</v>
      </c>
      <c r="B15123" s="14" t="s">
        <v>39</v>
      </c>
      <c r="C15123" s="31">
        <v>0</v>
      </c>
    </row>
    <row r="15124" spans="1:3" ht="15" hidden="1" x14ac:dyDescent="0.2">
      <c r="A15124" s="13">
        <f t="shared" si="616"/>
        <v>0</v>
      </c>
      <c r="B15124" s="4" t="s">
        <v>16</v>
      </c>
      <c r="C15124" s="28">
        <v>0</v>
      </c>
    </row>
    <row r="15125" spans="1:3" hidden="1" x14ac:dyDescent="0.2">
      <c r="A15125" s="13">
        <f t="shared" si="616"/>
        <v>0</v>
      </c>
      <c r="B15125" s="21"/>
      <c r="C15125" s="35"/>
    </row>
    <row r="15126" spans="1:3" ht="15" hidden="1" x14ac:dyDescent="0.2">
      <c r="A15126" s="13">
        <f t="shared" si="616"/>
        <v>0</v>
      </c>
      <c r="B15126" s="22" t="s">
        <v>60</v>
      </c>
      <c r="C15126" s="29"/>
    </row>
    <row r="15127" spans="1:3" ht="15" x14ac:dyDescent="0.2">
      <c r="A15127" s="13"/>
      <c r="B15127" s="17" t="s">
        <v>44</v>
      </c>
      <c r="C15127" s="31">
        <v>460</v>
      </c>
    </row>
    <row r="15128" spans="1:3" ht="15" x14ac:dyDescent="0.2">
      <c r="A15128" s="13"/>
      <c r="B15128" s="12" t="s">
        <v>1</v>
      </c>
      <c r="C15128" s="31">
        <v>460</v>
      </c>
    </row>
    <row r="15129" spans="1:3" ht="15" hidden="1" x14ac:dyDescent="0.2">
      <c r="A15129" s="13">
        <f t="shared" si="616"/>
        <v>0</v>
      </c>
      <c r="B15129" s="12" t="s">
        <v>6</v>
      </c>
      <c r="C15129" s="31">
        <v>0</v>
      </c>
    </row>
    <row r="15130" spans="1:3" ht="15" hidden="1" x14ac:dyDescent="0.2">
      <c r="A15130" s="13">
        <f t="shared" si="616"/>
        <v>0</v>
      </c>
      <c r="B15130" s="12" t="s">
        <v>45</v>
      </c>
      <c r="C15130" s="31">
        <v>0</v>
      </c>
    </row>
    <row r="15131" spans="1:3" ht="15" hidden="1" x14ac:dyDescent="0.2">
      <c r="A15131" s="13">
        <f t="shared" si="616"/>
        <v>0</v>
      </c>
      <c r="B15131" s="12" t="s">
        <v>13</v>
      </c>
      <c r="C15131" s="31">
        <v>0</v>
      </c>
    </row>
    <row r="15132" spans="1:3" ht="15" x14ac:dyDescent="0.2">
      <c r="A15132" s="13"/>
      <c r="B15132" s="17" t="s">
        <v>46</v>
      </c>
      <c r="C15132" s="31">
        <v>313.05493000000001</v>
      </c>
    </row>
    <row r="15133" spans="1:3" ht="15" x14ac:dyDescent="0.2">
      <c r="A15133" s="13"/>
      <c r="B15133" s="12" t="s">
        <v>19</v>
      </c>
      <c r="C15133" s="31">
        <v>313.05493000000001</v>
      </c>
    </row>
    <row r="15134" spans="1:3" ht="15" hidden="1" x14ac:dyDescent="0.2">
      <c r="A15134" s="13">
        <f t="shared" si="616"/>
        <v>0</v>
      </c>
      <c r="B15134" s="12" t="s">
        <v>36</v>
      </c>
      <c r="C15134" s="31">
        <v>0</v>
      </c>
    </row>
    <row r="15135" spans="1:3" ht="15" hidden="1" x14ac:dyDescent="0.2">
      <c r="A15135" s="13">
        <f t="shared" si="616"/>
        <v>0</v>
      </c>
      <c r="B15135" s="12" t="s">
        <v>47</v>
      </c>
      <c r="C15135" s="31">
        <v>0</v>
      </c>
    </row>
    <row r="15136" spans="1:3" ht="15" hidden="1" x14ac:dyDescent="0.2">
      <c r="A15136" s="13">
        <f t="shared" si="616"/>
        <v>0</v>
      </c>
      <c r="B15136" s="12" t="s">
        <v>41</v>
      </c>
      <c r="C15136" s="31">
        <v>0</v>
      </c>
    </row>
    <row r="15137" spans="1:3" ht="15" x14ac:dyDescent="0.2">
      <c r="A15137" s="13"/>
      <c r="B15137" s="39" t="s">
        <v>48</v>
      </c>
      <c r="C15137" s="40">
        <v>146.94506999999999</v>
      </c>
    </row>
    <row r="15138" spans="1:3" ht="15" x14ac:dyDescent="0.2">
      <c r="A15138" s="13"/>
      <c r="B15138" s="39" t="s">
        <v>49</v>
      </c>
      <c r="C15138" s="40">
        <v>4.41953</v>
      </c>
    </row>
    <row r="15139" spans="1:3" ht="15" x14ac:dyDescent="0.2">
      <c r="A15139" s="13"/>
      <c r="B15139" s="39" t="s">
        <v>50</v>
      </c>
      <c r="C15139" s="40">
        <v>151.3646</v>
      </c>
    </row>
    <row r="15140" spans="1:3" ht="15" hidden="1" x14ac:dyDescent="0.2">
      <c r="A15140" s="13">
        <f t="shared" si="616"/>
        <v>0</v>
      </c>
      <c r="B15140" s="23"/>
      <c r="C15140" s="34"/>
    </row>
    <row r="15141" spans="1:3" hidden="1" x14ac:dyDescent="0.2">
      <c r="A15141" s="13">
        <f t="shared" si="616"/>
        <v>0</v>
      </c>
      <c r="B15141" s="18" t="s">
        <v>319</v>
      </c>
      <c r="C15141" s="29"/>
    </row>
    <row r="15142" spans="1:3" ht="15" x14ac:dyDescent="0.2">
      <c r="A15142" s="13"/>
      <c r="B15142" s="5" t="s">
        <v>53</v>
      </c>
      <c r="C15142" s="36">
        <v>22</v>
      </c>
    </row>
    <row r="15143" spans="1:3" ht="15" x14ac:dyDescent="0.2">
      <c r="A15143" s="13"/>
      <c r="B15143" s="6" t="s">
        <v>54</v>
      </c>
      <c r="C15143" s="36">
        <v>19</v>
      </c>
    </row>
    <row r="15144" spans="1:3" ht="15" x14ac:dyDescent="0.2">
      <c r="A15144" s="13"/>
      <c r="B15144" s="6" t="s">
        <v>55</v>
      </c>
      <c r="C15144" s="36">
        <v>3</v>
      </c>
    </row>
    <row r="15145" spans="1:3" ht="15" hidden="1" x14ac:dyDescent="0.2">
      <c r="A15145" s="13">
        <f t="shared" si="616"/>
        <v>0</v>
      </c>
      <c r="B15145" s="24"/>
      <c r="C15145" s="34"/>
    </row>
    <row r="15146" spans="1:3" ht="15" x14ac:dyDescent="0.2">
      <c r="A15146" s="13"/>
      <c r="B15146" s="121" t="s">
        <v>344</v>
      </c>
      <c r="C15146" s="122"/>
    </row>
    <row r="15147" spans="1:3" hidden="1" x14ac:dyDescent="0.2">
      <c r="A15147" s="13">
        <f t="shared" ref="A15147:A15155" si="617">SUM(C15147)</f>
        <v>0</v>
      </c>
      <c r="B15147" s="21"/>
      <c r="C15147" s="35"/>
    </row>
    <row r="15148" spans="1:3" ht="15" hidden="1" x14ac:dyDescent="0.2">
      <c r="A15148" s="13">
        <f t="shared" si="617"/>
        <v>0</v>
      </c>
      <c r="B15148" s="22" t="s">
        <v>59</v>
      </c>
      <c r="C15148" s="29"/>
    </row>
    <row r="15149" spans="1:3" ht="15" x14ac:dyDescent="0.2">
      <c r="A15149" s="13"/>
      <c r="B15149" s="2" t="s">
        <v>1</v>
      </c>
      <c r="C15149" s="28">
        <v>16867.93</v>
      </c>
    </row>
    <row r="15150" spans="1:3" ht="15" hidden="1" x14ac:dyDescent="0.2">
      <c r="A15150" s="13">
        <f t="shared" si="617"/>
        <v>0</v>
      </c>
      <c r="B15150" s="3" t="s">
        <v>2</v>
      </c>
      <c r="C15150" s="28"/>
    </row>
    <row r="15151" spans="1:3" ht="15" hidden="1" x14ac:dyDescent="0.2">
      <c r="A15151" s="13">
        <f t="shared" si="617"/>
        <v>0</v>
      </c>
      <c r="B15151" s="3" t="s">
        <v>3</v>
      </c>
      <c r="C15151" s="28"/>
    </row>
    <row r="15152" spans="1:3" ht="15" x14ac:dyDescent="0.2">
      <c r="A15152" s="13"/>
      <c r="B15152" s="3" t="s">
        <v>4</v>
      </c>
      <c r="C15152" s="28">
        <v>66.2</v>
      </c>
    </row>
    <row r="15153" spans="1:3" ht="15" x14ac:dyDescent="0.2">
      <c r="A15153" s="13"/>
      <c r="B15153" s="3" t="s">
        <v>5</v>
      </c>
      <c r="C15153" s="28">
        <v>16801.73</v>
      </c>
    </row>
    <row r="15154" spans="1:3" ht="15" hidden="1" x14ac:dyDescent="0.2">
      <c r="A15154" s="13">
        <f t="shared" si="617"/>
        <v>0</v>
      </c>
      <c r="B15154" s="2" t="s">
        <v>6</v>
      </c>
      <c r="C15154" s="28"/>
    </row>
    <row r="15155" spans="1:3" ht="15" hidden="1" x14ac:dyDescent="0.2">
      <c r="A15155" s="13">
        <f t="shared" si="617"/>
        <v>0</v>
      </c>
      <c r="B15155" s="2" t="s">
        <v>7</v>
      </c>
      <c r="C15155" s="28">
        <v>0</v>
      </c>
    </row>
    <row r="15156" spans="1:3" ht="15" hidden="1" x14ac:dyDescent="0.2">
      <c r="A15156" s="13">
        <v>0</v>
      </c>
      <c r="B15156" s="3" t="s">
        <v>8</v>
      </c>
      <c r="C15156" s="28">
        <v>0</v>
      </c>
    </row>
    <row r="15157" spans="1:3" ht="15" hidden="1" x14ac:dyDescent="0.2">
      <c r="A15157" s="13">
        <f>SUM(C15157)</f>
        <v>0</v>
      </c>
      <c r="B15157" s="4" t="s">
        <v>9</v>
      </c>
      <c r="C15157" s="28"/>
    </row>
    <row r="15158" spans="1:3" ht="15" hidden="1" x14ac:dyDescent="0.2">
      <c r="A15158" s="13">
        <v>0</v>
      </c>
      <c r="B15158" s="4" t="s">
        <v>10</v>
      </c>
      <c r="C15158" s="28"/>
    </row>
    <row r="15159" spans="1:3" ht="15" hidden="1" x14ac:dyDescent="0.2">
      <c r="A15159" s="13">
        <f>SUM(C15159)</f>
        <v>0</v>
      </c>
      <c r="B15159" s="4" t="s">
        <v>11</v>
      </c>
      <c r="C15159" s="28"/>
    </row>
    <row r="15160" spans="1:3" ht="15" hidden="1" x14ac:dyDescent="0.2">
      <c r="A15160" s="13">
        <f>SUM(C15160)</f>
        <v>0</v>
      </c>
      <c r="B15160" s="4" t="s">
        <v>12</v>
      </c>
      <c r="C15160" s="28"/>
    </row>
    <row r="15161" spans="1:3" ht="15" hidden="1" x14ac:dyDescent="0.2">
      <c r="A15161" s="13">
        <f>SUM(C15161)</f>
        <v>0</v>
      </c>
      <c r="B15161" s="2" t="s">
        <v>13</v>
      </c>
      <c r="C15161" s="28">
        <v>0</v>
      </c>
    </row>
    <row r="15162" spans="1:3" ht="15" hidden="1" x14ac:dyDescent="0.2">
      <c r="A15162" s="13">
        <v>0</v>
      </c>
      <c r="B15162" s="3" t="s">
        <v>14</v>
      </c>
      <c r="C15162" s="28">
        <v>0</v>
      </c>
    </row>
    <row r="15163" spans="1:3" ht="15" hidden="1" x14ac:dyDescent="0.2">
      <c r="A15163" s="13">
        <v>0</v>
      </c>
      <c r="B15163" s="4" t="s">
        <v>15</v>
      </c>
      <c r="C15163" s="28"/>
    </row>
    <row r="15164" spans="1:3" ht="15" hidden="1" x14ac:dyDescent="0.2">
      <c r="A15164" s="13">
        <v>0</v>
      </c>
      <c r="B15164" s="4" t="s">
        <v>10</v>
      </c>
      <c r="C15164" s="28"/>
    </row>
    <row r="15165" spans="1:3" ht="15" hidden="1" x14ac:dyDescent="0.2">
      <c r="A15165" s="13">
        <f t="shared" ref="A15165:A15171" si="618">SUM(C15165)</f>
        <v>0</v>
      </c>
      <c r="B15165" s="4" t="s">
        <v>16</v>
      </c>
      <c r="C15165" s="28"/>
    </row>
    <row r="15166" spans="1:3" ht="15" hidden="1" x14ac:dyDescent="0.2">
      <c r="A15166" s="13">
        <f t="shared" si="618"/>
        <v>0</v>
      </c>
      <c r="B15166" s="3" t="s">
        <v>17</v>
      </c>
      <c r="C15166" s="28">
        <v>0</v>
      </c>
    </row>
    <row r="15167" spans="1:3" ht="15" hidden="1" x14ac:dyDescent="0.2">
      <c r="A15167" s="13">
        <f t="shared" si="618"/>
        <v>0</v>
      </c>
      <c r="B15167" s="4" t="s">
        <v>18</v>
      </c>
      <c r="C15167" s="28"/>
    </row>
    <row r="15168" spans="1:3" hidden="1" x14ac:dyDescent="0.2">
      <c r="A15168" s="13">
        <f t="shared" si="618"/>
        <v>0</v>
      </c>
      <c r="B15168" s="21"/>
      <c r="C15168" s="35"/>
    </row>
    <row r="15169" spans="1:3" ht="15" x14ac:dyDescent="0.2">
      <c r="A15169" s="13"/>
      <c r="B15169" s="2" t="s">
        <v>19</v>
      </c>
      <c r="C15169" s="28">
        <v>16641.04</v>
      </c>
    </row>
    <row r="15170" spans="1:3" ht="15" x14ac:dyDescent="0.2">
      <c r="A15170" s="13"/>
      <c r="B15170" s="12" t="s">
        <v>20</v>
      </c>
      <c r="C15170" s="31">
        <v>14438.27</v>
      </c>
    </row>
    <row r="15171" spans="1:3" ht="15" x14ac:dyDescent="0.2">
      <c r="A15171" s="13"/>
      <c r="B15171" s="12" t="s">
        <v>21</v>
      </c>
      <c r="C15171" s="31">
        <v>1957.82</v>
      </c>
    </row>
    <row r="15172" spans="1:3" ht="15" hidden="1" x14ac:dyDescent="0.2">
      <c r="A15172" s="13">
        <v>0</v>
      </c>
      <c r="B15172" s="15" t="s">
        <v>22</v>
      </c>
      <c r="C15172" s="32">
        <v>1241.52</v>
      </c>
    </row>
    <row r="15173" spans="1:3" ht="15" hidden="1" x14ac:dyDescent="0.2">
      <c r="A15173" s="13">
        <v>0</v>
      </c>
      <c r="B15173" s="15" t="s">
        <v>23</v>
      </c>
      <c r="C15173" s="32"/>
    </row>
    <row r="15174" spans="1:3" ht="15" hidden="1" x14ac:dyDescent="0.2">
      <c r="A15174" s="13">
        <v>0</v>
      </c>
      <c r="B15174" s="15" t="s">
        <v>24</v>
      </c>
      <c r="C15174" s="32"/>
    </row>
    <row r="15175" spans="1:3" ht="15" hidden="1" x14ac:dyDescent="0.2">
      <c r="A15175" s="13">
        <v>0</v>
      </c>
      <c r="B15175" s="15" t="s">
        <v>25</v>
      </c>
      <c r="C15175" s="32"/>
    </row>
    <row r="15176" spans="1:3" ht="15" hidden="1" x14ac:dyDescent="0.2">
      <c r="A15176" s="13">
        <v>0</v>
      </c>
      <c r="B15176" s="15" t="s">
        <v>26</v>
      </c>
      <c r="C15176" s="32"/>
    </row>
    <row r="15177" spans="1:3" ht="15" hidden="1" x14ac:dyDescent="0.2">
      <c r="A15177" s="13">
        <v>0</v>
      </c>
      <c r="B15177" s="15" t="s">
        <v>27</v>
      </c>
      <c r="C15177" s="32"/>
    </row>
    <row r="15178" spans="1:3" ht="30" hidden="1" x14ac:dyDescent="0.2">
      <c r="A15178" s="13">
        <v>0</v>
      </c>
      <c r="B15178" s="15" t="s">
        <v>28</v>
      </c>
      <c r="C15178" s="32"/>
    </row>
    <row r="15179" spans="1:3" ht="15" hidden="1" x14ac:dyDescent="0.2">
      <c r="A15179" s="13">
        <v>0</v>
      </c>
      <c r="B15179" s="15" t="s">
        <v>29</v>
      </c>
      <c r="C15179" s="32"/>
    </row>
    <row r="15180" spans="1:3" ht="15" hidden="1" x14ac:dyDescent="0.2">
      <c r="A15180" s="13">
        <v>0</v>
      </c>
      <c r="B15180" s="15" t="s">
        <v>30</v>
      </c>
      <c r="C15180" s="32"/>
    </row>
    <row r="15181" spans="1:3" ht="15" hidden="1" x14ac:dyDescent="0.2">
      <c r="A15181" s="13">
        <v>0</v>
      </c>
      <c r="B15181" s="15" t="s">
        <v>31</v>
      </c>
      <c r="C15181" s="32">
        <v>716.3</v>
      </c>
    </row>
    <row r="15182" spans="1:3" ht="15" hidden="1" x14ac:dyDescent="0.2">
      <c r="A15182" s="13">
        <f t="shared" ref="A15182:A15242" si="619">SUM(C15182)</f>
        <v>0</v>
      </c>
      <c r="B15182" s="12" t="s">
        <v>32</v>
      </c>
      <c r="C15182" s="31"/>
    </row>
    <row r="15183" spans="1:3" ht="15" hidden="1" x14ac:dyDescent="0.2">
      <c r="A15183" s="13">
        <f t="shared" si="619"/>
        <v>0</v>
      </c>
      <c r="B15183" s="3" t="s">
        <v>33</v>
      </c>
      <c r="C15183" s="28"/>
    </row>
    <row r="15184" spans="1:3" ht="15" hidden="1" x14ac:dyDescent="0.2">
      <c r="A15184" s="13">
        <f t="shared" si="619"/>
        <v>0</v>
      </c>
      <c r="B15184" s="12" t="s">
        <v>4</v>
      </c>
      <c r="C15184" s="31"/>
    </row>
    <row r="15185" spans="1:3" ht="15" x14ac:dyDescent="0.2">
      <c r="A15185" s="13"/>
      <c r="B15185" s="12" t="s">
        <v>34</v>
      </c>
      <c r="C15185" s="31">
        <v>126.54</v>
      </c>
    </row>
    <row r="15186" spans="1:3" ht="15" x14ac:dyDescent="0.2">
      <c r="A15186" s="13"/>
      <c r="B15186" s="12" t="s">
        <v>35</v>
      </c>
      <c r="C15186" s="31">
        <v>118.41</v>
      </c>
    </row>
    <row r="15187" spans="1:3" ht="15" x14ac:dyDescent="0.2">
      <c r="A15187" s="13"/>
      <c r="B15187" s="2" t="s">
        <v>36</v>
      </c>
      <c r="C15187" s="28">
        <v>15.38</v>
      </c>
    </row>
    <row r="15188" spans="1:3" ht="15" hidden="1" x14ac:dyDescent="0.2">
      <c r="A15188" s="13">
        <f t="shared" si="619"/>
        <v>0</v>
      </c>
      <c r="B15188" s="2" t="s">
        <v>37</v>
      </c>
      <c r="C15188" s="28">
        <v>0</v>
      </c>
    </row>
    <row r="15189" spans="1:3" ht="15" hidden="1" x14ac:dyDescent="0.2">
      <c r="A15189" s="13">
        <v>0</v>
      </c>
      <c r="B15189" s="16" t="s">
        <v>8</v>
      </c>
      <c r="C15189" s="33">
        <v>0</v>
      </c>
    </row>
    <row r="15190" spans="1:3" ht="15" hidden="1" x14ac:dyDescent="0.2">
      <c r="A15190" s="13">
        <v>0</v>
      </c>
      <c r="B15190" s="15" t="s">
        <v>9</v>
      </c>
      <c r="C15190" s="32"/>
    </row>
    <row r="15191" spans="1:3" ht="15" hidden="1" x14ac:dyDescent="0.2">
      <c r="A15191" s="13">
        <v>0</v>
      </c>
      <c r="B15191" s="15" t="s">
        <v>38</v>
      </c>
      <c r="C15191" s="32"/>
    </row>
    <row r="15192" spans="1:3" ht="15" hidden="1" x14ac:dyDescent="0.2">
      <c r="A15192" s="13">
        <f t="shared" si="619"/>
        <v>0</v>
      </c>
      <c r="B15192" s="14" t="s">
        <v>39</v>
      </c>
      <c r="C15192" s="31"/>
    </row>
    <row r="15193" spans="1:3" ht="15" hidden="1" x14ac:dyDescent="0.2">
      <c r="A15193" s="13">
        <f t="shared" si="619"/>
        <v>0</v>
      </c>
      <c r="B15193" s="4" t="s">
        <v>40</v>
      </c>
      <c r="C15193" s="28"/>
    </row>
    <row r="15194" spans="1:3" ht="15" hidden="1" x14ac:dyDescent="0.2">
      <c r="A15194" s="13">
        <f t="shared" si="619"/>
        <v>0</v>
      </c>
      <c r="B15194" s="2" t="s">
        <v>41</v>
      </c>
      <c r="C15194" s="28">
        <v>0</v>
      </c>
    </row>
    <row r="15195" spans="1:3" ht="15" hidden="1" x14ac:dyDescent="0.2">
      <c r="A15195" s="13">
        <v>0</v>
      </c>
      <c r="B15195" s="16" t="s">
        <v>14</v>
      </c>
      <c r="C15195" s="33">
        <v>0</v>
      </c>
    </row>
    <row r="15196" spans="1:3" ht="15" hidden="1" x14ac:dyDescent="0.2">
      <c r="A15196" s="13">
        <v>0</v>
      </c>
      <c r="B15196" s="15" t="s">
        <v>9</v>
      </c>
      <c r="C15196" s="32"/>
    </row>
    <row r="15197" spans="1:3" ht="15" hidden="1" x14ac:dyDescent="0.2">
      <c r="A15197" s="13">
        <v>0</v>
      </c>
      <c r="B15197" s="15" t="s">
        <v>10</v>
      </c>
      <c r="C15197" s="32"/>
    </row>
    <row r="15198" spans="1:3" ht="15" hidden="1" x14ac:dyDescent="0.2">
      <c r="A15198" s="13">
        <f t="shared" si="619"/>
        <v>0</v>
      </c>
      <c r="B15198" s="14" t="s">
        <v>42</v>
      </c>
      <c r="C15198" s="31"/>
    </row>
    <row r="15199" spans="1:3" ht="15" hidden="1" x14ac:dyDescent="0.2">
      <c r="A15199" s="13">
        <f t="shared" si="619"/>
        <v>0</v>
      </c>
      <c r="B15199" s="4" t="s">
        <v>16</v>
      </c>
      <c r="C15199" s="28"/>
    </row>
    <row r="15200" spans="1:3" ht="15" hidden="1" x14ac:dyDescent="0.2">
      <c r="A15200" s="13">
        <f t="shared" si="619"/>
        <v>0</v>
      </c>
      <c r="B15200" s="16" t="s">
        <v>17</v>
      </c>
      <c r="C15200" s="33">
        <v>0</v>
      </c>
    </row>
    <row r="15201" spans="1:3" ht="15" hidden="1" x14ac:dyDescent="0.2">
      <c r="A15201" s="13">
        <v>0</v>
      </c>
      <c r="B15201" s="15" t="s">
        <v>43</v>
      </c>
      <c r="C15201" s="32"/>
    </row>
    <row r="15202" spans="1:3" ht="15" hidden="1" x14ac:dyDescent="0.2">
      <c r="A15202" s="13">
        <v>0</v>
      </c>
      <c r="B15202" s="15" t="s">
        <v>15</v>
      </c>
      <c r="C15202" s="32"/>
    </row>
    <row r="15203" spans="1:3" ht="15" hidden="1" x14ac:dyDescent="0.2">
      <c r="A15203" s="13">
        <v>0</v>
      </c>
      <c r="B15203" s="15" t="s">
        <v>10</v>
      </c>
      <c r="C15203" s="32"/>
    </row>
    <row r="15204" spans="1:3" ht="15" hidden="1" x14ac:dyDescent="0.2">
      <c r="A15204" s="13">
        <f t="shared" si="619"/>
        <v>0</v>
      </c>
      <c r="B15204" s="14" t="s">
        <v>39</v>
      </c>
      <c r="C15204" s="31"/>
    </row>
    <row r="15205" spans="1:3" ht="15" hidden="1" x14ac:dyDescent="0.2">
      <c r="A15205" s="13">
        <f t="shared" si="619"/>
        <v>0</v>
      </c>
      <c r="B15205" s="4" t="s">
        <v>16</v>
      </c>
      <c r="C15205" s="28"/>
    </row>
    <row r="15206" spans="1:3" hidden="1" x14ac:dyDescent="0.2">
      <c r="A15206" s="13">
        <f t="shared" si="619"/>
        <v>0</v>
      </c>
      <c r="B15206" s="21"/>
      <c r="C15206" s="35"/>
    </row>
    <row r="15207" spans="1:3" ht="15" hidden="1" x14ac:dyDescent="0.2">
      <c r="A15207" s="13">
        <f t="shared" si="619"/>
        <v>0</v>
      </c>
      <c r="B15207" s="22" t="s">
        <v>60</v>
      </c>
      <c r="C15207" s="29"/>
    </row>
    <row r="15208" spans="1:3" ht="15" x14ac:dyDescent="0.2">
      <c r="A15208" s="13"/>
      <c r="B15208" s="17" t="s">
        <v>44</v>
      </c>
      <c r="C15208" s="31">
        <v>16867.93</v>
      </c>
    </row>
    <row r="15209" spans="1:3" ht="15" x14ac:dyDescent="0.2">
      <c r="A15209" s="13"/>
      <c r="B15209" s="12" t="s">
        <v>1</v>
      </c>
      <c r="C15209" s="31">
        <v>16867.93</v>
      </c>
    </row>
    <row r="15210" spans="1:3" ht="15" hidden="1" x14ac:dyDescent="0.2">
      <c r="A15210" s="13">
        <f t="shared" si="619"/>
        <v>0</v>
      </c>
      <c r="B15210" s="12" t="s">
        <v>6</v>
      </c>
      <c r="C15210" s="31">
        <v>0</v>
      </c>
    </row>
    <row r="15211" spans="1:3" ht="15" hidden="1" x14ac:dyDescent="0.2">
      <c r="A15211" s="13">
        <f t="shared" si="619"/>
        <v>0</v>
      </c>
      <c r="B15211" s="12" t="s">
        <v>45</v>
      </c>
      <c r="C15211" s="31">
        <v>0</v>
      </c>
    </row>
    <row r="15212" spans="1:3" ht="15" hidden="1" x14ac:dyDescent="0.2">
      <c r="A15212" s="13">
        <f t="shared" si="619"/>
        <v>0</v>
      </c>
      <c r="B15212" s="12" t="s">
        <v>13</v>
      </c>
      <c r="C15212" s="31">
        <v>0</v>
      </c>
    </row>
    <row r="15213" spans="1:3" ht="15" x14ac:dyDescent="0.2">
      <c r="A15213" s="13"/>
      <c r="B15213" s="17" t="s">
        <v>46</v>
      </c>
      <c r="C15213" s="31">
        <v>16656.420000000002</v>
      </c>
    </row>
    <row r="15214" spans="1:3" ht="15" x14ac:dyDescent="0.2">
      <c r="A15214" s="13"/>
      <c r="B15214" s="12" t="s">
        <v>19</v>
      </c>
      <c r="C15214" s="31">
        <v>16641.04</v>
      </c>
    </row>
    <row r="15215" spans="1:3" ht="15" x14ac:dyDescent="0.2">
      <c r="A15215" s="13"/>
      <c r="B15215" s="12" t="s">
        <v>36</v>
      </c>
      <c r="C15215" s="31">
        <v>15.38</v>
      </c>
    </row>
    <row r="15216" spans="1:3" ht="15" hidden="1" x14ac:dyDescent="0.2">
      <c r="A15216" s="13">
        <f t="shared" si="619"/>
        <v>0</v>
      </c>
      <c r="B15216" s="12" t="s">
        <v>47</v>
      </c>
      <c r="C15216" s="31">
        <v>0</v>
      </c>
    </row>
    <row r="15217" spans="1:3" ht="15" hidden="1" x14ac:dyDescent="0.2">
      <c r="A15217" s="13">
        <f t="shared" si="619"/>
        <v>0</v>
      </c>
      <c r="B15217" s="12" t="s">
        <v>41</v>
      </c>
      <c r="C15217" s="31">
        <v>0</v>
      </c>
    </row>
    <row r="15218" spans="1:3" ht="15" x14ac:dyDescent="0.2">
      <c r="A15218" s="13"/>
      <c r="B15218" s="39" t="s">
        <v>48</v>
      </c>
      <c r="C15218" s="40">
        <v>211.51</v>
      </c>
    </row>
    <row r="15219" spans="1:3" ht="15" x14ac:dyDescent="0.2">
      <c r="A15219" s="13"/>
      <c r="B15219" s="39" t="s">
        <v>49</v>
      </c>
      <c r="C15219" s="40">
        <v>1733.2</v>
      </c>
    </row>
    <row r="15220" spans="1:3" ht="15" x14ac:dyDescent="0.2">
      <c r="A15220" s="13"/>
      <c r="B15220" s="39" t="s">
        <v>50</v>
      </c>
      <c r="C15220" s="40">
        <v>1944.71</v>
      </c>
    </row>
    <row r="15221" spans="1:3" ht="15" hidden="1" x14ac:dyDescent="0.2">
      <c r="A15221" s="13">
        <f t="shared" si="619"/>
        <v>0</v>
      </c>
      <c r="B15221" s="23"/>
      <c r="C15221" s="34"/>
    </row>
    <row r="15222" spans="1:3" hidden="1" x14ac:dyDescent="0.2">
      <c r="A15222" s="13">
        <f t="shared" si="619"/>
        <v>0</v>
      </c>
      <c r="B15222" s="18" t="s">
        <v>319</v>
      </c>
      <c r="C15222" s="29"/>
    </row>
    <row r="15223" spans="1:3" ht="15" x14ac:dyDescent="0.2">
      <c r="A15223" s="13"/>
      <c r="B15223" s="5" t="s">
        <v>53</v>
      </c>
      <c r="C15223" s="36">
        <v>2368</v>
      </c>
    </row>
    <row r="15224" spans="1:3" ht="15" x14ac:dyDescent="0.2">
      <c r="A15224" s="13"/>
      <c r="B15224" s="6" t="s">
        <v>54</v>
      </c>
      <c r="C15224" s="36">
        <v>2020</v>
      </c>
    </row>
    <row r="15225" spans="1:3" ht="15" x14ac:dyDescent="0.2">
      <c r="A15225" s="13"/>
      <c r="B15225" s="6" t="s">
        <v>55</v>
      </c>
      <c r="C15225" s="36">
        <v>348</v>
      </c>
    </row>
    <row r="15226" spans="1:3" ht="15" hidden="1" x14ac:dyDescent="0.2">
      <c r="A15226" s="13">
        <f t="shared" si="619"/>
        <v>0</v>
      </c>
      <c r="B15226" s="24"/>
      <c r="C15226" s="34"/>
    </row>
    <row r="15227" spans="1:3" ht="15" x14ac:dyDescent="0.2">
      <c r="A15227" s="13"/>
      <c r="B15227" s="121" t="s">
        <v>238</v>
      </c>
      <c r="C15227" s="122"/>
    </row>
    <row r="15228" spans="1:3" hidden="1" x14ac:dyDescent="0.2">
      <c r="A15228" s="13">
        <f t="shared" si="619"/>
        <v>0</v>
      </c>
      <c r="B15228" s="21"/>
      <c r="C15228" s="35"/>
    </row>
    <row r="15229" spans="1:3" ht="15" hidden="1" x14ac:dyDescent="0.2">
      <c r="A15229" s="13">
        <f t="shared" si="619"/>
        <v>0</v>
      </c>
      <c r="B15229" s="22" t="s">
        <v>59</v>
      </c>
      <c r="C15229" s="29"/>
    </row>
    <row r="15230" spans="1:3" ht="15" x14ac:dyDescent="0.2">
      <c r="A15230" s="13"/>
      <c r="B15230" s="2" t="s">
        <v>1</v>
      </c>
      <c r="C15230" s="28">
        <v>17.626799999999999</v>
      </c>
    </row>
    <row r="15231" spans="1:3" ht="15" hidden="1" x14ac:dyDescent="0.2">
      <c r="A15231" s="13">
        <f t="shared" si="619"/>
        <v>0</v>
      </c>
      <c r="B15231" s="3" t="s">
        <v>2</v>
      </c>
      <c r="C15231" s="28"/>
    </row>
    <row r="15232" spans="1:3" ht="15" hidden="1" x14ac:dyDescent="0.2">
      <c r="A15232" s="13">
        <f t="shared" si="619"/>
        <v>0</v>
      </c>
      <c r="B15232" s="3" t="s">
        <v>3</v>
      </c>
      <c r="C15232" s="28"/>
    </row>
    <row r="15233" spans="1:3" ht="15" x14ac:dyDescent="0.2">
      <c r="A15233" s="13"/>
      <c r="B15233" s="3" t="s">
        <v>4</v>
      </c>
      <c r="C15233" s="28">
        <v>15</v>
      </c>
    </row>
    <row r="15234" spans="1:3" ht="15" x14ac:dyDescent="0.2">
      <c r="A15234" s="13"/>
      <c r="B15234" s="3" t="s">
        <v>5</v>
      </c>
      <c r="C15234" s="28">
        <v>2.6267999999999998</v>
      </c>
    </row>
    <row r="15235" spans="1:3" ht="15" hidden="1" x14ac:dyDescent="0.2">
      <c r="A15235" s="13">
        <f t="shared" si="619"/>
        <v>0</v>
      </c>
      <c r="B15235" s="2" t="s">
        <v>6</v>
      </c>
      <c r="C15235" s="28">
        <v>0</v>
      </c>
    </row>
    <row r="15236" spans="1:3" ht="15" hidden="1" x14ac:dyDescent="0.2">
      <c r="A15236" s="13">
        <f t="shared" si="619"/>
        <v>0</v>
      </c>
      <c r="B15236" s="2" t="s">
        <v>7</v>
      </c>
      <c r="C15236" s="28">
        <v>0</v>
      </c>
    </row>
    <row r="15237" spans="1:3" ht="15" hidden="1" x14ac:dyDescent="0.2">
      <c r="A15237" s="13">
        <v>0</v>
      </c>
      <c r="B15237" s="3" t="s">
        <v>8</v>
      </c>
      <c r="C15237" s="28">
        <v>0</v>
      </c>
    </row>
    <row r="15238" spans="1:3" ht="15" hidden="1" x14ac:dyDescent="0.2">
      <c r="A15238" s="13">
        <f t="shared" si="619"/>
        <v>0</v>
      </c>
      <c r="B15238" s="4" t="s">
        <v>9</v>
      </c>
      <c r="C15238" s="28">
        <v>0</v>
      </c>
    </row>
    <row r="15239" spans="1:3" ht="15" hidden="1" x14ac:dyDescent="0.2">
      <c r="A15239" s="13">
        <v>0</v>
      </c>
      <c r="B15239" s="4" t="s">
        <v>10</v>
      </c>
      <c r="C15239" s="28">
        <v>0</v>
      </c>
    </row>
    <row r="15240" spans="1:3" ht="15" hidden="1" x14ac:dyDescent="0.2">
      <c r="A15240" s="13">
        <f t="shared" si="619"/>
        <v>0</v>
      </c>
      <c r="B15240" s="4" t="s">
        <v>11</v>
      </c>
      <c r="C15240" s="28">
        <v>0</v>
      </c>
    </row>
    <row r="15241" spans="1:3" ht="15" hidden="1" x14ac:dyDescent="0.2">
      <c r="A15241" s="13">
        <f t="shared" si="619"/>
        <v>0</v>
      </c>
      <c r="B15241" s="4" t="s">
        <v>12</v>
      </c>
      <c r="C15241" s="28">
        <v>0</v>
      </c>
    </row>
    <row r="15242" spans="1:3" ht="15" hidden="1" x14ac:dyDescent="0.2">
      <c r="A15242" s="13">
        <f t="shared" si="619"/>
        <v>0</v>
      </c>
      <c r="B15242" s="2" t="s">
        <v>13</v>
      </c>
      <c r="C15242" s="28">
        <v>0</v>
      </c>
    </row>
    <row r="15243" spans="1:3" ht="15" hidden="1" x14ac:dyDescent="0.2">
      <c r="A15243" s="13">
        <v>0</v>
      </c>
      <c r="B15243" s="3" t="s">
        <v>14</v>
      </c>
      <c r="C15243" s="28">
        <v>0</v>
      </c>
    </row>
    <row r="15244" spans="1:3" ht="15" hidden="1" x14ac:dyDescent="0.2">
      <c r="A15244" s="13">
        <v>0</v>
      </c>
      <c r="B15244" s="4" t="s">
        <v>15</v>
      </c>
      <c r="C15244" s="28">
        <v>0</v>
      </c>
    </row>
    <row r="15245" spans="1:3" ht="15" hidden="1" x14ac:dyDescent="0.2">
      <c r="A15245" s="13">
        <v>0</v>
      </c>
      <c r="B15245" s="4" t="s">
        <v>10</v>
      </c>
      <c r="C15245" s="28">
        <v>0</v>
      </c>
    </row>
    <row r="15246" spans="1:3" ht="15" hidden="1" x14ac:dyDescent="0.2">
      <c r="A15246" s="13">
        <f t="shared" ref="A15246:A15252" si="620">SUM(C15246)</f>
        <v>0</v>
      </c>
      <c r="B15246" s="4" t="s">
        <v>16</v>
      </c>
      <c r="C15246" s="28">
        <v>0</v>
      </c>
    </row>
    <row r="15247" spans="1:3" ht="15" hidden="1" x14ac:dyDescent="0.2">
      <c r="A15247" s="13">
        <f t="shared" si="620"/>
        <v>0</v>
      </c>
      <c r="B15247" s="3" t="s">
        <v>17</v>
      </c>
      <c r="C15247" s="28">
        <v>0</v>
      </c>
    </row>
    <row r="15248" spans="1:3" ht="15" hidden="1" x14ac:dyDescent="0.2">
      <c r="A15248" s="13">
        <f t="shared" si="620"/>
        <v>0</v>
      </c>
      <c r="B15248" s="4" t="s">
        <v>18</v>
      </c>
      <c r="C15248" s="28">
        <v>0</v>
      </c>
    </row>
    <row r="15249" spans="1:3" hidden="1" x14ac:dyDescent="0.2">
      <c r="A15249" s="13">
        <f t="shared" si="620"/>
        <v>0</v>
      </c>
      <c r="B15249" s="21"/>
      <c r="C15249" s="35"/>
    </row>
    <row r="15250" spans="1:3" ht="15" x14ac:dyDescent="0.2">
      <c r="A15250" s="13"/>
      <c r="B15250" s="2" t="s">
        <v>19</v>
      </c>
      <c r="C15250" s="28">
        <v>13.523949999999999</v>
      </c>
    </row>
    <row r="15251" spans="1:3" ht="15" hidden="1" x14ac:dyDescent="0.2">
      <c r="A15251" s="13">
        <f t="shared" si="620"/>
        <v>0</v>
      </c>
      <c r="B15251" s="12" t="s">
        <v>20</v>
      </c>
      <c r="C15251" s="31">
        <v>0</v>
      </c>
    </row>
    <row r="15252" spans="1:3" ht="15" x14ac:dyDescent="0.2">
      <c r="A15252" s="13"/>
      <c r="B15252" s="12" t="s">
        <v>21</v>
      </c>
      <c r="C15252" s="31">
        <v>13.523949999999999</v>
      </c>
    </row>
    <row r="15253" spans="1:3" ht="15" hidden="1" x14ac:dyDescent="0.2">
      <c r="A15253" s="13">
        <v>0</v>
      </c>
      <c r="B15253" s="15" t="s">
        <v>22</v>
      </c>
      <c r="C15253" s="32">
        <v>0.15</v>
      </c>
    </row>
    <row r="15254" spans="1:3" ht="15" hidden="1" x14ac:dyDescent="0.2">
      <c r="A15254" s="13">
        <v>0</v>
      </c>
      <c r="B15254" s="15" t="s">
        <v>23</v>
      </c>
      <c r="C15254" s="32">
        <v>0.18</v>
      </c>
    </row>
    <row r="15255" spans="1:3" ht="15" hidden="1" x14ac:dyDescent="0.2">
      <c r="A15255" s="13">
        <v>0</v>
      </c>
      <c r="B15255" s="15" t="s">
        <v>24</v>
      </c>
      <c r="C15255" s="32">
        <v>12.15335</v>
      </c>
    </row>
    <row r="15256" spans="1:3" ht="15" hidden="1" x14ac:dyDescent="0.2">
      <c r="A15256" s="13">
        <v>0</v>
      </c>
      <c r="B15256" s="15" t="s">
        <v>25</v>
      </c>
      <c r="C15256" s="32">
        <v>0</v>
      </c>
    </row>
    <row r="15257" spans="1:3" ht="15" hidden="1" x14ac:dyDescent="0.2">
      <c r="A15257" s="13">
        <v>0</v>
      </c>
      <c r="B15257" s="15" t="s">
        <v>26</v>
      </c>
      <c r="C15257" s="32">
        <v>0</v>
      </c>
    </row>
    <row r="15258" spans="1:3" ht="15" hidden="1" x14ac:dyDescent="0.2">
      <c r="A15258" s="13">
        <v>0</v>
      </c>
      <c r="B15258" s="15" t="s">
        <v>27</v>
      </c>
      <c r="C15258" s="32">
        <v>0</v>
      </c>
    </row>
    <row r="15259" spans="1:3" ht="30" hidden="1" x14ac:dyDescent="0.2">
      <c r="A15259" s="13">
        <v>0</v>
      </c>
      <c r="B15259" s="15" t="s">
        <v>28</v>
      </c>
      <c r="C15259" s="32">
        <v>0</v>
      </c>
    </row>
    <row r="15260" spans="1:3" ht="15" hidden="1" x14ac:dyDescent="0.2">
      <c r="A15260" s="13">
        <v>0</v>
      </c>
      <c r="B15260" s="15" t="s">
        <v>29</v>
      </c>
      <c r="C15260" s="32">
        <v>0</v>
      </c>
    </row>
    <row r="15261" spans="1:3" ht="15" hidden="1" x14ac:dyDescent="0.2">
      <c r="A15261" s="13">
        <v>0</v>
      </c>
      <c r="B15261" s="15" t="s">
        <v>30</v>
      </c>
      <c r="C15261" s="32">
        <v>0</v>
      </c>
    </row>
    <row r="15262" spans="1:3" ht="15" hidden="1" x14ac:dyDescent="0.2">
      <c r="A15262" s="13">
        <v>0</v>
      </c>
      <c r="B15262" s="15" t="s">
        <v>31</v>
      </c>
      <c r="C15262" s="32">
        <v>1.0406</v>
      </c>
    </row>
    <row r="15263" spans="1:3" ht="15" hidden="1" x14ac:dyDescent="0.2">
      <c r="A15263" s="13">
        <f t="shared" ref="A15263:A15269" si="621">SUM(C15263)</f>
        <v>0</v>
      </c>
      <c r="B15263" s="12" t="s">
        <v>32</v>
      </c>
      <c r="C15263" s="31">
        <v>0</v>
      </c>
    </row>
    <row r="15264" spans="1:3" ht="15" hidden="1" x14ac:dyDescent="0.2">
      <c r="A15264" s="13">
        <f t="shared" si="621"/>
        <v>0</v>
      </c>
      <c r="B15264" s="3" t="s">
        <v>33</v>
      </c>
      <c r="C15264" s="28">
        <v>0</v>
      </c>
    </row>
    <row r="15265" spans="1:3" ht="15" hidden="1" x14ac:dyDescent="0.2">
      <c r="A15265" s="13">
        <f t="shared" si="621"/>
        <v>0</v>
      </c>
      <c r="B15265" s="12" t="s">
        <v>4</v>
      </c>
      <c r="C15265" s="31">
        <v>0</v>
      </c>
    </row>
    <row r="15266" spans="1:3" ht="15" hidden="1" x14ac:dyDescent="0.2">
      <c r="A15266" s="13">
        <f t="shared" si="621"/>
        <v>0</v>
      </c>
      <c r="B15266" s="12" t="s">
        <v>34</v>
      </c>
      <c r="C15266" s="31">
        <v>0</v>
      </c>
    </row>
    <row r="15267" spans="1:3" ht="15" hidden="1" x14ac:dyDescent="0.2">
      <c r="A15267" s="13">
        <f t="shared" si="621"/>
        <v>0</v>
      </c>
      <c r="B15267" s="12" t="s">
        <v>35</v>
      </c>
      <c r="C15267" s="31">
        <v>0</v>
      </c>
    </row>
    <row r="15268" spans="1:3" ht="15" hidden="1" x14ac:dyDescent="0.2">
      <c r="A15268" s="13">
        <f t="shared" si="621"/>
        <v>0</v>
      </c>
      <c r="B15268" s="2" t="s">
        <v>36</v>
      </c>
      <c r="C15268" s="28">
        <v>0</v>
      </c>
    </row>
    <row r="15269" spans="1:3" ht="15" hidden="1" x14ac:dyDescent="0.2">
      <c r="A15269" s="13">
        <f t="shared" si="621"/>
        <v>0</v>
      </c>
      <c r="B15269" s="2" t="s">
        <v>37</v>
      </c>
      <c r="C15269" s="28">
        <v>0</v>
      </c>
    </row>
    <row r="15270" spans="1:3" ht="15" hidden="1" x14ac:dyDescent="0.2">
      <c r="A15270" s="13">
        <v>0</v>
      </c>
      <c r="B15270" s="16" t="s">
        <v>8</v>
      </c>
      <c r="C15270" s="33">
        <v>0</v>
      </c>
    </row>
    <row r="15271" spans="1:3" ht="15" hidden="1" x14ac:dyDescent="0.2">
      <c r="A15271" s="13">
        <v>0</v>
      </c>
      <c r="B15271" s="15" t="s">
        <v>9</v>
      </c>
      <c r="C15271" s="32">
        <v>0</v>
      </c>
    </row>
    <row r="15272" spans="1:3" ht="15" hidden="1" x14ac:dyDescent="0.2">
      <c r="A15272" s="13">
        <v>0</v>
      </c>
      <c r="B15272" s="15" t="s">
        <v>38</v>
      </c>
      <c r="C15272" s="32">
        <v>0</v>
      </c>
    </row>
    <row r="15273" spans="1:3" ht="15" hidden="1" x14ac:dyDescent="0.2">
      <c r="A15273" s="13">
        <f>SUM(C15273)</f>
        <v>0</v>
      </c>
      <c r="B15273" s="14" t="s">
        <v>39</v>
      </c>
      <c r="C15273" s="31">
        <v>0</v>
      </c>
    </row>
    <row r="15274" spans="1:3" ht="15" hidden="1" x14ac:dyDescent="0.2">
      <c r="A15274" s="13">
        <f>SUM(C15274)</f>
        <v>0</v>
      </c>
      <c r="B15274" s="4" t="s">
        <v>40</v>
      </c>
      <c r="C15274" s="28">
        <v>0</v>
      </c>
    </row>
    <row r="15275" spans="1:3" ht="15" hidden="1" x14ac:dyDescent="0.2">
      <c r="A15275" s="13">
        <f>SUM(C15275)</f>
        <v>0</v>
      </c>
      <c r="B15275" s="2" t="s">
        <v>41</v>
      </c>
      <c r="C15275" s="28">
        <v>0</v>
      </c>
    </row>
    <row r="15276" spans="1:3" ht="15" hidden="1" x14ac:dyDescent="0.2">
      <c r="A15276" s="13">
        <v>0</v>
      </c>
      <c r="B15276" s="16" t="s">
        <v>14</v>
      </c>
      <c r="C15276" s="33">
        <v>0</v>
      </c>
    </row>
    <row r="15277" spans="1:3" ht="15" hidden="1" x14ac:dyDescent="0.2">
      <c r="A15277" s="13">
        <v>0</v>
      </c>
      <c r="B15277" s="15" t="s">
        <v>9</v>
      </c>
      <c r="C15277" s="32">
        <v>0</v>
      </c>
    </row>
    <row r="15278" spans="1:3" ht="15" hidden="1" x14ac:dyDescent="0.2">
      <c r="A15278" s="13">
        <v>0</v>
      </c>
      <c r="B15278" s="15" t="s">
        <v>10</v>
      </c>
      <c r="C15278" s="32">
        <v>0</v>
      </c>
    </row>
    <row r="15279" spans="1:3" ht="15" hidden="1" x14ac:dyDescent="0.2">
      <c r="A15279" s="13">
        <f>SUM(C15279)</f>
        <v>0</v>
      </c>
      <c r="B15279" s="14" t="s">
        <v>42</v>
      </c>
      <c r="C15279" s="31">
        <v>0</v>
      </c>
    </row>
    <row r="15280" spans="1:3" ht="15" hidden="1" x14ac:dyDescent="0.2">
      <c r="A15280" s="13">
        <f>SUM(C15280)</f>
        <v>0</v>
      </c>
      <c r="B15280" s="4" t="s">
        <v>16</v>
      </c>
      <c r="C15280" s="28">
        <v>0</v>
      </c>
    </row>
    <row r="15281" spans="1:3" ht="15" hidden="1" x14ac:dyDescent="0.2">
      <c r="A15281" s="13">
        <f>SUM(C15281)</f>
        <v>0</v>
      </c>
      <c r="B15281" s="16" t="s">
        <v>17</v>
      </c>
      <c r="C15281" s="33">
        <v>0</v>
      </c>
    </row>
    <row r="15282" spans="1:3" ht="15" hidden="1" x14ac:dyDescent="0.2">
      <c r="A15282" s="13">
        <v>0</v>
      </c>
      <c r="B15282" s="15" t="s">
        <v>43</v>
      </c>
      <c r="C15282" s="32">
        <v>0</v>
      </c>
    </row>
    <row r="15283" spans="1:3" ht="15" hidden="1" x14ac:dyDescent="0.2">
      <c r="A15283" s="13">
        <v>0</v>
      </c>
      <c r="B15283" s="15" t="s">
        <v>15</v>
      </c>
      <c r="C15283" s="32">
        <v>0</v>
      </c>
    </row>
    <row r="15284" spans="1:3" ht="15" hidden="1" x14ac:dyDescent="0.2">
      <c r="A15284" s="13">
        <v>0</v>
      </c>
      <c r="B15284" s="15" t="s">
        <v>10</v>
      </c>
      <c r="C15284" s="32">
        <v>0</v>
      </c>
    </row>
    <row r="15285" spans="1:3" ht="15" hidden="1" x14ac:dyDescent="0.2">
      <c r="A15285" s="13">
        <f t="shared" ref="A15285:A15307" si="622">SUM(C15285)</f>
        <v>0</v>
      </c>
      <c r="B15285" s="14" t="s">
        <v>39</v>
      </c>
      <c r="C15285" s="31">
        <v>0</v>
      </c>
    </row>
    <row r="15286" spans="1:3" ht="15" hidden="1" x14ac:dyDescent="0.2">
      <c r="A15286" s="13">
        <f t="shared" si="622"/>
        <v>0</v>
      </c>
      <c r="B15286" s="4" t="s">
        <v>16</v>
      </c>
      <c r="C15286" s="28">
        <v>0</v>
      </c>
    </row>
    <row r="15287" spans="1:3" hidden="1" x14ac:dyDescent="0.2">
      <c r="A15287" s="13">
        <f t="shared" si="622"/>
        <v>0</v>
      </c>
      <c r="B15287" s="21"/>
      <c r="C15287" s="35"/>
    </row>
    <row r="15288" spans="1:3" ht="15" hidden="1" x14ac:dyDescent="0.2">
      <c r="A15288" s="13">
        <f t="shared" si="622"/>
        <v>0</v>
      </c>
      <c r="B15288" s="22" t="s">
        <v>60</v>
      </c>
      <c r="C15288" s="29"/>
    </row>
    <row r="15289" spans="1:3" ht="15" x14ac:dyDescent="0.2">
      <c r="A15289" s="13"/>
      <c r="B15289" s="17" t="s">
        <v>44</v>
      </c>
      <c r="C15289" s="31">
        <v>17.626799999999999</v>
      </c>
    </row>
    <row r="15290" spans="1:3" ht="15" x14ac:dyDescent="0.2">
      <c r="A15290" s="13"/>
      <c r="B15290" s="12" t="s">
        <v>1</v>
      </c>
      <c r="C15290" s="31">
        <v>17.626799999999999</v>
      </c>
    </row>
    <row r="15291" spans="1:3" ht="15" hidden="1" x14ac:dyDescent="0.2">
      <c r="A15291" s="13">
        <f t="shared" si="622"/>
        <v>0</v>
      </c>
      <c r="B15291" s="12" t="s">
        <v>6</v>
      </c>
      <c r="C15291" s="31">
        <v>0</v>
      </c>
    </row>
    <row r="15292" spans="1:3" ht="15" hidden="1" x14ac:dyDescent="0.2">
      <c r="A15292" s="13">
        <f t="shared" si="622"/>
        <v>0</v>
      </c>
      <c r="B15292" s="12" t="s">
        <v>45</v>
      </c>
      <c r="C15292" s="31">
        <v>0</v>
      </c>
    </row>
    <row r="15293" spans="1:3" ht="15" hidden="1" x14ac:dyDescent="0.2">
      <c r="A15293" s="13">
        <f t="shared" si="622"/>
        <v>0</v>
      </c>
      <c r="B15293" s="12" t="s">
        <v>13</v>
      </c>
      <c r="C15293" s="31">
        <v>0</v>
      </c>
    </row>
    <row r="15294" spans="1:3" ht="15" x14ac:dyDescent="0.2">
      <c r="A15294" s="13"/>
      <c r="B15294" s="17" t="s">
        <v>46</v>
      </c>
      <c r="C15294" s="31">
        <v>13.523949999999999</v>
      </c>
    </row>
    <row r="15295" spans="1:3" ht="15" x14ac:dyDescent="0.2">
      <c r="A15295" s="13"/>
      <c r="B15295" s="12" t="s">
        <v>19</v>
      </c>
      <c r="C15295" s="31">
        <v>13.523949999999999</v>
      </c>
    </row>
    <row r="15296" spans="1:3" ht="15" hidden="1" x14ac:dyDescent="0.2">
      <c r="A15296" s="13">
        <f t="shared" si="622"/>
        <v>0</v>
      </c>
      <c r="B15296" s="12" t="s">
        <v>36</v>
      </c>
      <c r="C15296" s="31">
        <v>0</v>
      </c>
    </row>
    <row r="15297" spans="1:3" ht="15" hidden="1" x14ac:dyDescent="0.2">
      <c r="A15297" s="13">
        <f t="shared" si="622"/>
        <v>0</v>
      </c>
      <c r="B15297" s="12" t="s">
        <v>47</v>
      </c>
      <c r="C15297" s="31">
        <v>0</v>
      </c>
    </row>
    <row r="15298" spans="1:3" ht="15" hidden="1" x14ac:dyDescent="0.2">
      <c r="A15298" s="13">
        <f t="shared" si="622"/>
        <v>0</v>
      </c>
      <c r="B15298" s="12" t="s">
        <v>41</v>
      </c>
      <c r="C15298" s="31">
        <v>0</v>
      </c>
    </row>
    <row r="15299" spans="1:3" ht="15" x14ac:dyDescent="0.2">
      <c r="A15299" s="13"/>
      <c r="B15299" s="39" t="s">
        <v>48</v>
      </c>
      <c r="C15299" s="40">
        <v>4.1028500000000001</v>
      </c>
    </row>
    <row r="15300" spans="1:3" ht="15" x14ac:dyDescent="0.2">
      <c r="A15300" s="13"/>
      <c r="B15300" s="39" t="s">
        <v>49</v>
      </c>
      <c r="C15300" s="40">
        <v>10.300979999999999</v>
      </c>
    </row>
    <row r="15301" spans="1:3" ht="15" x14ac:dyDescent="0.2">
      <c r="A15301" s="13"/>
      <c r="B15301" s="39" t="s">
        <v>50</v>
      </c>
      <c r="C15301" s="40">
        <v>14.403829999999999</v>
      </c>
    </row>
    <row r="15302" spans="1:3" ht="15" hidden="1" x14ac:dyDescent="0.2">
      <c r="A15302" s="13">
        <f t="shared" si="622"/>
        <v>0</v>
      </c>
      <c r="B15302" s="23"/>
      <c r="C15302" s="34"/>
    </row>
    <row r="15303" spans="1:3" hidden="1" x14ac:dyDescent="0.2">
      <c r="A15303" s="13">
        <f t="shared" si="622"/>
        <v>0</v>
      </c>
      <c r="B15303" s="18" t="s">
        <v>319</v>
      </c>
      <c r="C15303" s="29"/>
    </row>
    <row r="15304" spans="1:3" ht="15" x14ac:dyDescent="0.2">
      <c r="A15304" s="13"/>
      <c r="B15304" s="5" t="s">
        <v>53</v>
      </c>
      <c r="C15304" s="36">
        <v>261</v>
      </c>
    </row>
    <row r="15305" spans="1:3" ht="15" x14ac:dyDescent="0.2">
      <c r="A15305" s="13"/>
      <c r="B15305" s="6" t="s">
        <v>54</v>
      </c>
      <c r="C15305" s="36">
        <v>224</v>
      </c>
    </row>
    <row r="15306" spans="1:3" ht="15" x14ac:dyDescent="0.2">
      <c r="A15306" s="13"/>
      <c r="B15306" s="6" t="s">
        <v>55</v>
      </c>
      <c r="C15306" s="36">
        <v>37</v>
      </c>
    </row>
    <row r="15307" spans="1:3" ht="15" hidden="1" x14ac:dyDescent="0.2">
      <c r="A15307" s="13">
        <f t="shared" si="622"/>
        <v>0</v>
      </c>
      <c r="B15307" s="24"/>
      <c r="C15307" s="34"/>
    </row>
    <row r="15308" spans="1:3" ht="15" x14ac:dyDescent="0.2">
      <c r="A15308" s="13"/>
      <c r="B15308" s="121" t="s">
        <v>345</v>
      </c>
      <c r="C15308" s="122"/>
    </row>
    <row r="15309" spans="1:3" hidden="1" x14ac:dyDescent="0.2">
      <c r="A15309" s="13">
        <f t="shared" ref="A15309:A15317" si="623">SUM(C15309)</f>
        <v>0</v>
      </c>
      <c r="B15309" s="21"/>
      <c r="C15309" s="35"/>
    </row>
    <row r="15310" spans="1:3" ht="15" hidden="1" x14ac:dyDescent="0.2">
      <c r="A15310" s="13">
        <f t="shared" si="623"/>
        <v>0</v>
      </c>
      <c r="B15310" s="22" t="s">
        <v>59</v>
      </c>
      <c r="C15310" s="29"/>
    </row>
    <row r="15311" spans="1:3" ht="15" x14ac:dyDescent="0.2">
      <c r="A15311" s="13"/>
      <c r="B15311" s="2" t="s">
        <v>1</v>
      </c>
      <c r="C15311" s="28">
        <v>4417.2700000000004</v>
      </c>
    </row>
    <row r="15312" spans="1:3" ht="15" hidden="1" x14ac:dyDescent="0.2">
      <c r="A15312" s="13">
        <f t="shared" si="623"/>
        <v>0</v>
      </c>
      <c r="B15312" s="3" t="s">
        <v>2</v>
      </c>
      <c r="C15312" s="28"/>
    </row>
    <row r="15313" spans="1:3" ht="15" hidden="1" x14ac:dyDescent="0.2">
      <c r="A15313" s="13">
        <f t="shared" si="623"/>
        <v>0</v>
      </c>
      <c r="B15313" s="3" t="s">
        <v>3</v>
      </c>
      <c r="C15313" s="28"/>
    </row>
    <row r="15314" spans="1:3" ht="15" hidden="1" x14ac:dyDescent="0.2">
      <c r="A15314" s="13">
        <f t="shared" si="623"/>
        <v>0</v>
      </c>
      <c r="B15314" s="3" t="s">
        <v>4</v>
      </c>
      <c r="C15314" s="28"/>
    </row>
    <row r="15315" spans="1:3" ht="15" x14ac:dyDescent="0.2">
      <c r="A15315" s="13"/>
      <c r="B15315" s="3" t="s">
        <v>5</v>
      </c>
      <c r="C15315" s="28">
        <v>4417.2700000000004</v>
      </c>
    </row>
    <row r="15316" spans="1:3" ht="15" hidden="1" x14ac:dyDescent="0.2">
      <c r="A15316" s="13">
        <f t="shared" si="623"/>
        <v>0</v>
      </c>
      <c r="B15316" s="2" t="s">
        <v>6</v>
      </c>
      <c r="C15316" s="28"/>
    </row>
    <row r="15317" spans="1:3" ht="15" hidden="1" x14ac:dyDescent="0.2">
      <c r="A15317" s="13">
        <f t="shared" si="623"/>
        <v>0</v>
      </c>
      <c r="B15317" s="2" t="s">
        <v>7</v>
      </c>
      <c r="C15317" s="28">
        <v>0</v>
      </c>
    </row>
    <row r="15318" spans="1:3" ht="15" hidden="1" x14ac:dyDescent="0.2">
      <c r="A15318" s="13">
        <v>0</v>
      </c>
      <c r="B15318" s="3" t="s">
        <v>8</v>
      </c>
      <c r="C15318" s="28">
        <v>0</v>
      </c>
    </row>
    <row r="15319" spans="1:3" ht="15" hidden="1" x14ac:dyDescent="0.2">
      <c r="A15319" s="13">
        <f>SUM(C15319)</f>
        <v>0</v>
      </c>
      <c r="B15319" s="4" t="s">
        <v>9</v>
      </c>
      <c r="C15319" s="28"/>
    </row>
    <row r="15320" spans="1:3" ht="15" hidden="1" x14ac:dyDescent="0.2">
      <c r="A15320" s="13">
        <v>0</v>
      </c>
      <c r="B15320" s="4" t="s">
        <v>10</v>
      </c>
      <c r="C15320" s="28"/>
    </row>
    <row r="15321" spans="1:3" ht="15" hidden="1" x14ac:dyDescent="0.2">
      <c r="A15321" s="13">
        <f>SUM(C15321)</f>
        <v>0</v>
      </c>
      <c r="B15321" s="4" t="s">
        <v>11</v>
      </c>
      <c r="C15321" s="28"/>
    </row>
    <row r="15322" spans="1:3" ht="15" hidden="1" x14ac:dyDescent="0.2">
      <c r="A15322" s="13">
        <f>SUM(C15322)</f>
        <v>0</v>
      </c>
      <c r="B15322" s="4" t="s">
        <v>12</v>
      </c>
      <c r="C15322" s="28"/>
    </row>
    <row r="15323" spans="1:3" ht="15" hidden="1" x14ac:dyDescent="0.2">
      <c r="A15323" s="13">
        <f>SUM(C15323)</f>
        <v>0</v>
      </c>
      <c r="B15323" s="2" t="s">
        <v>13</v>
      </c>
      <c r="C15323" s="28">
        <v>0</v>
      </c>
    </row>
    <row r="15324" spans="1:3" ht="15" hidden="1" x14ac:dyDescent="0.2">
      <c r="A15324" s="13">
        <v>0</v>
      </c>
      <c r="B15324" s="3" t="s">
        <v>14</v>
      </c>
      <c r="C15324" s="28">
        <v>0</v>
      </c>
    </row>
    <row r="15325" spans="1:3" ht="15" hidden="1" x14ac:dyDescent="0.2">
      <c r="A15325" s="13">
        <v>0</v>
      </c>
      <c r="B15325" s="4" t="s">
        <v>15</v>
      </c>
      <c r="C15325" s="28"/>
    </row>
    <row r="15326" spans="1:3" ht="15" hidden="1" x14ac:dyDescent="0.2">
      <c r="A15326" s="13">
        <v>0</v>
      </c>
      <c r="B15326" s="4" t="s">
        <v>10</v>
      </c>
      <c r="C15326" s="28"/>
    </row>
    <row r="15327" spans="1:3" ht="15" hidden="1" x14ac:dyDescent="0.2">
      <c r="A15327" s="13">
        <f t="shared" ref="A15327:A15333" si="624">SUM(C15327)</f>
        <v>0</v>
      </c>
      <c r="B15327" s="4" t="s">
        <v>16</v>
      </c>
      <c r="C15327" s="28"/>
    </row>
    <row r="15328" spans="1:3" ht="15" hidden="1" x14ac:dyDescent="0.2">
      <c r="A15328" s="13">
        <f t="shared" si="624"/>
        <v>0</v>
      </c>
      <c r="B15328" s="3" t="s">
        <v>17</v>
      </c>
      <c r="C15328" s="28">
        <v>0</v>
      </c>
    </row>
    <row r="15329" spans="1:3" ht="15" hidden="1" x14ac:dyDescent="0.2">
      <c r="A15329" s="13">
        <f t="shared" si="624"/>
        <v>0</v>
      </c>
      <c r="B15329" s="4" t="s">
        <v>18</v>
      </c>
      <c r="C15329" s="28"/>
    </row>
    <row r="15330" spans="1:3" hidden="1" x14ac:dyDescent="0.2">
      <c r="A15330" s="13">
        <f t="shared" si="624"/>
        <v>0</v>
      </c>
      <c r="B15330" s="21"/>
      <c r="C15330" s="35"/>
    </row>
    <row r="15331" spans="1:3" ht="15" x14ac:dyDescent="0.2">
      <c r="A15331" s="13"/>
      <c r="B15331" s="2" t="s">
        <v>19</v>
      </c>
      <c r="C15331" s="28">
        <v>4417.6500000000005</v>
      </c>
    </row>
    <row r="15332" spans="1:3" ht="15" x14ac:dyDescent="0.2">
      <c r="A15332" s="13"/>
      <c r="B15332" s="12" t="s">
        <v>20</v>
      </c>
      <c r="C15332" s="31">
        <v>4092.88</v>
      </c>
    </row>
    <row r="15333" spans="1:3" ht="15" x14ac:dyDescent="0.2">
      <c r="A15333" s="13"/>
      <c r="B15333" s="12" t="s">
        <v>21</v>
      </c>
      <c r="C15333" s="31">
        <v>279.85000000000002</v>
      </c>
    </row>
    <row r="15334" spans="1:3" ht="15" hidden="1" x14ac:dyDescent="0.2">
      <c r="A15334" s="13">
        <v>0</v>
      </c>
      <c r="B15334" s="15" t="s">
        <v>22</v>
      </c>
      <c r="C15334" s="32">
        <v>173.35</v>
      </c>
    </row>
    <row r="15335" spans="1:3" ht="15" hidden="1" x14ac:dyDescent="0.2">
      <c r="A15335" s="13">
        <v>0</v>
      </c>
      <c r="B15335" s="15" t="s">
        <v>23</v>
      </c>
      <c r="C15335" s="32"/>
    </row>
    <row r="15336" spans="1:3" ht="15" hidden="1" x14ac:dyDescent="0.2">
      <c r="A15336" s="13">
        <v>0</v>
      </c>
      <c r="B15336" s="15" t="s">
        <v>24</v>
      </c>
      <c r="C15336" s="32"/>
    </row>
    <row r="15337" spans="1:3" ht="15" hidden="1" x14ac:dyDescent="0.2">
      <c r="A15337" s="13">
        <v>0</v>
      </c>
      <c r="B15337" s="15" t="s">
        <v>25</v>
      </c>
      <c r="C15337" s="32"/>
    </row>
    <row r="15338" spans="1:3" ht="15" hidden="1" x14ac:dyDescent="0.2">
      <c r="A15338" s="13">
        <v>0</v>
      </c>
      <c r="B15338" s="15" t="s">
        <v>26</v>
      </c>
      <c r="C15338" s="32"/>
    </row>
    <row r="15339" spans="1:3" ht="15" hidden="1" x14ac:dyDescent="0.2">
      <c r="A15339" s="13">
        <v>0</v>
      </c>
      <c r="B15339" s="15" t="s">
        <v>27</v>
      </c>
      <c r="C15339" s="32"/>
    </row>
    <row r="15340" spans="1:3" ht="30" hidden="1" x14ac:dyDescent="0.2">
      <c r="A15340" s="13">
        <v>0</v>
      </c>
      <c r="B15340" s="15" t="s">
        <v>28</v>
      </c>
      <c r="C15340" s="32"/>
    </row>
    <row r="15341" spans="1:3" ht="15" hidden="1" x14ac:dyDescent="0.2">
      <c r="A15341" s="13">
        <v>0</v>
      </c>
      <c r="B15341" s="15" t="s">
        <v>29</v>
      </c>
      <c r="C15341" s="32"/>
    </row>
    <row r="15342" spans="1:3" ht="15" hidden="1" x14ac:dyDescent="0.2">
      <c r="A15342" s="13">
        <v>0</v>
      </c>
      <c r="B15342" s="15" t="s">
        <v>30</v>
      </c>
      <c r="C15342" s="32"/>
    </row>
    <row r="15343" spans="1:3" ht="15" hidden="1" x14ac:dyDescent="0.2">
      <c r="A15343" s="13">
        <v>0</v>
      </c>
      <c r="B15343" s="15" t="s">
        <v>31</v>
      </c>
      <c r="C15343" s="32">
        <v>106.5</v>
      </c>
    </row>
    <row r="15344" spans="1:3" ht="15" hidden="1" x14ac:dyDescent="0.2">
      <c r="A15344" s="13">
        <f t="shared" ref="A15344:A15350" si="625">SUM(C15344)</f>
        <v>0</v>
      </c>
      <c r="B15344" s="12" t="s">
        <v>32</v>
      </c>
      <c r="C15344" s="31"/>
    </row>
    <row r="15345" spans="1:3" ht="15" hidden="1" x14ac:dyDescent="0.2">
      <c r="A15345" s="13">
        <f t="shared" si="625"/>
        <v>0</v>
      </c>
      <c r="B15345" s="3" t="s">
        <v>33</v>
      </c>
      <c r="C15345" s="28"/>
    </row>
    <row r="15346" spans="1:3" ht="15" hidden="1" x14ac:dyDescent="0.2">
      <c r="A15346" s="13">
        <f t="shared" si="625"/>
        <v>0</v>
      </c>
      <c r="B15346" s="12" t="s">
        <v>4</v>
      </c>
      <c r="C15346" s="31"/>
    </row>
    <row r="15347" spans="1:3" ht="15" x14ac:dyDescent="0.2">
      <c r="A15347" s="13"/>
      <c r="B15347" s="12" t="s">
        <v>34</v>
      </c>
      <c r="C15347" s="31">
        <v>23.16</v>
      </c>
    </row>
    <row r="15348" spans="1:3" ht="15" x14ac:dyDescent="0.2">
      <c r="A15348" s="13"/>
      <c r="B15348" s="12" t="s">
        <v>35</v>
      </c>
      <c r="C15348" s="31">
        <v>21.76</v>
      </c>
    </row>
    <row r="15349" spans="1:3" ht="15" x14ac:dyDescent="0.2">
      <c r="A15349" s="13"/>
      <c r="B15349" s="2" t="s">
        <v>36</v>
      </c>
      <c r="C15349" s="28">
        <v>9.9700000000000006</v>
      </c>
    </row>
    <row r="15350" spans="1:3" ht="15" hidden="1" x14ac:dyDescent="0.2">
      <c r="A15350" s="13">
        <f t="shared" si="625"/>
        <v>0</v>
      </c>
      <c r="B15350" s="2" t="s">
        <v>37</v>
      </c>
      <c r="C15350" s="28">
        <v>0</v>
      </c>
    </row>
    <row r="15351" spans="1:3" ht="15" hidden="1" x14ac:dyDescent="0.2">
      <c r="A15351" s="13">
        <v>0</v>
      </c>
      <c r="B15351" s="16" t="s">
        <v>8</v>
      </c>
      <c r="C15351" s="33">
        <v>0</v>
      </c>
    </row>
    <row r="15352" spans="1:3" ht="15" hidden="1" x14ac:dyDescent="0.2">
      <c r="A15352" s="13">
        <v>0</v>
      </c>
      <c r="B15352" s="15" t="s">
        <v>9</v>
      </c>
      <c r="C15352" s="32"/>
    </row>
    <row r="15353" spans="1:3" ht="15" hidden="1" x14ac:dyDescent="0.2">
      <c r="A15353" s="13">
        <v>0</v>
      </c>
      <c r="B15353" s="15" t="s">
        <v>38</v>
      </c>
      <c r="C15353" s="32"/>
    </row>
    <row r="15354" spans="1:3" ht="15" hidden="1" x14ac:dyDescent="0.2">
      <c r="A15354" s="13">
        <f>SUM(C15354)</f>
        <v>0</v>
      </c>
      <c r="B15354" s="14" t="s">
        <v>39</v>
      </c>
      <c r="C15354" s="31"/>
    </row>
    <row r="15355" spans="1:3" ht="15" hidden="1" x14ac:dyDescent="0.2">
      <c r="A15355" s="13">
        <f>SUM(C15355)</f>
        <v>0</v>
      </c>
      <c r="B15355" s="4" t="s">
        <v>40</v>
      </c>
      <c r="C15355" s="28"/>
    </row>
    <row r="15356" spans="1:3" ht="15" hidden="1" x14ac:dyDescent="0.2">
      <c r="A15356" s="13">
        <f>SUM(C15356)</f>
        <v>0</v>
      </c>
      <c r="B15356" s="2" t="s">
        <v>41</v>
      </c>
      <c r="C15356" s="28">
        <v>0</v>
      </c>
    </row>
    <row r="15357" spans="1:3" ht="15" hidden="1" x14ac:dyDescent="0.2">
      <c r="A15357" s="13">
        <v>0</v>
      </c>
      <c r="B15357" s="16" t="s">
        <v>14</v>
      </c>
      <c r="C15357" s="33">
        <v>0</v>
      </c>
    </row>
    <row r="15358" spans="1:3" ht="15" hidden="1" x14ac:dyDescent="0.2">
      <c r="A15358" s="13">
        <v>0</v>
      </c>
      <c r="B15358" s="15" t="s">
        <v>9</v>
      </c>
      <c r="C15358" s="32"/>
    </row>
    <row r="15359" spans="1:3" ht="15" hidden="1" x14ac:dyDescent="0.2">
      <c r="A15359" s="13">
        <v>0</v>
      </c>
      <c r="B15359" s="15" t="s">
        <v>10</v>
      </c>
      <c r="C15359" s="32"/>
    </row>
    <row r="15360" spans="1:3" ht="15" hidden="1" x14ac:dyDescent="0.2">
      <c r="A15360" s="13">
        <f>SUM(C15360)</f>
        <v>0</v>
      </c>
      <c r="B15360" s="14" t="s">
        <v>42</v>
      </c>
      <c r="C15360" s="31"/>
    </row>
    <row r="15361" spans="1:3" ht="15" hidden="1" x14ac:dyDescent="0.2">
      <c r="A15361" s="13">
        <f>SUM(C15361)</f>
        <v>0</v>
      </c>
      <c r="B15361" s="4" t="s">
        <v>16</v>
      </c>
      <c r="C15361" s="28"/>
    </row>
    <row r="15362" spans="1:3" ht="15" hidden="1" x14ac:dyDescent="0.2">
      <c r="A15362" s="13">
        <f>SUM(C15362)</f>
        <v>0</v>
      </c>
      <c r="B15362" s="16" t="s">
        <v>17</v>
      </c>
      <c r="C15362" s="33">
        <v>0</v>
      </c>
    </row>
    <row r="15363" spans="1:3" ht="15" hidden="1" x14ac:dyDescent="0.2">
      <c r="A15363" s="13">
        <v>0</v>
      </c>
      <c r="B15363" s="15" t="s">
        <v>43</v>
      </c>
      <c r="C15363" s="32"/>
    </row>
    <row r="15364" spans="1:3" ht="15" hidden="1" x14ac:dyDescent="0.2">
      <c r="A15364" s="13">
        <v>0</v>
      </c>
      <c r="B15364" s="15" t="s">
        <v>15</v>
      </c>
      <c r="C15364" s="32"/>
    </row>
    <row r="15365" spans="1:3" ht="15" hidden="1" x14ac:dyDescent="0.2">
      <c r="A15365" s="13">
        <v>0</v>
      </c>
      <c r="B15365" s="15" t="s">
        <v>10</v>
      </c>
      <c r="C15365" s="32"/>
    </row>
    <row r="15366" spans="1:3" ht="15" hidden="1" x14ac:dyDescent="0.2">
      <c r="A15366" s="13">
        <f t="shared" ref="A15366:A15388" si="626">SUM(C15366)</f>
        <v>0</v>
      </c>
      <c r="B15366" s="14" t="s">
        <v>39</v>
      </c>
      <c r="C15366" s="31"/>
    </row>
    <row r="15367" spans="1:3" ht="15" hidden="1" x14ac:dyDescent="0.2">
      <c r="A15367" s="13">
        <f t="shared" si="626"/>
        <v>0</v>
      </c>
      <c r="B15367" s="4" t="s">
        <v>16</v>
      </c>
      <c r="C15367" s="28"/>
    </row>
    <row r="15368" spans="1:3" hidden="1" x14ac:dyDescent="0.2">
      <c r="A15368" s="13">
        <f t="shared" si="626"/>
        <v>0</v>
      </c>
      <c r="B15368" s="21"/>
      <c r="C15368" s="35"/>
    </row>
    <row r="15369" spans="1:3" ht="15" hidden="1" x14ac:dyDescent="0.2">
      <c r="A15369" s="13">
        <f t="shared" si="626"/>
        <v>0</v>
      </c>
      <c r="B15369" s="22" t="s">
        <v>60</v>
      </c>
      <c r="C15369" s="29"/>
    </row>
    <row r="15370" spans="1:3" ht="15" x14ac:dyDescent="0.2">
      <c r="A15370" s="13"/>
      <c r="B15370" s="17" t="s">
        <v>44</v>
      </c>
      <c r="C15370" s="31">
        <v>4417.2700000000004</v>
      </c>
    </row>
    <row r="15371" spans="1:3" ht="15" x14ac:dyDescent="0.2">
      <c r="A15371" s="13"/>
      <c r="B15371" s="12" t="s">
        <v>1</v>
      </c>
      <c r="C15371" s="31">
        <v>4417.2700000000004</v>
      </c>
    </row>
    <row r="15372" spans="1:3" ht="15" hidden="1" x14ac:dyDescent="0.2">
      <c r="A15372" s="13">
        <f t="shared" si="626"/>
        <v>0</v>
      </c>
      <c r="B15372" s="12" t="s">
        <v>6</v>
      </c>
      <c r="C15372" s="31">
        <v>0</v>
      </c>
    </row>
    <row r="15373" spans="1:3" ht="15" hidden="1" x14ac:dyDescent="0.2">
      <c r="A15373" s="13">
        <f t="shared" si="626"/>
        <v>0</v>
      </c>
      <c r="B15373" s="12" t="s">
        <v>45</v>
      </c>
      <c r="C15373" s="31">
        <v>0</v>
      </c>
    </row>
    <row r="15374" spans="1:3" ht="15" hidden="1" x14ac:dyDescent="0.2">
      <c r="A15374" s="13">
        <f t="shared" si="626"/>
        <v>0</v>
      </c>
      <c r="B15374" s="12" t="s">
        <v>13</v>
      </c>
      <c r="C15374" s="31">
        <v>0</v>
      </c>
    </row>
    <row r="15375" spans="1:3" ht="15" x14ac:dyDescent="0.2">
      <c r="A15375" s="13"/>
      <c r="B15375" s="17" t="s">
        <v>46</v>
      </c>
      <c r="C15375" s="31">
        <v>4427.62</v>
      </c>
    </row>
    <row r="15376" spans="1:3" ht="15" x14ac:dyDescent="0.2">
      <c r="A15376" s="13"/>
      <c r="B15376" s="12" t="s">
        <v>19</v>
      </c>
      <c r="C15376" s="31">
        <v>4417.6499999999996</v>
      </c>
    </row>
    <row r="15377" spans="1:3" ht="15" x14ac:dyDescent="0.2">
      <c r="A15377" s="13"/>
      <c r="B15377" s="12" t="s">
        <v>36</v>
      </c>
      <c r="C15377" s="31">
        <v>9.9700000000000006</v>
      </c>
    </row>
    <row r="15378" spans="1:3" ht="15" hidden="1" x14ac:dyDescent="0.2">
      <c r="A15378" s="13">
        <f t="shared" si="626"/>
        <v>0</v>
      </c>
      <c r="B15378" s="12" t="s">
        <v>47</v>
      </c>
      <c r="C15378" s="31">
        <v>0</v>
      </c>
    </row>
    <row r="15379" spans="1:3" ht="15" hidden="1" x14ac:dyDescent="0.2">
      <c r="A15379" s="13">
        <f t="shared" si="626"/>
        <v>0</v>
      </c>
      <c r="B15379" s="12" t="s">
        <v>41</v>
      </c>
      <c r="C15379" s="31">
        <v>0</v>
      </c>
    </row>
    <row r="15380" spans="1:3" ht="15" x14ac:dyDescent="0.2">
      <c r="A15380" s="13"/>
      <c r="B15380" s="39" t="s">
        <v>48</v>
      </c>
      <c r="C15380" s="40">
        <v>-10.35</v>
      </c>
    </row>
    <row r="15381" spans="1:3" ht="15" x14ac:dyDescent="0.2">
      <c r="A15381" s="13"/>
      <c r="B15381" s="39" t="s">
        <v>49</v>
      </c>
      <c r="C15381" s="40">
        <v>342.61</v>
      </c>
    </row>
    <row r="15382" spans="1:3" ht="15" x14ac:dyDescent="0.2">
      <c r="A15382" s="13"/>
      <c r="B15382" s="39" t="s">
        <v>50</v>
      </c>
      <c r="C15382" s="40">
        <v>332.26</v>
      </c>
    </row>
    <row r="15383" spans="1:3" ht="15" hidden="1" x14ac:dyDescent="0.2">
      <c r="A15383" s="13">
        <f t="shared" si="626"/>
        <v>0</v>
      </c>
      <c r="B15383" s="23"/>
      <c r="C15383" s="34"/>
    </row>
    <row r="15384" spans="1:3" hidden="1" x14ac:dyDescent="0.2">
      <c r="A15384" s="13">
        <f t="shared" si="626"/>
        <v>0</v>
      </c>
      <c r="B15384" s="18" t="s">
        <v>319</v>
      </c>
      <c r="C15384" s="29"/>
    </row>
    <row r="15385" spans="1:3" ht="15" x14ac:dyDescent="0.2">
      <c r="A15385" s="13"/>
      <c r="B15385" s="5" t="s">
        <v>53</v>
      </c>
      <c r="C15385" s="36">
        <v>778</v>
      </c>
    </row>
    <row r="15386" spans="1:3" ht="15" x14ac:dyDescent="0.2">
      <c r="A15386" s="13"/>
      <c r="B15386" s="6" t="s">
        <v>54</v>
      </c>
      <c r="C15386" s="36">
        <v>654</v>
      </c>
    </row>
    <row r="15387" spans="1:3" ht="15" x14ac:dyDescent="0.2">
      <c r="A15387" s="13"/>
      <c r="B15387" s="6" t="s">
        <v>55</v>
      </c>
      <c r="C15387" s="36">
        <v>124</v>
      </c>
    </row>
    <row r="15388" spans="1:3" ht="15" hidden="1" x14ac:dyDescent="0.2">
      <c r="A15388" s="13">
        <f t="shared" si="626"/>
        <v>0</v>
      </c>
      <c r="B15388" s="24"/>
      <c r="C15388" s="34"/>
    </row>
    <row r="15389" spans="1:3" ht="15" x14ac:dyDescent="0.2">
      <c r="A15389" s="13"/>
      <c r="B15389" s="121" t="s">
        <v>239</v>
      </c>
      <c r="C15389" s="122"/>
    </row>
    <row r="15390" spans="1:3" hidden="1" x14ac:dyDescent="0.2">
      <c r="A15390" s="13">
        <f t="shared" ref="A15390:A15398" si="627">SUM(C15390)</f>
        <v>0</v>
      </c>
      <c r="B15390" s="21"/>
      <c r="C15390" s="35"/>
    </row>
    <row r="15391" spans="1:3" ht="15" hidden="1" x14ac:dyDescent="0.2">
      <c r="A15391" s="13">
        <f t="shared" si="627"/>
        <v>0</v>
      </c>
      <c r="B15391" s="22" t="s">
        <v>59</v>
      </c>
      <c r="C15391" s="29"/>
    </row>
    <row r="15392" spans="1:3" ht="15" x14ac:dyDescent="0.2">
      <c r="A15392" s="13"/>
      <c r="B15392" s="2" t="s">
        <v>1</v>
      </c>
      <c r="C15392" s="28">
        <v>2773.18887</v>
      </c>
    </row>
    <row r="15393" spans="1:3" ht="15" hidden="1" x14ac:dyDescent="0.2">
      <c r="A15393" s="13">
        <f t="shared" si="627"/>
        <v>0</v>
      </c>
      <c r="B15393" s="3" t="s">
        <v>2</v>
      </c>
      <c r="C15393" s="28"/>
    </row>
    <row r="15394" spans="1:3" ht="15" hidden="1" x14ac:dyDescent="0.2">
      <c r="A15394" s="13">
        <f t="shared" si="627"/>
        <v>0</v>
      </c>
      <c r="B15394" s="3" t="s">
        <v>3</v>
      </c>
      <c r="C15394" s="28"/>
    </row>
    <row r="15395" spans="1:3" ht="15" x14ac:dyDescent="0.2">
      <c r="A15395" s="13"/>
      <c r="B15395" s="3" t="s">
        <v>4</v>
      </c>
      <c r="C15395" s="28">
        <v>173.11509000000001</v>
      </c>
    </row>
    <row r="15396" spans="1:3" ht="15" x14ac:dyDescent="0.2">
      <c r="A15396" s="13"/>
      <c r="B15396" s="3" t="s">
        <v>5</v>
      </c>
      <c r="C15396" s="28">
        <v>2600.0737800000002</v>
      </c>
    </row>
    <row r="15397" spans="1:3" ht="15" hidden="1" x14ac:dyDescent="0.2">
      <c r="A15397" s="13">
        <f t="shared" si="627"/>
        <v>0</v>
      </c>
      <c r="B15397" s="2" t="s">
        <v>6</v>
      </c>
      <c r="C15397" s="28">
        <v>0</v>
      </c>
    </row>
    <row r="15398" spans="1:3" ht="15" hidden="1" x14ac:dyDescent="0.2">
      <c r="A15398" s="13">
        <f t="shared" si="627"/>
        <v>0</v>
      </c>
      <c r="B15398" s="2" t="s">
        <v>7</v>
      </c>
      <c r="C15398" s="28">
        <v>0</v>
      </c>
    </row>
    <row r="15399" spans="1:3" ht="15" hidden="1" x14ac:dyDescent="0.2">
      <c r="A15399" s="13">
        <v>0</v>
      </c>
      <c r="B15399" s="3" t="s">
        <v>8</v>
      </c>
      <c r="C15399" s="28">
        <v>0</v>
      </c>
    </row>
    <row r="15400" spans="1:3" ht="15" hidden="1" x14ac:dyDescent="0.2">
      <c r="A15400" s="13">
        <f>SUM(C15400)</f>
        <v>0</v>
      </c>
      <c r="B15400" s="4" t="s">
        <v>9</v>
      </c>
      <c r="C15400" s="28">
        <v>0</v>
      </c>
    </row>
    <row r="15401" spans="1:3" ht="15" hidden="1" x14ac:dyDescent="0.2">
      <c r="A15401" s="13">
        <v>0</v>
      </c>
      <c r="B15401" s="4" t="s">
        <v>10</v>
      </c>
      <c r="C15401" s="28">
        <v>0</v>
      </c>
    </row>
    <row r="15402" spans="1:3" ht="15" hidden="1" x14ac:dyDescent="0.2">
      <c r="A15402" s="13">
        <f>SUM(C15402)</f>
        <v>0</v>
      </c>
      <c r="B15402" s="4" t="s">
        <v>11</v>
      </c>
      <c r="C15402" s="28">
        <v>0</v>
      </c>
    </row>
    <row r="15403" spans="1:3" ht="15" hidden="1" x14ac:dyDescent="0.2">
      <c r="A15403" s="13">
        <f>SUM(C15403)</f>
        <v>0</v>
      </c>
      <c r="B15403" s="4" t="s">
        <v>12</v>
      </c>
      <c r="C15403" s="28">
        <v>0</v>
      </c>
    </row>
    <row r="15404" spans="1:3" ht="15" hidden="1" x14ac:dyDescent="0.2">
      <c r="A15404" s="13">
        <f>SUM(C15404)</f>
        <v>0</v>
      </c>
      <c r="B15404" s="2" t="s">
        <v>13</v>
      </c>
      <c r="C15404" s="28">
        <v>0</v>
      </c>
    </row>
    <row r="15405" spans="1:3" ht="15" hidden="1" x14ac:dyDescent="0.2">
      <c r="A15405" s="13">
        <v>0</v>
      </c>
      <c r="B15405" s="3" t="s">
        <v>14</v>
      </c>
      <c r="C15405" s="28">
        <v>0</v>
      </c>
    </row>
    <row r="15406" spans="1:3" ht="15" hidden="1" x14ac:dyDescent="0.2">
      <c r="A15406" s="13">
        <v>0</v>
      </c>
      <c r="B15406" s="4" t="s">
        <v>15</v>
      </c>
      <c r="C15406" s="28">
        <v>0</v>
      </c>
    </row>
    <row r="15407" spans="1:3" ht="15" hidden="1" x14ac:dyDescent="0.2">
      <c r="A15407" s="13">
        <v>0</v>
      </c>
      <c r="B15407" s="4" t="s">
        <v>10</v>
      </c>
      <c r="C15407" s="28">
        <v>0</v>
      </c>
    </row>
    <row r="15408" spans="1:3" ht="15" hidden="1" x14ac:dyDescent="0.2">
      <c r="A15408" s="13">
        <f t="shared" ref="A15408:A15414" si="628">SUM(C15408)</f>
        <v>0</v>
      </c>
      <c r="B15408" s="4" t="s">
        <v>16</v>
      </c>
      <c r="C15408" s="28">
        <v>0</v>
      </c>
    </row>
    <row r="15409" spans="1:3" ht="15" hidden="1" x14ac:dyDescent="0.2">
      <c r="A15409" s="13">
        <f t="shared" si="628"/>
        <v>0</v>
      </c>
      <c r="B15409" s="3" t="s">
        <v>17</v>
      </c>
      <c r="C15409" s="28">
        <v>0</v>
      </c>
    </row>
    <row r="15410" spans="1:3" ht="15" hidden="1" x14ac:dyDescent="0.2">
      <c r="A15410" s="13">
        <f t="shared" si="628"/>
        <v>0</v>
      </c>
      <c r="B15410" s="4" t="s">
        <v>18</v>
      </c>
      <c r="C15410" s="28">
        <v>0</v>
      </c>
    </row>
    <row r="15411" spans="1:3" hidden="1" x14ac:dyDescent="0.2">
      <c r="A15411" s="13">
        <f t="shared" si="628"/>
        <v>0</v>
      </c>
      <c r="B15411" s="21"/>
      <c r="C15411" s="35"/>
    </row>
    <row r="15412" spans="1:3" ht="15" x14ac:dyDescent="0.2">
      <c r="A15412" s="13"/>
      <c r="B15412" s="2" t="s">
        <v>19</v>
      </c>
      <c r="C15412" s="28">
        <v>1945.6008299999996</v>
      </c>
    </row>
    <row r="15413" spans="1:3" ht="15" x14ac:dyDescent="0.2">
      <c r="A15413" s="13"/>
      <c r="B15413" s="12" t="s">
        <v>20</v>
      </c>
      <c r="C15413" s="31">
        <v>1234.75172</v>
      </c>
    </row>
    <row r="15414" spans="1:3" ht="15" x14ac:dyDescent="0.2">
      <c r="A15414" s="13"/>
      <c r="B15414" s="12" t="s">
        <v>21</v>
      </c>
      <c r="C15414" s="31">
        <v>646.36457000000007</v>
      </c>
    </row>
    <row r="15415" spans="1:3" ht="15" hidden="1" x14ac:dyDescent="0.2">
      <c r="A15415" s="13">
        <v>0</v>
      </c>
      <c r="B15415" s="15" t="s">
        <v>22</v>
      </c>
      <c r="C15415" s="32">
        <v>429.89886999999999</v>
      </c>
    </row>
    <row r="15416" spans="1:3" ht="15" hidden="1" x14ac:dyDescent="0.2">
      <c r="A15416" s="13">
        <v>0</v>
      </c>
      <c r="B15416" s="15" t="s">
        <v>23</v>
      </c>
      <c r="C15416" s="32">
        <v>3.41676</v>
      </c>
    </row>
    <row r="15417" spans="1:3" ht="15" hidden="1" x14ac:dyDescent="0.2">
      <c r="A15417" s="13">
        <v>0</v>
      </c>
      <c r="B15417" s="15" t="s">
        <v>24</v>
      </c>
      <c r="C15417" s="32">
        <v>163.42416</v>
      </c>
    </row>
    <row r="15418" spans="1:3" ht="15" hidden="1" x14ac:dyDescent="0.2">
      <c r="A15418" s="13">
        <v>0</v>
      </c>
      <c r="B15418" s="15" t="s">
        <v>25</v>
      </c>
      <c r="C15418" s="32">
        <v>7.5800200000000002</v>
      </c>
    </row>
    <row r="15419" spans="1:3" ht="15" hidden="1" x14ac:dyDescent="0.2">
      <c r="A15419" s="13">
        <v>0</v>
      </c>
      <c r="B15419" s="15" t="s">
        <v>26</v>
      </c>
      <c r="C15419" s="32">
        <v>0</v>
      </c>
    </row>
    <row r="15420" spans="1:3" ht="15" hidden="1" x14ac:dyDescent="0.2">
      <c r="A15420" s="13">
        <v>0</v>
      </c>
      <c r="B15420" s="15" t="s">
        <v>27</v>
      </c>
      <c r="C15420" s="32">
        <v>0.85</v>
      </c>
    </row>
    <row r="15421" spans="1:3" ht="30" hidden="1" x14ac:dyDescent="0.2">
      <c r="A15421" s="13">
        <v>0</v>
      </c>
      <c r="B15421" s="15" t="s">
        <v>28</v>
      </c>
      <c r="C15421" s="32">
        <v>2.7250000000000001</v>
      </c>
    </row>
    <row r="15422" spans="1:3" ht="15" hidden="1" x14ac:dyDescent="0.2">
      <c r="A15422" s="13">
        <v>0</v>
      </c>
      <c r="B15422" s="15" t="s">
        <v>29</v>
      </c>
      <c r="C15422" s="32">
        <v>14.648540000000001</v>
      </c>
    </row>
    <row r="15423" spans="1:3" ht="15" hidden="1" x14ac:dyDescent="0.2">
      <c r="A15423" s="13">
        <v>0</v>
      </c>
      <c r="B15423" s="15" t="s">
        <v>30</v>
      </c>
      <c r="C15423" s="32">
        <v>0</v>
      </c>
    </row>
    <row r="15424" spans="1:3" ht="15" hidden="1" x14ac:dyDescent="0.2">
      <c r="A15424" s="13">
        <v>0</v>
      </c>
      <c r="B15424" s="15" t="s">
        <v>31</v>
      </c>
      <c r="C15424" s="32">
        <v>23.82122</v>
      </c>
    </row>
    <row r="15425" spans="1:3" ht="15" hidden="1" x14ac:dyDescent="0.2">
      <c r="A15425" s="13">
        <f t="shared" ref="A15425:A15485" si="629">SUM(C15425)</f>
        <v>0</v>
      </c>
      <c r="B15425" s="12" t="s">
        <v>32</v>
      </c>
      <c r="C15425" s="31">
        <v>0</v>
      </c>
    </row>
    <row r="15426" spans="1:3" ht="15" hidden="1" x14ac:dyDescent="0.2">
      <c r="A15426" s="13">
        <f t="shared" si="629"/>
        <v>0</v>
      </c>
      <c r="B15426" s="3" t="s">
        <v>33</v>
      </c>
      <c r="C15426" s="28">
        <v>0</v>
      </c>
    </row>
    <row r="15427" spans="1:3" ht="15" x14ac:dyDescent="0.2">
      <c r="A15427" s="13"/>
      <c r="B15427" s="12" t="s">
        <v>4</v>
      </c>
      <c r="C15427" s="31">
        <v>0.58857000000000004</v>
      </c>
    </row>
    <row r="15428" spans="1:3" ht="15" x14ac:dyDescent="0.2">
      <c r="A15428" s="13"/>
      <c r="B15428" s="12" t="s">
        <v>34</v>
      </c>
      <c r="C15428" s="31">
        <v>1.4312400000000001</v>
      </c>
    </row>
    <row r="15429" spans="1:3" ht="15" x14ac:dyDescent="0.2">
      <c r="A15429" s="13"/>
      <c r="B15429" s="12" t="s">
        <v>35</v>
      </c>
      <c r="C15429" s="31">
        <v>62.464730000000003</v>
      </c>
    </row>
    <row r="15430" spans="1:3" ht="15" x14ac:dyDescent="0.2">
      <c r="A15430" s="13"/>
      <c r="B15430" s="2" t="s">
        <v>36</v>
      </c>
      <c r="C15430" s="28">
        <v>115.235</v>
      </c>
    </row>
    <row r="15431" spans="1:3" ht="15" hidden="1" x14ac:dyDescent="0.2">
      <c r="A15431" s="13">
        <f t="shared" si="629"/>
        <v>0</v>
      </c>
      <c r="B15431" s="2" t="s">
        <v>37</v>
      </c>
      <c r="C15431" s="28">
        <v>0</v>
      </c>
    </row>
    <row r="15432" spans="1:3" ht="15" hidden="1" x14ac:dyDescent="0.2">
      <c r="A15432" s="13">
        <v>0</v>
      </c>
      <c r="B15432" s="16" t="s">
        <v>8</v>
      </c>
      <c r="C15432" s="33">
        <v>0</v>
      </c>
    </row>
    <row r="15433" spans="1:3" ht="15" hidden="1" x14ac:dyDescent="0.2">
      <c r="A15433" s="13">
        <v>0</v>
      </c>
      <c r="B15433" s="15" t="s">
        <v>9</v>
      </c>
      <c r="C15433" s="32">
        <v>0</v>
      </c>
    </row>
    <row r="15434" spans="1:3" ht="15" hidden="1" x14ac:dyDescent="0.2">
      <c r="A15434" s="13">
        <v>0</v>
      </c>
      <c r="B15434" s="15" t="s">
        <v>38</v>
      </c>
      <c r="C15434" s="32">
        <v>0</v>
      </c>
    </row>
    <row r="15435" spans="1:3" ht="15" hidden="1" x14ac:dyDescent="0.2">
      <c r="A15435" s="13">
        <f t="shared" si="629"/>
        <v>0</v>
      </c>
      <c r="B15435" s="14" t="s">
        <v>39</v>
      </c>
      <c r="C15435" s="31">
        <v>0</v>
      </c>
    </row>
    <row r="15436" spans="1:3" ht="15" hidden="1" x14ac:dyDescent="0.2">
      <c r="A15436" s="13">
        <f t="shared" si="629"/>
        <v>0</v>
      </c>
      <c r="B15436" s="4" t="s">
        <v>40</v>
      </c>
      <c r="C15436" s="28">
        <v>0</v>
      </c>
    </row>
    <row r="15437" spans="1:3" ht="15" hidden="1" x14ac:dyDescent="0.2">
      <c r="A15437" s="13">
        <f t="shared" si="629"/>
        <v>0</v>
      </c>
      <c r="B15437" s="2" t="s">
        <v>41</v>
      </c>
      <c r="C15437" s="28">
        <v>0</v>
      </c>
    </row>
    <row r="15438" spans="1:3" ht="15" hidden="1" x14ac:dyDescent="0.2">
      <c r="A15438" s="13">
        <v>0</v>
      </c>
      <c r="B15438" s="16" t="s">
        <v>14</v>
      </c>
      <c r="C15438" s="33">
        <v>0</v>
      </c>
    </row>
    <row r="15439" spans="1:3" ht="15" hidden="1" x14ac:dyDescent="0.2">
      <c r="A15439" s="13">
        <v>0</v>
      </c>
      <c r="B15439" s="15" t="s">
        <v>9</v>
      </c>
      <c r="C15439" s="32">
        <v>0</v>
      </c>
    </row>
    <row r="15440" spans="1:3" ht="15" hidden="1" x14ac:dyDescent="0.2">
      <c r="A15440" s="13">
        <v>0</v>
      </c>
      <c r="B15440" s="15" t="s">
        <v>10</v>
      </c>
      <c r="C15440" s="32">
        <v>0</v>
      </c>
    </row>
    <row r="15441" spans="1:3" ht="15" hidden="1" x14ac:dyDescent="0.2">
      <c r="A15441" s="13">
        <f t="shared" si="629"/>
        <v>0</v>
      </c>
      <c r="B15441" s="14" t="s">
        <v>42</v>
      </c>
      <c r="C15441" s="31">
        <v>0</v>
      </c>
    </row>
    <row r="15442" spans="1:3" ht="15" hidden="1" x14ac:dyDescent="0.2">
      <c r="A15442" s="13">
        <f t="shared" si="629"/>
        <v>0</v>
      </c>
      <c r="B15442" s="4" t="s">
        <v>16</v>
      </c>
      <c r="C15442" s="28">
        <v>0</v>
      </c>
    </row>
    <row r="15443" spans="1:3" ht="15" hidden="1" x14ac:dyDescent="0.2">
      <c r="A15443" s="13">
        <f t="shared" si="629"/>
        <v>0</v>
      </c>
      <c r="B15443" s="16" t="s">
        <v>17</v>
      </c>
      <c r="C15443" s="33">
        <v>0</v>
      </c>
    </row>
    <row r="15444" spans="1:3" ht="15" hidden="1" x14ac:dyDescent="0.2">
      <c r="A15444" s="13">
        <v>0</v>
      </c>
      <c r="B15444" s="15" t="s">
        <v>43</v>
      </c>
      <c r="C15444" s="32">
        <v>0</v>
      </c>
    </row>
    <row r="15445" spans="1:3" ht="15" hidden="1" x14ac:dyDescent="0.2">
      <c r="A15445" s="13">
        <v>0</v>
      </c>
      <c r="B15445" s="15" t="s">
        <v>15</v>
      </c>
      <c r="C15445" s="32">
        <v>0</v>
      </c>
    </row>
    <row r="15446" spans="1:3" ht="15" hidden="1" x14ac:dyDescent="0.2">
      <c r="A15446" s="13">
        <v>0</v>
      </c>
      <c r="B15446" s="15" t="s">
        <v>10</v>
      </c>
      <c r="C15446" s="32">
        <v>0</v>
      </c>
    </row>
    <row r="15447" spans="1:3" ht="15" hidden="1" x14ac:dyDescent="0.2">
      <c r="A15447" s="13">
        <f t="shared" si="629"/>
        <v>0</v>
      </c>
      <c r="B15447" s="14" t="s">
        <v>39</v>
      </c>
      <c r="C15447" s="31">
        <v>0</v>
      </c>
    </row>
    <row r="15448" spans="1:3" ht="15" hidden="1" x14ac:dyDescent="0.2">
      <c r="A15448" s="13">
        <f t="shared" si="629"/>
        <v>0</v>
      </c>
      <c r="B15448" s="4" t="s">
        <v>16</v>
      </c>
      <c r="C15448" s="28">
        <v>0</v>
      </c>
    </row>
    <row r="15449" spans="1:3" hidden="1" x14ac:dyDescent="0.2">
      <c r="A15449" s="13">
        <f t="shared" si="629"/>
        <v>0</v>
      </c>
      <c r="B15449" s="21"/>
      <c r="C15449" s="35"/>
    </row>
    <row r="15450" spans="1:3" ht="15" hidden="1" x14ac:dyDescent="0.2">
      <c r="A15450" s="13">
        <f t="shared" si="629"/>
        <v>0</v>
      </c>
      <c r="B15450" s="22" t="s">
        <v>60</v>
      </c>
      <c r="C15450" s="29"/>
    </row>
    <row r="15451" spans="1:3" ht="15" x14ac:dyDescent="0.2">
      <c r="A15451" s="13"/>
      <c r="B15451" s="17" t="s">
        <v>44</v>
      </c>
      <c r="C15451" s="31">
        <v>2773.18887</v>
      </c>
    </row>
    <row r="15452" spans="1:3" ht="15" x14ac:dyDescent="0.2">
      <c r="A15452" s="13"/>
      <c r="B15452" s="12" t="s">
        <v>1</v>
      </c>
      <c r="C15452" s="31">
        <v>2773.18887</v>
      </c>
    </row>
    <row r="15453" spans="1:3" ht="15" hidden="1" x14ac:dyDescent="0.2">
      <c r="A15453" s="13">
        <f t="shared" si="629"/>
        <v>0</v>
      </c>
      <c r="B15453" s="12" t="s">
        <v>6</v>
      </c>
      <c r="C15453" s="31">
        <v>0</v>
      </c>
    </row>
    <row r="15454" spans="1:3" ht="15" hidden="1" x14ac:dyDescent="0.2">
      <c r="A15454" s="13">
        <f t="shared" si="629"/>
        <v>0</v>
      </c>
      <c r="B15454" s="12" t="s">
        <v>45</v>
      </c>
      <c r="C15454" s="31">
        <v>0</v>
      </c>
    </row>
    <row r="15455" spans="1:3" ht="15" hidden="1" x14ac:dyDescent="0.2">
      <c r="A15455" s="13">
        <f t="shared" si="629"/>
        <v>0</v>
      </c>
      <c r="B15455" s="12" t="s">
        <v>13</v>
      </c>
      <c r="C15455" s="31">
        <v>0</v>
      </c>
    </row>
    <row r="15456" spans="1:3" ht="15" x14ac:dyDescent="0.2">
      <c r="A15456" s="13"/>
      <c r="B15456" s="17" t="s">
        <v>46</v>
      </c>
      <c r="C15456" s="31">
        <v>2060.83583</v>
      </c>
    </row>
    <row r="15457" spans="1:3" ht="15" x14ac:dyDescent="0.2">
      <c r="A15457" s="13"/>
      <c r="B15457" s="12" t="s">
        <v>19</v>
      </c>
      <c r="C15457" s="31">
        <v>1945.6008300000001</v>
      </c>
    </row>
    <row r="15458" spans="1:3" ht="15" x14ac:dyDescent="0.2">
      <c r="A15458" s="13"/>
      <c r="B15458" s="12" t="s">
        <v>36</v>
      </c>
      <c r="C15458" s="31">
        <v>115.235</v>
      </c>
    </row>
    <row r="15459" spans="1:3" ht="15" hidden="1" x14ac:dyDescent="0.2">
      <c r="A15459" s="13">
        <f t="shared" si="629"/>
        <v>0</v>
      </c>
      <c r="B15459" s="12" t="s">
        <v>47</v>
      </c>
      <c r="C15459" s="31">
        <v>0</v>
      </c>
    </row>
    <row r="15460" spans="1:3" ht="15" hidden="1" x14ac:dyDescent="0.2">
      <c r="A15460" s="13">
        <f t="shared" si="629"/>
        <v>0</v>
      </c>
      <c r="B15460" s="12" t="s">
        <v>41</v>
      </c>
      <c r="C15460" s="31">
        <v>0</v>
      </c>
    </row>
    <row r="15461" spans="1:3" ht="15" x14ac:dyDescent="0.2">
      <c r="A15461" s="13"/>
      <c r="B15461" s="39" t="s">
        <v>48</v>
      </c>
      <c r="C15461" s="40">
        <v>712.35303999999996</v>
      </c>
    </row>
    <row r="15462" spans="1:3" ht="15" x14ac:dyDescent="0.2">
      <c r="A15462" s="13"/>
      <c r="B15462" s="39" t="s">
        <v>49</v>
      </c>
      <c r="C15462" s="40">
        <v>539.83891000000006</v>
      </c>
    </row>
    <row r="15463" spans="1:3" ht="15" x14ac:dyDescent="0.2">
      <c r="A15463" s="13"/>
      <c r="B15463" s="39" t="s">
        <v>50</v>
      </c>
      <c r="C15463" s="40">
        <v>1252.1919499999999</v>
      </c>
    </row>
    <row r="15464" spans="1:3" ht="15" hidden="1" x14ac:dyDescent="0.2">
      <c r="A15464" s="13">
        <f t="shared" si="629"/>
        <v>0</v>
      </c>
      <c r="B15464" s="23"/>
      <c r="C15464" s="34"/>
    </row>
    <row r="15465" spans="1:3" hidden="1" x14ac:dyDescent="0.2">
      <c r="A15465" s="13">
        <f t="shared" si="629"/>
        <v>0</v>
      </c>
      <c r="B15465" s="18" t="s">
        <v>319</v>
      </c>
      <c r="C15465" s="29"/>
    </row>
    <row r="15466" spans="1:3" ht="15" x14ac:dyDescent="0.2">
      <c r="A15466" s="13"/>
      <c r="B15466" s="5" t="s">
        <v>53</v>
      </c>
      <c r="C15466" s="36">
        <v>422</v>
      </c>
    </row>
    <row r="15467" spans="1:3" ht="15" x14ac:dyDescent="0.2">
      <c r="A15467" s="13"/>
      <c r="B15467" s="6" t="s">
        <v>54</v>
      </c>
      <c r="C15467" s="36">
        <v>230</v>
      </c>
    </row>
    <row r="15468" spans="1:3" ht="15" x14ac:dyDescent="0.2">
      <c r="A15468" s="13"/>
      <c r="B15468" s="6" t="s">
        <v>55</v>
      </c>
      <c r="C15468" s="36">
        <v>192</v>
      </c>
    </row>
    <row r="15469" spans="1:3" ht="15" hidden="1" x14ac:dyDescent="0.2">
      <c r="A15469" s="13">
        <f t="shared" si="629"/>
        <v>0</v>
      </c>
      <c r="B15469" s="24"/>
      <c r="C15469" s="34"/>
    </row>
    <row r="15470" spans="1:3" ht="15" x14ac:dyDescent="0.2">
      <c r="A15470" s="13"/>
      <c r="B15470" s="126" t="s">
        <v>240</v>
      </c>
      <c r="C15470" s="127"/>
    </row>
    <row r="15471" spans="1:3" hidden="1" x14ac:dyDescent="0.2">
      <c r="A15471" s="13">
        <f t="shared" si="629"/>
        <v>0</v>
      </c>
      <c r="B15471" s="21"/>
      <c r="C15471" s="35"/>
    </row>
    <row r="15472" spans="1:3" ht="15" hidden="1" x14ac:dyDescent="0.2">
      <c r="A15472" s="13">
        <f t="shared" si="629"/>
        <v>0</v>
      </c>
      <c r="B15472" s="22" t="s">
        <v>59</v>
      </c>
      <c r="C15472" s="29"/>
    </row>
    <row r="15473" spans="1:3" ht="15" hidden="1" x14ac:dyDescent="0.2">
      <c r="A15473" s="13">
        <f t="shared" si="629"/>
        <v>0</v>
      </c>
      <c r="B15473" s="2" t="s">
        <v>1</v>
      </c>
      <c r="C15473" s="28">
        <v>0</v>
      </c>
    </row>
    <row r="15474" spans="1:3" ht="15" hidden="1" x14ac:dyDescent="0.2">
      <c r="A15474" s="13">
        <f t="shared" si="629"/>
        <v>0</v>
      </c>
      <c r="B15474" s="3" t="s">
        <v>2</v>
      </c>
      <c r="C15474" s="28"/>
    </row>
    <row r="15475" spans="1:3" ht="15" hidden="1" x14ac:dyDescent="0.2">
      <c r="A15475" s="13">
        <f t="shared" si="629"/>
        <v>0</v>
      </c>
      <c r="B15475" s="3" t="s">
        <v>3</v>
      </c>
      <c r="C15475" s="28"/>
    </row>
    <row r="15476" spans="1:3" ht="15" hidden="1" x14ac:dyDescent="0.2">
      <c r="A15476" s="13">
        <f t="shared" si="629"/>
        <v>0</v>
      </c>
      <c r="B15476" s="3" t="s">
        <v>4</v>
      </c>
      <c r="C15476" s="28">
        <v>0</v>
      </c>
    </row>
    <row r="15477" spans="1:3" ht="15" hidden="1" x14ac:dyDescent="0.2">
      <c r="A15477" s="13">
        <f t="shared" si="629"/>
        <v>0</v>
      </c>
      <c r="B15477" s="3" t="s">
        <v>5</v>
      </c>
      <c r="C15477" s="28">
        <v>0</v>
      </c>
    </row>
    <row r="15478" spans="1:3" ht="15" hidden="1" x14ac:dyDescent="0.2">
      <c r="A15478" s="13">
        <f t="shared" si="629"/>
        <v>0</v>
      </c>
      <c r="B15478" s="2" t="s">
        <v>6</v>
      </c>
      <c r="C15478" s="28">
        <v>0</v>
      </c>
    </row>
    <row r="15479" spans="1:3" ht="15" hidden="1" x14ac:dyDescent="0.2">
      <c r="A15479" s="13">
        <f t="shared" si="629"/>
        <v>0</v>
      </c>
      <c r="B15479" s="2" t="s">
        <v>7</v>
      </c>
      <c r="C15479" s="28">
        <v>0</v>
      </c>
    </row>
    <row r="15480" spans="1:3" ht="15" hidden="1" x14ac:dyDescent="0.2">
      <c r="A15480" s="13">
        <v>0</v>
      </c>
      <c r="B15480" s="3" t="s">
        <v>8</v>
      </c>
      <c r="C15480" s="28">
        <v>0</v>
      </c>
    </row>
    <row r="15481" spans="1:3" ht="15" hidden="1" x14ac:dyDescent="0.2">
      <c r="A15481" s="13">
        <f t="shared" si="629"/>
        <v>0</v>
      </c>
      <c r="B15481" s="4" t="s">
        <v>9</v>
      </c>
      <c r="C15481" s="28">
        <v>0</v>
      </c>
    </row>
    <row r="15482" spans="1:3" ht="15" hidden="1" x14ac:dyDescent="0.2">
      <c r="A15482" s="13">
        <v>0</v>
      </c>
      <c r="B15482" s="4" t="s">
        <v>10</v>
      </c>
      <c r="C15482" s="28">
        <v>0</v>
      </c>
    </row>
    <row r="15483" spans="1:3" ht="15" hidden="1" x14ac:dyDescent="0.2">
      <c r="A15483" s="13">
        <f t="shared" si="629"/>
        <v>0</v>
      </c>
      <c r="B15483" s="4" t="s">
        <v>11</v>
      </c>
      <c r="C15483" s="28">
        <v>0</v>
      </c>
    </row>
    <row r="15484" spans="1:3" ht="15" hidden="1" x14ac:dyDescent="0.2">
      <c r="A15484" s="13">
        <f t="shared" si="629"/>
        <v>0</v>
      </c>
      <c r="B15484" s="4" t="s">
        <v>12</v>
      </c>
      <c r="C15484" s="28">
        <v>0</v>
      </c>
    </row>
    <row r="15485" spans="1:3" ht="15" hidden="1" x14ac:dyDescent="0.2">
      <c r="A15485" s="13">
        <f t="shared" si="629"/>
        <v>0</v>
      </c>
      <c r="B15485" s="2" t="s">
        <v>13</v>
      </c>
      <c r="C15485" s="28">
        <v>0</v>
      </c>
    </row>
    <row r="15486" spans="1:3" ht="15" hidden="1" x14ac:dyDescent="0.2">
      <c r="A15486" s="13">
        <v>0</v>
      </c>
      <c r="B15486" s="3" t="s">
        <v>14</v>
      </c>
      <c r="C15486" s="28">
        <v>0</v>
      </c>
    </row>
    <row r="15487" spans="1:3" ht="15" hidden="1" x14ac:dyDescent="0.2">
      <c r="A15487" s="13">
        <v>0</v>
      </c>
      <c r="B15487" s="4" t="s">
        <v>15</v>
      </c>
      <c r="C15487" s="28">
        <v>0</v>
      </c>
    </row>
    <row r="15488" spans="1:3" ht="15" hidden="1" x14ac:dyDescent="0.2">
      <c r="A15488" s="13">
        <v>0</v>
      </c>
      <c r="B15488" s="4" t="s">
        <v>10</v>
      </c>
      <c r="C15488" s="28">
        <v>0</v>
      </c>
    </row>
    <row r="15489" spans="1:3" ht="15" hidden="1" x14ac:dyDescent="0.2">
      <c r="A15489" s="13">
        <f t="shared" ref="A15489:A15495" si="630">SUM(C15489)</f>
        <v>0</v>
      </c>
      <c r="B15489" s="4" t="s">
        <v>16</v>
      </c>
      <c r="C15489" s="28">
        <v>0</v>
      </c>
    </row>
    <row r="15490" spans="1:3" ht="15" hidden="1" x14ac:dyDescent="0.2">
      <c r="A15490" s="13">
        <f t="shared" si="630"/>
        <v>0</v>
      </c>
      <c r="B15490" s="3" t="s">
        <v>17</v>
      </c>
      <c r="C15490" s="28">
        <v>0</v>
      </c>
    </row>
    <row r="15491" spans="1:3" ht="15" hidden="1" x14ac:dyDescent="0.2">
      <c r="A15491" s="13">
        <f t="shared" si="630"/>
        <v>0</v>
      </c>
      <c r="B15491" s="4" t="s">
        <v>18</v>
      </c>
      <c r="C15491" s="28">
        <v>0</v>
      </c>
    </row>
    <row r="15492" spans="1:3" hidden="1" x14ac:dyDescent="0.2">
      <c r="A15492" s="13">
        <f t="shared" si="630"/>
        <v>0</v>
      </c>
      <c r="B15492" s="21"/>
      <c r="C15492" s="35"/>
    </row>
    <row r="15493" spans="1:3" ht="15" hidden="1" x14ac:dyDescent="0.2">
      <c r="A15493" s="13">
        <f t="shared" si="630"/>
        <v>0</v>
      </c>
      <c r="B15493" s="2" t="s">
        <v>19</v>
      </c>
      <c r="C15493" s="28">
        <v>0</v>
      </c>
    </row>
    <row r="15494" spans="1:3" ht="15" hidden="1" x14ac:dyDescent="0.2">
      <c r="A15494" s="13">
        <f t="shared" si="630"/>
        <v>0</v>
      </c>
      <c r="B15494" s="12" t="s">
        <v>20</v>
      </c>
      <c r="C15494" s="31">
        <v>0</v>
      </c>
    </row>
    <row r="15495" spans="1:3" ht="15" hidden="1" x14ac:dyDescent="0.2">
      <c r="A15495" s="13">
        <f t="shared" si="630"/>
        <v>0</v>
      </c>
      <c r="B15495" s="12" t="s">
        <v>21</v>
      </c>
      <c r="C15495" s="31">
        <v>0</v>
      </c>
    </row>
    <row r="15496" spans="1:3" ht="15" hidden="1" x14ac:dyDescent="0.2">
      <c r="A15496" s="13">
        <v>0</v>
      </c>
      <c r="B15496" s="15" t="s">
        <v>22</v>
      </c>
      <c r="C15496" s="32">
        <v>0</v>
      </c>
    </row>
    <row r="15497" spans="1:3" ht="15" hidden="1" x14ac:dyDescent="0.2">
      <c r="A15497" s="13">
        <v>0</v>
      </c>
      <c r="B15497" s="15" t="s">
        <v>23</v>
      </c>
      <c r="C15497" s="32">
        <v>0</v>
      </c>
    </row>
    <row r="15498" spans="1:3" ht="15" hidden="1" x14ac:dyDescent="0.2">
      <c r="A15498" s="13">
        <v>0</v>
      </c>
      <c r="B15498" s="15" t="s">
        <v>24</v>
      </c>
      <c r="C15498" s="32">
        <v>0</v>
      </c>
    </row>
    <row r="15499" spans="1:3" ht="15" hidden="1" x14ac:dyDescent="0.2">
      <c r="A15499" s="13">
        <v>0</v>
      </c>
      <c r="B15499" s="15" t="s">
        <v>25</v>
      </c>
      <c r="C15499" s="32">
        <v>0</v>
      </c>
    </row>
    <row r="15500" spans="1:3" ht="15" hidden="1" x14ac:dyDescent="0.2">
      <c r="A15500" s="13">
        <v>0</v>
      </c>
      <c r="B15500" s="15" t="s">
        <v>26</v>
      </c>
      <c r="C15500" s="32">
        <v>0</v>
      </c>
    </row>
    <row r="15501" spans="1:3" ht="15" hidden="1" x14ac:dyDescent="0.2">
      <c r="A15501" s="13">
        <v>0</v>
      </c>
      <c r="B15501" s="15" t="s">
        <v>27</v>
      </c>
      <c r="C15501" s="32">
        <v>0</v>
      </c>
    </row>
    <row r="15502" spans="1:3" ht="30" hidden="1" x14ac:dyDescent="0.2">
      <c r="A15502" s="13">
        <v>0</v>
      </c>
      <c r="B15502" s="15" t="s">
        <v>28</v>
      </c>
      <c r="C15502" s="32">
        <v>0</v>
      </c>
    </row>
    <row r="15503" spans="1:3" ht="15" hidden="1" x14ac:dyDescent="0.2">
      <c r="A15503" s="13">
        <v>0</v>
      </c>
      <c r="B15503" s="15" t="s">
        <v>29</v>
      </c>
      <c r="C15503" s="32">
        <v>0</v>
      </c>
    </row>
    <row r="15504" spans="1:3" ht="15" hidden="1" x14ac:dyDescent="0.2">
      <c r="A15504" s="13">
        <v>0</v>
      </c>
      <c r="B15504" s="15" t="s">
        <v>30</v>
      </c>
      <c r="C15504" s="32">
        <v>0</v>
      </c>
    </row>
    <row r="15505" spans="1:3" ht="15" hidden="1" x14ac:dyDescent="0.2">
      <c r="A15505" s="13">
        <v>0</v>
      </c>
      <c r="B15505" s="15" t="s">
        <v>31</v>
      </c>
      <c r="C15505" s="32">
        <v>0</v>
      </c>
    </row>
    <row r="15506" spans="1:3" ht="15" hidden="1" x14ac:dyDescent="0.2">
      <c r="A15506" s="13">
        <f t="shared" ref="A15506:A15512" si="631">SUM(C15506)</f>
        <v>0</v>
      </c>
      <c r="B15506" s="12" t="s">
        <v>32</v>
      </c>
      <c r="C15506" s="31">
        <v>0</v>
      </c>
    </row>
    <row r="15507" spans="1:3" ht="15" hidden="1" x14ac:dyDescent="0.2">
      <c r="A15507" s="13">
        <f t="shared" si="631"/>
        <v>0</v>
      </c>
      <c r="B15507" s="3" t="s">
        <v>33</v>
      </c>
      <c r="C15507" s="28">
        <v>0</v>
      </c>
    </row>
    <row r="15508" spans="1:3" ht="15" hidden="1" x14ac:dyDescent="0.2">
      <c r="A15508" s="13">
        <f t="shared" si="631"/>
        <v>0</v>
      </c>
      <c r="B15508" s="12" t="s">
        <v>4</v>
      </c>
      <c r="C15508" s="31">
        <v>0</v>
      </c>
    </row>
    <row r="15509" spans="1:3" ht="15" hidden="1" x14ac:dyDescent="0.2">
      <c r="A15509" s="13">
        <f t="shared" si="631"/>
        <v>0</v>
      </c>
      <c r="B15509" s="12" t="s">
        <v>34</v>
      </c>
      <c r="C15509" s="31">
        <v>0</v>
      </c>
    </row>
    <row r="15510" spans="1:3" ht="15" hidden="1" x14ac:dyDescent="0.2">
      <c r="A15510" s="13">
        <f t="shared" si="631"/>
        <v>0</v>
      </c>
      <c r="B15510" s="12" t="s">
        <v>35</v>
      </c>
      <c r="C15510" s="31">
        <v>0</v>
      </c>
    </row>
    <row r="15511" spans="1:3" ht="15" hidden="1" x14ac:dyDescent="0.2">
      <c r="A15511" s="13">
        <f t="shared" si="631"/>
        <v>0</v>
      </c>
      <c r="B15511" s="2" t="s">
        <v>36</v>
      </c>
      <c r="C15511" s="28">
        <v>0</v>
      </c>
    </row>
    <row r="15512" spans="1:3" ht="15" hidden="1" x14ac:dyDescent="0.2">
      <c r="A15512" s="13">
        <f t="shared" si="631"/>
        <v>0</v>
      </c>
      <c r="B15512" s="2" t="s">
        <v>37</v>
      </c>
      <c r="C15512" s="28">
        <v>0</v>
      </c>
    </row>
    <row r="15513" spans="1:3" ht="15" hidden="1" x14ac:dyDescent="0.2">
      <c r="A15513" s="13">
        <v>0</v>
      </c>
      <c r="B15513" s="16" t="s">
        <v>8</v>
      </c>
      <c r="C15513" s="33">
        <v>0</v>
      </c>
    </row>
    <row r="15514" spans="1:3" ht="15" hidden="1" x14ac:dyDescent="0.2">
      <c r="A15514" s="13">
        <v>0</v>
      </c>
      <c r="B15514" s="15" t="s">
        <v>9</v>
      </c>
      <c r="C15514" s="32">
        <v>0</v>
      </c>
    </row>
    <row r="15515" spans="1:3" ht="15" hidden="1" x14ac:dyDescent="0.2">
      <c r="A15515" s="13">
        <v>0</v>
      </c>
      <c r="B15515" s="15" t="s">
        <v>38</v>
      </c>
      <c r="C15515" s="32">
        <v>0</v>
      </c>
    </row>
    <row r="15516" spans="1:3" ht="15" hidden="1" x14ac:dyDescent="0.2">
      <c r="A15516" s="13">
        <f>SUM(C15516)</f>
        <v>0</v>
      </c>
      <c r="B15516" s="14" t="s">
        <v>39</v>
      </c>
      <c r="C15516" s="31">
        <v>0</v>
      </c>
    </row>
    <row r="15517" spans="1:3" ht="15" hidden="1" x14ac:dyDescent="0.2">
      <c r="A15517" s="13">
        <f>SUM(C15517)</f>
        <v>0</v>
      </c>
      <c r="B15517" s="4" t="s">
        <v>40</v>
      </c>
      <c r="C15517" s="28">
        <v>0</v>
      </c>
    </row>
    <row r="15518" spans="1:3" ht="15" hidden="1" x14ac:dyDescent="0.2">
      <c r="A15518" s="13">
        <f>SUM(C15518)</f>
        <v>0</v>
      </c>
      <c r="B15518" s="2" t="s">
        <v>41</v>
      </c>
      <c r="C15518" s="28">
        <v>0</v>
      </c>
    </row>
    <row r="15519" spans="1:3" ht="15" hidden="1" x14ac:dyDescent="0.2">
      <c r="A15519" s="13">
        <v>0</v>
      </c>
      <c r="B15519" s="16" t="s">
        <v>14</v>
      </c>
      <c r="C15519" s="33">
        <v>0</v>
      </c>
    </row>
    <row r="15520" spans="1:3" ht="15" hidden="1" x14ac:dyDescent="0.2">
      <c r="A15520" s="13">
        <v>0</v>
      </c>
      <c r="B15520" s="15" t="s">
        <v>9</v>
      </c>
      <c r="C15520" s="32">
        <v>0</v>
      </c>
    </row>
    <row r="15521" spans="1:3" ht="15" hidden="1" x14ac:dyDescent="0.2">
      <c r="A15521" s="13">
        <v>0</v>
      </c>
      <c r="B15521" s="15" t="s">
        <v>10</v>
      </c>
      <c r="C15521" s="32">
        <v>0</v>
      </c>
    </row>
    <row r="15522" spans="1:3" ht="15" hidden="1" x14ac:dyDescent="0.2">
      <c r="A15522" s="13">
        <f>SUM(C15522)</f>
        <v>0</v>
      </c>
      <c r="B15522" s="14" t="s">
        <v>42</v>
      </c>
      <c r="C15522" s="31">
        <v>0</v>
      </c>
    </row>
    <row r="15523" spans="1:3" ht="15" hidden="1" x14ac:dyDescent="0.2">
      <c r="A15523" s="13">
        <f>SUM(C15523)</f>
        <v>0</v>
      </c>
      <c r="B15523" s="4" t="s">
        <v>16</v>
      </c>
      <c r="C15523" s="28">
        <v>0</v>
      </c>
    </row>
    <row r="15524" spans="1:3" ht="15" hidden="1" x14ac:dyDescent="0.2">
      <c r="A15524" s="13">
        <f>SUM(C15524)</f>
        <v>0</v>
      </c>
      <c r="B15524" s="16" t="s">
        <v>17</v>
      </c>
      <c r="C15524" s="33">
        <v>0</v>
      </c>
    </row>
    <row r="15525" spans="1:3" ht="15" hidden="1" x14ac:dyDescent="0.2">
      <c r="A15525" s="13">
        <v>0</v>
      </c>
      <c r="B15525" s="15" t="s">
        <v>43</v>
      </c>
      <c r="C15525" s="32">
        <v>0</v>
      </c>
    </row>
    <row r="15526" spans="1:3" ht="15" hidden="1" x14ac:dyDescent="0.2">
      <c r="A15526" s="13">
        <v>0</v>
      </c>
      <c r="B15526" s="15" t="s">
        <v>15</v>
      </c>
      <c r="C15526" s="32">
        <v>0</v>
      </c>
    </row>
    <row r="15527" spans="1:3" ht="15" hidden="1" x14ac:dyDescent="0.2">
      <c r="A15527" s="13">
        <v>0</v>
      </c>
      <c r="B15527" s="15" t="s">
        <v>10</v>
      </c>
      <c r="C15527" s="32">
        <v>0</v>
      </c>
    </row>
    <row r="15528" spans="1:3" ht="15" hidden="1" x14ac:dyDescent="0.2">
      <c r="A15528" s="13">
        <f t="shared" ref="A15528:A15560" si="632">SUM(C15528)</f>
        <v>0</v>
      </c>
      <c r="B15528" s="14" t="s">
        <v>39</v>
      </c>
      <c r="C15528" s="31">
        <v>0</v>
      </c>
    </row>
    <row r="15529" spans="1:3" ht="15" hidden="1" x14ac:dyDescent="0.2">
      <c r="A15529" s="13">
        <f t="shared" si="632"/>
        <v>0</v>
      </c>
      <c r="B15529" s="4" t="s">
        <v>16</v>
      </c>
      <c r="C15529" s="28">
        <v>0</v>
      </c>
    </row>
    <row r="15530" spans="1:3" hidden="1" x14ac:dyDescent="0.2">
      <c r="A15530" s="13">
        <f t="shared" si="632"/>
        <v>0</v>
      </c>
      <c r="B15530" s="21"/>
      <c r="C15530" s="35"/>
    </row>
    <row r="15531" spans="1:3" ht="15" hidden="1" x14ac:dyDescent="0.2">
      <c r="A15531" s="13">
        <f t="shared" si="632"/>
        <v>0</v>
      </c>
      <c r="B15531" s="22" t="s">
        <v>60</v>
      </c>
      <c r="C15531" s="29"/>
    </row>
    <row r="15532" spans="1:3" ht="15" hidden="1" x14ac:dyDescent="0.2">
      <c r="A15532" s="13">
        <f t="shared" si="632"/>
        <v>0</v>
      </c>
      <c r="B15532" s="17" t="s">
        <v>44</v>
      </c>
      <c r="C15532" s="31">
        <v>0</v>
      </c>
    </row>
    <row r="15533" spans="1:3" ht="15" hidden="1" x14ac:dyDescent="0.2">
      <c r="A15533" s="13">
        <f t="shared" si="632"/>
        <v>0</v>
      </c>
      <c r="B15533" s="12" t="s">
        <v>1</v>
      </c>
      <c r="C15533" s="31">
        <v>0</v>
      </c>
    </row>
    <row r="15534" spans="1:3" ht="15" hidden="1" x14ac:dyDescent="0.2">
      <c r="A15534" s="13">
        <f t="shared" si="632"/>
        <v>0</v>
      </c>
      <c r="B15534" s="12" t="s">
        <v>6</v>
      </c>
      <c r="C15534" s="31">
        <v>0</v>
      </c>
    </row>
    <row r="15535" spans="1:3" ht="15" hidden="1" x14ac:dyDescent="0.2">
      <c r="A15535" s="13">
        <f t="shared" si="632"/>
        <v>0</v>
      </c>
      <c r="B15535" s="12" t="s">
        <v>45</v>
      </c>
      <c r="C15535" s="31">
        <v>0</v>
      </c>
    </row>
    <row r="15536" spans="1:3" ht="15" hidden="1" x14ac:dyDescent="0.2">
      <c r="A15536" s="13">
        <f t="shared" si="632"/>
        <v>0</v>
      </c>
      <c r="B15536" s="12" t="s">
        <v>13</v>
      </c>
      <c r="C15536" s="31">
        <v>0</v>
      </c>
    </row>
    <row r="15537" spans="1:3" ht="15" hidden="1" x14ac:dyDescent="0.2">
      <c r="A15537" s="13">
        <f t="shared" si="632"/>
        <v>0</v>
      </c>
      <c r="B15537" s="17" t="s">
        <v>46</v>
      </c>
      <c r="C15537" s="31">
        <v>0</v>
      </c>
    </row>
    <row r="15538" spans="1:3" ht="15" hidden="1" x14ac:dyDescent="0.2">
      <c r="A15538" s="13">
        <f t="shared" si="632"/>
        <v>0</v>
      </c>
      <c r="B15538" s="12" t="s">
        <v>19</v>
      </c>
      <c r="C15538" s="31">
        <v>0</v>
      </c>
    </row>
    <row r="15539" spans="1:3" ht="15" hidden="1" x14ac:dyDescent="0.2">
      <c r="A15539" s="13">
        <f t="shared" si="632"/>
        <v>0</v>
      </c>
      <c r="B15539" s="12" t="s">
        <v>36</v>
      </c>
      <c r="C15539" s="31">
        <v>0</v>
      </c>
    </row>
    <row r="15540" spans="1:3" ht="15" hidden="1" x14ac:dyDescent="0.2">
      <c r="A15540" s="13">
        <f t="shared" si="632"/>
        <v>0</v>
      </c>
      <c r="B15540" s="12" t="s">
        <v>47</v>
      </c>
      <c r="C15540" s="31">
        <v>0</v>
      </c>
    </row>
    <row r="15541" spans="1:3" ht="15" hidden="1" x14ac:dyDescent="0.2">
      <c r="A15541" s="13">
        <f t="shared" si="632"/>
        <v>0</v>
      </c>
      <c r="B15541" s="12" t="s">
        <v>41</v>
      </c>
      <c r="C15541" s="31">
        <v>0</v>
      </c>
    </row>
    <row r="15542" spans="1:3" ht="15" hidden="1" x14ac:dyDescent="0.2">
      <c r="A15542" s="13">
        <f t="shared" si="632"/>
        <v>0</v>
      </c>
      <c r="B15542" s="39" t="s">
        <v>48</v>
      </c>
      <c r="C15542" s="40">
        <v>0</v>
      </c>
    </row>
    <row r="15543" spans="1:3" ht="15" x14ac:dyDescent="0.2">
      <c r="A15543" s="13"/>
      <c r="B15543" s="39" t="s">
        <v>49</v>
      </c>
      <c r="C15543" s="40">
        <v>1.3283</v>
      </c>
    </row>
    <row r="15544" spans="1:3" ht="15" x14ac:dyDescent="0.2">
      <c r="A15544" s="13"/>
      <c r="B15544" s="39" t="s">
        <v>50</v>
      </c>
      <c r="C15544" s="40">
        <v>1.3283</v>
      </c>
    </row>
    <row r="15545" spans="1:3" ht="15" hidden="1" x14ac:dyDescent="0.2">
      <c r="A15545" s="13">
        <f t="shared" si="632"/>
        <v>0</v>
      </c>
      <c r="B15545" s="23"/>
      <c r="C15545" s="34"/>
    </row>
    <row r="15546" spans="1:3" hidden="1" x14ac:dyDescent="0.2">
      <c r="A15546" s="13">
        <f t="shared" si="632"/>
        <v>0</v>
      </c>
      <c r="B15546" s="18" t="s">
        <v>319</v>
      </c>
      <c r="C15546" s="29"/>
    </row>
    <row r="15547" spans="1:3" ht="15" hidden="1" x14ac:dyDescent="0.2">
      <c r="A15547" s="13">
        <f t="shared" si="632"/>
        <v>0</v>
      </c>
      <c r="B15547" s="5" t="s">
        <v>53</v>
      </c>
      <c r="C15547" s="36">
        <v>0</v>
      </c>
    </row>
    <row r="15548" spans="1:3" ht="15" hidden="1" x14ac:dyDescent="0.2">
      <c r="A15548" s="13">
        <f t="shared" si="632"/>
        <v>0</v>
      </c>
      <c r="B15548" s="6" t="s">
        <v>54</v>
      </c>
      <c r="C15548" s="36">
        <v>0</v>
      </c>
    </row>
    <row r="15549" spans="1:3" ht="15" hidden="1" x14ac:dyDescent="0.2">
      <c r="A15549" s="13">
        <f t="shared" si="632"/>
        <v>0</v>
      </c>
      <c r="B15549" s="6" t="s">
        <v>55</v>
      </c>
      <c r="C15549" s="36">
        <v>0</v>
      </c>
    </row>
    <row r="15550" spans="1:3" ht="15" hidden="1" x14ac:dyDescent="0.2">
      <c r="A15550" s="13">
        <f t="shared" si="632"/>
        <v>0</v>
      </c>
      <c r="B15550" s="24"/>
      <c r="C15550" s="34"/>
    </row>
    <row r="15551" spans="1:3" ht="15" hidden="1" x14ac:dyDescent="0.2">
      <c r="A15551" s="13">
        <f t="shared" si="632"/>
        <v>0</v>
      </c>
      <c r="B15551" s="20" t="s">
        <v>241</v>
      </c>
      <c r="C15551" s="34"/>
    </row>
    <row r="15552" spans="1:3" hidden="1" x14ac:dyDescent="0.2">
      <c r="A15552" s="13">
        <f t="shared" si="632"/>
        <v>0</v>
      </c>
      <c r="B15552" s="21"/>
      <c r="C15552" s="35"/>
    </row>
    <row r="15553" spans="1:3" ht="15" hidden="1" x14ac:dyDescent="0.2">
      <c r="A15553" s="13">
        <f t="shared" si="632"/>
        <v>0</v>
      </c>
      <c r="B15553" s="22" t="s">
        <v>59</v>
      </c>
      <c r="C15553" s="29"/>
    </row>
    <row r="15554" spans="1:3" ht="15" hidden="1" x14ac:dyDescent="0.2">
      <c r="A15554" s="13">
        <f t="shared" si="632"/>
        <v>0</v>
      </c>
      <c r="B15554" s="2" t="s">
        <v>1</v>
      </c>
      <c r="C15554" s="28">
        <v>0</v>
      </c>
    </row>
    <row r="15555" spans="1:3" ht="15" hidden="1" x14ac:dyDescent="0.2">
      <c r="A15555" s="13">
        <f t="shared" si="632"/>
        <v>0</v>
      </c>
      <c r="B15555" s="3" t="s">
        <v>2</v>
      </c>
      <c r="C15555" s="28"/>
    </row>
    <row r="15556" spans="1:3" ht="15" hidden="1" x14ac:dyDescent="0.2">
      <c r="A15556" s="13">
        <f t="shared" si="632"/>
        <v>0</v>
      </c>
      <c r="B15556" s="3" t="s">
        <v>3</v>
      </c>
      <c r="C15556" s="28"/>
    </row>
    <row r="15557" spans="1:3" ht="15" hidden="1" x14ac:dyDescent="0.2">
      <c r="A15557" s="13">
        <f t="shared" si="632"/>
        <v>0</v>
      </c>
      <c r="B15557" s="3" t="s">
        <v>4</v>
      </c>
      <c r="C15557" s="28">
        <v>0</v>
      </c>
    </row>
    <row r="15558" spans="1:3" ht="15" hidden="1" x14ac:dyDescent="0.2">
      <c r="A15558" s="13">
        <f t="shared" si="632"/>
        <v>0</v>
      </c>
      <c r="B15558" s="3" t="s">
        <v>5</v>
      </c>
      <c r="C15558" s="28">
        <v>0</v>
      </c>
    </row>
    <row r="15559" spans="1:3" ht="15" hidden="1" x14ac:dyDescent="0.2">
      <c r="A15559" s="13">
        <f t="shared" si="632"/>
        <v>0</v>
      </c>
      <c r="B15559" s="2" t="s">
        <v>6</v>
      </c>
      <c r="C15559" s="28">
        <v>0</v>
      </c>
    </row>
    <row r="15560" spans="1:3" ht="15" hidden="1" x14ac:dyDescent="0.2">
      <c r="A15560" s="13">
        <f t="shared" si="632"/>
        <v>0</v>
      </c>
      <c r="B15560" s="2" t="s">
        <v>7</v>
      </c>
      <c r="C15560" s="28">
        <v>0</v>
      </c>
    </row>
    <row r="15561" spans="1:3" ht="15" hidden="1" x14ac:dyDescent="0.2">
      <c r="A15561" s="13">
        <v>0</v>
      </c>
      <c r="B15561" s="3" t="s">
        <v>8</v>
      </c>
      <c r="C15561" s="28">
        <v>0</v>
      </c>
    </row>
    <row r="15562" spans="1:3" ht="15" hidden="1" x14ac:dyDescent="0.2">
      <c r="A15562" s="13">
        <f>SUM(C15562)</f>
        <v>0</v>
      </c>
      <c r="B15562" s="4" t="s">
        <v>9</v>
      </c>
      <c r="C15562" s="28">
        <v>0</v>
      </c>
    </row>
    <row r="15563" spans="1:3" ht="15" hidden="1" x14ac:dyDescent="0.2">
      <c r="A15563" s="13">
        <v>0</v>
      </c>
      <c r="B15563" s="4" t="s">
        <v>10</v>
      </c>
      <c r="C15563" s="28">
        <v>0</v>
      </c>
    </row>
    <row r="15564" spans="1:3" ht="15" hidden="1" x14ac:dyDescent="0.2">
      <c r="A15564" s="13">
        <f>SUM(C15564)</f>
        <v>0</v>
      </c>
      <c r="B15564" s="4" t="s">
        <v>11</v>
      </c>
      <c r="C15564" s="28">
        <v>0</v>
      </c>
    </row>
    <row r="15565" spans="1:3" ht="15" hidden="1" x14ac:dyDescent="0.2">
      <c r="A15565" s="13">
        <f>SUM(C15565)</f>
        <v>0</v>
      </c>
      <c r="B15565" s="4" t="s">
        <v>12</v>
      </c>
      <c r="C15565" s="28">
        <v>0</v>
      </c>
    </row>
    <row r="15566" spans="1:3" ht="15" hidden="1" x14ac:dyDescent="0.2">
      <c r="A15566" s="13">
        <f>SUM(C15566)</f>
        <v>0</v>
      </c>
      <c r="B15566" s="2" t="s">
        <v>13</v>
      </c>
      <c r="C15566" s="28">
        <v>0</v>
      </c>
    </row>
    <row r="15567" spans="1:3" ht="15" hidden="1" x14ac:dyDescent="0.2">
      <c r="A15567" s="13">
        <v>0</v>
      </c>
      <c r="B15567" s="3" t="s">
        <v>14</v>
      </c>
      <c r="C15567" s="28">
        <v>0</v>
      </c>
    </row>
    <row r="15568" spans="1:3" ht="15" hidden="1" x14ac:dyDescent="0.2">
      <c r="A15568" s="13">
        <v>0</v>
      </c>
      <c r="B15568" s="4" t="s">
        <v>15</v>
      </c>
      <c r="C15568" s="28">
        <v>0</v>
      </c>
    </row>
    <row r="15569" spans="1:3" ht="15" hidden="1" x14ac:dyDescent="0.2">
      <c r="A15569" s="13">
        <v>0</v>
      </c>
      <c r="B15569" s="4" t="s">
        <v>10</v>
      </c>
      <c r="C15569" s="28">
        <v>0</v>
      </c>
    </row>
    <row r="15570" spans="1:3" ht="15" hidden="1" x14ac:dyDescent="0.2">
      <c r="A15570" s="13">
        <f t="shared" ref="A15570:A15576" si="633">SUM(C15570)</f>
        <v>0</v>
      </c>
      <c r="B15570" s="4" t="s">
        <v>16</v>
      </c>
      <c r="C15570" s="28">
        <v>0</v>
      </c>
    </row>
    <row r="15571" spans="1:3" ht="15" hidden="1" x14ac:dyDescent="0.2">
      <c r="A15571" s="13">
        <f t="shared" si="633"/>
        <v>0</v>
      </c>
      <c r="B15571" s="3" t="s">
        <v>17</v>
      </c>
      <c r="C15571" s="28">
        <v>0</v>
      </c>
    </row>
    <row r="15572" spans="1:3" ht="15" hidden="1" x14ac:dyDescent="0.2">
      <c r="A15572" s="13">
        <f t="shared" si="633"/>
        <v>0</v>
      </c>
      <c r="B15572" s="4" t="s">
        <v>18</v>
      </c>
      <c r="C15572" s="28">
        <v>0</v>
      </c>
    </row>
    <row r="15573" spans="1:3" hidden="1" x14ac:dyDescent="0.2">
      <c r="A15573" s="13">
        <f t="shared" si="633"/>
        <v>0</v>
      </c>
      <c r="B15573" s="21"/>
      <c r="C15573" s="35"/>
    </row>
    <row r="15574" spans="1:3" ht="15" hidden="1" x14ac:dyDescent="0.2">
      <c r="A15574" s="13">
        <f t="shared" si="633"/>
        <v>0</v>
      </c>
      <c r="B15574" s="2" t="s">
        <v>19</v>
      </c>
      <c r="C15574" s="28">
        <v>0</v>
      </c>
    </row>
    <row r="15575" spans="1:3" ht="15" hidden="1" x14ac:dyDescent="0.2">
      <c r="A15575" s="13">
        <f t="shared" si="633"/>
        <v>0</v>
      </c>
      <c r="B15575" s="12" t="s">
        <v>20</v>
      </c>
      <c r="C15575" s="31">
        <v>0</v>
      </c>
    </row>
    <row r="15576" spans="1:3" ht="15" hidden="1" x14ac:dyDescent="0.2">
      <c r="A15576" s="13">
        <f t="shared" si="633"/>
        <v>0</v>
      </c>
      <c r="B15576" s="12" t="s">
        <v>21</v>
      </c>
      <c r="C15576" s="31">
        <v>0</v>
      </c>
    </row>
    <row r="15577" spans="1:3" ht="15" hidden="1" x14ac:dyDescent="0.2">
      <c r="A15577" s="13">
        <v>0</v>
      </c>
      <c r="B15577" s="15" t="s">
        <v>22</v>
      </c>
      <c r="C15577" s="32">
        <v>0</v>
      </c>
    </row>
    <row r="15578" spans="1:3" ht="15" hidden="1" x14ac:dyDescent="0.2">
      <c r="A15578" s="13">
        <v>0</v>
      </c>
      <c r="B15578" s="15" t="s">
        <v>23</v>
      </c>
      <c r="C15578" s="32">
        <v>0</v>
      </c>
    </row>
    <row r="15579" spans="1:3" ht="15" hidden="1" x14ac:dyDescent="0.2">
      <c r="A15579" s="13">
        <v>0</v>
      </c>
      <c r="B15579" s="15" t="s">
        <v>24</v>
      </c>
      <c r="C15579" s="32">
        <v>0</v>
      </c>
    </row>
    <row r="15580" spans="1:3" ht="15" hidden="1" x14ac:dyDescent="0.2">
      <c r="A15580" s="13">
        <v>0</v>
      </c>
      <c r="B15580" s="15" t="s">
        <v>25</v>
      </c>
      <c r="C15580" s="32">
        <v>0</v>
      </c>
    </row>
    <row r="15581" spans="1:3" ht="15" hidden="1" x14ac:dyDescent="0.2">
      <c r="A15581" s="13">
        <v>0</v>
      </c>
      <c r="B15581" s="15" t="s">
        <v>26</v>
      </c>
      <c r="C15581" s="32">
        <v>0</v>
      </c>
    </row>
    <row r="15582" spans="1:3" ht="15" hidden="1" x14ac:dyDescent="0.2">
      <c r="A15582" s="13">
        <v>0</v>
      </c>
      <c r="B15582" s="15" t="s">
        <v>27</v>
      </c>
      <c r="C15582" s="32">
        <v>0</v>
      </c>
    </row>
    <row r="15583" spans="1:3" ht="30" hidden="1" x14ac:dyDescent="0.2">
      <c r="A15583" s="13">
        <v>0</v>
      </c>
      <c r="B15583" s="15" t="s">
        <v>28</v>
      </c>
      <c r="C15583" s="32">
        <v>0</v>
      </c>
    </row>
    <row r="15584" spans="1:3" ht="15" hidden="1" x14ac:dyDescent="0.2">
      <c r="A15584" s="13">
        <v>0</v>
      </c>
      <c r="B15584" s="15" t="s">
        <v>29</v>
      </c>
      <c r="C15584" s="32">
        <v>0</v>
      </c>
    </row>
    <row r="15585" spans="1:3" ht="15" hidden="1" x14ac:dyDescent="0.2">
      <c r="A15585" s="13">
        <v>0</v>
      </c>
      <c r="B15585" s="15" t="s">
        <v>30</v>
      </c>
      <c r="C15585" s="32">
        <v>0</v>
      </c>
    </row>
    <row r="15586" spans="1:3" ht="15" hidden="1" x14ac:dyDescent="0.2">
      <c r="A15586" s="13">
        <v>0</v>
      </c>
      <c r="B15586" s="15" t="s">
        <v>31</v>
      </c>
      <c r="C15586" s="32">
        <v>0</v>
      </c>
    </row>
    <row r="15587" spans="1:3" ht="15" hidden="1" x14ac:dyDescent="0.2">
      <c r="A15587" s="13">
        <f t="shared" ref="A15587:A15593" si="634">SUM(C15587)</f>
        <v>0</v>
      </c>
      <c r="B15587" s="12" t="s">
        <v>32</v>
      </c>
      <c r="C15587" s="31">
        <v>0</v>
      </c>
    </row>
    <row r="15588" spans="1:3" ht="15" hidden="1" x14ac:dyDescent="0.2">
      <c r="A15588" s="13">
        <f t="shared" si="634"/>
        <v>0</v>
      </c>
      <c r="B15588" s="3" t="s">
        <v>33</v>
      </c>
      <c r="C15588" s="28">
        <v>0</v>
      </c>
    </row>
    <row r="15589" spans="1:3" ht="15" hidden="1" x14ac:dyDescent="0.2">
      <c r="A15589" s="13">
        <f t="shared" si="634"/>
        <v>0</v>
      </c>
      <c r="B15589" s="12" t="s">
        <v>4</v>
      </c>
      <c r="C15589" s="31">
        <v>0</v>
      </c>
    </row>
    <row r="15590" spans="1:3" ht="15" hidden="1" x14ac:dyDescent="0.2">
      <c r="A15590" s="13">
        <f t="shared" si="634"/>
        <v>0</v>
      </c>
      <c r="B15590" s="12" t="s">
        <v>34</v>
      </c>
      <c r="C15590" s="31">
        <v>0</v>
      </c>
    </row>
    <row r="15591" spans="1:3" ht="15" hidden="1" x14ac:dyDescent="0.2">
      <c r="A15591" s="13">
        <f t="shared" si="634"/>
        <v>0</v>
      </c>
      <c r="B15591" s="12" t="s">
        <v>35</v>
      </c>
      <c r="C15591" s="31">
        <v>0</v>
      </c>
    </row>
    <row r="15592" spans="1:3" ht="15" hidden="1" x14ac:dyDescent="0.2">
      <c r="A15592" s="13">
        <f t="shared" si="634"/>
        <v>0</v>
      </c>
      <c r="B15592" s="2" t="s">
        <v>36</v>
      </c>
      <c r="C15592" s="28">
        <v>0</v>
      </c>
    </row>
    <row r="15593" spans="1:3" ht="15" hidden="1" x14ac:dyDescent="0.2">
      <c r="A15593" s="13">
        <f t="shared" si="634"/>
        <v>0</v>
      </c>
      <c r="B15593" s="2" t="s">
        <v>37</v>
      </c>
      <c r="C15593" s="28">
        <v>0</v>
      </c>
    </row>
    <row r="15594" spans="1:3" ht="15" hidden="1" x14ac:dyDescent="0.2">
      <c r="A15594" s="13">
        <v>0</v>
      </c>
      <c r="B15594" s="16" t="s">
        <v>8</v>
      </c>
      <c r="C15594" s="33">
        <v>0</v>
      </c>
    </row>
    <row r="15595" spans="1:3" ht="15" hidden="1" x14ac:dyDescent="0.2">
      <c r="A15595" s="13">
        <v>0</v>
      </c>
      <c r="B15595" s="15" t="s">
        <v>9</v>
      </c>
      <c r="C15595" s="32">
        <v>0</v>
      </c>
    </row>
    <row r="15596" spans="1:3" ht="15" hidden="1" x14ac:dyDescent="0.2">
      <c r="A15596" s="13">
        <v>0</v>
      </c>
      <c r="B15596" s="15" t="s">
        <v>38</v>
      </c>
      <c r="C15596" s="32">
        <v>0</v>
      </c>
    </row>
    <row r="15597" spans="1:3" ht="15" hidden="1" x14ac:dyDescent="0.2">
      <c r="A15597" s="13">
        <f>SUM(C15597)</f>
        <v>0</v>
      </c>
      <c r="B15597" s="14" t="s">
        <v>39</v>
      </c>
      <c r="C15597" s="31">
        <v>0</v>
      </c>
    </row>
    <row r="15598" spans="1:3" ht="15" hidden="1" x14ac:dyDescent="0.2">
      <c r="A15598" s="13">
        <f>SUM(C15598)</f>
        <v>0</v>
      </c>
      <c r="B15598" s="4" t="s">
        <v>40</v>
      </c>
      <c r="C15598" s="28">
        <v>0</v>
      </c>
    </row>
    <row r="15599" spans="1:3" ht="15" hidden="1" x14ac:dyDescent="0.2">
      <c r="A15599" s="13">
        <f>SUM(C15599)</f>
        <v>0</v>
      </c>
      <c r="B15599" s="2" t="s">
        <v>41</v>
      </c>
      <c r="C15599" s="28">
        <v>0</v>
      </c>
    </row>
    <row r="15600" spans="1:3" ht="15" hidden="1" x14ac:dyDescent="0.2">
      <c r="A15600" s="13">
        <v>0</v>
      </c>
      <c r="B15600" s="16" t="s">
        <v>14</v>
      </c>
      <c r="C15600" s="33">
        <v>0</v>
      </c>
    </row>
    <row r="15601" spans="1:3" ht="15" hidden="1" x14ac:dyDescent="0.2">
      <c r="A15601" s="13">
        <v>0</v>
      </c>
      <c r="B15601" s="15" t="s">
        <v>9</v>
      </c>
      <c r="C15601" s="32">
        <v>0</v>
      </c>
    </row>
    <row r="15602" spans="1:3" ht="15" hidden="1" x14ac:dyDescent="0.2">
      <c r="A15602" s="13">
        <v>0</v>
      </c>
      <c r="B15602" s="15" t="s">
        <v>10</v>
      </c>
      <c r="C15602" s="32">
        <v>0</v>
      </c>
    </row>
    <row r="15603" spans="1:3" ht="15" hidden="1" x14ac:dyDescent="0.2">
      <c r="A15603" s="13">
        <f>SUM(C15603)</f>
        <v>0</v>
      </c>
      <c r="B15603" s="14" t="s">
        <v>42</v>
      </c>
      <c r="C15603" s="31">
        <v>0</v>
      </c>
    </row>
    <row r="15604" spans="1:3" ht="15" hidden="1" x14ac:dyDescent="0.2">
      <c r="A15604" s="13">
        <f>SUM(C15604)</f>
        <v>0</v>
      </c>
      <c r="B15604" s="4" t="s">
        <v>16</v>
      </c>
      <c r="C15604" s="28">
        <v>0</v>
      </c>
    </row>
    <row r="15605" spans="1:3" ht="15" hidden="1" x14ac:dyDescent="0.2">
      <c r="A15605" s="13">
        <f>SUM(C15605)</f>
        <v>0</v>
      </c>
      <c r="B15605" s="16" t="s">
        <v>17</v>
      </c>
      <c r="C15605" s="33">
        <v>0</v>
      </c>
    </row>
    <row r="15606" spans="1:3" ht="15" hidden="1" x14ac:dyDescent="0.2">
      <c r="A15606" s="13">
        <v>0</v>
      </c>
      <c r="B15606" s="15" t="s">
        <v>43</v>
      </c>
      <c r="C15606" s="32">
        <v>0</v>
      </c>
    </row>
    <row r="15607" spans="1:3" ht="15" hidden="1" x14ac:dyDescent="0.2">
      <c r="A15607" s="13">
        <v>0</v>
      </c>
      <c r="B15607" s="15" t="s">
        <v>15</v>
      </c>
      <c r="C15607" s="32">
        <v>0</v>
      </c>
    </row>
    <row r="15608" spans="1:3" ht="15" hidden="1" x14ac:dyDescent="0.2">
      <c r="A15608" s="13">
        <v>0</v>
      </c>
      <c r="B15608" s="15" t="s">
        <v>10</v>
      </c>
      <c r="C15608" s="32">
        <v>0</v>
      </c>
    </row>
    <row r="15609" spans="1:3" ht="15" hidden="1" x14ac:dyDescent="0.2">
      <c r="A15609" s="13">
        <f t="shared" ref="A15609:A15631" si="635">SUM(C15609)</f>
        <v>0</v>
      </c>
      <c r="B15609" s="14" t="s">
        <v>39</v>
      </c>
      <c r="C15609" s="31">
        <v>0</v>
      </c>
    </row>
    <row r="15610" spans="1:3" ht="15" hidden="1" x14ac:dyDescent="0.2">
      <c r="A15610" s="13">
        <f t="shared" si="635"/>
        <v>0</v>
      </c>
      <c r="B15610" s="4" t="s">
        <v>16</v>
      </c>
      <c r="C15610" s="28">
        <v>0</v>
      </c>
    </row>
    <row r="15611" spans="1:3" hidden="1" x14ac:dyDescent="0.2">
      <c r="A15611" s="13">
        <f t="shared" si="635"/>
        <v>0</v>
      </c>
      <c r="B15611" s="21"/>
      <c r="C15611" s="35"/>
    </row>
    <row r="15612" spans="1:3" ht="15" hidden="1" x14ac:dyDescent="0.2">
      <c r="A15612" s="13">
        <f t="shared" si="635"/>
        <v>0</v>
      </c>
      <c r="B15612" s="22" t="s">
        <v>60</v>
      </c>
      <c r="C15612" s="29"/>
    </row>
    <row r="15613" spans="1:3" ht="15" hidden="1" x14ac:dyDescent="0.2">
      <c r="A15613" s="13">
        <f t="shared" si="635"/>
        <v>0</v>
      </c>
      <c r="B15613" s="17" t="s">
        <v>44</v>
      </c>
      <c r="C15613" s="31">
        <v>0</v>
      </c>
    </row>
    <row r="15614" spans="1:3" ht="15" hidden="1" x14ac:dyDescent="0.2">
      <c r="A15614" s="13">
        <f t="shared" si="635"/>
        <v>0</v>
      </c>
      <c r="B15614" s="12" t="s">
        <v>1</v>
      </c>
      <c r="C15614" s="31">
        <v>0</v>
      </c>
    </row>
    <row r="15615" spans="1:3" ht="15" hidden="1" x14ac:dyDescent="0.2">
      <c r="A15615" s="13">
        <f t="shared" si="635"/>
        <v>0</v>
      </c>
      <c r="B15615" s="12" t="s">
        <v>6</v>
      </c>
      <c r="C15615" s="31">
        <v>0</v>
      </c>
    </row>
    <row r="15616" spans="1:3" ht="15" hidden="1" x14ac:dyDescent="0.2">
      <c r="A15616" s="13">
        <f t="shared" si="635"/>
        <v>0</v>
      </c>
      <c r="B15616" s="12" t="s">
        <v>45</v>
      </c>
      <c r="C15616" s="31">
        <v>0</v>
      </c>
    </row>
    <row r="15617" spans="1:3" ht="15" hidden="1" x14ac:dyDescent="0.2">
      <c r="A15617" s="13">
        <f t="shared" si="635"/>
        <v>0</v>
      </c>
      <c r="B15617" s="12" t="s">
        <v>13</v>
      </c>
      <c r="C15617" s="31">
        <v>0</v>
      </c>
    </row>
    <row r="15618" spans="1:3" ht="15" hidden="1" x14ac:dyDescent="0.2">
      <c r="A15618" s="13">
        <f t="shared" si="635"/>
        <v>0</v>
      </c>
      <c r="B15618" s="17" t="s">
        <v>46</v>
      </c>
      <c r="C15618" s="31">
        <v>0</v>
      </c>
    </row>
    <row r="15619" spans="1:3" ht="15" hidden="1" x14ac:dyDescent="0.2">
      <c r="A15619" s="13">
        <f t="shared" si="635"/>
        <v>0</v>
      </c>
      <c r="B15619" s="12" t="s">
        <v>19</v>
      </c>
      <c r="C15619" s="31">
        <v>0</v>
      </c>
    </row>
    <row r="15620" spans="1:3" ht="15" hidden="1" x14ac:dyDescent="0.2">
      <c r="A15620" s="13">
        <f t="shared" si="635"/>
        <v>0</v>
      </c>
      <c r="B15620" s="12" t="s">
        <v>36</v>
      </c>
      <c r="C15620" s="31">
        <v>0</v>
      </c>
    </row>
    <row r="15621" spans="1:3" ht="15" hidden="1" x14ac:dyDescent="0.2">
      <c r="A15621" s="13">
        <f t="shared" si="635"/>
        <v>0</v>
      </c>
      <c r="B15621" s="12" t="s">
        <v>47</v>
      </c>
      <c r="C15621" s="31">
        <v>0</v>
      </c>
    </row>
    <row r="15622" spans="1:3" ht="15" hidden="1" x14ac:dyDescent="0.2">
      <c r="A15622" s="13">
        <f t="shared" si="635"/>
        <v>0</v>
      </c>
      <c r="B15622" s="12" t="s">
        <v>41</v>
      </c>
      <c r="C15622" s="31">
        <v>0</v>
      </c>
    </row>
    <row r="15623" spans="1:3" ht="15" hidden="1" x14ac:dyDescent="0.2">
      <c r="A15623" s="13">
        <f t="shared" si="635"/>
        <v>0</v>
      </c>
      <c r="B15623" s="39" t="s">
        <v>48</v>
      </c>
      <c r="C15623" s="40">
        <v>0</v>
      </c>
    </row>
    <row r="15624" spans="1:3" ht="15" hidden="1" x14ac:dyDescent="0.2">
      <c r="A15624" s="13">
        <f t="shared" si="635"/>
        <v>0</v>
      </c>
      <c r="B15624" s="39" t="s">
        <v>49</v>
      </c>
      <c r="C15624" s="40">
        <v>0</v>
      </c>
    </row>
    <row r="15625" spans="1:3" ht="15" hidden="1" x14ac:dyDescent="0.2">
      <c r="A15625" s="13">
        <f t="shared" si="635"/>
        <v>0</v>
      </c>
      <c r="B15625" s="39" t="s">
        <v>50</v>
      </c>
      <c r="C15625" s="40">
        <v>0</v>
      </c>
    </row>
    <row r="15626" spans="1:3" ht="18" hidden="1" customHeight="1" x14ac:dyDescent="0.2">
      <c r="A15626" s="13">
        <f t="shared" si="635"/>
        <v>0</v>
      </c>
      <c r="B15626" s="23"/>
      <c r="C15626" s="34"/>
    </row>
    <row r="15627" spans="1:3" ht="18" hidden="1" customHeight="1" x14ac:dyDescent="0.2">
      <c r="A15627" s="13">
        <f t="shared" si="635"/>
        <v>0</v>
      </c>
      <c r="B15627" s="18" t="s">
        <v>319</v>
      </c>
      <c r="C15627" s="29"/>
    </row>
    <row r="15628" spans="1:3" ht="15" x14ac:dyDescent="0.2">
      <c r="A15628" s="13"/>
      <c r="B15628" s="5" t="s">
        <v>53</v>
      </c>
      <c r="C15628" s="36">
        <v>61</v>
      </c>
    </row>
    <row r="15629" spans="1:3" ht="15" x14ac:dyDescent="0.2">
      <c r="A15629" s="13"/>
      <c r="B15629" s="6" t="s">
        <v>54</v>
      </c>
      <c r="C15629" s="36">
        <v>60</v>
      </c>
    </row>
    <row r="15630" spans="1:3" ht="15" x14ac:dyDescent="0.2">
      <c r="A15630" s="13"/>
      <c r="B15630" s="6" t="s">
        <v>55</v>
      </c>
      <c r="C15630" s="36">
        <v>1</v>
      </c>
    </row>
    <row r="15631" spans="1:3" ht="18" hidden="1" customHeight="1" x14ac:dyDescent="0.2">
      <c r="A15631" s="13">
        <f t="shared" si="635"/>
        <v>0</v>
      </c>
      <c r="B15631" s="24"/>
      <c r="C15631" s="34"/>
    </row>
    <row r="15632" spans="1:3" ht="18" customHeight="1" x14ac:dyDescent="0.2">
      <c r="A15632" s="13"/>
      <c r="B15632" s="121" t="s">
        <v>242</v>
      </c>
      <c r="C15632" s="122"/>
    </row>
    <row r="15633" spans="1:3" ht="18" hidden="1" customHeight="1" x14ac:dyDescent="0.2">
      <c r="A15633" s="13">
        <f t="shared" ref="A15633:A15641" si="636">SUM(C15633)</f>
        <v>0</v>
      </c>
      <c r="B15633" s="21"/>
      <c r="C15633" s="35"/>
    </row>
    <row r="15634" spans="1:3" ht="18" hidden="1" customHeight="1" x14ac:dyDescent="0.2">
      <c r="A15634" s="13">
        <f t="shared" si="636"/>
        <v>0</v>
      </c>
      <c r="B15634" s="22" t="s">
        <v>59</v>
      </c>
      <c r="C15634" s="29"/>
    </row>
    <row r="15635" spans="1:3" ht="15" x14ac:dyDescent="0.2">
      <c r="A15635" s="13"/>
      <c r="B15635" s="2" t="s">
        <v>1</v>
      </c>
      <c r="C15635" s="28">
        <v>584.35095000000001</v>
      </c>
    </row>
    <row r="15636" spans="1:3" ht="15" hidden="1" x14ac:dyDescent="0.2">
      <c r="A15636" s="13">
        <f t="shared" si="636"/>
        <v>0</v>
      </c>
      <c r="B15636" s="3" t="s">
        <v>2</v>
      </c>
      <c r="C15636" s="28"/>
    </row>
    <row r="15637" spans="1:3" ht="15" hidden="1" x14ac:dyDescent="0.2">
      <c r="A15637" s="13">
        <f t="shared" si="636"/>
        <v>0</v>
      </c>
      <c r="B15637" s="3" t="s">
        <v>3</v>
      </c>
      <c r="C15637" s="28"/>
    </row>
    <row r="15638" spans="1:3" ht="15" x14ac:dyDescent="0.2">
      <c r="A15638" s="13"/>
      <c r="B15638" s="3" t="s">
        <v>4</v>
      </c>
      <c r="C15638" s="28">
        <v>9.6660000000000004</v>
      </c>
    </row>
    <row r="15639" spans="1:3" ht="15" x14ac:dyDescent="0.2">
      <c r="A15639" s="13"/>
      <c r="B15639" s="3" t="s">
        <v>5</v>
      </c>
      <c r="C15639" s="28">
        <v>574.68494999999996</v>
      </c>
    </row>
    <row r="15640" spans="1:3" ht="15" hidden="1" x14ac:dyDescent="0.2">
      <c r="A15640" s="13">
        <f t="shared" si="636"/>
        <v>0</v>
      </c>
      <c r="B15640" s="2" t="s">
        <v>6</v>
      </c>
      <c r="C15640" s="28">
        <v>0</v>
      </c>
    </row>
    <row r="15641" spans="1:3" ht="15" hidden="1" x14ac:dyDescent="0.2">
      <c r="A15641" s="13">
        <f t="shared" si="636"/>
        <v>0</v>
      </c>
      <c r="B15641" s="2" t="s">
        <v>7</v>
      </c>
      <c r="C15641" s="28">
        <v>0</v>
      </c>
    </row>
    <row r="15642" spans="1:3" ht="15" hidden="1" x14ac:dyDescent="0.2">
      <c r="A15642" s="13">
        <v>0</v>
      </c>
      <c r="B15642" s="3" t="s">
        <v>8</v>
      </c>
      <c r="C15642" s="28">
        <v>0</v>
      </c>
    </row>
    <row r="15643" spans="1:3" ht="15" hidden="1" x14ac:dyDescent="0.2">
      <c r="A15643" s="13">
        <f>SUM(C15643)</f>
        <v>0</v>
      </c>
      <c r="B15643" s="4" t="s">
        <v>9</v>
      </c>
      <c r="C15643" s="28">
        <v>0</v>
      </c>
    </row>
    <row r="15644" spans="1:3" ht="15" hidden="1" x14ac:dyDescent="0.2">
      <c r="A15644" s="13">
        <v>0</v>
      </c>
      <c r="B15644" s="4" t="s">
        <v>10</v>
      </c>
      <c r="C15644" s="28">
        <v>0</v>
      </c>
    </row>
    <row r="15645" spans="1:3" ht="15" hidden="1" x14ac:dyDescent="0.2">
      <c r="A15645" s="13">
        <f>SUM(C15645)</f>
        <v>0</v>
      </c>
      <c r="B15645" s="4" t="s">
        <v>11</v>
      </c>
      <c r="C15645" s="28">
        <v>0</v>
      </c>
    </row>
    <row r="15646" spans="1:3" ht="15" hidden="1" x14ac:dyDescent="0.2">
      <c r="A15646" s="13">
        <f>SUM(C15646)</f>
        <v>0</v>
      </c>
      <c r="B15646" s="4" t="s">
        <v>12</v>
      </c>
      <c r="C15646" s="28">
        <v>0</v>
      </c>
    </row>
    <row r="15647" spans="1:3" ht="15" hidden="1" x14ac:dyDescent="0.2">
      <c r="A15647" s="13">
        <f>SUM(C15647)</f>
        <v>0</v>
      </c>
      <c r="B15647" s="2" t="s">
        <v>13</v>
      </c>
      <c r="C15647" s="28">
        <v>0</v>
      </c>
    </row>
    <row r="15648" spans="1:3" ht="15" hidden="1" x14ac:dyDescent="0.2">
      <c r="A15648" s="13">
        <v>0</v>
      </c>
      <c r="B15648" s="3" t="s">
        <v>14</v>
      </c>
      <c r="C15648" s="28">
        <v>0</v>
      </c>
    </row>
    <row r="15649" spans="1:3" ht="15" hidden="1" x14ac:dyDescent="0.2">
      <c r="A15649" s="13">
        <v>0</v>
      </c>
      <c r="B15649" s="4" t="s">
        <v>15</v>
      </c>
      <c r="C15649" s="28">
        <v>0</v>
      </c>
    </row>
    <row r="15650" spans="1:3" ht="15" hidden="1" x14ac:dyDescent="0.2">
      <c r="A15650" s="13">
        <v>0</v>
      </c>
      <c r="B15650" s="4" t="s">
        <v>10</v>
      </c>
      <c r="C15650" s="28">
        <v>0</v>
      </c>
    </row>
    <row r="15651" spans="1:3" ht="15" hidden="1" x14ac:dyDescent="0.2">
      <c r="A15651" s="13">
        <f t="shared" ref="A15651:A15657" si="637">SUM(C15651)</f>
        <v>0</v>
      </c>
      <c r="B15651" s="4" t="s">
        <v>16</v>
      </c>
      <c r="C15651" s="28">
        <v>0</v>
      </c>
    </row>
    <row r="15652" spans="1:3" ht="15" hidden="1" x14ac:dyDescent="0.2">
      <c r="A15652" s="13">
        <f t="shared" si="637"/>
        <v>0</v>
      </c>
      <c r="B15652" s="3" t="s">
        <v>17</v>
      </c>
      <c r="C15652" s="28">
        <v>0</v>
      </c>
    </row>
    <row r="15653" spans="1:3" ht="15" hidden="1" x14ac:dyDescent="0.2">
      <c r="A15653" s="13">
        <f t="shared" si="637"/>
        <v>0</v>
      </c>
      <c r="B15653" s="4" t="s">
        <v>18</v>
      </c>
      <c r="C15653" s="28">
        <v>0</v>
      </c>
    </row>
    <row r="15654" spans="1:3" ht="18" hidden="1" customHeight="1" x14ac:dyDescent="0.2">
      <c r="A15654" s="13">
        <f t="shared" si="637"/>
        <v>0</v>
      </c>
      <c r="B15654" s="21"/>
      <c r="C15654" s="35"/>
    </row>
    <row r="15655" spans="1:3" ht="15" x14ac:dyDescent="0.2">
      <c r="A15655" s="13"/>
      <c r="B15655" s="2" t="s">
        <v>19</v>
      </c>
      <c r="C15655" s="28">
        <v>216.90339</v>
      </c>
    </row>
    <row r="15656" spans="1:3" ht="15" hidden="1" x14ac:dyDescent="0.2">
      <c r="A15656" s="13">
        <f t="shared" si="637"/>
        <v>0</v>
      </c>
      <c r="B15656" s="12" t="s">
        <v>20</v>
      </c>
      <c r="C15656" s="31">
        <v>0</v>
      </c>
    </row>
    <row r="15657" spans="1:3" ht="15" x14ac:dyDescent="0.2">
      <c r="A15657" s="13"/>
      <c r="B15657" s="12" t="s">
        <v>21</v>
      </c>
      <c r="C15657" s="31">
        <v>216.90339</v>
      </c>
    </row>
    <row r="15658" spans="1:3" ht="15" hidden="1" x14ac:dyDescent="0.2">
      <c r="A15658" s="13">
        <v>0</v>
      </c>
      <c r="B15658" s="15" t="s">
        <v>22</v>
      </c>
      <c r="C15658" s="32">
        <v>181.58250000000001</v>
      </c>
    </row>
    <row r="15659" spans="1:3" ht="15" hidden="1" x14ac:dyDescent="0.2">
      <c r="A15659" s="13">
        <v>0</v>
      </c>
      <c r="B15659" s="15" t="s">
        <v>23</v>
      </c>
      <c r="C15659" s="32">
        <v>0</v>
      </c>
    </row>
    <row r="15660" spans="1:3" ht="15" hidden="1" x14ac:dyDescent="0.2">
      <c r="A15660" s="13">
        <v>0</v>
      </c>
      <c r="B15660" s="15" t="s">
        <v>24</v>
      </c>
      <c r="C15660" s="32">
        <v>3.2052</v>
      </c>
    </row>
    <row r="15661" spans="1:3" ht="15" hidden="1" x14ac:dyDescent="0.2">
      <c r="A15661" s="13">
        <v>0</v>
      </c>
      <c r="B15661" s="15" t="s">
        <v>25</v>
      </c>
      <c r="C15661" s="32">
        <v>0</v>
      </c>
    </row>
    <row r="15662" spans="1:3" ht="15" hidden="1" x14ac:dyDescent="0.2">
      <c r="A15662" s="13">
        <v>0</v>
      </c>
      <c r="B15662" s="15" t="s">
        <v>26</v>
      </c>
      <c r="C15662" s="32">
        <v>0</v>
      </c>
    </row>
    <row r="15663" spans="1:3" ht="15" hidden="1" x14ac:dyDescent="0.2">
      <c r="A15663" s="13">
        <v>0</v>
      </c>
      <c r="B15663" s="15" t="s">
        <v>27</v>
      </c>
      <c r="C15663" s="32">
        <v>0</v>
      </c>
    </row>
    <row r="15664" spans="1:3" ht="30" hidden="1" x14ac:dyDescent="0.2">
      <c r="A15664" s="13">
        <v>0</v>
      </c>
      <c r="B15664" s="15" t="s">
        <v>28</v>
      </c>
      <c r="C15664" s="32">
        <v>0</v>
      </c>
    </row>
    <row r="15665" spans="1:3" ht="15" hidden="1" x14ac:dyDescent="0.2">
      <c r="A15665" s="13">
        <v>0</v>
      </c>
      <c r="B15665" s="15" t="s">
        <v>29</v>
      </c>
      <c r="C15665" s="32">
        <v>5.726</v>
      </c>
    </row>
    <row r="15666" spans="1:3" ht="15" hidden="1" x14ac:dyDescent="0.2">
      <c r="A15666" s="13">
        <v>0</v>
      </c>
      <c r="B15666" s="15" t="s">
        <v>30</v>
      </c>
      <c r="C15666" s="32">
        <v>0</v>
      </c>
    </row>
    <row r="15667" spans="1:3" ht="15" hidden="1" x14ac:dyDescent="0.2">
      <c r="A15667" s="13">
        <v>0</v>
      </c>
      <c r="B15667" s="15" t="s">
        <v>31</v>
      </c>
      <c r="C15667" s="32">
        <v>26.389690000000002</v>
      </c>
    </row>
    <row r="15668" spans="1:3" ht="15" hidden="1" x14ac:dyDescent="0.2">
      <c r="A15668" s="13">
        <f t="shared" ref="A15668:A15674" si="638">SUM(C15668)</f>
        <v>0</v>
      </c>
      <c r="B15668" s="12" t="s">
        <v>32</v>
      </c>
      <c r="C15668" s="31">
        <v>0</v>
      </c>
    </row>
    <row r="15669" spans="1:3" ht="15" hidden="1" x14ac:dyDescent="0.2">
      <c r="A15669" s="13">
        <f t="shared" si="638"/>
        <v>0</v>
      </c>
      <c r="B15669" s="3" t="s">
        <v>33</v>
      </c>
      <c r="C15669" s="28">
        <v>0</v>
      </c>
    </row>
    <row r="15670" spans="1:3" ht="15" hidden="1" x14ac:dyDescent="0.2">
      <c r="A15670" s="13">
        <f t="shared" si="638"/>
        <v>0</v>
      </c>
      <c r="B15670" s="12" t="s">
        <v>4</v>
      </c>
      <c r="C15670" s="31">
        <v>0</v>
      </c>
    </row>
    <row r="15671" spans="1:3" ht="15" hidden="1" x14ac:dyDescent="0.2">
      <c r="A15671" s="13">
        <f t="shared" si="638"/>
        <v>0</v>
      </c>
      <c r="B15671" s="12" t="s">
        <v>34</v>
      </c>
      <c r="C15671" s="31">
        <v>0</v>
      </c>
    </row>
    <row r="15672" spans="1:3" ht="15" hidden="1" x14ac:dyDescent="0.2">
      <c r="A15672" s="13">
        <f t="shared" si="638"/>
        <v>0</v>
      </c>
      <c r="B15672" s="12" t="s">
        <v>35</v>
      </c>
      <c r="C15672" s="31">
        <v>0</v>
      </c>
    </row>
    <row r="15673" spans="1:3" ht="15" x14ac:dyDescent="0.2">
      <c r="A15673" s="13"/>
      <c r="B15673" s="2" t="s">
        <v>36</v>
      </c>
      <c r="C15673" s="28">
        <v>35.085000000000001</v>
      </c>
    </row>
    <row r="15674" spans="1:3" ht="15" hidden="1" x14ac:dyDescent="0.2">
      <c r="A15674" s="13">
        <f t="shared" si="638"/>
        <v>0</v>
      </c>
      <c r="B15674" s="2" t="s">
        <v>37</v>
      </c>
      <c r="C15674" s="28">
        <v>0</v>
      </c>
    </row>
    <row r="15675" spans="1:3" ht="15" hidden="1" x14ac:dyDescent="0.2">
      <c r="A15675" s="13">
        <v>0</v>
      </c>
      <c r="B15675" s="16" t="s">
        <v>8</v>
      </c>
      <c r="C15675" s="33">
        <v>0</v>
      </c>
    </row>
    <row r="15676" spans="1:3" ht="15" hidden="1" x14ac:dyDescent="0.2">
      <c r="A15676" s="13">
        <v>0</v>
      </c>
      <c r="B15676" s="15" t="s">
        <v>9</v>
      </c>
      <c r="C15676" s="32">
        <v>0</v>
      </c>
    </row>
    <row r="15677" spans="1:3" ht="15" hidden="1" x14ac:dyDescent="0.2">
      <c r="A15677" s="13">
        <v>0</v>
      </c>
      <c r="B15677" s="15" t="s">
        <v>38</v>
      </c>
      <c r="C15677" s="32">
        <v>0</v>
      </c>
    </row>
    <row r="15678" spans="1:3" ht="15" hidden="1" x14ac:dyDescent="0.2">
      <c r="A15678" s="13">
        <f>SUM(C15678)</f>
        <v>0</v>
      </c>
      <c r="B15678" s="14" t="s">
        <v>39</v>
      </c>
      <c r="C15678" s="31">
        <v>0</v>
      </c>
    </row>
    <row r="15679" spans="1:3" ht="15" hidden="1" x14ac:dyDescent="0.2">
      <c r="A15679" s="13">
        <f>SUM(C15679)</f>
        <v>0</v>
      </c>
      <c r="B15679" s="4" t="s">
        <v>40</v>
      </c>
      <c r="C15679" s="28">
        <v>0</v>
      </c>
    </row>
    <row r="15680" spans="1:3" ht="15" hidden="1" x14ac:dyDescent="0.2">
      <c r="A15680" s="13">
        <f>SUM(C15680)</f>
        <v>0</v>
      </c>
      <c r="B15680" s="2" t="s">
        <v>41</v>
      </c>
      <c r="C15680" s="28">
        <v>0</v>
      </c>
    </row>
    <row r="15681" spans="1:3" ht="15" hidden="1" x14ac:dyDescent="0.2">
      <c r="A15681" s="13">
        <v>0</v>
      </c>
      <c r="B15681" s="16" t="s">
        <v>14</v>
      </c>
      <c r="C15681" s="33">
        <v>0</v>
      </c>
    </row>
    <row r="15682" spans="1:3" ht="15" hidden="1" x14ac:dyDescent="0.2">
      <c r="A15682" s="13">
        <v>0</v>
      </c>
      <c r="B15682" s="15" t="s">
        <v>9</v>
      </c>
      <c r="C15682" s="32">
        <v>0</v>
      </c>
    </row>
    <row r="15683" spans="1:3" ht="15" hidden="1" x14ac:dyDescent="0.2">
      <c r="A15683" s="13">
        <v>0</v>
      </c>
      <c r="B15683" s="15" t="s">
        <v>10</v>
      </c>
      <c r="C15683" s="32">
        <v>0</v>
      </c>
    </row>
    <row r="15684" spans="1:3" ht="15" hidden="1" x14ac:dyDescent="0.2">
      <c r="A15684" s="13">
        <f>SUM(C15684)</f>
        <v>0</v>
      </c>
      <c r="B15684" s="14" t="s">
        <v>42</v>
      </c>
      <c r="C15684" s="31">
        <v>0</v>
      </c>
    </row>
    <row r="15685" spans="1:3" ht="15" hidden="1" x14ac:dyDescent="0.2">
      <c r="A15685" s="13">
        <f>SUM(C15685)</f>
        <v>0</v>
      </c>
      <c r="B15685" s="4" t="s">
        <v>16</v>
      </c>
      <c r="C15685" s="28">
        <v>0</v>
      </c>
    </row>
    <row r="15686" spans="1:3" ht="15" hidden="1" x14ac:dyDescent="0.2">
      <c r="A15686" s="13">
        <f>SUM(C15686)</f>
        <v>0</v>
      </c>
      <c r="B15686" s="16" t="s">
        <v>17</v>
      </c>
      <c r="C15686" s="33">
        <v>0</v>
      </c>
    </row>
    <row r="15687" spans="1:3" ht="15" hidden="1" x14ac:dyDescent="0.2">
      <c r="A15687" s="13">
        <v>0</v>
      </c>
      <c r="B15687" s="15" t="s">
        <v>43</v>
      </c>
      <c r="C15687" s="32">
        <v>0</v>
      </c>
    </row>
    <row r="15688" spans="1:3" ht="15" hidden="1" x14ac:dyDescent="0.2">
      <c r="A15688" s="13">
        <v>0</v>
      </c>
      <c r="B15688" s="15" t="s">
        <v>15</v>
      </c>
      <c r="C15688" s="32">
        <v>0</v>
      </c>
    </row>
    <row r="15689" spans="1:3" ht="15" hidden="1" x14ac:dyDescent="0.2">
      <c r="A15689" s="13">
        <v>0</v>
      </c>
      <c r="B15689" s="15" t="s">
        <v>10</v>
      </c>
      <c r="C15689" s="32">
        <v>0</v>
      </c>
    </row>
    <row r="15690" spans="1:3" ht="15" hidden="1" x14ac:dyDescent="0.2">
      <c r="A15690" s="13">
        <f t="shared" ref="A15690:A15712" si="639">SUM(C15690)</f>
        <v>0</v>
      </c>
      <c r="B15690" s="14" t="s">
        <v>39</v>
      </c>
      <c r="C15690" s="31">
        <v>0</v>
      </c>
    </row>
    <row r="15691" spans="1:3" ht="15" hidden="1" x14ac:dyDescent="0.2">
      <c r="A15691" s="13">
        <f t="shared" si="639"/>
        <v>0</v>
      </c>
      <c r="B15691" s="4" t="s">
        <v>16</v>
      </c>
      <c r="C15691" s="28">
        <v>0</v>
      </c>
    </row>
    <row r="15692" spans="1:3" ht="18" hidden="1" customHeight="1" x14ac:dyDescent="0.2">
      <c r="A15692" s="13">
        <f t="shared" si="639"/>
        <v>0</v>
      </c>
      <c r="B15692" s="21"/>
      <c r="C15692" s="35"/>
    </row>
    <row r="15693" spans="1:3" ht="18" hidden="1" customHeight="1" x14ac:dyDescent="0.2">
      <c r="A15693" s="13">
        <f t="shared" si="639"/>
        <v>0</v>
      </c>
      <c r="B15693" s="22" t="s">
        <v>60</v>
      </c>
      <c r="C15693" s="29"/>
    </row>
    <row r="15694" spans="1:3" ht="15" x14ac:dyDescent="0.2">
      <c r="A15694" s="13"/>
      <c r="B15694" s="17" t="s">
        <v>44</v>
      </c>
      <c r="C15694" s="31">
        <v>584.35095000000001</v>
      </c>
    </row>
    <row r="15695" spans="1:3" ht="15" x14ac:dyDescent="0.2">
      <c r="A15695" s="13"/>
      <c r="B15695" s="12" t="s">
        <v>1</v>
      </c>
      <c r="C15695" s="31">
        <v>584.35095000000001</v>
      </c>
    </row>
    <row r="15696" spans="1:3" ht="15" hidden="1" x14ac:dyDescent="0.2">
      <c r="A15696" s="13">
        <f t="shared" si="639"/>
        <v>0</v>
      </c>
      <c r="B15696" s="12" t="s">
        <v>6</v>
      </c>
      <c r="C15696" s="31">
        <v>0</v>
      </c>
    </row>
    <row r="15697" spans="1:3" ht="15" hidden="1" x14ac:dyDescent="0.2">
      <c r="A15697" s="13">
        <f t="shared" si="639"/>
        <v>0</v>
      </c>
      <c r="B15697" s="12" t="s">
        <v>45</v>
      </c>
      <c r="C15697" s="31">
        <v>0</v>
      </c>
    </row>
    <row r="15698" spans="1:3" ht="15" hidden="1" x14ac:dyDescent="0.2">
      <c r="A15698" s="13">
        <f t="shared" si="639"/>
        <v>0</v>
      </c>
      <c r="B15698" s="12" t="s">
        <v>13</v>
      </c>
      <c r="C15698" s="31">
        <v>0</v>
      </c>
    </row>
    <row r="15699" spans="1:3" ht="15" x14ac:dyDescent="0.2">
      <c r="A15699" s="13"/>
      <c r="B15699" s="17" t="s">
        <v>46</v>
      </c>
      <c r="C15699" s="31">
        <v>251.98839000000001</v>
      </c>
    </row>
    <row r="15700" spans="1:3" ht="15" x14ac:dyDescent="0.2">
      <c r="A15700" s="13"/>
      <c r="B15700" s="12" t="s">
        <v>19</v>
      </c>
      <c r="C15700" s="31">
        <v>216.90339</v>
      </c>
    </row>
    <row r="15701" spans="1:3" ht="15" x14ac:dyDescent="0.2">
      <c r="A15701" s="13"/>
      <c r="B15701" s="12" t="s">
        <v>36</v>
      </c>
      <c r="C15701" s="31">
        <v>35.085000000000001</v>
      </c>
    </row>
    <row r="15702" spans="1:3" ht="15" hidden="1" x14ac:dyDescent="0.2">
      <c r="A15702" s="13">
        <f t="shared" si="639"/>
        <v>0</v>
      </c>
      <c r="B15702" s="12" t="s">
        <v>47</v>
      </c>
      <c r="C15702" s="31">
        <v>0</v>
      </c>
    </row>
    <row r="15703" spans="1:3" ht="15" hidden="1" x14ac:dyDescent="0.2">
      <c r="A15703" s="13">
        <f t="shared" si="639"/>
        <v>0</v>
      </c>
      <c r="B15703" s="12" t="s">
        <v>41</v>
      </c>
      <c r="C15703" s="31">
        <v>0</v>
      </c>
    </row>
    <row r="15704" spans="1:3" ht="15" x14ac:dyDescent="0.2">
      <c r="A15704" s="13"/>
      <c r="B15704" s="39" t="s">
        <v>48</v>
      </c>
      <c r="C15704" s="40">
        <v>332.36255999999997</v>
      </c>
    </row>
    <row r="15705" spans="1:3" ht="15" x14ac:dyDescent="0.2">
      <c r="A15705" s="13"/>
      <c r="B15705" s="39" t="s">
        <v>49</v>
      </c>
      <c r="C15705" s="40">
        <v>959.74518999999998</v>
      </c>
    </row>
    <row r="15706" spans="1:3" ht="15" x14ac:dyDescent="0.2">
      <c r="A15706" s="13"/>
      <c r="B15706" s="39" t="s">
        <v>50</v>
      </c>
      <c r="C15706" s="40">
        <v>1292.1077499999999</v>
      </c>
    </row>
    <row r="15707" spans="1:3" ht="18" hidden="1" customHeight="1" x14ac:dyDescent="0.2">
      <c r="A15707" s="13">
        <f t="shared" si="639"/>
        <v>0</v>
      </c>
      <c r="B15707" s="23"/>
      <c r="C15707" s="34"/>
    </row>
    <row r="15708" spans="1:3" ht="18" hidden="1" customHeight="1" x14ac:dyDescent="0.2">
      <c r="A15708" s="13">
        <f t="shared" si="639"/>
        <v>0</v>
      </c>
      <c r="B15708" s="18" t="s">
        <v>319</v>
      </c>
      <c r="C15708" s="29"/>
    </row>
    <row r="15709" spans="1:3" ht="15" x14ac:dyDescent="0.2">
      <c r="A15709" s="13"/>
      <c r="B15709" s="5" t="s">
        <v>53</v>
      </c>
      <c r="C15709" s="36">
        <v>87</v>
      </c>
    </row>
    <row r="15710" spans="1:3" ht="15" x14ac:dyDescent="0.2">
      <c r="A15710" s="13"/>
      <c r="B15710" s="6" t="s">
        <v>54</v>
      </c>
      <c r="C15710" s="36">
        <v>33</v>
      </c>
    </row>
    <row r="15711" spans="1:3" ht="15" x14ac:dyDescent="0.2">
      <c r="A15711" s="13"/>
      <c r="B15711" s="6" t="s">
        <v>55</v>
      </c>
      <c r="C15711" s="36">
        <v>54</v>
      </c>
    </row>
    <row r="15712" spans="1:3" ht="18" hidden="1" customHeight="1" x14ac:dyDescent="0.2">
      <c r="A15712" s="13">
        <f t="shared" si="639"/>
        <v>0</v>
      </c>
      <c r="B15712" s="24"/>
      <c r="C15712" s="34"/>
    </row>
    <row r="15713" spans="1:3" ht="18" customHeight="1" x14ac:dyDescent="0.2">
      <c r="A15713" s="13"/>
      <c r="B15713" s="121" t="s">
        <v>346</v>
      </c>
      <c r="C15713" s="122"/>
    </row>
    <row r="15714" spans="1:3" ht="18" hidden="1" customHeight="1" x14ac:dyDescent="0.2">
      <c r="A15714" s="13">
        <f t="shared" ref="A15714:A15722" si="640">SUM(C15714)</f>
        <v>0</v>
      </c>
      <c r="B15714" s="21"/>
      <c r="C15714" s="35"/>
    </row>
    <row r="15715" spans="1:3" ht="18" hidden="1" customHeight="1" x14ac:dyDescent="0.2">
      <c r="A15715" s="13">
        <f t="shared" si="640"/>
        <v>0</v>
      </c>
      <c r="B15715" s="22" t="s">
        <v>59</v>
      </c>
      <c r="C15715" s="29"/>
    </row>
    <row r="15716" spans="1:3" ht="15" x14ac:dyDescent="0.2">
      <c r="A15716" s="13"/>
      <c r="B15716" s="2" t="s">
        <v>1</v>
      </c>
      <c r="C15716" s="28">
        <v>7023.0999999999995</v>
      </c>
    </row>
    <row r="15717" spans="1:3" ht="15" hidden="1" x14ac:dyDescent="0.2">
      <c r="A15717" s="13">
        <f t="shared" si="640"/>
        <v>0</v>
      </c>
      <c r="B15717" s="3" t="s">
        <v>2</v>
      </c>
      <c r="C15717" s="28"/>
    </row>
    <row r="15718" spans="1:3" ht="15" hidden="1" x14ac:dyDescent="0.2">
      <c r="A15718" s="13">
        <f t="shared" si="640"/>
        <v>0</v>
      </c>
      <c r="B15718" s="3" t="s">
        <v>3</v>
      </c>
      <c r="C15718" s="28"/>
    </row>
    <row r="15719" spans="1:3" ht="15" x14ac:dyDescent="0.2">
      <c r="A15719" s="13"/>
      <c r="B15719" s="3" t="s">
        <v>4</v>
      </c>
      <c r="C15719" s="28">
        <v>8.66</v>
      </c>
    </row>
    <row r="15720" spans="1:3" ht="15" x14ac:dyDescent="0.2">
      <c r="A15720" s="13"/>
      <c r="B15720" s="3" t="s">
        <v>5</v>
      </c>
      <c r="C15720" s="28">
        <v>7014.44</v>
      </c>
    </row>
    <row r="15721" spans="1:3" ht="15" hidden="1" x14ac:dyDescent="0.2">
      <c r="A15721" s="13">
        <f t="shared" si="640"/>
        <v>0</v>
      </c>
      <c r="B15721" s="2" t="s">
        <v>6</v>
      </c>
      <c r="C15721" s="28"/>
    </row>
    <row r="15722" spans="1:3" ht="15" hidden="1" x14ac:dyDescent="0.2">
      <c r="A15722" s="13">
        <f t="shared" si="640"/>
        <v>0</v>
      </c>
      <c r="B15722" s="2" t="s">
        <v>7</v>
      </c>
      <c r="C15722" s="28">
        <v>0</v>
      </c>
    </row>
    <row r="15723" spans="1:3" ht="15" hidden="1" x14ac:dyDescent="0.2">
      <c r="A15723" s="13">
        <v>0</v>
      </c>
      <c r="B15723" s="3" t="s">
        <v>8</v>
      </c>
      <c r="C15723" s="28">
        <v>0</v>
      </c>
    </row>
    <row r="15724" spans="1:3" ht="15" hidden="1" x14ac:dyDescent="0.2">
      <c r="A15724" s="13">
        <f>SUM(C15724)</f>
        <v>0</v>
      </c>
      <c r="B15724" s="4" t="s">
        <v>9</v>
      </c>
      <c r="C15724" s="28"/>
    </row>
    <row r="15725" spans="1:3" ht="15" hidden="1" x14ac:dyDescent="0.2">
      <c r="A15725" s="13">
        <v>0</v>
      </c>
      <c r="B15725" s="4" t="s">
        <v>10</v>
      </c>
      <c r="C15725" s="28"/>
    </row>
    <row r="15726" spans="1:3" ht="15" hidden="1" x14ac:dyDescent="0.2">
      <c r="A15726" s="13">
        <f>SUM(C15726)</f>
        <v>0</v>
      </c>
      <c r="B15726" s="4" t="s">
        <v>11</v>
      </c>
      <c r="C15726" s="28"/>
    </row>
    <row r="15727" spans="1:3" ht="15" hidden="1" x14ac:dyDescent="0.2">
      <c r="A15727" s="13">
        <f>SUM(C15727)</f>
        <v>0</v>
      </c>
      <c r="B15727" s="4" t="s">
        <v>12</v>
      </c>
      <c r="C15727" s="28"/>
    </row>
    <row r="15728" spans="1:3" ht="15" hidden="1" x14ac:dyDescent="0.2">
      <c r="A15728" s="13">
        <f>SUM(C15728)</f>
        <v>0</v>
      </c>
      <c r="B15728" s="2" t="s">
        <v>13</v>
      </c>
      <c r="C15728" s="28">
        <v>0</v>
      </c>
    </row>
    <row r="15729" spans="1:3" ht="15" hidden="1" x14ac:dyDescent="0.2">
      <c r="A15729" s="13">
        <v>0</v>
      </c>
      <c r="B15729" s="3" t="s">
        <v>14</v>
      </c>
      <c r="C15729" s="28">
        <v>0</v>
      </c>
    </row>
    <row r="15730" spans="1:3" ht="15" hidden="1" x14ac:dyDescent="0.2">
      <c r="A15730" s="13">
        <v>0</v>
      </c>
      <c r="B15730" s="4" t="s">
        <v>15</v>
      </c>
      <c r="C15730" s="28"/>
    </row>
    <row r="15731" spans="1:3" ht="15" hidden="1" x14ac:dyDescent="0.2">
      <c r="A15731" s="13">
        <v>0</v>
      </c>
      <c r="B15731" s="4" t="s">
        <v>10</v>
      </c>
      <c r="C15731" s="28"/>
    </row>
    <row r="15732" spans="1:3" ht="15" hidden="1" x14ac:dyDescent="0.2">
      <c r="A15732" s="13">
        <f t="shared" ref="A15732:A15738" si="641">SUM(C15732)</f>
        <v>0</v>
      </c>
      <c r="B15732" s="4" t="s">
        <v>16</v>
      </c>
      <c r="C15732" s="28"/>
    </row>
    <row r="15733" spans="1:3" ht="15" hidden="1" x14ac:dyDescent="0.2">
      <c r="A15733" s="13">
        <f t="shared" si="641"/>
        <v>0</v>
      </c>
      <c r="B15733" s="3" t="s">
        <v>17</v>
      </c>
      <c r="C15733" s="28">
        <v>0</v>
      </c>
    </row>
    <row r="15734" spans="1:3" ht="15" hidden="1" x14ac:dyDescent="0.2">
      <c r="A15734" s="13">
        <f t="shared" si="641"/>
        <v>0</v>
      </c>
      <c r="B15734" s="4" t="s">
        <v>18</v>
      </c>
      <c r="C15734" s="28"/>
    </row>
    <row r="15735" spans="1:3" ht="18" hidden="1" customHeight="1" x14ac:dyDescent="0.2">
      <c r="A15735" s="13">
        <f t="shared" si="641"/>
        <v>0</v>
      </c>
      <c r="B15735" s="21"/>
      <c r="C15735" s="35"/>
    </row>
    <row r="15736" spans="1:3" ht="15" x14ac:dyDescent="0.2">
      <c r="A15736" s="13"/>
      <c r="B15736" s="2" t="s">
        <v>19</v>
      </c>
      <c r="C15736" s="28">
        <v>6895.09</v>
      </c>
    </row>
    <row r="15737" spans="1:3" ht="15" x14ac:dyDescent="0.2">
      <c r="A15737" s="13"/>
      <c r="B15737" s="12" t="s">
        <v>20</v>
      </c>
      <c r="C15737" s="31">
        <v>6283.26</v>
      </c>
    </row>
    <row r="15738" spans="1:3" ht="15" x14ac:dyDescent="0.2">
      <c r="A15738" s="13"/>
      <c r="B15738" s="12" t="s">
        <v>21</v>
      </c>
      <c r="C15738" s="31">
        <v>542.95000000000005</v>
      </c>
    </row>
    <row r="15739" spans="1:3" ht="15" hidden="1" x14ac:dyDescent="0.2">
      <c r="A15739" s="13">
        <v>0</v>
      </c>
      <c r="B15739" s="15" t="s">
        <v>22</v>
      </c>
      <c r="C15739" s="32">
        <v>269.01</v>
      </c>
    </row>
    <row r="15740" spans="1:3" ht="15" hidden="1" x14ac:dyDescent="0.2">
      <c r="A15740" s="13">
        <v>0</v>
      </c>
      <c r="B15740" s="15" t="s">
        <v>23</v>
      </c>
      <c r="C15740" s="32"/>
    </row>
    <row r="15741" spans="1:3" ht="15" hidden="1" x14ac:dyDescent="0.2">
      <c r="A15741" s="13">
        <v>0</v>
      </c>
      <c r="B15741" s="15" t="s">
        <v>24</v>
      </c>
      <c r="C15741" s="32"/>
    </row>
    <row r="15742" spans="1:3" ht="15" hidden="1" x14ac:dyDescent="0.2">
      <c r="A15742" s="13">
        <v>0</v>
      </c>
      <c r="B15742" s="15" t="s">
        <v>25</v>
      </c>
      <c r="C15742" s="32"/>
    </row>
    <row r="15743" spans="1:3" ht="15" hidden="1" x14ac:dyDescent="0.2">
      <c r="A15743" s="13">
        <v>0</v>
      </c>
      <c r="B15743" s="15" t="s">
        <v>26</v>
      </c>
      <c r="C15743" s="32"/>
    </row>
    <row r="15744" spans="1:3" ht="15" hidden="1" x14ac:dyDescent="0.2">
      <c r="A15744" s="13">
        <v>0</v>
      </c>
      <c r="B15744" s="15" t="s">
        <v>27</v>
      </c>
      <c r="C15744" s="32"/>
    </row>
    <row r="15745" spans="1:3" ht="30" hidden="1" x14ac:dyDescent="0.2">
      <c r="A15745" s="13">
        <v>0</v>
      </c>
      <c r="B15745" s="15" t="s">
        <v>28</v>
      </c>
      <c r="C15745" s="32"/>
    </row>
    <row r="15746" spans="1:3" ht="15" hidden="1" x14ac:dyDescent="0.2">
      <c r="A15746" s="13">
        <v>0</v>
      </c>
      <c r="B15746" s="15" t="s">
        <v>29</v>
      </c>
      <c r="C15746" s="32"/>
    </row>
    <row r="15747" spans="1:3" ht="15" hidden="1" x14ac:dyDescent="0.2">
      <c r="A15747" s="13">
        <v>0</v>
      </c>
      <c r="B15747" s="15" t="s">
        <v>30</v>
      </c>
      <c r="C15747" s="32"/>
    </row>
    <row r="15748" spans="1:3" ht="15" hidden="1" x14ac:dyDescent="0.2">
      <c r="A15748" s="13">
        <v>0</v>
      </c>
      <c r="B15748" s="15" t="s">
        <v>31</v>
      </c>
      <c r="C15748" s="32">
        <v>273.94</v>
      </c>
    </row>
    <row r="15749" spans="1:3" ht="15" hidden="1" x14ac:dyDescent="0.2">
      <c r="A15749" s="13">
        <f t="shared" ref="A15749:A15809" si="642">SUM(C15749)</f>
        <v>0</v>
      </c>
      <c r="B15749" s="12" t="s">
        <v>32</v>
      </c>
      <c r="C15749" s="31"/>
    </row>
    <row r="15750" spans="1:3" ht="15" hidden="1" x14ac:dyDescent="0.2">
      <c r="A15750" s="13">
        <f t="shared" si="642"/>
        <v>0</v>
      </c>
      <c r="B15750" s="3" t="s">
        <v>33</v>
      </c>
      <c r="C15750" s="28"/>
    </row>
    <row r="15751" spans="1:3" ht="15" hidden="1" x14ac:dyDescent="0.2">
      <c r="A15751" s="13">
        <f t="shared" si="642"/>
        <v>0</v>
      </c>
      <c r="B15751" s="12" t="s">
        <v>4</v>
      </c>
      <c r="C15751" s="31"/>
    </row>
    <row r="15752" spans="1:3" ht="15" x14ac:dyDescent="0.2">
      <c r="A15752" s="13"/>
      <c r="B15752" s="12" t="s">
        <v>34</v>
      </c>
      <c r="C15752" s="31">
        <v>68.38</v>
      </c>
    </row>
    <row r="15753" spans="1:3" ht="15" x14ac:dyDescent="0.2">
      <c r="A15753" s="13"/>
      <c r="B15753" s="12" t="s">
        <v>35</v>
      </c>
      <c r="C15753" s="31">
        <v>0.5</v>
      </c>
    </row>
    <row r="15754" spans="1:3" ht="15" x14ac:dyDescent="0.2">
      <c r="A15754" s="13"/>
      <c r="B15754" s="2" t="s">
        <v>36</v>
      </c>
      <c r="C15754" s="28">
        <v>2.88</v>
      </c>
    </row>
    <row r="15755" spans="1:3" ht="15" hidden="1" x14ac:dyDescent="0.2">
      <c r="A15755" s="13">
        <f t="shared" si="642"/>
        <v>0</v>
      </c>
      <c r="B15755" s="2" t="s">
        <v>37</v>
      </c>
      <c r="C15755" s="28">
        <v>0</v>
      </c>
    </row>
    <row r="15756" spans="1:3" ht="15" hidden="1" x14ac:dyDescent="0.2">
      <c r="A15756" s="13">
        <v>0</v>
      </c>
      <c r="B15756" s="16" t="s">
        <v>8</v>
      </c>
      <c r="C15756" s="33">
        <v>0</v>
      </c>
    </row>
    <row r="15757" spans="1:3" ht="15" hidden="1" x14ac:dyDescent="0.2">
      <c r="A15757" s="13">
        <v>0</v>
      </c>
      <c r="B15757" s="15" t="s">
        <v>9</v>
      </c>
      <c r="C15757" s="32"/>
    </row>
    <row r="15758" spans="1:3" ht="15" hidden="1" x14ac:dyDescent="0.2">
      <c r="A15758" s="13">
        <v>0</v>
      </c>
      <c r="B15758" s="15" t="s">
        <v>38</v>
      </c>
      <c r="C15758" s="32"/>
    </row>
    <row r="15759" spans="1:3" ht="15" hidden="1" x14ac:dyDescent="0.2">
      <c r="A15759" s="13">
        <f t="shared" si="642"/>
        <v>0</v>
      </c>
      <c r="B15759" s="14" t="s">
        <v>39</v>
      </c>
      <c r="C15759" s="31"/>
    </row>
    <row r="15760" spans="1:3" ht="15" hidden="1" x14ac:dyDescent="0.2">
      <c r="A15760" s="13">
        <f t="shared" si="642"/>
        <v>0</v>
      </c>
      <c r="B15760" s="4" t="s">
        <v>40</v>
      </c>
      <c r="C15760" s="28"/>
    </row>
    <row r="15761" spans="1:3" ht="15" hidden="1" x14ac:dyDescent="0.2">
      <c r="A15761" s="13">
        <f t="shared" si="642"/>
        <v>0</v>
      </c>
      <c r="B15761" s="2" t="s">
        <v>41</v>
      </c>
      <c r="C15761" s="28">
        <v>0</v>
      </c>
    </row>
    <row r="15762" spans="1:3" ht="15" hidden="1" x14ac:dyDescent="0.2">
      <c r="A15762" s="13">
        <v>0</v>
      </c>
      <c r="B15762" s="16" t="s">
        <v>14</v>
      </c>
      <c r="C15762" s="33">
        <v>0</v>
      </c>
    </row>
    <row r="15763" spans="1:3" ht="15" hidden="1" x14ac:dyDescent="0.2">
      <c r="A15763" s="13">
        <v>0</v>
      </c>
      <c r="B15763" s="15" t="s">
        <v>9</v>
      </c>
      <c r="C15763" s="32"/>
    </row>
    <row r="15764" spans="1:3" ht="15" hidden="1" x14ac:dyDescent="0.2">
      <c r="A15764" s="13">
        <v>0</v>
      </c>
      <c r="B15764" s="15" t="s">
        <v>10</v>
      </c>
      <c r="C15764" s="32"/>
    </row>
    <row r="15765" spans="1:3" ht="15" hidden="1" x14ac:dyDescent="0.2">
      <c r="A15765" s="13">
        <f t="shared" si="642"/>
        <v>0</v>
      </c>
      <c r="B15765" s="14" t="s">
        <v>42</v>
      </c>
      <c r="C15765" s="31"/>
    </row>
    <row r="15766" spans="1:3" ht="15" hidden="1" x14ac:dyDescent="0.2">
      <c r="A15766" s="13">
        <f t="shared" si="642"/>
        <v>0</v>
      </c>
      <c r="B15766" s="4" t="s">
        <v>16</v>
      </c>
      <c r="C15766" s="28"/>
    </row>
    <row r="15767" spans="1:3" ht="15" hidden="1" x14ac:dyDescent="0.2">
      <c r="A15767" s="13">
        <f t="shared" si="642"/>
        <v>0</v>
      </c>
      <c r="B15767" s="16" t="s">
        <v>17</v>
      </c>
      <c r="C15767" s="33">
        <v>0</v>
      </c>
    </row>
    <row r="15768" spans="1:3" ht="15" hidden="1" x14ac:dyDescent="0.2">
      <c r="A15768" s="13">
        <v>0</v>
      </c>
      <c r="B15768" s="15" t="s">
        <v>43</v>
      </c>
      <c r="C15768" s="32"/>
    </row>
    <row r="15769" spans="1:3" ht="15" hidden="1" x14ac:dyDescent="0.2">
      <c r="A15769" s="13">
        <v>0</v>
      </c>
      <c r="B15769" s="15" t="s">
        <v>15</v>
      </c>
      <c r="C15769" s="32"/>
    </row>
    <row r="15770" spans="1:3" ht="15" hidden="1" x14ac:dyDescent="0.2">
      <c r="A15770" s="13">
        <v>0</v>
      </c>
      <c r="B15770" s="15" t="s">
        <v>10</v>
      </c>
      <c r="C15770" s="32"/>
    </row>
    <row r="15771" spans="1:3" ht="15" hidden="1" x14ac:dyDescent="0.2">
      <c r="A15771" s="13">
        <f t="shared" si="642"/>
        <v>0</v>
      </c>
      <c r="B15771" s="14" t="s">
        <v>39</v>
      </c>
      <c r="C15771" s="31"/>
    </row>
    <row r="15772" spans="1:3" ht="15" hidden="1" x14ac:dyDescent="0.2">
      <c r="A15772" s="13">
        <f t="shared" si="642"/>
        <v>0</v>
      </c>
      <c r="B15772" s="4" t="s">
        <v>16</v>
      </c>
      <c r="C15772" s="28"/>
    </row>
    <row r="15773" spans="1:3" ht="18" hidden="1" customHeight="1" x14ac:dyDescent="0.2">
      <c r="A15773" s="13">
        <f t="shared" si="642"/>
        <v>0</v>
      </c>
      <c r="B15773" s="21"/>
      <c r="C15773" s="35"/>
    </row>
    <row r="15774" spans="1:3" ht="18" hidden="1" customHeight="1" x14ac:dyDescent="0.2">
      <c r="A15774" s="13">
        <f t="shared" si="642"/>
        <v>0</v>
      </c>
      <c r="B15774" s="22" t="s">
        <v>60</v>
      </c>
      <c r="C15774" s="29"/>
    </row>
    <row r="15775" spans="1:3" ht="15" x14ac:dyDescent="0.2">
      <c r="A15775" s="13"/>
      <c r="B15775" s="17" t="s">
        <v>44</v>
      </c>
      <c r="C15775" s="31">
        <v>7023.1</v>
      </c>
    </row>
    <row r="15776" spans="1:3" ht="15" x14ac:dyDescent="0.2">
      <c r="A15776" s="13"/>
      <c r="B15776" s="12" t="s">
        <v>1</v>
      </c>
      <c r="C15776" s="31">
        <v>7023.1</v>
      </c>
    </row>
    <row r="15777" spans="1:3" ht="15" hidden="1" x14ac:dyDescent="0.2">
      <c r="A15777" s="13">
        <f t="shared" si="642"/>
        <v>0</v>
      </c>
      <c r="B15777" s="12" t="s">
        <v>6</v>
      </c>
      <c r="C15777" s="31">
        <v>0</v>
      </c>
    </row>
    <row r="15778" spans="1:3" ht="15" hidden="1" x14ac:dyDescent="0.2">
      <c r="A15778" s="13">
        <f t="shared" si="642"/>
        <v>0</v>
      </c>
      <c r="B15778" s="12" t="s">
        <v>45</v>
      </c>
      <c r="C15778" s="31">
        <v>0</v>
      </c>
    </row>
    <row r="15779" spans="1:3" ht="15" hidden="1" x14ac:dyDescent="0.2">
      <c r="A15779" s="13">
        <f t="shared" si="642"/>
        <v>0</v>
      </c>
      <c r="B15779" s="12" t="s">
        <v>13</v>
      </c>
      <c r="C15779" s="31">
        <v>0</v>
      </c>
    </row>
    <row r="15780" spans="1:3" ht="15" x14ac:dyDescent="0.2">
      <c r="A15780" s="13"/>
      <c r="B15780" s="17" t="s">
        <v>46</v>
      </c>
      <c r="C15780" s="31">
        <v>6897.97</v>
      </c>
    </row>
    <row r="15781" spans="1:3" ht="15" x14ac:dyDescent="0.2">
      <c r="A15781" s="13"/>
      <c r="B15781" s="12" t="s">
        <v>19</v>
      </c>
      <c r="C15781" s="31">
        <v>6895.09</v>
      </c>
    </row>
    <row r="15782" spans="1:3" ht="15" x14ac:dyDescent="0.2">
      <c r="A15782" s="13"/>
      <c r="B15782" s="12" t="s">
        <v>36</v>
      </c>
      <c r="C15782" s="31">
        <v>2.88</v>
      </c>
    </row>
    <row r="15783" spans="1:3" ht="15" hidden="1" x14ac:dyDescent="0.2">
      <c r="A15783" s="13">
        <f t="shared" si="642"/>
        <v>0</v>
      </c>
      <c r="B15783" s="12" t="s">
        <v>47</v>
      </c>
      <c r="C15783" s="31">
        <v>0</v>
      </c>
    </row>
    <row r="15784" spans="1:3" ht="15" hidden="1" x14ac:dyDescent="0.2">
      <c r="A15784" s="13">
        <f t="shared" si="642"/>
        <v>0</v>
      </c>
      <c r="B15784" s="12" t="s">
        <v>41</v>
      </c>
      <c r="C15784" s="31">
        <v>0</v>
      </c>
    </row>
    <row r="15785" spans="1:3" ht="15" x14ac:dyDescent="0.2">
      <c r="A15785" s="13"/>
      <c r="B15785" s="39" t="s">
        <v>48</v>
      </c>
      <c r="C15785" s="40">
        <v>125.13</v>
      </c>
    </row>
    <row r="15786" spans="1:3" ht="15" x14ac:dyDescent="0.2">
      <c r="A15786" s="13"/>
      <c r="B15786" s="39" t="s">
        <v>49</v>
      </c>
      <c r="C15786" s="40">
        <v>498.35</v>
      </c>
    </row>
    <row r="15787" spans="1:3" ht="15" x14ac:dyDescent="0.2">
      <c r="A15787" s="13"/>
      <c r="B15787" s="39" t="s">
        <v>50</v>
      </c>
      <c r="C15787" s="40">
        <v>623.48</v>
      </c>
    </row>
    <row r="15788" spans="1:3" ht="18" hidden="1" customHeight="1" x14ac:dyDescent="0.2">
      <c r="A15788" s="13">
        <f t="shared" si="642"/>
        <v>0</v>
      </c>
      <c r="B15788" s="23"/>
      <c r="C15788" s="34"/>
    </row>
    <row r="15789" spans="1:3" ht="18" hidden="1" customHeight="1" x14ac:dyDescent="0.2">
      <c r="A15789" s="13">
        <f t="shared" si="642"/>
        <v>0</v>
      </c>
      <c r="B15789" s="18" t="s">
        <v>319</v>
      </c>
      <c r="C15789" s="29"/>
    </row>
    <row r="15790" spans="1:3" ht="15" x14ac:dyDescent="0.2">
      <c r="A15790" s="13"/>
      <c r="B15790" s="5" t="s">
        <v>53</v>
      </c>
      <c r="C15790" s="36">
        <v>1133</v>
      </c>
    </row>
    <row r="15791" spans="1:3" ht="15" x14ac:dyDescent="0.2">
      <c r="A15791" s="13"/>
      <c r="B15791" s="6" t="s">
        <v>54</v>
      </c>
      <c r="C15791" s="36">
        <v>957</v>
      </c>
    </row>
    <row r="15792" spans="1:3" ht="15" x14ac:dyDescent="0.2">
      <c r="A15792" s="13"/>
      <c r="B15792" s="6" t="s">
        <v>55</v>
      </c>
      <c r="C15792" s="36">
        <v>176</v>
      </c>
    </row>
    <row r="15793" spans="1:3" ht="18" hidden="1" customHeight="1" x14ac:dyDescent="0.2">
      <c r="A15793" s="13">
        <f t="shared" si="642"/>
        <v>0</v>
      </c>
      <c r="B15793" s="24"/>
      <c r="C15793" s="34"/>
    </row>
    <row r="15794" spans="1:3" ht="18" customHeight="1" x14ac:dyDescent="0.2">
      <c r="A15794" s="13"/>
      <c r="B15794" s="121" t="s">
        <v>347</v>
      </c>
      <c r="C15794" s="122"/>
    </row>
    <row r="15795" spans="1:3" ht="18" hidden="1" customHeight="1" x14ac:dyDescent="0.2">
      <c r="A15795" s="13">
        <f t="shared" si="642"/>
        <v>0</v>
      </c>
      <c r="B15795" s="21"/>
      <c r="C15795" s="35"/>
    </row>
    <row r="15796" spans="1:3" ht="18" hidden="1" customHeight="1" x14ac:dyDescent="0.2">
      <c r="A15796" s="13">
        <f t="shared" si="642"/>
        <v>0</v>
      </c>
      <c r="B15796" s="22" t="s">
        <v>59</v>
      </c>
      <c r="C15796" s="29"/>
    </row>
    <row r="15797" spans="1:3" ht="15" x14ac:dyDescent="0.2">
      <c r="A15797" s="13"/>
      <c r="B15797" s="2" t="s">
        <v>1</v>
      </c>
      <c r="C15797" s="28">
        <v>4890.84</v>
      </c>
    </row>
    <row r="15798" spans="1:3" ht="15" hidden="1" x14ac:dyDescent="0.2">
      <c r="A15798" s="13">
        <f t="shared" si="642"/>
        <v>0</v>
      </c>
      <c r="B15798" s="3" t="s">
        <v>2</v>
      </c>
      <c r="C15798" s="28"/>
    </row>
    <row r="15799" spans="1:3" ht="15" hidden="1" x14ac:dyDescent="0.2">
      <c r="A15799" s="13">
        <f t="shared" si="642"/>
        <v>0</v>
      </c>
      <c r="B15799" s="3" t="s">
        <v>3</v>
      </c>
      <c r="C15799" s="28"/>
    </row>
    <row r="15800" spans="1:3" ht="15" hidden="1" x14ac:dyDescent="0.2">
      <c r="A15800" s="13">
        <f t="shared" si="642"/>
        <v>0</v>
      </c>
      <c r="B15800" s="3" t="s">
        <v>4</v>
      </c>
      <c r="C15800" s="28"/>
    </row>
    <row r="15801" spans="1:3" ht="15" x14ac:dyDescent="0.2">
      <c r="A15801" s="13"/>
      <c r="B15801" s="3" t="s">
        <v>5</v>
      </c>
      <c r="C15801" s="28">
        <v>4890.84</v>
      </c>
    </row>
    <row r="15802" spans="1:3" ht="15" hidden="1" x14ac:dyDescent="0.2">
      <c r="A15802" s="13">
        <f t="shared" si="642"/>
        <v>0</v>
      </c>
      <c r="B15802" s="2" t="s">
        <v>6</v>
      </c>
      <c r="C15802" s="28"/>
    </row>
    <row r="15803" spans="1:3" ht="15" hidden="1" x14ac:dyDescent="0.2">
      <c r="A15803" s="13">
        <f t="shared" si="642"/>
        <v>0</v>
      </c>
      <c r="B15803" s="2" t="s">
        <v>7</v>
      </c>
      <c r="C15803" s="28">
        <v>0</v>
      </c>
    </row>
    <row r="15804" spans="1:3" ht="15" hidden="1" x14ac:dyDescent="0.2">
      <c r="A15804" s="13">
        <v>0</v>
      </c>
      <c r="B15804" s="3" t="s">
        <v>8</v>
      </c>
      <c r="C15804" s="28">
        <v>0</v>
      </c>
    </row>
    <row r="15805" spans="1:3" ht="15" hidden="1" x14ac:dyDescent="0.2">
      <c r="A15805" s="13">
        <f t="shared" si="642"/>
        <v>0</v>
      </c>
      <c r="B15805" s="4" t="s">
        <v>9</v>
      </c>
      <c r="C15805" s="28"/>
    </row>
    <row r="15806" spans="1:3" ht="15" hidden="1" x14ac:dyDescent="0.2">
      <c r="A15806" s="13">
        <v>0</v>
      </c>
      <c r="B15806" s="4" t="s">
        <v>10</v>
      </c>
      <c r="C15806" s="28"/>
    </row>
    <row r="15807" spans="1:3" ht="15" hidden="1" x14ac:dyDescent="0.2">
      <c r="A15807" s="13">
        <f t="shared" si="642"/>
        <v>0</v>
      </c>
      <c r="B15807" s="4" t="s">
        <v>11</v>
      </c>
      <c r="C15807" s="28"/>
    </row>
    <row r="15808" spans="1:3" ht="15" hidden="1" x14ac:dyDescent="0.2">
      <c r="A15808" s="13">
        <f t="shared" si="642"/>
        <v>0</v>
      </c>
      <c r="B15808" s="4" t="s">
        <v>12</v>
      </c>
      <c r="C15808" s="28"/>
    </row>
    <row r="15809" spans="1:3" ht="15" hidden="1" x14ac:dyDescent="0.2">
      <c r="A15809" s="13">
        <f t="shared" si="642"/>
        <v>0</v>
      </c>
      <c r="B15809" s="2" t="s">
        <v>13</v>
      </c>
      <c r="C15809" s="28">
        <v>0</v>
      </c>
    </row>
    <row r="15810" spans="1:3" ht="15" hidden="1" x14ac:dyDescent="0.2">
      <c r="A15810" s="13">
        <v>0</v>
      </c>
      <c r="B15810" s="3" t="s">
        <v>14</v>
      </c>
      <c r="C15810" s="28">
        <v>0</v>
      </c>
    </row>
    <row r="15811" spans="1:3" ht="15" hidden="1" x14ac:dyDescent="0.2">
      <c r="A15811" s="13">
        <v>0</v>
      </c>
      <c r="B15811" s="4" t="s">
        <v>15</v>
      </c>
      <c r="C15811" s="28"/>
    </row>
    <row r="15812" spans="1:3" ht="15" hidden="1" x14ac:dyDescent="0.2">
      <c r="A15812" s="13">
        <v>0</v>
      </c>
      <c r="B15812" s="4" t="s">
        <v>10</v>
      </c>
      <c r="C15812" s="28"/>
    </row>
    <row r="15813" spans="1:3" ht="15" hidden="1" x14ac:dyDescent="0.2">
      <c r="A15813" s="13">
        <f t="shared" ref="A15813:A15819" si="643">SUM(C15813)</f>
        <v>0</v>
      </c>
      <c r="B15813" s="4" t="s">
        <v>16</v>
      </c>
      <c r="C15813" s="28"/>
    </row>
    <row r="15814" spans="1:3" ht="15" hidden="1" x14ac:dyDescent="0.2">
      <c r="A15814" s="13">
        <f t="shared" si="643"/>
        <v>0</v>
      </c>
      <c r="B15814" s="3" t="s">
        <v>17</v>
      </c>
      <c r="C15814" s="28">
        <v>0</v>
      </c>
    </row>
    <row r="15815" spans="1:3" ht="15" hidden="1" x14ac:dyDescent="0.2">
      <c r="A15815" s="13">
        <f t="shared" si="643"/>
        <v>0</v>
      </c>
      <c r="B15815" s="4" t="s">
        <v>18</v>
      </c>
      <c r="C15815" s="28"/>
    </row>
    <row r="15816" spans="1:3" ht="18" hidden="1" customHeight="1" x14ac:dyDescent="0.2">
      <c r="A15816" s="13">
        <f t="shared" si="643"/>
        <v>0</v>
      </c>
      <c r="B15816" s="21"/>
      <c r="C15816" s="35"/>
    </row>
    <row r="15817" spans="1:3" ht="15" x14ac:dyDescent="0.2">
      <c r="A15817" s="13"/>
      <c r="B15817" s="2" t="s">
        <v>19</v>
      </c>
      <c r="C15817" s="28">
        <v>4675.3399999999992</v>
      </c>
    </row>
    <row r="15818" spans="1:3" ht="15" x14ac:dyDescent="0.2">
      <c r="A15818" s="13"/>
      <c r="B15818" s="12" t="s">
        <v>20</v>
      </c>
      <c r="C15818" s="31">
        <v>4144.74</v>
      </c>
    </row>
    <row r="15819" spans="1:3" ht="15" x14ac:dyDescent="0.2">
      <c r="A15819" s="13"/>
      <c r="B15819" s="12" t="s">
        <v>21</v>
      </c>
      <c r="C15819" s="31">
        <v>461.4</v>
      </c>
    </row>
    <row r="15820" spans="1:3" ht="15" hidden="1" x14ac:dyDescent="0.2">
      <c r="A15820" s="13">
        <v>0</v>
      </c>
      <c r="B15820" s="15" t="s">
        <v>22</v>
      </c>
      <c r="C15820" s="32">
        <v>118.6</v>
      </c>
    </row>
    <row r="15821" spans="1:3" ht="15" hidden="1" x14ac:dyDescent="0.2">
      <c r="A15821" s="13">
        <v>0</v>
      </c>
      <c r="B15821" s="15" t="s">
        <v>23</v>
      </c>
      <c r="C15821" s="32"/>
    </row>
    <row r="15822" spans="1:3" ht="15" hidden="1" x14ac:dyDescent="0.2">
      <c r="A15822" s="13">
        <v>0</v>
      </c>
      <c r="B15822" s="15" t="s">
        <v>24</v>
      </c>
      <c r="C15822" s="32"/>
    </row>
    <row r="15823" spans="1:3" ht="15" hidden="1" x14ac:dyDescent="0.2">
      <c r="A15823" s="13">
        <v>0</v>
      </c>
      <c r="B15823" s="15" t="s">
        <v>25</v>
      </c>
      <c r="C15823" s="32"/>
    </row>
    <row r="15824" spans="1:3" ht="15" hidden="1" x14ac:dyDescent="0.2">
      <c r="A15824" s="13">
        <v>0</v>
      </c>
      <c r="B15824" s="15" t="s">
        <v>26</v>
      </c>
      <c r="C15824" s="32"/>
    </row>
    <row r="15825" spans="1:3" ht="15" hidden="1" x14ac:dyDescent="0.2">
      <c r="A15825" s="13">
        <v>0</v>
      </c>
      <c r="B15825" s="15" t="s">
        <v>27</v>
      </c>
      <c r="C15825" s="32"/>
    </row>
    <row r="15826" spans="1:3" ht="30" hidden="1" x14ac:dyDescent="0.2">
      <c r="A15826" s="13">
        <v>0</v>
      </c>
      <c r="B15826" s="15" t="s">
        <v>28</v>
      </c>
      <c r="C15826" s="32"/>
    </row>
    <row r="15827" spans="1:3" ht="15" hidden="1" x14ac:dyDescent="0.2">
      <c r="A15827" s="13">
        <v>0</v>
      </c>
      <c r="B15827" s="15" t="s">
        <v>29</v>
      </c>
      <c r="C15827" s="32"/>
    </row>
    <row r="15828" spans="1:3" ht="15" hidden="1" x14ac:dyDescent="0.2">
      <c r="A15828" s="13">
        <v>0</v>
      </c>
      <c r="B15828" s="15" t="s">
        <v>30</v>
      </c>
      <c r="C15828" s="32"/>
    </row>
    <row r="15829" spans="1:3" ht="15" hidden="1" x14ac:dyDescent="0.2">
      <c r="A15829" s="13">
        <v>0</v>
      </c>
      <c r="B15829" s="15" t="s">
        <v>31</v>
      </c>
      <c r="C15829" s="32">
        <v>342.8</v>
      </c>
    </row>
    <row r="15830" spans="1:3" ht="15" hidden="1" x14ac:dyDescent="0.2">
      <c r="A15830" s="13">
        <f t="shared" ref="A15830:A15836" si="644">SUM(C15830)</f>
        <v>0</v>
      </c>
      <c r="B15830" s="12" t="s">
        <v>32</v>
      </c>
      <c r="C15830" s="31"/>
    </row>
    <row r="15831" spans="1:3" ht="15" hidden="1" x14ac:dyDescent="0.2">
      <c r="A15831" s="13">
        <f t="shared" si="644"/>
        <v>0</v>
      </c>
      <c r="B15831" s="3" t="s">
        <v>33</v>
      </c>
      <c r="C15831" s="28"/>
    </row>
    <row r="15832" spans="1:3" ht="15" hidden="1" x14ac:dyDescent="0.2">
      <c r="A15832" s="13">
        <f t="shared" si="644"/>
        <v>0</v>
      </c>
      <c r="B15832" s="12" t="s">
        <v>4</v>
      </c>
      <c r="C15832" s="31"/>
    </row>
    <row r="15833" spans="1:3" ht="15" x14ac:dyDescent="0.2">
      <c r="A15833" s="13"/>
      <c r="B15833" s="12" t="s">
        <v>34</v>
      </c>
      <c r="C15833" s="31">
        <v>69.2</v>
      </c>
    </row>
    <row r="15834" spans="1:3" ht="15" hidden="1" x14ac:dyDescent="0.2">
      <c r="A15834" s="13">
        <f t="shared" si="644"/>
        <v>0</v>
      </c>
      <c r="B15834" s="12" t="s">
        <v>35</v>
      </c>
      <c r="C15834" s="31"/>
    </row>
    <row r="15835" spans="1:3" ht="15" x14ac:dyDescent="0.2">
      <c r="A15835" s="13"/>
      <c r="B15835" s="2" t="s">
        <v>36</v>
      </c>
      <c r="C15835" s="28">
        <v>4.4000000000000004</v>
      </c>
    </row>
    <row r="15836" spans="1:3" ht="15" hidden="1" x14ac:dyDescent="0.2">
      <c r="A15836" s="13">
        <f t="shared" si="644"/>
        <v>0</v>
      </c>
      <c r="B15836" s="2" t="s">
        <v>37</v>
      </c>
      <c r="C15836" s="28">
        <v>0</v>
      </c>
    </row>
    <row r="15837" spans="1:3" ht="15" hidden="1" x14ac:dyDescent="0.2">
      <c r="A15837" s="13">
        <v>0</v>
      </c>
      <c r="B15837" s="16" t="s">
        <v>8</v>
      </c>
      <c r="C15837" s="33">
        <v>0</v>
      </c>
    </row>
    <row r="15838" spans="1:3" ht="15" hidden="1" x14ac:dyDescent="0.2">
      <c r="A15838" s="13">
        <v>0</v>
      </c>
      <c r="B15838" s="15" t="s">
        <v>9</v>
      </c>
      <c r="C15838" s="32"/>
    </row>
    <row r="15839" spans="1:3" ht="15" hidden="1" x14ac:dyDescent="0.2">
      <c r="A15839" s="13">
        <v>0</v>
      </c>
      <c r="B15839" s="15" t="s">
        <v>38</v>
      </c>
      <c r="C15839" s="32"/>
    </row>
    <row r="15840" spans="1:3" ht="15" hidden="1" x14ac:dyDescent="0.2">
      <c r="A15840" s="13">
        <f>SUM(C15840)</f>
        <v>0</v>
      </c>
      <c r="B15840" s="14" t="s">
        <v>39</v>
      </c>
      <c r="C15840" s="31"/>
    </row>
    <row r="15841" spans="1:3" ht="15" hidden="1" x14ac:dyDescent="0.2">
      <c r="A15841" s="13">
        <f>SUM(C15841)</f>
        <v>0</v>
      </c>
      <c r="B15841" s="4" t="s">
        <v>40</v>
      </c>
      <c r="C15841" s="28"/>
    </row>
    <row r="15842" spans="1:3" ht="15" hidden="1" x14ac:dyDescent="0.2">
      <c r="A15842" s="13">
        <f>SUM(C15842)</f>
        <v>0</v>
      </c>
      <c r="B15842" s="2" t="s">
        <v>41</v>
      </c>
      <c r="C15842" s="28">
        <v>0</v>
      </c>
    </row>
    <row r="15843" spans="1:3" ht="15" hidden="1" x14ac:dyDescent="0.2">
      <c r="A15843" s="13">
        <v>0</v>
      </c>
      <c r="B15843" s="16" t="s">
        <v>14</v>
      </c>
      <c r="C15843" s="33">
        <v>0</v>
      </c>
    </row>
    <row r="15844" spans="1:3" ht="15" hidden="1" x14ac:dyDescent="0.2">
      <c r="A15844" s="13">
        <v>0</v>
      </c>
      <c r="B15844" s="15" t="s">
        <v>9</v>
      </c>
      <c r="C15844" s="32"/>
    </row>
    <row r="15845" spans="1:3" ht="15" hidden="1" x14ac:dyDescent="0.2">
      <c r="A15845" s="13">
        <v>0</v>
      </c>
      <c r="B15845" s="15" t="s">
        <v>10</v>
      </c>
      <c r="C15845" s="32"/>
    </row>
    <row r="15846" spans="1:3" ht="15" hidden="1" x14ac:dyDescent="0.2">
      <c r="A15846" s="13">
        <f>SUM(C15846)</f>
        <v>0</v>
      </c>
      <c r="B15846" s="14" t="s">
        <v>42</v>
      </c>
      <c r="C15846" s="31"/>
    </row>
    <row r="15847" spans="1:3" ht="15" hidden="1" x14ac:dyDescent="0.2">
      <c r="A15847" s="13">
        <f>SUM(C15847)</f>
        <v>0</v>
      </c>
      <c r="B15847" s="4" t="s">
        <v>16</v>
      </c>
      <c r="C15847" s="28"/>
    </row>
    <row r="15848" spans="1:3" ht="15" hidden="1" x14ac:dyDescent="0.2">
      <c r="A15848" s="13">
        <f>SUM(C15848)</f>
        <v>0</v>
      </c>
      <c r="B15848" s="16" t="s">
        <v>17</v>
      </c>
      <c r="C15848" s="33">
        <v>0</v>
      </c>
    </row>
    <row r="15849" spans="1:3" ht="15" hidden="1" x14ac:dyDescent="0.2">
      <c r="A15849" s="13">
        <v>0</v>
      </c>
      <c r="B15849" s="15" t="s">
        <v>43</v>
      </c>
      <c r="C15849" s="32"/>
    </row>
    <row r="15850" spans="1:3" ht="15" hidden="1" x14ac:dyDescent="0.2">
      <c r="A15850" s="13">
        <v>0</v>
      </c>
      <c r="B15850" s="15" t="s">
        <v>15</v>
      </c>
      <c r="C15850" s="32"/>
    </row>
    <row r="15851" spans="1:3" ht="15" hidden="1" x14ac:dyDescent="0.2">
      <c r="A15851" s="13">
        <v>0</v>
      </c>
      <c r="B15851" s="15" t="s">
        <v>10</v>
      </c>
      <c r="C15851" s="32"/>
    </row>
    <row r="15852" spans="1:3" ht="15" hidden="1" x14ac:dyDescent="0.2">
      <c r="A15852" s="13">
        <f t="shared" ref="A15852:A15874" si="645">SUM(C15852)</f>
        <v>0</v>
      </c>
      <c r="B15852" s="14" t="s">
        <v>39</v>
      </c>
      <c r="C15852" s="31"/>
    </row>
    <row r="15853" spans="1:3" ht="15" hidden="1" x14ac:dyDescent="0.2">
      <c r="A15853" s="13">
        <f t="shared" si="645"/>
        <v>0</v>
      </c>
      <c r="B15853" s="4" t="s">
        <v>16</v>
      </c>
      <c r="C15853" s="28"/>
    </row>
    <row r="15854" spans="1:3" ht="18" hidden="1" customHeight="1" x14ac:dyDescent="0.2">
      <c r="A15854" s="13">
        <f t="shared" si="645"/>
        <v>0</v>
      </c>
      <c r="B15854" s="21"/>
      <c r="C15854" s="35"/>
    </row>
    <row r="15855" spans="1:3" ht="18" hidden="1" customHeight="1" x14ac:dyDescent="0.2">
      <c r="A15855" s="13">
        <f t="shared" si="645"/>
        <v>0</v>
      </c>
      <c r="B15855" s="22" t="s">
        <v>60</v>
      </c>
      <c r="C15855" s="29"/>
    </row>
    <row r="15856" spans="1:3" ht="15" x14ac:dyDescent="0.2">
      <c r="A15856" s="13"/>
      <c r="B15856" s="17" t="s">
        <v>44</v>
      </c>
      <c r="C15856" s="31">
        <v>4890.84</v>
      </c>
    </row>
    <row r="15857" spans="1:3" ht="15" x14ac:dyDescent="0.2">
      <c r="A15857" s="13"/>
      <c r="B15857" s="12" t="s">
        <v>1</v>
      </c>
      <c r="C15857" s="31">
        <v>4890.84</v>
      </c>
    </row>
    <row r="15858" spans="1:3" ht="15" hidden="1" x14ac:dyDescent="0.2">
      <c r="A15858" s="13">
        <f t="shared" si="645"/>
        <v>0</v>
      </c>
      <c r="B15858" s="12" t="s">
        <v>6</v>
      </c>
      <c r="C15858" s="31">
        <v>0</v>
      </c>
    </row>
    <row r="15859" spans="1:3" ht="15" hidden="1" x14ac:dyDescent="0.2">
      <c r="A15859" s="13">
        <f t="shared" si="645"/>
        <v>0</v>
      </c>
      <c r="B15859" s="12" t="s">
        <v>45</v>
      </c>
      <c r="C15859" s="31">
        <v>0</v>
      </c>
    </row>
    <row r="15860" spans="1:3" ht="15" hidden="1" x14ac:dyDescent="0.2">
      <c r="A15860" s="13">
        <f t="shared" si="645"/>
        <v>0</v>
      </c>
      <c r="B15860" s="12" t="s">
        <v>13</v>
      </c>
      <c r="C15860" s="31">
        <v>0</v>
      </c>
    </row>
    <row r="15861" spans="1:3" ht="15" x14ac:dyDescent="0.2">
      <c r="A15861" s="13"/>
      <c r="B15861" s="17" t="s">
        <v>46</v>
      </c>
      <c r="C15861" s="31">
        <v>4679.74</v>
      </c>
    </row>
    <row r="15862" spans="1:3" ht="15" x14ac:dyDescent="0.2">
      <c r="A15862" s="13"/>
      <c r="B15862" s="12" t="s">
        <v>19</v>
      </c>
      <c r="C15862" s="31">
        <v>4675.34</v>
      </c>
    </row>
    <row r="15863" spans="1:3" ht="15" x14ac:dyDescent="0.2">
      <c r="A15863" s="13"/>
      <c r="B15863" s="12" t="s">
        <v>36</v>
      </c>
      <c r="C15863" s="31">
        <v>4.4000000000000004</v>
      </c>
    </row>
    <row r="15864" spans="1:3" ht="15" hidden="1" x14ac:dyDescent="0.2">
      <c r="A15864" s="13">
        <f t="shared" si="645"/>
        <v>0</v>
      </c>
      <c r="B15864" s="12" t="s">
        <v>47</v>
      </c>
      <c r="C15864" s="31">
        <v>0</v>
      </c>
    </row>
    <row r="15865" spans="1:3" ht="15" hidden="1" x14ac:dyDescent="0.2">
      <c r="A15865" s="13">
        <f t="shared" si="645"/>
        <v>0</v>
      </c>
      <c r="B15865" s="12" t="s">
        <v>41</v>
      </c>
      <c r="C15865" s="31">
        <v>0</v>
      </c>
    </row>
    <row r="15866" spans="1:3" ht="15" x14ac:dyDescent="0.2">
      <c r="A15866" s="13"/>
      <c r="B15866" s="39" t="s">
        <v>48</v>
      </c>
      <c r="C15866" s="40">
        <v>211.1</v>
      </c>
    </row>
    <row r="15867" spans="1:3" ht="15" x14ac:dyDescent="0.2">
      <c r="A15867" s="13"/>
      <c r="B15867" s="39" t="s">
        <v>49</v>
      </c>
      <c r="C15867" s="40">
        <v>665.3</v>
      </c>
    </row>
    <row r="15868" spans="1:3" ht="15" x14ac:dyDescent="0.2">
      <c r="A15868" s="13"/>
      <c r="B15868" s="39" t="s">
        <v>50</v>
      </c>
      <c r="C15868" s="40">
        <v>876.4</v>
      </c>
    </row>
    <row r="15869" spans="1:3" ht="18" hidden="1" customHeight="1" x14ac:dyDescent="0.2">
      <c r="A15869" s="13">
        <f t="shared" si="645"/>
        <v>0</v>
      </c>
      <c r="B15869" s="23"/>
      <c r="C15869" s="34"/>
    </row>
    <row r="15870" spans="1:3" ht="18" hidden="1" customHeight="1" x14ac:dyDescent="0.2">
      <c r="A15870" s="13">
        <f t="shared" si="645"/>
        <v>0</v>
      </c>
      <c r="B15870" s="18" t="s">
        <v>319</v>
      </c>
      <c r="C15870" s="29"/>
    </row>
    <row r="15871" spans="1:3" ht="15" x14ac:dyDescent="0.2">
      <c r="A15871" s="13"/>
      <c r="B15871" s="5" t="s">
        <v>53</v>
      </c>
      <c r="C15871" s="36">
        <v>788</v>
      </c>
    </row>
    <row r="15872" spans="1:3" ht="15" x14ac:dyDescent="0.2">
      <c r="A15872" s="13"/>
      <c r="B15872" s="6" t="s">
        <v>54</v>
      </c>
      <c r="C15872" s="36">
        <v>641</v>
      </c>
    </row>
    <row r="15873" spans="1:3" ht="15" x14ac:dyDescent="0.2">
      <c r="A15873" s="13"/>
      <c r="B15873" s="6" t="s">
        <v>55</v>
      </c>
      <c r="C15873" s="36">
        <v>147</v>
      </c>
    </row>
    <row r="15874" spans="1:3" ht="18" hidden="1" customHeight="1" x14ac:dyDescent="0.2">
      <c r="A15874" s="13">
        <f t="shared" si="645"/>
        <v>0</v>
      </c>
      <c r="B15874" s="24"/>
      <c r="C15874" s="34"/>
    </row>
    <row r="15875" spans="1:3" ht="18" customHeight="1" x14ac:dyDescent="0.2">
      <c r="A15875" s="13"/>
      <c r="B15875" s="121" t="s">
        <v>383</v>
      </c>
      <c r="C15875" s="122"/>
    </row>
    <row r="15876" spans="1:3" ht="18" hidden="1" customHeight="1" x14ac:dyDescent="0.2">
      <c r="A15876" s="13">
        <f t="shared" ref="A15876:A15884" si="646">SUM(C15876)</f>
        <v>0</v>
      </c>
      <c r="B15876" s="21"/>
      <c r="C15876" s="35"/>
    </row>
    <row r="15877" spans="1:3" ht="18" hidden="1" customHeight="1" x14ac:dyDescent="0.2">
      <c r="A15877" s="13">
        <f t="shared" si="646"/>
        <v>0</v>
      </c>
      <c r="B15877" s="22" t="s">
        <v>59</v>
      </c>
      <c r="C15877" s="29"/>
    </row>
    <row r="15878" spans="1:3" ht="15" x14ac:dyDescent="0.2">
      <c r="A15878" s="13"/>
      <c r="B15878" s="2" t="s">
        <v>1</v>
      </c>
      <c r="C15878" s="28">
        <v>8200.23</v>
      </c>
    </row>
    <row r="15879" spans="1:3" ht="15" hidden="1" x14ac:dyDescent="0.2">
      <c r="A15879" s="13">
        <f t="shared" si="646"/>
        <v>0</v>
      </c>
      <c r="B15879" s="3" t="s">
        <v>2</v>
      </c>
      <c r="C15879" s="28"/>
    </row>
    <row r="15880" spans="1:3" ht="15" hidden="1" x14ac:dyDescent="0.2">
      <c r="A15880" s="13">
        <f t="shared" si="646"/>
        <v>0</v>
      </c>
      <c r="B15880" s="3" t="s">
        <v>3</v>
      </c>
      <c r="C15880" s="28"/>
    </row>
    <row r="15881" spans="1:3" ht="15" x14ac:dyDescent="0.2">
      <c r="A15881" s="13"/>
      <c r="B15881" s="3" t="s">
        <v>4</v>
      </c>
      <c r="C15881" s="28">
        <v>3.1</v>
      </c>
    </row>
    <row r="15882" spans="1:3" ht="15" x14ac:dyDescent="0.2">
      <c r="A15882" s="13"/>
      <c r="B15882" s="3" t="s">
        <v>5</v>
      </c>
      <c r="C15882" s="28">
        <v>8197.1299999999992</v>
      </c>
    </row>
    <row r="15883" spans="1:3" ht="15" hidden="1" x14ac:dyDescent="0.2">
      <c r="A15883" s="13">
        <f t="shared" si="646"/>
        <v>0</v>
      </c>
      <c r="B15883" s="2" t="s">
        <v>6</v>
      </c>
      <c r="C15883" s="28"/>
    </row>
    <row r="15884" spans="1:3" ht="15" hidden="1" x14ac:dyDescent="0.2">
      <c r="A15884" s="13">
        <f t="shared" si="646"/>
        <v>0</v>
      </c>
      <c r="B15884" s="2" t="s">
        <v>7</v>
      </c>
      <c r="C15884" s="28">
        <v>0</v>
      </c>
    </row>
    <row r="15885" spans="1:3" ht="15" hidden="1" x14ac:dyDescent="0.2">
      <c r="A15885" s="13">
        <v>0</v>
      </c>
      <c r="B15885" s="3" t="s">
        <v>8</v>
      </c>
      <c r="C15885" s="28">
        <v>0</v>
      </c>
    </row>
    <row r="15886" spans="1:3" ht="15" hidden="1" x14ac:dyDescent="0.2">
      <c r="A15886" s="13">
        <f>SUM(C15886)</f>
        <v>0</v>
      </c>
      <c r="B15886" s="4" t="s">
        <v>9</v>
      </c>
      <c r="C15886" s="28"/>
    </row>
    <row r="15887" spans="1:3" ht="15" hidden="1" x14ac:dyDescent="0.2">
      <c r="A15887" s="13">
        <v>0</v>
      </c>
      <c r="B15887" s="4" t="s">
        <v>10</v>
      </c>
      <c r="C15887" s="28"/>
    </row>
    <row r="15888" spans="1:3" ht="15" hidden="1" x14ac:dyDescent="0.2">
      <c r="A15888" s="13">
        <f>SUM(C15888)</f>
        <v>0</v>
      </c>
      <c r="B15888" s="4" t="s">
        <v>11</v>
      </c>
      <c r="C15888" s="28"/>
    </row>
    <row r="15889" spans="1:3" ht="15" hidden="1" x14ac:dyDescent="0.2">
      <c r="A15889" s="13">
        <f>SUM(C15889)</f>
        <v>0</v>
      </c>
      <c r="B15889" s="4" t="s">
        <v>12</v>
      </c>
      <c r="C15889" s="28"/>
    </row>
    <row r="15890" spans="1:3" ht="15" hidden="1" x14ac:dyDescent="0.2">
      <c r="A15890" s="13">
        <f>SUM(C15890)</f>
        <v>0</v>
      </c>
      <c r="B15890" s="2" t="s">
        <v>13</v>
      </c>
      <c r="C15890" s="28">
        <v>0</v>
      </c>
    </row>
    <row r="15891" spans="1:3" ht="15" hidden="1" x14ac:dyDescent="0.2">
      <c r="A15891" s="13">
        <v>0</v>
      </c>
      <c r="B15891" s="3" t="s">
        <v>14</v>
      </c>
      <c r="C15891" s="28">
        <v>0</v>
      </c>
    </row>
    <row r="15892" spans="1:3" ht="15" hidden="1" x14ac:dyDescent="0.2">
      <c r="A15892" s="13">
        <v>0</v>
      </c>
      <c r="B15892" s="4" t="s">
        <v>15</v>
      </c>
      <c r="C15892" s="28"/>
    </row>
    <row r="15893" spans="1:3" ht="15" hidden="1" x14ac:dyDescent="0.2">
      <c r="A15893" s="13">
        <v>0</v>
      </c>
      <c r="B15893" s="4" t="s">
        <v>10</v>
      </c>
      <c r="C15893" s="28"/>
    </row>
    <row r="15894" spans="1:3" ht="15" hidden="1" x14ac:dyDescent="0.2">
      <c r="A15894" s="13">
        <f t="shared" ref="A15894:A15900" si="647">SUM(C15894)</f>
        <v>0</v>
      </c>
      <c r="B15894" s="4" t="s">
        <v>16</v>
      </c>
      <c r="C15894" s="28"/>
    </row>
    <row r="15895" spans="1:3" ht="15" hidden="1" x14ac:dyDescent="0.2">
      <c r="A15895" s="13">
        <f t="shared" si="647"/>
        <v>0</v>
      </c>
      <c r="B15895" s="3" t="s">
        <v>17</v>
      </c>
      <c r="C15895" s="28">
        <v>0</v>
      </c>
    </row>
    <row r="15896" spans="1:3" ht="15" hidden="1" x14ac:dyDescent="0.2">
      <c r="A15896" s="13">
        <f t="shared" si="647"/>
        <v>0</v>
      </c>
      <c r="B15896" s="4" t="s">
        <v>18</v>
      </c>
      <c r="C15896" s="28"/>
    </row>
    <row r="15897" spans="1:3" ht="18" hidden="1" customHeight="1" x14ac:dyDescent="0.2">
      <c r="A15897" s="13">
        <f t="shared" si="647"/>
        <v>0</v>
      </c>
      <c r="B15897" s="21"/>
      <c r="C15897" s="35"/>
    </row>
    <row r="15898" spans="1:3" ht="15" x14ac:dyDescent="0.2">
      <c r="A15898" s="13"/>
      <c r="B15898" s="2" t="s">
        <v>19</v>
      </c>
      <c r="C15898" s="28">
        <v>8068.1</v>
      </c>
    </row>
    <row r="15899" spans="1:3" ht="15" x14ac:dyDescent="0.2">
      <c r="A15899" s="13"/>
      <c r="B15899" s="12" t="s">
        <v>20</v>
      </c>
      <c r="C15899" s="31">
        <v>7273.1</v>
      </c>
    </row>
    <row r="15900" spans="1:3" ht="15" x14ac:dyDescent="0.2">
      <c r="A15900" s="13"/>
      <c r="B15900" s="12" t="s">
        <v>21</v>
      </c>
      <c r="C15900" s="31">
        <v>683.4</v>
      </c>
    </row>
    <row r="15901" spans="1:3" ht="15" hidden="1" x14ac:dyDescent="0.2">
      <c r="A15901" s="13">
        <v>0</v>
      </c>
      <c r="B15901" s="15" t="s">
        <v>22</v>
      </c>
      <c r="C15901" s="32">
        <v>330.5</v>
      </c>
    </row>
    <row r="15902" spans="1:3" ht="15" hidden="1" x14ac:dyDescent="0.2">
      <c r="A15902" s="13">
        <v>0</v>
      </c>
      <c r="B15902" s="15" t="s">
        <v>23</v>
      </c>
      <c r="C15902" s="32"/>
    </row>
    <row r="15903" spans="1:3" ht="15" hidden="1" x14ac:dyDescent="0.2">
      <c r="A15903" s="13">
        <v>0</v>
      </c>
      <c r="B15903" s="15" t="s">
        <v>24</v>
      </c>
      <c r="C15903" s="32"/>
    </row>
    <row r="15904" spans="1:3" ht="15" hidden="1" x14ac:dyDescent="0.2">
      <c r="A15904" s="13">
        <v>0</v>
      </c>
      <c r="B15904" s="15" t="s">
        <v>25</v>
      </c>
      <c r="C15904" s="32"/>
    </row>
    <row r="15905" spans="1:3" ht="15" hidden="1" x14ac:dyDescent="0.2">
      <c r="A15905" s="13">
        <v>0</v>
      </c>
      <c r="B15905" s="15" t="s">
        <v>26</v>
      </c>
      <c r="C15905" s="32"/>
    </row>
    <row r="15906" spans="1:3" ht="15" hidden="1" x14ac:dyDescent="0.2">
      <c r="A15906" s="13">
        <v>0</v>
      </c>
      <c r="B15906" s="15" t="s">
        <v>27</v>
      </c>
      <c r="C15906" s="32"/>
    </row>
    <row r="15907" spans="1:3" ht="30" hidden="1" x14ac:dyDescent="0.2">
      <c r="A15907" s="13">
        <v>0</v>
      </c>
      <c r="B15907" s="15" t="s">
        <v>28</v>
      </c>
      <c r="C15907" s="32"/>
    </row>
    <row r="15908" spans="1:3" ht="15" hidden="1" x14ac:dyDescent="0.2">
      <c r="A15908" s="13">
        <v>0</v>
      </c>
      <c r="B15908" s="15" t="s">
        <v>29</v>
      </c>
      <c r="C15908" s="32"/>
    </row>
    <row r="15909" spans="1:3" ht="15" hidden="1" x14ac:dyDescent="0.2">
      <c r="A15909" s="13">
        <v>0</v>
      </c>
      <c r="B15909" s="15" t="s">
        <v>30</v>
      </c>
      <c r="C15909" s="32"/>
    </row>
    <row r="15910" spans="1:3" ht="15" hidden="1" x14ac:dyDescent="0.2">
      <c r="A15910" s="13">
        <v>0</v>
      </c>
      <c r="B15910" s="15" t="s">
        <v>31</v>
      </c>
      <c r="C15910" s="32">
        <v>352.9</v>
      </c>
    </row>
    <row r="15911" spans="1:3" ht="15" hidden="1" x14ac:dyDescent="0.2">
      <c r="A15911" s="13">
        <f t="shared" ref="A15911:A15917" si="648">SUM(C15911)</f>
        <v>0</v>
      </c>
      <c r="B15911" s="12" t="s">
        <v>32</v>
      </c>
      <c r="C15911" s="31"/>
    </row>
    <row r="15912" spans="1:3" ht="15" hidden="1" x14ac:dyDescent="0.2">
      <c r="A15912" s="13">
        <f t="shared" si="648"/>
        <v>0</v>
      </c>
      <c r="B15912" s="3" t="s">
        <v>33</v>
      </c>
      <c r="C15912" s="28"/>
    </row>
    <row r="15913" spans="1:3" ht="15" hidden="1" x14ac:dyDescent="0.2">
      <c r="A15913" s="13">
        <f t="shared" si="648"/>
        <v>0</v>
      </c>
      <c r="B15913" s="12" t="s">
        <v>4</v>
      </c>
      <c r="C15913" s="31"/>
    </row>
    <row r="15914" spans="1:3" ht="15" x14ac:dyDescent="0.2">
      <c r="A15914" s="13"/>
      <c r="B15914" s="12" t="s">
        <v>34</v>
      </c>
      <c r="C15914" s="31">
        <v>94.6</v>
      </c>
    </row>
    <row r="15915" spans="1:3" ht="15" x14ac:dyDescent="0.2">
      <c r="A15915" s="13"/>
      <c r="B15915" s="12" t="s">
        <v>35</v>
      </c>
      <c r="C15915" s="31">
        <v>17</v>
      </c>
    </row>
    <row r="15916" spans="1:3" ht="15" x14ac:dyDescent="0.2">
      <c r="A15916" s="13"/>
      <c r="B15916" s="2" t="s">
        <v>36</v>
      </c>
      <c r="C15916" s="28">
        <v>25.1</v>
      </c>
    </row>
    <row r="15917" spans="1:3" ht="15" hidden="1" x14ac:dyDescent="0.2">
      <c r="A15917" s="13">
        <f t="shared" si="648"/>
        <v>0</v>
      </c>
      <c r="B15917" s="2" t="s">
        <v>37</v>
      </c>
      <c r="C15917" s="28">
        <v>0</v>
      </c>
    </row>
    <row r="15918" spans="1:3" ht="15" hidden="1" x14ac:dyDescent="0.2">
      <c r="A15918" s="13">
        <v>0</v>
      </c>
      <c r="B15918" s="16" t="s">
        <v>8</v>
      </c>
      <c r="C15918" s="33">
        <v>0</v>
      </c>
    </row>
    <row r="15919" spans="1:3" ht="15" hidden="1" x14ac:dyDescent="0.2">
      <c r="A15919" s="13">
        <v>0</v>
      </c>
      <c r="B15919" s="15" t="s">
        <v>9</v>
      </c>
      <c r="C15919" s="32"/>
    </row>
    <row r="15920" spans="1:3" ht="15" hidden="1" x14ac:dyDescent="0.2">
      <c r="A15920" s="13">
        <v>0</v>
      </c>
      <c r="B15920" s="15" t="s">
        <v>38</v>
      </c>
      <c r="C15920" s="32"/>
    </row>
    <row r="15921" spans="1:3" ht="15" hidden="1" x14ac:dyDescent="0.2">
      <c r="A15921" s="13">
        <f>SUM(C15921)</f>
        <v>0</v>
      </c>
      <c r="B15921" s="14" t="s">
        <v>39</v>
      </c>
      <c r="C15921" s="31"/>
    </row>
    <row r="15922" spans="1:3" ht="15" hidden="1" x14ac:dyDescent="0.2">
      <c r="A15922" s="13">
        <f>SUM(C15922)</f>
        <v>0</v>
      </c>
      <c r="B15922" s="4" t="s">
        <v>40</v>
      </c>
      <c r="C15922" s="28"/>
    </row>
    <row r="15923" spans="1:3" ht="15" hidden="1" x14ac:dyDescent="0.2">
      <c r="A15923" s="13">
        <f>SUM(C15923)</f>
        <v>0</v>
      </c>
      <c r="B15923" s="2" t="s">
        <v>41</v>
      </c>
      <c r="C15923" s="28">
        <v>0</v>
      </c>
    </row>
    <row r="15924" spans="1:3" ht="15" hidden="1" x14ac:dyDescent="0.2">
      <c r="A15924" s="13">
        <v>0</v>
      </c>
      <c r="B15924" s="16" t="s">
        <v>14</v>
      </c>
      <c r="C15924" s="33">
        <v>0</v>
      </c>
    </row>
    <row r="15925" spans="1:3" ht="15" hidden="1" x14ac:dyDescent="0.2">
      <c r="A15925" s="13">
        <v>0</v>
      </c>
      <c r="B15925" s="15" t="s">
        <v>9</v>
      </c>
      <c r="C15925" s="32"/>
    </row>
    <row r="15926" spans="1:3" ht="15" hidden="1" x14ac:dyDescent="0.2">
      <c r="A15926" s="13">
        <v>0</v>
      </c>
      <c r="B15926" s="15" t="s">
        <v>10</v>
      </c>
      <c r="C15926" s="32"/>
    </row>
    <row r="15927" spans="1:3" ht="15" hidden="1" x14ac:dyDescent="0.2">
      <c r="A15927" s="13">
        <f>SUM(C15927)</f>
        <v>0</v>
      </c>
      <c r="B15927" s="14" t="s">
        <v>42</v>
      </c>
      <c r="C15927" s="31"/>
    </row>
    <row r="15928" spans="1:3" ht="15" hidden="1" x14ac:dyDescent="0.2">
      <c r="A15928" s="13">
        <f>SUM(C15928)</f>
        <v>0</v>
      </c>
      <c r="B15928" s="4" t="s">
        <v>16</v>
      </c>
      <c r="C15928" s="28"/>
    </row>
    <row r="15929" spans="1:3" ht="15" hidden="1" x14ac:dyDescent="0.2">
      <c r="A15929" s="13">
        <f>SUM(C15929)</f>
        <v>0</v>
      </c>
      <c r="B15929" s="16" t="s">
        <v>17</v>
      </c>
      <c r="C15929" s="33">
        <v>0</v>
      </c>
    </row>
    <row r="15930" spans="1:3" ht="15" hidden="1" x14ac:dyDescent="0.2">
      <c r="A15930" s="13">
        <v>0</v>
      </c>
      <c r="B15930" s="15" t="s">
        <v>43</v>
      </c>
      <c r="C15930" s="32"/>
    </row>
    <row r="15931" spans="1:3" ht="15" hidden="1" x14ac:dyDescent="0.2">
      <c r="A15931" s="13">
        <v>0</v>
      </c>
      <c r="B15931" s="15" t="s">
        <v>15</v>
      </c>
      <c r="C15931" s="32"/>
    </row>
    <row r="15932" spans="1:3" ht="15" hidden="1" x14ac:dyDescent="0.2">
      <c r="A15932" s="13">
        <v>0</v>
      </c>
      <c r="B15932" s="15" t="s">
        <v>10</v>
      </c>
      <c r="C15932" s="32"/>
    </row>
    <row r="15933" spans="1:3" ht="15" hidden="1" x14ac:dyDescent="0.2">
      <c r="A15933" s="13">
        <f t="shared" ref="A15933:A15955" si="649">SUM(C15933)</f>
        <v>0</v>
      </c>
      <c r="B15933" s="14" t="s">
        <v>39</v>
      </c>
      <c r="C15933" s="31"/>
    </row>
    <row r="15934" spans="1:3" ht="15" hidden="1" x14ac:dyDescent="0.2">
      <c r="A15934" s="13">
        <f t="shared" si="649"/>
        <v>0</v>
      </c>
      <c r="B15934" s="4" t="s">
        <v>16</v>
      </c>
      <c r="C15934" s="28"/>
    </row>
    <row r="15935" spans="1:3" ht="18" hidden="1" customHeight="1" x14ac:dyDescent="0.2">
      <c r="A15935" s="13">
        <f t="shared" si="649"/>
        <v>0</v>
      </c>
      <c r="B15935" s="21"/>
      <c r="C15935" s="35"/>
    </row>
    <row r="15936" spans="1:3" ht="18" hidden="1" customHeight="1" x14ac:dyDescent="0.2">
      <c r="A15936" s="13">
        <f t="shared" si="649"/>
        <v>0</v>
      </c>
      <c r="B15936" s="22" t="s">
        <v>60</v>
      </c>
      <c r="C15936" s="29"/>
    </row>
    <row r="15937" spans="1:3" ht="15" x14ac:dyDescent="0.2">
      <c r="A15937" s="13"/>
      <c r="B15937" s="17" t="s">
        <v>44</v>
      </c>
      <c r="C15937" s="31">
        <v>8200.23</v>
      </c>
    </row>
    <row r="15938" spans="1:3" ht="15" x14ac:dyDescent="0.2">
      <c r="A15938" s="13"/>
      <c r="B15938" s="12" t="s">
        <v>1</v>
      </c>
      <c r="C15938" s="31">
        <v>8200.23</v>
      </c>
    </row>
    <row r="15939" spans="1:3" ht="15" hidden="1" x14ac:dyDescent="0.2">
      <c r="A15939" s="13">
        <f t="shared" si="649"/>
        <v>0</v>
      </c>
      <c r="B15939" s="12" t="s">
        <v>6</v>
      </c>
      <c r="C15939" s="31">
        <v>0</v>
      </c>
    </row>
    <row r="15940" spans="1:3" ht="15" hidden="1" x14ac:dyDescent="0.2">
      <c r="A15940" s="13">
        <f t="shared" si="649"/>
        <v>0</v>
      </c>
      <c r="B15940" s="12" t="s">
        <v>45</v>
      </c>
      <c r="C15940" s="31">
        <v>0</v>
      </c>
    </row>
    <row r="15941" spans="1:3" ht="15" hidden="1" x14ac:dyDescent="0.2">
      <c r="A15941" s="13">
        <f t="shared" si="649"/>
        <v>0</v>
      </c>
      <c r="B15941" s="12" t="s">
        <v>13</v>
      </c>
      <c r="C15941" s="31">
        <v>0</v>
      </c>
    </row>
    <row r="15942" spans="1:3" ht="15" x14ac:dyDescent="0.2">
      <c r="A15942" s="13"/>
      <c r="B15942" s="17" t="s">
        <v>46</v>
      </c>
      <c r="C15942" s="31">
        <v>8093.2000000000007</v>
      </c>
    </row>
    <row r="15943" spans="1:3" ht="15" x14ac:dyDescent="0.2">
      <c r="A15943" s="13"/>
      <c r="B15943" s="12" t="s">
        <v>19</v>
      </c>
      <c r="C15943" s="31">
        <v>8068.1</v>
      </c>
    </row>
    <row r="15944" spans="1:3" ht="15" x14ac:dyDescent="0.2">
      <c r="A15944" s="13"/>
      <c r="B15944" s="12" t="s">
        <v>36</v>
      </c>
      <c r="C15944" s="31">
        <v>25.1</v>
      </c>
    </row>
    <row r="15945" spans="1:3" ht="15" hidden="1" x14ac:dyDescent="0.2">
      <c r="A15945" s="13">
        <f t="shared" si="649"/>
        <v>0</v>
      </c>
      <c r="B15945" s="12" t="s">
        <v>47</v>
      </c>
      <c r="C15945" s="31">
        <v>0</v>
      </c>
    </row>
    <row r="15946" spans="1:3" ht="15" hidden="1" x14ac:dyDescent="0.2">
      <c r="A15946" s="13">
        <f t="shared" si="649"/>
        <v>0</v>
      </c>
      <c r="B15946" s="12" t="s">
        <v>41</v>
      </c>
      <c r="C15946" s="31">
        <v>0</v>
      </c>
    </row>
    <row r="15947" spans="1:3" ht="15" x14ac:dyDescent="0.2">
      <c r="A15947" s="13"/>
      <c r="B15947" s="39" t="s">
        <v>48</v>
      </c>
      <c r="C15947" s="40">
        <v>107.03</v>
      </c>
    </row>
    <row r="15948" spans="1:3" ht="15" x14ac:dyDescent="0.2">
      <c r="A15948" s="13"/>
      <c r="B15948" s="39" t="s">
        <v>49</v>
      </c>
      <c r="C15948" s="40">
        <v>859.5</v>
      </c>
    </row>
    <row r="15949" spans="1:3" ht="15" x14ac:dyDescent="0.2">
      <c r="A15949" s="13"/>
      <c r="B15949" s="39" t="s">
        <v>50</v>
      </c>
      <c r="C15949" s="40">
        <v>966.53</v>
      </c>
    </row>
    <row r="15950" spans="1:3" ht="18" hidden="1" customHeight="1" x14ac:dyDescent="0.2">
      <c r="A15950" s="13">
        <f t="shared" si="649"/>
        <v>0</v>
      </c>
      <c r="B15950" s="23"/>
      <c r="C15950" s="34"/>
    </row>
    <row r="15951" spans="1:3" ht="18" hidden="1" customHeight="1" x14ac:dyDescent="0.2">
      <c r="A15951" s="13">
        <f t="shared" si="649"/>
        <v>0</v>
      </c>
      <c r="B15951" s="18" t="s">
        <v>319</v>
      </c>
      <c r="C15951" s="29"/>
    </row>
    <row r="15952" spans="1:3" ht="15" x14ac:dyDescent="0.2">
      <c r="A15952" s="13"/>
      <c r="B15952" s="5" t="s">
        <v>53</v>
      </c>
      <c r="C15952" s="36">
        <v>1412</v>
      </c>
    </row>
    <row r="15953" spans="1:3" ht="15" x14ac:dyDescent="0.2">
      <c r="A15953" s="13"/>
      <c r="B15953" s="6" t="s">
        <v>54</v>
      </c>
      <c r="C15953" s="36">
        <v>1220</v>
      </c>
    </row>
    <row r="15954" spans="1:3" ht="15" x14ac:dyDescent="0.2">
      <c r="A15954" s="13"/>
      <c r="B15954" s="6" t="s">
        <v>55</v>
      </c>
      <c r="C15954" s="36">
        <v>192</v>
      </c>
    </row>
    <row r="15955" spans="1:3" ht="18" hidden="1" customHeight="1" x14ac:dyDescent="0.2">
      <c r="A15955" s="13">
        <f t="shared" si="649"/>
        <v>0</v>
      </c>
      <c r="B15955" s="24"/>
      <c r="C15955" s="34"/>
    </row>
    <row r="15956" spans="1:3" ht="18" customHeight="1" x14ac:dyDescent="0.2">
      <c r="A15956" s="13"/>
      <c r="B15956" s="121" t="s">
        <v>348</v>
      </c>
      <c r="C15956" s="122"/>
    </row>
    <row r="15957" spans="1:3" ht="18" hidden="1" customHeight="1" x14ac:dyDescent="0.2">
      <c r="A15957" s="13">
        <f t="shared" ref="A15957:A15965" si="650">SUM(C15957)</f>
        <v>0</v>
      </c>
      <c r="B15957" s="21"/>
      <c r="C15957" s="35"/>
    </row>
    <row r="15958" spans="1:3" ht="18" hidden="1" customHeight="1" x14ac:dyDescent="0.2">
      <c r="A15958" s="13">
        <f t="shared" si="650"/>
        <v>0</v>
      </c>
      <c r="B15958" s="22" t="s">
        <v>59</v>
      </c>
      <c r="C15958" s="29"/>
    </row>
    <row r="15959" spans="1:3" ht="15" x14ac:dyDescent="0.2">
      <c r="A15959" s="13"/>
      <c r="B15959" s="2" t="s">
        <v>1</v>
      </c>
      <c r="C15959" s="28">
        <v>5446.51</v>
      </c>
    </row>
    <row r="15960" spans="1:3" ht="15" hidden="1" x14ac:dyDescent="0.2">
      <c r="A15960" s="13">
        <f t="shared" si="650"/>
        <v>0</v>
      </c>
      <c r="B15960" s="3" t="s">
        <v>2</v>
      </c>
      <c r="C15960" s="28"/>
    </row>
    <row r="15961" spans="1:3" ht="15" hidden="1" x14ac:dyDescent="0.2">
      <c r="A15961" s="13">
        <f t="shared" si="650"/>
        <v>0</v>
      </c>
      <c r="B15961" s="3" t="s">
        <v>3</v>
      </c>
      <c r="C15961" s="28"/>
    </row>
    <row r="15962" spans="1:3" ht="15" hidden="1" x14ac:dyDescent="0.2">
      <c r="A15962" s="13">
        <f t="shared" si="650"/>
        <v>0</v>
      </c>
      <c r="B15962" s="3" t="s">
        <v>4</v>
      </c>
      <c r="C15962" s="28"/>
    </row>
    <row r="15963" spans="1:3" ht="15" x14ac:dyDescent="0.2">
      <c r="A15963" s="13"/>
      <c r="B15963" s="3" t="s">
        <v>5</v>
      </c>
      <c r="C15963" s="28">
        <v>5446.51</v>
      </c>
    </row>
    <row r="15964" spans="1:3" ht="15" hidden="1" x14ac:dyDescent="0.2">
      <c r="A15964" s="13">
        <f t="shared" si="650"/>
        <v>0</v>
      </c>
      <c r="B15964" s="2" t="s">
        <v>6</v>
      </c>
      <c r="C15964" s="28"/>
    </row>
    <row r="15965" spans="1:3" ht="15" hidden="1" x14ac:dyDescent="0.2">
      <c r="A15965" s="13">
        <f t="shared" si="650"/>
        <v>0</v>
      </c>
      <c r="B15965" s="2" t="s">
        <v>7</v>
      </c>
      <c r="C15965" s="28">
        <v>0</v>
      </c>
    </row>
    <row r="15966" spans="1:3" ht="15" hidden="1" x14ac:dyDescent="0.2">
      <c r="A15966" s="13">
        <v>0</v>
      </c>
      <c r="B15966" s="3" t="s">
        <v>8</v>
      </c>
      <c r="C15966" s="28">
        <v>0</v>
      </c>
    </row>
    <row r="15967" spans="1:3" ht="15" hidden="1" x14ac:dyDescent="0.2">
      <c r="A15967" s="13">
        <f>SUM(C15967)</f>
        <v>0</v>
      </c>
      <c r="B15967" s="4" t="s">
        <v>9</v>
      </c>
      <c r="C15967" s="28"/>
    </row>
    <row r="15968" spans="1:3" ht="15" hidden="1" x14ac:dyDescent="0.2">
      <c r="A15968" s="13">
        <v>0</v>
      </c>
      <c r="B15968" s="4" t="s">
        <v>10</v>
      </c>
      <c r="C15968" s="28"/>
    </row>
    <row r="15969" spans="1:3" ht="15" hidden="1" x14ac:dyDescent="0.2">
      <c r="A15969" s="13">
        <f>SUM(C15969)</f>
        <v>0</v>
      </c>
      <c r="B15969" s="4" t="s">
        <v>11</v>
      </c>
      <c r="C15969" s="28"/>
    </row>
    <row r="15970" spans="1:3" ht="15" hidden="1" x14ac:dyDescent="0.2">
      <c r="A15970" s="13">
        <f>SUM(C15970)</f>
        <v>0</v>
      </c>
      <c r="B15970" s="4" t="s">
        <v>12</v>
      </c>
      <c r="C15970" s="28"/>
    </row>
    <row r="15971" spans="1:3" ht="15" hidden="1" x14ac:dyDescent="0.2">
      <c r="A15971" s="13">
        <f>SUM(C15971)</f>
        <v>0</v>
      </c>
      <c r="B15971" s="2" t="s">
        <v>13</v>
      </c>
      <c r="C15971" s="28">
        <v>0</v>
      </c>
    </row>
    <row r="15972" spans="1:3" ht="15" hidden="1" x14ac:dyDescent="0.2">
      <c r="A15972" s="13">
        <v>0</v>
      </c>
      <c r="B15972" s="3" t="s">
        <v>14</v>
      </c>
      <c r="C15972" s="28">
        <v>0</v>
      </c>
    </row>
    <row r="15973" spans="1:3" ht="15" hidden="1" x14ac:dyDescent="0.2">
      <c r="A15973" s="13">
        <v>0</v>
      </c>
      <c r="B15973" s="4" t="s">
        <v>15</v>
      </c>
      <c r="C15973" s="28"/>
    </row>
    <row r="15974" spans="1:3" ht="15" hidden="1" x14ac:dyDescent="0.2">
      <c r="A15974" s="13">
        <v>0</v>
      </c>
      <c r="B15974" s="4" t="s">
        <v>10</v>
      </c>
      <c r="C15974" s="28"/>
    </row>
    <row r="15975" spans="1:3" ht="15" hidden="1" x14ac:dyDescent="0.2">
      <c r="A15975" s="13">
        <f t="shared" ref="A15975:A15981" si="651">SUM(C15975)</f>
        <v>0</v>
      </c>
      <c r="B15975" s="4" t="s">
        <v>16</v>
      </c>
      <c r="C15975" s="28"/>
    </row>
    <row r="15976" spans="1:3" ht="15" hidden="1" x14ac:dyDescent="0.2">
      <c r="A15976" s="13">
        <f t="shared" si="651"/>
        <v>0</v>
      </c>
      <c r="B15976" s="3" t="s">
        <v>17</v>
      </c>
      <c r="C15976" s="28">
        <v>0</v>
      </c>
    </row>
    <row r="15977" spans="1:3" ht="15" hidden="1" x14ac:dyDescent="0.2">
      <c r="A15977" s="13">
        <f t="shared" si="651"/>
        <v>0</v>
      </c>
      <c r="B15977" s="4" t="s">
        <v>18</v>
      </c>
      <c r="C15977" s="28"/>
    </row>
    <row r="15978" spans="1:3" ht="18" hidden="1" customHeight="1" x14ac:dyDescent="0.2">
      <c r="A15978" s="13">
        <f t="shared" si="651"/>
        <v>0</v>
      </c>
      <c r="B15978" s="21"/>
      <c r="C15978" s="35"/>
    </row>
    <row r="15979" spans="1:3" ht="15" x14ac:dyDescent="0.2">
      <c r="A15979" s="13"/>
      <c r="B15979" s="2" t="s">
        <v>19</v>
      </c>
      <c r="C15979" s="28">
        <v>5269.71</v>
      </c>
    </row>
    <row r="15980" spans="1:3" ht="15" x14ac:dyDescent="0.2">
      <c r="A15980" s="13"/>
      <c r="B15980" s="12" t="s">
        <v>20</v>
      </c>
      <c r="C15980" s="31">
        <v>4534.26</v>
      </c>
    </row>
    <row r="15981" spans="1:3" ht="15" x14ac:dyDescent="0.2">
      <c r="A15981" s="13"/>
      <c r="B15981" s="12" t="s">
        <v>21</v>
      </c>
      <c r="C15981" s="31">
        <v>655.55</v>
      </c>
    </row>
    <row r="15982" spans="1:3" ht="15" hidden="1" x14ac:dyDescent="0.2">
      <c r="A15982" s="13">
        <v>0</v>
      </c>
      <c r="B15982" s="15" t="s">
        <v>22</v>
      </c>
      <c r="C15982" s="32">
        <v>208.96</v>
      </c>
    </row>
    <row r="15983" spans="1:3" ht="15" hidden="1" x14ac:dyDescent="0.2">
      <c r="A15983" s="13">
        <v>0</v>
      </c>
      <c r="B15983" s="15" t="s">
        <v>23</v>
      </c>
      <c r="C15983" s="32"/>
    </row>
    <row r="15984" spans="1:3" ht="15" hidden="1" x14ac:dyDescent="0.2">
      <c r="A15984" s="13">
        <v>0</v>
      </c>
      <c r="B15984" s="15" t="s">
        <v>24</v>
      </c>
      <c r="C15984" s="32"/>
    </row>
    <row r="15985" spans="1:3" ht="15" hidden="1" x14ac:dyDescent="0.2">
      <c r="A15985" s="13">
        <v>0</v>
      </c>
      <c r="B15985" s="15" t="s">
        <v>25</v>
      </c>
      <c r="C15985" s="32"/>
    </row>
    <row r="15986" spans="1:3" ht="15" hidden="1" x14ac:dyDescent="0.2">
      <c r="A15986" s="13">
        <v>0</v>
      </c>
      <c r="B15986" s="15" t="s">
        <v>26</v>
      </c>
      <c r="C15986" s="32"/>
    </row>
    <row r="15987" spans="1:3" ht="15" hidden="1" x14ac:dyDescent="0.2">
      <c r="A15987" s="13">
        <v>0</v>
      </c>
      <c r="B15987" s="15" t="s">
        <v>27</v>
      </c>
      <c r="C15987" s="32"/>
    </row>
    <row r="15988" spans="1:3" ht="30" hidden="1" x14ac:dyDescent="0.2">
      <c r="A15988" s="13">
        <v>0</v>
      </c>
      <c r="B15988" s="15" t="s">
        <v>28</v>
      </c>
      <c r="C15988" s="32"/>
    </row>
    <row r="15989" spans="1:3" ht="15" hidden="1" x14ac:dyDescent="0.2">
      <c r="A15989" s="13">
        <v>0</v>
      </c>
      <c r="B15989" s="15" t="s">
        <v>29</v>
      </c>
      <c r="C15989" s="32"/>
    </row>
    <row r="15990" spans="1:3" ht="15" hidden="1" x14ac:dyDescent="0.2">
      <c r="A15990" s="13">
        <v>0</v>
      </c>
      <c r="B15990" s="15" t="s">
        <v>30</v>
      </c>
      <c r="C15990" s="32"/>
    </row>
    <row r="15991" spans="1:3" ht="15" hidden="1" x14ac:dyDescent="0.2">
      <c r="A15991" s="13">
        <v>0</v>
      </c>
      <c r="B15991" s="15" t="s">
        <v>31</v>
      </c>
      <c r="C15991" s="32">
        <v>446.59</v>
      </c>
    </row>
    <row r="15992" spans="1:3" ht="15" hidden="1" x14ac:dyDescent="0.2">
      <c r="A15992" s="13">
        <f t="shared" ref="A15992:A16052" si="652">SUM(C15992)</f>
        <v>0</v>
      </c>
      <c r="B15992" s="12" t="s">
        <v>32</v>
      </c>
      <c r="C15992" s="31"/>
    </row>
    <row r="15993" spans="1:3" ht="15" hidden="1" x14ac:dyDescent="0.2">
      <c r="A15993" s="13">
        <f t="shared" si="652"/>
        <v>0</v>
      </c>
      <c r="B15993" s="3" t="s">
        <v>33</v>
      </c>
      <c r="C15993" s="28"/>
    </row>
    <row r="15994" spans="1:3" ht="15" hidden="1" x14ac:dyDescent="0.2">
      <c r="A15994" s="13">
        <f t="shared" si="652"/>
        <v>0</v>
      </c>
      <c r="B15994" s="12" t="s">
        <v>4</v>
      </c>
      <c r="C15994" s="31"/>
    </row>
    <row r="15995" spans="1:3" ht="15" x14ac:dyDescent="0.2">
      <c r="A15995" s="13"/>
      <c r="B15995" s="12" t="s">
        <v>34</v>
      </c>
      <c r="C15995" s="31">
        <v>69.900000000000006</v>
      </c>
    </row>
    <row r="15996" spans="1:3" ht="15" x14ac:dyDescent="0.2">
      <c r="A15996" s="13"/>
      <c r="B15996" s="12" t="s">
        <v>35</v>
      </c>
      <c r="C15996" s="31">
        <v>10</v>
      </c>
    </row>
    <row r="15997" spans="1:3" ht="15" hidden="1" x14ac:dyDescent="0.2">
      <c r="A15997" s="13">
        <f t="shared" si="652"/>
        <v>0</v>
      </c>
      <c r="B15997" s="2" t="s">
        <v>36</v>
      </c>
      <c r="C15997" s="28"/>
    </row>
    <row r="15998" spans="1:3" ht="15" hidden="1" x14ac:dyDescent="0.2">
      <c r="A15998" s="13">
        <f t="shared" si="652"/>
        <v>0</v>
      </c>
      <c r="B15998" s="2" t="s">
        <v>37</v>
      </c>
      <c r="C15998" s="28">
        <v>0</v>
      </c>
    </row>
    <row r="15999" spans="1:3" ht="15" hidden="1" x14ac:dyDescent="0.2">
      <c r="A15999" s="13">
        <v>0</v>
      </c>
      <c r="B15999" s="16" t="s">
        <v>8</v>
      </c>
      <c r="C15999" s="33">
        <v>0</v>
      </c>
    </row>
    <row r="16000" spans="1:3" ht="15" hidden="1" x14ac:dyDescent="0.2">
      <c r="A16000" s="13">
        <v>0</v>
      </c>
      <c r="B16000" s="15" t="s">
        <v>9</v>
      </c>
      <c r="C16000" s="32"/>
    </row>
    <row r="16001" spans="1:3" ht="15" hidden="1" x14ac:dyDescent="0.2">
      <c r="A16001" s="13">
        <v>0</v>
      </c>
      <c r="B16001" s="15" t="s">
        <v>38</v>
      </c>
      <c r="C16001" s="32"/>
    </row>
    <row r="16002" spans="1:3" ht="15" hidden="1" x14ac:dyDescent="0.2">
      <c r="A16002" s="13">
        <f t="shared" si="652"/>
        <v>0</v>
      </c>
      <c r="B16002" s="14" t="s">
        <v>39</v>
      </c>
      <c r="C16002" s="31"/>
    </row>
    <row r="16003" spans="1:3" ht="15" hidden="1" x14ac:dyDescent="0.2">
      <c r="A16003" s="13">
        <f t="shared" si="652"/>
        <v>0</v>
      </c>
      <c r="B16003" s="4" t="s">
        <v>40</v>
      </c>
      <c r="C16003" s="28"/>
    </row>
    <row r="16004" spans="1:3" ht="15" hidden="1" x14ac:dyDescent="0.2">
      <c r="A16004" s="13">
        <f t="shared" si="652"/>
        <v>0</v>
      </c>
      <c r="B16004" s="2" t="s">
        <v>41</v>
      </c>
      <c r="C16004" s="28">
        <v>0</v>
      </c>
    </row>
    <row r="16005" spans="1:3" ht="15" hidden="1" x14ac:dyDescent="0.2">
      <c r="A16005" s="13">
        <v>0</v>
      </c>
      <c r="B16005" s="16" t="s">
        <v>14</v>
      </c>
      <c r="C16005" s="33">
        <v>0</v>
      </c>
    </row>
    <row r="16006" spans="1:3" ht="15" hidden="1" x14ac:dyDescent="0.2">
      <c r="A16006" s="13">
        <v>0</v>
      </c>
      <c r="B16006" s="15" t="s">
        <v>9</v>
      </c>
      <c r="C16006" s="32"/>
    </row>
    <row r="16007" spans="1:3" ht="15" hidden="1" x14ac:dyDescent="0.2">
      <c r="A16007" s="13">
        <v>0</v>
      </c>
      <c r="B16007" s="15" t="s">
        <v>10</v>
      </c>
      <c r="C16007" s="32"/>
    </row>
    <row r="16008" spans="1:3" ht="15" hidden="1" x14ac:dyDescent="0.2">
      <c r="A16008" s="13">
        <f t="shared" si="652"/>
        <v>0</v>
      </c>
      <c r="B16008" s="14" t="s">
        <v>42</v>
      </c>
      <c r="C16008" s="31"/>
    </row>
    <row r="16009" spans="1:3" ht="15" hidden="1" x14ac:dyDescent="0.2">
      <c r="A16009" s="13">
        <f t="shared" si="652"/>
        <v>0</v>
      </c>
      <c r="B16009" s="4" t="s">
        <v>16</v>
      </c>
      <c r="C16009" s="28"/>
    </row>
    <row r="16010" spans="1:3" ht="15" hidden="1" x14ac:dyDescent="0.2">
      <c r="A16010" s="13">
        <f t="shared" si="652"/>
        <v>0</v>
      </c>
      <c r="B16010" s="16" t="s">
        <v>17</v>
      </c>
      <c r="C16010" s="33">
        <v>0</v>
      </c>
    </row>
    <row r="16011" spans="1:3" ht="15" hidden="1" x14ac:dyDescent="0.2">
      <c r="A16011" s="13">
        <v>0</v>
      </c>
      <c r="B16011" s="15" t="s">
        <v>43</v>
      </c>
      <c r="C16011" s="32"/>
    </row>
    <row r="16012" spans="1:3" ht="15" hidden="1" x14ac:dyDescent="0.2">
      <c r="A16012" s="13">
        <v>0</v>
      </c>
      <c r="B16012" s="15" t="s">
        <v>15</v>
      </c>
      <c r="C16012" s="32"/>
    </row>
    <row r="16013" spans="1:3" ht="15" hidden="1" x14ac:dyDescent="0.2">
      <c r="A16013" s="13">
        <v>0</v>
      </c>
      <c r="B16013" s="15" t="s">
        <v>10</v>
      </c>
      <c r="C16013" s="32"/>
    </row>
    <row r="16014" spans="1:3" ht="15" hidden="1" x14ac:dyDescent="0.2">
      <c r="A16014" s="13">
        <f t="shared" si="652"/>
        <v>0</v>
      </c>
      <c r="B16014" s="14" t="s">
        <v>39</v>
      </c>
      <c r="C16014" s="31"/>
    </row>
    <row r="16015" spans="1:3" ht="15" hidden="1" x14ac:dyDescent="0.2">
      <c r="A16015" s="13">
        <f t="shared" si="652"/>
        <v>0</v>
      </c>
      <c r="B16015" s="4" t="s">
        <v>16</v>
      </c>
      <c r="C16015" s="28"/>
    </row>
    <row r="16016" spans="1:3" ht="18" hidden="1" customHeight="1" x14ac:dyDescent="0.2">
      <c r="A16016" s="13">
        <f t="shared" si="652"/>
        <v>0</v>
      </c>
      <c r="B16016" s="21"/>
      <c r="C16016" s="35"/>
    </row>
    <row r="16017" spans="1:3" ht="18" hidden="1" customHeight="1" x14ac:dyDescent="0.2">
      <c r="A16017" s="13">
        <f t="shared" si="652"/>
        <v>0</v>
      </c>
      <c r="B16017" s="22" t="s">
        <v>60</v>
      </c>
      <c r="C16017" s="29"/>
    </row>
    <row r="16018" spans="1:3" ht="15" x14ac:dyDescent="0.2">
      <c r="A16018" s="13"/>
      <c r="B16018" s="17" t="s">
        <v>44</v>
      </c>
      <c r="C16018" s="31">
        <v>5446.51</v>
      </c>
    </row>
    <row r="16019" spans="1:3" ht="15" x14ac:dyDescent="0.2">
      <c r="A16019" s="13"/>
      <c r="B16019" s="12" t="s">
        <v>1</v>
      </c>
      <c r="C16019" s="31">
        <v>5446.51</v>
      </c>
    </row>
    <row r="16020" spans="1:3" ht="15" hidden="1" x14ac:dyDescent="0.2">
      <c r="A16020" s="13">
        <f t="shared" si="652"/>
        <v>0</v>
      </c>
      <c r="B16020" s="12" t="s">
        <v>6</v>
      </c>
      <c r="C16020" s="31">
        <v>0</v>
      </c>
    </row>
    <row r="16021" spans="1:3" ht="15" hidden="1" x14ac:dyDescent="0.2">
      <c r="A16021" s="13">
        <f t="shared" si="652"/>
        <v>0</v>
      </c>
      <c r="B16021" s="12" t="s">
        <v>45</v>
      </c>
      <c r="C16021" s="31">
        <v>0</v>
      </c>
    </row>
    <row r="16022" spans="1:3" ht="15" hidden="1" x14ac:dyDescent="0.2">
      <c r="A16022" s="13">
        <f t="shared" si="652"/>
        <v>0</v>
      </c>
      <c r="B16022" s="12" t="s">
        <v>13</v>
      </c>
      <c r="C16022" s="31">
        <v>0</v>
      </c>
    </row>
    <row r="16023" spans="1:3" ht="15" x14ac:dyDescent="0.2">
      <c r="A16023" s="13"/>
      <c r="B16023" s="17" t="s">
        <v>46</v>
      </c>
      <c r="C16023" s="31">
        <v>5269.71</v>
      </c>
    </row>
    <row r="16024" spans="1:3" ht="15" x14ac:dyDescent="0.2">
      <c r="A16024" s="13"/>
      <c r="B16024" s="12" t="s">
        <v>19</v>
      </c>
      <c r="C16024" s="31">
        <v>5269.71</v>
      </c>
    </row>
    <row r="16025" spans="1:3" ht="15" hidden="1" x14ac:dyDescent="0.2">
      <c r="A16025" s="13">
        <f t="shared" si="652"/>
        <v>0</v>
      </c>
      <c r="B16025" s="12" t="s">
        <v>36</v>
      </c>
      <c r="C16025" s="31">
        <v>0</v>
      </c>
    </row>
    <row r="16026" spans="1:3" ht="15" hidden="1" x14ac:dyDescent="0.2">
      <c r="A16026" s="13">
        <f t="shared" si="652"/>
        <v>0</v>
      </c>
      <c r="B16026" s="12" t="s">
        <v>47</v>
      </c>
      <c r="C16026" s="31">
        <v>0</v>
      </c>
    </row>
    <row r="16027" spans="1:3" ht="15" hidden="1" x14ac:dyDescent="0.2">
      <c r="A16027" s="13">
        <f t="shared" si="652"/>
        <v>0</v>
      </c>
      <c r="B16027" s="12" t="s">
        <v>41</v>
      </c>
      <c r="C16027" s="31">
        <v>0</v>
      </c>
    </row>
    <row r="16028" spans="1:3" ht="15" x14ac:dyDescent="0.2">
      <c r="A16028" s="13"/>
      <c r="B16028" s="39" t="s">
        <v>48</v>
      </c>
      <c r="C16028" s="40">
        <v>176.8</v>
      </c>
    </row>
    <row r="16029" spans="1:3" ht="15" x14ac:dyDescent="0.2">
      <c r="A16029" s="13"/>
      <c r="B16029" s="39" t="s">
        <v>49</v>
      </c>
      <c r="C16029" s="40">
        <v>2497.42</v>
      </c>
    </row>
    <row r="16030" spans="1:3" ht="15" x14ac:dyDescent="0.2">
      <c r="A16030" s="13"/>
      <c r="B16030" s="39" t="s">
        <v>50</v>
      </c>
      <c r="C16030" s="40">
        <v>2674.22</v>
      </c>
    </row>
    <row r="16031" spans="1:3" ht="18" hidden="1" customHeight="1" x14ac:dyDescent="0.2">
      <c r="A16031" s="13">
        <f t="shared" si="652"/>
        <v>0</v>
      </c>
      <c r="B16031" s="23"/>
      <c r="C16031" s="34"/>
    </row>
    <row r="16032" spans="1:3" ht="18" hidden="1" customHeight="1" x14ac:dyDescent="0.2">
      <c r="A16032" s="13">
        <f t="shared" si="652"/>
        <v>0</v>
      </c>
      <c r="B16032" s="18" t="s">
        <v>319</v>
      </c>
      <c r="C16032" s="29"/>
    </row>
    <row r="16033" spans="1:3" ht="15" x14ac:dyDescent="0.2">
      <c r="A16033" s="13"/>
      <c r="B16033" s="5" t="s">
        <v>53</v>
      </c>
      <c r="C16033" s="36">
        <v>1337</v>
      </c>
    </row>
    <row r="16034" spans="1:3" ht="15" x14ac:dyDescent="0.2">
      <c r="A16034" s="13"/>
      <c r="B16034" s="6" t="s">
        <v>54</v>
      </c>
      <c r="C16034" s="36">
        <v>1287</v>
      </c>
    </row>
    <row r="16035" spans="1:3" ht="15" x14ac:dyDescent="0.2">
      <c r="A16035" s="13"/>
      <c r="B16035" s="6" t="s">
        <v>55</v>
      </c>
      <c r="C16035" s="36">
        <v>50</v>
      </c>
    </row>
    <row r="16036" spans="1:3" ht="18" hidden="1" customHeight="1" x14ac:dyDescent="0.2">
      <c r="A16036" s="13">
        <f t="shared" si="652"/>
        <v>0</v>
      </c>
      <c r="B16036" s="24"/>
      <c r="C16036" s="34"/>
    </row>
    <row r="16037" spans="1:3" ht="18" customHeight="1" x14ac:dyDescent="0.2">
      <c r="A16037" s="13"/>
      <c r="B16037" s="121" t="s">
        <v>349</v>
      </c>
      <c r="C16037" s="122"/>
    </row>
    <row r="16038" spans="1:3" ht="18" hidden="1" customHeight="1" x14ac:dyDescent="0.2">
      <c r="A16038" s="13">
        <f t="shared" si="652"/>
        <v>0</v>
      </c>
      <c r="B16038" s="21"/>
      <c r="C16038" s="35"/>
    </row>
    <row r="16039" spans="1:3" ht="18" hidden="1" customHeight="1" x14ac:dyDescent="0.2">
      <c r="A16039" s="13">
        <f t="shared" si="652"/>
        <v>0</v>
      </c>
      <c r="B16039" s="22" t="s">
        <v>59</v>
      </c>
      <c r="C16039" s="29"/>
    </row>
    <row r="16040" spans="1:3" ht="15" x14ac:dyDescent="0.2">
      <c r="A16040" s="13"/>
      <c r="B16040" s="2" t="s">
        <v>1</v>
      </c>
      <c r="C16040" s="28">
        <v>5799</v>
      </c>
    </row>
    <row r="16041" spans="1:3" ht="15" hidden="1" x14ac:dyDescent="0.2">
      <c r="A16041" s="13">
        <f t="shared" si="652"/>
        <v>0</v>
      </c>
      <c r="B16041" s="3" t="s">
        <v>2</v>
      </c>
      <c r="C16041" s="28"/>
    </row>
    <row r="16042" spans="1:3" ht="15" hidden="1" x14ac:dyDescent="0.2">
      <c r="A16042" s="13">
        <f t="shared" si="652"/>
        <v>0</v>
      </c>
      <c r="B16042" s="3" t="s">
        <v>3</v>
      </c>
      <c r="C16042" s="28"/>
    </row>
    <row r="16043" spans="1:3" ht="15" hidden="1" x14ac:dyDescent="0.2">
      <c r="A16043" s="13">
        <f t="shared" si="652"/>
        <v>0</v>
      </c>
      <c r="B16043" s="3" t="s">
        <v>4</v>
      </c>
      <c r="C16043" s="28"/>
    </row>
    <row r="16044" spans="1:3" ht="15" x14ac:dyDescent="0.2">
      <c r="A16044" s="13"/>
      <c r="B16044" s="3" t="s">
        <v>5</v>
      </c>
      <c r="C16044" s="28">
        <v>5799</v>
      </c>
    </row>
    <row r="16045" spans="1:3" ht="15" hidden="1" x14ac:dyDescent="0.2">
      <c r="A16045" s="13">
        <f t="shared" si="652"/>
        <v>0</v>
      </c>
      <c r="B16045" s="2" t="s">
        <v>6</v>
      </c>
      <c r="C16045" s="28"/>
    </row>
    <row r="16046" spans="1:3" ht="15" hidden="1" x14ac:dyDescent="0.2">
      <c r="A16046" s="13">
        <f t="shared" si="652"/>
        <v>0</v>
      </c>
      <c r="B16046" s="2" t="s">
        <v>7</v>
      </c>
      <c r="C16046" s="28">
        <v>0</v>
      </c>
    </row>
    <row r="16047" spans="1:3" ht="15" hidden="1" x14ac:dyDescent="0.2">
      <c r="A16047" s="13">
        <v>0</v>
      </c>
      <c r="B16047" s="3" t="s">
        <v>8</v>
      </c>
      <c r="C16047" s="28">
        <v>0</v>
      </c>
    </row>
    <row r="16048" spans="1:3" ht="15" hidden="1" x14ac:dyDescent="0.2">
      <c r="A16048" s="13">
        <f t="shared" si="652"/>
        <v>0</v>
      </c>
      <c r="B16048" s="4" t="s">
        <v>9</v>
      </c>
      <c r="C16048" s="28"/>
    </row>
    <row r="16049" spans="1:3" ht="15" hidden="1" x14ac:dyDescent="0.2">
      <c r="A16049" s="13">
        <v>0</v>
      </c>
      <c r="B16049" s="4" t="s">
        <v>10</v>
      </c>
      <c r="C16049" s="28"/>
    </row>
    <row r="16050" spans="1:3" ht="15" hidden="1" x14ac:dyDescent="0.2">
      <c r="A16050" s="13">
        <f t="shared" si="652"/>
        <v>0</v>
      </c>
      <c r="B16050" s="4" t="s">
        <v>11</v>
      </c>
      <c r="C16050" s="28"/>
    </row>
    <row r="16051" spans="1:3" ht="15" hidden="1" x14ac:dyDescent="0.2">
      <c r="A16051" s="13">
        <f t="shared" si="652"/>
        <v>0</v>
      </c>
      <c r="B16051" s="4" t="s">
        <v>12</v>
      </c>
      <c r="C16051" s="28"/>
    </row>
    <row r="16052" spans="1:3" ht="15" hidden="1" x14ac:dyDescent="0.2">
      <c r="A16052" s="13">
        <f t="shared" si="652"/>
        <v>0</v>
      </c>
      <c r="B16052" s="2" t="s">
        <v>13</v>
      </c>
      <c r="C16052" s="28">
        <v>0</v>
      </c>
    </row>
    <row r="16053" spans="1:3" ht="15" hidden="1" x14ac:dyDescent="0.2">
      <c r="A16053" s="13">
        <v>0</v>
      </c>
      <c r="B16053" s="3" t="s">
        <v>14</v>
      </c>
      <c r="C16053" s="28">
        <v>0</v>
      </c>
    </row>
    <row r="16054" spans="1:3" ht="15" hidden="1" x14ac:dyDescent="0.2">
      <c r="A16054" s="13">
        <v>0</v>
      </c>
      <c r="B16054" s="4" t="s">
        <v>15</v>
      </c>
      <c r="C16054" s="28"/>
    </row>
    <row r="16055" spans="1:3" ht="15" hidden="1" x14ac:dyDescent="0.2">
      <c r="A16055" s="13">
        <v>0</v>
      </c>
      <c r="B16055" s="4" t="s">
        <v>10</v>
      </c>
      <c r="C16055" s="28"/>
    </row>
    <row r="16056" spans="1:3" ht="15" hidden="1" x14ac:dyDescent="0.2">
      <c r="A16056" s="13">
        <f t="shared" ref="A16056:A16062" si="653">SUM(C16056)</f>
        <v>0</v>
      </c>
      <c r="B16056" s="4" t="s">
        <v>16</v>
      </c>
      <c r="C16056" s="28"/>
    </row>
    <row r="16057" spans="1:3" ht="15" hidden="1" x14ac:dyDescent="0.2">
      <c r="A16057" s="13">
        <f t="shared" si="653"/>
        <v>0</v>
      </c>
      <c r="B16057" s="3" t="s">
        <v>17</v>
      </c>
      <c r="C16057" s="28">
        <v>0</v>
      </c>
    </row>
    <row r="16058" spans="1:3" ht="15" hidden="1" x14ac:dyDescent="0.2">
      <c r="A16058" s="13">
        <f t="shared" si="653"/>
        <v>0</v>
      </c>
      <c r="B16058" s="4" t="s">
        <v>18</v>
      </c>
      <c r="C16058" s="28"/>
    </row>
    <row r="16059" spans="1:3" ht="18" hidden="1" customHeight="1" x14ac:dyDescent="0.2">
      <c r="A16059" s="13">
        <f t="shared" si="653"/>
        <v>0</v>
      </c>
      <c r="B16059" s="21"/>
      <c r="C16059" s="35"/>
    </row>
    <row r="16060" spans="1:3" ht="15" x14ac:dyDescent="0.2">
      <c r="A16060" s="13"/>
      <c r="B16060" s="2" t="s">
        <v>19</v>
      </c>
      <c r="C16060" s="28">
        <v>5887</v>
      </c>
    </row>
    <row r="16061" spans="1:3" ht="15" x14ac:dyDescent="0.2">
      <c r="A16061" s="13"/>
      <c r="B16061" s="12" t="s">
        <v>20</v>
      </c>
      <c r="C16061" s="31">
        <v>4999</v>
      </c>
    </row>
    <row r="16062" spans="1:3" ht="15" x14ac:dyDescent="0.2">
      <c r="A16062" s="13"/>
      <c r="B16062" s="12" t="s">
        <v>21</v>
      </c>
      <c r="C16062" s="31">
        <v>666</v>
      </c>
    </row>
    <row r="16063" spans="1:3" ht="15" hidden="1" x14ac:dyDescent="0.2">
      <c r="A16063" s="13">
        <v>0</v>
      </c>
      <c r="B16063" s="15" t="s">
        <v>22</v>
      </c>
      <c r="C16063" s="32">
        <v>357</v>
      </c>
    </row>
    <row r="16064" spans="1:3" ht="15" hidden="1" x14ac:dyDescent="0.2">
      <c r="A16064" s="13">
        <v>0</v>
      </c>
      <c r="B16064" s="15" t="s">
        <v>23</v>
      </c>
      <c r="C16064" s="32"/>
    </row>
    <row r="16065" spans="1:3" ht="15" hidden="1" x14ac:dyDescent="0.2">
      <c r="A16065" s="13">
        <v>0</v>
      </c>
      <c r="B16065" s="15" t="s">
        <v>24</v>
      </c>
      <c r="C16065" s="32"/>
    </row>
    <row r="16066" spans="1:3" ht="15" hidden="1" x14ac:dyDescent="0.2">
      <c r="A16066" s="13">
        <v>0</v>
      </c>
      <c r="B16066" s="15" t="s">
        <v>25</v>
      </c>
      <c r="C16066" s="32"/>
    </row>
    <row r="16067" spans="1:3" ht="15" hidden="1" x14ac:dyDescent="0.2">
      <c r="A16067" s="13">
        <v>0</v>
      </c>
      <c r="B16067" s="15" t="s">
        <v>26</v>
      </c>
      <c r="C16067" s="32"/>
    </row>
    <row r="16068" spans="1:3" ht="15" hidden="1" x14ac:dyDescent="0.2">
      <c r="A16068" s="13">
        <v>0</v>
      </c>
      <c r="B16068" s="15" t="s">
        <v>27</v>
      </c>
      <c r="C16068" s="32"/>
    </row>
    <row r="16069" spans="1:3" ht="30" hidden="1" x14ac:dyDescent="0.2">
      <c r="A16069" s="13">
        <v>0</v>
      </c>
      <c r="B16069" s="15" t="s">
        <v>28</v>
      </c>
      <c r="C16069" s="32"/>
    </row>
    <row r="16070" spans="1:3" ht="15" hidden="1" x14ac:dyDescent="0.2">
      <c r="A16070" s="13">
        <v>0</v>
      </c>
      <c r="B16070" s="15" t="s">
        <v>29</v>
      </c>
      <c r="C16070" s="32"/>
    </row>
    <row r="16071" spans="1:3" ht="15" hidden="1" x14ac:dyDescent="0.2">
      <c r="A16071" s="13">
        <v>0</v>
      </c>
      <c r="B16071" s="15" t="s">
        <v>30</v>
      </c>
      <c r="C16071" s="32"/>
    </row>
    <row r="16072" spans="1:3" ht="15" hidden="1" x14ac:dyDescent="0.2">
      <c r="A16072" s="13">
        <v>0</v>
      </c>
      <c r="B16072" s="15" t="s">
        <v>31</v>
      </c>
      <c r="C16072" s="32">
        <v>309</v>
      </c>
    </row>
    <row r="16073" spans="1:3" ht="15" hidden="1" x14ac:dyDescent="0.2">
      <c r="A16073" s="13">
        <f t="shared" ref="A16073:A16079" si="654">SUM(C16073)</f>
        <v>0</v>
      </c>
      <c r="B16073" s="12" t="s">
        <v>32</v>
      </c>
      <c r="C16073" s="31"/>
    </row>
    <row r="16074" spans="1:3" ht="15" hidden="1" x14ac:dyDescent="0.2">
      <c r="A16074" s="13">
        <f t="shared" si="654"/>
        <v>0</v>
      </c>
      <c r="B16074" s="3" t="s">
        <v>33</v>
      </c>
      <c r="C16074" s="28"/>
    </row>
    <row r="16075" spans="1:3" ht="15" hidden="1" x14ac:dyDescent="0.2">
      <c r="A16075" s="13">
        <f t="shared" si="654"/>
        <v>0</v>
      </c>
      <c r="B16075" s="12" t="s">
        <v>4</v>
      </c>
      <c r="C16075" s="31"/>
    </row>
    <row r="16076" spans="1:3" ht="15" x14ac:dyDescent="0.2">
      <c r="A16076" s="13"/>
      <c r="B16076" s="12" t="s">
        <v>34</v>
      </c>
      <c r="C16076" s="31">
        <v>52</v>
      </c>
    </row>
    <row r="16077" spans="1:3" ht="15" x14ac:dyDescent="0.2">
      <c r="A16077" s="13"/>
      <c r="B16077" s="12" t="s">
        <v>35</v>
      </c>
      <c r="C16077" s="31">
        <v>170</v>
      </c>
    </row>
    <row r="16078" spans="1:3" ht="15" hidden="1" x14ac:dyDescent="0.2">
      <c r="A16078" s="13">
        <f t="shared" si="654"/>
        <v>0</v>
      </c>
      <c r="B16078" s="2" t="s">
        <v>36</v>
      </c>
      <c r="C16078" s="28"/>
    </row>
    <row r="16079" spans="1:3" ht="15" hidden="1" x14ac:dyDescent="0.2">
      <c r="A16079" s="13">
        <f t="shared" si="654"/>
        <v>0</v>
      </c>
      <c r="B16079" s="2" t="s">
        <v>37</v>
      </c>
      <c r="C16079" s="28">
        <v>0</v>
      </c>
    </row>
    <row r="16080" spans="1:3" ht="15" hidden="1" x14ac:dyDescent="0.2">
      <c r="A16080" s="13">
        <v>0</v>
      </c>
      <c r="B16080" s="16" t="s">
        <v>8</v>
      </c>
      <c r="C16080" s="33">
        <v>0</v>
      </c>
    </row>
    <row r="16081" spans="1:3" ht="15" hidden="1" x14ac:dyDescent="0.2">
      <c r="A16081" s="13">
        <v>0</v>
      </c>
      <c r="B16081" s="15" t="s">
        <v>9</v>
      </c>
      <c r="C16081" s="32"/>
    </row>
    <row r="16082" spans="1:3" ht="15" hidden="1" x14ac:dyDescent="0.2">
      <c r="A16082" s="13">
        <v>0</v>
      </c>
      <c r="B16082" s="15" t="s">
        <v>38</v>
      </c>
      <c r="C16082" s="32"/>
    </row>
    <row r="16083" spans="1:3" ht="15" hidden="1" x14ac:dyDescent="0.2">
      <c r="A16083" s="13">
        <f>SUM(C16083)</f>
        <v>0</v>
      </c>
      <c r="B16083" s="14" t="s">
        <v>39</v>
      </c>
      <c r="C16083" s="31"/>
    </row>
    <row r="16084" spans="1:3" ht="15" hidden="1" x14ac:dyDescent="0.2">
      <c r="A16084" s="13">
        <f>SUM(C16084)</f>
        <v>0</v>
      </c>
      <c r="B16084" s="4" t="s">
        <v>40</v>
      </c>
      <c r="C16084" s="28"/>
    </row>
    <row r="16085" spans="1:3" ht="15" hidden="1" x14ac:dyDescent="0.2">
      <c r="A16085" s="13">
        <f>SUM(C16085)</f>
        <v>0</v>
      </c>
      <c r="B16085" s="2" t="s">
        <v>41</v>
      </c>
      <c r="C16085" s="28">
        <v>0</v>
      </c>
    </row>
    <row r="16086" spans="1:3" ht="15" hidden="1" x14ac:dyDescent="0.2">
      <c r="A16086" s="13">
        <v>0</v>
      </c>
      <c r="B16086" s="16" t="s">
        <v>14</v>
      </c>
      <c r="C16086" s="33">
        <v>0</v>
      </c>
    </row>
    <row r="16087" spans="1:3" ht="15" hidden="1" x14ac:dyDescent="0.2">
      <c r="A16087" s="13">
        <v>0</v>
      </c>
      <c r="B16087" s="15" t="s">
        <v>9</v>
      </c>
      <c r="C16087" s="32"/>
    </row>
    <row r="16088" spans="1:3" ht="15" hidden="1" x14ac:dyDescent="0.2">
      <c r="A16088" s="13">
        <v>0</v>
      </c>
      <c r="B16088" s="15" t="s">
        <v>10</v>
      </c>
      <c r="C16088" s="32"/>
    </row>
    <row r="16089" spans="1:3" ht="15" hidden="1" x14ac:dyDescent="0.2">
      <c r="A16089" s="13">
        <f>SUM(C16089)</f>
        <v>0</v>
      </c>
      <c r="B16089" s="14" t="s">
        <v>42</v>
      </c>
      <c r="C16089" s="31"/>
    </row>
    <row r="16090" spans="1:3" ht="15" hidden="1" x14ac:dyDescent="0.2">
      <c r="A16090" s="13">
        <f>SUM(C16090)</f>
        <v>0</v>
      </c>
      <c r="B16090" s="4" t="s">
        <v>16</v>
      </c>
      <c r="C16090" s="28"/>
    </row>
    <row r="16091" spans="1:3" ht="15" hidden="1" x14ac:dyDescent="0.2">
      <c r="A16091" s="13">
        <f>SUM(C16091)</f>
        <v>0</v>
      </c>
      <c r="B16091" s="16" t="s">
        <v>17</v>
      </c>
      <c r="C16091" s="33">
        <v>0</v>
      </c>
    </row>
    <row r="16092" spans="1:3" ht="15" hidden="1" x14ac:dyDescent="0.2">
      <c r="A16092" s="13">
        <v>0</v>
      </c>
      <c r="B16092" s="15" t="s">
        <v>43</v>
      </c>
      <c r="C16092" s="32"/>
    </row>
    <row r="16093" spans="1:3" ht="15" hidden="1" x14ac:dyDescent="0.2">
      <c r="A16093" s="13">
        <v>0</v>
      </c>
      <c r="B16093" s="15" t="s">
        <v>15</v>
      </c>
      <c r="C16093" s="32"/>
    </row>
    <row r="16094" spans="1:3" ht="15" hidden="1" x14ac:dyDescent="0.2">
      <c r="A16094" s="13">
        <v>0</v>
      </c>
      <c r="B16094" s="15" t="s">
        <v>10</v>
      </c>
      <c r="C16094" s="32"/>
    </row>
    <row r="16095" spans="1:3" ht="15" hidden="1" x14ac:dyDescent="0.2">
      <c r="A16095" s="13">
        <f t="shared" ref="A16095:A16117" si="655">SUM(C16095)</f>
        <v>0</v>
      </c>
      <c r="B16095" s="14" t="s">
        <v>39</v>
      </c>
      <c r="C16095" s="31"/>
    </row>
    <row r="16096" spans="1:3" ht="15" hidden="1" x14ac:dyDescent="0.2">
      <c r="A16096" s="13">
        <f t="shared" si="655"/>
        <v>0</v>
      </c>
      <c r="B16096" s="4" t="s">
        <v>16</v>
      </c>
      <c r="C16096" s="28"/>
    </row>
    <row r="16097" spans="1:3" ht="18" hidden="1" customHeight="1" x14ac:dyDescent="0.2">
      <c r="A16097" s="13">
        <f t="shared" si="655"/>
        <v>0</v>
      </c>
      <c r="B16097" s="21"/>
      <c r="C16097" s="35"/>
    </row>
    <row r="16098" spans="1:3" ht="18" hidden="1" customHeight="1" x14ac:dyDescent="0.2">
      <c r="A16098" s="13">
        <f t="shared" si="655"/>
        <v>0</v>
      </c>
      <c r="B16098" s="22" t="s">
        <v>60</v>
      </c>
      <c r="C16098" s="29"/>
    </row>
    <row r="16099" spans="1:3" ht="15" x14ac:dyDescent="0.2">
      <c r="A16099" s="13"/>
      <c r="B16099" s="17" t="s">
        <v>44</v>
      </c>
      <c r="C16099" s="31">
        <v>5799</v>
      </c>
    </row>
    <row r="16100" spans="1:3" ht="15" x14ac:dyDescent="0.2">
      <c r="A16100" s="13"/>
      <c r="B16100" s="12" t="s">
        <v>1</v>
      </c>
      <c r="C16100" s="31">
        <v>5799</v>
      </c>
    </row>
    <row r="16101" spans="1:3" ht="15" hidden="1" x14ac:dyDescent="0.2">
      <c r="A16101" s="13">
        <f t="shared" si="655"/>
        <v>0</v>
      </c>
      <c r="B16101" s="12" t="s">
        <v>6</v>
      </c>
      <c r="C16101" s="31">
        <v>0</v>
      </c>
    </row>
    <row r="16102" spans="1:3" ht="15" hidden="1" x14ac:dyDescent="0.2">
      <c r="A16102" s="13">
        <f t="shared" si="655"/>
        <v>0</v>
      </c>
      <c r="B16102" s="12" t="s">
        <v>45</v>
      </c>
      <c r="C16102" s="31">
        <v>0</v>
      </c>
    </row>
    <row r="16103" spans="1:3" ht="15" hidden="1" x14ac:dyDescent="0.2">
      <c r="A16103" s="13">
        <f t="shared" si="655"/>
        <v>0</v>
      </c>
      <c r="B16103" s="12" t="s">
        <v>13</v>
      </c>
      <c r="C16103" s="31">
        <v>0</v>
      </c>
    </row>
    <row r="16104" spans="1:3" ht="15" x14ac:dyDescent="0.2">
      <c r="A16104" s="13"/>
      <c r="B16104" s="17" t="s">
        <v>46</v>
      </c>
      <c r="C16104" s="31">
        <v>5887</v>
      </c>
    </row>
    <row r="16105" spans="1:3" ht="15" x14ac:dyDescent="0.2">
      <c r="A16105" s="13"/>
      <c r="B16105" s="12" t="s">
        <v>19</v>
      </c>
      <c r="C16105" s="31">
        <v>5887</v>
      </c>
    </row>
    <row r="16106" spans="1:3" ht="15" hidden="1" x14ac:dyDescent="0.2">
      <c r="A16106" s="13">
        <f t="shared" si="655"/>
        <v>0</v>
      </c>
      <c r="B16106" s="12" t="s">
        <v>36</v>
      </c>
      <c r="C16106" s="31">
        <v>0</v>
      </c>
    </row>
    <row r="16107" spans="1:3" ht="15" hidden="1" x14ac:dyDescent="0.2">
      <c r="A16107" s="13">
        <f t="shared" si="655"/>
        <v>0</v>
      </c>
      <c r="B16107" s="12" t="s">
        <v>47</v>
      </c>
      <c r="C16107" s="31">
        <v>0</v>
      </c>
    </row>
    <row r="16108" spans="1:3" ht="15" hidden="1" x14ac:dyDescent="0.2">
      <c r="A16108" s="13">
        <f t="shared" si="655"/>
        <v>0</v>
      </c>
      <c r="B16108" s="12" t="s">
        <v>41</v>
      </c>
      <c r="C16108" s="31">
        <v>0</v>
      </c>
    </row>
    <row r="16109" spans="1:3" ht="15" x14ac:dyDescent="0.2">
      <c r="A16109" s="13"/>
      <c r="B16109" s="39" t="s">
        <v>48</v>
      </c>
      <c r="C16109" s="40">
        <v>-88</v>
      </c>
    </row>
    <row r="16110" spans="1:3" ht="15" x14ac:dyDescent="0.2">
      <c r="A16110" s="13"/>
      <c r="B16110" s="39" t="s">
        <v>49</v>
      </c>
      <c r="C16110" s="40">
        <v>446</v>
      </c>
    </row>
    <row r="16111" spans="1:3" ht="15" x14ac:dyDescent="0.2">
      <c r="A16111" s="13"/>
      <c r="B16111" s="39" t="s">
        <v>50</v>
      </c>
      <c r="C16111" s="40">
        <v>358</v>
      </c>
    </row>
    <row r="16112" spans="1:3" ht="18" hidden="1" customHeight="1" x14ac:dyDescent="0.2">
      <c r="A16112" s="13">
        <f t="shared" si="655"/>
        <v>0</v>
      </c>
      <c r="B16112" s="23"/>
      <c r="C16112" s="34"/>
    </row>
    <row r="16113" spans="1:3" ht="18" hidden="1" customHeight="1" x14ac:dyDescent="0.2">
      <c r="A16113" s="13">
        <f t="shared" si="655"/>
        <v>0</v>
      </c>
      <c r="B16113" s="18" t="s">
        <v>319</v>
      </c>
      <c r="C16113" s="29"/>
    </row>
    <row r="16114" spans="1:3" ht="15" x14ac:dyDescent="0.2">
      <c r="A16114" s="13"/>
      <c r="B16114" s="5" t="s">
        <v>53</v>
      </c>
      <c r="C16114" s="36">
        <v>1102</v>
      </c>
    </row>
    <row r="16115" spans="1:3" ht="15" x14ac:dyDescent="0.2">
      <c r="A16115" s="13"/>
      <c r="B16115" s="6" t="s">
        <v>54</v>
      </c>
      <c r="C16115" s="36">
        <v>879</v>
      </c>
    </row>
    <row r="16116" spans="1:3" ht="15" x14ac:dyDescent="0.2">
      <c r="A16116" s="13"/>
      <c r="B16116" s="6" t="s">
        <v>55</v>
      </c>
      <c r="C16116" s="36">
        <v>223</v>
      </c>
    </row>
    <row r="16117" spans="1:3" ht="18" hidden="1" customHeight="1" x14ac:dyDescent="0.2">
      <c r="A16117" s="13">
        <f t="shared" si="655"/>
        <v>0</v>
      </c>
      <c r="B16117" s="24"/>
      <c r="C16117" s="34"/>
    </row>
    <row r="16118" spans="1:3" ht="18" customHeight="1" x14ac:dyDescent="0.2">
      <c r="A16118" s="13"/>
      <c r="B16118" s="121" t="s">
        <v>268</v>
      </c>
      <c r="C16118" s="122"/>
    </row>
    <row r="16119" spans="1:3" ht="18" hidden="1" customHeight="1" x14ac:dyDescent="0.2">
      <c r="A16119" s="13">
        <f t="shared" ref="A16119:A16127" si="656">SUM(C16119)</f>
        <v>0</v>
      </c>
      <c r="B16119" s="21"/>
      <c r="C16119" s="35"/>
    </row>
    <row r="16120" spans="1:3" ht="18" hidden="1" customHeight="1" x14ac:dyDescent="0.2">
      <c r="A16120" s="13">
        <f t="shared" si="656"/>
        <v>0</v>
      </c>
      <c r="B16120" s="22" t="s">
        <v>59</v>
      </c>
      <c r="C16120" s="29"/>
    </row>
    <row r="16121" spans="1:3" ht="15" x14ac:dyDescent="0.2">
      <c r="A16121" s="13"/>
      <c r="B16121" s="2" t="s">
        <v>1</v>
      </c>
      <c r="C16121" s="28">
        <v>2.222</v>
      </c>
    </row>
    <row r="16122" spans="1:3" ht="15" hidden="1" x14ac:dyDescent="0.2">
      <c r="A16122" s="13">
        <f t="shared" si="656"/>
        <v>0</v>
      </c>
      <c r="B16122" s="3" t="s">
        <v>2</v>
      </c>
      <c r="C16122" s="28"/>
    </row>
    <row r="16123" spans="1:3" ht="15" hidden="1" x14ac:dyDescent="0.2">
      <c r="A16123" s="13">
        <f t="shared" si="656"/>
        <v>0</v>
      </c>
      <c r="B16123" s="3" t="s">
        <v>3</v>
      </c>
      <c r="C16123" s="28"/>
    </row>
    <row r="16124" spans="1:3" ht="15" hidden="1" x14ac:dyDescent="0.2">
      <c r="A16124" s="13">
        <f t="shared" si="656"/>
        <v>0</v>
      </c>
      <c r="B16124" s="3" t="s">
        <v>4</v>
      </c>
      <c r="C16124" s="28">
        <v>0</v>
      </c>
    </row>
    <row r="16125" spans="1:3" ht="15" x14ac:dyDescent="0.2">
      <c r="A16125" s="13"/>
      <c r="B16125" s="3" t="s">
        <v>5</v>
      </c>
      <c r="C16125" s="28">
        <v>2.222</v>
      </c>
    </row>
    <row r="16126" spans="1:3" ht="15" hidden="1" x14ac:dyDescent="0.2">
      <c r="A16126" s="13">
        <f t="shared" si="656"/>
        <v>0</v>
      </c>
      <c r="B16126" s="2" t="s">
        <v>6</v>
      </c>
      <c r="C16126" s="28">
        <v>0</v>
      </c>
    </row>
    <row r="16127" spans="1:3" ht="15" hidden="1" x14ac:dyDescent="0.2">
      <c r="A16127" s="13">
        <f t="shared" si="656"/>
        <v>0</v>
      </c>
      <c r="B16127" s="2" t="s">
        <v>7</v>
      </c>
      <c r="C16127" s="28">
        <v>0</v>
      </c>
    </row>
    <row r="16128" spans="1:3" ht="15" hidden="1" x14ac:dyDescent="0.2">
      <c r="A16128" s="13">
        <v>0</v>
      </c>
      <c r="B16128" s="3" t="s">
        <v>8</v>
      </c>
      <c r="C16128" s="28">
        <v>0</v>
      </c>
    </row>
    <row r="16129" spans="1:3" ht="15" hidden="1" x14ac:dyDescent="0.2">
      <c r="A16129" s="13">
        <f>SUM(C16129)</f>
        <v>0</v>
      </c>
      <c r="B16129" s="4" t="s">
        <v>9</v>
      </c>
      <c r="C16129" s="28">
        <v>0</v>
      </c>
    </row>
    <row r="16130" spans="1:3" ht="15" hidden="1" x14ac:dyDescent="0.2">
      <c r="A16130" s="13">
        <v>0</v>
      </c>
      <c r="B16130" s="4" t="s">
        <v>10</v>
      </c>
      <c r="C16130" s="28">
        <v>0</v>
      </c>
    </row>
    <row r="16131" spans="1:3" ht="15" hidden="1" x14ac:dyDescent="0.2">
      <c r="A16131" s="13">
        <f>SUM(C16131)</f>
        <v>0</v>
      </c>
      <c r="B16131" s="4" t="s">
        <v>11</v>
      </c>
      <c r="C16131" s="28">
        <v>0</v>
      </c>
    </row>
    <row r="16132" spans="1:3" ht="15" hidden="1" x14ac:dyDescent="0.2">
      <c r="A16132" s="13">
        <f>SUM(C16132)</f>
        <v>0</v>
      </c>
      <c r="B16132" s="4" t="s">
        <v>12</v>
      </c>
      <c r="C16132" s="28">
        <v>0</v>
      </c>
    </row>
    <row r="16133" spans="1:3" ht="15" hidden="1" x14ac:dyDescent="0.2">
      <c r="A16133" s="13">
        <f>SUM(C16133)</f>
        <v>0</v>
      </c>
      <c r="B16133" s="2" t="s">
        <v>13</v>
      </c>
      <c r="C16133" s="28">
        <v>0</v>
      </c>
    </row>
    <row r="16134" spans="1:3" ht="15" hidden="1" x14ac:dyDescent="0.2">
      <c r="A16134" s="13">
        <v>0</v>
      </c>
      <c r="B16134" s="3" t="s">
        <v>14</v>
      </c>
      <c r="C16134" s="28">
        <v>0</v>
      </c>
    </row>
    <row r="16135" spans="1:3" ht="15" hidden="1" x14ac:dyDescent="0.2">
      <c r="A16135" s="13">
        <v>0</v>
      </c>
      <c r="B16135" s="4" t="s">
        <v>15</v>
      </c>
      <c r="C16135" s="28">
        <v>0</v>
      </c>
    </row>
    <row r="16136" spans="1:3" ht="15" hidden="1" x14ac:dyDescent="0.2">
      <c r="A16136" s="13">
        <v>0</v>
      </c>
      <c r="B16136" s="4" t="s">
        <v>10</v>
      </c>
      <c r="C16136" s="28">
        <v>0</v>
      </c>
    </row>
    <row r="16137" spans="1:3" ht="15" hidden="1" x14ac:dyDescent="0.2">
      <c r="A16137" s="13">
        <f t="shared" ref="A16137:A16143" si="657">SUM(C16137)</f>
        <v>0</v>
      </c>
      <c r="B16137" s="4" t="s">
        <v>16</v>
      </c>
      <c r="C16137" s="28">
        <v>0</v>
      </c>
    </row>
    <row r="16138" spans="1:3" ht="15" hidden="1" x14ac:dyDescent="0.2">
      <c r="A16138" s="13">
        <f t="shared" si="657"/>
        <v>0</v>
      </c>
      <c r="B16138" s="3" t="s">
        <v>17</v>
      </c>
      <c r="C16138" s="28">
        <v>0</v>
      </c>
    </row>
    <row r="16139" spans="1:3" ht="15" hidden="1" x14ac:dyDescent="0.2">
      <c r="A16139" s="13">
        <f t="shared" si="657"/>
        <v>0</v>
      </c>
      <c r="B16139" s="4" t="s">
        <v>18</v>
      </c>
      <c r="C16139" s="28">
        <v>0</v>
      </c>
    </row>
    <row r="16140" spans="1:3" ht="18" hidden="1" customHeight="1" x14ac:dyDescent="0.2">
      <c r="A16140" s="13">
        <f t="shared" si="657"/>
        <v>0</v>
      </c>
      <c r="B16140" s="21"/>
      <c r="C16140" s="35"/>
    </row>
    <row r="16141" spans="1:3" ht="15" x14ac:dyDescent="0.2">
      <c r="A16141" s="13"/>
      <c r="B16141" s="2" t="s">
        <v>19</v>
      </c>
      <c r="C16141" s="28">
        <v>1.9990000000000001</v>
      </c>
    </row>
    <row r="16142" spans="1:3" ht="15" hidden="1" x14ac:dyDescent="0.2">
      <c r="A16142" s="13">
        <f t="shared" si="657"/>
        <v>0</v>
      </c>
      <c r="B16142" s="12" t="s">
        <v>20</v>
      </c>
      <c r="C16142" s="31">
        <v>0</v>
      </c>
    </row>
    <row r="16143" spans="1:3" ht="15" x14ac:dyDescent="0.2">
      <c r="A16143" s="13"/>
      <c r="B16143" s="12" t="s">
        <v>21</v>
      </c>
      <c r="C16143" s="31">
        <v>1.9990000000000001</v>
      </c>
    </row>
    <row r="16144" spans="1:3" ht="15" hidden="1" x14ac:dyDescent="0.2">
      <c r="A16144" s="13">
        <v>0</v>
      </c>
      <c r="B16144" s="15" t="s">
        <v>22</v>
      </c>
      <c r="C16144" s="32">
        <v>0</v>
      </c>
    </row>
    <row r="16145" spans="1:3" ht="15" hidden="1" x14ac:dyDescent="0.2">
      <c r="A16145" s="13">
        <v>0</v>
      </c>
      <c r="B16145" s="15" t="s">
        <v>23</v>
      </c>
      <c r="C16145" s="32">
        <v>0</v>
      </c>
    </row>
    <row r="16146" spans="1:3" ht="15" hidden="1" x14ac:dyDescent="0.2">
      <c r="A16146" s="13">
        <v>0</v>
      </c>
      <c r="B16146" s="15" t="s">
        <v>24</v>
      </c>
      <c r="C16146" s="32">
        <v>0.79900000000000004</v>
      </c>
    </row>
    <row r="16147" spans="1:3" ht="15" hidden="1" x14ac:dyDescent="0.2">
      <c r="A16147" s="13">
        <v>0</v>
      </c>
      <c r="B16147" s="15" t="s">
        <v>25</v>
      </c>
      <c r="C16147" s="32">
        <v>0</v>
      </c>
    </row>
    <row r="16148" spans="1:3" ht="15" hidden="1" x14ac:dyDescent="0.2">
      <c r="A16148" s="13">
        <v>0</v>
      </c>
      <c r="B16148" s="15" t="s">
        <v>26</v>
      </c>
      <c r="C16148" s="32">
        <v>0</v>
      </c>
    </row>
    <row r="16149" spans="1:3" ht="15" hidden="1" x14ac:dyDescent="0.2">
      <c r="A16149" s="13">
        <v>0</v>
      </c>
      <c r="B16149" s="15" t="s">
        <v>27</v>
      </c>
      <c r="C16149" s="32">
        <v>0</v>
      </c>
    </row>
    <row r="16150" spans="1:3" ht="30" hidden="1" x14ac:dyDescent="0.2">
      <c r="A16150" s="13">
        <v>0</v>
      </c>
      <c r="B16150" s="15" t="s">
        <v>28</v>
      </c>
      <c r="C16150" s="32">
        <v>1.2</v>
      </c>
    </row>
    <row r="16151" spans="1:3" ht="15" hidden="1" x14ac:dyDescent="0.2">
      <c r="A16151" s="13">
        <v>0</v>
      </c>
      <c r="B16151" s="15" t="s">
        <v>29</v>
      </c>
      <c r="C16151" s="32">
        <v>0</v>
      </c>
    </row>
    <row r="16152" spans="1:3" ht="15" hidden="1" x14ac:dyDescent="0.2">
      <c r="A16152" s="13">
        <v>0</v>
      </c>
      <c r="B16152" s="15" t="s">
        <v>30</v>
      </c>
      <c r="C16152" s="32">
        <v>0</v>
      </c>
    </row>
    <row r="16153" spans="1:3" ht="15" hidden="1" x14ac:dyDescent="0.2">
      <c r="A16153" s="13">
        <v>0</v>
      </c>
      <c r="B16153" s="15" t="s">
        <v>31</v>
      </c>
      <c r="C16153" s="32">
        <v>0</v>
      </c>
    </row>
    <row r="16154" spans="1:3" ht="15" hidden="1" x14ac:dyDescent="0.2">
      <c r="A16154" s="13">
        <f t="shared" ref="A16154:A16160" si="658">SUM(C16154)</f>
        <v>0</v>
      </c>
      <c r="B16154" s="12" t="s">
        <v>32</v>
      </c>
      <c r="C16154" s="31">
        <v>0</v>
      </c>
    </row>
    <row r="16155" spans="1:3" ht="15" hidden="1" x14ac:dyDescent="0.2">
      <c r="A16155" s="13">
        <f t="shared" si="658"/>
        <v>0</v>
      </c>
      <c r="B16155" s="3" t="s">
        <v>33</v>
      </c>
      <c r="C16155" s="28">
        <v>0</v>
      </c>
    </row>
    <row r="16156" spans="1:3" ht="15" hidden="1" x14ac:dyDescent="0.2">
      <c r="A16156" s="13">
        <f t="shared" si="658"/>
        <v>0</v>
      </c>
      <c r="B16156" s="12" t="s">
        <v>4</v>
      </c>
      <c r="C16156" s="31">
        <v>0</v>
      </c>
    </row>
    <row r="16157" spans="1:3" ht="15" hidden="1" x14ac:dyDescent="0.2">
      <c r="A16157" s="13">
        <f t="shared" si="658"/>
        <v>0</v>
      </c>
      <c r="B16157" s="12" t="s">
        <v>34</v>
      </c>
      <c r="C16157" s="31">
        <v>0</v>
      </c>
    </row>
    <row r="16158" spans="1:3" ht="15" hidden="1" x14ac:dyDescent="0.2">
      <c r="A16158" s="13">
        <f t="shared" si="658"/>
        <v>0</v>
      </c>
      <c r="B16158" s="12" t="s">
        <v>35</v>
      </c>
      <c r="C16158" s="31">
        <v>0</v>
      </c>
    </row>
    <row r="16159" spans="1:3" ht="15" hidden="1" x14ac:dyDescent="0.2">
      <c r="A16159" s="13">
        <f t="shared" si="658"/>
        <v>0</v>
      </c>
      <c r="B16159" s="2" t="s">
        <v>36</v>
      </c>
      <c r="C16159" s="28">
        <v>0</v>
      </c>
    </row>
    <row r="16160" spans="1:3" ht="15" hidden="1" x14ac:dyDescent="0.2">
      <c r="A16160" s="13">
        <f t="shared" si="658"/>
        <v>0</v>
      </c>
      <c r="B16160" s="2" t="s">
        <v>37</v>
      </c>
      <c r="C16160" s="28">
        <v>0</v>
      </c>
    </row>
    <row r="16161" spans="1:3" ht="15" hidden="1" x14ac:dyDescent="0.2">
      <c r="A16161" s="13">
        <v>0</v>
      </c>
      <c r="B16161" s="16" t="s">
        <v>8</v>
      </c>
      <c r="C16161" s="33">
        <v>0</v>
      </c>
    </row>
    <row r="16162" spans="1:3" ht="15" hidden="1" x14ac:dyDescent="0.2">
      <c r="A16162" s="13">
        <v>0</v>
      </c>
      <c r="B16162" s="15" t="s">
        <v>9</v>
      </c>
      <c r="C16162" s="32">
        <v>0</v>
      </c>
    </row>
    <row r="16163" spans="1:3" ht="15" hidden="1" x14ac:dyDescent="0.2">
      <c r="A16163" s="13">
        <v>0</v>
      </c>
      <c r="B16163" s="15" t="s">
        <v>38</v>
      </c>
      <c r="C16163" s="32">
        <v>0</v>
      </c>
    </row>
    <row r="16164" spans="1:3" ht="15" hidden="1" x14ac:dyDescent="0.2">
      <c r="A16164" s="13">
        <f>SUM(C16164)</f>
        <v>0</v>
      </c>
      <c r="B16164" s="14" t="s">
        <v>39</v>
      </c>
      <c r="C16164" s="31">
        <v>0</v>
      </c>
    </row>
    <row r="16165" spans="1:3" ht="15" hidden="1" x14ac:dyDescent="0.2">
      <c r="A16165" s="13">
        <f>SUM(C16165)</f>
        <v>0</v>
      </c>
      <c r="B16165" s="4" t="s">
        <v>40</v>
      </c>
      <c r="C16165" s="28">
        <v>0</v>
      </c>
    </row>
    <row r="16166" spans="1:3" ht="15" hidden="1" x14ac:dyDescent="0.2">
      <c r="A16166" s="13">
        <f>SUM(C16166)</f>
        <v>0</v>
      </c>
      <c r="B16166" s="2" t="s">
        <v>41</v>
      </c>
      <c r="C16166" s="28">
        <v>0</v>
      </c>
    </row>
    <row r="16167" spans="1:3" ht="15" hidden="1" x14ac:dyDescent="0.2">
      <c r="A16167" s="13">
        <v>0</v>
      </c>
      <c r="B16167" s="16" t="s">
        <v>14</v>
      </c>
      <c r="C16167" s="33">
        <v>0</v>
      </c>
    </row>
    <row r="16168" spans="1:3" ht="15" hidden="1" x14ac:dyDescent="0.2">
      <c r="A16168" s="13">
        <v>0</v>
      </c>
      <c r="B16168" s="15" t="s">
        <v>9</v>
      </c>
      <c r="C16168" s="32">
        <v>0</v>
      </c>
    </row>
    <row r="16169" spans="1:3" ht="15" hidden="1" x14ac:dyDescent="0.2">
      <c r="A16169" s="13">
        <v>0</v>
      </c>
      <c r="B16169" s="15" t="s">
        <v>10</v>
      </c>
      <c r="C16169" s="32">
        <v>0</v>
      </c>
    </row>
    <row r="16170" spans="1:3" ht="15" hidden="1" x14ac:dyDescent="0.2">
      <c r="A16170" s="13">
        <f>SUM(C16170)</f>
        <v>0</v>
      </c>
      <c r="B16170" s="14" t="s">
        <v>42</v>
      </c>
      <c r="C16170" s="31">
        <v>0</v>
      </c>
    </row>
    <row r="16171" spans="1:3" ht="15" hidden="1" x14ac:dyDescent="0.2">
      <c r="A16171" s="13">
        <f>SUM(C16171)</f>
        <v>0</v>
      </c>
      <c r="B16171" s="4" t="s">
        <v>16</v>
      </c>
      <c r="C16171" s="28">
        <v>0</v>
      </c>
    </row>
    <row r="16172" spans="1:3" ht="15" hidden="1" x14ac:dyDescent="0.2">
      <c r="A16172" s="13">
        <f>SUM(C16172)</f>
        <v>0</v>
      </c>
      <c r="B16172" s="16" t="s">
        <v>17</v>
      </c>
      <c r="C16172" s="33">
        <v>0</v>
      </c>
    </row>
    <row r="16173" spans="1:3" ht="15" hidden="1" x14ac:dyDescent="0.2">
      <c r="A16173" s="13">
        <v>0</v>
      </c>
      <c r="B16173" s="15" t="s">
        <v>43</v>
      </c>
      <c r="C16173" s="32">
        <v>0</v>
      </c>
    </row>
    <row r="16174" spans="1:3" ht="15" hidden="1" x14ac:dyDescent="0.2">
      <c r="A16174" s="13">
        <v>0</v>
      </c>
      <c r="B16174" s="15" t="s">
        <v>15</v>
      </c>
      <c r="C16174" s="32">
        <v>0</v>
      </c>
    </row>
    <row r="16175" spans="1:3" ht="15" hidden="1" x14ac:dyDescent="0.2">
      <c r="A16175" s="13">
        <v>0</v>
      </c>
      <c r="B16175" s="15" t="s">
        <v>10</v>
      </c>
      <c r="C16175" s="32">
        <v>0</v>
      </c>
    </row>
    <row r="16176" spans="1:3" ht="15" hidden="1" x14ac:dyDescent="0.2">
      <c r="A16176" s="13">
        <f t="shared" ref="A16176:A16198" si="659">SUM(C16176)</f>
        <v>0</v>
      </c>
      <c r="B16176" s="14" t="s">
        <v>39</v>
      </c>
      <c r="C16176" s="31">
        <v>0</v>
      </c>
    </row>
    <row r="16177" spans="1:3" ht="15" hidden="1" x14ac:dyDescent="0.2">
      <c r="A16177" s="13">
        <f t="shared" si="659"/>
        <v>0</v>
      </c>
      <c r="B16177" s="4" t="s">
        <v>16</v>
      </c>
      <c r="C16177" s="28">
        <v>0</v>
      </c>
    </row>
    <row r="16178" spans="1:3" ht="18" hidden="1" customHeight="1" x14ac:dyDescent="0.2">
      <c r="A16178" s="13">
        <f t="shared" si="659"/>
        <v>0</v>
      </c>
      <c r="B16178" s="21"/>
      <c r="C16178" s="35"/>
    </row>
    <row r="16179" spans="1:3" ht="18" hidden="1" customHeight="1" x14ac:dyDescent="0.2">
      <c r="A16179" s="13">
        <f t="shared" si="659"/>
        <v>0</v>
      </c>
      <c r="B16179" s="22" t="s">
        <v>60</v>
      </c>
      <c r="C16179" s="29"/>
    </row>
    <row r="16180" spans="1:3" ht="15" x14ac:dyDescent="0.2">
      <c r="A16180" s="13"/>
      <c r="B16180" s="17" t="s">
        <v>44</v>
      </c>
      <c r="C16180" s="31">
        <v>2.222</v>
      </c>
    </row>
    <row r="16181" spans="1:3" ht="15" x14ac:dyDescent="0.2">
      <c r="A16181" s="13"/>
      <c r="B16181" s="12" t="s">
        <v>1</v>
      </c>
      <c r="C16181" s="31">
        <v>2.222</v>
      </c>
    </row>
    <row r="16182" spans="1:3" ht="15" hidden="1" x14ac:dyDescent="0.2">
      <c r="A16182" s="13">
        <f t="shared" si="659"/>
        <v>0</v>
      </c>
      <c r="B16182" s="12" t="s">
        <v>6</v>
      </c>
      <c r="C16182" s="31">
        <v>0</v>
      </c>
    </row>
    <row r="16183" spans="1:3" ht="15" hidden="1" x14ac:dyDescent="0.2">
      <c r="A16183" s="13">
        <f t="shared" si="659"/>
        <v>0</v>
      </c>
      <c r="B16183" s="12" t="s">
        <v>45</v>
      </c>
      <c r="C16183" s="31">
        <v>0</v>
      </c>
    </row>
    <row r="16184" spans="1:3" ht="15" hidden="1" x14ac:dyDescent="0.2">
      <c r="A16184" s="13">
        <f t="shared" si="659"/>
        <v>0</v>
      </c>
      <c r="B16184" s="12" t="s">
        <v>13</v>
      </c>
      <c r="C16184" s="31">
        <v>0</v>
      </c>
    </row>
    <row r="16185" spans="1:3" ht="15" x14ac:dyDescent="0.2">
      <c r="A16185" s="13"/>
      <c r="B16185" s="17" t="s">
        <v>46</v>
      </c>
      <c r="C16185" s="31">
        <v>1.9990000000000001</v>
      </c>
    </row>
    <row r="16186" spans="1:3" ht="15" x14ac:dyDescent="0.2">
      <c r="A16186" s="13"/>
      <c r="B16186" s="12" t="s">
        <v>19</v>
      </c>
      <c r="C16186" s="31">
        <v>1.9990000000000001</v>
      </c>
    </row>
    <row r="16187" spans="1:3" ht="15" hidden="1" x14ac:dyDescent="0.2">
      <c r="A16187" s="13">
        <f t="shared" si="659"/>
        <v>0</v>
      </c>
      <c r="B16187" s="12" t="s">
        <v>36</v>
      </c>
      <c r="C16187" s="31">
        <v>0</v>
      </c>
    </row>
    <row r="16188" spans="1:3" ht="15" hidden="1" x14ac:dyDescent="0.2">
      <c r="A16188" s="13">
        <f t="shared" si="659"/>
        <v>0</v>
      </c>
      <c r="B16188" s="12" t="s">
        <v>47</v>
      </c>
      <c r="C16188" s="31">
        <v>0</v>
      </c>
    </row>
    <row r="16189" spans="1:3" ht="15" hidden="1" x14ac:dyDescent="0.2">
      <c r="A16189" s="13">
        <f t="shared" si="659"/>
        <v>0</v>
      </c>
      <c r="B16189" s="12" t="s">
        <v>41</v>
      </c>
      <c r="C16189" s="31">
        <v>0</v>
      </c>
    </row>
    <row r="16190" spans="1:3" ht="15" x14ac:dyDescent="0.2">
      <c r="A16190" s="13"/>
      <c r="B16190" s="39" t="s">
        <v>48</v>
      </c>
      <c r="C16190" s="40">
        <v>0.223</v>
      </c>
    </row>
    <row r="16191" spans="1:3" ht="15" x14ac:dyDescent="0.2">
      <c r="A16191" s="13"/>
      <c r="B16191" s="39" t="s">
        <v>49</v>
      </c>
      <c r="C16191" s="40">
        <v>7.6899999999999998E-3</v>
      </c>
    </row>
    <row r="16192" spans="1:3" ht="15" x14ac:dyDescent="0.2">
      <c r="A16192" s="13"/>
      <c r="B16192" s="39" t="s">
        <v>50</v>
      </c>
      <c r="C16192" s="40">
        <v>0.23069000000000001</v>
      </c>
    </row>
    <row r="16193" spans="1:3" ht="18" hidden="1" customHeight="1" x14ac:dyDescent="0.2">
      <c r="A16193" s="13">
        <f t="shared" si="659"/>
        <v>0</v>
      </c>
      <c r="B16193" s="23"/>
      <c r="C16193" s="34"/>
    </row>
    <row r="16194" spans="1:3" ht="18" hidden="1" customHeight="1" x14ac:dyDescent="0.2">
      <c r="A16194" s="13">
        <f t="shared" si="659"/>
        <v>0</v>
      </c>
      <c r="B16194" s="18" t="s">
        <v>319</v>
      </c>
      <c r="C16194" s="29"/>
    </row>
    <row r="16195" spans="1:3" ht="15" x14ac:dyDescent="0.2">
      <c r="A16195" s="13"/>
      <c r="B16195" s="5" t="s">
        <v>53</v>
      </c>
      <c r="C16195" s="36">
        <v>11</v>
      </c>
    </row>
    <row r="16196" spans="1:3" ht="15" x14ac:dyDescent="0.2">
      <c r="A16196" s="13"/>
      <c r="B16196" s="6" t="s">
        <v>54</v>
      </c>
      <c r="C16196" s="36">
        <v>6</v>
      </c>
    </row>
    <row r="16197" spans="1:3" ht="15" x14ac:dyDescent="0.2">
      <c r="A16197" s="13"/>
      <c r="B16197" s="6" t="s">
        <v>55</v>
      </c>
      <c r="C16197" s="36">
        <v>5</v>
      </c>
    </row>
    <row r="16198" spans="1:3" ht="18" hidden="1" customHeight="1" x14ac:dyDescent="0.2">
      <c r="A16198" s="13">
        <f t="shared" si="659"/>
        <v>0</v>
      </c>
      <c r="B16198" s="24"/>
      <c r="C16198" s="34"/>
    </row>
    <row r="16199" spans="1:3" ht="18" customHeight="1" x14ac:dyDescent="0.2">
      <c r="A16199" s="13"/>
      <c r="B16199" s="121" t="s">
        <v>269</v>
      </c>
      <c r="C16199" s="122"/>
    </row>
    <row r="16200" spans="1:3" ht="18" hidden="1" customHeight="1" x14ac:dyDescent="0.2">
      <c r="A16200" s="13">
        <f t="shared" ref="A16200:A16208" si="660">SUM(C16200)</f>
        <v>0</v>
      </c>
      <c r="B16200" s="21"/>
      <c r="C16200" s="35"/>
    </row>
    <row r="16201" spans="1:3" ht="18" hidden="1" customHeight="1" x14ac:dyDescent="0.2">
      <c r="A16201" s="13">
        <f t="shared" si="660"/>
        <v>0</v>
      </c>
      <c r="B16201" s="22" t="s">
        <v>59</v>
      </c>
      <c r="C16201" s="29"/>
    </row>
    <row r="16202" spans="1:3" ht="15" x14ac:dyDescent="0.2">
      <c r="A16202" s="13"/>
      <c r="B16202" s="2" t="s">
        <v>1</v>
      </c>
      <c r="C16202" s="28">
        <v>2.5750000000000002</v>
      </c>
    </row>
    <row r="16203" spans="1:3" ht="15" hidden="1" x14ac:dyDescent="0.2">
      <c r="A16203" s="13">
        <f t="shared" si="660"/>
        <v>0</v>
      </c>
      <c r="B16203" s="3" t="s">
        <v>2</v>
      </c>
      <c r="C16203" s="28"/>
    </row>
    <row r="16204" spans="1:3" ht="15" hidden="1" x14ac:dyDescent="0.2">
      <c r="A16204" s="13">
        <f t="shared" si="660"/>
        <v>0</v>
      </c>
      <c r="B16204" s="3" t="s">
        <v>3</v>
      </c>
      <c r="C16204" s="28"/>
    </row>
    <row r="16205" spans="1:3" ht="15" hidden="1" x14ac:dyDescent="0.2">
      <c r="A16205" s="13">
        <f t="shared" si="660"/>
        <v>0</v>
      </c>
      <c r="B16205" s="3" t="s">
        <v>4</v>
      </c>
      <c r="C16205" s="28">
        <v>0</v>
      </c>
    </row>
    <row r="16206" spans="1:3" ht="15" x14ac:dyDescent="0.2">
      <c r="A16206" s="13"/>
      <c r="B16206" s="3" t="s">
        <v>5</v>
      </c>
      <c r="C16206" s="28">
        <v>2.5750000000000002</v>
      </c>
    </row>
    <row r="16207" spans="1:3" ht="15" hidden="1" x14ac:dyDescent="0.2">
      <c r="A16207" s="13">
        <f t="shared" si="660"/>
        <v>0</v>
      </c>
      <c r="B16207" s="2" t="s">
        <v>6</v>
      </c>
      <c r="C16207" s="28">
        <v>0</v>
      </c>
    </row>
    <row r="16208" spans="1:3" ht="15" hidden="1" x14ac:dyDescent="0.2">
      <c r="A16208" s="13">
        <f t="shared" si="660"/>
        <v>0</v>
      </c>
      <c r="B16208" s="2" t="s">
        <v>7</v>
      </c>
      <c r="C16208" s="28">
        <v>0</v>
      </c>
    </row>
    <row r="16209" spans="1:3" ht="15" hidden="1" x14ac:dyDescent="0.2">
      <c r="A16209" s="13">
        <v>0</v>
      </c>
      <c r="B16209" s="3" t="s">
        <v>8</v>
      </c>
      <c r="C16209" s="28">
        <v>0</v>
      </c>
    </row>
    <row r="16210" spans="1:3" ht="15" hidden="1" x14ac:dyDescent="0.2">
      <c r="A16210" s="13">
        <f>SUM(C16210)</f>
        <v>0</v>
      </c>
      <c r="B16210" s="4" t="s">
        <v>9</v>
      </c>
      <c r="C16210" s="28">
        <v>0</v>
      </c>
    </row>
    <row r="16211" spans="1:3" ht="15" hidden="1" x14ac:dyDescent="0.2">
      <c r="A16211" s="13">
        <v>0</v>
      </c>
      <c r="B16211" s="4" t="s">
        <v>10</v>
      </c>
      <c r="C16211" s="28">
        <v>0</v>
      </c>
    </row>
    <row r="16212" spans="1:3" ht="15" hidden="1" x14ac:dyDescent="0.2">
      <c r="A16212" s="13">
        <f>SUM(C16212)</f>
        <v>0</v>
      </c>
      <c r="B16212" s="4" t="s">
        <v>11</v>
      </c>
      <c r="C16212" s="28">
        <v>0</v>
      </c>
    </row>
    <row r="16213" spans="1:3" ht="15" hidden="1" x14ac:dyDescent="0.2">
      <c r="A16213" s="13">
        <f>SUM(C16213)</f>
        <v>0</v>
      </c>
      <c r="B16213" s="4" t="s">
        <v>12</v>
      </c>
      <c r="C16213" s="28">
        <v>0</v>
      </c>
    </row>
    <row r="16214" spans="1:3" ht="15" hidden="1" x14ac:dyDescent="0.2">
      <c r="A16214" s="13">
        <f>SUM(C16214)</f>
        <v>0</v>
      </c>
      <c r="B16214" s="2" t="s">
        <v>13</v>
      </c>
      <c r="C16214" s="28">
        <v>0</v>
      </c>
    </row>
    <row r="16215" spans="1:3" ht="15" hidden="1" x14ac:dyDescent="0.2">
      <c r="A16215" s="13">
        <v>0</v>
      </c>
      <c r="B16215" s="3" t="s">
        <v>14</v>
      </c>
      <c r="C16215" s="28">
        <v>0</v>
      </c>
    </row>
    <row r="16216" spans="1:3" ht="15" hidden="1" x14ac:dyDescent="0.2">
      <c r="A16216" s="13">
        <v>0</v>
      </c>
      <c r="B16216" s="4" t="s">
        <v>15</v>
      </c>
      <c r="C16216" s="28">
        <v>0</v>
      </c>
    </row>
    <row r="16217" spans="1:3" ht="15" hidden="1" x14ac:dyDescent="0.2">
      <c r="A16217" s="13">
        <v>0</v>
      </c>
      <c r="B16217" s="4" t="s">
        <v>10</v>
      </c>
      <c r="C16217" s="28">
        <v>0</v>
      </c>
    </row>
    <row r="16218" spans="1:3" ht="15" hidden="1" x14ac:dyDescent="0.2">
      <c r="A16218" s="13">
        <f t="shared" ref="A16218:A16224" si="661">SUM(C16218)</f>
        <v>0</v>
      </c>
      <c r="B16218" s="4" t="s">
        <v>16</v>
      </c>
      <c r="C16218" s="28">
        <v>0</v>
      </c>
    </row>
    <row r="16219" spans="1:3" ht="15" hidden="1" x14ac:dyDescent="0.2">
      <c r="A16219" s="13">
        <f t="shared" si="661"/>
        <v>0</v>
      </c>
      <c r="B16219" s="3" t="s">
        <v>17</v>
      </c>
      <c r="C16219" s="28">
        <v>0</v>
      </c>
    </row>
    <row r="16220" spans="1:3" ht="15" hidden="1" x14ac:dyDescent="0.2">
      <c r="A16220" s="13">
        <f t="shared" si="661"/>
        <v>0</v>
      </c>
      <c r="B16220" s="4" t="s">
        <v>18</v>
      </c>
      <c r="C16220" s="28">
        <v>0</v>
      </c>
    </row>
    <row r="16221" spans="1:3" ht="18" hidden="1" customHeight="1" x14ac:dyDescent="0.2">
      <c r="A16221" s="13">
        <f t="shared" si="661"/>
        <v>0</v>
      </c>
      <c r="B16221" s="21"/>
      <c r="C16221" s="35"/>
    </row>
    <row r="16222" spans="1:3" ht="15" x14ac:dyDescent="0.2">
      <c r="A16222" s="13"/>
      <c r="B16222" s="2" t="s">
        <v>19</v>
      </c>
      <c r="C16222" s="28">
        <v>0.97575999999999996</v>
      </c>
    </row>
    <row r="16223" spans="1:3" ht="15" hidden="1" x14ac:dyDescent="0.2">
      <c r="A16223" s="13">
        <f t="shared" si="661"/>
        <v>0</v>
      </c>
      <c r="B16223" s="12" t="s">
        <v>20</v>
      </c>
      <c r="C16223" s="31">
        <v>0</v>
      </c>
    </row>
    <row r="16224" spans="1:3" ht="15" x14ac:dyDescent="0.2">
      <c r="A16224" s="13"/>
      <c r="B16224" s="12" t="s">
        <v>21</v>
      </c>
      <c r="C16224" s="31">
        <v>0.97575999999999996</v>
      </c>
    </row>
    <row r="16225" spans="1:3" ht="15" hidden="1" x14ac:dyDescent="0.2">
      <c r="A16225" s="13">
        <v>0</v>
      </c>
      <c r="B16225" s="15" t="s">
        <v>22</v>
      </c>
      <c r="C16225" s="32">
        <v>0</v>
      </c>
    </row>
    <row r="16226" spans="1:3" ht="15" hidden="1" x14ac:dyDescent="0.2">
      <c r="A16226" s="13">
        <v>0</v>
      </c>
      <c r="B16226" s="15" t="s">
        <v>23</v>
      </c>
      <c r="C16226" s="32">
        <v>0</v>
      </c>
    </row>
    <row r="16227" spans="1:3" ht="15" hidden="1" x14ac:dyDescent="0.2">
      <c r="A16227" s="13">
        <v>0</v>
      </c>
      <c r="B16227" s="15" t="s">
        <v>24</v>
      </c>
      <c r="C16227" s="32">
        <v>0.88426000000000005</v>
      </c>
    </row>
    <row r="16228" spans="1:3" ht="15" hidden="1" x14ac:dyDescent="0.2">
      <c r="A16228" s="13">
        <v>0</v>
      </c>
      <c r="B16228" s="15" t="s">
        <v>25</v>
      </c>
      <c r="C16228" s="32">
        <v>0</v>
      </c>
    </row>
    <row r="16229" spans="1:3" ht="15" hidden="1" x14ac:dyDescent="0.2">
      <c r="A16229" s="13">
        <v>0</v>
      </c>
      <c r="B16229" s="15" t="s">
        <v>26</v>
      </c>
      <c r="C16229" s="32">
        <v>0</v>
      </c>
    </row>
    <row r="16230" spans="1:3" ht="15" hidden="1" x14ac:dyDescent="0.2">
      <c r="A16230" s="13">
        <v>0</v>
      </c>
      <c r="B16230" s="15" t="s">
        <v>27</v>
      </c>
      <c r="C16230" s="32">
        <v>8.4000000000000005E-2</v>
      </c>
    </row>
    <row r="16231" spans="1:3" ht="30" hidden="1" x14ac:dyDescent="0.2">
      <c r="A16231" s="13">
        <v>0</v>
      </c>
      <c r="B16231" s="15" t="s">
        <v>28</v>
      </c>
      <c r="C16231" s="32">
        <v>0</v>
      </c>
    </row>
    <row r="16232" spans="1:3" ht="15" hidden="1" x14ac:dyDescent="0.2">
      <c r="A16232" s="13">
        <v>0</v>
      </c>
      <c r="B16232" s="15" t="s">
        <v>29</v>
      </c>
      <c r="C16232" s="32">
        <v>0</v>
      </c>
    </row>
    <row r="16233" spans="1:3" ht="15" hidden="1" x14ac:dyDescent="0.2">
      <c r="A16233" s="13">
        <v>0</v>
      </c>
      <c r="B16233" s="15" t="s">
        <v>30</v>
      </c>
      <c r="C16233" s="32">
        <v>0</v>
      </c>
    </row>
    <row r="16234" spans="1:3" ht="15" hidden="1" x14ac:dyDescent="0.2">
      <c r="A16234" s="13">
        <v>0</v>
      </c>
      <c r="B16234" s="15" t="s">
        <v>31</v>
      </c>
      <c r="C16234" s="32">
        <v>7.4999999999999997E-3</v>
      </c>
    </row>
    <row r="16235" spans="1:3" ht="15" hidden="1" x14ac:dyDescent="0.2">
      <c r="A16235" s="13">
        <f t="shared" ref="A16235:A16241" si="662">SUM(C16235)</f>
        <v>0</v>
      </c>
      <c r="B16235" s="12" t="s">
        <v>32</v>
      </c>
      <c r="C16235" s="31">
        <v>0</v>
      </c>
    </row>
    <row r="16236" spans="1:3" ht="15" hidden="1" x14ac:dyDescent="0.2">
      <c r="A16236" s="13">
        <f t="shared" si="662"/>
        <v>0</v>
      </c>
      <c r="B16236" s="3" t="s">
        <v>33</v>
      </c>
      <c r="C16236" s="28">
        <v>0</v>
      </c>
    </row>
    <row r="16237" spans="1:3" ht="15" hidden="1" x14ac:dyDescent="0.2">
      <c r="A16237" s="13">
        <f t="shared" si="662"/>
        <v>0</v>
      </c>
      <c r="B16237" s="12" t="s">
        <v>4</v>
      </c>
      <c r="C16237" s="31">
        <v>0</v>
      </c>
    </row>
    <row r="16238" spans="1:3" ht="15" hidden="1" x14ac:dyDescent="0.2">
      <c r="A16238" s="13">
        <f t="shared" si="662"/>
        <v>0</v>
      </c>
      <c r="B16238" s="12" t="s">
        <v>34</v>
      </c>
      <c r="C16238" s="31">
        <v>0</v>
      </c>
    </row>
    <row r="16239" spans="1:3" ht="15" hidden="1" x14ac:dyDescent="0.2">
      <c r="A16239" s="13">
        <f t="shared" si="662"/>
        <v>0</v>
      </c>
      <c r="B16239" s="12" t="s">
        <v>35</v>
      </c>
      <c r="C16239" s="31">
        <v>0</v>
      </c>
    </row>
    <row r="16240" spans="1:3" ht="15" hidden="1" x14ac:dyDescent="0.2">
      <c r="A16240" s="13">
        <f t="shared" si="662"/>
        <v>0</v>
      </c>
      <c r="B16240" s="2" t="s">
        <v>36</v>
      </c>
      <c r="C16240" s="28">
        <v>0</v>
      </c>
    </row>
    <row r="16241" spans="1:3" ht="15" hidden="1" x14ac:dyDescent="0.2">
      <c r="A16241" s="13">
        <f t="shared" si="662"/>
        <v>0</v>
      </c>
      <c r="B16241" s="2" t="s">
        <v>37</v>
      </c>
      <c r="C16241" s="28">
        <v>0</v>
      </c>
    </row>
    <row r="16242" spans="1:3" ht="15" hidden="1" x14ac:dyDescent="0.2">
      <c r="A16242" s="13">
        <v>0</v>
      </c>
      <c r="B16242" s="16" t="s">
        <v>8</v>
      </c>
      <c r="C16242" s="33">
        <v>0</v>
      </c>
    </row>
    <row r="16243" spans="1:3" ht="15" hidden="1" x14ac:dyDescent="0.2">
      <c r="A16243" s="13">
        <v>0</v>
      </c>
      <c r="B16243" s="15" t="s">
        <v>9</v>
      </c>
      <c r="C16243" s="32">
        <v>0</v>
      </c>
    </row>
    <row r="16244" spans="1:3" ht="15" hidden="1" x14ac:dyDescent="0.2">
      <c r="A16244" s="13">
        <v>0</v>
      </c>
      <c r="B16244" s="15" t="s">
        <v>38</v>
      </c>
      <c r="C16244" s="32">
        <v>0</v>
      </c>
    </row>
    <row r="16245" spans="1:3" ht="15" hidden="1" x14ac:dyDescent="0.2">
      <c r="A16245" s="13">
        <f>SUM(C16245)</f>
        <v>0</v>
      </c>
      <c r="B16245" s="14" t="s">
        <v>39</v>
      </c>
      <c r="C16245" s="31">
        <v>0</v>
      </c>
    </row>
    <row r="16246" spans="1:3" ht="15" hidden="1" x14ac:dyDescent="0.2">
      <c r="A16246" s="13">
        <f>SUM(C16246)</f>
        <v>0</v>
      </c>
      <c r="B16246" s="4" t="s">
        <v>40</v>
      </c>
      <c r="C16246" s="28">
        <v>0</v>
      </c>
    </row>
    <row r="16247" spans="1:3" ht="15" hidden="1" x14ac:dyDescent="0.2">
      <c r="A16247" s="13">
        <f>SUM(C16247)</f>
        <v>0</v>
      </c>
      <c r="B16247" s="2" t="s">
        <v>41</v>
      </c>
      <c r="C16247" s="28">
        <v>0</v>
      </c>
    </row>
    <row r="16248" spans="1:3" ht="15" hidden="1" x14ac:dyDescent="0.2">
      <c r="A16248" s="13">
        <v>0</v>
      </c>
      <c r="B16248" s="16" t="s">
        <v>14</v>
      </c>
      <c r="C16248" s="33">
        <v>0</v>
      </c>
    </row>
    <row r="16249" spans="1:3" ht="15" hidden="1" x14ac:dyDescent="0.2">
      <c r="A16249" s="13">
        <v>0</v>
      </c>
      <c r="B16249" s="15" t="s">
        <v>9</v>
      </c>
      <c r="C16249" s="32">
        <v>0</v>
      </c>
    </row>
    <row r="16250" spans="1:3" ht="15" hidden="1" x14ac:dyDescent="0.2">
      <c r="A16250" s="13">
        <v>0</v>
      </c>
      <c r="B16250" s="15" t="s">
        <v>10</v>
      </c>
      <c r="C16250" s="32">
        <v>0</v>
      </c>
    </row>
    <row r="16251" spans="1:3" ht="15" hidden="1" x14ac:dyDescent="0.2">
      <c r="A16251" s="13">
        <f>SUM(C16251)</f>
        <v>0</v>
      </c>
      <c r="B16251" s="14" t="s">
        <v>42</v>
      </c>
      <c r="C16251" s="31">
        <v>0</v>
      </c>
    </row>
    <row r="16252" spans="1:3" ht="15" hidden="1" x14ac:dyDescent="0.2">
      <c r="A16252" s="13">
        <f>SUM(C16252)</f>
        <v>0</v>
      </c>
      <c r="B16252" s="4" t="s">
        <v>16</v>
      </c>
      <c r="C16252" s="28">
        <v>0</v>
      </c>
    </row>
    <row r="16253" spans="1:3" ht="15" hidden="1" x14ac:dyDescent="0.2">
      <c r="A16253" s="13">
        <f>SUM(C16253)</f>
        <v>0</v>
      </c>
      <c r="B16253" s="16" t="s">
        <v>17</v>
      </c>
      <c r="C16253" s="33">
        <v>0</v>
      </c>
    </row>
    <row r="16254" spans="1:3" ht="15" hidden="1" x14ac:dyDescent="0.2">
      <c r="A16254" s="13">
        <v>0</v>
      </c>
      <c r="B16254" s="15" t="s">
        <v>43</v>
      </c>
      <c r="C16254" s="32">
        <v>0</v>
      </c>
    </row>
    <row r="16255" spans="1:3" ht="15" hidden="1" x14ac:dyDescent="0.2">
      <c r="A16255" s="13">
        <v>0</v>
      </c>
      <c r="B16255" s="15" t="s">
        <v>15</v>
      </c>
      <c r="C16255" s="32">
        <v>0</v>
      </c>
    </row>
    <row r="16256" spans="1:3" ht="15" hidden="1" x14ac:dyDescent="0.2">
      <c r="A16256" s="13">
        <v>0</v>
      </c>
      <c r="B16256" s="15" t="s">
        <v>10</v>
      </c>
      <c r="C16256" s="32">
        <v>0</v>
      </c>
    </row>
    <row r="16257" spans="1:3" ht="15" hidden="1" x14ac:dyDescent="0.2">
      <c r="A16257" s="13">
        <f t="shared" ref="A16257:A16279" si="663">SUM(C16257)</f>
        <v>0</v>
      </c>
      <c r="B16257" s="14" t="s">
        <v>39</v>
      </c>
      <c r="C16257" s="31">
        <v>0</v>
      </c>
    </row>
    <row r="16258" spans="1:3" ht="15" hidden="1" x14ac:dyDescent="0.2">
      <c r="A16258" s="13">
        <f t="shared" si="663"/>
        <v>0</v>
      </c>
      <c r="B16258" s="4" t="s">
        <v>16</v>
      </c>
      <c r="C16258" s="28">
        <v>0</v>
      </c>
    </row>
    <row r="16259" spans="1:3" ht="18" hidden="1" customHeight="1" x14ac:dyDescent="0.2">
      <c r="A16259" s="13">
        <f t="shared" si="663"/>
        <v>0</v>
      </c>
      <c r="B16259" s="21"/>
      <c r="C16259" s="35"/>
    </row>
    <row r="16260" spans="1:3" ht="18" hidden="1" customHeight="1" x14ac:dyDescent="0.2">
      <c r="A16260" s="13">
        <f t="shared" si="663"/>
        <v>0</v>
      </c>
      <c r="B16260" s="22" t="s">
        <v>60</v>
      </c>
      <c r="C16260" s="29"/>
    </row>
    <row r="16261" spans="1:3" ht="15" x14ac:dyDescent="0.2">
      <c r="A16261" s="13"/>
      <c r="B16261" s="17" t="s">
        <v>44</v>
      </c>
      <c r="C16261" s="31">
        <v>2.5750000000000002</v>
      </c>
    </row>
    <row r="16262" spans="1:3" ht="15" x14ac:dyDescent="0.2">
      <c r="A16262" s="13"/>
      <c r="B16262" s="12" t="s">
        <v>1</v>
      </c>
      <c r="C16262" s="31">
        <v>2.5750000000000002</v>
      </c>
    </row>
    <row r="16263" spans="1:3" ht="15" hidden="1" x14ac:dyDescent="0.2">
      <c r="A16263" s="13">
        <f t="shared" si="663"/>
        <v>0</v>
      </c>
      <c r="B16263" s="12" t="s">
        <v>6</v>
      </c>
      <c r="C16263" s="31">
        <v>0</v>
      </c>
    </row>
    <row r="16264" spans="1:3" ht="15" hidden="1" x14ac:dyDescent="0.2">
      <c r="A16264" s="13">
        <f t="shared" si="663"/>
        <v>0</v>
      </c>
      <c r="B16264" s="12" t="s">
        <v>45</v>
      </c>
      <c r="C16264" s="31">
        <v>0</v>
      </c>
    </row>
    <row r="16265" spans="1:3" ht="15" hidden="1" x14ac:dyDescent="0.2">
      <c r="A16265" s="13">
        <f t="shared" si="663"/>
        <v>0</v>
      </c>
      <c r="B16265" s="12" t="s">
        <v>13</v>
      </c>
      <c r="C16265" s="31">
        <v>0</v>
      </c>
    </row>
    <row r="16266" spans="1:3" ht="15" x14ac:dyDescent="0.2">
      <c r="A16266" s="13"/>
      <c r="B16266" s="17" t="s">
        <v>46</v>
      </c>
      <c r="C16266" s="31">
        <v>0.97575999999999996</v>
      </c>
    </row>
    <row r="16267" spans="1:3" ht="15" x14ac:dyDescent="0.2">
      <c r="A16267" s="13"/>
      <c r="B16267" s="12" t="s">
        <v>19</v>
      </c>
      <c r="C16267" s="31">
        <v>0.97575999999999996</v>
      </c>
    </row>
    <row r="16268" spans="1:3" ht="15" hidden="1" x14ac:dyDescent="0.2">
      <c r="A16268" s="13">
        <f t="shared" si="663"/>
        <v>0</v>
      </c>
      <c r="B16268" s="12" t="s">
        <v>36</v>
      </c>
      <c r="C16268" s="31">
        <v>0</v>
      </c>
    </row>
    <row r="16269" spans="1:3" ht="15" hidden="1" x14ac:dyDescent="0.2">
      <c r="A16269" s="13">
        <f t="shared" si="663"/>
        <v>0</v>
      </c>
      <c r="B16269" s="12" t="s">
        <v>47</v>
      </c>
      <c r="C16269" s="31">
        <v>0</v>
      </c>
    </row>
    <row r="16270" spans="1:3" ht="15" hidden="1" x14ac:dyDescent="0.2">
      <c r="A16270" s="13">
        <f t="shared" si="663"/>
        <v>0</v>
      </c>
      <c r="B16270" s="12" t="s">
        <v>41</v>
      </c>
      <c r="C16270" s="31">
        <v>0</v>
      </c>
    </row>
    <row r="16271" spans="1:3" ht="15" x14ac:dyDescent="0.2">
      <c r="A16271" s="13"/>
      <c r="B16271" s="39" t="s">
        <v>48</v>
      </c>
      <c r="C16271" s="40">
        <v>1.59924</v>
      </c>
    </row>
    <row r="16272" spans="1:3" ht="15" x14ac:dyDescent="0.2">
      <c r="A16272" s="13"/>
      <c r="B16272" s="39" t="s">
        <v>49</v>
      </c>
      <c r="C16272" s="40">
        <v>0.11794</v>
      </c>
    </row>
    <row r="16273" spans="1:3" ht="15" x14ac:dyDescent="0.2">
      <c r="A16273" s="13"/>
      <c r="B16273" s="39" t="s">
        <v>50</v>
      </c>
      <c r="C16273" s="40">
        <v>1.7171799999999999</v>
      </c>
    </row>
    <row r="16274" spans="1:3" ht="18" hidden="1" customHeight="1" x14ac:dyDescent="0.2">
      <c r="A16274" s="13">
        <f t="shared" si="663"/>
        <v>0</v>
      </c>
      <c r="B16274" s="23"/>
      <c r="C16274" s="34"/>
    </row>
    <row r="16275" spans="1:3" ht="18" hidden="1" customHeight="1" x14ac:dyDescent="0.2">
      <c r="A16275" s="13">
        <f t="shared" si="663"/>
        <v>0</v>
      </c>
      <c r="B16275" s="18" t="s">
        <v>319</v>
      </c>
      <c r="C16275" s="29"/>
    </row>
    <row r="16276" spans="1:3" ht="15" x14ac:dyDescent="0.2">
      <c r="A16276" s="13"/>
      <c r="B16276" s="5" t="s">
        <v>53</v>
      </c>
      <c r="C16276" s="36">
        <v>24</v>
      </c>
    </row>
    <row r="16277" spans="1:3" ht="15" x14ac:dyDescent="0.2">
      <c r="A16277" s="13"/>
      <c r="B16277" s="6" t="s">
        <v>54</v>
      </c>
      <c r="C16277" s="36">
        <v>19</v>
      </c>
    </row>
    <row r="16278" spans="1:3" ht="15" x14ac:dyDescent="0.2">
      <c r="A16278" s="13"/>
      <c r="B16278" s="6" t="s">
        <v>55</v>
      </c>
      <c r="C16278" s="36">
        <v>5</v>
      </c>
    </row>
    <row r="16279" spans="1:3" ht="18" hidden="1" customHeight="1" x14ac:dyDescent="0.2">
      <c r="A16279" s="13">
        <f t="shared" si="663"/>
        <v>0</v>
      </c>
      <c r="B16279" s="24"/>
      <c r="C16279" s="34"/>
    </row>
    <row r="16280" spans="1:3" ht="18" customHeight="1" x14ac:dyDescent="0.2">
      <c r="A16280" s="13"/>
      <c r="B16280" s="121" t="s">
        <v>270</v>
      </c>
      <c r="C16280" s="122"/>
    </row>
    <row r="16281" spans="1:3" ht="18" hidden="1" customHeight="1" x14ac:dyDescent="0.2">
      <c r="A16281" s="13">
        <f t="shared" ref="A16281:A16289" si="664">SUM(C16281)</f>
        <v>0</v>
      </c>
      <c r="B16281" s="21"/>
      <c r="C16281" s="35"/>
    </row>
    <row r="16282" spans="1:3" ht="18" hidden="1" customHeight="1" x14ac:dyDescent="0.2">
      <c r="A16282" s="13">
        <f t="shared" si="664"/>
        <v>0</v>
      </c>
      <c r="B16282" s="22" t="s">
        <v>59</v>
      </c>
      <c r="C16282" s="29"/>
    </row>
    <row r="16283" spans="1:3" ht="15" x14ac:dyDescent="0.2">
      <c r="A16283" s="13"/>
      <c r="B16283" s="2" t="s">
        <v>1</v>
      </c>
      <c r="C16283" s="28">
        <v>600.31607999999994</v>
      </c>
    </row>
    <row r="16284" spans="1:3" ht="15" hidden="1" x14ac:dyDescent="0.2">
      <c r="A16284" s="13">
        <f t="shared" si="664"/>
        <v>0</v>
      </c>
      <c r="B16284" s="3" t="s">
        <v>2</v>
      </c>
      <c r="C16284" s="28"/>
    </row>
    <row r="16285" spans="1:3" ht="15" hidden="1" x14ac:dyDescent="0.2">
      <c r="A16285" s="13">
        <f t="shared" si="664"/>
        <v>0</v>
      </c>
      <c r="B16285" s="3" t="s">
        <v>3</v>
      </c>
      <c r="C16285" s="28"/>
    </row>
    <row r="16286" spans="1:3" ht="15" x14ac:dyDescent="0.2">
      <c r="A16286" s="13"/>
      <c r="B16286" s="3" t="s">
        <v>4</v>
      </c>
      <c r="C16286" s="28">
        <v>4.4249999999999998</v>
      </c>
    </row>
    <row r="16287" spans="1:3" ht="15" x14ac:dyDescent="0.2">
      <c r="A16287" s="13"/>
      <c r="B16287" s="3" t="s">
        <v>5</v>
      </c>
      <c r="C16287" s="28">
        <v>595.89107999999999</v>
      </c>
    </row>
    <row r="16288" spans="1:3" ht="15" hidden="1" x14ac:dyDescent="0.2">
      <c r="A16288" s="13">
        <f t="shared" si="664"/>
        <v>0</v>
      </c>
      <c r="B16288" s="2" t="s">
        <v>6</v>
      </c>
      <c r="C16288" s="28">
        <v>0</v>
      </c>
    </row>
    <row r="16289" spans="1:3" ht="15" hidden="1" x14ac:dyDescent="0.2">
      <c r="A16289" s="13">
        <f t="shared" si="664"/>
        <v>0</v>
      </c>
      <c r="B16289" s="2" t="s">
        <v>7</v>
      </c>
      <c r="C16289" s="28">
        <v>0</v>
      </c>
    </row>
    <row r="16290" spans="1:3" ht="15" hidden="1" x14ac:dyDescent="0.2">
      <c r="A16290" s="13">
        <v>0</v>
      </c>
      <c r="B16290" s="3" t="s">
        <v>8</v>
      </c>
      <c r="C16290" s="28">
        <v>0</v>
      </c>
    </row>
    <row r="16291" spans="1:3" ht="15" hidden="1" x14ac:dyDescent="0.2">
      <c r="A16291" s="13">
        <f>SUM(C16291)</f>
        <v>0</v>
      </c>
      <c r="B16291" s="4" t="s">
        <v>9</v>
      </c>
      <c r="C16291" s="28">
        <v>0</v>
      </c>
    </row>
    <row r="16292" spans="1:3" ht="15" hidden="1" x14ac:dyDescent="0.2">
      <c r="A16292" s="13">
        <v>0</v>
      </c>
      <c r="B16292" s="4" t="s">
        <v>10</v>
      </c>
      <c r="C16292" s="28">
        <v>0</v>
      </c>
    </row>
    <row r="16293" spans="1:3" ht="15" hidden="1" x14ac:dyDescent="0.2">
      <c r="A16293" s="13">
        <f>SUM(C16293)</f>
        <v>0</v>
      </c>
      <c r="B16293" s="4" t="s">
        <v>11</v>
      </c>
      <c r="C16293" s="28">
        <v>0</v>
      </c>
    </row>
    <row r="16294" spans="1:3" ht="15" hidden="1" x14ac:dyDescent="0.2">
      <c r="A16294" s="13">
        <f>SUM(C16294)</f>
        <v>0</v>
      </c>
      <c r="B16294" s="4" t="s">
        <v>12</v>
      </c>
      <c r="C16294" s="28">
        <v>0</v>
      </c>
    </row>
    <row r="16295" spans="1:3" ht="15" hidden="1" x14ac:dyDescent="0.2">
      <c r="A16295" s="13">
        <f>SUM(C16295)</f>
        <v>0</v>
      </c>
      <c r="B16295" s="2" t="s">
        <v>13</v>
      </c>
      <c r="C16295" s="28">
        <v>0</v>
      </c>
    </row>
    <row r="16296" spans="1:3" ht="15" hidden="1" x14ac:dyDescent="0.2">
      <c r="A16296" s="13">
        <v>0</v>
      </c>
      <c r="B16296" s="3" t="s">
        <v>14</v>
      </c>
      <c r="C16296" s="28">
        <v>0</v>
      </c>
    </row>
    <row r="16297" spans="1:3" ht="15" hidden="1" x14ac:dyDescent="0.2">
      <c r="A16297" s="13">
        <v>0</v>
      </c>
      <c r="B16297" s="4" t="s">
        <v>15</v>
      </c>
      <c r="C16297" s="28">
        <v>0</v>
      </c>
    </row>
    <row r="16298" spans="1:3" ht="15" hidden="1" x14ac:dyDescent="0.2">
      <c r="A16298" s="13">
        <v>0</v>
      </c>
      <c r="B16298" s="4" t="s">
        <v>10</v>
      </c>
      <c r="C16298" s="28">
        <v>0</v>
      </c>
    </row>
    <row r="16299" spans="1:3" ht="15" hidden="1" x14ac:dyDescent="0.2">
      <c r="A16299" s="13">
        <f t="shared" ref="A16299:A16305" si="665">SUM(C16299)</f>
        <v>0</v>
      </c>
      <c r="B16299" s="4" t="s">
        <v>16</v>
      </c>
      <c r="C16299" s="28">
        <v>0</v>
      </c>
    </row>
    <row r="16300" spans="1:3" ht="15" hidden="1" x14ac:dyDescent="0.2">
      <c r="A16300" s="13">
        <f t="shared" si="665"/>
        <v>0</v>
      </c>
      <c r="B16300" s="3" t="s">
        <v>17</v>
      </c>
      <c r="C16300" s="28">
        <v>0</v>
      </c>
    </row>
    <row r="16301" spans="1:3" ht="15" hidden="1" x14ac:dyDescent="0.2">
      <c r="A16301" s="13">
        <f t="shared" si="665"/>
        <v>0</v>
      </c>
      <c r="B16301" s="4" t="s">
        <v>18</v>
      </c>
      <c r="C16301" s="28">
        <v>0</v>
      </c>
    </row>
    <row r="16302" spans="1:3" ht="18" hidden="1" customHeight="1" x14ac:dyDescent="0.2">
      <c r="A16302" s="13">
        <f t="shared" si="665"/>
        <v>0</v>
      </c>
      <c r="B16302" s="21"/>
      <c r="C16302" s="35"/>
    </row>
    <row r="16303" spans="1:3" ht="15" x14ac:dyDescent="0.2">
      <c r="A16303" s="13"/>
      <c r="B16303" s="2" t="s">
        <v>19</v>
      </c>
      <c r="C16303" s="28">
        <v>267.19290000000001</v>
      </c>
    </row>
    <row r="16304" spans="1:3" ht="15" x14ac:dyDescent="0.2">
      <c r="A16304" s="13"/>
      <c r="B16304" s="12" t="s">
        <v>20</v>
      </c>
      <c r="C16304" s="31">
        <v>76.95</v>
      </c>
    </row>
    <row r="16305" spans="1:3" ht="15" x14ac:dyDescent="0.2">
      <c r="A16305" s="13"/>
      <c r="B16305" s="12" t="s">
        <v>21</v>
      </c>
      <c r="C16305" s="31">
        <v>190.22790000000001</v>
      </c>
    </row>
    <row r="16306" spans="1:3" ht="15" hidden="1" x14ac:dyDescent="0.2">
      <c r="A16306" s="13">
        <v>0</v>
      </c>
      <c r="B16306" s="15" t="s">
        <v>22</v>
      </c>
      <c r="C16306" s="32">
        <v>146.0891</v>
      </c>
    </row>
    <row r="16307" spans="1:3" ht="15" hidden="1" x14ac:dyDescent="0.2">
      <c r="A16307" s="13">
        <v>0</v>
      </c>
      <c r="B16307" s="15" t="s">
        <v>23</v>
      </c>
      <c r="C16307" s="32">
        <v>0.09</v>
      </c>
    </row>
    <row r="16308" spans="1:3" ht="15" hidden="1" x14ac:dyDescent="0.2">
      <c r="A16308" s="13">
        <v>0</v>
      </c>
      <c r="B16308" s="15" t="s">
        <v>24</v>
      </c>
      <c r="C16308" s="32">
        <v>30.029160000000001</v>
      </c>
    </row>
    <row r="16309" spans="1:3" ht="15" hidden="1" x14ac:dyDescent="0.2">
      <c r="A16309" s="13">
        <v>0</v>
      </c>
      <c r="B16309" s="15" t="s">
        <v>25</v>
      </c>
      <c r="C16309" s="32">
        <v>0</v>
      </c>
    </row>
    <row r="16310" spans="1:3" ht="15" hidden="1" x14ac:dyDescent="0.2">
      <c r="A16310" s="13">
        <v>0</v>
      </c>
      <c r="B16310" s="15" t="s">
        <v>26</v>
      </c>
      <c r="C16310" s="32">
        <v>0</v>
      </c>
    </row>
    <row r="16311" spans="1:3" ht="15" hidden="1" x14ac:dyDescent="0.2">
      <c r="A16311" s="13">
        <v>0</v>
      </c>
      <c r="B16311" s="15" t="s">
        <v>27</v>
      </c>
      <c r="C16311" s="32">
        <v>0</v>
      </c>
    </row>
    <row r="16312" spans="1:3" ht="30" hidden="1" x14ac:dyDescent="0.2">
      <c r="A16312" s="13">
        <v>0</v>
      </c>
      <c r="B16312" s="15" t="s">
        <v>28</v>
      </c>
      <c r="C16312" s="32">
        <v>0</v>
      </c>
    </row>
    <row r="16313" spans="1:3" ht="15" hidden="1" x14ac:dyDescent="0.2">
      <c r="A16313" s="13">
        <v>0</v>
      </c>
      <c r="B16313" s="15" t="s">
        <v>29</v>
      </c>
      <c r="C16313" s="32">
        <v>0.45016</v>
      </c>
    </row>
    <row r="16314" spans="1:3" ht="15" hidden="1" x14ac:dyDescent="0.2">
      <c r="A16314" s="13">
        <v>0</v>
      </c>
      <c r="B16314" s="15" t="s">
        <v>30</v>
      </c>
      <c r="C16314" s="32">
        <v>0</v>
      </c>
    </row>
    <row r="16315" spans="1:3" ht="15" hidden="1" x14ac:dyDescent="0.2">
      <c r="A16315" s="13">
        <v>0</v>
      </c>
      <c r="B16315" s="15" t="s">
        <v>31</v>
      </c>
      <c r="C16315" s="32">
        <v>13.56948</v>
      </c>
    </row>
    <row r="16316" spans="1:3" ht="15" hidden="1" x14ac:dyDescent="0.2">
      <c r="A16316" s="13">
        <f t="shared" ref="A16316:A16376" si="666">SUM(C16316)</f>
        <v>0</v>
      </c>
      <c r="B16316" s="12" t="s">
        <v>32</v>
      </c>
      <c r="C16316" s="31">
        <v>0</v>
      </c>
    </row>
    <row r="16317" spans="1:3" ht="15" hidden="1" x14ac:dyDescent="0.2">
      <c r="A16317" s="13">
        <f t="shared" si="666"/>
        <v>0</v>
      </c>
      <c r="B16317" s="3" t="s">
        <v>33</v>
      </c>
      <c r="C16317" s="28">
        <v>0</v>
      </c>
    </row>
    <row r="16318" spans="1:3" ht="15" hidden="1" x14ac:dyDescent="0.2">
      <c r="A16318" s="13">
        <f t="shared" si="666"/>
        <v>0</v>
      </c>
      <c r="B16318" s="12" t="s">
        <v>4</v>
      </c>
      <c r="C16318" s="31">
        <v>0</v>
      </c>
    </row>
    <row r="16319" spans="1:3" ht="15" hidden="1" x14ac:dyDescent="0.2">
      <c r="A16319" s="13">
        <f t="shared" si="666"/>
        <v>0</v>
      </c>
      <c r="B16319" s="12" t="s">
        <v>34</v>
      </c>
      <c r="C16319" s="31">
        <v>0</v>
      </c>
    </row>
    <row r="16320" spans="1:3" ht="15" x14ac:dyDescent="0.2">
      <c r="A16320" s="13"/>
      <c r="B16320" s="12" t="s">
        <v>35</v>
      </c>
      <c r="C16320" s="31">
        <v>1.4999999999999999E-2</v>
      </c>
    </row>
    <row r="16321" spans="1:3" ht="15" x14ac:dyDescent="0.2">
      <c r="A16321" s="13"/>
      <c r="B16321" s="2" t="s">
        <v>36</v>
      </c>
      <c r="C16321" s="28">
        <v>2.7040000000000002</v>
      </c>
    </row>
    <row r="16322" spans="1:3" ht="15" hidden="1" x14ac:dyDescent="0.2">
      <c r="A16322" s="13">
        <f t="shared" si="666"/>
        <v>0</v>
      </c>
      <c r="B16322" s="2" t="s">
        <v>37</v>
      </c>
      <c r="C16322" s="28">
        <v>0</v>
      </c>
    </row>
    <row r="16323" spans="1:3" ht="15" hidden="1" x14ac:dyDescent="0.2">
      <c r="A16323" s="13">
        <v>0</v>
      </c>
      <c r="B16323" s="16" t="s">
        <v>8</v>
      </c>
      <c r="C16323" s="33">
        <v>0</v>
      </c>
    </row>
    <row r="16324" spans="1:3" ht="15" hidden="1" x14ac:dyDescent="0.2">
      <c r="A16324" s="13">
        <v>0</v>
      </c>
      <c r="B16324" s="15" t="s">
        <v>9</v>
      </c>
      <c r="C16324" s="32">
        <v>0</v>
      </c>
    </row>
    <row r="16325" spans="1:3" ht="15" hidden="1" x14ac:dyDescent="0.2">
      <c r="A16325" s="13">
        <v>0</v>
      </c>
      <c r="B16325" s="15" t="s">
        <v>38</v>
      </c>
      <c r="C16325" s="32">
        <v>0</v>
      </c>
    </row>
    <row r="16326" spans="1:3" ht="15" hidden="1" x14ac:dyDescent="0.2">
      <c r="A16326" s="13">
        <f t="shared" si="666"/>
        <v>0</v>
      </c>
      <c r="B16326" s="14" t="s">
        <v>39</v>
      </c>
      <c r="C16326" s="31">
        <v>0</v>
      </c>
    </row>
    <row r="16327" spans="1:3" ht="15" hidden="1" x14ac:dyDescent="0.2">
      <c r="A16327" s="13">
        <f t="shared" si="666"/>
        <v>0</v>
      </c>
      <c r="B16327" s="4" t="s">
        <v>40</v>
      </c>
      <c r="C16327" s="28">
        <v>0</v>
      </c>
    </row>
    <row r="16328" spans="1:3" ht="15" hidden="1" x14ac:dyDescent="0.2">
      <c r="A16328" s="13">
        <f t="shared" si="666"/>
        <v>0</v>
      </c>
      <c r="B16328" s="2" t="s">
        <v>41</v>
      </c>
      <c r="C16328" s="28">
        <v>0</v>
      </c>
    </row>
    <row r="16329" spans="1:3" ht="15" hidden="1" x14ac:dyDescent="0.2">
      <c r="A16329" s="13">
        <v>0</v>
      </c>
      <c r="B16329" s="16" t="s">
        <v>14</v>
      </c>
      <c r="C16329" s="33">
        <v>0</v>
      </c>
    </row>
    <row r="16330" spans="1:3" ht="15" hidden="1" x14ac:dyDescent="0.2">
      <c r="A16330" s="13">
        <v>0</v>
      </c>
      <c r="B16330" s="15" t="s">
        <v>9</v>
      </c>
      <c r="C16330" s="32">
        <v>0</v>
      </c>
    </row>
    <row r="16331" spans="1:3" ht="15" hidden="1" x14ac:dyDescent="0.2">
      <c r="A16331" s="13">
        <v>0</v>
      </c>
      <c r="B16331" s="15" t="s">
        <v>10</v>
      </c>
      <c r="C16331" s="32">
        <v>0</v>
      </c>
    </row>
    <row r="16332" spans="1:3" ht="15" hidden="1" x14ac:dyDescent="0.2">
      <c r="A16332" s="13">
        <f t="shared" si="666"/>
        <v>0</v>
      </c>
      <c r="B16332" s="14" t="s">
        <v>42</v>
      </c>
      <c r="C16332" s="31">
        <v>0</v>
      </c>
    </row>
    <row r="16333" spans="1:3" ht="15" hidden="1" x14ac:dyDescent="0.2">
      <c r="A16333" s="13">
        <f t="shared" si="666"/>
        <v>0</v>
      </c>
      <c r="B16333" s="4" t="s">
        <v>16</v>
      </c>
      <c r="C16333" s="28">
        <v>0</v>
      </c>
    </row>
    <row r="16334" spans="1:3" ht="15" hidden="1" x14ac:dyDescent="0.2">
      <c r="A16334" s="13">
        <f t="shared" si="666"/>
        <v>0</v>
      </c>
      <c r="B16334" s="16" t="s">
        <v>17</v>
      </c>
      <c r="C16334" s="33">
        <v>0</v>
      </c>
    </row>
    <row r="16335" spans="1:3" ht="15" hidden="1" x14ac:dyDescent="0.2">
      <c r="A16335" s="13">
        <v>0</v>
      </c>
      <c r="B16335" s="15" t="s">
        <v>43</v>
      </c>
      <c r="C16335" s="32">
        <v>0</v>
      </c>
    </row>
    <row r="16336" spans="1:3" ht="15" hidden="1" x14ac:dyDescent="0.2">
      <c r="A16336" s="13">
        <v>0</v>
      </c>
      <c r="B16336" s="15" t="s">
        <v>15</v>
      </c>
      <c r="C16336" s="32">
        <v>0</v>
      </c>
    </row>
    <row r="16337" spans="1:3" ht="15" hidden="1" x14ac:dyDescent="0.2">
      <c r="A16337" s="13">
        <v>0</v>
      </c>
      <c r="B16337" s="15" t="s">
        <v>10</v>
      </c>
      <c r="C16337" s="32">
        <v>0</v>
      </c>
    </row>
    <row r="16338" spans="1:3" ht="15" hidden="1" x14ac:dyDescent="0.2">
      <c r="A16338" s="13">
        <f t="shared" si="666"/>
        <v>0</v>
      </c>
      <c r="B16338" s="14" t="s">
        <v>39</v>
      </c>
      <c r="C16338" s="31">
        <v>0</v>
      </c>
    </row>
    <row r="16339" spans="1:3" ht="15" hidden="1" x14ac:dyDescent="0.2">
      <c r="A16339" s="13">
        <f t="shared" si="666"/>
        <v>0</v>
      </c>
      <c r="B16339" s="4" t="s">
        <v>16</v>
      </c>
      <c r="C16339" s="28">
        <v>0</v>
      </c>
    </row>
    <row r="16340" spans="1:3" ht="18" hidden="1" customHeight="1" x14ac:dyDescent="0.2">
      <c r="A16340" s="13">
        <f t="shared" si="666"/>
        <v>0</v>
      </c>
      <c r="B16340" s="21"/>
      <c r="C16340" s="35"/>
    </row>
    <row r="16341" spans="1:3" ht="18" hidden="1" customHeight="1" x14ac:dyDescent="0.2">
      <c r="A16341" s="13">
        <f t="shared" si="666"/>
        <v>0</v>
      </c>
      <c r="B16341" s="22" t="s">
        <v>60</v>
      </c>
      <c r="C16341" s="29"/>
    </row>
    <row r="16342" spans="1:3" ht="15" x14ac:dyDescent="0.2">
      <c r="A16342" s="13"/>
      <c r="B16342" s="17" t="s">
        <v>44</v>
      </c>
      <c r="C16342" s="31">
        <v>600.31608000000006</v>
      </c>
    </row>
    <row r="16343" spans="1:3" ht="15" x14ac:dyDescent="0.2">
      <c r="A16343" s="13"/>
      <c r="B16343" s="12" t="s">
        <v>1</v>
      </c>
      <c r="C16343" s="31">
        <v>600.31608000000006</v>
      </c>
    </row>
    <row r="16344" spans="1:3" ht="15" hidden="1" x14ac:dyDescent="0.2">
      <c r="A16344" s="13">
        <f t="shared" si="666"/>
        <v>0</v>
      </c>
      <c r="B16344" s="12" t="s">
        <v>6</v>
      </c>
      <c r="C16344" s="31">
        <v>0</v>
      </c>
    </row>
    <row r="16345" spans="1:3" ht="15" hidden="1" x14ac:dyDescent="0.2">
      <c r="A16345" s="13">
        <f t="shared" si="666"/>
        <v>0</v>
      </c>
      <c r="B16345" s="12" t="s">
        <v>45</v>
      </c>
      <c r="C16345" s="31">
        <v>0</v>
      </c>
    </row>
    <row r="16346" spans="1:3" ht="15" hidden="1" x14ac:dyDescent="0.2">
      <c r="A16346" s="13">
        <f t="shared" si="666"/>
        <v>0</v>
      </c>
      <c r="B16346" s="12" t="s">
        <v>13</v>
      </c>
      <c r="C16346" s="31">
        <v>0</v>
      </c>
    </row>
    <row r="16347" spans="1:3" ht="15" x14ac:dyDescent="0.2">
      <c r="A16347" s="13"/>
      <c r="B16347" s="17" t="s">
        <v>46</v>
      </c>
      <c r="C16347" s="31">
        <v>269.89690000000002</v>
      </c>
    </row>
    <row r="16348" spans="1:3" ht="15" x14ac:dyDescent="0.2">
      <c r="A16348" s="13"/>
      <c r="B16348" s="12" t="s">
        <v>19</v>
      </c>
      <c r="C16348" s="31">
        <v>267.19290000000001</v>
      </c>
    </row>
    <row r="16349" spans="1:3" ht="15" x14ac:dyDescent="0.2">
      <c r="A16349" s="13"/>
      <c r="B16349" s="12" t="s">
        <v>36</v>
      </c>
      <c r="C16349" s="31">
        <v>2.7040000000000002</v>
      </c>
    </row>
    <row r="16350" spans="1:3" ht="15" hidden="1" x14ac:dyDescent="0.2">
      <c r="A16350" s="13">
        <f t="shared" si="666"/>
        <v>0</v>
      </c>
      <c r="B16350" s="12" t="s">
        <v>47</v>
      </c>
      <c r="C16350" s="31">
        <v>0</v>
      </c>
    </row>
    <row r="16351" spans="1:3" ht="15" hidden="1" x14ac:dyDescent="0.2">
      <c r="A16351" s="13">
        <f t="shared" si="666"/>
        <v>0</v>
      </c>
      <c r="B16351" s="12" t="s">
        <v>41</v>
      </c>
      <c r="C16351" s="31">
        <v>0</v>
      </c>
    </row>
    <row r="16352" spans="1:3" ht="15" x14ac:dyDescent="0.2">
      <c r="A16352" s="13"/>
      <c r="B16352" s="39" t="s">
        <v>48</v>
      </c>
      <c r="C16352" s="40">
        <v>330.41917999999998</v>
      </c>
    </row>
    <row r="16353" spans="1:3" ht="15" x14ac:dyDescent="0.2">
      <c r="A16353" s="13"/>
      <c r="B16353" s="39" t="s">
        <v>49</v>
      </c>
      <c r="C16353" s="40">
        <v>486.19736</v>
      </c>
    </row>
    <row r="16354" spans="1:3" ht="15" x14ac:dyDescent="0.2">
      <c r="A16354" s="13"/>
      <c r="B16354" s="39" t="s">
        <v>50</v>
      </c>
      <c r="C16354" s="40">
        <v>816.61653999999999</v>
      </c>
    </row>
    <row r="16355" spans="1:3" ht="18" hidden="1" customHeight="1" x14ac:dyDescent="0.2">
      <c r="A16355" s="13">
        <f t="shared" si="666"/>
        <v>0</v>
      </c>
      <c r="B16355" s="23"/>
      <c r="C16355" s="34"/>
    </row>
    <row r="16356" spans="1:3" ht="18" hidden="1" customHeight="1" x14ac:dyDescent="0.2">
      <c r="A16356" s="13">
        <f t="shared" si="666"/>
        <v>0</v>
      </c>
      <c r="B16356" s="18" t="s">
        <v>319</v>
      </c>
      <c r="C16356" s="29"/>
    </row>
    <row r="16357" spans="1:3" ht="15" x14ac:dyDescent="0.2">
      <c r="A16357" s="13"/>
      <c r="B16357" s="5" t="s">
        <v>53</v>
      </c>
      <c r="C16357" s="36">
        <v>85</v>
      </c>
    </row>
    <row r="16358" spans="1:3" ht="15" x14ac:dyDescent="0.2">
      <c r="A16358" s="13"/>
      <c r="B16358" s="6" t="s">
        <v>54</v>
      </c>
      <c r="C16358" s="36">
        <v>25</v>
      </c>
    </row>
    <row r="16359" spans="1:3" ht="15" x14ac:dyDescent="0.2">
      <c r="A16359" s="13"/>
      <c r="B16359" s="6" t="s">
        <v>55</v>
      </c>
      <c r="C16359" s="36">
        <v>60</v>
      </c>
    </row>
    <row r="16360" spans="1:3" ht="18" hidden="1" customHeight="1" x14ac:dyDescent="0.2">
      <c r="A16360" s="13">
        <f t="shared" si="666"/>
        <v>0</v>
      </c>
      <c r="B16360" s="24"/>
      <c r="C16360" s="34"/>
    </row>
    <row r="16361" spans="1:3" ht="18" customHeight="1" x14ac:dyDescent="0.2">
      <c r="A16361" s="13"/>
      <c r="B16361" s="121" t="s">
        <v>271</v>
      </c>
      <c r="C16361" s="122"/>
    </row>
    <row r="16362" spans="1:3" ht="18" hidden="1" customHeight="1" x14ac:dyDescent="0.2">
      <c r="A16362" s="13">
        <f t="shared" si="666"/>
        <v>0</v>
      </c>
      <c r="B16362" s="21"/>
      <c r="C16362" s="35"/>
    </row>
    <row r="16363" spans="1:3" ht="18" hidden="1" customHeight="1" x14ac:dyDescent="0.2">
      <c r="A16363" s="13">
        <f t="shared" si="666"/>
        <v>0</v>
      </c>
      <c r="B16363" s="22" t="s">
        <v>59</v>
      </c>
      <c r="C16363" s="29"/>
    </row>
    <row r="16364" spans="1:3" ht="15" x14ac:dyDescent="0.2">
      <c r="A16364" s="13"/>
      <c r="B16364" s="2" t="s">
        <v>1</v>
      </c>
      <c r="C16364" s="28">
        <v>806.97865999999999</v>
      </c>
    </row>
    <row r="16365" spans="1:3" ht="15" hidden="1" x14ac:dyDescent="0.2">
      <c r="A16365" s="13">
        <f t="shared" si="666"/>
        <v>0</v>
      </c>
      <c r="B16365" s="3" t="s">
        <v>2</v>
      </c>
      <c r="C16365" s="28"/>
    </row>
    <row r="16366" spans="1:3" ht="15" hidden="1" x14ac:dyDescent="0.2">
      <c r="A16366" s="13">
        <f t="shared" si="666"/>
        <v>0</v>
      </c>
      <c r="B16366" s="3" t="s">
        <v>3</v>
      </c>
      <c r="C16366" s="28"/>
    </row>
    <row r="16367" spans="1:3" ht="15" x14ac:dyDescent="0.2">
      <c r="A16367" s="13"/>
      <c r="B16367" s="3" t="s">
        <v>4</v>
      </c>
      <c r="C16367" s="28">
        <v>21.321339999999999</v>
      </c>
    </row>
    <row r="16368" spans="1:3" ht="15" x14ac:dyDescent="0.2">
      <c r="A16368" s="13"/>
      <c r="B16368" s="3" t="s">
        <v>5</v>
      </c>
      <c r="C16368" s="28">
        <v>785.65732000000003</v>
      </c>
    </row>
    <row r="16369" spans="1:3" ht="15" hidden="1" x14ac:dyDescent="0.2">
      <c r="A16369" s="13">
        <f t="shared" si="666"/>
        <v>0</v>
      </c>
      <c r="B16369" s="2" t="s">
        <v>6</v>
      </c>
      <c r="C16369" s="28">
        <v>0</v>
      </c>
    </row>
    <row r="16370" spans="1:3" ht="15" hidden="1" x14ac:dyDescent="0.2">
      <c r="A16370" s="13">
        <f t="shared" si="666"/>
        <v>0</v>
      </c>
      <c r="B16370" s="2" t="s">
        <v>7</v>
      </c>
      <c r="C16370" s="28">
        <v>0</v>
      </c>
    </row>
    <row r="16371" spans="1:3" ht="15" hidden="1" x14ac:dyDescent="0.2">
      <c r="A16371" s="13">
        <v>0</v>
      </c>
      <c r="B16371" s="3" t="s">
        <v>8</v>
      </c>
      <c r="C16371" s="28">
        <v>0</v>
      </c>
    </row>
    <row r="16372" spans="1:3" ht="15" hidden="1" x14ac:dyDescent="0.2">
      <c r="A16372" s="13">
        <f t="shared" si="666"/>
        <v>0</v>
      </c>
      <c r="B16372" s="4" t="s">
        <v>9</v>
      </c>
      <c r="C16372" s="28">
        <v>0</v>
      </c>
    </row>
    <row r="16373" spans="1:3" ht="15" hidden="1" x14ac:dyDescent="0.2">
      <c r="A16373" s="13">
        <v>0</v>
      </c>
      <c r="B16373" s="4" t="s">
        <v>10</v>
      </c>
      <c r="C16373" s="28">
        <v>0</v>
      </c>
    </row>
    <row r="16374" spans="1:3" ht="15" hidden="1" x14ac:dyDescent="0.2">
      <c r="A16374" s="13">
        <f t="shared" si="666"/>
        <v>0</v>
      </c>
      <c r="B16374" s="4" t="s">
        <v>11</v>
      </c>
      <c r="C16374" s="28">
        <v>0</v>
      </c>
    </row>
    <row r="16375" spans="1:3" ht="15" hidden="1" x14ac:dyDescent="0.2">
      <c r="A16375" s="13">
        <f t="shared" si="666"/>
        <v>0</v>
      </c>
      <c r="B16375" s="4" t="s">
        <v>12</v>
      </c>
      <c r="C16375" s="28">
        <v>0</v>
      </c>
    </row>
    <row r="16376" spans="1:3" ht="15" hidden="1" x14ac:dyDescent="0.2">
      <c r="A16376" s="13">
        <f t="shared" si="666"/>
        <v>0</v>
      </c>
      <c r="B16376" s="2" t="s">
        <v>13</v>
      </c>
      <c r="C16376" s="28">
        <v>0</v>
      </c>
    </row>
    <row r="16377" spans="1:3" ht="15" hidden="1" x14ac:dyDescent="0.2">
      <c r="A16377" s="13">
        <v>0</v>
      </c>
      <c r="B16377" s="3" t="s">
        <v>14</v>
      </c>
      <c r="C16377" s="28">
        <v>0</v>
      </c>
    </row>
    <row r="16378" spans="1:3" ht="15" hidden="1" x14ac:dyDescent="0.2">
      <c r="A16378" s="13">
        <v>0</v>
      </c>
      <c r="B16378" s="4" t="s">
        <v>15</v>
      </c>
      <c r="C16378" s="28">
        <v>0</v>
      </c>
    </row>
    <row r="16379" spans="1:3" ht="15" hidden="1" x14ac:dyDescent="0.2">
      <c r="A16379" s="13">
        <v>0</v>
      </c>
      <c r="B16379" s="4" t="s">
        <v>10</v>
      </c>
      <c r="C16379" s="28">
        <v>0</v>
      </c>
    </row>
    <row r="16380" spans="1:3" ht="15" hidden="1" x14ac:dyDescent="0.2">
      <c r="A16380" s="13">
        <f t="shared" ref="A16380:A16386" si="667">SUM(C16380)</f>
        <v>0</v>
      </c>
      <c r="B16380" s="4" t="s">
        <v>16</v>
      </c>
      <c r="C16380" s="28">
        <v>0</v>
      </c>
    </row>
    <row r="16381" spans="1:3" ht="15" hidden="1" x14ac:dyDescent="0.2">
      <c r="A16381" s="13">
        <f t="shared" si="667"/>
        <v>0</v>
      </c>
      <c r="B16381" s="3" t="s">
        <v>17</v>
      </c>
      <c r="C16381" s="28">
        <v>0</v>
      </c>
    </row>
    <row r="16382" spans="1:3" ht="15" hidden="1" x14ac:dyDescent="0.2">
      <c r="A16382" s="13">
        <f t="shared" si="667"/>
        <v>0</v>
      </c>
      <c r="B16382" s="4" t="s">
        <v>18</v>
      </c>
      <c r="C16382" s="28">
        <v>0</v>
      </c>
    </row>
    <row r="16383" spans="1:3" ht="18" hidden="1" customHeight="1" x14ac:dyDescent="0.2">
      <c r="A16383" s="13">
        <f t="shared" si="667"/>
        <v>0</v>
      </c>
      <c r="B16383" s="21"/>
      <c r="C16383" s="35"/>
    </row>
    <row r="16384" spans="1:3" ht="15" x14ac:dyDescent="0.2">
      <c r="A16384" s="13"/>
      <c r="B16384" s="2" t="s">
        <v>19</v>
      </c>
      <c r="C16384" s="28">
        <v>540.24503000000004</v>
      </c>
    </row>
    <row r="16385" spans="1:3" ht="15" hidden="1" x14ac:dyDescent="0.2">
      <c r="A16385" s="13">
        <f t="shared" si="667"/>
        <v>0</v>
      </c>
      <c r="B16385" s="12" t="s">
        <v>20</v>
      </c>
      <c r="C16385" s="31">
        <v>0</v>
      </c>
    </row>
    <row r="16386" spans="1:3" ht="15" x14ac:dyDescent="0.2">
      <c r="A16386" s="13"/>
      <c r="B16386" s="12" t="s">
        <v>21</v>
      </c>
      <c r="C16386" s="31">
        <v>539.35703000000001</v>
      </c>
    </row>
    <row r="16387" spans="1:3" ht="15" hidden="1" x14ac:dyDescent="0.2">
      <c r="A16387" s="13">
        <v>0</v>
      </c>
      <c r="B16387" s="15" t="s">
        <v>22</v>
      </c>
      <c r="C16387" s="32">
        <v>505.82850000000002</v>
      </c>
    </row>
    <row r="16388" spans="1:3" ht="15" hidden="1" x14ac:dyDescent="0.2">
      <c r="A16388" s="13">
        <v>0</v>
      </c>
      <c r="B16388" s="15" t="s">
        <v>23</v>
      </c>
      <c r="C16388" s="32">
        <v>0</v>
      </c>
    </row>
    <row r="16389" spans="1:3" ht="15" hidden="1" x14ac:dyDescent="0.2">
      <c r="A16389" s="13">
        <v>0</v>
      </c>
      <c r="B16389" s="15" t="s">
        <v>24</v>
      </c>
      <c r="C16389" s="32">
        <v>9.7806999999999995</v>
      </c>
    </row>
    <row r="16390" spans="1:3" ht="15" hidden="1" x14ac:dyDescent="0.2">
      <c r="A16390" s="13">
        <v>0</v>
      </c>
      <c r="B16390" s="15" t="s">
        <v>25</v>
      </c>
      <c r="C16390" s="32">
        <v>0.96333999999999997</v>
      </c>
    </row>
    <row r="16391" spans="1:3" ht="15" hidden="1" x14ac:dyDescent="0.2">
      <c r="A16391" s="13">
        <v>0</v>
      </c>
      <c r="B16391" s="15" t="s">
        <v>26</v>
      </c>
      <c r="C16391" s="32">
        <v>0</v>
      </c>
    </row>
    <row r="16392" spans="1:3" ht="15" hidden="1" x14ac:dyDescent="0.2">
      <c r="A16392" s="13">
        <v>0</v>
      </c>
      <c r="B16392" s="15" t="s">
        <v>27</v>
      </c>
      <c r="C16392" s="32">
        <v>0</v>
      </c>
    </row>
    <row r="16393" spans="1:3" ht="30" hidden="1" x14ac:dyDescent="0.2">
      <c r="A16393" s="13">
        <v>0</v>
      </c>
      <c r="B16393" s="15" t="s">
        <v>28</v>
      </c>
      <c r="C16393" s="32">
        <v>0</v>
      </c>
    </row>
    <row r="16394" spans="1:3" ht="15" hidden="1" x14ac:dyDescent="0.2">
      <c r="A16394" s="13">
        <v>0</v>
      </c>
      <c r="B16394" s="15" t="s">
        <v>29</v>
      </c>
      <c r="C16394" s="32">
        <v>4.18126</v>
      </c>
    </row>
    <row r="16395" spans="1:3" ht="15" hidden="1" x14ac:dyDescent="0.2">
      <c r="A16395" s="13">
        <v>0</v>
      </c>
      <c r="B16395" s="15" t="s">
        <v>30</v>
      </c>
      <c r="C16395" s="32">
        <v>0</v>
      </c>
    </row>
    <row r="16396" spans="1:3" ht="15" hidden="1" x14ac:dyDescent="0.2">
      <c r="A16396" s="13">
        <v>0</v>
      </c>
      <c r="B16396" s="15" t="s">
        <v>31</v>
      </c>
      <c r="C16396" s="32">
        <v>18.60323</v>
      </c>
    </row>
    <row r="16397" spans="1:3" ht="15" hidden="1" x14ac:dyDescent="0.2">
      <c r="A16397" s="13">
        <f t="shared" ref="A16397:A16403" si="668">SUM(C16397)</f>
        <v>0</v>
      </c>
      <c r="B16397" s="12" t="s">
        <v>32</v>
      </c>
      <c r="C16397" s="31">
        <v>0</v>
      </c>
    </row>
    <row r="16398" spans="1:3" ht="15" hidden="1" x14ac:dyDescent="0.2">
      <c r="A16398" s="13">
        <f t="shared" si="668"/>
        <v>0</v>
      </c>
      <c r="B16398" s="3" t="s">
        <v>33</v>
      </c>
      <c r="C16398" s="28">
        <v>0</v>
      </c>
    </row>
    <row r="16399" spans="1:3" ht="15" hidden="1" x14ac:dyDescent="0.2">
      <c r="A16399" s="13">
        <f t="shared" si="668"/>
        <v>0</v>
      </c>
      <c r="B16399" s="12" t="s">
        <v>4</v>
      </c>
      <c r="C16399" s="31">
        <v>0</v>
      </c>
    </row>
    <row r="16400" spans="1:3" ht="15" hidden="1" x14ac:dyDescent="0.2">
      <c r="A16400" s="13">
        <f t="shared" si="668"/>
        <v>0</v>
      </c>
      <c r="B16400" s="12" t="s">
        <v>34</v>
      </c>
      <c r="C16400" s="31">
        <v>0</v>
      </c>
    </row>
    <row r="16401" spans="1:3" ht="15" x14ac:dyDescent="0.2">
      <c r="A16401" s="13"/>
      <c r="B16401" s="12" t="s">
        <v>35</v>
      </c>
      <c r="C16401" s="31">
        <v>0.88800000000000001</v>
      </c>
    </row>
    <row r="16402" spans="1:3" ht="15" x14ac:dyDescent="0.2">
      <c r="A16402" s="13"/>
      <c r="B16402" s="2" t="s">
        <v>36</v>
      </c>
      <c r="C16402" s="28">
        <v>8.1815999999999995</v>
      </c>
    </row>
    <row r="16403" spans="1:3" ht="15" hidden="1" x14ac:dyDescent="0.2">
      <c r="A16403" s="13">
        <f t="shared" si="668"/>
        <v>0</v>
      </c>
      <c r="B16403" s="2" t="s">
        <v>37</v>
      </c>
      <c r="C16403" s="28">
        <v>0</v>
      </c>
    </row>
    <row r="16404" spans="1:3" ht="15" hidden="1" x14ac:dyDescent="0.2">
      <c r="A16404" s="13">
        <v>0</v>
      </c>
      <c r="B16404" s="16" t="s">
        <v>8</v>
      </c>
      <c r="C16404" s="33">
        <v>0</v>
      </c>
    </row>
    <row r="16405" spans="1:3" ht="15" hidden="1" x14ac:dyDescent="0.2">
      <c r="A16405" s="13">
        <v>0</v>
      </c>
      <c r="B16405" s="15" t="s">
        <v>9</v>
      </c>
      <c r="C16405" s="32">
        <v>0</v>
      </c>
    </row>
    <row r="16406" spans="1:3" ht="15" hidden="1" x14ac:dyDescent="0.2">
      <c r="A16406" s="13">
        <v>0</v>
      </c>
      <c r="B16406" s="15" t="s">
        <v>38</v>
      </c>
      <c r="C16406" s="32">
        <v>0</v>
      </c>
    </row>
    <row r="16407" spans="1:3" ht="15" hidden="1" x14ac:dyDescent="0.2">
      <c r="A16407" s="13">
        <f>SUM(C16407)</f>
        <v>0</v>
      </c>
      <c r="B16407" s="14" t="s">
        <v>39</v>
      </c>
      <c r="C16407" s="31">
        <v>0</v>
      </c>
    </row>
    <row r="16408" spans="1:3" ht="15" hidden="1" x14ac:dyDescent="0.2">
      <c r="A16408" s="13">
        <f>SUM(C16408)</f>
        <v>0</v>
      </c>
      <c r="B16408" s="4" t="s">
        <v>40</v>
      </c>
      <c r="C16408" s="28">
        <v>0</v>
      </c>
    </row>
    <row r="16409" spans="1:3" ht="15" hidden="1" x14ac:dyDescent="0.2">
      <c r="A16409" s="13">
        <f>SUM(C16409)</f>
        <v>0</v>
      </c>
      <c r="B16409" s="2" t="s">
        <v>41</v>
      </c>
      <c r="C16409" s="28">
        <v>0</v>
      </c>
    </row>
    <row r="16410" spans="1:3" ht="15" hidden="1" x14ac:dyDescent="0.2">
      <c r="A16410" s="13">
        <v>0</v>
      </c>
      <c r="B16410" s="16" t="s">
        <v>14</v>
      </c>
      <c r="C16410" s="33">
        <v>0</v>
      </c>
    </row>
    <row r="16411" spans="1:3" ht="15" hidden="1" x14ac:dyDescent="0.2">
      <c r="A16411" s="13">
        <v>0</v>
      </c>
      <c r="B16411" s="15" t="s">
        <v>9</v>
      </c>
      <c r="C16411" s="32">
        <v>0</v>
      </c>
    </row>
    <row r="16412" spans="1:3" ht="15" hidden="1" x14ac:dyDescent="0.2">
      <c r="A16412" s="13">
        <v>0</v>
      </c>
      <c r="B16412" s="15" t="s">
        <v>10</v>
      </c>
      <c r="C16412" s="32">
        <v>0</v>
      </c>
    </row>
    <row r="16413" spans="1:3" ht="15" hidden="1" x14ac:dyDescent="0.2">
      <c r="A16413" s="13">
        <f>SUM(C16413)</f>
        <v>0</v>
      </c>
      <c r="B16413" s="14" t="s">
        <v>42</v>
      </c>
      <c r="C16413" s="31">
        <v>0</v>
      </c>
    </row>
    <row r="16414" spans="1:3" ht="15" hidden="1" x14ac:dyDescent="0.2">
      <c r="A16414" s="13">
        <f>SUM(C16414)</f>
        <v>0</v>
      </c>
      <c r="B16414" s="4" t="s">
        <v>16</v>
      </c>
      <c r="C16414" s="28">
        <v>0</v>
      </c>
    </row>
    <row r="16415" spans="1:3" ht="15" hidden="1" x14ac:dyDescent="0.2">
      <c r="A16415" s="13">
        <f>SUM(C16415)</f>
        <v>0</v>
      </c>
      <c r="B16415" s="16" t="s">
        <v>17</v>
      </c>
      <c r="C16415" s="33">
        <v>0</v>
      </c>
    </row>
    <row r="16416" spans="1:3" ht="15" hidden="1" x14ac:dyDescent="0.2">
      <c r="A16416" s="13">
        <v>0</v>
      </c>
      <c r="B16416" s="15" t="s">
        <v>43</v>
      </c>
      <c r="C16416" s="32">
        <v>0</v>
      </c>
    </row>
    <row r="16417" spans="1:3" ht="15" hidden="1" x14ac:dyDescent="0.2">
      <c r="A16417" s="13">
        <v>0</v>
      </c>
      <c r="B16417" s="15" t="s">
        <v>15</v>
      </c>
      <c r="C16417" s="32">
        <v>0</v>
      </c>
    </row>
    <row r="16418" spans="1:3" ht="15" hidden="1" x14ac:dyDescent="0.2">
      <c r="A16418" s="13">
        <v>0</v>
      </c>
      <c r="B16418" s="15" t="s">
        <v>10</v>
      </c>
      <c r="C16418" s="32">
        <v>0</v>
      </c>
    </row>
    <row r="16419" spans="1:3" ht="15" hidden="1" x14ac:dyDescent="0.2">
      <c r="A16419" s="13">
        <f t="shared" ref="A16419:A16441" si="669">SUM(C16419)</f>
        <v>0</v>
      </c>
      <c r="B16419" s="14" t="s">
        <v>39</v>
      </c>
      <c r="C16419" s="31">
        <v>0</v>
      </c>
    </row>
    <row r="16420" spans="1:3" ht="15" hidden="1" x14ac:dyDescent="0.2">
      <c r="A16420" s="13">
        <f t="shared" si="669"/>
        <v>0</v>
      </c>
      <c r="B16420" s="4" t="s">
        <v>16</v>
      </c>
      <c r="C16420" s="28">
        <v>0</v>
      </c>
    </row>
    <row r="16421" spans="1:3" ht="18" hidden="1" customHeight="1" x14ac:dyDescent="0.2">
      <c r="A16421" s="13">
        <f t="shared" si="669"/>
        <v>0</v>
      </c>
      <c r="B16421" s="21"/>
      <c r="C16421" s="35"/>
    </row>
    <row r="16422" spans="1:3" ht="18" hidden="1" customHeight="1" x14ac:dyDescent="0.2">
      <c r="A16422" s="13">
        <f t="shared" si="669"/>
        <v>0</v>
      </c>
      <c r="B16422" s="22" t="s">
        <v>60</v>
      </c>
      <c r="C16422" s="29"/>
    </row>
    <row r="16423" spans="1:3" ht="15" x14ac:dyDescent="0.2">
      <c r="A16423" s="13"/>
      <c r="B16423" s="17" t="s">
        <v>44</v>
      </c>
      <c r="C16423" s="31">
        <v>806.97865999999999</v>
      </c>
    </row>
    <row r="16424" spans="1:3" ht="15" x14ac:dyDescent="0.2">
      <c r="A16424" s="13"/>
      <c r="B16424" s="12" t="s">
        <v>1</v>
      </c>
      <c r="C16424" s="31">
        <v>806.97865999999999</v>
      </c>
    </row>
    <row r="16425" spans="1:3" ht="15" hidden="1" x14ac:dyDescent="0.2">
      <c r="A16425" s="13">
        <f t="shared" si="669"/>
        <v>0</v>
      </c>
      <c r="B16425" s="12" t="s">
        <v>6</v>
      </c>
      <c r="C16425" s="31">
        <v>0</v>
      </c>
    </row>
    <row r="16426" spans="1:3" ht="15" hidden="1" x14ac:dyDescent="0.2">
      <c r="A16426" s="13">
        <f t="shared" si="669"/>
        <v>0</v>
      </c>
      <c r="B16426" s="12" t="s">
        <v>45</v>
      </c>
      <c r="C16426" s="31">
        <v>0</v>
      </c>
    </row>
    <row r="16427" spans="1:3" ht="15" hidden="1" x14ac:dyDescent="0.2">
      <c r="A16427" s="13">
        <f t="shared" si="669"/>
        <v>0</v>
      </c>
      <c r="B16427" s="12" t="s">
        <v>13</v>
      </c>
      <c r="C16427" s="31">
        <v>0</v>
      </c>
    </row>
    <row r="16428" spans="1:3" ht="15" x14ac:dyDescent="0.2">
      <c r="A16428" s="13"/>
      <c r="B16428" s="17" t="s">
        <v>46</v>
      </c>
      <c r="C16428" s="31">
        <v>548.42663000000005</v>
      </c>
    </row>
    <row r="16429" spans="1:3" ht="15" x14ac:dyDescent="0.2">
      <c r="A16429" s="13"/>
      <c r="B16429" s="12" t="s">
        <v>19</v>
      </c>
      <c r="C16429" s="31">
        <v>540.24503000000004</v>
      </c>
    </row>
    <row r="16430" spans="1:3" ht="15" x14ac:dyDescent="0.2">
      <c r="A16430" s="13"/>
      <c r="B16430" s="12" t="s">
        <v>36</v>
      </c>
      <c r="C16430" s="31">
        <v>8.1815999999999995</v>
      </c>
    </row>
    <row r="16431" spans="1:3" ht="15" hidden="1" x14ac:dyDescent="0.2">
      <c r="A16431" s="13">
        <f t="shared" si="669"/>
        <v>0</v>
      </c>
      <c r="B16431" s="12" t="s">
        <v>47</v>
      </c>
      <c r="C16431" s="31">
        <v>0</v>
      </c>
    </row>
    <row r="16432" spans="1:3" ht="15" hidden="1" x14ac:dyDescent="0.2">
      <c r="A16432" s="13">
        <f t="shared" si="669"/>
        <v>0</v>
      </c>
      <c r="B16432" s="12" t="s">
        <v>41</v>
      </c>
      <c r="C16432" s="31">
        <v>0</v>
      </c>
    </row>
    <row r="16433" spans="1:3" ht="15" x14ac:dyDescent="0.2">
      <c r="A16433" s="13"/>
      <c r="B16433" s="39" t="s">
        <v>48</v>
      </c>
      <c r="C16433" s="40">
        <v>258.55203</v>
      </c>
    </row>
    <row r="16434" spans="1:3" ht="15" x14ac:dyDescent="0.2">
      <c r="A16434" s="13"/>
      <c r="B16434" s="39" t="s">
        <v>49</v>
      </c>
      <c r="C16434" s="40">
        <v>619.12072000000001</v>
      </c>
    </row>
    <row r="16435" spans="1:3" ht="15" x14ac:dyDescent="0.2">
      <c r="A16435" s="13"/>
      <c r="B16435" s="39" t="s">
        <v>50</v>
      </c>
      <c r="C16435" s="40">
        <v>877.67274999999995</v>
      </c>
    </row>
    <row r="16436" spans="1:3" ht="18" hidden="1" customHeight="1" x14ac:dyDescent="0.2">
      <c r="A16436" s="13">
        <f t="shared" si="669"/>
        <v>0</v>
      </c>
      <c r="B16436" s="23"/>
      <c r="C16436" s="34"/>
    </row>
    <row r="16437" spans="1:3" ht="18" hidden="1" customHeight="1" x14ac:dyDescent="0.2">
      <c r="A16437" s="13">
        <f t="shared" si="669"/>
        <v>0</v>
      </c>
      <c r="B16437" s="18" t="s">
        <v>319</v>
      </c>
      <c r="C16437" s="29"/>
    </row>
    <row r="16438" spans="1:3" ht="15" x14ac:dyDescent="0.2">
      <c r="A16438" s="13"/>
      <c r="B16438" s="5" t="s">
        <v>53</v>
      </c>
      <c r="C16438" s="36">
        <v>104</v>
      </c>
    </row>
    <row r="16439" spans="1:3" ht="15" x14ac:dyDescent="0.2">
      <c r="A16439" s="13"/>
      <c r="B16439" s="6" t="s">
        <v>54</v>
      </c>
      <c r="C16439" s="36">
        <v>34</v>
      </c>
    </row>
    <row r="16440" spans="1:3" ht="15" x14ac:dyDescent="0.2">
      <c r="A16440" s="13"/>
      <c r="B16440" s="6" t="s">
        <v>55</v>
      </c>
      <c r="C16440" s="36">
        <v>70</v>
      </c>
    </row>
    <row r="16441" spans="1:3" ht="18" hidden="1" customHeight="1" x14ac:dyDescent="0.2">
      <c r="A16441" s="13">
        <f t="shared" si="669"/>
        <v>0</v>
      </c>
      <c r="B16441" s="24"/>
      <c r="C16441" s="34"/>
    </row>
    <row r="16442" spans="1:3" ht="18" customHeight="1" x14ac:dyDescent="0.2">
      <c r="A16442" s="13"/>
      <c r="B16442" s="121" t="s">
        <v>350</v>
      </c>
      <c r="C16442" s="122"/>
    </row>
    <row r="16443" spans="1:3" ht="18" hidden="1" customHeight="1" x14ac:dyDescent="0.2">
      <c r="A16443" s="13">
        <f t="shared" ref="A16443:A16451" si="670">SUM(C16443)</f>
        <v>0</v>
      </c>
      <c r="B16443" s="21"/>
      <c r="C16443" s="35"/>
    </row>
    <row r="16444" spans="1:3" ht="18" hidden="1" customHeight="1" x14ac:dyDescent="0.2">
      <c r="A16444" s="13">
        <f t="shared" si="670"/>
        <v>0</v>
      </c>
      <c r="B16444" s="22" t="s">
        <v>59</v>
      </c>
      <c r="C16444" s="29"/>
    </row>
    <row r="16445" spans="1:3" ht="15" x14ac:dyDescent="0.2">
      <c r="A16445" s="13"/>
      <c r="B16445" s="2" t="s">
        <v>1</v>
      </c>
      <c r="C16445" s="28">
        <v>4162.01</v>
      </c>
    </row>
    <row r="16446" spans="1:3" ht="15" hidden="1" x14ac:dyDescent="0.2">
      <c r="A16446" s="13">
        <f t="shared" si="670"/>
        <v>0</v>
      </c>
      <c r="B16446" s="3" t="s">
        <v>2</v>
      </c>
      <c r="C16446" s="28"/>
    </row>
    <row r="16447" spans="1:3" ht="15" hidden="1" x14ac:dyDescent="0.2">
      <c r="A16447" s="13">
        <f t="shared" si="670"/>
        <v>0</v>
      </c>
      <c r="B16447" s="3" t="s">
        <v>3</v>
      </c>
      <c r="C16447" s="28"/>
    </row>
    <row r="16448" spans="1:3" ht="15" x14ac:dyDescent="0.2">
      <c r="A16448" s="13"/>
      <c r="B16448" s="3" t="s">
        <v>4</v>
      </c>
      <c r="C16448" s="28">
        <v>9.99</v>
      </c>
    </row>
    <row r="16449" spans="1:3" ht="15" x14ac:dyDescent="0.2">
      <c r="A16449" s="13"/>
      <c r="B16449" s="3" t="s">
        <v>5</v>
      </c>
      <c r="C16449" s="28">
        <v>4152.0200000000004</v>
      </c>
    </row>
    <row r="16450" spans="1:3" ht="15" hidden="1" x14ac:dyDescent="0.2">
      <c r="A16450" s="13">
        <f t="shared" si="670"/>
        <v>0</v>
      </c>
      <c r="B16450" s="2" t="s">
        <v>6</v>
      </c>
      <c r="C16450" s="28"/>
    </row>
    <row r="16451" spans="1:3" ht="15" hidden="1" x14ac:dyDescent="0.2">
      <c r="A16451" s="13">
        <f t="shared" si="670"/>
        <v>0</v>
      </c>
      <c r="B16451" s="2" t="s">
        <v>7</v>
      </c>
      <c r="C16451" s="28">
        <v>0</v>
      </c>
    </row>
    <row r="16452" spans="1:3" ht="15" hidden="1" x14ac:dyDescent="0.2">
      <c r="A16452" s="13">
        <v>0</v>
      </c>
      <c r="B16452" s="3" t="s">
        <v>8</v>
      </c>
      <c r="C16452" s="28">
        <v>0</v>
      </c>
    </row>
    <row r="16453" spans="1:3" ht="15" hidden="1" x14ac:dyDescent="0.2">
      <c r="A16453" s="13">
        <f>SUM(C16453)</f>
        <v>0</v>
      </c>
      <c r="B16453" s="4" t="s">
        <v>9</v>
      </c>
      <c r="C16453" s="28"/>
    </row>
    <row r="16454" spans="1:3" ht="15" hidden="1" x14ac:dyDescent="0.2">
      <c r="A16454" s="13">
        <v>0</v>
      </c>
      <c r="B16454" s="4" t="s">
        <v>10</v>
      </c>
      <c r="C16454" s="28"/>
    </row>
    <row r="16455" spans="1:3" ht="15" hidden="1" x14ac:dyDescent="0.2">
      <c r="A16455" s="13">
        <f>SUM(C16455)</f>
        <v>0</v>
      </c>
      <c r="B16455" s="4" t="s">
        <v>11</v>
      </c>
      <c r="C16455" s="28"/>
    </row>
    <row r="16456" spans="1:3" ht="15" hidden="1" x14ac:dyDescent="0.2">
      <c r="A16456" s="13">
        <f>SUM(C16456)</f>
        <v>0</v>
      </c>
      <c r="B16456" s="4" t="s">
        <v>12</v>
      </c>
      <c r="C16456" s="28"/>
    </row>
    <row r="16457" spans="1:3" ht="15" hidden="1" x14ac:dyDescent="0.2">
      <c r="A16457" s="13">
        <f>SUM(C16457)</f>
        <v>0</v>
      </c>
      <c r="B16457" s="2" t="s">
        <v>13</v>
      </c>
      <c r="C16457" s="28">
        <v>0</v>
      </c>
    </row>
    <row r="16458" spans="1:3" ht="15" hidden="1" x14ac:dyDescent="0.2">
      <c r="A16458" s="13">
        <v>0</v>
      </c>
      <c r="B16458" s="3" t="s">
        <v>14</v>
      </c>
      <c r="C16458" s="28">
        <v>0</v>
      </c>
    </row>
    <row r="16459" spans="1:3" ht="15" hidden="1" x14ac:dyDescent="0.2">
      <c r="A16459" s="13">
        <v>0</v>
      </c>
      <c r="B16459" s="4" t="s">
        <v>15</v>
      </c>
      <c r="C16459" s="28"/>
    </row>
    <row r="16460" spans="1:3" ht="15" hidden="1" x14ac:dyDescent="0.2">
      <c r="A16460" s="13">
        <v>0</v>
      </c>
      <c r="B16460" s="4" t="s">
        <v>10</v>
      </c>
      <c r="C16460" s="28"/>
    </row>
    <row r="16461" spans="1:3" ht="15" hidden="1" x14ac:dyDescent="0.2">
      <c r="A16461" s="13">
        <f t="shared" ref="A16461:A16467" si="671">SUM(C16461)</f>
        <v>0</v>
      </c>
      <c r="B16461" s="4" t="s">
        <v>16</v>
      </c>
      <c r="C16461" s="28"/>
    </row>
    <row r="16462" spans="1:3" ht="15" hidden="1" x14ac:dyDescent="0.2">
      <c r="A16462" s="13">
        <f t="shared" si="671"/>
        <v>0</v>
      </c>
      <c r="B16462" s="3" t="s">
        <v>17</v>
      </c>
      <c r="C16462" s="28">
        <v>0</v>
      </c>
    </row>
    <row r="16463" spans="1:3" ht="15" hidden="1" x14ac:dyDescent="0.2">
      <c r="A16463" s="13">
        <f t="shared" si="671"/>
        <v>0</v>
      </c>
      <c r="B16463" s="4" t="s">
        <v>18</v>
      </c>
      <c r="C16463" s="28"/>
    </row>
    <row r="16464" spans="1:3" ht="18" hidden="1" customHeight="1" x14ac:dyDescent="0.2">
      <c r="A16464" s="13">
        <f t="shared" si="671"/>
        <v>0</v>
      </c>
      <c r="B16464" s="21"/>
      <c r="C16464" s="35"/>
    </row>
    <row r="16465" spans="1:3" ht="15" x14ac:dyDescent="0.2">
      <c r="A16465" s="13"/>
      <c r="B16465" s="2" t="s">
        <v>19</v>
      </c>
      <c r="C16465" s="28">
        <v>4147.8</v>
      </c>
    </row>
    <row r="16466" spans="1:3" ht="15" x14ac:dyDescent="0.2">
      <c r="A16466" s="13"/>
      <c r="B16466" s="12" t="s">
        <v>20</v>
      </c>
      <c r="C16466" s="31">
        <v>3645.91</v>
      </c>
    </row>
    <row r="16467" spans="1:3" ht="15" x14ac:dyDescent="0.2">
      <c r="A16467" s="13"/>
      <c r="B16467" s="12" t="s">
        <v>21</v>
      </c>
      <c r="C16467" s="31">
        <v>447.03</v>
      </c>
    </row>
    <row r="16468" spans="1:3" ht="15" hidden="1" x14ac:dyDescent="0.2">
      <c r="A16468" s="13">
        <v>0</v>
      </c>
      <c r="B16468" s="15" t="s">
        <v>22</v>
      </c>
      <c r="C16468" s="32">
        <v>182.79</v>
      </c>
    </row>
    <row r="16469" spans="1:3" ht="15" hidden="1" x14ac:dyDescent="0.2">
      <c r="A16469" s="13">
        <v>0</v>
      </c>
      <c r="B16469" s="15" t="s">
        <v>23</v>
      </c>
      <c r="C16469" s="32"/>
    </row>
    <row r="16470" spans="1:3" ht="15" hidden="1" x14ac:dyDescent="0.2">
      <c r="A16470" s="13">
        <v>0</v>
      </c>
      <c r="B16470" s="15" t="s">
        <v>24</v>
      </c>
      <c r="C16470" s="32"/>
    </row>
    <row r="16471" spans="1:3" ht="15" hidden="1" x14ac:dyDescent="0.2">
      <c r="A16471" s="13">
        <v>0</v>
      </c>
      <c r="B16471" s="15" t="s">
        <v>25</v>
      </c>
      <c r="C16471" s="32"/>
    </row>
    <row r="16472" spans="1:3" ht="15" hidden="1" x14ac:dyDescent="0.2">
      <c r="A16472" s="13">
        <v>0</v>
      </c>
      <c r="B16472" s="15" t="s">
        <v>26</v>
      </c>
      <c r="C16472" s="32"/>
    </row>
    <row r="16473" spans="1:3" ht="15" hidden="1" x14ac:dyDescent="0.2">
      <c r="A16473" s="13">
        <v>0</v>
      </c>
      <c r="B16473" s="15" t="s">
        <v>27</v>
      </c>
      <c r="C16473" s="32"/>
    </row>
    <row r="16474" spans="1:3" ht="30" hidden="1" x14ac:dyDescent="0.2">
      <c r="A16474" s="13">
        <v>0</v>
      </c>
      <c r="B16474" s="15" t="s">
        <v>28</v>
      </c>
      <c r="C16474" s="32"/>
    </row>
    <row r="16475" spans="1:3" ht="15" hidden="1" x14ac:dyDescent="0.2">
      <c r="A16475" s="13">
        <v>0</v>
      </c>
      <c r="B16475" s="15" t="s">
        <v>29</v>
      </c>
      <c r="C16475" s="32"/>
    </row>
    <row r="16476" spans="1:3" ht="15" hidden="1" x14ac:dyDescent="0.2">
      <c r="A16476" s="13">
        <v>0</v>
      </c>
      <c r="B16476" s="15" t="s">
        <v>30</v>
      </c>
      <c r="C16476" s="32"/>
    </row>
    <row r="16477" spans="1:3" ht="15" hidden="1" x14ac:dyDescent="0.2">
      <c r="A16477" s="13">
        <v>0</v>
      </c>
      <c r="B16477" s="15" t="s">
        <v>31</v>
      </c>
      <c r="C16477" s="32">
        <v>264.24</v>
      </c>
    </row>
    <row r="16478" spans="1:3" ht="15" hidden="1" x14ac:dyDescent="0.2">
      <c r="A16478" s="13">
        <f t="shared" ref="A16478:A16484" si="672">SUM(C16478)</f>
        <v>0</v>
      </c>
      <c r="B16478" s="12" t="s">
        <v>32</v>
      </c>
      <c r="C16478" s="31"/>
    </row>
    <row r="16479" spans="1:3" ht="15" hidden="1" x14ac:dyDescent="0.2">
      <c r="A16479" s="13">
        <f t="shared" si="672"/>
        <v>0</v>
      </c>
      <c r="B16479" s="3" t="s">
        <v>33</v>
      </c>
      <c r="C16479" s="28"/>
    </row>
    <row r="16480" spans="1:3" ht="15" hidden="1" x14ac:dyDescent="0.2">
      <c r="A16480" s="13">
        <f t="shared" si="672"/>
        <v>0</v>
      </c>
      <c r="B16480" s="12" t="s">
        <v>4</v>
      </c>
      <c r="C16480" s="31"/>
    </row>
    <row r="16481" spans="1:3" ht="15" x14ac:dyDescent="0.2">
      <c r="A16481" s="13"/>
      <c r="B16481" s="12" t="s">
        <v>34</v>
      </c>
      <c r="C16481" s="31">
        <v>34.299999999999997</v>
      </c>
    </row>
    <row r="16482" spans="1:3" ht="15" x14ac:dyDescent="0.2">
      <c r="A16482" s="13"/>
      <c r="B16482" s="12" t="s">
        <v>35</v>
      </c>
      <c r="C16482" s="31">
        <v>20.56</v>
      </c>
    </row>
    <row r="16483" spans="1:3" ht="15" x14ac:dyDescent="0.2">
      <c r="A16483" s="13"/>
      <c r="B16483" s="2" t="s">
        <v>36</v>
      </c>
      <c r="C16483" s="28">
        <v>20.57</v>
      </c>
    </row>
    <row r="16484" spans="1:3" ht="15" hidden="1" x14ac:dyDescent="0.2">
      <c r="A16484" s="13">
        <f t="shared" si="672"/>
        <v>0</v>
      </c>
      <c r="B16484" s="2" t="s">
        <v>37</v>
      </c>
      <c r="C16484" s="28">
        <v>0</v>
      </c>
    </row>
    <row r="16485" spans="1:3" ht="15" hidden="1" x14ac:dyDescent="0.2">
      <c r="A16485" s="13">
        <v>0</v>
      </c>
      <c r="B16485" s="16" t="s">
        <v>8</v>
      </c>
      <c r="C16485" s="33">
        <v>0</v>
      </c>
    </row>
    <row r="16486" spans="1:3" ht="15" hidden="1" x14ac:dyDescent="0.2">
      <c r="A16486" s="13">
        <v>0</v>
      </c>
      <c r="B16486" s="15" t="s">
        <v>9</v>
      </c>
      <c r="C16486" s="32"/>
    </row>
    <row r="16487" spans="1:3" ht="15" hidden="1" x14ac:dyDescent="0.2">
      <c r="A16487" s="13">
        <v>0</v>
      </c>
      <c r="B16487" s="15" t="s">
        <v>38</v>
      </c>
      <c r="C16487" s="32"/>
    </row>
    <row r="16488" spans="1:3" ht="15" hidden="1" x14ac:dyDescent="0.2">
      <c r="A16488" s="13">
        <f>SUM(C16488)</f>
        <v>0</v>
      </c>
      <c r="B16488" s="14" t="s">
        <v>39</v>
      </c>
      <c r="C16488" s="31"/>
    </row>
    <row r="16489" spans="1:3" ht="15" hidden="1" x14ac:dyDescent="0.2">
      <c r="A16489" s="13">
        <f>SUM(C16489)</f>
        <v>0</v>
      </c>
      <c r="B16489" s="4" t="s">
        <v>40</v>
      </c>
      <c r="C16489" s="28"/>
    </row>
    <row r="16490" spans="1:3" ht="15" hidden="1" x14ac:dyDescent="0.2">
      <c r="A16490" s="13">
        <f>SUM(C16490)</f>
        <v>0</v>
      </c>
      <c r="B16490" s="2" t="s">
        <v>41</v>
      </c>
      <c r="C16490" s="28">
        <v>0</v>
      </c>
    </row>
    <row r="16491" spans="1:3" ht="15" hidden="1" x14ac:dyDescent="0.2">
      <c r="A16491" s="13">
        <v>0</v>
      </c>
      <c r="B16491" s="16" t="s">
        <v>14</v>
      </c>
      <c r="C16491" s="33">
        <v>0</v>
      </c>
    </row>
    <row r="16492" spans="1:3" ht="15" hidden="1" x14ac:dyDescent="0.2">
      <c r="A16492" s="13">
        <v>0</v>
      </c>
      <c r="B16492" s="15" t="s">
        <v>9</v>
      </c>
      <c r="C16492" s="32"/>
    </row>
    <row r="16493" spans="1:3" ht="15" hidden="1" x14ac:dyDescent="0.2">
      <c r="A16493" s="13">
        <v>0</v>
      </c>
      <c r="B16493" s="15" t="s">
        <v>10</v>
      </c>
      <c r="C16493" s="32"/>
    </row>
    <row r="16494" spans="1:3" ht="15" hidden="1" x14ac:dyDescent="0.2">
      <c r="A16494" s="13">
        <f>SUM(C16494)</f>
        <v>0</v>
      </c>
      <c r="B16494" s="14" t="s">
        <v>42</v>
      </c>
      <c r="C16494" s="31"/>
    </row>
    <row r="16495" spans="1:3" ht="15" hidden="1" x14ac:dyDescent="0.2">
      <c r="A16495" s="13">
        <f>SUM(C16495)</f>
        <v>0</v>
      </c>
      <c r="B16495" s="4" t="s">
        <v>16</v>
      </c>
      <c r="C16495" s="28"/>
    </row>
    <row r="16496" spans="1:3" ht="15" hidden="1" x14ac:dyDescent="0.2">
      <c r="A16496" s="13">
        <f>SUM(C16496)</f>
        <v>0</v>
      </c>
      <c r="B16496" s="16" t="s">
        <v>17</v>
      </c>
      <c r="C16496" s="33">
        <v>0</v>
      </c>
    </row>
    <row r="16497" spans="1:3" ht="15" hidden="1" x14ac:dyDescent="0.2">
      <c r="A16497" s="13">
        <v>0</v>
      </c>
      <c r="B16497" s="15" t="s">
        <v>43</v>
      </c>
      <c r="C16497" s="32"/>
    </row>
    <row r="16498" spans="1:3" ht="15" hidden="1" x14ac:dyDescent="0.2">
      <c r="A16498" s="13">
        <v>0</v>
      </c>
      <c r="B16498" s="15" t="s">
        <v>15</v>
      </c>
      <c r="C16498" s="32"/>
    </row>
    <row r="16499" spans="1:3" ht="15" hidden="1" x14ac:dyDescent="0.2">
      <c r="A16499" s="13">
        <v>0</v>
      </c>
      <c r="B16499" s="15" t="s">
        <v>10</v>
      </c>
      <c r="C16499" s="32"/>
    </row>
    <row r="16500" spans="1:3" ht="15" hidden="1" x14ac:dyDescent="0.2">
      <c r="A16500" s="13">
        <f t="shared" ref="A16500:A16522" si="673">SUM(C16500)</f>
        <v>0</v>
      </c>
      <c r="B16500" s="14" t="s">
        <v>39</v>
      </c>
      <c r="C16500" s="31"/>
    </row>
    <row r="16501" spans="1:3" ht="15" hidden="1" x14ac:dyDescent="0.2">
      <c r="A16501" s="13">
        <f t="shared" si="673"/>
        <v>0</v>
      </c>
      <c r="B16501" s="4" t="s">
        <v>16</v>
      </c>
      <c r="C16501" s="28"/>
    </row>
    <row r="16502" spans="1:3" ht="18" hidden="1" customHeight="1" x14ac:dyDescent="0.2">
      <c r="A16502" s="13">
        <f t="shared" si="673"/>
        <v>0</v>
      </c>
      <c r="B16502" s="21"/>
      <c r="C16502" s="35"/>
    </row>
    <row r="16503" spans="1:3" ht="18" hidden="1" customHeight="1" x14ac:dyDescent="0.2">
      <c r="A16503" s="13">
        <f t="shared" si="673"/>
        <v>0</v>
      </c>
      <c r="B16503" s="22" t="s">
        <v>60</v>
      </c>
      <c r="C16503" s="29"/>
    </row>
    <row r="16504" spans="1:3" ht="15" x14ac:dyDescent="0.2">
      <c r="A16504" s="13"/>
      <c r="B16504" s="17" t="s">
        <v>44</v>
      </c>
      <c r="C16504" s="31">
        <v>4162.01</v>
      </c>
    </row>
    <row r="16505" spans="1:3" ht="15" x14ac:dyDescent="0.2">
      <c r="A16505" s="13"/>
      <c r="B16505" s="12" t="s">
        <v>1</v>
      </c>
      <c r="C16505" s="31">
        <v>4162.01</v>
      </c>
    </row>
    <row r="16506" spans="1:3" ht="15" hidden="1" x14ac:dyDescent="0.2">
      <c r="A16506" s="13">
        <f t="shared" si="673"/>
        <v>0</v>
      </c>
      <c r="B16506" s="12" t="s">
        <v>6</v>
      </c>
      <c r="C16506" s="31">
        <v>0</v>
      </c>
    </row>
    <row r="16507" spans="1:3" ht="15" hidden="1" x14ac:dyDescent="0.2">
      <c r="A16507" s="13">
        <f t="shared" si="673"/>
        <v>0</v>
      </c>
      <c r="B16507" s="12" t="s">
        <v>45</v>
      </c>
      <c r="C16507" s="31">
        <v>0</v>
      </c>
    </row>
    <row r="16508" spans="1:3" ht="15" hidden="1" x14ac:dyDescent="0.2">
      <c r="A16508" s="13">
        <f t="shared" si="673"/>
        <v>0</v>
      </c>
      <c r="B16508" s="12" t="s">
        <v>13</v>
      </c>
      <c r="C16508" s="31">
        <v>0</v>
      </c>
    </row>
    <row r="16509" spans="1:3" ht="15" x14ac:dyDescent="0.2">
      <c r="A16509" s="13"/>
      <c r="B16509" s="17" t="s">
        <v>46</v>
      </c>
      <c r="C16509" s="31">
        <v>4168.37</v>
      </c>
    </row>
    <row r="16510" spans="1:3" ht="15" x14ac:dyDescent="0.2">
      <c r="A16510" s="13"/>
      <c r="B16510" s="12" t="s">
        <v>19</v>
      </c>
      <c r="C16510" s="31">
        <v>4147.8</v>
      </c>
    </row>
    <row r="16511" spans="1:3" ht="15" x14ac:dyDescent="0.2">
      <c r="A16511" s="13"/>
      <c r="B16511" s="12" t="s">
        <v>36</v>
      </c>
      <c r="C16511" s="31">
        <v>20.57</v>
      </c>
    </row>
    <row r="16512" spans="1:3" ht="15" hidden="1" x14ac:dyDescent="0.2">
      <c r="A16512" s="13">
        <f t="shared" si="673"/>
        <v>0</v>
      </c>
      <c r="B16512" s="12" t="s">
        <v>47</v>
      </c>
      <c r="C16512" s="31">
        <v>0</v>
      </c>
    </row>
    <row r="16513" spans="1:3" ht="15" hidden="1" x14ac:dyDescent="0.2">
      <c r="A16513" s="13">
        <f t="shared" si="673"/>
        <v>0</v>
      </c>
      <c r="B16513" s="12" t="s">
        <v>41</v>
      </c>
      <c r="C16513" s="31">
        <v>0</v>
      </c>
    </row>
    <row r="16514" spans="1:3" ht="15" x14ac:dyDescent="0.2">
      <c r="A16514" s="13"/>
      <c r="B16514" s="39" t="s">
        <v>48</v>
      </c>
      <c r="C16514" s="40">
        <v>-6.36</v>
      </c>
    </row>
    <row r="16515" spans="1:3" ht="15" x14ac:dyDescent="0.2">
      <c r="A16515" s="13"/>
      <c r="B16515" s="39" t="s">
        <v>49</v>
      </c>
      <c r="C16515" s="40">
        <v>571.74</v>
      </c>
    </row>
    <row r="16516" spans="1:3" ht="15" x14ac:dyDescent="0.2">
      <c r="A16516" s="13"/>
      <c r="B16516" s="39" t="s">
        <v>50</v>
      </c>
      <c r="C16516" s="40">
        <v>565.38</v>
      </c>
    </row>
    <row r="16517" spans="1:3" ht="18" hidden="1" customHeight="1" x14ac:dyDescent="0.2">
      <c r="A16517" s="13">
        <f t="shared" si="673"/>
        <v>0</v>
      </c>
      <c r="B16517" s="23"/>
      <c r="C16517" s="34"/>
    </row>
    <row r="16518" spans="1:3" ht="18" hidden="1" customHeight="1" x14ac:dyDescent="0.2">
      <c r="A16518" s="13">
        <f t="shared" si="673"/>
        <v>0</v>
      </c>
      <c r="B16518" s="18" t="s">
        <v>319</v>
      </c>
      <c r="C16518" s="29"/>
    </row>
    <row r="16519" spans="1:3" ht="15" x14ac:dyDescent="0.2">
      <c r="A16519" s="13"/>
      <c r="B16519" s="5" t="s">
        <v>53</v>
      </c>
      <c r="C16519" s="36">
        <v>762</v>
      </c>
    </row>
    <row r="16520" spans="1:3" ht="15" x14ac:dyDescent="0.2">
      <c r="A16520" s="13"/>
      <c r="B16520" s="6" t="s">
        <v>54</v>
      </c>
      <c r="C16520" s="36">
        <v>622</v>
      </c>
    </row>
    <row r="16521" spans="1:3" ht="15" x14ac:dyDescent="0.2">
      <c r="A16521" s="13"/>
      <c r="B16521" s="6" t="s">
        <v>55</v>
      </c>
      <c r="C16521" s="36">
        <v>140</v>
      </c>
    </row>
    <row r="16522" spans="1:3" ht="18" hidden="1" customHeight="1" x14ac:dyDescent="0.2">
      <c r="A16522" s="13">
        <f t="shared" si="673"/>
        <v>0</v>
      </c>
      <c r="B16522" s="24"/>
      <c r="C16522" s="34"/>
    </row>
    <row r="16523" spans="1:3" ht="18" customHeight="1" x14ac:dyDescent="0.2">
      <c r="A16523" s="13"/>
      <c r="B16523" s="121" t="s">
        <v>351</v>
      </c>
      <c r="C16523" s="122"/>
    </row>
    <row r="16524" spans="1:3" ht="18" hidden="1" customHeight="1" x14ac:dyDescent="0.2">
      <c r="A16524" s="13">
        <f t="shared" ref="A16524:A16532" si="674">SUM(C16524)</f>
        <v>0</v>
      </c>
      <c r="B16524" s="21"/>
      <c r="C16524" s="35"/>
    </row>
    <row r="16525" spans="1:3" ht="18" hidden="1" customHeight="1" x14ac:dyDescent="0.2">
      <c r="A16525" s="13">
        <f t="shared" si="674"/>
        <v>0</v>
      </c>
      <c r="B16525" s="22" t="s">
        <v>59</v>
      </c>
      <c r="C16525" s="29"/>
    </row>
    <row r="16526" spans="1:3" ht="15" x14ac:dyDescent="0.2">
      <c r="A16526" s="13"/>
      <c r="B16526" s="2" t="s">
        <v>1</v>
      </c>
      <c r="C16526" s="28">
        <v>26087.29</v>
      </c>
    </row>
    <row r="16527" spans="1:3" ht="15" hidden="1" x14ac:dyDescent="0.2">
      <c r="A16527" s="13">
        <f t="shared" si="674"/>
        <v>0</v>
      </c>
      <c r="B16527" s="3" t="s">
        <v>2</v>
      </c>
      <c r="C16527" s="28"/>
    </row>
    <row r="16528" spans="1:3" ht="15" hidden="1" x14ac:dyDescent="0.2">
      <c r="A16528" s="13">
        <f t="shared" si="674"/>
        <v>0</v>
      </c>
      <c r="B16528" s="3" t="s">
        <v>3</v>
      </c>
      <c r="C16528" s="28"/>
    </row>
    <row r="16529" spans="1:3" ht="15" x14ac:dyDescent="0.2">
      <c r="A16529" s="13"/>
      <c r="B16529" s="3" t="s">
        <v>4</v>
      </c>
      <c r="C16529" s="28">
        <v>101.34</v>
      </c>
    </row>
    <row r="16530" spans="1:3" ht="15" x14ac:dyDescent="0.2">
      <c r="A16530" s="13"/>
      <c r="B16530" s="3" t="s">
        <v>5</v>
      </c>
      <c r="C16530" s="28">
        <v>25985.95</v>
      </c>
    </row>
    <row r="16531" spans="1:3" ht="15" hidden="1" x14ac:dyDescent="0.2">
      <c r="A16531" s="13">
        <f t="shared" si="674"/>
        <v>0</v>
      </c>
      <c r="B16531" s="2" t="s">
        <v>6</v>
      </c>
      <c r="C16531" s="28"/>
    </row>
    <row r="16532" spans="1:3" ht="15" hidden="1" x14ac:dyDescent="0.2">
      <c r="A16532" s="13">
        <f t="shared" si="674"/>
        <v>0</v>
      </c>
      <c r="B16532" s="2" t="s">
        <v>7</v>
      </c>
      <c r="C16532" s="28">
        <v>0</v>
      </c>
    </row>
    <row r="16533" spans="1:3" ht="15" hidden="1" x14ac:dyDescent="0.2">
      <c r="A16533" s="13">
        <v>0</v>
      </c>
      <c r="B16533" s="3" t="s">
        <v>8</v>
      </c>
      <c r="C16533" s="28">
        <v>0</v>
      </c>
    </row>
    <row r="16534" spans="1:3" ht="15" hidden="1" x14ac:dyDescent="0.2">
      <c r="A16534" s="13">
        <f>SUM(C16534)</f>
        <v>0</v>
      </c>
      <c r="B16534" s="4" t="s">
        <v>9</v>
      </c>
      <c r="C16534" s="28"/>
    </row>
    <row r="16535" spans="1:3" ht="15" hidden="1" x14ac:dyDescent="0.2">
      <c r="A16535" s="13">
        <v>0</v>
      </c>
      <c r="B16535" s="4" t="s">
        <v>10</v>
      </c>
      <c r="C16535" s="28"/>
    </row>
    <row r="16536" spans="1:3" ht="15" hidden="1" x14ac:dyDescent="0.2">
      <c r="A16536" s="13">
        <f>SUM(C16536)</f>
        <v>0</v>
      </c>
      <c r="B16536" s="4" t="s">
        <v>11</v>
      </c>
      <c r="C16536" s="28"/>
    </row>
    <row r="16537" spans="1:3" ht="15" hidden="1" x14ac:dyDescent="0.2">
      <c r="A16537" s="13">
        <f>SUM(C16537)</f>
        <v>0</v>
      </c>
      <c r="B16537" s="4" t="s">
        <v>12</v>
      </c>
      <c r="C16537" s="28"/>
    </row>
    <row r="16538" spans="1:3" ht="15" hidden="1" x14ac:dyDescent="0.2">
      <c r="A16538" s="13">
        <f>SUM(C16538)</f>
        <v>0</v>
      </c>
      <c r="B16538" s="2" t="s">
        <v>13</v>
      </c>
      <c r="C16538" s="28">
        <v>0</v>
      </c>
    </row>
    <row r="16539" spans="1:3" ht="15" hidden="1" x14ac:dyDescent="0.2">
      <c r="A16539" s="13">
        <v>0</v>
      </c>
      <c r="B16539" s="3" t="s">
        <v>14</v>
      </c>
      <c r="C16539" s="28">
        <v>0</v>
      </c>
    </row>
    <row r="16540" spans="1:3" ht="15" hidden="1" x14ac:dyDescent="0.2">
      <c r="A16540" s="13">
        <v>0</v>
      </c>
      <c r="B16540" s="4" t="s">
        <v>15</v>
      </c>
      <c r="C16540" s="28"/>
    </row>
    <row r="16541" spans="1:3" ht="15" hidden="1" x14ac:dyDescent="0.2">
      <c r="A16541" s="13">
        <v>0</v>
      </c>
      <c r="B16541" s="4" t="s">
        <v>10</v>
      </c>
      <c r="C16541" s="28"/>
    </row>
    <row r="16542" spans="1:3" ht="15" hidden="1" x14ac:dyDescent="0.2">
      <c r="A16542" s="13">
        <f t="shared" ref="A16542:A16548" si="675">SUM(C16542)</f>
        <v>0</v>
      </c>
      <c r="B16542" s="4" t="s">
        <v>16</v>
      </c>
      <c r="C16542" s="28"/>
    </row>
    <row r="16543" spans="1:3" ht="15" hidden="1" x14ac:dyDescent="0.2">
      <c r="A16543" s="13">
        <f t="shared" si="675"/>
        <v>0</v>
      </c>
      <c r="B16543" s="3" t="s">
        <v>17</v>
      </c>
      <c r="C16543" s="28">
        <v>0</v>
      </c>
    </row>
    <row r="16544" spans="1:3" ht="15" hidden="1" x14ac:dyDescent="0.2">
      <c r="A16544" s="13">
        <f t="shared" si="675"/>
        <v>0</v>
      </c>
      <c r="B16544" s="4" t="s">
        <v>18</v>
      </c>
      <c r="C16544" s="28"/>
    </row>
    <row r="16545" spans="1:3" ht="18" hidden="1" customHeight="1" x14ac:dyDescent="0.2">
      <c r="A16545" s="13">
        <f t="shared" si="675"/>
        <v>0</v>
      </c>
      <c r="B16545" s="21"/>
      <c r="C16545" s="35"/>
    </row>
    <row r="16546" spans="1:3" ht="15" x14ac:dyDescent="0.2">
      <c r="A16546" s="13"/>
      <c r="B16546" s="2" t="s">
        <v>19</v>
      </c>
      <c r="C16546" s="28">
        <v>26151.68</v>
      </c>
    </row>
    <row r="16547" spans="1:3" ht="15" x14ac:dyDescent="0.2">
      <c r="A16547" s="13"/>
      <c r="B16547" s="12" t="s">
        <v>20</v>
      </c>
      <c r="C16547" s="31">
        <v>23280.57</v>
      </c>
    </row>
    <row r="16548" spans="1:3" ht="15" x14ac:dyDescent="0.2">
      <c r="A16548" s="13"/>
      <c r="B16548" s="12" t="s">
        <v>21</v>
      </c>
      <c r="C16548" s="31">
        <v>2481.33</v>
      </c>
    </row>
    <row r="16549" spans="1:3" ht="15" hidden="1" x14ac:dyDescent="0.2">
      <c r="A16549" s="13">
        <v>0</v>
      </c>
      <c r="B16549" s="15" t="s">
        <v>22</v>
      </c>
      <c r="C16549" s="32">
        <v>1046.3499999999999</v>
      </c>
    </row>
    <row r="16550" spans="1:3" ht="15" hidden="1" x14ac:dyDescent="0.2">
      <c r="A16550" s="13">
        <v>0</v>
      </c>
      <c r="B16550" s="15" t="s">
        <v>23</v>
      </c>
      <c r="C16550" s="32"/>
    </row>
    <row r="16551" spans="1:3" ht="15" hidden="1" x14ac:dyDescent="0.2">
      <c r="A16551" s="13">
        <v>0</v>
      </c>
      <c r="B16551" s="15" t="s">
        <v>24</v>
      </c>
      <c r="C16551" s="32"/>
    </row>
    <row r="16552" spans="1:3" ht="15" hidden="1" x14ac:dyDescent="0.2">
      <c r="A16552" s="13">
        <v>0</v>
      </c>
      <c r="B16552" s="15" t="s">
        <v>25</v>
      </c>
      <c r="C16552" s="32"/>
    </row>
    <row r="16553" spans="1:3" ht="15" hidden="1" x14ac:dyDescent="0.2">
      <c r="A16553" s="13">
        <v>0</v>
      </c>
      <c r="B16553" s="15" t="s">
        <v>26</v>
      </c>
      <c r="C16553" s="32"/>
    </row>
    <row r="16554" spans="1:3" ht="15" hidden="1" x14ac:dyDescent="0.2">
      <c r="A16554" s="13">
        <v>0</v>
      </c>
      <c r="B16554" s="15" t="s">
        <v>27</v>
      </c>
      <c r="C16554" s="32"/>
    </row>
    <row r="16555" spans="1:3" ht="30" hidden="1" x14ac:dyDescent="0.2">
      <c r="A16555" s="13">
        <v>0</v>
      </c>
      <c r="B16555" s="15" t="s">
        <v>28</v>
      </c>
      <c r="C16555" s="32"/>
    </row>
    <row r="16556" spans="1:3" ht="15" hidden="1" x14ac:dyDescent="0.2">
      <c r="A16556" s="13">
        <v>0</v>
      </c>
      <c r="B16556" s="15" t="s">
        <v>29</v>
      </c>
      <c r="C16556" s="32"/>
    </row>
    <row r="16557" spans="1:3" ht="15" hidden="1" x14ac:dyDescent="0.2">
      <c r="A16557" s="13">
        <v>0</v>
      </c>
      <c r="B16557" s="15" t="s">
        <v>30</v>
      </c>
      <c r="C16557" s="32"/>
    </row>
    <row r="16558" spans="1:3" ht="15" hidden="1" x14ac:dyDescent="0.2">
      <c r="A16558" s="13">
        <v>0</v>
      </c>
      <c r="B16558" s="15" t="s">
        <v>31</v>
      </c>
      <c r="C16558" s="32">
        <v>1434.98</v>
      </c>
    </row>
    <row r="16559" spans="1:3" ht="15" hidden="1" x14ac:dyDescent="0.2">
      <c r="A16559" s="13">
        <f>SUM(C16559)</f>
        <v>0</v>
      </c>
      <c r="B16559" s="12" t="s">
        <v>32</v>
      </c>
      <c r="C16559" s="31"/>
    </row>
    <row r="16560" spans="1:3" ht="15" hidden="1" x14ac:dyDescent="0.2">
      <c r="A16560" s="13">
        <f>SUM(C16560)</f>
        <v>0</v>
      </c>
      <c r="B16560" s="3" t="s">
        <v>33</v>
      </c>
      <c r="C16560" s="28"/>
    </row>
    <row r="16561" spans="1:3" ht="15" hidden="1" x14ac:dyDescent="0.2">
      <c r="A16561" s="13">
        <f>SUM(C16561)</f>
        <v>0</v>
      </c>
      <c r="B16561" s="12" t="s">
        <v>4</v>
      </c>
      <c r="C16561" s="31"/>
    </row>
    <row r="16562" spans="1:3" ht="15" x14ac:dyDescent="0.2">
      <c r="A16562" s="13"/>
      <c r="B16562" s="12" t="s">
        <v>34</v>
      </c>
      <c r="C16562" s="31">
        <v>261.52</v>
      </c>
    </row>
    <row r="16563" spans="1:3" ht="15" x14ac:dyDescent="0.2">
      <c r="A16563" s="13"/>
      <c r="B16563" s="12" t="s">
        <v>35</v>
      </c>
      <c r="C16563" s="31">
        <v>128.26</v>
      </c>
    </row>
    <row r="16564" spans="1:3" ht="15" x14ac:dyDescent="0.2">
      <c r="A16564" s="13"/>
      <c r="B16564" s="2" t="s">
        <v>36</v>
      </c>
      <c r="C16564" s="28">
        <v>9.61</v>
      </c>
    </row>
    <row r="16565" spans="1:3" ht="15" hidden="1" x14ac:dyDescent="0.2">
      <c r="A16565" s="13">
        <f t="shared" ref="A16563:A16626" si="676">SUM(C16565)</f>
        <v>0</v>
      </c>
      <c r="B16565" s="2" t="s">
        <v>37</v>
      </c>
      <c r="C16565" s="28">
        <v>0</v>
      </c>
    </row>
    <row r="16566" spans="1:3" ht="15" hidden="1" x14ac:dyDescent="0.2">
      <c r="A16566" s="13">
        <v>0</v>
      </c>
      <c r="B16566" s="16" t="s">
        <v>8</v>
      </c>
      <c r="C16566" s="33">
        <v>0</v>
      </c>
    </row>
    <row r="16567" spans="1:3" ht="15" hidden="1" x14ac:dyDescent="0.2">
      <c r="A16567" s="13">
        <v>0</v>
      </c>
      <c r="B16567" s="15" t="s">
        <v>9</v>
      </c>
      <c r="C16567" s="32"/>
    </row>
    <row r="16568" spans="1:3" ht="15" hidden="1" x14ac:dyDescent="0.2">
      <c r="A16568" s="13">
        <v>0</v>
      </c>
      <c r="B16568" s="15" t="s">
        <v>38</v>
      </c>
      <c r="C16568" s="32"/>
    </row>
    <row r="16569" spans="1:3" ht="15" hidden="1" x14ac:dyDescent="0.2">
      <c r="A16569" s="13">
        <f t="shared" si="676"/>
        <v>0</v>
      </c>
      <c r="B16569" s="14" t="s">
        <v>39</v>
      </c>
      <c r="C16569" s="31"/>
    </row>
    <row r="16570" spans="1:3" ht="15" hidden="1" x14ac:dyDescent="0.2">
      <c r="A16570" s="13">
        <f t="shared" si="676"/>
        <v>0</v>
      </c>
      <c r="B16570" s="4" t="s">
        <v>40</v>
      </c>
      <c r="C16570" s="28"/>
    </row>
    <row r="16571" spans="1:3" ht="15" hidden="1" x14ac:dyDescent="0.2">
      <c r="A16571" s="13">
        <f t="shared" si="676"/>
        <v>0</v>
      </c>
      <c r="B16571" s="2" t="s">
        <v>41</v>
      </c>
      <c r="C16571" s="28">
        <v>0</v>
      </c>
    </row>
    <row r="16572" spans="1:3" ht="15" hidden="1" x14ac:dyDescent="0.2">
      <c r="A16572" s="13">
        <v>0</v>
      </c>
      <c r="B16572" s="16" t="s">
        <v>14</v>
      </c>
      <c r="C16572" s="33">
        <v>0</v>
      </c>
    </row>
    <row r="16573" spans="1:3" ht="15" hidden="1" x14ac:dyDescent="0.2">
      <c r="A16573" s="13">
        <v>0</v>
      </c>
      <c r="B16573" s="15" t="s">
        <v>9</v>
      </c>
      <c r="C16573" s="32"/>
    </row>
    <row r="16574" spans="1:3" ht="15" hidden="1" x14ac:dyDescent="0.2">
      <c r="A16574" s="13">
        <v>0</v>
      </c>
      <c r="B16574" s="15" t="s">
        <v>10</v>
      </c>
      <c r="C16574" s="32"/>
    </row>
    <row r="16575" spans="1:3" ht="15" hidden="1" x14ac:dyDescent="0.2">
      <c r="A16575" s="13">
        <f t="shared" si="676"/>
        <v>0</v>
      </c>
      <c r="B16575" s="14" t="s">
        <v>42</v>
      </c>
      <c r="C16575" s="31"/>
    </row>
    <row r="16576" spans="1:3" ht="15" hidden="1" x14ac:dyDescent="0.2">
      <c r="A16576" s="13">
        <f t="shared" si="676"/>
        <v>0</v>
      </c>
      <c r="B16576" s="4" t="s">
        <v>16</v>
      </c>
      <c r="C16576" s="28"/>
    </row>
    <row r="16577" spans="1:3" ht="15" hidden="1" x14ac:dyDescent="0.2">
      <c r="A16577" s="13">
        <f t="shared" si="676"/>
        <v>0</v>
      </c>
      <c r="B16577" s="16" t="s">
        <v>17</v>
      </c>
      <c r="C16577" s="33">
        <v>0</v>
      </c>
    </row>
    <row r="16578" spans="1:3" ht="15" hidden="1" x14ac:dyDescent="0.2">
      <c r="A16578" s="13">
        <v>0</v>
      </c>
      <c r="B16578" s="15" t="s">
        <v>43</v>
      </c>
      <c r="C16578" s="32"/>
    </row>
    <row r="16579" spans="1:3" ht="15" hidden="1" x14ac:dyDescent="0.2">
      <c r="A16579" s="13">
        <v>0</v>
      </c>
      <c r="B16579" s="15" t="s">
        <v>15</v>
      </c>
      <c r="C16579" s="32"/>
    </row>
    <row r="16580" spans="1:3" ht="15" hidden="1" x14ac:dyDescent="0.2">
      <c r="A16580" s="13">
        <v>0</v>
      </c>
      <c r="B16580" s="15" t="s">
        <v>10</v>
      </c>
      <c r="C16580" s="32"/>
    </row>
    <row r="16581" spans="1:3" ht="15" hidden="1" x14ac:dyDescent="0.2">
      <c r="A16581" s="13">
        <f t="shared" si="676"/>
        <v>0</v>
      </c>
      <c r="B16581" s="14" t="s">
        <v>39</v>
      </c>
      <c r="C16581" s="31"/>
    </row>
    <row r="16582" spans="1:3" ht="15" hidden="1" x14ac:dyDescent="0.2">
      <c r="A16582" s="13">
        <f t="shared" si="676"/>
        <v>0</v>
      </c>
      <c r="B16582" s="4" t="s">
        <v>16</v>
      </c>
      <c r="C16582" s="28"/>
    </row>
    <row r="16583" spans="1:3" ht="18" hidden="1" customHeight="1" x14ac:dyDescent="0.2">
      <c r="A16583" s="13">
        <f t="shared" si="676"/>
        <v>0</v>
      </c>
      <c r="B16583" s="21"/>
      <c r="C16583" s="35"/>
    </row>
    <row r="16584" spans="1:3" ht="18" hidden="1" customHeight="1" x14ac:dyDescent="0.2">
      <c r="A16584" s="13">
        <f t="shared" si="676"/>
        <v>0</v>
      </c>
      <c r="B16584" s="22" t="s">
        <v>60</v>
      </c>
      <c r="C16584" s="29"/>
    </row>
    <row r="16585" spans="1:3" ht="15" x14ac:dyDescent="0.2">
      <c r="A16585" s="13"/>
      <c r="B16585" s="17" t="s">
        <v>44</v>
      </c>
      <c r="C16585" s="31">
        <v>26087.29</v>
      </c>
    </row>
    <row r="16586" spans="1:3" ht="15" x14ac:dyDescent="0.2">
      <c r="A16586" s="13"/>
      <c r="B16586" s="12" t="s">
        <v>1</v>
      </c>
      <c r="C16586" s="31">
        <v>26087.29</v>
      </c>
    </row>
    <row r="16587" spans="1:3" ht="15" hidden="1" x14ac:dyDescent="0.2">
      <c r="A16587" s="13">
        <f t="shared" si="676"/>
        <v>0</v>
      </c>
      <c r="B16587" s="12" t="s">
        <v>6</v>
      </c>
      <c r="C16587" s="31">
        <v>0</v>
      </c>
    </row>
    <row r="16588" spans="1:3" ht="15" hidden="1" x14ac:dyDescent="0.2">
      <c r="A16588" s="13">
        <f t="shared" si="676"/>
        <v>0</v>
      </c>
      <c r="B16588" s="12" t="s">
        <v>45</v>
      </c>
      <c r="C16588" s="31">
        <v>0</v>
      </c>
    </row>
    <row r="16589" spans="1:3" ht="15" hidden="1" x14ac:dyDescent="0.2">
      <c r="A16589" s="13">
        <f t="shared" si="676"/>
        <v>0</v>
      </c>
      <c r="B16589" s="12" t="s">
        <v>13</v>
      </c>
      <c r="C16589" s="31">
        <v>0</v>
      </c>
    </row>
    <row r="16590" spans="1:3" ht="15" x14ac:dyDescent="0.2">
      <c r="A16590" s="13"/>
      <c r="B16590" s="17" t="s">
        <v>46</v>
      </c>
      <c r="C16590" s="31">
        <v>26161.29</v>
      </c>
    </row>
    <row r="16591" spans="1:3" ht="15" x14ac:dyDescent="0.2">
      <c r="A16591" s="13"/>
      <c r="B16591" s="12" t="s">
        <v>19</v>
      </c>
      <c r="C16591" s="31">
        <v>26151.68</v>
      </c>
    </row>
    <row r="16592" spans="1:3" ht="15" x14ac:dyDescent="0.2">
      <c r="A16592" s="13"/>
      <c r="B16592" s="12" t="s">
        <v>36</v>
      </c>
      <c r="C16592" s="31">
        <v>9.61</v>
      </c>
    </row>
    <row r="16593" spans="1:3" ht="15" hidden="1" x14ac:dyDescent="0.2">
      <c r="A16593" s="13">
        <f t="shared" si="676"/>
        <v>0</v>
      </c>
      <c r="B16593" s="12" t="s">
        <v>47</v>
      </c>
      <c r="C16593" s="31">
        <v>0</v>
      </c>
    </row>
    <row r="16594" spans="1:3" ht="15" hidden="1" x14ac:dyDescent="0.2">
      <c r="A16594" s="13">
        <f t="shared" si="676"/>
        <v>0</v>
      </c>
      <c r="B16594" s="12" t="s">
        <v>41</v>
      </c>
      <c r="C16594" s="31">
        <v>0</v>
      </c>
    </row>
    <row r="16595" spans="1:3" ht="15" x14ac:dyDescent="0.2">
      <c r="A16595" s="13"/>
      <c r="B16595" s="39" t="s">
        <v>48</v>
      </c>
      <c r="C16595" s="40">
        <v>-74</v>
      </c>
    </row>
    <row r="16596" spans="1:3" ht="15" x14ac:dyDescent="0.2">
      <c r="A16596" s="13"/>
      <c r="B16596" s="39" t="s">
        <v>49</v>
      </c>
      <c r="C16596" s="40">
        <v>1860.24</v>
      </c>
    </row>
    <row r="16597" spans="1:3" ht="15" x14ac:dyDescent="0.2">
      <c r="A16597" s="13"/>
      <c r="B16597" s="39" t="s">
        <v>50</v>
      </c>
      <c r="C16597" s="40">
        <v>1786.24</v>
      </c>
    </row>
    <row r="16598" spans="1:3" ht="18" hidden="1" customHeight="1" x14ac:dyDescent="0.2">
      <c r="A16598" s="13">
        <f t="shared" si="676"/>
        <v>0</v>
      </c>
      <c r="B16598" s="23"/>
      <c r="C16598" s="34"/>
    </row>
    <row r="16599" spans="1:3" ht="18" hidden="1" customHeight="1" x14ac:dyDescent="0.2">
      <c r="A16599" s="13">
        <f t="shared" si="676"/>
        <v>0</v>
      </c>
      <c r="B16599" s="18" t="s">
        <v>319</v>
      </c>
      <c r="C16599" s="29"/>
    </row>
    <row r="16600" spans="1:3" ht="15" x14ac:dyDescent="0.2">
      <c r="A16600" s="13"/>
      <c r="B16600" s="5" t="s">
        <v>53</v>
      </c>
      <c r="C16600" s="36">
        <v>3604</v>
      </c>
    </row>
    <row r="16601" spans="1:3" ht="15" x14ac:dyDescent="0.2">
      <c r="A16601" s="13"/>
      <c r="B16601" s="6" t="s">
        <v>54</v>
      </c>
      <c r="C16601" s="36">
        <v>3114</v>
      </c>
    </row>
    <row r="16602" spans="1:3" ht="15" x14ac:dyDescent="0.2">
      <c r="A16602" s="13"/>
      <c r="B16602" s="6" t="s">
        <v>55</v>
      </c>
      <c r="C16602" s="36">
        <v>490</v>
      </c>
    </row>
    <row r="16603" spans="1:3" ht="18" hidden="1" customHeight="1" x14ac:dyDescent="0.2">
      <c r="A16603" s="13">
        <f t="shared" si="676"/>
        <v>0</v>
      </c>
      <c r="B16603" s="24"/>
      <c r="C16603" s="34"/>
    </row>
    <row r="16604" spans="1:3" ht="18" customHeight="1" x14ac:dyDescent="0.2">
      <c r="A16604" s="13"/>
      <c r="B16604" s="121" t="s">
        <v>274</v>
      </c>
      <c r="C16604" s="122"/>
    </row>
    <row r="16605" spans="1:3" ht="18" hidden="1" customHeight="1" x14ac:dyDescent="0.2">
      <c r="A16605" s="13">
        <f t="shared" si="676"/>
        <v>0</v>
      </c>
      <c r="B16605" s="21"/>
      <c r="C16605" s="35"/>
    </row>
    <row r="16606" spans="1:3" ht="18" hidden="1" customHeight="1" x14ac:dyDescent="0.2">
      <c r="A16606" s="13">
        <f t="shared" si="676"/>
        <v>0</v>
      </c>
      <c r="B16606" s="22" t="s">
        <v>59</v>
      </c>
      <c r="C16606" s="29"/>
    </row>
    <row r="16607" spans="1:3" ht="15" x14ac:dyDescent="0.2">
      <c r="A16607" s="13"/>
      <c r="B16607" s="2" t="s">
        <v>1</v>
      </c>
      <c r="C16607" s="28">
        <v>536.97791999999993</v>
      </c>
    </row>
    <row r="16608" spans="1:3" ht="15" hidden="1" x14ac:dyDescent="0.2">
      <c r="A16608" s="13">
        <f t="shared" si="676"/>
        <v>0</v>
      </c>
      <c r="B16608" s="3" t="s">
        <v>2</v>
      </c>
      <c r="C16608" s="28"/>
    </row>
    <row r="16609" spans="1:3" ht="15" hidden="1" x14ac:dyDescent="0.2">
      <c r="A16609" s="13">
        <f t="shared" si="676"/>
        <v>0</v>
      </c>
      <c r="B16609" s="3" t="s">
        <v>3</v>
      </c>
      <c r="C16609" s="28"/>
    </row>
    <row r="16610" spans="1:3" ht="15" x14ac:dyDescent="0.2">
      <c r="A16610" s="13"/>
      <c r="B16610" s="3" t="s">
        <v>4</v>
      </c>
      <c r="C16610" s="28">
        <v>22.44436</v>
      </c>
    </row>
    <row r="16611" spans="1:3" ht="15" x14ac:dyDescent="0.2">
      <c r="A16611" s="13"/>
      <c r="B16611" s="3" t="s">
        <v>5</v>
      </c>
      <c r="C16611" s="28">
        <v>514.53355999999997</v>
      </c>
    </row>
    <row r="16612" spans="1:3" ht="15" hidden="1" x14ac:dyDescent="0.2">
      <c r="A16612" s="13">
        <f t="shared" si="676"/>
        <v>0</v>
      </c>
      <c r="B16612" s="2" t="s">
        <v>6</v>
      </c>
      <c r="C16612" s="28">
        <v>0</v>
      </c>
    </row>
    <row r="16613" spans="1:3" ht="15" hidden="1" x14ac:dyDescent="0.2">
      <c r="A16613" s="13">
        <f t="shared" si="676"/>
        <v>0</v>
      </c>
      <c r="B16613" s="2" t="s">
        <v>7</v>
      </c>
      <c r="C16613" s="28">
        <v>0</v>
      </c>
    </row>
    <row r="16614" spans="1:3" ht="15" hidden="1" x14ac:dyDescent="0.2">
      <c r="A16614" s="13">
        <v>0</v>
      </c>
      <c r="B16614" s="3" t="s">
        <v>8</v>
      </c>
      <c r="C16614" s="28">
        <v>0</v>
      </c>
    </row>
    <row r="16615" spans="1:3" ht="15" hidden="1" x14ac:dyDescent="0.2">
      <c r="A16615" s="13">
        <f t="shared" si="676"/>
        <v>0</v>
      </c>
      <c r="B16615" s="4" t="s">
        <v>9</v>
      </c>
      <c r="C16615" s="28">
        <v>0</v>
      </c>
    </row>
    <row r="16616" spans="1:3" ht="15" hidden="1" x14ac:dyDescent="0.2">
      <c r="A16616" s="13">
        <v>0</v>
      </c>
      <c r="B16616" s="4" t="s">
        <v>10</v>
      </c>
      <c r="C16616" s="28">
        <v>0</v>
      </c>
    </row>
    <row r="16617" spans="1:3" ht="15" hidden="1" x14ac:dyDescent="0.2">
      <c r="A16617" s="13">
        <f t="shared" si="676"/>
        <v>0</v>
      </c>
      <c r="B16617" s="4" t="s">
        <v>11</v>
      </c>
      <c r="C16617" s="28">
        <v>0</v>
      </c>
    </row>
    <row r="16618" spans="1:3" ht="15" hidden="1" x14ac:dyDescent="0.2">
      <c r="A16618" s="13">
        <f t="shared" si="676"/>
        <v>0</v>
      </c>
      <c r="B16618" s="4" t="s">
        <v>12</v>
      </c>
      <c r="C16618" s="28">
        <v>0</v>
      </c>
    </row>
    <row r="16619" spans="1:3" ht="15" hidden="1" x14ac:dyDescent="0.2">
      <c r="A16619" s="13">
        <f t="shared" si="676"/>
        <v>0</v>
      </c>
      <c r="B16619" s="2" t="s">
        <v>13</v>
      </c>
      <c r="C16619" s="28">
        <v>0</v>
      </c>
    </row>
    <row r="16620" spans="1:3" ht="15" hidden="1" x14ac:dyDescent="0.2">
      <c r="A16620" s="13">
        <v>0</v>
      </c>
      <c r="B16620" s="3" t="s">
        <v>14</v>
      </c>
      <c r="C16620" s="28">
        <v>0</v>
      </c>
    </row>
    <row r="16621" spans="1:3" ht="15" hidden="1" x14ac:dyDescent="0.2">
      <c r="A16621" s="13">
        <v>0</v>
      </c>
      <c r="B16621" s="4" t="s">
        <v>15</v>
      </c>
      <c r="C16621" s="28">
        <v>0</v>
      </c>
    </row>
    <row r="16622" spans="1:3" ht="15" hidden="1" x14ac:dyDescent="0.2">
      <c r="A16622" s="13">
        <v>0</v>
      </c>
      <c r="B16622" s="4" t="s">
        <v>10</v>
      </c>
      <c r="C16622" s="28">
        <v>0</v>
      </c>
    </row>
    <row r="16623" spans="1:3" ht="15" hidden="1" x14ac:dyDescent="0.2">
      <c r="A16623" s="13">
        <f t="shared" si="676"/>
        <v>0</v>
      </c>
      <c r="B16623" s="4" t="s">
        <v>16</v>
      </c>
      <c r="C16623" s="28">
        <v>0</v>
      </c>
    </row>
    <row r="16624" spans="1:3" ht="15" hidden="1" x14ac:dyDescent="0.2">
      <c r="A16624" s="13">
        <f t="shared" si="676"/>
        <v>0</v>
      </c>
      <c r="B16624" s="3" t="s">
        <v>17</v>
      </c>
      <c r="C16624" s="28">
        <v>0</v>
      </c>
    </row>
    <row r="16625" spans="1:3" ht="15" hidden="1" x14ac:dyDescent="0.2">
      <c r="A16625" s="13">
        <f t="shared" si="676"/>
        <v>0</v>
      </c>
      <c r="B16625" s="4" t="s">
        <v>18</v>
      </c>
      <c r="C16625" s="28">
        <v>0</v>
      </c>
    </row>
    <row r="16626" spans="1:3" ht="18" hidden="1" customHeight="1" x14ac:dyDescent="0.2">
      <c r="A16626" s="13">
        <f t="shared" si="676"/>
        <v>0</v>
      </c>
      <c r="B16626" s="21"/>
      <c r="C16626" s="35"/>
    </row>
    <row r="16627" spans="1:3" ht="15" x14ac:dyDescent="0.2">
      <c r="A16627" s="13"/>
      <c r="B16627" s="2" t="s">
        <v>19</v>
      </c>
      <c r="C16627" s="28">
        <v>246.62312000000003</v>
      </c>
    </row>
    <row r="16628" spans="1:3" ht="15" hidden="1" x14ac:dyDescent="0.2">
      <c r="A16628" s="13">
        <f>SUM(C16628)</f>
        <v>0</v>
      </c>
      <c r="B16628" s="12" t="s">
        <v>20</v>
      </c>
      <c r="C16628" s="31">
        <v>0</v>
      </c>
    </row>
    <row r="16629" spans="1:3" ht="15" x14ac:dyDescent="0.2">
      <c r="A16629" s="13"/>
      <c r="B16629" s="12" t="s">
        <v>21</v>
      </c>
      <c r="C16629" s="31">
        <v>245.15012000000002</v>
      </c>
    </row>
    <row r="16630" spans="1:3" ht="15" hidden="1" x14ac:dyDescent="0.2">
      <c r="A16630" s="13">
        <v>0</v>
      </c>
      <c r="B16630" s="15" t="s">
        <v>22</v>
      </c>
      <c r="C16630" s="32">
        <v>186.15620000000001</v>
      </c>
    </row>
    <row r="16631" spans="1:3" ht="15" hidden="1" x14ac:dyDescent="0.2">
      <c r="A16631" s="13">
        <v>0</v>
      </c>
      <c r="B16631" s="15" t="s">
        <v>23</v>
      </c>
      <c r="C16631" s="32">
        <v>0</v>
      </c>
    </row>
    <row r="16632" spans="1:3" ht="15" hidden="1" x14ac:dyDescent="0.2">
      <c r="A16632" s="13">
        <v>0</v>
      </c>
      <c r="B16632" s="15" t="s">
        <v>24</v>
      </c>
      <c r="C16632" s="32">
        <v>48.471260000000001</v>
      </c>
    </row>
    <row r="16633" spans="1:3" ht="15" hidden="1" x14ac:dyDescent="0.2">
      <c r="A16633" s="13">
        <v>0</v>
      </c>
      <c r="B16633" s="15" t="s">
        <v>25</v>
      </c>
      <c r="C16633" s="32">
        <v>0</v>
      </c>
    </row>
    <row r="16634" spans="1:3" ht="15" hidden="1" x14ac:dyDescent="0.2">
      <c r="A16634" s="13">
        <v>0</v>
      </c>
      <c r="B16634" s="15" t="s">
        <v>26</v>
      </c>
      <c r="C16634" s="32">
        <v>0</v>
      </c>
    </row>
    <row r="16635" spans="1:3" ht="15" hidden="1" x14ac:dyDescent="0.2">
      <c r="A16635" s="13">
        <v>0</v>
      </c>
      <c r="B16635" s="15" t="s">
        <v>27</v>
      </c>
      <c r="C16635" s="32">
        <v>0.79249999999999998</v>
      </c>
    </row>
    <row r="16636" spans="1:3" ht="30" hidden="1" x14ac:dyDescent="0.2">
      <c r="A16636" s="13">
        <v>0</v>
      </c>
      <c r="B16636" s="15" t="s">
        <v>28</v>
      </c>
      <c r="C16636" s="32">
        <v>1.4653</v>
      </c>
    </row>
    <row r="16637" spans="1:3" ht="15" hidden="1" x14ac:dyDescent="0.2">
      <c r="A16637" s="13">
        <v>0</v>
      </c>
      <c r="B16637" s="15" t="s">
        <v>29</v>
      </c>
      <c r="C16637" s="32">
        <v>1.03806</v>
      </c>
    </row>
    <row r="16638" spans="1:3" ht="15" hidden="1" x14ac:dyDescent="0.2">
      <c r="A16638" s="13">
        <v>0</v>
      </c>
      <c r="B16638" s="15" t="s">
        <v>30</v>
      </c>
      <c r="C16638" s="32">
        <v>0</v>
      </c>
    </row>
    <row r="16639" spans="1:3" ht="15" hidden="1" x14ac:dyDescent="0.2">
      <c r="A16639" s="13">
        <v>0</v>
      </c>
      <c r="B16639" s="15" t="s">
        <v>31</v>
      </c>
      <c r="C16639" s="32">
        <v>7.2267999999999999</v>
      </c>
    </row>
    <row r="16640" spans="1:3" ht="15" hidden="1" x14ac:dyDescent="0.2">
      <c r="A16640" s="13">
        <f t="shared" ref="A16640:A16646" si="677">SUM(C16640)</f>
        <v>0</v>
      </c>
      <c r="B16640" s="12" t="s">
        <v>32</v>
      </c>
      <c r="C16640" s="31">
        <v>0</v>
      </c>
    </row>
    <row r="16641" spans="1:3" ht="15" hidden="1" x14ac:dyDescent="0.2">
      <c r="A16641" s="13">
        <f t="shared" si="677"/>
        <v>0</v>
      </c>
      <c r="B16641" s="3" t="s">
        <v>33</v>
      </c>
      <c r="C16641" s="28">
        <v>0</v>
      </c>
    </row>
    <row r="16642" spans="1:3" ht="15" hidden="1" x14ac:dyDescent="0.2">
      <c r="A16642" s="13">
        <f t="shared" si="677"/>
        <v>0</v>
      </c>
      <c r="B16642" s="12" t="s">
        <v>4</v>
      </c>
      <c r="C16642" s="31">
        <v>0</v>
      </c>
    </row>
    <row r="16643" spans="1:3" ht="15" x14ac:dyDescent="0.2">
      <c r="A16643" s="13"/>
      <c r="B16643" s="12" t="s">
        <v>34</v>
      </c>
      <c r="C16643" s="31">
        <v>1.4730000000000001</v>
      </c>
    </row>
    <row r="16644" spans="1:3" ht="15" hidden="1" x14ac:dyDescent="0.2">
      <c r="A16644" s="13">
        <f t="shared" si="677"/>
        <v>0</v>
      </c>
      <c r="B16644" s="12" t="s">
        <v>35</v>
      </c>
      <c r="C16644" s="31">
        <v>0</v>
      </c>
    </row>
    <row r="16645" spans="1:3" ht="15" x14ac:dyDescent="0.2">
      <c r="A16645" s="13"/>
      <c r="B16645" s="2" t="s">
        <v>36</v>
      </c>
      <c r="C16645" s="28">
        <v>91.399389999999997</v>
      </c>
    </row>
    <row r="16646" spans="1:3" ht="15" hidden="1" x14ac:dyDescent="0.2">
      <c r="A16646" s="13">
        <f t="shared" si="677"/>
        <v>0</v>
      </c>
      <c r="B16646" s="2" t="s">
        <v>37</v>
      </c>
      <c r="C16646" s="28">
        <v>0</v>
      </c>
    </row>
    <row r="16647" spans="1:3" ht="15" hidden="1" x14ac:dyDescent="0.2">
      <c r="A16647" s="13">
        <v>0</v>
      </c>
      <c r="B16647" s="16" t="s">
        <v>8</v>
      </c>
      <c r="C16647" s="33">
        <v>0</v>
      </c>
    </row>
    <row r="16648" spans="1:3" ht="15" hidden="1" x14ac:dyDescent="0.2">
      <c r="A16648" s="13">
        <v>0</v>
      </c>
      <c r="B16648" s="15" t="s">
        <v>9</v>
      </c>
      <c r="C16648" s="32">
        <v>0</v>
      </c>
    </row>
    <row r="16649" spans="1:3" ht="15" hidden="1" x14ac:dyDescent="0.2">
      <c r="A16649" s="13">
        <v>0</v>
      </c>
      <c r="B16649" s="15" t="s">
        <v>38</v>
      </c>
      <c r="C16649" s="32">
        <v>0</v>
      </c>
    </row>
    <row r="16650" spans="1:3" ht="15" hidden="1" x14ac:dyDescent="0.2">
      <c r="A16650" s="13">
        <f>SUM(C16650)</f>
        <v>0</v>
      </c>
      <c r="B16650" s="14" t="s">
        <v>39</v>
      </c>
      <c r="C16650" s="31">
        <v>0</v>
      </c>
    </row>
    <row r="16651" spans="1:3" ht="15" hidden="1" x14ac:dyDescent="0.2">
      <c r="A16651" s="13">
        <f>SUM(C16651)</f>
        <v>0</v>
      </c>
      <c r="B16651" s="4" t="s">
        <v>40</v>
      </c>
      <c r="C16651" s="28">
        <v>0</v>
      </c>
    </row>
    <row r="16652" spans="1:3" ht="15" hidden="1" x14ac:dyDescent="0.2">
      <c r="A16652" s="13">
        <f>SUM(C16652)</f>
        <v>0</v>
      </c>
      <c r="B16652" s="2" t="s">
        <v>41</v>
      </c>
      <c r="C16652" s="28">
        <v>0</v>
      </c>
    </row>
    <row r="16653" spans="1:3" ht="15" hidden="1" x14ac:dyDescent="0.2">
      <c r="A16653" s="13">
        <v>0</v>
      </c>
      <c r="B16653" s="16" t="s">
        <v>14</v>
      </c>
      <c r="C16653" s="33">
        <v>0</v>
      </c>
    </row>
    <row r="16654" spans="1:3" ht="15" hidden="1" x14ac:dyDescent="0.2">
      <c r="A16654" s="13">
        <v>0</v>
      </c>
      <c r="B16654" s="15" t="s">
        <v>9</v>
      </c>
      <c r="C16654" s="32">
        <v>0</v>
      </c>
    </row>
    <row r="16655" spans="1:3" ht="15" hidden="1" x14ac:dyDescent="0.2">
      <c r="A16655" s="13">
        <v>0</v>
      </c>
      <c r="B16655" s="15" t="s">
        <v>10</v>
      </c>
      <c r="C16655" s="32">
        <v>0</v>
      </c>
    </row>
    <row r="16656" spans="1:3" ht="15" hidden="1" x14ac:dyDescent="0.2">
      <c r="A16656" s="13">
        <f>SUM(C16656)</f>
        <v>0</v>
      </c>
      <c r="B16656" s="14" t="s">
        <v>42</v>
      </c>
      <c r="C16656" s="31">
        <v>0</v>
      </c>
    </row>
    <row r="16657" spans="1:3" ht="15" hidden="1" x14ac:dyDescent="0.2">
      <c r="A16657" s="13">
        <f>SUM(C16657)</f>
        <v>0</v>
      </c>
      <c r="B16657" s="4" t="s">
        <v>16</v>
      </c>
      <c r="C16657" s="28">
        <v>0</v>
      </c>
    </row>
    <row r="16658" spans="1:3" ht="15" hidden="1" x14ac:dyDescent="0.2">
      <c r="A16658" s="13">
        <f>SUM(C16658)</f>
        <v>0</v>
      </c>
      <c r="B16658" s="16" t="s">
        <v>17</v>
      </c>
      <c r="C16658" s="33">
        <v>0</v>
      </c>
    </row>
    <row r="16659" spans="1:3" ht="15" hidden="1" x14ac:dyDescent="0.2">
      <c r="A16659" s="13">
        <v>0</v>
      </c>
      <c r="B16659" s="15" t="s">
        <v>43</v>
      </c>
      <c r="C16659" s="32">
        <v>0</v>
      </c>
    </row>
    <row r="16660" spans="1:3" ht="15" hidden="1" x14ac:dyDescent="0.2">
      <c r="A16660" s="13">
        <v>0</v>
      </c>
      <c r="B16660" s="15" t="s">
        <v>15</v>
      </c>
      <c r="C16660" s="32">
        <v>0</v>
      </c>
    </row>
    <row r="16661" spans="1:3" ht="15" hidden="1" x14ac:dyDescent="0.2">
      <c r="A16661" s="13">
        <v>0</v>
      </c>
      <c r="B16661" s="15" t="s">
        <v>10</v>
      </c>
      <c r="C16661" s="32">
        <v>0</v>
      </c>
    </row>
    <row r="16662" spans="1:3" ht="15" hidden="1" x14ac:dyDescent="0.2">
      <c r="A16662" s="13">
        <f t="shared" ref="A16662:A16684" si="678">SUM(C16662)</f>
        <v>0</v>
      </c>
      <c r="B16662" s="14" t="s">
        <v>39</v>
      </c>
      <c r="C16662" s="31">
        <v>0</v>
      </c>
    </row>
    <row r="16663" spans="1:3" ht="15" hidden="1" x14ac:dyDescent="0.2">
      <c r="A16663" s="13">
        <f t="shared" si="678"/>
        <v>0</v>
      </c>
      <c r="B16663" s="4" t="s">
        <v>16</v>
      </c>
      <c r="C16663" s="28">
        <v>0</v>
      </c>
    </row>
    <row r="16664" spans="1:3" ht="18" hidden="1" customHeight="1" x14ac:dyDescent="0.2">
      <c r="A16664" s="13">
        <f t="shared" si="678"/>
        <v>0</v>
      </c>
      <c r="B16664" s="21"/>
      <c r="C16664" s="35"/>
    </row>
    <row r="16665" spans="1:3" ht="18" hidden="1" customHeight="1" x14ac:dyDescent="0.2">
      <c r="A16665" s="13">
        <f t="shared" si="678"/>
        <v>0</v>
      </c>
      <c r="B16665" s="22" t="s">
        <v>60</v>
      </c>
      <c r="C16665" s="29"/>
    </row>
    <row r="16666" spans="1:3" ht="15" x14ac:dyDescent="0.2">
      <c r="A16666" s="13"/>
      <c r="B16666" s="17" t="s">
        <v>44</v>
      </c>
      <c r="C16666" s="31">
        <v>536.97792000000004</v>
      </c>
    </row>
    <row r="16667" spans="1:3" ht="15" x14ac:dyDescent="0.2">
      <c r="A16667" s="13"/>
      <c r="B16667" s="12" t="s">
        <v>1</v>
      </c>
      <c r="C16667" s="31">
        <v>536.97792000000004</v>
      </c>
    </row>
    <row r="16668" spans="1:3" ht="15" hidden="1" x14ac:dyDescent="0.2">
      <c r="A16668" s="13">
        <f t="shared" si="678"/>
        <v>0</v>
      </c>
      <c r="B16668" s="12" t="s">
        <v>6</v>
      </c>
      <c r="C16668" s="31">
        <v>0</v>
      </c>
    </row>
    <row r="16669" spans="1:3" ht="15" hidden="1" x14ac:dyDescent="0.2">
      <c r="A16669" s="13">
        <f t="shared" si="678"/>
        <v>0</v>
      </c>
      <c r="B16669" s="12" t="s">
        <v>45</v>
      </c>
      <c r="C16669" s="31">
        <v>0</v>
      </c>
    </row>
    <row r="16670" spans="1:3" ht="15" hidden="1" x14ac:dyDescent="0.2">
      <c r="A16670" s="13">
        <f t="shared" si="678"/>
        <v>0</v>
      </c>
      <c r="B16670" s="12" t="s">
        <v>13</v>
      </c>
      <c r="C16670" s="31">
        <v>0</v>
      </c>
    </row>
    <row r="16671" spans="1:3" ht="15" x14ac:dyDescent="0.2">
      <c r="A16671" s="13"/>
      <c r="B16671" s="17" t="s">
        <v>46</v>
      </c>
      <c r="C16671" s="31">
        <v>338.02251000000001</v>
      </c>
    </row>
    <row r="16672" spans="1:3" ht="15" x14ac:dyDescent="0.2">
      <c r="A16672" s="13"/>
      <c r="B16672" s="12" t="s">
        <v>19</v>
      </c>
      <c r="C16672" s="31">
        <v>246.62312</v>
      </c>
    </row>
    <row r="16673" spans="1:3" ht="15" x14ac:dyDescent="0.2">
      <c r="A16673" s="13"/>
      <c r="B16673" s="12" t="s">
        <v>36</v>
      </c>
      <c r="C16673" s="31">
        <v>91.399389999999997</v>
      </c>
    </row>
    <row r="16674" spans="1:3" ht="15" hidden="1" x14ac:dyDescent="0.2">
      <c r="A16674" s="13">
        <f t="shared" si="678"/>
        <v>0</v>
      </c>
      <c r="B16674" s="12" t="s">
        <v>47</v>
      </c>
      <c r="C16674" s="31">
        <v>0</v>
      </c>
    </row>
    <row r="16675" spans="1:3" ht="15" hidden="1" x14ac:dyDescent="0.2">
      <c r="A16675" s="13">
        <f t="shared" si="678"/>
        <v>0</v>
      </c>
      <c r="B16675" s="12" t="s">
        <v>41</v>
      </c>
      <c r="C16675" s="31">
        <v>0</v>
      </c>
    </row>
    <row r="16676" spans="1:3" ht="15" x14ac:dyDescent="0.2">
      <c r="A16676" s="13"/>
      <c r="B16676" s="39" t="s">
        <v>48</v>
      </c>
      <c r="C16676" s="40">
        <v>198.95541</v>
      </c>
    </row>
    <row r="16677" spans="1:3" ht="15" x14ac:dyDescent="0.2">
      <c r="A16677" s="13"/>
      <c r="B16677" s="39" t="s">
        <v>49</v>
      </c>
      <c r="C16677" s="40">
        <v>972.41315999999995</v>
      </c>
    </row>
    <row r="16678" spans="1:3" ht="15" x14ac:dyDescent="0.2">
      <c r="A16678" s="13"/>
      <c r="B16678" s="39" t="s">
        <v>50</v>
      </c>
      <c r="C16678" s="40">
        <v>1171.3685700000001</v>
      </c>
    </row>
    <row r="16679" spans="1:3" ht="18" hidden="1" customHeight="1" x14ac:dyDescent="0.2">
      <c r="A16679" s="13">
        <f t="shared" si="678"/>
        <v>0</v>
      </c>
      <c r="B16679" s="23"/>
      <c r="C16679" s="34"/>
    </row>
    <row r="16680" spans="1:3" ht="18" hidden="1" customHeight="1" x14ac:dyDescent="0.2">
      <c r="A16680" s="13">
        <f t="shared" si="678"/>
        <v>0</v>
      </c>
      <c r="B16680" s="18" t="s">
        <v>319</v>
      </c>
      <c r="C16680" s="29"/>
    </row>
    <row r="16681" spans="1:3" ht="15" x14ac:dyDescent="0.2">
      <c r="A16681" s="13"/>
      <c r="B16681" s="5" t="s">
        <v>53</v>
      </c>
      <c r="C16681" s="36">
        <v>128</v>
      </c>
    </row>
    <row r="16682" spans="1:3" ht="15" x14ac:dyDescent="0.2">
      <c r="A16682" s="13"/>
      <c r="B16682" s="6" t="s">
        <v>54</v>
      </c>
      <c r="C16682" s="36">
        <v>68</v>
      </c>
    </row>
    <row r="16683" spans="1:3" ht="15" x14ac:dyDescent="0.2">
      <c r="A16683" s="13"/>
      <c r="B16683" s="6" t="s">
        <v>55</v>
      </c>
      <c r="C16683" s="36">
        <v>60</v>
      </c>
    </row>
    <row r="16684" spans="1:3" ht="18" hidden="1" customHeight="1" x14ac:dyDescent="0.2">
      <c r="A16684" s="13">
        <f t="shared" si="678"/>
        <v>0</v>
      </c>
      <c r="B16684" s="24"/>
      <c r="C16684" s="34"/>
    </row>
    <row r="16685" spans="1:3" ht="18" customHeight="1" x14ac:dyDescent="0.2">
      <c r="A16685" s="13"/>
      <c r="B16685" s="121" t="s">
        <v>275</v>
      </c>
      <c r="C16685" s="122"/>
    </row>
    <row r="16686" spans="1:3" ht="18" hidden="1" customHeight="1" x14ac:dyDescent="0.2">
      <c r="A16686" s="13">
        <f t="shared" ref="A16686:A16694" si="679">SUM(C16686)</f>
        <v>0</v>
      </c>
      <c r="B16686" s="21"/>
      <c r="C16686" s="35"/>
    </row>
    <row r="16687" spans="1:3" ht="18" hidden="1" customHeight="1" x14ac:dyDescent="0.2">
      <c r="A16687" s="13">
        <f t="shared" si="679"/>
        <v>0</v>
      </c>
      <c r="B16687" s="22" t="s">
        <v>59</v>
      </c>
      <c r="C16687" s="29"/>
    </row>
    <row r="16688" spans="1:3" ht="15" hidden="1" x14ac:dyDescent="0.2">
      <c r="A16688" s="13">
        <f t="shared" si="679"/>
        <v>0</v>
      </c>
      <c r="B16688" s="2" t="s">
        <v>1</v>
      </c>
      <c r="C16688" s="28">
        <v>0</v>
      </c>
    </row>
    <row r="16689" spans="1:3" ht="15" hidden="1" x14ac:dyDescent="0.2">
      <c r="A16689" s="13">
        <f t="shared" si="679"/>
        <v>0</v>
      </c>
      <c r="B16689" s="3" t="s">
        <v>2</v>
      </c>
      <c r="C16689" s="28"/>
    </row>
    <row r="16690" spans="1:3" ht="15" hidden="1" x14ac:dyDescent="0.2">
      <c r="A16690" s="13">
        <f t="shared" si="679"/>
        <v>0</v>
      </c>
      <c r="B16690" s="3" t="s">
        <v>3</v>
      </c>
      <c r="C16690" s="28"/>
    </row>
    <row r="16691" spans="1:3" ht="15" hidden="1" x14ac:dyDescent="0.2">
      <c r="A16691" s="13">
        <f t="shared" si="679"/>
        <v>0</v>
      </c>
      <c r="B16691" s="3" t="s">
        <v>4</v>
      </c>
      <c r="C16691" s="28">
        <v>0</v>
      </c>
    </row>
    <row r="16692" spans="1:3" ht="15" hidden="1" x14ac:dyDescent="0.2">
      <c r="A16692" s="13">
        <f t="shared" si="679"/>
        <v>0</v>
      </c>
      <c r="B16692" s="3" t="s">
        <v>5</v>
      </c>
      <c r="C16692" s="28">
        <v>0</v>
      </c>
    </row>
    <row r="16693" spans="1:3" ht="15" hidden="1" x14ac:dyDescent="0.2">
      <c r="A16693" s="13">
        <f t="shared" si="679"/>
        <v>0</v>
      </c>
      <c r="B16693" s="2" t="s">
        <v>6</v>
      </c>
      <c r="C16693" s="28">
        <v>0</v>
      </c>
    </row>
    <row r="16694" spans="1:3" ht="15" hidden="1" x14ac:dyDescent="0.2">
      <c r="A16694" s="13">
        <f t="shared" si="679"/>
        <v>0</v>
      </c>
      <c r="B16694" s="2" t="s">
        <v>7</v>
      </c>
      <c r="C16694" s="28">
        <v>0</v>
      </c>
    </row>
    <row r="16695" spans="1:3" ht="15" hidden="1" x14ac:dyDescent="0.2">
      <c r="A16695" s="13">
        <v>0</v>
      </c>
      <c r="B16695" s="3" t="s">
        <v>8</v>
      </c>
      <c r="C16695" s="28">
        <v>0</v>
      </c>
    </row>
    <row r="16696" spans="1:3" ht="15" hidden="1" x14ac:dyDescent="0.2">
      <c r="A16696" s="13">
        <f>SUM(C16696)</f>
        <v>0</v>
      </c>
      <c r="B16696" s="4" t="s">
        <v>9</v>
      </c>
      <c r="C16696" s="28">
        <v>0</v>
      </c>
    </row>
    <row r="16697" spans="1:3" ht="15" hidden="1" x14ac:dyDescent="0.2">
      <c r="A16697" s="13">
        <v>0</v>
      </c>
      <c r="B16697" s="4" t="s">
        <v>10</v>
      </c>
      <c r="C16697" s="28">
        <v>0</v>
      </c>
    </row>
    <row r="16698" spans="1:3" ht="15" hidden="1" x14ac:dyDescent="0.2">
      <c r="A16698" s="13">
        <f>SUM(C16698)</f>
        <v>0</v>
      </c>
      <c r="B16698" s="4" t="s">
        <v>11</v>
      </c>
      <c r="C16698" s="28">
        <v>0</v>
      </c>
    </row>
    <row r="16699" spans="1:3" ht="15" hidden="1" x14ac:dyDescent="0.2">
      <c r="A16699" s="13">
        <f>SUM(C16699)</f>
        <v>0</v>
      </c>
      <c r="B16699" s="4" t="s">
        <v>12</v>
      </c>
      <c r="C16699" s="28">
        <v>0</v>
      </c>
    </row>
    <row r="16700" spans="1:3" ht="15" hidden="1" x14ac:dyDescent="0.2">
      <c r="A16700" s="13">
        <f>SUM(C16700)</f>
        <v>0</v>
      </c>
      <c r="B16700" s="2" t="s">
        <v>13</v>
      </c>
      <c r="C16700" s="28">
        <v>0</v>
      </c>
    </row>
    <row r="16701" spans="1:3" ht="15" hidden="1" x14ac:dyDescent="0.2">
      <c r="A16701" s="13">
        <v>0</v>
      </c>
      <c r="B16701" s="3" t="s">
        <v>14</v>
      </c>
      <c r="C16701" s="28">
        <v>0</v>
      </c>
    </row>
    <row r="16702" spans="1:3" ht="15" hidden="1" x14ac:dyDescent="0.2">
      <c r="A16702" s="13">
        <v>0</v>
      </c>
      <c r="B16702" s="4" t="s">
        <v>15</v>
      </c>
      <c r="C16702" s="28">
        <v>0</v>
      </c>
    </row>
    <row r="16703" spans="1:3" ht="15" hidden="1" x14ac:dyDescent="0.2">
      <c r="A16703" s="13">
        <v>0</v>
      </c>
      <c r="B16703" s="4" t="s">
        <v>10</v>
      </c>
      <c r="C16703" s="28">
        <v>0</v>
      </c>
    </row>
    <row r="16704" spans="1:3" ht="15" hidden="1" x14ac:dyDescent="0.2">
      <c r="A16704" s="13">
        <f t="shared" ref="A16704:A16710" si="680">SUM(C16704)</f>
        <v>0</v>
      </c>
      <c r="B16704" s="4" t="s">
        <v>16</v>
      </c>
      <c r="C16704" s="28">
        <v>0</v>
      </c>
    </row>
    <row r="16705" spans="1:3" ht="15" hidden="1" x14ac:dyDescent="0.2">
      <c r="A16705" s="13">
        <f t="shared" si="680"/>
        <v>0</v>
      </c>
      <c r="B16705" s="3" t="s">
        <v>17</v>
      </c>
      <c r="C16705" s="28">
        <v>0</v>
      </c>
    </row>
    <row r="16706" spans="1:3" ht="15" hidden="1" x14ac:dyDescent="0.2">
      <c r="A16706" s="13">
        <f t="shared" si="680"/>
        <v>0</v>
      </c>
      <c r="B16706" s="4" t="s">
        <v>18</v>
      </c>
      <c r="C16706" s="28">
        <v>0</v>
      </c>
    </row>
    <row r="16707" spans="1:3" ht="18" hidden="1" customHeight="1" x14ac:dyDescent="0.2">
      <c r="A16707" s="13">
        <f t="shared" si="680"/>
        <v>0</v>
      </c>
      <c r="B16707" s="21"/>
      <c r="C16707" s="35"/>
    </row>
    <row r="16708" spans="1:3" ht="15" x14ac:dyDescent="0.2">
      <c r="A16708" s="13"/>
      <c r="B16708" s="2" t="s">
        <v>19</v>
      </c>
      <c r="C16708" s="28">
        <v>2.1672899999999999</v>
      </c>
    </row>
    <row r="16709" spans="1:3" ht="15" hidden="1" x14ac:dyDescent="0.2">
      <c r="A16709" s="13">
        <f t="shared" si="680"/>
        <v>0</v>
      </c>
      <c r="B16709" s="12" t="s">
        <v>20</v>
      </c>
      <c r="C16709" s="31">
        <v>0</v>
      </c>
    </row>
    <row r="16710" spans="1:3" ht="15" x14ac:dyDescent="0.2">
      <c r="A16710" s="13"/>
      <c r="B16710" s="12" t="s">
        <v>21</v>
      </c>
      <c r="C16710" s="31">
        <v>2.1672899999999999</v>
      </c>
    </row>
    <row r="16711" spans="1:3" ht="15" hidden="1" x14ac:dyDescent="0.2">
      <c r="A16711" s="13">
        <v>0</v>
      </c>
      <c r="B16711" s="15" t="s">
        <v>22</v>
      </c>
      <c r="C16711" s="32">
        <v>2.1</v>
      </c>
    </row>
    <row r="16712" spans="1:3" ht="15" hidden="1" x14ac:dyDescent="0.2">
      <c r="A16712" s="13">
        <v>0</v>
      </c>
      <c r="B16712" s="15" t="s">
        <v>23</v>
      </c>
      <c r="C16712" s="32">
        <v>0</v>
      </c>
    </row>
    <row r="16713" spans="1:3" ht="15" hidden="1" x14ac:dyDescent="0.2">
      <c r="A16713" s="13">
        <v>0</v>
      </c>
      <c r="B16713" s="15" t="s">
        <v>24</v>
      </c>
      <c r="C16713" s="32">
        <v>4.0390000000000002E-2</v>
      </c>
    </row>
    <row r="16714" spans="1:3" ht="15" hidden="1" x14ac:dyDescent="0.2">
      <c r="A16714" s="13">
        <v>0</v>
      </c>
      <c r="B16714" s="15" t="s">
        <v>25</v>
      </c>
      <c r="C16714" s="32">
        <v>0</v>
      </c>
    </row>
    <row r="16715" spans="1:3" ht="15" hidden="1" x14ac:dyDescent="0.2">
      <c r="A16715" s="13">
        <v>0</v>
      </c>
      <c r="B16715" s="15" t="s">
        <v>26</v>
      </c>
      <c r="C16715" s="32">
        <v>0</v>
      </c>
    </row>
    <row r="16716" spans="1:3" ht="15" hidden="1" x14ac:dyDescent="0.2">
      <c r="A16716" s="13">
        <v>0</v>
      </c>
      <c r="B16716" s="15" t="s">
        <v>27</v>
      </c>
      <c r="C16716" s="32">
        <v>0</v>
      </c>
    </row>
    <row r="16717" spans="1:3" ht="30" hidden="1" x14ac:dyDescent="0.2">
      <c r="A16717" s="13">
        <v>0</v>
      </c>
      <c r="B16717" s="15" t="s">
        <v>28</v>
      </c>
      <c r="C16717" s="32">
        <v>0</v>
      </c>
    </row>
    <row r="16718" spans="1:3" ht="15" hidden="1" x14ac:dyDescent="0.2">
      <c r="A16718" s="13">
        <v>0</v>
      </c>
      <c r="B16718" s="15" t="s">
        <v>29</v>
      </c>
      <c r="C16718" s="32">
        <v>0</v>
      </c>
    </row>
    <row r="16719" spans="1:3" ht="15" hidden="1" x14ac:dyDescent="0.2">
      <c r="A16719" s="13">
        <v>0</v>
      </c>
      <c r="B16719" s="15" t="s">
        <v>30</v>
      </c>
      <c r="C16719" s="32">
        <v>0</v>
      </c>
    </row>
    <row r="16720" spans="1:3" ht="15" hidden="1" x14ac:dyDescent="0.2">
      <c r="A16720" s="13">
        <v>0</v>
      </c>
      <c r="B16720" s="15" t="s">
        <v>31</v>
      </c>
      <c r="C16720" s="32">
        <v>2.69E-2</v>
      </c>
    </row>
    <row r="16721" spans="1:3" ht="15" hidden="1" x14ac:dyDescent="0.2">
      <c r="A16721" s="13">
        <f t="shared" ref="A16721:A16727" si="681">SUM(C16721)</f>
        <v>0</v>
      </c>
      <c r="B16721" s="12" t="s">
        <v>32</v>
      </c>
      <c r="C16721" s="31">
        <v>0</v>
      </c>
    </row>
    <row r="16722" spans="1:3" ht="15" hidden="1" x14ac:dyDescent="0.2">
      <c r="A16722" s="13">
        <f t="shared" si="681"/>
        <v>0</v>
      </c>
      <c r="B16722" s="3" t="s">
        <v>33</v>
      </c>
      <c r="C16722" s="28">
        <v>0</v>
      </c>
    </row>
    <row r="16723" spans="1:3" ht="15" hidden="1" x14ac:dyDescent="0.2">
      <c r="A16723" s="13">
        <f t="shared" si="681"/>
        <v>0</v>
      </c>
      <c r="B16723" s="12" t="s">
        <v>4</v>
      </c>
      <c r="C16723" s="31">
        <v>0</v>
      </c>
    </row>
    <row r="16724" spans="1:3" ht="15" hidden="1" x14ac:dyDescent="0.2">
      <c r="A16724" s="13">
        <f t="shared" si="681"/>
        <v>0</v>
      </c>
      <c r="B16724" s="12" t="s">
        <v>34</v>
      </c>
      <c r="C16724" s="31">
        <v>0</v>
      </c>
    </row>
    <row r="16725" spans="1:3" ht="15" hidden="1" x14ac:dyDescent="0.2">
      <c r="A16725" s="13">
        <f t="shared" si="681"/>
        <v>0</v>
      </c>
      <c r="B16725" s="12" t="s">
        <v>35</v>
      </c>
      <c r="C16725" s="31">
        <v>0</v>
      </c>
    </row>
    <row r="16726" spans="1:3" ht="15" hidden="1" x14ac:dyDescent="0.2">
      <c r="A16726" s="13">
        <f t="shared" si="681"/>
        <v>0</v>
      </c>
      <c r="B16726" s="2" t="s">
        <v>36</v>
      </c>
      <c r="C16726" s="28">
        <v>0</v>
      </c>
    </row>
    <row r="16727" spans="1:3" ht="15" hidden="1" x14ac:dyDescent="0.2">
      <c r="A16727" s="13">
        <f t="shared" si="681"/>
        <v>0</v>
      </c>
      <c r="B16727" s="2" t="s">
        <v>37</v>
      </c>
      <c r="C16727" s="28">
        <v>0</v>
      </c>
    </row>
    <row r="16728" spans="1:3" ht="15" hidden="1" x14ac:dyDescent="0.2">
      <c r="A16728" s="13">
        <v>0</v>
      </c>
      <c r="B16728" s="16" t="s">
        <v>8</v>
      </c>
      <c r="C16728" s="33">
        <v>0</v>
      </c>
    </row>
    <row r="16729" spans="1:3" ht="15" hidden="1" x14ac:dyDescent="0.2">
      <c r="A16729" s="13">
        <v>0</v>
      </c>
      <c r="B16729" s="15" t="s">
        <v>9</v>
      </c>
      <c r="C16729" s="32">
        <v>0</v>
      </c>
    </row>
    <row r="16730" spans="1:3" ht="15" hidden="1" x14ac:dyDescent="0.2">
      <c r="A16730" s="13">
        <v>0</v>
      </c>
      <c r="B16730" s="15" t="s">
        <v>38</v>
      </c>
      <c r="C16730" s="32">
        <v>0</v>
      </c>
    </row>
    <row r="16731" spans="1:3" ht="15" hidden="1" x14ac:dyDescent="0.2">
      <c r="A16731" s="13">
        <f>SUM(C16731)</f>
        <v>0</v>
      </c>
      <c r="B16731" s="14" t="s">
        <v>39</v>
      </c>
      <c r="C16731" s="31">
        <v>0</v>
      </c>
    </row>
    <row r="16732" spans="1:3" ht="15" hidden="1" x14ac:dyDescent="0.2">
      <c r="A16732" s="13">
        <f>SUM(C16732)</f>
        <v>0</v>
      </c>
      <c r="B16732" s="4" t="s">
        <v>40</v>
      </c>
      <c r="C16732" s="28">
        <v>0</v>
      </c>
    </row>
    <row r="16733" spans="1:3" ht="15" hidden="1" x14ac:dyDescent="0.2">
      <c r="A16733" s="13">
        <f>SUM(C16733)</f>
        <v>0</v>
      </c>
      <c r="B16733" s="2" t="s">
        <v>41</v>
      </c>
      <c r="C16733" s="28">
        <v>0</v>
      </c>
    </row>
    <row r="16734" spans="1:3" ht="15" hidden="1" x14ac:dyDescent="0.2">
      <c r="A16734" s="13">
        <v>0</v>
      </c>
      <c r="B16734" s="16" t="s">
        <v>14</v>
      </c>
      <c r="C16734" s="33">
        <v>0</v>
      </c>
    </row>
    <row r="16735" spans="1:3" ht="15" hidden="1" x14ac:dyDescent="0.2">
      <c r="A16735" s="13">
        <v>0</v>
      </c>
      <c r="B16735" s="15" t="s">
        <v>9</v>
      </c>
      <c r="C16735" s="32">
        <v>0</v>
      </c>
    </row>
    <row r="16736" spans="1:3" ht="15" hidden="1" x14ac:dyDescent="0.2">
      <c r="A16736" s="13">
        <v>0</v>
      </c>
      <c r="B16736" s="15" t="s">
        <v>10</v>
      </c>
      <c r="C16736" s="32">
        <v>0</v>
      </c>
    </row>
    <row r="16737" spans="1:3" ht="15" hidden="1" x14ac:dyDescent="0.2">
      <c r="A16737" s="13">
        <f>SUM(C16737)</f>
        <v>0</v>
      </c>
      <c r="B16737" s="14" t="s">
        <v>42</v>
      </c>
      <c r="C16737" s="31">
        <v>0</v>
      </c>
    </row>
    <row r="16738" spans="1:3" ht="15" hidden="1" x14ac:dyDescent="0.2">
      <c r="A16738" s="13">
        <f>SUM(C16738)</f>
        <v>0</v>
      </c>
      <c r="B16738" s="4" t="s">
        <v>16</v>
      </c>
      <c r="C16738" s="28">
        <v>0</v>
      </c>
    </row>
    <row r="16739" spans="1:3" ht="15" hidden="1" x14ac:dyDescent="0.2">
      <c r="A16739" s="13">
        <f>SUM(C16739)</f>
        <v>0</v>
      </c>
      <c r="B16739" s="16" t="s">
        <v>17</v>
      </c>
      <c r="C16739" s="33">
        <v>0</v>
      </c>
    </row>
    <row r="16740" spans="1:3" ht="15" hidden="1" x14ac:dyDescent="0.2">
      <c r="A16740" s="13">
        <v>0</v>
      </c>
      <c r="B16740" s="15" t="s">
        <v>43</v>
      </c>
      <c r="C16740" s="32">
        <v>0</v>
      </c>
    </row>
    <row r="16741" spans="1:3" ht="15" hidden="1" x14ac:dyDescent="0.2">
      <c r="A16741" s="13">
        <v>0</v>
      </c>
      <c r="B16741" s="15" t="s">
        <v>15</v>
      </c>
      <c r="C16741" s="32">
        <v>0</v>
      </c>
    </row>
    <row r="16742" spans="1:3" ht="15" hidden="1" x14ac:dyDescent="0.2">
      <c r="A16742" s="13">
        <v>0</v>
      </c>
      <c r="B16742" s="15" t="s">
        <v>10</v>
      </c>
      <c r="C16742" s="32">
        <v>0</v>
      </c>
    </row>
    <row r="16743" spans="1:3" ht="15" hidden="1" x14ac:dyDescent="0.2">
      <c r="A16743" s="13">
        <f t="shared" ref="A16743:A16765" si="682">SUM(C16743)</f>
        <v>0</v>
      </c>
      <c r="B16743" s="14" t="s">
        <v>39</v>
      </c>
      <c r="C16743" s="31">
        <v>0</v>
      </c>
    </row>
    <row r="16744" spans="1:3" ht="15" hidden="1" x14ac:dyDescent="0.2">
      <c r="A16744" s="13">
        <f t="shared" si="682"/>
        <v>0</v>
      </c>
      <c r="B16744" s="4" t="s">
        <v>16</v>
      </c>
      <c r="C16744" s="28">
        <v>0</v>
      </c>
    </row>
    <row r="16745" spans="1:3" ht="18" hidden="1" customHeight="1" x14ac:dyDescent="0.2">
      <c r="A16745" s="13">
        <f t="shared" si="682"/>
        <v>0</v>
      </c>
      <c r="B16745" s="21"/>
      <c r="C16745" s="35"/>
    </row>
    <row r="16746" spans="1:3" ht="18" hidden="1" customHeight="1" x14ac:dyDescent="0.2">
      <c r="A16746" s="13">
        <f t="shared" si="682"/>
        <v>0</v>
      </c>
      <c r="B16746" s="22" t="s">
        <v>60</v>
      </c>
      <c r="C16746" s="29"/>
    </row>
    <row r="16747" spans="1:3" ht="15" hidden="1" x14ac:dyDescent="0.2">
      <c r="A16747" s="13">
        <f t="shared" si="682"/>
        <v>0</v>
      </c>
      <c r="B16747" s="17" t="s">
        <v>44</v>
      </c>
      <c r="C16747" s="31">
        <v>0</v>
      </c>
    </row>
    <row r="16748" spans="1:3" ht="15" hidden="1" x14ac:dyDescent="0.2">
      <c r="A16748" s="13">
        <f t="shared" si="682"/>
        <v>0</v>
      </c>
      <c r="B16748" s="12" t="s">
        <v>1</v>
      </c>
      <c r="C16748" s="31">
        <v>0</v>
      </c>
    </row>
    <row r="16749" spans="1:3" ht="15" hidden="1" x14ac:dyDescent="0.2">
      <c r="A16749" s="13">
        <f t="shared" si="682"/>
        <v>0</v>
      </c>
      <c r="B16749" s="12" t="s">
        <v>6</v>
      </c>
      <c r="C16749" s="31">
        <v>0</v>
      </c>
    </row>
    <row r="16750" spans="1:3" ht="15" hidden="1" x14ac:dyDescent="0.2">
      <c r="A16750" s="13">
        <f t="shared" si="682"/>
        <v>0</v>
      </c>
      <c r="B16750" s="12" t="s">
        <v>45</v>
      </c>
      <c r="C16750" s="31">
        <v>0</v>
      </c>
    </row>
    <row r="16751" spans="1:3" ht="15" hidden="1" x14ac:dyDescent="0.2">
      <c r="A16751" s="13">
        <f t="shared" si="682"/>
        <v>0</v>
      </c>
      <c r="B16751" s="12" t="s">
        <v>13</v>
      </c>
      <c r="C16751" s="31">
        <v>0</v>
      </c>
    </row>
    <row r="16752" spans="1:3" ht="15" x14ac:dyDescent="0.2">
      <c r="A16752" s="13"/>
      <c r="B16752" s="17" t="s">
        <v>46</v>
      </c>
      <c r="C16752" s="31">
        <v>2.1672899999999999</v>
      </c>
    </row>
    <row r="16753" spans="1:3" ht="15" x14ac:dyDescent="0.2">
      <c r="A16753" s="13"/>
      <c r="B16753" s="12" t="s">
        <v>19</v>
      </c>
      <c r="C16753" s="31">
        <v>2.1672899999999999</v>
      </c>
    </row>
    <row r="16754" spans="1:3" ht="15" hidden="1" x14ac:dyDescent="0.2">
      <c r="A16754" s="13">
        <f t="shared" si="682"/>
        <v>0</v>
      </c>
      <c r="B16754" s="12" t="s">
        <v>36</v>
      </c>
      <c r="C16754" s="31">
        <v>0</v>
      </c>
    </row>
    <row r="16755" spans="1:3" ht="15" hidden="1" x14ac:dyDescent="0.2">
      <c r="A16755" s="13">
        <f t="shared" si="682"/>
        <v>0</v>
      </c>
      <c r="B16755" s="12" t="s">
        <v>47</v>
      </c>
      <c r="C16755" s="31">
        <v>0</v>
      </c>
    </row>
    <row r="16756" spans="1:3" ht="15" hidden="1" x14ac:dyDescent="0.2">
      <c r="A16756" s="13">
        <f t="shared" si="682"/>
        <v>0</v>
      </c>
      <c r="B16756" s="12" t="s">
        <v>41</v>
      </c>
      <c r="C16756" s="31">
        <v>0</v>
      </c>
    </row>
    <row r="16757" spans="1:3" ht="15" x14ac:dyDescent="0.2">
      <c r="A16757" s="13"/>
      <c r="B16757" s="39" t="s">
        <v>48</v>
      </c>
      <c r="C16757" s="40">
        <v>-2.1672899999999999</v>
      </c>
    </row>
    <row r="16758" spans="1:3" ht="15" x14ac:dyDescent="0.2">
      <c r="A16758" s="13"/>
      <c r="B16758" s="39" t="s">
        <v>49</v>
      </c>
      <c r="C16758" s="40">
        <v>2.9028499999999999</v>
      </c>
    </row>
    <row r="16759" spans="1:3" ht="15" x14ac:dyDescent="0.2">
      <c r="A16759" s="13"/>
      <c r="B16759" s="39" t="s">
        <v>50</v>
      </c>
      <c r="C16759" s="40">
        <v>0.73555999999999999</v>
      </c>
    </row>
    <row r="16760" spans="1:3" ht="18" hidden="1" customHeight="1" x14ac:dyDescent="0.2">
      <c r="A16760" s="13">
        <f t="shared" si="682"/>
        <v>0</v>
      </c>
      <c r="B16760" s="23"/>
      <c r="C16760" s="34"/>
    </row>
    <row r="16761" spans="1:3" ht="18" hidden="1" customHeight="1" x14ac:dyDescent="0.2">
      <c r="A16761" s="13">
        <f t="shared" si="682"/>
        <v>0</v>
      </c>
      <c r="B16761" s="18" t="s">
        <v>319</v>
      </c>
      <c r="C16761" s="29"/>
    </row>
    <row r="16762" spans="1:3" ht="15" x14ac:dyDescent="0.2">
      <c r="A16762" s="13"/>
      <c r="B16762" s="5" t="s">
        <v>53</v>
      </c>
      <c r="C16762" s="36">
        <v>11</v>
      </c>
    </row>
    <row r="16763" spans="1:3" ht="15" x14ac:dyDescent="0.2">
      <c r="A16763" s="13"/>
      <c r="B16763" s="6" t="s">
        <v>54</v>
      </c>
      <c r="C16763" s="36">
        <v>8</v>
      </c>
    </row>
    <row r="16764" spans="1:3" ht="15" x14ac:dyDescent="0.2">
      <c r="A16764" s="13"/>
      <c r="B16764" s="6" t="s">
        <v>55</v>
      </c>
      <c r="C16764" s="36">
        <v>3</v>
      </c>
    </row>
    <row r="16765" spans="1:3" ht="18" hidden="1" customHeight="1" x14ac:dyDescent="0.2">
      <c r="A16765" s="13">
        <f t="shared" si="682"/>
        <v>0</v>
      </c>
      <c r="B16765" s="24"/>
      <c r="C16765" s="34"/>
    </row>
    <row r="16766" spans="1:3" ht="18" customHeight="1" x14ac:dyDescent="0.2">
      <c r="A16766" s="13"/>
      <c r="B16766" s="121" t="s">
        <v>276</v>
      </c>
      <c r="C16766" s="122"/>
    </row>
    <row r="16767" spans="1:3" ht="18" hidden="1" customHeight="1" x14ac:dyDescent="0.2">
      <c r="A16767" s="13">
        <f t="shared" ref="A16767:A16775" si="683">SUM(C16767)</f>
        <v>0</v>
      </c>
      <c r="B16767" s="21"/>
      <c r="C16767" s="35"/>
    </row>
    <row r="16768" spans="1:3" ht="18" hidden="1" customHeight="1" x14ac:dyDescent="0.2">
      <c r="A16768" s="13">
        <f t="shared" si="683"/>
        <v>0</v>
      </c>
      <c r="B16768" s="22" t="s">
        <v>59</v>
      </c>
      <c r="C16768" s="29"/>
    </row>
    <row r="16769" spans="1:3" ht="15" x14ac:dyDescent="0.2">
      <c r="A16769" s="13"/>
      <c r="B16769" s="2" t="s">
        <v>1</v>
      </c>
      <c r="C16769" s="28">
        <v>11.2943</v>
      </c>
    </row>
    <row r="16770" spans="1:3" ht="15" hidden="1" x14ac:dyDescent="0.2">
      <c r="A16770" s="13">
        <f t="shared" si="683"/>
        <v>0</v>
      </c>
      <c r="B16770" s="3" t="s">
        <v>2</v>
      </c>
      <c r="C16770" s="28"/>
    </row>
    <row r="16771" spans="1:3" ht="15" hidden="1" x14ac:dyDescent="0.2">
      <c r="A16771" s="13">
        <f t="shared" si="683"/>
        <v>0</v>
      </c>
      <c r="B16771" s="3" t="s">
        <v>3</v>
      </c>
      <c r="C16771" s="28"/>
    </row>
    <row r="16772" spans="1:3" ht="15" hidden="1" x14ac:dyDescent="0.2">
      <c r="A16772" s="13">
        <f t="shared" si="683"/>
        <v>0</v>
      </c>
      <c r="B16772" s="3" t="s">
        <v>4</v>
      </c>
      <c r="C16772" s="28">
        <v>0</v>
      </c>
    </row>
    <row r="16773" spans="1:3" ht="15" x14ac:dyDescent="0.2">
      <c r="A16773" s="13"/>
      <c r="B16773" s="3" t="s">
        <v>5</v>
      </c>
      <c r="C16773" s="28">
        <v>11.2943</v>
      </c>
    </row>
    <row r="16774" spans="1:3" ht="15" hidden="1" x14ac:dyDescent="0.2">
      <c r="A16774" s="13">
        <f t="shared" si="683"/>
        <v>0</v>
      </c>
      <c r="B16774" s="2" t="s">
        <v>6</v>
      </c>
      <c r="C16774" s="28">
        <v>0</v>
      </c>
    </row>
    <row r="16775" spans="1:3" ht="15" hidden="1" x14ac:dyDescent="0.2">
      <c r="A16775" s="13">
        <f t="shared" si="683"/>
        <v>0</v>
      </c>
      <c r="B16775" s="2" t="s">
        <v>7</v>
      </c>
      <c r="C16775" s="28">
        <v>0</v>
      </c>
    </row>
    <row r="16776" spans="1:3" ht="15" hidden="1" x14ac:dyDescent="0.2">
      <c r="A16776" s="13">
        <v>0</v>
      </c>
      <c r="B16776" s="3" t="s">
        <v>8</v>
      </c>
      <c r="C16776" s="28">
        <v>0</v>
      </c>
    </row>
    <row r="16777" spans="1:3" ht="15" hidden="1" x14ac:dyDescent="0.2">
      <c r="A16777" s="13">
        <f>SUM(C16777)</f>
        <v>0</v>
      </c>
      <c r="B16777" s="4" t="s">
        <v>9</v>
      </c>
      <c r="C16777" s="28">
        <v>0</v>
      </c>
    </row>
    <row r="16778" spans="1:3" ht="15" hidden="1" x14ac:dyDescent="0.2">
      <c r="A16778" s="13">
        <v>0</v>
      </c>
      <c r="B16778" s="4" t="s">
        <v>10</v>
      </c>
      <c r="C16778" s="28">
        <v>0</v>
      </c>
    </row>
    <row r="16779" spans="1:3" ht="15" hidden="1" x14ac:dyDescent="0.2">
      <c r="A16779" s="13">
        <f>SUM(C16779)</f>
        <v>0</v>
      </c>
      <c r="B16779" s="4" t="s">
        <v>11</v>
      </c>
      <c r="C16779" s="28">
        <v>0</v>
      </c>
    </row>
    <row r="16780" spans="1:3" ht="15" hidden="1" x14ac:dyDescent="0.2">
      <c r="A16780" s="13">
        <f>SUM(C16780)</f>
        <v>0</v>
      </c>
      <c r="B16780" s="4" t="s">
        <v>12</v>
      </c>
      <c r="C16780" s="28">
        <v>0</v>
      </c>
    </row>
    <row r="16781" spans="1:3" ht="15" hidden="1" x14ac:dyDescent="0.2">
      <c r="A16781" s="13">
        <f>SUM(C16781)</f>
        <v>0</v>
      </c>
      <c r="B16781" s="2" t="s">
        <v>13</v>
      </c>
      <c r="C16781" s="28">
        <v>0</v>
      </c>
    </row>
    <row r="16782" spans="1:3" ht="15" hidden="1" x14ac:dyDescent="0.2">
      <c r="A16782" s="13">
        <v>0</v>
      </c>
      <c r="B16782" s="3" t="s">
        <v>14</v>
      </c>
      <c r="C16782" s="28">
        <v>0</v>
      </c>
    </row>
    <row r="16783" spans="1:3" ht="15" hidden="1" x14ac:dyDescent="0.2">
      <c r="A16783" s="13">
        <v>0</v>
      </c>
      <c r="B16783" s="4" t="s">
        <v>15</v>
      </c>
      <c r="C16783" s="28">
        <v>0</v>
      </c>
    </row>
    <row r="16784" spans="1:3" ht="15" hidden="1" x14ac:dyDescent="0.2">
      <c r="A16784" s="13">
        <v>0</v>
      </c>
      <c r="B16784" s="4" t="s">
        <v>10</v>
      </c>
      <c r="C16784" s="28">
        <v>0</v>
      </c>
    </row>
    <row r="16785" spans="1:3" ht="15" hidden="1" x14ac:dyDescent="0.2">
      <c r="A16785" s="13">
        <f t="shared" ref="A16785:A16791" si="684">SUM(C16785)</f>
        <v>0</v>
      </c>
      <c r="B16785" s="4" t="s">
        <v>16</v>
      </c>
      <c r="C16785" s="28">
        <v>0</v>
      </c>
    </row>
    <row r="16786" spans="1:3" ht="15" hidden="1" x14ac:dyDescent="0.2">
      <c r="A16786" s="13">
        <f t="shared" si="684"/>
        <v>0</v>
      </c>
      <c r="B16786" s="3" t="s">
        <v>17</v>
      </c>
      <c r="C16786" s="28">
        <v>0</v>
      </c>
    </row>
    <row r="16787" spans="1:3" ht="15" hidden="1" x14ac:dyDescent="0.2">
      <c r="A16787" s="13">
        <f t="shared" si="684"/>
        <v>0</v>
      </c>
      <c r="B16787" s="4" t="s">
        <v>18</v>
      </c>
      <c r="C16787" s="28">
        <v>0</v>
      </c>
    </row>
    <row r="16788" spans="1:3" ht="18" hidden="1" customHeight="1" x14ac:dyDescent="0.2">
      <c r="A16788" s="13">
        <f t="shared" si="684"/>
        <v>0</v>
      </c>
      <c r="B16788" s="21"/>
      <c r="C16788" s="35"/>
    </row>
    <row r="16789" spans="1:3" ht="15" x14ac:dyDescent="0.2">
      <c r="A16789" s="13"/>
      <c r="B16789" s="2" t="s">
        <v>19</v>
      </c>
      <c r="C16789" s="28">
        <v>5.2314600000000002</v>
      </c>
    </row>
    <row r="16790" spans="1:3" ht="15" hidden="1" x14ac:dyDescent="0.2">
      <c r="A16790" s="13">
        <f t="shared" si="684"/>
        <v>0</v>
      </c>
      <c r="B16790" s="12" t="s">
        <v>20</v>
      </c>
      <c r="C16790" s="31">
        <v>0</v>
      </c>
    </row>
    <row r="16791" spans="1:3" ht="15" x14ac:dyDescent="0.2">
      <c r="A16791" s="13"/>
      <c r="B16791" s="12" t="s">
        <v>21</v>
      </c>
      <c r="C16791" s="31">
        <v>4.94374</v>
      </c>
    </row>
    <row r="16792" spans="1:3" ht="15" hidden="1" x14ac:dyDescent="0.2">
      <c r="A16792" s="13">
        <v>0</v>
      </c>
      <c r="B16792" s="15" t="s">
        <v>22</v>
      </c>
      <c r="C16792" s="32">
        <v>0.40511999999999998</v>
      </c>
    </row>
    <row r="16793" spans="1:3" ht="15" hidden="1" x14ac:dyDescent="0.2">
      <c r="A16793" s="13">
        <v>0</v>
      </c>
      <c r="B16793" s="15" t="s">
        <v>23</v>
      </c>
      <c r="C16793" s="32">
        <v>0.06</v>
      </c>
    </row>
    <row r="16794" spans="1:3" ht="15" hidden="1" x14ac:dyDescent="0.2">
      <c r="A16794" s="13">
        <v>0</v>
      </c>
      <c r="B16794" s="15" t="s">
        <v>24</v>
      </c>
      <c r="C16794" s="32">
        <v>3.7462499999999999</v>
      </c>
    </row>
    <row r="16795" spans="1:3" ht="15" hidden="1" x14ac:dyDescent="0.2">
      <c r="A16795" s="13">
        <v>0</v>
      </c>
      <c r="B16795" s="15" t="s">
        <v>25</v>
      </c>
      <c r="C16795" s="32">
        <v>0.14097000000000001</v>
      </c>
    </row>
    <row r="16796" spans="1:3" ht="15" hidden="1" x14ac:dyDescent="0.2">
      <c r="A16796" s="13">
        <v>0</v>
      </c>
      <c r="B16796" s="15" t="s">
        <v>26</v>
      </c>
      <c r="C16796" s="32">
        <v>0</v>
      </c>
    </row>
    <row r="16797" spans="1:3" ht="15" hidden="1" x14ac:dyDescent="0.2">
      <c r="A16797" s="13">
        <v>0</v>
      </c>
      <c r="B16797" s="15" t="s">
        <v>27</v>
      </c>
      <c r="C16797" s="32">
        <v>0</v>
      </c>
    </row>
    <row r="16798" spans="1:3" ht="30" hidden="1" x14ac:dyDescent="0.2">
      <c r="A16798" s="13">
        <v>0</v>
      </c>
      <c r="B16798" s="15" t="s">
        <v>28</v>
      </c>
      <c r="C16798" s="32">
        <v>0</v>
      </c>
    </row>
    <row r="16799" spans="1:3" ht="15" hidden="1" x14ac:dyDescent="0.2">
      <c r="A16799" s="13">
        <v>0</v>
      </c>
      <c r="B16799" s="15" t="s">
        <v>29</v>
      </c>
      <c r="C16799" s="32">
        <v>0</v>
      </c>
    </row>
    <row r="16800" spans="1:3" ht="15" hidden="1" x14ac:dyDescent="0.2">
      <c r="A16800" s="13">
        <v>0</v>
      </c>
      <c r="B16800" s="15" t="s">
        <v>30</v>
      </c>
      <c r="C16800" s="32">
        <v>0</v>
      </c>
    </row>
    <row r="16801" spans="1:3" ht="15" hidden="1" x14ac:dyDescent="0.2">
      <c r="A16801" s="13">
        <v>0</v>
      </c>
      <c r="B16801" s="15" t="s">
        <v>31</v>
      </c>
      <c r="C16801" s="32">
        <v>0.59140000000000004</v>
      </c>
    </row>
    <row r="16802" spans="1:3" ht="15" hidden="1" x14ac:dyDescent="0.2">
      <c r="A16802" s="13">
        <f t="shared" ref="A16802:A16808" si="685">SUM(C16802)</f>
        <v>0</v>
      </c>
      <c r="B16802" s="12" t="s">
        <v>32</v>
      </c>
      <c r="C16802" s="31">
        <v>0</v>
      </c>
    </row>
    <row r="16803" spans="1:3" ht="15" hidden="1" x14ac:dyDescent="0.2">
      <c r="A16803" s="13">
        <f t="shared" si="685"/>
        <v>0</v>
      </c>
      <c r="B16803" s="3" t="s">
        <v>33</v>
      </c>
      <c r="C16803" s="28">
        <v>0</v>
      </c>
    </row>
    <row r="16804" spans="1:3" ht="15" hidden="1" x14ac:dyDescent="0.2">
      <c r="A16804" s="13">
        <f t="shared" si="685"/>
        <v>0</v>
      </c>
      <c r="B16804" s="12" t="s">
        <v>4</v>
      </c>
      <c r="C16804" s="31">
        <v>0</v>
      </c>
    </row>
    <row r="16805" spans="1:3" ht="15" hidden="1" x14ac:dyDescent="0.2">
      <c r="A16805" s="13">
        <f t="shared" si="685"/>
        <v>0</v>
      </c>
      <c r="B16805" s="12" t="s">
        <v>34</v>
      </c>
      <c r="C16805" s="31">
        <v>0</v>
      </c>
    </row>
    <row r="16806" spans="1:3" ht="15" x14ac:dyDescent="0.2">
      <c r="A16806" s="13"/>
      <c r="B16806" s="12" t="s">
        <v>35</v>
      </c>
      <c r="C16806" s="31">
        <v>0.28771999999999998</v>
      </c>
    </row>
    <row r="16807" spans="1:3" ht="15" hidden="1" x14ac:dyDescent="0.2">
      <c r="A16807" s="13">
        <f t="shared" si="685"/>
        <v>0</v>
      </c>
      <c r="B16807" s="2" t="s">
        <v>36</v>
      </c>
      <c r="C16807" s="28">
        <v>0</v>
      </c>
    </row>
    <row r="16808" spans="1:3" ht="15" hidden="1" x14ac:dyDescent="0.2">
      <c r="A16808" s="13">
        <f t="shared" si="685"/>
        <v>0</v>
      </c>
      <c r="B16808" s="2" t="s">
        <v>37</v>
      </c>
      <c r="C16808" s="28">
        <v>0</v>
      </c>
    </row>
    <row r="16809" spans="1:3" ht="15" hidden="1" x14ac:dyDescent="0.2">
      <c r="A16809" s="13">
        <v>0</v>
      </c>
      <c r="B16809" s="16" t="s">
        <v>8</v>
      </c>
      <c r="C16809" s="33">
        <v>0</v>
      </c>
    </row>
    <row r="16810" spans="1:3" ht="15" hidden="1" x14ac:dyDescent="0.2">
      <c r="A16810" s="13">
        <v>0</v>
      </c>
      <c r="B16810" s="15" t="s">
        <v>9</v>
      </c>
      <c r="C16810" s="32">
        <v>0</v>
      </c>
    </row>
    <row r="16811" spans="1:3" ht="15" hidden="1" x14ac:dyDescent="0.2">
      <c r="A16811" s="13">
        <v>0</v>
      </c>
      <c r="B16811" s="15" t="s">
        <v>38</v>
      </c>
      <c r="C16811" s="32">
        <v>0</v>
      </c>
    </row>
    <row r="16812" spans="1:3" ht="15" hidden="1" x14ac:dyDescent="0.2">
      <c r="A16812" s="13">
        <f>SUM(C16812)</f>
        <v>0</v>
      </c>
      <c r="B16812" s="14" t="s">
        <v>39</v>
      </c>
      <c r="C16812" s="31">
        <v>0</v>
      </c>
    </row>
    <row r="16813" spans="1:3" ht="15" hidden="1" x14ac:dyDescent="0.2">
      <c r="A16813" s="13">
        <f>SUM(C16813)</f>
        <v>0</v>
      </c>
      <c r="B16813" s="4" t="s">
        <v>40</v>
      </c>
      <c r="C16813" s="28">
        <v>0</v>
      </c>
    </row>
    <row r="16814" spans="1:3" ht="15" hidden="1" x14ac:dyDescent="0.2">
      <c r="A16814" s="13">
        <f>SUM(C16814)</f>
        <v>0</v>
      </c>
      <c r="B16814" s="2" t="s">
        <v>41</v>
      </c>
      <c r="C16814" s="28">
        <v>0</v>
      </c>
    </row>
    <row r="16815" spans="1:3" ht="15" hidden="1" x14ac:dyDescent="0.2">
      <c r="A16815" s="13">
        <v>0</v>
      </c>
      <c r="B16815" s="16" t="s">
        <v>14</v>
      </c>
      <c r="C16815" s="33">
        <v>0</v>
      </c>
    </row>
    <row r="16816" spans="1:3" ht="15" hidden="1" x14ac:dyDescent="0.2">
      <c r="A16816" s="13">
        <v>0</v>
      </c>
      <c r="B16816" s="15" t="s">
        <v>9</v>
      </c>
      <c r="C16816" s="32">
        <v>0</v>
      </c>
    </row>
    <row r="16817" spans="1:3" ht="15" hidden="1" x14ac:dyDescent="0.2">
      <c r="A16817" s="13">
        <v>0</v>
      </c>
      <c r="B16817" s="15" t="s">
        <v>10</v>
      </c>
      <c r="C16817" s="32">
        <v>0</v>
      </c>
    </row>
    <row r="16818" spans="1:3" ht="15" hidden="1" x14ac:dyDescent="0.2">
      <c r="A16818" s="13">
        <f>SUM(C16818)</f>
        <v>0</v>
      </c>
      <c r="B16818" s="14" t="s">
        <v>42</v>
      </c>
      <c r="C16818" s="31">
        <v>0</v>
      </c>
    </row>
    <row r="16819" spans="1:3" ht="15" hidden="1" x14ac:dyDescent="0.2">
      <c r="A16819" s="13">
        <f>SUM(C16819)</f>
        <v>0</v>
      </c>
      <c r="B16819" s="4" t="s">
        <v>16</v>
      </c>
      <c r="C16819" s="28">
        <v>0</v>
      </c>
    </row>
    <row r="16820" spans="1:3" ht="15" hidden="1" x14ac:dyDescent="0.2">
      <c r="A16820" s="13">
        <f>SUM(C16820)</f>
        <v>0</v>
      </c>
      <c r="B16820" s="16" t="s">
        <v>17</v>
      </c>
      <c r="C16820" s="33">
        <v>0</v>
      </c>
    </row>
    <row r="16821" spans="1:3" ht="15" hidden="1" x14ac:dyDescent="0.2">
      <c r="A16821" s="13">
        <v>0</v>
      </c>
      <c r="B16821" s="15" t="s">
        <v>43</v>
      </c>
      <c r="C16821" s="32">
        <v>0</v>
      </c>
    </row>
    <row r="16822" spans="1:3" ht="15" hidden="1" x14ac:dyDescent="0.2">
      <c r="A16822" s="13">
        <v>0</v>
      </c>
      <c r="B16822" s="15" t="s">
        <v>15</v>
      </c>
      <c r="C16822" s="32">
        <v>0</v>
      </c>
    </row>
    <row r="16823" spans="1:3" ht="15" hidden="1" x14ac:dyDescent="0.2">
      <c r="A16823" s="13">
        <v>0</v>
      </c>
      <c r="B16823" s="15" t="s">
        <v>10</v>
      </c>
      <c r="C16823" s="32">
        <v>0</v>
      </c>
    </row>
    <row r="16824" spans="1:3" ht="15" hidden="1" x14ac:dyDescent="0.2">
      <c r="A16824" s="13">
        <f t="shared" ref="A16824:A16846" si="686">SUM(C16824)</f>
        <v>0</v>
      </c>
      <c r="B16824" s="14" t="s">
        <v>39</v>
      </c>
      <c r="C16824" s="31">
        <v>0</v>
      </c>
    </row>
    <row r="16825" spans="1:3" ht="15" hidden="1" x14ac:dyDescent="0.2">
      <c r="A16825" s="13">
        <f t="shared" si="686"/>
        <v>0</v>
      </c>
      <c r="B16825" s="4" t="s">
        <v>16</v>
      </c>
      <c r="C16825" s="28">
        <v>0</v>
      </c>
    </row>
    <row r="16826" spans="1:3" ht="18" hidden="1" customHeight="1" x14ac:dyDescent="0.2">
      <c r="A16826" s="13">
        <f t="shared" si="686"/>
        <v>0</v>
      </c>
      <c r="B16826" s="21"/>
      <c r="C16826" s="35"/>
    </row>
    <row r="16827" spans="1:3" ht="18" hidden="1" customHeight="1" x14ac:dyDescent="0.2">
      <c r="A16827" s="13">
        <f t="shared" si="686"/>
        <v>0</v>
      </c>
      <c r="B16827" s="22" t="s">
        <v>60</v>
      </c>
      <c r="C16827" s="29"/>
    </row>
    <row r="16828" spans="1:3" ht="15" x14ac:dyDescent="0.2">
      <c r="A16828" s="13"/>
      <c r="B16828" s="17" t="s">
        <v>44</v>
      </c>
      <c r="C16828" s="31">
        <v>11.2943</v>
      </c>
    </row>
    <row r="16829" spans="1:3" ht="15" x14ac:dyDescent="0.2">
      <c r="A16829" s="13"/>
      <c r="B16829" s="12" t="s">
        <v>1</v>
      </c>
      <c r="C16829" s="31">
        <v>11.2943</v>
      </c>
    </row>
    <row r="16830" spans="1:3" ht="15" hidden="1" x14ac:dyDescent="0.2">
      <c r="A16830" s="13">
        <f t="shared" si="686"/>
        <v>0</v>
      </c>
      <c r="B16830" s="12" t="s">
        <v>6</v>
      </c>
      <c r="C16830" s="31">
        <v>0</v>
      </c>
    </row>
    <row r="16831" spans="1:3" ht="15" hidden="1" x14ac:dyDescent="0.2">
      <c r="A16831" s="13">
        <f t="shared" si="686"/>
        <v>0</v>
      </c>
      <c r="B16831" s="12" t="s">
        <v>45</v>
      </c>
      <c r="C16831" s="31">
        <v>0</v>
      </c>
    </row>
    <row r="16832" spans="1:3" ht="15" hidden="1" x14ac:dyDescent="0.2">
      <c r="A16832" s="13">
        <f t="shared" si="686"/>
        <v>0</v>
      </c>
      <c r="B16832" s="12" t="s">
        <v>13</v>
      </c>
      <c r="C16832" s="31">
        <v>0</v>
      </c>
    </row>
    <row r="16833" spans="1:3" ht="15" x14ac:dyDescent="0.2">
      <c r="A16833" s="13"/>
      <c r="B16833" s="17" t="s">
        <v>46</v>
      </c>
      <c r="C16833" s="31">
        <v>5.2314600000000002</v>
      </c>
    </row>
    <row r="16834" spans="1:3" ht="15" x14ac:dyDescent="0.2">
      <c r="A16834" s="13"/>
      <c r="B16834" s="12" t="s">
        <v>19</v>
      </c>
      <c r="C16834" s="31">
        <v>5.2314600000000002</v>
      </c>
    </row>
    <row r="16835" spans="1:3" ht="15" hidden="1" x14ac:dyDescent="0.2">
      <c r="A16835" s="13">
        <f t="shared" si="686"/>
        <v>0</v>
      </c>
      <c r="B16835" s="12" t="s">
        <v>36</v>
      </c>
      <c r="C16835" s="31">
        <v>0</v>
      </c>
    </row>
    <row r="16836" spans="1:3" ht="15" hidden="1" x14ac:dyDescent="0.2">
      <c r="A16836" s="13">
        <f t="shared" si="686"/>
        <v>0</v>
      </c>
      <c r="B16836" s="12" t="s">
        <v>47</v>
      </c>
      <c r="C16836" s="31">
        <v>0</v>
      </c>
    </row>
    <row r="16837" spans="1:3" ht="15" hidden="1" x14ac:dyDescent="0.2">
      <c r="A16837" s="13">
        <f t="shared" si="686"/>
        <v>0</v>
      </c>
      <c r="B16837" s="12" t="s">
        <v>41</v>
      </c>
      <c r="C16837" s="31">
        <v>0</v>
      </c>
    </row>
    <row r="16838" spans="1:3" ht="15" x14ac:dyDescent="0.2">
      <c r="A16838" s="13"/>
      <c r="B16838" s="39" t="s">
        <v>48</v>
      </c>
      <c r="C16838" s="40">
        <v>6.0628399999999996</v>
      </c>
    </row>
    <row r="16839" spans="1:3" ht="15" x14ac:dyDescent="0.2">
      <c r="A16839" s="13"/>
      <c r="B16839" s="39" t="s">
        <v>49</v>
      </c>
      <c r="C16839" s="40">
        <v>3.4927700000000002</v>
      </c>
    </row>
    <row r="16840" spans="1:3" ht="15" x14ac:dyDescent="0.2">
      <c r="A16840" s="13"/>
      <c r="B16840" s="39" t="s">
        <v>50</v>
      </c>
      <c r="C16840" s="40">
        <v>9.5556099999999997</v>
      </c>
    </row>
    <row r="16841" spans="1:3" ht="18" hidden="1" customHeight="1" x14ac:dyDescent="0.2">
      <c r="A16841" s="13">
        <f t="shared" si="686"/>
        <v>0</v>
      </c>
      <c r="B16841" s="23"/>
      <c r="C16841" s="34"/>
    </row>
    <row r="16842" spans="1:3" ht="18" hidden="1" customHeight="1" x14ac:dyDescent="0.2">
      <c r="A16842" s="13">
        <f t="shared" si="686"/>
        <v>0</v>
      </c>
      <c r="B16842" s="18" t="s">
        <v>319</v>
      </c>
      <c r="C16842" s="29"/>
    </row>
    <row r="16843" spans="1:3" ht="15" x14ac:dyDescent="0.2">
      <c r="A16843" s="13"/>
      <c r="B16843" s="5" t="s">
        <v>53</v>
      </c>
      <c r="C16843" s="36">
        <v>50</v>
      </c>
    </row>
    <row r="16844" spans="1:3" ht="15" x14ac:dyDescent="0.2">
      <c r="A16844" s="13"/>
      <c r="B16844" s="6" t="s">
        <v>54</v>
      </c>
      <c r="C16844" s="36">
        <v>39</v>
      </c>
    </row>
    <row r="16845" spans="1:3" ht="15" x14ac:dyDescent="0.2">
      <c r="A16845" s="13"/>
      <c r="B16845" s="6" t="s">
        <v>55</v>
      </c>
      <c r="C16845" s="36">
        <v>11</v>
      </c>
    </row>
    <row r="16846" spans="1:3" ht="18" hidden="1" customHeight="1" x14ac:dyDescent="0.2">
      <c r="A16846" s="13">
        <f t="shared" si="686"/>
        <v>0</v>
      </c>
      <c r="B16846" s="24"/>
      <c r="C16846" s="34"/>
    </row>
    <row r="16847" spans="1:3" ht="18" customHeight="1" x14ac:dyDescent="0.2">
      <c r="A16847" s="13"/>
      <c r="B16847" s="121" t="s">
        <v>277</v>
      </c>
      <c r="C16847" s="122"/>
    </row>
    <row r="16848" spans="1:3" ht="18" hidden="1" customHeight="1" x14ac:dyDescent="0.2">
      <c r="A16848" s="13">
        <f t="shared" ref="A16848:A16856" si="687">SUM(C16848)</f>
        <v>0</v>
      </c>
      <c r="B16848" s="21"/>
      <c r="C16848" s="35"/>
    </row>
    <row r="16849" spans="1:3" ht="18" hidden="1" customHeight="1" x14ac:dyDescent="0.2">
      <c r="A16849" s="13">
        <f t="shared" si="687"/>
        <v>0</v>
      </c>
      <c r="B16849" s="22" t="s">
        <v>59</v>
      </c>
      <c r="C16849" s="29"/>
    </row>
    <row r="16850" spans="1:3" ht="15" x14ac:dyDescent="0.2">
      <c r="A16850" s="13"/>
      <c r="B16850" s="2" t="s">
        <v>1</v>
      </c>
      <c r="C16850" s="28">
        <v>7.6260000000000003</v>
      </c>
    </row>
    <row r="16851" spans="1:3" ht="15" hidden="1" x14ac:dyDescent="0.2">
      <c r="A16851" s="13">
        <f t="shared" si="687"/>
        <v>0</v>
      </c>
      <c r="B16851" s="3" t="s">
        <v>2</v>
      </c>
      <c r="C16851" s="28"/>
    </row>
    <row r="16852" spans="1:3" ht="15" hidden="1" x14ac:dyDescent="0.2">
      <c r="A16852" s="13">
        <f t="shared" si="687"/>
        <v>0</v>
      </c>
      <c r="B16852" s="3" t="s">
        <v>3</v>
      </c>
      <c r="C16852" s="28"/>
    </row>
    <row r="16853" spans="1:3" ht="15" hidden="1" x14ac:dyDescent="0.2">
      <c r="A16853" s="13">
        <f t="shared" si="687"/>
        <v>0</v>
      </c>
      <c r="B16853" s="3" t="s">
        <v>4</v>
      </c>
      <c r="C16853" s="28">
        <v>0</v>
      </c>
    </row>
    <row r="16854" spans="1:3" ht="15" x14ac:dyDescent="0.2">
      <c r="A16854" s="13"/>
      <c r="B16854" s="3" t="s">
        <v>5</v>
      </c>
      <c r="C16854" s="28">
        <v>7.6260000000000003</v>
      </c>
    </row>
    <row r="16855" spans="1:3" ht="15" hidden="1" x14ac:dyDescent="0.2">
      <c r="A16855" s="13">
        <f t="shared" si="687"/>
        <v>0</v>
      </c>
      <c r="B16855" s="2" t="s">
        <v>6</v>
      </c>
      <c r="C16855" s="28">
        <v>0</v>
      </c>
    </row>
    <row r="16856" spans="1:3" ht="15" hidden="1" x14ac:dyDescent="0.2">
      <c r="A16856" s="13">
        <f t="shared" si="687"/>
        <v>0</v>
      </c>
      <c r="B16856" s="2" t="s">
        <v>7</v>
      </c>
      <c r="C16856" s="28">
        <v>0</v>
      </c>
    </row>
    <row r="16857" spans="1:3" ht="15" hidden="1" x14ac:dyDescent="0.2">
      <c r="A16857" s="13">
        <v>0</v>
      </c>
      <c r="B16857" s="3" t="s">
        <v>8</v>
      </c>
      <c r="C16857" s="28">
        <v>0</v>
      </c>
    </row>
    <row r="16858" spans="1:3" ht="15" hidden="1" x14ac:dyDescent="0.2">
      <c r="A16858" s="13">
        <f>SUM(C16858)</f>
        <v>0</v>
      </c>
      <c r="B16858" s="4" t="s">
        <v>9</v>
      </c>
      <c r="C16858" s="28">
        <v>0</v>
      </c>
    </row>
    <row r="16859" spans="1:3" ht="15" hidden="1" x14ac:dyDescent="0.2">
      <c r="A16859" s="13">
        <v>0</v>
      </c>
      <c r="B16859" s="4" t="s">
        <v>10</v>
      </c>
      <c r="C16859" s="28">
        <v>0</v>
      </c>
    </row>
    <row r="16860" spans="1:3" ht="15" hidden="1" x14ac:dyDescent="0.2">
      <c r="A16860" s="13">
        <f>SUM(C16860)</f>
        <v>0</v>
      </c>
      <c r="B16860" s="4" t="s">
        <v>11</v>
      </c>
      <c r="C16860" s="28">
        <v>0</v>
      </c>
    </row>
    <row r="16861" spans="1:3" ht="15" hidden="1" x14ac:dyDescent="0.2">
      <c r="A16861" s="13">
        <f>SUM(C16861)</f>
        <v>0</v>
      </c>
      <c r="B16861" s="4" t="s">
        <v>12</v>
      </c>
      <c r="C16861" s="28">
        <v>0</v>
      </c>
    </row>
    <row r="16862" spans="1:3" ht="15" hidden="1" x14ac:dyDescent="0.2">
      <c r="A16862" s="13">
        <f>SUM(C16862)</f>
        <v>0</v>
      </c>
      <c r="B16862" s="2" t="s">
        <v>13</v>
      </c>
      <c r="C16862" s="28">
        <v>0</v>
      </c>
    </row>
    <row r="16863" spans="1:3" ht="15" hidden="1" x14ac:dyDescent="0.2">
      <c r="A16863" s="13">
        <v>0</v>
      </c>
      <c r="B16863" s="3" t="s">
        <v>14</v>
      </c>
      <c r="C16863" s="28">
        <v>0</v>
      </c>
    </row>
    <row r="16864" spans="1:3" ht="15" hidden="1" x14ac:dyDescent="0.2">
      <c r="A16864" s="13">
        <v>0</v>
      </c>
      <c r="B16864" s="4" t="s">
        <v>15</v>
      </c>
      <c r="C16864" s="28">
        <v>0</v>
      </c>
    </row>
    <row r="16865" spans="1:3" ht="15" hidden="1" x14ac:dyDescent="0.2">
      <c r="A16865" s="13">
        <v>0</v>
      </c>
      <c r="B16865" s="4" t="s">
        <v>10</v>
      </c>
      <c r="C16865" s="28">
        <v>0</v>
      </c>
    </row>
    <row r="16866" spans="1:3" ht="15" hidden="1" x14ac:dyDescent="0.2">
      <c r="A16866" s="13">
        <f t="shared" ref="A16866:A16872" si="688">SUM(C16866)</f>
        <v>0</v>
      </c>
      <c r="B16866" s="4" t="s">
        <v>16</v>
      </c>
      <c r="C16866" s="28">
        <v>0</v>
      </c>
    </row>
    <row r="16867" spans="1:3" ht="15" hidden="1" x14ac:dyDescent="0.2">
      <c r="A16867" s="13">
        <f t="shared" si="688"/>
        <v>0</v>
      </c>
      <c r="B16867" s="3" t="s">
        <v>17</v>
      </c>
      <c r="C16867" s="28">
        <v>0</v>
      </c>
    </row>
    <row r="16868" spans="1:3" ht="15" hidden="1" x14ac:dyDescent="0.2">
      <c r="A16868" s="13">
        <f t="shared" si="688"/>
        <v>0</v>
      </c>
      <c r="B16868" s="4" t="s">
        <v>18</v>
      </c>
      <c r="C16868" s="28">
        <v>0</v>
      </c>
    </row>
    <row r="16869" spans="1:3" ht="18" hidden="1" customHeight="1" x14ac:dyDescent="0.2">
      <c r="A16869" s="13">
        <f t="shared" si="688"/>
        <v>0</v>
      </c>
      <c r="B16869" s="21"/>
      <c r="C16869" s="35"/>
    </row>
    <row r="16870" spans="1:3" ht="15" x14ac:dyDescent="0.2">
      <c r="A16870" s="13"/>
      <c r="B16870" s="2" t="s">
        <v>19</v>
      </c>
      <c r="C16870" s="28">
        <v>0.84918000000000005</v>
      </c>
    </row>
    <row r="16871" spans="1:3" ht="15" hidden="1" x14ac:dyDescent="0.2">
      <c r="A16871" s="13">
        <f t="shared" si="688"/>
        <v>0</v>
      </c>
      <c r="B16871" s="12" t="s">
        <v>20</v>
      </c>
      <c r="C16871" s="31">
        <v>0</v>
      </c>
    </row>
    <row r="16872" spans="1:3" ht="15" x14ac:dyDescent="0.2">
      <c r="A16872" s="13"/>
      <c r="B16872" s="12" t="s">
        <v>21</v>
      </c>
      <c r="C16872" s="31">
        <v>0.36114000000000002</v>
      </c>
    </row>
    <row r="16873" spans="1:3" ht="15" hidden="1" x14ac:dyDescent="0.2">
      <c r="A16873" s="13">
        <v>0</v>
      </c>
      <c r="B16873" s="15" t="s">
        <v>22</v>
      </c>
      <c r="C16873" s="32">
        <v>0</v>
      </c>
    </row>
    <row r="16874" spans="1:3" ht="15" hidden="1" x14ac:dyDescent="0.2">
      <c r="A16874" s="13">
        <v>0</v>
      </c>
      <c r="B16874" s="15" t="s">
        <v>23</v>
      </c>
      <c r="C16874" s="32">
        <v>0</v>
      </c>
    </row>
    <row r="16875" spans="1:3" ht="15" hidden="1" x14ac:dyDescent="0.2">
      <c r="A16875" s="13">
        <v>0</v>
      </c>
      <c r="B16875" s="15" t="s">
        <v>24</v>
      </c>
      <c r="C16875" s="32">
        <v>0.36114000000000002</v>
      </c>
    </row>
    <row r="16876" spans="1:3" ht="15" hidden="1" x14ac:dyDescent="0.2">
      <c r="A16876" s="13">
        <v>0</v>
      </c>
      <c r="B16876" s="15" t="s">
        <v>25</v>
      </c>
      <c r="C16876" s="32">
        <v>0</v>
      </c>
    </row>
    <row r="16877" spans="1:3" ht="15" hidden="1" x14ac:dyDescent="0.2">
      <c r="A16877" s="13">
        <v>0</v>
      </c>
      <c r="B16877" s="15" t="s">
        <v>26</v>
      </c>
      <c r="C16877" s="32">
        <v>0</v>
      </c>
    </row>
    <row r="16878" spans="1:3" ht="15" hidden="1" x14ac:dyDescent="0.2">
      <c r="A16878" s="13">
        <v>0</v>
      </c>
      <c r="B16878" s="15" t="s">
        <v>27</v>
      </c>
      <c r="C16878" s="32">
        <v>0</v>
      </c>
    </row>
    <row r="16879" spans="1:3" ht="30" hidden="1" x14ac:dyDescent="0.2">
      <c r="A16879" s="13">
        <v>0</v>
      </c>
      <c r="B16879" s="15" t="s">
        <v>28</v>
      </c>
      <c r="C16879" s="32">
        <v>0</v>
      </c>
    </row>
    <row r="16880" spans="1:3" ht="15" hidden="1" x14ac:dyDescent="0.2">
      <c r="A16880" s="13">
        <v>0</v>
      </c>
      <c r="B16880" s="15" t="s">
        <v>29</v>
      </c>
      <c r="C16880" s="32">
        <v>0</v>
      </c>
    </row>
    <row r="16881" spans="1:3" ht="15" hidden="1" x14ac:dyDescent="0.2">
      <c r="A16881" s="13">
        <v>0</v>
      </c>
      <c r="B16881" s="15" t="s">
        <v>30</v>
      </c>
      <c r="C16881" s="32">
        <v>0</v>
      </c>
    </row>
    <row r="16882" spans="1:3" ht="15" hidden="1" x14ac:dyDescent="0.2">
      <c r="A16882" s="13">
        <v>0</v>
      </c>
      <c r="B16882" s="15" t="s">
        <v>31</v>
      </c>
      <c r="C16882" s="32">
        <v>0</v>
      </c>
    </row>
    <row r="16883" spans="1:3" ht="15" hidden="1" x14ac:dyDescent="0.2">
      <c r="A16883" s="13">
        <f t="shared" ref="A16883:A16943" si="689">SUM(C16883)</f>
        <v>0</v>
      </c>
      <c r="B16883" s="12" t="s">
        <v>32</v>
      </c>
      <c r="C16883" s="31">
        <v>0</v>
      </c>
    </row>
    <row r="16884" spans="1:3" ht="15" hidden="1" x14ac:dyDescent="0.2">
      <c r="A16884" s="13">
        <f t="shared" si="689"/>
        <v>0</v>
      </c>
      <c r="B16884" s="3" t="s">
        <v>33</v>
      </c>
      <c r="C16884" s="28">
        <v>0</v>
      </c>
    </row>
    <row r="16885" spans="1:3" ht="15" hidden="1" x14ac:dyDescent="0.2">
      <c r="A16885" s="13">
        <f t="shared" si="689"/>
        <v>0</v>
      </c>
      <c r="B16885" s="12" t="s">
        <v>4</v>
      </c>
      <c r="C16885" s="31">
        <v>0</v>
      </c>
    </row>
    <row r="16886" spans="1:3" ht="15" hidden="1" x14ac:dyDescent="0.2">
      <c r="A16886" s="13">
        <f t="shared" si="689"/>
        <v>0</v>
      </c>
      <c r="B16886" s="12" t="s">
        <v>34</v>
      </c>
      <c r="C16886" s="31">
        <v>0</v>
      </c>
    </row>
    <row r="16887" spans="1:3" ht="15" x14ac:dyDescent="0.2">
      <c r="A16887" s="13"/>
      <c r="B16887" s="12" t="s">
        <v>35</v>
      </c>
      <c r="C16887" s="31">
        <v>0.48803999999999997</v>
      </c>
    </row>
    <row r="16888" spans="1:3" ht="15" hidden="1" x14ac:dyDescent="0.2">
      <c r="A16888" s="13">
        <f t="shared" si="689"/>
        <v>0</v>
      </c>
      <c r="B16888" s="2" t="s">
        <v>36</v>
      </c>
      <c r="C16888" s="28">
        <v>0</v>
      </c>
    </row>
    <row r="16889" spans="1:3" ht="15" hidden="1" x14ac:dyDescent="0.2">
      <c r="A16889" s="13">
        <f t="shared" si="689"/>
        <v>0</v>
      </c>
      <c r="B16889" s="2" t="s">
        <v>37</v>
      </c>
      <c r="C16889" s="28">
        <v>0</v>
      </c>
    </row>
    <row r="16890" spans="1:3" ht="15" hidden="1" x14ac:dyDescent="0.2">
      <c r="A16890" s="13">
        <v>0</v>
      </c>
      <c r="B16890" s="16" t="s">
        <v>8</v>
      </c>
      <c r="C16890" s="33">
        <v>0</v>
      </c>
    </row>
    <row r="16891" spans="1:3" ht="15" hidden="1" x14ac:dyDescent="0.2">
      <c r="A16891" s="13">
        <v>0</v>
      </c>
      <c r="B16891" s="15" t="s">
        <v>9</v>
      </c>
      <c r="C16891" s="32">
        <v>0</v>
      </c>
    </row>
    <row r="16892" spans="1:3" ht="15" hidden="1" x14ac:dyDescent="0.2">
      <c r="A16892" s="13">
        <v>0</v>
      </c>
      <c r="B16892" s="15" t="s">
        <v>38</v>
      </c>
      <c r="C16892" s="32">
        <v>0</v>
      </c>
    </row>
    <row r="16893" spans="1:3" ht="15" hidden="1" x14ac:dyDescent="0.2">
      <c r="A16893" s="13">
        <f t="shared" si="689"/>
        <v>0</v>
      </c>
      <c r="B16893" s="14" t="s">
        <v>39</v>
      </c>
      <c r="C16893" s="31">
        <v>0</v>
      </c>
    </row>
    <row r="16894" spans="1:3" ht="15" hidden="1" x14ac:dyDescent="0.2">
      <c r="A16894" s="13">
        <f t="shared" si="689"/>
        <v>0</v>
      </c>
      <c r="B16894" s="4" t="s">
        <v>40</v>
      </c>
      <c r="C16894" s="28">
        <v>0</v>
      </c>
    </row>
    <row r="16895" spans="1:3" ht="15" hidden="1" x14ac:dyDescent="0.2">
      <c r="A16895" s="13">
        <f t="shared" si="689"/>
        <v>0</v>
      </c>
      <c r="B16895" s="2" t="s">
        <v>41</v>
      </c>
      <c r="C16895" s="28">
        <v>0</v>
      </c>
    </row>
    <row r="16896" spans="1:3" ht="15" hidden="1" x14ac:dyDescent="0.2">
      <c r="A16896" s="13">
        <v>0</v>
      </c>
      <c r="B16896" s="16" t="s">
        <v>14</v>
      </c>
      <c r="C16896" s="33">
        <v>0</v>
      </c>
    </row>
    <row r="16897" spans="1:3" ht="15" hidden="1" x14ac:dyDescent="0.2">
      <c r="A16897" s="13">
        <v>0</v>
      </c>
      <c r="B16897" s="15" t="s">
        <v>9</v>
      </c>
      <c r="C16897" s="32">
        <v>0</v>
      </c>
    </row>
    <row r="16898" spans="1:3" ht="15" hidden="1" x14ac:dyDescent="0.2">
      <c r="A16898" s="13">
        <v>0</v>
      </c>
      <c r="B16898" s="15" t="s">
        <v>10</v>
      </c>
      <c r="C16898" s="32">
        <v>0</v>
      </c>
    </row>
    <row r="16899" spans="1:3" ht="15" hidden="1" x14ac:dyDescent="0.2">
      <c r="A16899" s="13">
        <f t="shared" si="689"/>
        <v>0</v>
      </c>
      <c r="B16899" s="14" t="s">
        <v>42</v>
      </c>
      <c r="C16899" s="31">
        <v>0</v>
      </c>
    </row>
    <row r="16900" spans="1:3" ht="15" hidden="1" x14ac:dyDescent="0.2">
      <c r="A16900" s="13">
        <f t="shared" si="689"/>
        <v>0</v>
      </c>
      <c r="B16900" s="4" t="s">
        <v>16</v>
      </c>
      <c r="C16900" s="28">
        <v>0</v>
      </c>
    </row>
    <row r="16901" spans="1:3" ht="15" hidden="1" x14ac:dyDescent="0.2">
      <c r="A16901" s="13">
        <f t="shared" si="689"/>
        <v>0</v>
      </c>
      <c r="B16901" s="16" t="s">
        <v>17</v>
      </c>
      <c r="C16901" s="33">
        <v>0</v>
      </c>
    </row>
    <row r="16902" spans="1:3" ht="15" hidden="1" x14ac:dyDescent="0.2">
      <c r="A16902" s="13">
        <v>0</v>
      </c>
      <c r="B16902" s="15" t="s">
        <v>43</v>
      </c>
      <c r="C16902" s="32">
        <v>0</v>
      </c>
    </row>
    <row r="16903" spans="1:3" ht="15" hidden="1" x14ac:dyDescent="0.2">
      <c r="A16903" s="13">
        <v>0</v>
      </c>
      <c r="B16903" s="15" t="s">
        <v>15</v>
      </c>
      <c r="C16903" s="32">
        <v>0</v>
      </c>
    </row>
    <row r="16904" spans="1:3" ht="15" hidden="1" x14ac:dyDescent="0.2">
      <c r="A16904" s="13">
        <v>0</v>
      </c>
      <c r="B16904" s="15" t="s">
        <v>10</v>
      </c>
      <c r="C16904" s="32">
        <v>0</v>
      </c>
    </row>
    <row r="16905" spans="1:3" ht="15" hidden="1" x14ac:dyDescent="0.2">
      <c r="A16905" s="13">
        <f t="shared" si="689"/>
        <v>0</v>
      </c>
      <c r="B16905" s="14" t="s">
        <v>39</v>
      </c>
      <c r="C16905" s="31">
        <v>0</v>
      </c>
    </row>
    <row r="16906" spans="1:3" ht="15" hidden="1" x14ac:dyDescent="0.2">
      <c r="A16906" s="13">
        <f t="shared" si="689"/>
        <v>0</v>
      </c>
      <c r="B16906" s="4" t="s">
        <v>16</v>
      </c>
      <c r="C16906" s="28">
        <v>0</v>
      </c>
    </row>
    <row r="16907" spans="1:3" ht="18" hidden="1" customHeight="1" x14ac:dyDescent="0.2">
      <c r="A16907" s="13">
        <f t="shared" si="689"/>
        <v>0</v>
      </c>
      <c r="B16907" s="21"/>
      <c r="C16907" s="35"/>
    </row>
    <row r="16908" spans="1:3" ht="18" hidden="1" customHeight="1" x14ac:dyDescent="0.2">
      <c r="A16908" s="13">
        <f t="shared" si="689"/>
        <v>0</v>
      </c>
      <c r="B16908" s="22" t="s">
        <v>60</v>
      </c>
      <c r="C16908" s="29"/>
    </row>
    <row r="16909" spans="1:3" ht="15" x14ac:dyDescent="0.2">
      <c r="A16909" s="13"/>
      <c r="B16909" s="17" t="s">
        <v>44</v>
      </c>
      <c r="C16909" s="31">
        <v>7.6260000000000003</v>
      </c>
    </row>
    <row r="16910" spans="1:3" ht="15" x14ac:dyDescent="0.2">
      <c r="A16910" s="13"/>
      <c r="B16910" s="12" t="s">
        <v>1</v>
      </c>
      <c r="C16910" s="31">
        <v>7.6260000000000003</v>
      </c>
    </row>
    <row r="16911" spans="1:3" ht="15" hidden="1" x14ac:dyDescent="0.2">
      <c r="A16911" s="13">
        <f t="shared" si="689"/>
        <v>0</v>
      </c>
      <c r="B16911" s="12" t="s">
        <v>6</v>
      </c>
      <c r="C16911" s="31">
        <v>0</v>
      </c>
    </row>
    <row r="16912" spans="1:3" ht="15" hidden="1" x14ac:dyDescent="0.2">
      <c r="A16912" s="13">
        <f t="shared" si="689"/>
        <v>0</v>
      </c>
      <c r="B16912" s="12" t="s">
        <v>45</v>
      </c>
      <c r="C16912" s="31">
        <v>0</v>
      </c>
    </row>
    <row r="16913" spans="1:3" ht="15" hidden="1" x14ac:dyDescent="0.2">
      <c r="A16913" s="13">
        <f t="shared" si="689"/>
        <v>0</v>
      </c>
      <c r="B16913" s="12" t="s">
        <v>13</v>
      </c>
      <c r="C16913" s="31">
        <v>0</v>
      </c>
    </row>
    <row r="16914" spans="1:3" ht="15" x14ac:dyDescent="0.2">
      <c r="A16914" s="13"/>
      <c r="B16914" s="17" t="s">
        <v>46</v>
      </c>
      <c r="C16914" s="31">
        <v>0.84918000000000005</v>
      </c>
    </row>
    <row r="16915" spans="1:3" ht="15" x14ac:dyDescent="0.2">
      <c r="A16915" s="13"/>
      <c r="B16915" s="12" t="s">
        <v>19</v>
      </c>
      <c r="C16915" s="31">
        <v>0.84918000000000005</v>
      </c>
    </row>
    <row r="16916" spans="1:3" ht="15" hidden="1" x14ac:dyDescent="0.2">
      <c r="A16916" s="13">
        <f t="shared" si="689"/>
        <v>0</v>
      </c>
      <c r="B16916" s="12" t="s">
        <v>36</v>
      </c>
      <c r="C16916" s="31">
        <v>0</v>
      </c>
    </row>
    <row r="16917" spans="1:3" ht="15" hidden="1" x14ac:dyDescent="0.2">
      <c r="A16917" s="13">
        <f t="shared" si="689"/>
        <v>0</v>
      </c>
      <c r="B16917" s="12" t="s">
        <v>47</v>
      </c>
      <c r="C16917" s="31">
        <v>0</v>
      </c>
    </row>
    <row r="16918" spans="1:3" ht="15" hidden="1" x14ac:dyDescent="0.2">
      <c r="A16918" s="13">
        <f t="shared" si="689"/>
        <v>0</v>
      </c>
      <c r="B16918" s="12" t="s">
        <v>41</v>
      </c>
      <c r="C16918" s="31">
        <v>0</v>
      </c>
    </row>
    <row r="16919" spans="1:3" ht="15" x14ac:dyDescent="0.2">
      <c r="A16919" s="13"/>
      <c r="B16919" s="39" t="s">
        <v>48</v>
      </c>
      <c r="C16919" s="40">
        <v>6.7768199999999998</v>
      </c>
    </row>
    <row r="16920" spans="1:3" ht="15" x14ac:dyDescent="0.2">
      <c r="A16920" s="13"/>
      <c r="B16920" s="39" t="s">
        <v>49</v>
      </c>
      <c r="C16920" s="40">
        <v>2.11327</v>
      </c>
    </row>
    <row r="16921" spans="1:3" ht="15" x14ac:dyDescent="0.2">
      <c r="A16921" s="13"/>
      <c r="B16921" s="39" t="s">
        <v>50</v>
      </c>
      <c r="C16921" s="40">
        <v>8.8900900000000007</v>
      </c>
    </row>
    <row r="16922" spans="1:3" ht="18" hidden="1" customHeight="1" x14ac:dyDescent="0.2">
      <c r="A16922" s="13">
        <f t="shared" si="689"/>
        <v>0</v>
      </c>
      <c r="B16922" s="23"/>
      <c r="C16922" s="34"/>
    </row>
    <row r="16923" spans="1:3" ht="18" hidden="1" customHeight="1" x14ac:dyDescent="0.2">
      <c r="A16923" s="13">
        <f t="shared" si="689"/>
        <v>0</v>
      </c>
      <c r="B16923" s="18" t="s">
        <v>319</v>
      </c>
      <c r="C16923" s="29"/>
    </row>
    <row r="16924" spans="1:3" ht="15" x14ac:dyDescent="0.2">
      <c r="A16924" s="13"/>
      <c r="B16924" s="5" t="s">
        <v>53</v>
      </c>
      <c r="C16924" s="36">
        <v>13</v>
      </c>
    </row>
    <row r="16925" spans="1:3" ht="15" x14ac:dyDescent="0.2">
      <c r="A16925" s="13"/>
      <c r="B16925" s="6" t="s">
        <v>54</v>
      </c>
      <c r="C16925" s="36">
        <v>10</v>
      </c>
    </row>
    <row r="16926" spans="1:3" ht="15" x14ac:dyDescent="0.2">
      <c r="A16926" s="13"/>
      <c r="B16926" s="6" t="s">
        <v>55</v>
      </c>
      <c r="C16926" s="36">
        <v>3</v>
      </c>
    </row>
    <row r="16927" spans="1:3" ht="18" hidden="1" customHeight="1" x14ac:dyDescent="0.2">
      <c r="A16927" s="13">
        <f t="shared" si="689"/>
        <v>0</v>
      </c>
      <c r="B16927" s="24"/>
      <c r="C16927" s="34"/>
    </row>
    <row r="16928" spans="1:3" ht="18" customHeight="1" x14ac:dyDescent="0.2">
      <c r="A16928" s="13"/>
      <c r="B16928" s="121" t="s">
        <v>352</v>
      </c>
      <c r="C16928" s="122"/>
    </row>
    <row r="16929" spans="1:3" ht="18" hidden="1" customHeight="1" x14ac:dyDescent="0.2">
      <c r="A16929" s="13">
        <f t="shared" si="689"/>
        <v>0</v>
      </c>
      <c r="B16929" s="21"/>
      <c r="C16929" s="35"/>
    </row>
    <row r="16930" spans="1:3" ht="18" hidden="1" customHeight="1" x14ac:dyDescent="0.2">
      <c r="A16930" s="13">
        <f t="shared" si="689"/>
        <v>0</v>
      </c>
      <c r="B16930" s="22" t="s">
        <v>59</v>
      </c>
      <c r="C16930" s="29"/>
    </row>
    <row r="16931" spans="1:3" ht="15" x14ac:dyDescent="0.2">
      <c r="A16931" s="13"/>
      <c r="B16931" s="2" t="s">
        <v>1</v>
      </c>
      <c r="C16931" s="28">
        <v>4846.8</v>
      </c>
    </row>
    <row r="16932" spans="1:3" ht="15" hidden="1" x14ac:dyDescent="0.2">
      <c r="A16932" s="13">
        <f t="shared" si="689"/>
        <v>0</v>
      </c>
      <c r="B16932" s="3" t="s">
        <v>2</v>
      </c>
      <c r="C16932" s="28"/>
    </row>
    <row r="16933" spans="1:3" ht="15" hidden="1" x14ac:dyDescent="0.2">
      <c r="A16933" s="13">
        <f t="shared" si="689"/>
        <v>0</v>
      </c>
      <c r="B16933" s="3" t="s">
        <v>3</v>
      </c>
      <c r="C16933" s="28"/>
    </row>
    <row r="16934" spans="1:3" ht="15" hidden="1" x14ac:dyDescent="0.2">
      <c r="A16934" s="13">
        <f t="shared" si="689"/>
        <v>0</v>
      </c>
      <c r="B16934" s="3" t="s">
        <v>4</v>
      </c>
      <c r="C16934" s="28"/>
    </row>
    <row r="16935" spans="1:3" ht="15" x14ac:dyDescent="0.2">
      <c r="A16935" s="13"/>
      <c r="B16935" s="3" t="s">
        <v>5</v>
      </c>
      <c r="C16935" s="28">
        <v>4846.8</v>
      </c>
    </row>
    <row r="16936" spans="1:3" ht="15" hidden="1" x14ac:dyDescent="0.2">
      <c r="A16936" s="13">
        <f t="shared" si="689"/>
        <v>0</v>
      </c>
      <c r="B16936" s="2" t="s">
        <v>6</v>
      </c>
      <c r="C16936" s="28"/>
    </row>
    <row r="16937" spans="1:3" ht="15" hidden="1" x14ac:dyDescent="0.2">
      <c r="A16937" s="13">
        <f t="shared" si="689"/>
        <v>0</v>
      </c>
      <c r="B16937" s="2" t="s">
        <v>7</v>
      </c>
      <c r="C16937" s="28">
        <v>0</v>
      </c>
    </row>
    <row r="16938" spans="1:3" ht="15" hidden="1" x14ac:dyDescent="0.2">
      <c r="A16938" s="13">
        <v>0</v>
      </c>
      <c r="B16938" s="3" t="s">
        <v>8</v>
      </c>
      <c r="C16938" s="28">
        <v>0</v>
      </c>
    </row>
    <row r="16939" spans="1:3" ht="15" hidden="1" x14ac:dyDescent="0.2">
      <c r="A16939" s="13">
        <f t="shared" si="689"/>
        <v>0</v>
      </c>
      <c r="B16939" s="4" t="s">
        <v>9</v>
      </c>
      <c r="C16939" s="28"/>
    </row>
    <row r="16940" spans="1:3" ht="15" hidden="1" x14ac:dyDescent="0.2">
      <c r="A16940" s="13">
        <v>0</v>
      </c>
      <c r="B16940" s="4" t="s">
        <v>10</v>
      </c>
      <c r="C16940" s="28"/>
    </row>
    <row r="16941" spans="1:3" ht="15" hidden="1" x14ac:dyDescent="0.2">
      <c r="A16941" s="13">
        <f t="shared" si="689"/>
        <v>0</v>
      </c>
      <c r="B16941" s="4" t="s">
        <v>11</v>
      </c>
      <c r="C16941" s="28"/>
    </row>
    <row r="16942" spans="1:3" ht="15" hidden="1" x14ac:dyDescent="0.2">
      <c r="A16942" s="13">
        <f t="shared" si="689"/>
        <v>0</v>
      </c>
      <c r="B16942" s="4" t="s">
        <v>12</v>
      </c>
      <c r="C16942" s="28"/>
    </row>
    <row r="16943" spans="1:3" ht="15" hidden="1" x14ac:dyDescent="0.2">
      <c r="A16943" s="13">
        <f t="shared" si="689"/>
        <v>0</v>
      </c>
      <c r="B16943" s="2" t="s">
        <v>13</v>
      </c>
      <c r="C16943" s="28">
        <v>0</v>
      </c>
    </row>
    <row r="16944" spans="1:3" ht="15" hidden="1" x14ac:dyDescent="0.2">
      <c r="A16944" s="13">
        <v>0</v>
      </c>
      <c r="B16944" s="3" t="s">
        <v>14</v>
      </c>
      <c r="C16944" s="28">
        <v>0</v>
      </c>
    </row>
    <row r="16945" spans="1:3" ht="15" hidden="1" x14ac:dyDescent="0.2">
      <c r="A16945" s="13">
        <v>0</v>
      </c>
      <c r="B16945" s="4" t="s">
        <v>15</v>
      </c>
      <c r="C16945" s="28"/>
    </row>
    <row r="16946" spans="1:3" ht="15" hidden="1" x14ac:dyDescent="0.2">
      <c r="A16946" s="13">
        <v>0</v>
      </c>
      <c r="B16946" s="4" t="s">
        <v>10</v>
      </c>
      <c r="C16946" s="28"/>
    </row>
    <row r="16947" spans="1:3" ht="15" hidden="1" x14ac:dyDescent="0.2">
      <c r="A16947" s="13">
        <f t="shared" ref="A16947:A16953" si="690">SUM(C16947)</f>
        <v>0</v>
      </c>
      <c r="B16947" s="4" t="s">
        <v>16</v>
      </c>
      <c r="C16947" s="28"/>
    </row>
    <row r="16948" spans="1:3" ht="15" hidden="1" x14ac:dyDescent="0.2">
      <c r="A16948" s="13">
        <f t="shared" si="690"/>
        <v>0</v>
      </c>
      <c r="B16948" s="3" t="s">
        <v>17</v>
      </c>
      <c r="C16948" s="28">
        <v>0</v>
      </c>
    </row>
    <row r="16949" spans="1:3" ht="15" hidden="1" x14ac:dyDescent="0.2">
      <c r="A16949" s="13">
        <f t="shared" si="690"/>
        <v>0</v>
      </c>
      <c r="B16949" s="4" t="s">
        <v>18</v>
      </c>
      <c r="C16949" s="28"/>
    </row>
    <row r="16950" spans="1:3" ht="18" hidden="1" customHeight="1" x14ac:dyDescent="0.2">
      <c r="A16950" s="13">
        <f t="shared" si="690"/>
        <v>0</v>
      </c>
      <c r="B16950" s="21"/>
      <c r="C16950" s="35"/>
    </row>
    <row r="16951" spans="1:3" ht="15" x14ac:dyDescent="0.2">
      <c r="A16951" s="13"/>
      <c r="B16951" s="2" t="s">
        <v>19</v>
      </c>
      <c r="C16951" s="28">
        <v>4810.7</v>
      </c>
    </row>
    <row r="16952" spans="1:3" ht="15" x14ac:dyDescent="0.2">
      <c r="A16952" s="13"/>
      <c r="B16952" s="12" t="s">
        <v>20</v>
      </c>
      <c r="C16952" s="31">
        <v>4330</v>
      </c>
    </row>
    <row r="16953" spans="1:3" ht="15" x14ac:dyDescent="0.2">
      <c r="A16953" s="13"/>
      <c r="B16953" s="12" t="s">
        <v>21</v>
      </c>
      <c r="C16953" s="31">
        <v>414.3</v>
      </c>
    </row>
    <row r="16954" spans="1:3" ht="15" hidden="1" x14ac:dyDescent="0.2">
      <c r="A16954" s="13">
        <v>0</v>
      </c>
      <c r="B16954" s="15" t="s">
        <v>22</v>
      </c>
      <c r="C16954" s="32">
        <v>185.9</v>
      </c>
    </row>
    <row r="16955" spans="1:3" ht="15" hidden="1" x14ac:dyDescent="0.2">
      <c r="A16955" s="13">
        <v>0</v>
      </c>
      <c r="B16955" s="15" t="s">
        <v>23</v>
      </c>
      <c r="C16955" s="32"/>
    </row>
    <row r="16956" spans="1:3" ht="15" hidden="1" x14ac:dyDescent="0.2">
      <c r="A16956" s="13">
        <v>0</v>
      </c>
      <c r="B16956" s="15" t="s">
        <v>24</v>
      </c>
      <c r="C16956" s="32"/>
    </row>
    <row r="16957" spans="1:3" ht="15" hidden="1" x14ac:dyDescent="0.2">
      <c r="A16957" s="13">
        <v>0</v>
      </c>
      <c r="B16957" s="15" t="s">
        <v>25</v>
      </c>
      <c r="C16957" s="32"/>
    </row>
    <row r="16958" spans="1:3" ht="15" hidden="1" x14ac:dyDescent="0.2">
      <c r="A16958" s="13">
        <v>0</v>
      </c>
      <c r="B16958" s="15" t="s">
        <v>26</v>
      </c>
      <c r="C16958" s="32"/>
    </row>
    <row r="16959" spans="1:3" ht="15" hidden="1" x14ac:dyDescent="0.2">
      <c r="A16959" s="13">
        <v>0</v>
      </c>
      <c r="B16959" s="15" t="s">
        <v>27</v>
      </c>
      <c r="C16959" s="32"/>
    </row>
    <row r="16960" spans="1:3" ht="30" hidden="1" x14ac:dyDescent="0.2">
      <c r="A16960" s="13">
        <v>0</v>
      </c>
      <c r="B16960" s="15" t="s">
        <v>28</v>
      </c>
      <c r="C16960" s="32"/>
    </row>
    <row r="16961" spans="1:3" ht="15" hidden="1" x14ac:dyDescent="0.2">
      <c r="A16961" s="13">
        <v>0</v>
      </c>
      <c r="B16961" s="15" t="s">
        <v>29</v>
      </c>
      <c r="C16961" s="32"/>
    </row>
    <row r="16962" spans="1:3" ht="15" hidden="1" x14ac:dyDescent="0.2">
      <c r="A16962" s="13">
        <v>0</v>
      </c>
      <c r="B16962" s="15" t="s">
        <v>30</v>
      </c>
      <c r="C16962" s="32"/>
    </row>
    <row r="16963" spans="1:3" ht="15" hidden="1" x14ac:dyDescent="0.2">
      <c r="A16963" s="13">
        <v>0</v>
      </c>
      <c r="B16963" s="15" t="s">
        <v>31</v>
      </c>
      <c r="C16963" s="32">
        <v>228.4</v>
      </c>
    </row>
    <row r="16964" spans="1:3" ht="15" hidden="1" x14ac:dyDescent="0.2">
      <c r="A16964" s="13">
        <f t="shared" ref="A16964:A16970" si="691">SUM(C16964)</f>
        <v>0</v>
      </c>
      <c r="B16964" s="12" t="s">
        <v>32</v>
      </c>
      <c r="C16964" s="31"/>
    </row>
    <row r="16965" spans="1:3" ht="15" hidden="1" x14ac:dyDescent="0.2">
      <c r="A16965" s="13">
        <f t="shared" si="691"/>
        <v>0</v>
      </c>
      <c r="B16965" s="3" t="s">
        <v>33</v>
      </c>
      <c r="C16965" s="28"/>
    </row>
    <row r="16966" spans="1:3" ht="15" hidden="1" x14ac:dyDescent="0.2">
      <c r="A16966" s="13">
        <f t="shared" si="691"/>
        <v>0</v>
      </c>
      <c r="B16966" s="12" t="s">
        <v>4</v>
      </c>
      <c r="C16966" s="31"/>
    </row>
    <row r="16967" spans="1:3" ht="15" x14ac:dyDescent="0.2">
      <c r="A16967" s="13"/>
      <c r="B16967" s="12" t="s">
        <v>34</v>
      </c>
      <c r="C16967" s="31">
        <v>57.7</v>
      </c>
    </row>
    <row r="16968" spans="1:3" ht="15" x14ac:dyDescent="0.2">
      <c r="A16968" s="13"/>
      <c r="B16968" s="12" t="s">
        <v>35</v>
      </c>
      <c r="C16968" s="31">
        <v>8.6999999999999993</v>
      </c>
    </row>
    <row r="16969" spans="1:3" ht="15" x14ac:dyDescent="0.2">
      <c r="A16969" s="13"/>
      <c r="B16969" s="2" t="s">
        <v>36</v>
      </c>
      <c r="C16969" s="28">
        <v>3</v>
      </c>
    </row>
    <row r="16970" spans="1:3" ht="15" hidden="1" x14ac:dyDescent="0.2">
      <c r="A16970" s="13">
        <f t="shared" si="691"/>
        <v>0</v>
      </c>
      <c r="B16970" s="2" t="s">
        <v>37</v>
      </c>
      <c r="C16970" s="28">
        <v>0</v>
      </c>
    </row>
    <row r="16971" spans="1:3" ht="15" hidden="1" x14ac:dyDescent="0.2">
      <c r="A16971" s="13">
        <v>0</v>
      </c>
      <c r="B16971" s="16" t="s">
        <v>8</v>
      </c>
      <c r="C16971" s="33">
        <v>0</v>
      </c>
    </row>
    <row r="16972" spans="1:3" ht="15" hidden="1" x14ac:dyDescent="0.2">
      <c r="A16972" s="13">
        <v>0</v>
      </c>
      <c r="B16972" s="15" t="s">
        <v>9</v>
      </c>
      <c r="C16972" s="32"/>
    </row>
    <row r="16973" spans="1:3" ht="15" hidden="1" x14ac:dyDescent="0.2">
      <c r="A16973" s="13">
        <v>0</v>
      </c>
      <c r="B16973" s="15" t="s">
        <v>38</v>
      </c>
      <c r="C16973" s="32"/>
    </row>
    <row r="16974" spans="1:3" ht="15" hidden="1" x14ac:dyDescent="0.2">
      <c r="A16974" s="13">
        <f>SUM(C16974)</f>
        <v>0</v>
      </c>
      <c r="B16974" s="14" t="s">
        <v>39</v>
      </c>
      <c r="C16974" s="31"/>
    </row>
    <row r="16975" spans="1:3" ht="15" hidden="1" x14ac:dyDescent="0.2">
      <c r="A16975" s="13">
        <f>SUM(C16975)</f>
        <v>0</v>
      </c>
      <c r="B16975" s="4" t="s">
        <v>40</v>
      </c>
      <c r="C16975" s="28"/>
    </row>
    <row r="16976" spans="1:3" ht="15" hidden="1" x14ac:dyDescent="0.2">
      <c r="A16976" s="13">
        <f>SUM(C16976)</f>
        <v>0</v>
      </c>
      <c r="B16976" s="2" t="s">
        <v>41</v>
      </c>
      <c r="C16976" s="28">
        <v>0</v>
      </c>
    </row>
    <row r="16977" spans="1:3" ht="15" hidden="1" x14ac:dyDescent="0.2">
      <c r="A16977" s="13">
        <v>0</v>
      </c>
      <c r="B16977" s="16" t="s">
        <v>14</v>
      </c>
      <c r="C16977" s="33">
        <v>0</v>
      </c>
    </row>
    <row r="16978" spans="1:3" ht="15" hidden="1" x14ac:dyDescent="0.2">
      <c r="A16978" s="13">
        <v>0</v>
      </c>
      <c r="B16978" s="15" t="s">
        <v>9</v>
      </c>
      <c r="C16978" s="32"/>
    </row>
    <row r="16979" spans="1:3" ht="15" hidden="1" x14ac:dyDescent="0.2">
      <c r="A16979" s="13">
        <v>0</v>
      </c>
      <c r="B16979" s="15" t="s">
        <v>10</v>
      </c>
      <c r="C16979" s="32"/>
    </row>
    <row r="16980" spans="1:3" ht="15" hidden="1" x14ac:dyDescent="0.2">
      <c r="A16980" s="13">
        <f>SUM(C16980)</f>
        <v>0</v>
      </c>
      <c r="B16980" s="14" t="s">
        <v>42</v>
      </c>
      <c r="C16980" s="31"/>
    </row>
    <row r="16981" spans="1:3" ht="15" hidden="1" x14ac:dyDescent="0.2">
      <c r="A16981" s="13">
        <f>SUM(C16981)</f>
        <v>0</v>
      </c>
      <c r="B16981" s="4" t="s">
        <v>16</v>
      </c>
      <c r="C16981" s="28"/>
    </row>
    <row r="16982" spans="1:3" ht="15" hidden="1" x14ac:dyDescent="0.2">
      <c r="A16982" s="13">
        <f>SUM(C16982)</f>
        <v>0</v>
      </c>
      <c r="B16982" s="16" t="s">
        <v>17</v>
      </c>
      <c r="C16982" s="33">
        <v>0</v>
      </c>
    </row>
    <row r="16983" spans="1:3" ht="15" hidden="1" x14ac:dyDescent="0.2">
      <c r="A16983" s="13">
        <v>0</v>
      </c>
      <c r="B16983" s="15" t="s">
        <v>43</v>
      </c>
      <c r="C16983" s="32"/>
    </row>
    <row r="16984" spans="1:3" ht="15" hidden="1" x14ac:dyDescent="0.2">
      <c r="A16984" s="13">
        <v>0</v>
      </c>
      <c r="B16984" s="15" t="s">
        <v>15</v>
      </c>
      <c r="C16984" s="32"/>
    </row>
    <row r="16985" spans="1:3" ht="15" hidden="1" x14ac:dyDescent="0.2">
      <c r="A16985" s="13">
        <v>0</v>
      </c>
      <c r="B16985" s="15" t="s">
        <v>10</v>
      </c>
      <c r="C16985" s="32"/>
    </row>
    <row r="16986" spans="1:3" ht="15" hidden="1" x14ac:dyDescent="0.2">
      <c r="A16986" s="13">
        <f t="shared" ref="A16986:A17008" si="692">SUM(C16986)</f>
        <v>0</v>
      </c>
      <c r="B16986" s="14" t="s">
        <v>39</v>
      </c>
      <c r="C16986" s="31"/>
    </row>
    <row r="16987" spans="1:3" ht="15" hidden="1" x14ac:dyDescent="0.2">
      <c r="A16987" s="13">
        <f t="shared" si="692"/>
        <v>0</v>
      </c>
      <c r="B16987" s="4" t="s">
        <v>16</v>
      </c>
      <c r="C16987" s="28"/>
    </row>
    <row r="16988" spans="1:3" ht="18" hidden="1" customHeight="1" x14ac:dyDescent="0.2">
      <c r="A16988" s="13">
        <f t="shared" si="692"/>
        <v>0</v>
      </c>
      <c r="B16988" s="21"/>
      <c r="C16988" s="35"/>
    </row>
    <row r="16989" spans="1:3" ht="18" hidden="1" customHeight="1" x14ac:dyDescent="0.2">
      <c r="A16989" s="13">
        <f t="shared" si="692"/>
        <v>0</v>
      </c>
      <c r="B16989" s="22" t="s">
        <v>60</v>
      </c>
      <c r="C16989" s="29"/>
    </row>
    <row r="16990" spans="1:3" ht="15" x14ac:dyDescent="0.2">
      <c r="A16990" s="13"/>
      <c r="B16990" s="17" t="s">
        <v>44</v>
      </c>
      <c r="C16990" s="31">
        <v>4846.8</v>
      </c>
    </row>
    <row r="16991" spans="1:3" ht="15" x14ac:dyDescent="0.2">
      <c r="A16991" s="13"/>
      <c r="B16991" s="12" t="s">
        <v>1</v>
      </c>
      <c r="C16991" s="31">
        <v>4846.8</v>
      </c>
    </row>
    <row r="16992" spans="1:3" ht="15" hidden="1" x14ac:dyDescent="0.2">
      <c r="A16992" s="13">
        <f t="shared" si="692"/>
        <v>0</v>
      </c>
      <c r="B16992" s="12" t="s">
        <v>6</v>
      </c>
      <c r="C16992" s="31">
        <v>0</v>
      </c>
    </row>
    <row r="16993" spans="1:3" ht="15" hidden="1" x14ac:dyDescent="0.2">
      <c r="A16993" s="13">
        <f t="shared" si="692"/>
        <v>0</v>
      </c>
      <c r="B16993" s="12" t="s">
        <v>45</v>
      </c>
      <c r="C16993" s="31">
        <v>0</v>
      </c>
    </row>
    <row r="16994" spans="1:3" ht="15" hidden="1" x14ac:dyDescent="0.2">
      <c r="A16994" s="13">
        <f t="shared" si="692"/>
        <v>0</v>
      </c>
      <c r="B16994" s="12" t="s">
        <v>13</v>
      </c>
      <c r="C16994" s="31">
        <v>0</v>
      </c>
    </row>
    <row r="16995" spans="1:3" ht="15" x14ac:dyDescent="0.2">
      <c r="A16995" s="13"/>
      <c r="B16995" s="17" t="s">
        <v>46</v>
      </c>
      <c r="C16995" s="31">
        <v>4813.7</v>
      </c>
    </row>
    <row r="16996" spans="1:3" ht="15" x14ac:dyDescent="0.2">
      <c r="A16996" s="13"/>
      <c r="B16996" s="12" t="s">
        <v>19</v>
      </c>
      <c r="C16996" s="31">
        <v>4810.7</v>
      </c>
    </row>
    <row r="16997" spans="1:3" ht="15" x14ac:dyDescent="0.2">
      <c r="A16997" s="13"/>
      <c r="B16997" s="12" t="s">
        <v>36</v>
      </c>
      <c r="C16997" s="31">
        <v>3</v>
      </c>
    </row>
    <row r="16998" spans="1:3" ht="15" hidden="1" x14ac:dyDescent="0.2">
      <c r="A16998" s="13">
        <f t="shared" si="692"/>
        <v>0</v>
      </c>
      <c r="B16998" s="12" t="s">
        <v>47</v>
      </c>
      <c r="C16998" s="31">
        <v>0</v>
      </c>
    </row>
    <row r="16999" spans="1:3" ht="15" hidden="1" x14ac:dyDescent="0.2">
      <c r="A16999" s="13">
        <f t="shared" si="692"/>
        <v>0</v>
      </c>
      <c r="B16999" s="12" t="s">
        <v>41</v>
      </c>
      <c r="C16999" s="31">
        <v>0</v>
      </c>
    </row>
    <row r="17000" spans="1:3" ht="15" x14ac:dyDescent="0.2">
      <c r="A17000" s="13"/>
      <c r="B17000" s="39" t="s">
        <v>48</v>
      </c>
      <c r="C17000" s="40">
        <v>33.1</v>
      </c>
    </row>
    <row r="17001" spans="1:3" ht="15" x14ac:dyDescent="0.2">
      <c r="A17001" s="13"/>
      <c r="B17001" s="39" t="s">
        <v>49</v>
      </c>
      <c r="C17001" s="40">
        <v>511.9</v>
      </c>
    </row>
    <row r="17002" spans="1:3" ht="15" x14ac:dyDescent="0.2">
      <c r="A17002" s="13"/>
      <c r="B17002" s="39" t="s">
        <v>50</v>
      </c>
      <c r="C17002" s="40">
        <v>545</v>
      </c>
    </row>
    <row r="17003" spans="1:3" ht="18" hidden="1" customHeight="1" x14ac:dyDescent="0.2">
      <c r="A17003" s="13">
        <f t="shared" si="692"/>
        <v>0</v>
      </c>
      <c r="B17003" s="23"/>
      <c r="C17003" s="34"/>
    </row>
    <row r="17004" spans="1:3" ht="18" hidden="1" customHeight="1" x14ac:dyDescent="0.2">
      <c r="A17004" s="13">
        <f t="shared" si="692"/>
        <v>0</v>
      </c>
      <c r="B17004" s="18" t="s">
        <v>319</v>
      </c>
      <c r="C17004" s="29"/>
    </row>
    <row r="17005" spans="1:3" ht="15" x14ac:dyDescent="0.2">
      <c r="A17005" s="13"/>
      <c r="B17005" s="5" t="s">
        <v>53</v>
      </c>
      <c r="C17005" s="36">
        <v>940</v>
      </c>
    </row>
    <row r="17006" spans="1:3" ht="15" x14ac:dyDescent="0.2">
      <c r="A17006" s="13"/>
      <c r="B17006" s="6" t="s">
        <v>54</v>
      </c>
      <c r="C17006" s="36">
        <v>807</v>
      </c>
    </row>
    <row r="17007" spans="1:3" ht="15" x14ac:dyDescent="0.2">
      <c r="A17007" s="13"/>
      <c r="B17007" s="6" t="s">
        <v>55</v>
      </c>
      <c r="C17007" s="36">
        <v>133</v>
      </c>
    </row>
    <row r="17008" spans="1:3" ht="18" hidden="1" customHeight="1" x14ac:dyDescent="0.2">
      <c r="A17008" s="13">
        <f t="shared" si="692"/>
        <v>0</v>
      </c>
      <c r="B17008" s="24"/>
      <c r="C17008" s="34"/>
    </row>
    <row r="17009" spans="1:3" ht="18" customHeight="1" x14ac:dyDescent="0.2">
      <c r="A17009" s="13"/>
      <c r="B17009" s="121" t="s">
        <v>278</v>
      </c>
      <c r="C17009" s="122"/>
    </row>
    <row r="17010" spans="1:3" ht="18" hidden="1" customHeight="1" x14ac:dyDescent="0.2">
      <c r="A17010" s="13">
        <f t="shared" ref="A17010:A17018" si="693">SUM(C17010)</f>
        <v>0</v>
      </c>
      <c r="B17010" s="21"/>
      <c r="C17010" s="35"/>
    </row>
    <row r="17011" spans="1:3" ht="18" hidden="1" customHeight="1" x14ac:dyDescent="0.2">
      <c r="A17011" s="13">
        <f t="shared" si="693"/>
        <v>0</v>
      </c>
      <c r="B17011" s="22" t="s">
        <v>59</v>
      </c>
      <c r="C17011" s="29"/>
    </row>
    <row r="17012" spans="1:3" ht="15" x14ac:dyDescent="0.2">
      <c r="A17012" s="13"/>
      <c r="B17012" s="2" t="s">
        <v>1</v>
      </c>
      <c r="C17012" s="28">
        <v>345.24077</v>
      </c>
    </row>
    <row r="17013" spans="1:3" ht="15" hidden="1" x14ac:dyDescent="0.2">
      <c r="A17013" s="13">
        <f t="shared" si="693"/>
        <v>0</v>
      </c>
      <c r="B17013" s="3" t="s">
        <v>2</v>
      </c>
      <c r="C17013" s="28"/>
    </row>
    <row r="17014" spans="1:3" ht="15" hidden="1" x14ac:dyDescent="0.2">
      <c r="A17014" s="13">
        <f t="shared" si="693"/>
        <v>0</v>
      </c>
      <c r="B17014" s="3" t="s">
        <v>3</v>
      </c>
      <c r="C17014" s="28"/>
    </row>
    <row r="17015" spans="1:3" ht="15" hidden="1" x14ac:dyDescent="0.2">
      <c r="A17015" s="13">
        <f t="shared" si="693"/>
        <v>0</v>
      </c>
      <c r="B17015" s="3" t="s">
        <v>4</v>
      </c>
      <c r="C17015" s="28">
        <v>0</v>
      </c>
    </row>
    <row r="17016" spans="1:3" ht="15" x14ac:dyDescent="0.2">
      <c r="A17016" s="13"/>
      <c r="B17016" s="3" t="s">
        <v>5</v>
      </c>
      <c r="C17016" s="28">
        <v>345.24077</v>
      </c>
    </row>
    <row r="17017" spans="1:3" ht="15" hidden="1" x14ac:dyDescent="0.2">
      <c r="A17017" s="13">
        <f t="shared" si="693"/>
        <v>0</v>
      </c>
      <c r="B17017" s="2" t="s">
        <v>6</v>
      </c>
      <c r="C17017" s="28">
        <v>0</v>
      </c>
    </row>
    <row r="17018" spans="1:3" ht="15" hidden="1" x14ac:dyDescent="0.2">
      <c r="A17018" s="13">
        <f t="shared" si="693"/>
        <v>0</v>
      </c>
      <c r="B17018" s="2" t="s">
        <v>7</v>
      </c>
      <c r="C17018" s="28">
        <v>0</v>
      </c>
    </row>
    <row r="17019" spans="1:3" ht="15" hidden="1" x14ac:dyDescent="0.2">
      <c r="A17019" s="13">
        <v>0</v>
      </c>
      <c r="B17019" s="3" t="s">
        <v>8</v>
      </c>
      <c r="C17019" s="28">
        <v>0</v>
      </c>
    </row>
    <row r="17020" spans="1:3" ht="15" hidden="1" x14ac:dyDescent="0.2">
      <c r="A17020" s="13">
        <f>SUM(C17020)</f>
        <v>0</v>
      </c>
      <c r="B17020" s="4" t="s">
        <v>9</v>
      </c>
      <c r="C17020" s="28">
        <v>0</v>
      </c>
    </row>
    <row r="17021" spans="1:3" ht="15" hidden="1" x14ac:dyDescent="0.2">
      <c r="A17021" s="13">
        <v>0</v>
      </c>
      <c r="B17021" s="4" t="s">
        <v>10</v>
      </c>
      <c r="C17021" s="28">
        <v>0</v>
      </c>
    </row>
    <row r="17022" spans="1:3" ht="15" hidden="1" x14ac:dyDescent="0.2">
      <c r="A17022" s="13">
        <f>SUM(C17022)</f>
        <v>0</v>
      </c>
      <c r="B17022" s="4" t="s">
        <v>11</v>
      </c>
      <c r="C17022" s="28">
        <v>0</v>
      </c>
    </row>
    <row r="17023" spans="1:3" ht="15" hidden="1" x14ac:dyDescent="0.2">
      <c r="A17023" s="13">
        <f>SUM(C17023)</f>
        <v>0</v>
      </c>
      <c r="B17023" s="4" t="s">
        <v>12</v>
      </c>
      <c r="C17023" s="28">
        <v>0</v>
      </c>
    </row>
    <row r="17024" spans="1:3" ht="15" hidden="1" x14ac:dyDescent="0.2">
      <c r="A17024" s="13">
        <f>SUM(C17024)</f>
        <v>0</v>
      </c>
      <c r="B17024" s="2" t="s">
        <v>13</v>
      </c>
      <c r="C17024" s="28">
        <v>0</v>
      </c>
    </row>
    <row r="17025" spans="1:3" ht="15" hidden="1" x14ac:dyDescent="0.2">
      <c r="A17025" s="13">
        <v>0</v>
      </c>
      <c r="B17025" s="3" t="s">
        <v>14</v>
      </c>
      <c r="C17025" s="28">
        <v>0</v>
      </c>
    </row>
    <row r="17026" spans="1:3" ht="15" hidden="1" x14ac:dyDescent="0.2">
      <c r="A17026" s="13">
        <v>0</v>
      </c>
      <c r="B17026" s="4" t="s">
        <v>15</v>
      </c>
      <c r="C17026" s="28">
        <v>0</v>
      </c>
    </row>
    <row r="17027" spans="1:3" ht="15" hidden="1" x14ac:dyDescent="0.2">
      <c r="A17027" s="13">
        <v>0</v>
      </c>
      <c r="B17027" s="4" t="s">
        <v>10</v>
      </c>
      <c r="C17027" s="28">
        <v>0</v>
      </c>
    </row>
    <row r="17028" spans="1:3" ht="15" hidden="1" x14ac:dyDescent="0.2">
      <c r="A17028" s="13">
        <f t="shared" ref="A17028:A17034" si="694">SUM(C17028)</f>
        <v>0</v>
      </c>
      <c r="B17028" s="4" t="s">
        <v>16</v>
      </c>
      <c r="C17028" s="28">
        <v>0</v>
      </c>
    </row>
    <row r="17029" spans="1:3" ht="15" hidden="1" x14ac:dyDescent="0.2">
      <c r="A17029" s="13">
        <f t="shared" si="694"/>
        <v>0</v>
      </c>
      <c r="B17029" s="3" t="s">
        <v>17</v>
      </c>
      <c r="C17029" s="28">
        <v>0</v>
      </c>
    </row>
    <row r="17030" spans="1:3" ht="15" hidden="1" x14ac:dyDescent="0.2">
      <c r="A17030" s="13">
        <f t="shared" si="694"/>
        <v>0</v>
      </c>
      <c r="B17030" s="4" t="s">
        <v>18</v>
      </c>
      <c r="C17030" s="28">
        <v>0</v>
      </c>
    </row>
    <row r="17031" spans="1:3" ht="18" hidden="1" customHeight="1" x14ac:dyDescent="0.2">
      <c r="A17031" s="13">
        <f t="shared" si="694"/>
        <v>0</v>
      </c>
      <c r="B17031" s="21"/>
      <c r="C17031" s="35"/>
    </row>
    <row r="17032" spans="1:3" ht="15" x14ac:dyDescent="0.2">
      <c r="A17032" s="13"/>
      <c r="B17032" s="2" t="s">
        <v>19</v>
      </c>
      <c r="C17032" s="28">
        <v>202.72683999999998</v>
      </c>
    </row>
    <row r="17033" spans="1:3" ht="15" hidden="1" x14ac:dyDescent="0.2">
      <c r="A17033" s="13">
        <f t="shared" si="694"/>
        <v>0</v>
      </c>
      <c r="B17033" s="12" t="s">
        <v>20</v>
      </c>
      <c r="C17033" s="31">
        <v>0</v>
      </c>
    </row>
    <row r="17034" spans="1:3" ht="15" x14ac:dyDescent="0.2">
      <c r="A17034" s="13"/>
      <c r="B17034" s="12" t="s">
        <v>21</v>
      </c>
      <c r="C17034" s="31">
        <v>202.72683999999998</v>
      </c>
    </row>
    <row r="17035" spans="1:3" ht="15" hidden="1" x14ac:dyDescent="0.2">
      <c r="A17035" s="13">
        <v>0</v>
      </c>
      <c r="B17035" s="15" t="s">
        <v>22</v>
      </c>
      <c r="C17035" s="32">
        <v>121.996</v>
      </c>
    </row>
    <row r="17036" spans="1:3" ht="15" hidden="1" x14ac:dyDescent="0.2">
      <c r="A17036" s="13">
        <v>0</v>
      </c>
      <c r="B17036" s="15" t="s">
        <v>23</v>
      </c>
      <c r="C17036" s="32">
        <v>0.19500000000000001</v>
      </c>
    </row>
    <row r="17037" spans="1:3" ht="15" hidden="1" x14ac:dyDescent="0.2">
      <c r="A17037" s="13">
        <v>0</v>
      </c>
      <c r="B17037" s="15" t="s">
        <v>24</v>
      </c>
      <c r="C17037" s="32">
        <v>4.8540000000000001</v>
      </c>
    </row>
    <row r="17038" spans="1:3" ht="15" hidden="1" x14ac:dyDescent="0.2">
      <c r="A17038" s="13">
        <v>0</v>
      </c>
      <c r="B17038" s="15" t="s">
        <v>25</v>
      </c>
      <c r="C17038" s="32">
        <v>0</v>
      </c>
    </row>
    <row r="17039" spans="1:3" ht="15" hidden="1" x14ac:dyDescent="0.2">
      <c r="A17039" s="13">
        <v>0</v>
      </c>
      <c r="B17039" s="15" t="s">
        <v>26</v>
      </c>
      <c r="C17039" s="32">
        <v>0</v>
      </c>
    </row>
    <row r="17040" spans="1:3" ht="15" hidden="1" x14ac:dyDescent="0.2">
      <c r="A17040" s="13">
        <v>0</v>
      </c>
      <c r="B17040" s="15" t="s">
        <v>27</v>
      </c>
      <c r="C17040" s="32">
        <v>0</v>
      </c>
    </row>
    <row r="17041" spans="1:3" ht="30" hidden="1" x14ac:dyDescent="0.2">
      <c r="A17041" s="13">
        <v>0</v>
      </c>
      <c r="B17041" s="15" t="s">
        <v>28</v>
      </c>
      <c r="C17041" s="32">
        <v>0</v>
      </c>
    </row>
    <row r="17042" spans="1:3" ht="15" hidden="1" x14ac:dyDescent="0.2">
      <c r="A17042" s="13">
        <v>0</v>
      </c>
      <c r="B17042" s="15" t="s">
        <v>29</v>
      </c>
      <c r="C17042" s="32">
        <v>0.42099999999999999</v>
      </c>
    </row>
    <row r="17043" spans="1:3" ht="15" hidden="1" x14ac:dyDescent="0.2">
      <c r="A17043" s="13">
        <v>0</v>
      </c>
      <c r="B17043" s="15" t="s">
        <v>30</v>
      </c>
      <c r="C17043" s="32">
        <v>0</v>
      </c>
    </row>
    <row r="17044" spans="1:3" ht="15" hidden="1" x14ac:dyDescent="0.2">
      <c r="A17044" s="13">
        <v>0</v>
      </c>
      <c r="B17044" s="15" t="s">
        <v>31</v>
      </c>
      <c r="C17044" s="32">
        <v>75.260840000000002</v>
      </c>
    </row>
    <row r="17045" spans="1:3" ht="15" hidden="1" x14ac:dyDescent="0.2">
      <c r="A17045" s="13">
        <f t="shared" ref="A17045:A17051" si="695">SUM(C17045)</f>
        <v>0</v>
      </c>
      <c r="B17045" s="12" t="s">
        <v>32</v>
      </c>
      <c r="C17045" s="31">
        <v>0</v>
      </c>
    </row>
    <row r="17046" spans="1:3" ht="15" hidden="1" x14ac:dyDescent="0.2">
      <c r="A17046" s="13">
        <f t="shared" si="695"/>
        <v>0</v>
      </c>
      <c r="B17046" s="3" t="s">
        <v>33</v>
      </c>
      <c r="C17046" s="28">
        <v>0</v>
      </c>
    </row>
    <row r="17047" spans="1:3" ht="15" hidden="1" x14ac:dyDescent="0.2">
      <c r="A17047" s="13">
        <f t="shared" si="695"/>
        <v>0</v>
      </c>
      <c r="B17047" s="12" t="s">
        <v>4</v>
      </c>
      <c r="C17047" s="31">
        <v>0</v>
      </c>
    </row>
    <row r="17048" spans="1:3" ht="15" hidden="1" x14ac:dyDescent="0.2">
      <c r="A17048" s="13">
        <f t="shared" si="695"/>
        <v>0</v>
      </c>
      <c r="B17048" s="12" t="s">
        <v>34</v>
      </c>
      <c r="C17048" s="31">
        <v>0</v>
      </c>
    </row>
    <row r="17049" spans="1:3" ht="15" hidden="1" x14ac:dyDescent="0.2">
      <c r="A17049" s="13">
        <f t="shared" si="695"/>
        <v>0</v>
      </c>
      <c r="B17049" s="12" t="s">
        <v>35</v>
      </c>
      <c r="C17049" s="31">
        <v>0</v>
      </c>
    </row>
    <row r="17050" spans="1:3" ht="15" x14ac:dyDescent="0.2">
      <c r="A17050" s="13"/>
      <c r="B17050" s="2" t="s">
        <v>36</v>
      </c>
      <c r="C17050" s="28">
        <v>1018.58212</v>
      </c>
    </row>
    <row r="17051" spans="1:3" ht="15" hidden="1" x14ac:dyDescent="0.2">
      <c r="A17051" s="13">
        <f t="shared" si="695"/>
        <v>0</v>
      </c>
      <c r="B17051" s="2" t="s">
        <v>37</v>
      </c>
      <c r="C17051" s="28">
        <v>0</v>
      </c>
    </row>
    <row r="17052" spans="1:3" ht="15" hidden="1" x14ac:dyDescent="0.2">
      <c r="A17052" s="13">
        <v>0</v>
      </c>
      <c r="B17052" s="16" t="s">
        <v>8</v>
      </c>
      <c r="C17052" s="33">
        <v>0</v>
      </c>
    </row>
    <row r="17053" spans="1:3" ht="15" hidden="1" x14ac:dyDescent="0.2">
      <c r="A17053" s="13">
        <v>0</v>
      </c>
      <c r="B17053" s="15" t="s">
        <v>9</v>
      </c>
      <c r="C17053" s="32">
        <v>0</v>
      </c>
    </row>
    <row r="17054" spans="1:3" ht="15" hidden="1" x14ac:dyDescent="0.2">
      <c r="A17054" s="13">
        <v>0</v>
      </c>
      <c r="B17054" s="15" t="s">
        <v>38</v>
      </c>
      <c r="C17054" s="32">
        <v>0</v>
      </c>
    </row>
    <row r="17055" spans="1:3" ht="15" hidden="1" x14ac:dyDescent="0.2">
      <c r="A17055" s="13">
        <f>SUM(C17055)</f>
        <v>0</v>
      </c>
      <c r="B17055" s="14" t="s">
        <v>39</v>
      </c>
      <c r="C17055" s="31">
        <v>0</v>
      </c>
    </row>
    <row r="17056" spans="1:3" ht="15" hidden="1" x14ac:dyDescent="0.2">
      <c r="A17056" s="13">
        <f>SUM(C17056)</f>
        <v>0</v>
      </c>
      <c r="B17056" s="4" t="s">
        <v>40</v>
      </c>
      <c r="C17056" s="28">
        <v>0</v>
      </c>
    </row>
    <row r="17057" spans="1:3" ht="15" hidden="1" x14ac:dyDescent="0.2">
      <c r="A17057" s="13">
        <f>SUM(C17057)</f>
        <v>0</v>
      </c>
      <c r="B17057" s="2" t="s">
        <v>41</v>
      </c>
      <c r="C17057" s="28">
        <v>0</v>
      </c>
    </row>
    <row r="17058" spans="1:3" ht="15" hidden="1" x14ac:dyDescent="0.2">
      <c r="A17058" s="13">
        <v>0</v>
      </c>
      <c r="B17058" s="16" t="s">
        <v>14</v>
      </c>
      <c r="C17058" s="33">
        <v>0</v>
      </c>
    </row>
    <row r="17059" spans="1:3" ht="15" hidden="1" x14ac:dyDescent="0.2">
      <c r="A17059" s="13">
        <v>0</v>
      </c>
      <c r="B17059" s="15" t="s">
        <v>9</v>
      </c>
      <c r="C17059" s="32">
        <v>0</v>
      </c>
    </row>
    <row r="17060" spans="1:3" ht="15" hidden="1" x14ac:dyDescent="0.2">
      <c r="A17060" s="13">
        <v>0</v>
      </c>
      <c r="B17060" s="15" t="s">
        <v>10</v>
      </c>
      <c r="C17060" s="32">
        <v>0</v>
      </c>
    </row>
    <row r="17061" spans="1:3" ht="15" hidden="1" x14ac:dyDescent="0.2">
      <c r="A17061" s="13">
        <f>SUM(C17061)</f>
        <v>0</v>
      </c>
      <c r="B17061" s="14" t="s">
        <v>42</v>
      </c>
      <c r="C17061" s="31">
        <v>0</v>
      </c>
    </row>
    <row r="17062" spans="1:3" ht="15" hidden="1" x14ac:dyDescent="0.2">
      <c r="A17062" s="13">
        <f>SUM(C17062)</f>
        <v>0</v>
      </c>
      <c r="B17062" s="4" t="s">
        <v>16</v>
      </c>
      <c r="C17062" s="28">
        <v>0</v>
      </c>
    </row>
    <row r="17063" spans="1:3" ht="15" hidden="1" x14ac:dyDescent="0.2">
      <c r="A17063" s="13">
        <f>SUM(C17063)</f>
        <v>0</v>
      </c>
      <c r="B17063" s="16" t="s">
        <v>17</v>
      </c>
      <c r="C17063" s="33">
        <v>0</v>
      </c>
    </row>
    <row r="17064" spans="1:3" ht="15" hidden="1" x14ac:dyDescent="0.2">
      <c r="A17064" s="13">
        <v>0</v>
      </c>
      <c r="B17064" s="15" t="s">
        <v>43</v>
      </c>
      <c r="C17064" s="32">
        <v>0</v>
      </c>
    </row>
    <row r="17065" spans="1:3" ht="15" hidden="1" x14ac:dyDescent="0.2">
      <c r="A17065" s="13">
        <v>0</v>
      </c>
      <c r="B17065" s="15" t="s">
        <v>15</v>
      </c>
      <c r="C17065" s="32">
        <v>0</v>
      </c>
    </row>
    <row r="17066" spans="1:3" ht="15" hidden="1" x14ac:dyDescent="0.2">
      <c r="A17066" s="13">
        <v>0</v>
      </c>
      <c r="B17066" s="15" t="s">
        <v>10</v>
      </c>
      <c r="C17066" s="32">
        <v>0</v>
      </c>
    </row>
    <row r="17067" spans="1:3" ht="15" hidden="1" x14ac:dyDescent="0.2">
      <c r="A17067" s="13">
        <f t="shared" ref="A17067:A17089" si="696">SUM(C17067)</f>
        <v>0</v>
      </c>
      <c r="B17067" s="14" t="s">
        <v>39</v>
      </c>
      <c r="C17067" s="31">
        <v>0</v>
      </c>
    </row>
    <row r="17068" spans="1:3" ht="15" hidden="1" x14ac:dyDescent="0.2">
      <c r="A17068" s="13">
        <f t="shared" si="696"/>
        <v>0</v>
      </c>
      <c r="B17068" s="4" t="s">
        <v>16</v>
      </c>
      <c r="C17068" s="28">
        <v>0</v>
      </c>
    </row>
    <row r="17069" spans="1:3" ht="18" hidden="1" customHeight="1" x14ac:dyDescent="0.2">
      <c r="A17069" s="13">
        <f t="shared" si="696"/>
        <v>0</v>
      </c>
      <c r="B17069" s="21"/>
      <c r="C17069" s="35"/>
    </row>
    <row r="17070" spans="1:3" ht="18" hidden="1" customHeight="1" x14ac:dyDescent="0.2">
      <c r="A17070" s="13">
        <f t="shared" si="696"/>
        <v>0</v>
      </c>
      <c r="B17070" s="22" t="s">
        <v>60</v>
      </c>
      <c r="C17070" s="29"/>
    </row>
    <row r="17071" spans="1:3" ht="15" x14ac:dyDescent="0.2">
      <c r="A17071" s="13"/>
      <c r="B17071" s="17" t="s">
        <v>44</v>
      </c>
      <c r="C17071" s="31">
        <v>345.24077</v>
      </c>
    </row>
    <row r="17072" spans="1:3" ht="15" x14ac:dyDescent="0.2">
      <c r="A17072" s="13"/>
      <c r="B17072" s="12" t="s">
        <v>1</v>
      </c>
      <c r="C17072" s="31">
        <v>345.24077</v>
      </c>
    </row>
    <row r="17073" spans="1:3" ht="15" hidden="1" x14ac:dyDescent="0.2">
      <c r="A17073" s="13">
        <f t="shared" si="696"/>
        <v>0</v>
      </c>
      <c r="B17073" s="12" t="s">
        <v>6</v>
      </c>
      <c r="C17073" s="31">
        <v>0</v>
      </c>
    </row>
    <row r="17074" spans="1:3" ht="15" hidden="1" x14ac:dyDescent="0.2">
      <c r="A17074" s="13">
        <f t="shared" si="696"/>
        <v>0</v>
      </c>
      <c r="B17074" s="12" t="s">
        <v>45</v>
      </c>
      <c r="C17074" s="31">
        <v>0</v>
      </c>
    </row>
    <row r="17075" spans="1:3" ht="15" hidden="1" x14ac:dyDescent="0.2">
      <c r="A17075" s="13">
        <f t="shared" si="696"/>
        <v>0</v>
      </c>
      <c r="B17075" s="12" t="s">
        <v>13</v>
      </c>
      <c r="C17075" s="31">
        <v>0</v>
      </c>
    </row>
    <row r="17076" spans="1:3" ht="15" x14ac:dyDescent="0.2">
      <c r="A17076" s="13"/>
      <c r="B17076" s="17" t="s">
        <v>46</v>
      </c>
      <c r="C17076" s="31">
        <v>1221.3089600000001</v>
      </c>
    </row>
    <row r="17077" spans="1:3" ht="15" x14ac:dyDescent="0.2">
      <c r="A17077" s="13"/>
      <c r="B17077" s="12" t="s">
        <v>19</v>
      </c>
      <c r="C17077" s="31">
        <v>202.72684000000001</v>
      </c>
    </row>
    <row r="17078" spans="1:3" ht="15" x14ac:dyDescent="0.2">
      <c r="A17078" s="13"/>
      <c r="B17078" s="12" t="s">
        <v>36</v>
      </c>
      <c r="C17078" s="31">
        <v>1018.58212</v>
      </c>
    </row>
    <row r="17079" spans="1:3" ht="15" hidden="1" x14ac:dyDescent="0.2">
      <c r="A17079" s="13">
        <f t="shared" si="696"/>
        <v>0</v>
      </c>
      <c r="B17079" s="12" t="s">
        <v>47</v>
      </c>
      <c r="C17079" s="31">
        <v>0</v>
      </c>
    </row>
    <row r="17080" spans="1:3" ht="15" hidden="1" x14ac:dyDescent="0.2">
      <c r="A17080" s="13">
        <f t="shared" si="696"/>
        <v>0</v>
      </c>
      <c r="B17080" s="12" t="s">
        <v>41</v>
      </c>
      <c r="C17080" s="31">
        <v>0</v>
      </c>
    </row>
    <row r="17081" spans="1:3" ht="15" x14ac:dyDescent="0.2">
      <c r="A17081" s="13"/>
      <c r="B17081" s="39" t="s">
        <v>48</v>
      </c>
      <c r="C17081" s="40">
        <v>-876.06818999999996</v>
      </c>
    </row>
    <row r="17082" spans="1:3" ht="15" x14ac:dyDescent="0.2">
      <c r="A17082" s="13"/>
      <c r="B17082" s="39" t="s">
        <v>49</v>
      </c>
      <c r="C17082" s="40">
        <v>3560.8839699999999</v>
      </c>
    </row>
    <row r="17083" spans="1:3" ht="15" x14ac:dyDescent="0.2">
      <c r="A17083" s="13"/>
      <c r="B17083" s="39" t="s">
        <v>50</v>
      </c>
      <c r="C17083" s="40">
        <v>2684.8157799999999</v>
      </c>
    </row>
    <row r="17084" spans="1:3" ht="18" hidden="1" customHeight="1" x14ac:dyDescent="0.2">
      <c r="A17084" s="13">
        <f t="shared" si="696"/>
        <v>0</v>
      </c>
      <c r="B17084" s="23"/>
      <c r="C17084" s="34"/>
    </row>
    <row r="17085" spans="1:3" ht="18" hidden="1" customHeight="1" x14ac:dyDescent="0.2">
      <c r="A17085" s="13">
        <f t="shared" si="696"/>
        <v>0</v>
      </c>
      <c r="B17085" s="18" t="s">
        <v>319</v>
      </c>
      <c r="C17085" s="29"/>
    </row>
    <row r="17086" spans="1:3" ht="15" x14ac:dyDescent="0.2">
      <c r="A17086" s="13"/>
      <c r="B17086" s="5" t="s">
        <v>53</v>
      </c>
      <c r="C17086" s="36">
        <v>80</v>
      </c>
    </row>
    <row r="17087" spans="1:3" ht="15" x14ac:dyDescent="0.2">
      <c r="A17087" s="13"/>
      <c r="B17087" s="6" t="s">
        <v>54</v>
      </c>
      <c r="C17087" s="36">
        <v>26</v>
      </c>
    </row>
    <row r="17088" spans="1:3" ht="15" x14ac:dyDescent="0.2">
      <c r="A17088" s="13"/>
      <c r="B17088" s="6" t="s">
        <v>55</v>
      </c>
      <c r="C17088" s="36">
        <v>54</v>
      </c>
    </row>
    <row r="17089" spans="1:3" ht="18" hidden="1" customHeight="1" x14ac:dyDescent="0.2">
      <c r="A17089" s="13">
        <f t="shared" si="696"/>
        <v>0</v>
      </c>
      <c r="B17089" s="24"/>
      <c r="C17089" s="34"/>
    </row>
    <row r="17090" spans="1:3" ht="18" customHeight="1" x14ac:dyDescent="0.2">
      <c r="A17090" s="13"/>
      <c r="B17090" s="121" t="s">
        <v>279</v>
      </c>
      <c r="C17090" s="122"/>
    </row>
    <row r="17091" spans="1:3" ht="18" hidden="1" customHeight="1" x14ac:dyDescent="0.2">
      <c r="A17091" s="13">
        <f t="shared" ref="A17091:A17099" si="697">SUM(C17091)</f>
        <v>0</v>
      </c>
      <c r="B17091" s="21"/>
      <c r="C17091" s="35"/>
    </row>
    <row r="17092" spans="1:3" ht="18" hidden="1" customHeight="1" x14ac:dyDescent="0.2">
      <c r="A17092" s="13">
        <f t="shared" si="697"/>
        <v>0</v>
      </c>
      <c r="B17092" s="22" t="s">
        <v>59</v>
      </c>
      <c r="C17092" s="29"/>
    </row>
    <row r="17093" spans="1:3" ht="15" x14ac:dyDescent="0.2">
      <c r="A17093" s="13"/>
      <c r="B17093" s="2" t="s">
        <v>1</v>
      </c>
      <c r="C17093" s="28">
        <v>0.5625</v>
      </c>
    </row>
    <row r="17094" spans="1:3" ht="15" hidden="1" x14ac:dyDescent="0.2">
      <c r="A17094" s="13">
        <f t="shared" si="697"/>
        <v>0</v>
      </c>
      <c r="B17094" s="3" t="s">
        <v>2</v>
      </c>
      <c r="C17094" s="28"/>
    </row>
    <row r="17095" spans="1:3" ht="15" hidden="1" x14ac:dyDescent="0.2">
      <c r="A17095" s="13">
        <f t="shared" si="697"/>
        <v>0</v>
      </c>
      <c r="B17095" s="3" t="s">
        <v>3</v>
      </c>
      <c r="C17095" s="28"/>
    </row>
    <row r="17096" spans="1:3" ht="15" hidden="1" x14ac:dyDescent="0.2">
      <c r="A17096" s="13">
        <f t="shared" si="697"/>
        <v>0</v>
      </c>
      <c r="B17096" s="3" t="s">
        <v>4</v>
      </c>
      <c r="C17096" s="28">
        <v>0</v>
      </c>
    </row>
    <row r="17097" spans="1:3" ht="15" x14ac:dyDescent="0.2">
      <c r="A17097" s="13"/>
      <c r="B17097" s="3" t="s">
        <v>5</v>
      </c>
      <c r="C17097" s="28">
        <v>0.5625</v>
      </c>
    </row>
    <row r="17098" spans="1:3" ht="15" hidden="1" x14ac:dyDescent="0.2">
      <c r="A17098" s="13">
        <f t="shared" si="697"/>
        <v>0</v>
      </c>
      <c r="B17098" s="2" t="s">
        <v>6</v>
      </c>
      <c r="C17098" s="28">
        <v>0</v>
      </c>
    </row>
    <row r="17099" spans="1:3" ht="15" hidden="1" x14ac:dyDescent="0.2">
      <c r="A17099" s="13">
        <f t="shared" si="697"/>
        <v>0</v>
      </c>
      <c r="B17099" s="2" t="s">
        <v>7</v>
      </c>
      <c r="C17099" s="28">
        <v>0</v>
      </c>
    </row>
    <row r="17100" spans="1:3" ht="15" hidden="1" x14ac:dyDescent="0.2">
      <c r="A17100" s="13">
        <v>0</v>
      </c>
      <c r="B17100" s="3" t="s">
        <v>8</v>
      </c>
      <c r="C17100" s="28">
        <v>0</v>
      </c>
    </row>
    <row r="17101" spans="1:3" ht="15" hidden="1" x14ac:dyDescent="0.2">
      <c r="A17101" s="13">
        <f>SUM(C17101)</f>
        <v>0</v>
      </c>
      <c r="B17101" s="4" t="s">
        <v>9</v>
      </c>
      <c r="C17101" s="28">
        <v>0</v>
      </c>
    </row>
    <row r="17102" spans="1:3" ht="15" hidden="1" x14ac:dyDescent="0.2">
      <c r="A17102" s="13">
        <v>0</v>
      </c>
      <c r="B17102" s="4" t="s">
        <v>10</v>
      </c>
      <c r="C17102" s="28">
        <v>0</v>
      </c>
    </row>
    <row r="17103" spans="1:3" ht="15" hidden="1" x14ac:dyDescent="0.2">
      <c r="A17103" s="13">
        <f>SUM(C17103)</f>
        <v>0</v>
      </c>
      <c r="B17103" s="4" t="s">
        <v>11</v>
      </c>
      <c r="C17103" s="28">
        <v>0</v>
      </c>
    </row>
    <row r="17104" spans="1:3" ht="15" hidden="1" x14ac:dyDescent="0.2">
      <c r="A17104" s="13">
        <f>SUM(C17104)</f>
        <v>0</v>
      </c>
      <c r="B17104" s="4" t="s">
        <v>12</v>
      </c>
      <c r="C17104" s="28">
        <v>0</v>
      </c>
    </row>
    <row r="17105" spans="1:3" ht="15" hidden="1" x14ac:dyDescent="0.2">
      <c r="A17105" s="13">
        <f>SUM(C17105)</f>
        <v>0</v>
      </c>
      <c r="B17105" s="2" t="s">
        <v>13</v>
      </c>
      <c r="C17105" s="28">
        <v>0</v>
      </c>
    </row>
    <row r="17106" spans="1:3" ht="15" hidden="1" x14ac:dyDescent="0.2">
      <c r="A17106" s="13">
        <v>0</v>
      </c>
      <c r="B17106" s="3" t="s">
        <v>14</v>
      </c>
      <c r="C17106" s="28">
        <v>0</v>
      </c>
    </row>
    <row r="17107" spans="1:3" ht="15" hidden="1" x14ac:dyDescent="0.2">
      <c r="A17107" s="13">
        <v>0</v>
      </c>
      <c r="B17107" s="4" t="s">
        <v>15</v>
      </c>
      <c r="C17107" s="28">
        <v>0</v>
      </c>
    </row>
    <row r="17108" spans="1:3" ht="15" hidden="1" x14ac:dyDescent="0.2">
      <c r="A17108" s="13">
        <v>0</v>
      </c>
      <c r="B17108" s="4" t="s">
        <v>10</v>
      </c>
      <c r="C17108" s="28">
        <v>0</v>
      </c>
    </row>
    <row r="17109" spans="1:3" ht="15" hidden="1" x14ac:dyDescent="0.2">
      <c r="A17109" s="13">
        <f t="shared" ref="A17109:A17115" si="698">SUM(C17109)</f>
        <v>0</v>
      </c>
      <c r="B17109" s="4" t="s">
        <v>16</v>
      </c>
      <c r="C17109" s="28">
        <v>0</v>
      </c>
    </row>
    <row r="17110" spans="1:3" ht="15" hidden="1" x14ac:dyDescent="0.2">
      <c r="A17110" s="13">
        <f t="shared" si="698"/>
        <v>0</v>
      </c>
      <c r="B17110" s="3" t="s">
        <v>17</v>
      </c>
      <c r="C17110" s="28">
        <v>0</v>
      </c>
    </row>
    <row r="17111" spans="1:3" ht="15" hidden="1" x14ac:dyDescent="0.2">
      <c r="A17111" s="13">
        <f t="shared" si="698"/>
        <v>0</v>
      </c>
      <c r="B17111" s="4" t="s">
        <v>18</v>
      </c>
      <c r="C17111" s="28">
        <v>0</v>
      </c>
    </row>
    <row r="17112" spans="1:3" ht="18" hidden="1" customHeight="1" x14ac:dyDescent="0.2">
      <c r="A17112" s="13">
        <f t="shared" si="698"/>
        <v>0</v>
      </c>
      <c r="B17112" s="21"/>
      <c r="C17112" s="35"/>
    </row>
    <row r="17113" spans="1:3" ht="15" hidden="1" x14ac:dyDescent="0.2">
      <c r="A17113" s="13">
        <f t="shared" si="698"/>
        <v>0</v>
      </c>
      <c r="B17113" s="2" t="s">
        <v>19</v>
      </c>
      <c r="C17113" s="28">
        <v>0</v>
      </c>
    </row>
    <row r="17114" spans="1:3" ht="15" hidden="1" x14ac:dyDescent="0.2">
      <c r="A17114" s="13">
        <f t="shared" si="698"/>
        <v>0</v>
      </c>
      <c r="B17114" s="12" t="s">
        <v>20</v>
      </c>
      <c r="C17114" s="31">
        <v>0</v>
      </c>
    </row>
    <row r="17115" spans="1:3" ht="15" hidden="1" x14ac:dyDescent="0.2">
      <c r="A17115" s="13">
        <f t="shared" si="698"/>
        <v>0</v>
      </c>
      <c r="B17115" s="12" t="s">
        <v>21</v>
      </c>
      <c r="C17115" s="31">
        <v>0</v>
      </c>
    </row>
    <row r="17116" spans="1:3" ht="15" hidden="1" x14ac:dyDescent="0.2">
      <c r="A17116" s="13">
        <v>0</v>
      </c>
      <c r="B17116" s="15" t="s">
        <v>22</v>
      </c>
      <c r="C17116" s="32">
        <v>0</v>
      </c>
    </row>
    <row r="17117" spans="1:3" ht="15" hidden="1" x14ac:dyDescent="0.2">
      <c r="A17117" s="13">
        <v>0</v>
      </c>
      <c r="B17117" s="15" t="s">
        <v>23</v>
      </c>
      <c r="C17117" s="32">
        <v>0</v>
      </c>
    </row>
    <row r="17118" spans="1:3" ht="15" hidden="1" x14ac:dyDescent="0.2">
      <c r="A17118" s="13">
        <v>0</v>
      </c>
      <c r="B17118" s="15" t="s">
        <v>24</v>
      </c>
      <c r="C17118" s="32">
        <v>0</v>
      </c>
    </row>
    <row r="17119" spans="1:3" ht="15" hidden="1" x14ac:dyDescent="0.2">
      <c r="A17119" s="13">
        <v>0</v>
      </c>
      <c r="B17119" s="15" t="s">
        <v>25</v>
      </c>
      <c r="C17119" s="32">
        <v>0</v>
      </c>
    </row>
    <row r="17120" spans="1:3" ht="15" hidden="1" x14ac:dyDescent="0.2">
      <c r="A17120" s="13">
        <v>0</v>
      </c>
      <c r="B17120" s="15" t="s">
        <v>26</v>
      </c>
      <c r="C17120" s="32">
        <v>0</v>
      </c>
    </row>
    <row r="17121" spans="1:3" ht="15" hidden="1" x14ac:dyDescent="0.2">
      <c r="A17121" s="13">
        <v>0</v>
      </c>
      <c r="B17121" s="15" t="s">
        <v>27</v>
      </c>
      <c r="C17121" s="32">
        <v>0</v>
      </c>
    </row>
    <row r="17122" spans="1:3" ht="30" hidden="1" x14ac:dyDescent="0.2">
      <c r="A17122" s="13">
        <v>0</v>
      </c>
      <c r="B17122" s="15" t="s">
        <v>28</v>
      </c>
      <c r="C17122" s="32">
        <v>0</v>
      </c>
    </row>
    <row r="17123" spans="1:3" ht="15" hidden="1" x14ac:dyDescent="0.2">
      <c r="A17123" s="13">
        <v>0</v>
      </c>
      <c r="B17123" s="15" t="s">
        <v>29</v>
      </c>
      <c r="C17123" s="32">
        <v>0</v>
      </c>
    </row>
    <row r="17124" spans="1:3" ht="15" hidden="1" x14ac:dyDescent="0.2">
      <c r="A17124" s="13">
        <v>0</v>
      </c>
      <c r="B17124" s="15" t="s">
        <v>30</v>
      </c>
      <c r="C17124" s="32">
        <v>0</v>
      </c>
    </row>
    <row r="17125" spans="1:3" ht="15" hidden="1" x14ac:dyDescent="0.2">
      <c r="A17125" s="13">
        <v>0</v>
      </c>
      <c r="B17125" s="15" t="s">
        <v>31</v>
      </c>
      <c r="C17125" s="32">
        <v>0</v>
      </c>
    </row>
    <row r="17126" spans="1:3" ht="15" hidden="1" x14ac:dyDescent="0.2">
      <c r="A17126" s="13">
        <f>SUM(C17126)</f>
        <v>0</v>
      </c>
      <c r="B17126" s="12" t="s">
        <v>32</v>
      </c>
      <c r="C17126" s="31">
        <v>0</v>
      </c>
    </row>
    <row r="17127" spans="1:3" ht="15" hidden="1" x14ac:dyDescent="0.2">
      <c r="A17127" s="13">
        <f>SUM(C17127)</f>
        <v>0</v>
      </c>
      <c r="B17127" s="3" t="s">
        <v>33</v>
      </c>
      <c r="C17127" s="28">
        <v>0</v>
      </c>
    </row>
    <row r="17128" spans="1:3" ht="15" hidden="1" x14ac:dyDescent="0.2">
      <c r="A17128" s="13">
        <f>SUM(C17128)</f>
        <v>0</v>
      </c>
      <c r="B17128" s="12" t="s">
        <v>4</v>
      </c>
      <c r="C17128" s="31">
        <v>0</v>
      </c>
    </row>
    <row r="17129" spans="1:3" ht="15" hidden="1" x14ac:dyDescent="0.2">
      <c r="A17129" s="13">
        <f>SUM(C17129)</f>
        <v>0</v>
      </c>
      <c r="B17129" s="12" t="s">
        <v>34</v>
      </c>
      <c r="C17129" s="31">
        <v>0</v>
      </c>
    </row>
    <row r="17130" spans="1:3" ht="15" hidden="1" x14ac:dyDescent="0.2">
      <c r="A17130" s="13">
        <f t="shared" ref="A17130:A17193" si="699">SUM(C17130)</f>
        <v>0</v>
      </c>
      <c r="B17130" s="12" t="s">
        <v>35</v>
      </c>
      <c r="C17130" s="31">
        <v>0</v>
      </c>
    </row>
    <row r="17131" spans="1:3" ht="15" hidden="1" x14ac:dyDescent="0.2">
      <c r="A17131" s="13">
        <f t="shared" si="699"/>
        <v>0</v>
      </c>
      <c r="B17131" s="2" t="s">
        <v>36</v>
      </c>
      <c r="C17131" s="28">
        <v>0</v>
      </c>
    </row>
    <row r="17132" spans="1:3" ht="15" hidden="1" x14ac:dyDescent="0.2">
      <c r="A17132" s="13">
        <f t="shared" si="699"/>
        <v>0</v>
      </c>
      <c r="B17132" s="2" t="s">
        <v>37</v>
      </c>
      <c r="C17132" s="28">
        <v>0</v>
      </c>
    </row>
    <row r="17133" spans="1:3" ht="15" hidden="1" x14ac:dyDescent="0.2">
      <c r="A17133" s="13">
        <v>0</v>
      </c>
      <c r="B17133" s="16" t="s">
        <v>8</v>
      </c>
      <c r="C17133" s="33">
        <v>0</v>
      </c>
    </row>
    <row r="17134" spans="1:3" ht="15" hidden="1" x14ac:dyDescent="0.2">
      <c r="A17134" s="13">
        <v>0</v>
      </c>
      <c r="B17134" s="15" t="s">
        <v>9</v>
      </c>
      <c r="C17134" s="32">
        <v>0</v>
      </c>
    </row>
    <row r="17135" spans="1:3" ht="15" hidden="1" x14ac:dyDescent="0.2">
      <c r="A17135" s="13">
        <v>0</v>
      </c>
      <c r="B17135" s="15" t="s">
        <v>38</v>
      </c>
      <c r="C17135" s="32">
        <v>0</v>
      </c>
    </row>
    <row r="17136" spans="1:3" ht="15" hidden="1" x14ac:dyDescent="0.2">
      <c r="A17136" s="13">
        <f t="shared" si="699"/>
        <v>0</v>
      </c>
      <c r="B17136" s="14" t="s">
        <v>39</v>
      </c>
      <c r="C17136" s="31">
        <v>0</v>
      </c>
    </row>
    <row r="17137" spans="1:3" ht="15" hidden="1" x14ac:dyDescent="0.2">
      <c r="A17137" s="13">
        <f t="shared" si="699"/>
        <v>0</v>
      </c>
      <c r="B17137" s="4" t="s">
        <v>40</v>
      </c>
      <c r="C17137" s="28">
        <v>0</v>
      </c>
    </row>
    <row r="17138" spans="1:3" ht="15" hidden="1" x14ac:dyDescent="0.2">
      <c r="A17138" s="13">
        <f t="shared" si="699"/>
        <v>0</v>
      </c>
      <c r="B17138" s="2" t="s">
        <v>41</v>
      </c>
      <c r="C17138" s="28">
        <v>0</v>
      </c>
    </row>
    <row r="17139" spans="1:3" ht="15" hidden="1" x14ac:dyDescent="0.2">
      <c r="A17139" s="13">
        <v>0</v>
      </c>
      <c r="B17139" s="16" t="s">
        <v>14</v>
      </c>
      <c r="C17139" s="33">
        <v>0</v>
      </c>
    </row>
    <row r="17140" spans="1:3" ht="15" hidden="1" x14ac:dyDescent="0.2">
      <c r="A17140" s="13">
        <v>0</v>
      </c>
      <c r="B17140" s="15" t="s">
        <v>9</v>
      </c>
      <c r="C17140" s="32">
        <v>0</v>
      </c>
    </row>
    <row r="17141" spans="1:3" ht="15" hidden="1" x14ac:dyDescent="0.2">
      <c r="A17141" s="13">
        <v>0</v>
      </c>
      <c r="B17141" s="15" t="s">
        <v>10</v>
      </c>
      <c r="C17141" s="32">
        <v>0</v>
      </c>
    </row>
    <row r="17142" spans="1:3" ht="15" hidden="1" x14ac:dyDescent="0.2">
      <c r="A17142" s="13">
        <f t="shared" si="699"/>
        <v>0</v>
      </c>
      <c r="B17142" s="14" t="s">
        <v>42</v>
      </c>
      <c r="C17142" s="31">
        <v>0</v>
      </c>
    </row>
    <row r="17143" spans="1:3" ht="15" hidden="1" x14ac:dyDescent="0.2">
      <c r="A17143" s="13">
        <f t="shared" si="699"/>
        <v>0</v>
      </c>
      <c r="B17143" s="4" t="s">
        <v>16</v>
      </c>
      <c r="C17143" s="28">
        <v>0</v>
      </c>
    </row>
    <row r="17144" spans="1:3" ht="15" hidden="1" x14ac:dyDescent="0.2">
      <c r="A17144" s="13">
        <f t="shared" si="699"/>
        <v>0</v>
      </c>
      <c r="B17144" s="16" t="s">
        <v>17</v>
      </c>
      <c r="C17144" s="33">
        <v>0</v>
      </c>
    </row>
    <row r="17145" spans="1:3" ht="15" hidden="1" x14ac:dyDescent="0.2">
      <c r="A17145" s="13">
        <v>0</v>
      </c>
      <c r="B17145" s="15" t="s">
        <v>43</v>
      </c>
      <c r="C17145" s="32">
        <v>0</v>
      </c>
    </row>
    <row r="17146" spans="1:3" ht="15" hidden="1" x14ac:dyDescent="0.2">
      <c r="A17146" s="13">
        <v>0</v>
      </c>
      <c r="B17146" s="15" t="s">
        <v>15</v>
      </c>
      <c r="C17146" s="32">
        <v>0</v>
      </c>
    </row>
    <row r="17147" spans="1:3" ht="15" hidden="1" x14ac:dyDescent="0.2">
      <c r="A17147" s="13">
        <v>0</v>
      </c>
      <c r="B17147" s="15" t="s">
        <v>10</v>
      </c>
      <c r="C17147" s="32">
        <v>0</v>
      </c>
    </row>
    <row r="17148" spans="1:3" ht="15" hidden="1" x14ac:dyDescent="0.2">
      <c r="A17148" s="13">
        <f t="shared" si="699"/>
        <v>0</v>
      </c>
      <c r="B17148" s="14" t="s">
        <v>39</v>
      </c>
      <c r="C17148" s="31">
        <v>0</v>
      </c>
    </row>
    <row r="17149" spans="1:3" ht="15" hidden="1" x14ac:dyDescent="0.2">
      <c r="A17149" s="13">
        <f t="shared" si="699"/>
        <v>0</v>
      </c>
      <c r="B17149" s="4" t="s">
        <v>16</v>
      </c>
      <c r="C17149" s="28">
        <v>0</v>
      </c>
    </row>
    <row r="17150" spans="1:3" ht="18" hidden="1" customHeight="1" x14ac:dyDescent="0.2">
      <c r="A17150" s="13">
        <f t="shared" si="699"/>
        <v>0</v>
      </c>
      <c r="B17150" s="21"/>
      <c r="C17150" s="35"/>
    </row>
    <row r="17151" spans="1:3" ht="18" hidden="1" customHeight="1" x14ac:dyDescent="0.2">
      <c r="A17151" s="13">
        <f t="shared" si="699"/>
        <v>0</v>
      </c>
      <c r="B17151" s="22" t="s">
        <v>60</v>
      </c>
      <c r="C17151" s="29"/>
    </row>
    <row r="17152" spans="1:3" ht="15" x14ac:dyDescent="0.2">
      <c r="A17152" s="13"/>
      <c r="B17152" s="17" t="s">
        <v>44</v>
      </c>
      <c r="C17152" s="31">
        <v>0.5625</v>
      </c>
    </row>
    <row r="17153" spans="1:3" ht="15" x14ac:dyDescent="0.2">
      <c r="A17153" s="13"/>
      <c r="B17153" s="12" t="s">
        <v>1</v>
      </c>
      <c r="C17153" s="31">
        <v>0.5625</v>
      </c>
    </row>
    <row r="17154" spans="1:3" ht="15" hidden="1" x14ac:dyDescent="0.2">
      <c r="A17154" s="13">
        <f t="shared" si="699"/>
        <v>0</v>
      </c>
      <c r="B17154" s="12" t="s">
        <v>6</v>
      </c>
      <c r="C17154" s="31">
        <v>0</v>
      </c>
    </row>
    <row r="17155" spans="1:3" ht="15" hidden="1" x14ac:dyDescent="0.2">
      <c r="A17155" s="13">
        <f t="shared" si="699"/>
        <v>0</v>
      </c>
      <c r="B17155" s="12" t="s">
        <v>45</v>
      </c>
      <c r="C17155" s="31">
        <v>0</v>
      </c>
    </row>
    <row r="17156" spans="1:3" ht="15" hidden="1" x14ac:dyDescent="0.2">
      <c r="A17156" s="13">
        <f t="shared" si="699"/>
        <v>0</v>
      </c>
      <c r="B17156" s="12" t="s">
        <v>13</v>
      </c>
      <c r="C17156" s="31">
        <v>0</v>
      </c>
    </row>
    <row r="17157" spans="1:3" ht="15" hidden="1" x14ac:dyDescent="0.2">
      <c r="A17157" s="13">
        <f t="shared" si="699"/>
        <v>0</v>
      </c>
      <c r="B17157" s="17" t="s">
        <v>46</v>
      </c>
      <c r="C17157" s="31">
        <v>0</v>
      </c>
    </row>
    <row r="17158" spans="1:3" ht="15" hidden="1" x14ac:dyDescent="0.2">
      <c r="A17158" s="13">
        <f t="shared" si="699"/>
        <v>0</v>
      </c>
      <c r="B17158" s="12" t="s">
        <v>19</v>
      </c>
      <c r="C17158" s="31">
        <v>0</v>
      </c>
    </row>
    <row r="17159" spans="1:3" ht="15" hidden="1" x14ac:dyDescent="0.2">
      <c r="A17159" s="13">
        <f t="shared" si="699"/>
        <v>0</v>
      </c>
      <c r="B17159" s="12" t="s">
        <v>36</v>
      </c>
      <c r="C17159" s="31">
        <v>0</v>
      </c>
    </row>
    <row r="17160" spans="1:3" ht="15" hidden="1" x14ac:dyDescent="0.2">
      <c r="A17160" s="13">
        <f t="shared" si="699"/>
        <v>0</v>
      </c>
      <c r="B17160" s="12" t="s">
        <v>47</v>
      </c>
      <c r="C17160" s="31">
        <v>0</v>
      </c>
    </row>
    <row r="17161" spans="1:3" ht="15" hidden="1" x14ac:dyDescent="0.2">
      <c r="A17161" s="13">
        <f t="shared" si="699"/>
        <v>0</v>
      </c>
      <c r="B17161" s="12" t="s">
        <v>41</v>
      </c>
      <c r="C17161" s="31">
        <v>0</v>
      </c>
    </row>
    <row r="17162" spans="1:3" ht="15" x14ac:dyDescent="0.2">
      <c r="A17162" s="13"/>
      <c r="B17162" s="39" t="s">
        <v>48</v>
      </c>
      <c r="C17162" s="40">
        <v>0.5625</v>
      </c>
    </row>
    <row r="17163" spans="1:3" ht="15" x14ac:dyDescent="0.2">
      <c r="A17163" s="13"/>
      <c r="B17163" s="39" t="s">
        <v>49</v>
      </c>
      <c r="C17163" s="40">
        <v>4.4059999999999997</v>
      </c>
    </row>
    <row r="17164" spans="1:3" ht="15" x14ac:dyDescent="0.2">
      <c r="A17164" s="13"/>
      <c r="B17164" s="39" t="s">
        <v>50</v>
      </c>
      <c r="C17164" s="40">
        <v>4.9684999999999997</v>
      </c>
    </row>
    <row r="17165" spans="1:3" ht="18" hidden="1" customHeight="1" x14ac:dyDescent="0.2">
      <c r="A17165" s="13">
        <f t="shared" si="699"/>
        <v>0</v>
      </c>
      <c r="B17165" s="23"/>
      <c r="C17165" s="34"/>
    </row>
    <row r="17166" spans="1:3" ht="18" hidden="1" customHeight="1" x14ac:dyDescent="0.2">
      <c r="A17166" s="13">
        <f t="shared" si="699"/>
        <v>0</v>
      </c>
      <c r="B17166" s="18" t="s">
        <v>319</v>
      </c>
      <c r="C17166" s="29"/>
    </row>
    <row r="17167" spans="1:3" ht="15" hidden="1" x14ac:dyDescent="0.2">
      <c r="A17167" s="13">
        <f t="shared" si="699"/>
        <v>0</v>
      </c>
      <c r="B17167" s="5" t="s">
        <v>53</v>
      </c>
      <c r="C17167" s="36">
        <v>0</v>
      </c>
    </row>
    <row r="17168" spans="1:3" ht="15" hidden="1" x14ac:dyDescent="0.2">
      <c r="A17168" s="13">
        <f t="shared" si="699"/>
        <v>0</v>
      </c>
      <c r="B17168" s="6" t="s">
        <v>54</v>
      </c>
      <c r="C17168" s="36">
        <v>0</v>
      </c>
    </row>
    <row r="17169" spans="1:3" ht="15" hidden="1" x14ac:dyDescent="0.2">
      <c r="A17169" s="13">
        <f t="shared" si="699"/>
        <v>0</v>
      </c>
      <c r="B17169" s="6" t="s">
        <v>55</v>
      </c>
      <c r="C17169" s="36">
        <v>0</v>
      </c>
    </row>
    <row r="17170" spans="1:3" ht="18" hidden="1" customHeight="1" x14ac:dyDescent="0.2">
      <c r="A17170" s="13">
        <f t="shared" si="699"/>
        <v>0</v>
      </c>
      <c r="B17170" s="24"/>
      <c r="C17170" s="34"/>
    </row>
    <row r="17171" spans="1:3" ht="18" customHeight="1" x14ac:dyDescent="0.2">
      <c r="A17171" s="13"/>
      <c r="B17171" s="121" t="s">
        <v>353</v>
      </c>
      <c r="C17171" s="122"/>
    </row>
    <row r="17172" spans="1:3" ht="18" hidden="1" customHeight="1" x14ac:dyDescent="0.2">
      <c r="A17172" s="13">
        <f t="shared" si="699"/>
        <v>0</v>
      </c>
      <c r="B17172" s="21"/>
      <c r="C17172" s="35"/>
    </row>
    <row r="17173" spans="1:3" ht="18" hidden="1" customHeight="1" x14ac:dyDescent="0.2">
      <c r="A17173" s="13">
        <f t="shared" si="699"/>
        <v>0</v>
      </c>
      <c r="B17173" s="22" t="s">
        <v>59</v>
      </c>
      <c r="C17173" s="29"/>
    </row>
    <row r="17174" spans="1:3" ht="15" x14ac:dyDescent="0.2">
      <c r="A17174" s="13"/>
      <c r="B17174" s="2" t="s">
        <v>1</v>
      </c>
      <c r="C17174" s="28">
        <v>6649.57</v>
      </c>
    </row>
    <row r="17175" spans="1:3" ht="15" hidden="1" x14ac:dyDescent="0.2">
      <c r="A17175" s="13">
        <f t="shared" si="699"/>
        <v>0</v>
      </c>
      <c r="B17175" s="3" t="s">
        <v>2</v>
      </c>
      <c r="C17175" s="28"/>
    </row>
    <row r="17176" spans="1:3" ht="15" hidden="1" x14ac:dyDescent="0.2">
      <c r="A17176" s="13">
        <f t="shared" si="699"/>
        <v>0</v>
      </c>
      <c r="B17176" s="3" t="s">
        <v>3</v>
      </c>
      <c r="C17176" s="28"/>
    </row>
    <row r="17177" spans="1:3" ht="15" x14ac:dyDescent="0.2">
      <c r="A17177" s="13"/>
      <c r="B17177" s="3" t="s">
        <v>4</v>
      </c>
      <c r="C17177" s="28">
        <v>5</v>
      </c>
    </row>
    <row r="17178" spans="1:3" ht="15" x14ac:dyDescent="0.2">
      <c r="A17178" s="13"/>
      <c r="B17178" s="3" t="s">
        <v>5</v>
      </c>
      <c r="C17178" s="28">
        <v>6644.57</v>
      </c>
    </row>
    <row r="17179" spans="1:3" ht="15" hidden="1" x14ac:dyDescent="0.2">
      <c r="A17179" s="13">
        <f t="shared" si="699"/>
        <v>0</v>
      </c>
      <c r="B17179" s="2" t="s">
        <v>6</v>
      </c>
      <c r="C17179" s="28"/>
    </row>
    <row r="17180" spans="1:3" ht="15" hidden="1" x14ac:dyDescent="0.2">
      <c r="A17180" s="13">
        <f t="shared" si="699"/>
        <v>0</v>
      </c>
      <c r="B17180" s="2" t="s">
        <v>7</v>
      </c>
      <c r="C17180" s="28">
        <v>0</v>
      </c>
    </row>
    <row r="17181" spans="1:3" ht="15" hidden="1" x14ac:dyDescent="0.2">
      <c r="A17181" s="13">
        <v>0</v>
      </c>
      <c r="B17181" s="3" t="s">
        <v>8</v>
      </c>
      <c r="C17181" s="28">
        <v>0</v>
      </c>
    </row>
    <row r="17182" spans="1:3" ht="15" hidden="1" x14ac:dyDescent="0.2">
      <c r="A17182" s="13">
        <f t="shared" si="699"/>
        <v>0</v>
      </c>
      <c r="B17182" s="4" t="s">
        <v>9</v>
      </c>
      <c r="C17182" s="28"/>
    </row>
    <row r="17183" spans="1:3" ht="15" hidden="1" x14ac:dyDescent="0.2">
      <c r="A17183" s="13">
        <v>0</v>
      </c>
      <c r="B17183" s="4" t="s">
        <v>10</v>
      </c>
      <c r="C17183" s="28"/>
    </row>
    <row r="17184" spans="1:3" ht="15" hidden="1" x14ac:dyDescent="0.2">
      <c r="A17184" s="13">
        <f t="shared" si="699"/>
        <v>0</v>
      </c>
      <c r="B17184" s="4" t="s">
        <v>11</v>
      </c>
      <c r="C17184" s="28"/>
    </row>
    <row r="17185" spans="1:3" ht="15" hidden="1" x14ac:dyDescent="0.2">
      <c r="A17185" s="13">
        <f t="shared" si="699"/>
        <v>0</v>
      </c>
      <c r="B17185" s="4" t="s">
        <v>12</v>
      </c>
      <c r="C17185" s="28"/>
    </row>
    <row r="17186" spans="1:3" ht="15" hidden="1" x14ac:dyDescent="0.2">
      <c r="A17186" s="13">
        <f t="shared" si="699"/>
        <v>0</v>
      </c>
      <c r="B17186" s="2" t="s">
        <v>13</v>
      </c>
      <c r="C17186" s="28">
        <v>0</v>
      </c>
    </row>
    <row r="17187" spans="1:3" ht="15" hidden="1" x14ac:dyDescent="0.2">
      <c r="A17187" s="13">
        <v>0</v>
      </c>
      <c r="B17187" s="3" t="s">
        <v>14</v>
      </c>
      <c r="C17187" s="28">
        <v>0</v>
      </c>
    </row>
    <row r="17188" spans="1:3" ht="15" hidden="1" x14ac:dyDescent="0.2">
      <c r="A17188" s="13">
        <v>0</v>
      </c>
      <c r="B17188" s="4" t="s">
        <v>15</v>
      </c>
      <c r="C17188" s="28"/>
    </row>
    <row r="17189" spans="1:3" ht="15" hidden="1" x14ac:dyDescent="0.2">
      <c r="A17189" s="13">
        <v>0</v>
      </c>
      <c r="B17189" s="4" t="s">
        <v>10</v>
      </c>
      <c r="C17189" s="28"/>
    </row>
    <row r="17190" spans="1:3" ht="15" hidden="1" x14ac:dyDescent="0.2">
      <c r="A17190" s="13">
        <f t="shared" si="699"/>
        <v>0</v>
      </c>
      <c r="B17190" s="4" t="s">
        <v>16</v>
      </c>
      <c r="C17190" s="28"/>
    </row>
    <row r="17191" spans="1:3" ht="15" hidden="1" x14ac:dyDescent="0.2">
      <c r="A17191" s="13">
        <f t="shared" si="699"/>
        <v>0</v>
      </c>
      <c r="B17191" s="3" t="s">
        <v>17</v>
      </c>
      <c r="C17191" s="28">
        <v>0</v>
      </c>
    </row>
    <row r="17192" spans="1:3" ht="15" hidden="1" x14ac:dyDescent="0.2">
      <c r="A17192" s="13">
        <f t="shared" si="699"/>
        <v>0</v>
      </c>
      <c r="B17192" s="4" t="s">
        <v>18</v>
      </c>
      <c r="C17192" s="28"/>
    </row>
    <row r="17193" spans="1:3" ht="18" hidden="1" customHeight="1" x14ac:dyDescent="0.2">
      <c r="A17193" s="13">
        <f t="shared" si="699"/>
        <v>0</v>
      </c>
      <c r="B17193" s="21"/>
      <c r="C17193" s="35"/>
    </row>
    <row r="17194" spans="1:3" ht="15" x14ac:dyDescent="0.2">
      <c r="A17194" s="13"/>
      <c r="B17194" s="2" t="s">
        <v>19</v>
      </c>
      <c r="C17194" s="28">
        <v>6565.96</v>
      </c>
    </row>
    <row r="17195" spans="1:3" ht="15" x14ac:dyDescent="0.2">
      <c r="A17195" s="13"/>
      <c r="B17195" s="12" t="s">
        <v>20</v>
      </c>
      <c r="C17195" s="31">
        <v>5927.7</v>
      </c>
    </row>
    <row r="17196" spans="1:3" ht="15" x14ac:dyDescent="0.2">
      <c r="A17196" s="13"/>
      <c r="B17196" s="12" t="s">
        <v>21</v>
      </c>
      <c r="C17196" s="31">
        <v>577.26</v>
      </c>
    </row>
    <row r="17197" spans="1:3" ht="15" hidden="1" x14ac:dyDescent="0.2">
      <c r="A17197" s="13">
        <v>0</v>
      </c>
      <c r="B17197" s="15" t="s">
        <v>22</v>
      </c>
      <c r="C17197" s="32">
        <v>270</v>
      </c>
    </row>
    <row r="17198" spans="1:3" ht="15" hidden="1" x14ac:dyDescent="0.2">
      <c r="A17198" s="13">
        <v>0</v>
      </c>
      <c r="B17198" s="15" t="s">
        <v>23</v>
      </c>
      <c r="C17198" s="32"/>
    </row>
    <row r="17199" spans="1:3" ht="15" hidden="1" x14ac:dyDescent="0.2">
      <c r="A17199" s="13">
        <v>0</v>
      </c>
      <c r="B17199" s="15" t="s">
        <v>24</v>
      </c>
      <c r="C17199" s="32"/>
    </row>
    <row r="17200" spans="1:3" ht="15" hidden="1" x14ac:dyDescent="0.2">
      <c r="A17200" s="13">
        <v>0</v>
      </c>
      <c r="B17200" s="15" t="s">
        <v>25</v>
      </c>
      <c r="C17200" s="32"/>
    </row>
    <row r="17201" spans="1:3" ht="15" hidden="1" x14ac:dyDescent="0.2">
      <c r="A17201" s="13">
        <v>0</v>
      </c>
      <c r="B17201" s="15" t="s">
        <v>26</v>
      </c>
      <c r="C17201" s="32"/>
    </row>
    <row r="17202" spans="1:3" ht="15" hidden="1" x14ac:dyDescent="0.2">
      <c r="A17202" s="13">
        <v>0</v>
      </c>
      <c r="B17202" s="15" t="s">
        <v>27</v>
      </c>
      <c r="C17202" s="32"/>
    </row>
    <row r="17203" spans="1:3" ht="30" hidden="1" x14ac:dyDescent="0.2">
      <c r="A17203" s="13">
        <v>0</v>
      </c>
      <c r="B17203" s="15" t="s">
        <v>28</v>
      </c>
      <c r="C17203" s="32"/>
    </row>
    <row r="17204" spans="1:3" ht="15" hidden="1" x14ac:dyDescent="0.2">
      <c r="A17204" s="13">
        <v>0</v>
      </c>
      <c r="B17204" s="15" t="s">
        <v>29</v>
      </c>
      <c r="C17204" s="32"/>
    </row>
    <row r="17205" spans="1:3" ht="15" hidden="1" x14ac:dyDescent="0.2">
      <c r="A17205" s="13">
        <v>0</v>
      </c>
      <c r="B17205" s="15" t="s">
        <v>30</v>
      </c>
      <c r="C17205" s="32"/>
    </row>
    <row r="17206" spans="1:3" ht="15" hidden="1" x14ac:dyDescent="0.2">
      <c r="A17206" s="13">
        <v>0</v>
      </c>
      <c r="B17206" s="15" t="s">
        <v>31</v>
      </c>
      <c r="C17206" s="32">
        <v>307.26</v>
      </c>
    </row>
    <row r="17207" spans="1:3" ht="15" hidden="1" x14ac:dyDescent="0.2">
      <c r="A17207" s="13">
        <f t="shared" ref="A17207:A17213" si="700">SUM(C17207)</f>
        <v>0</v>
      </c>
      <c r="B17207" s="12" t="s">
        <v>32</v>
      </c>
      <c r="C17207" s="31"/>
    </row>
    <row r="17208" spans="1:3" ht="15" hidden="1" x14ac:dyDescent="0.2">
      <c r="A17208" s="13">
        <f t="shared" si="700"/>
        <v>0</v>
      </c>
      <c r="B17208" s="3" t="s">
        <v>33</v>
      </c>
      <c r="C17208" s="28"/>
    </row>
    <row r="17209" spans="1:3" ht="15" hidden="1" x14ac:dyDescent="0.2">
      <c r="A17209" s="13">
        <f t="shared" si="700"/>
        <v>0</v>
      </c>
      <c r="B17209" s="12" t="s">
        <v>4</v>
      </c>
      <c r="C17209" s="31"/>
    </row>
    <row r="17210" spans="1:3" ht="15" x14ac:dyDescent="0.2">
      <c r="A17210" s="13"/>
      <c r="B17210" s="12" t="s">
        <v>34</v>
      </c>
      <c r="C17210" s="31">
        <v>61</v>
      </c>
    </row>
    <row r="17211" spans="1:3" ht="15" hidden="1" x14ac:dyDescent="0.2">
      <c r="A17211" s="13">
        <f t="shared" si="700"/>
        <v>0</v>
      </c>
      <c r="B17211" s="12" t="s">
        <v>35</v>
      </c>
      <c r="C17211" s="31"/>
    </row>
    <row r="17212" spans="1:3" ht="15" x14ac:dyDescent="0.2">
      <c r="A17212" s="13"/>
      <c r="B17212" s="2" t="s">
        <v>36</v>
      </c>
      <c r="C17212" s="28">
        <v>10</v>
      </c>
    </row>
    <row r="17213" spans="1:3" ht="15" hidden="1" x14ac:dyDescent="0.2">
      <c r="A17213" s="13">
        <f t="shared" si="700"/>
        <v>0</v>
      </c>
      <c r="B17213" s="2" t="s">
        <v>37</v>
      </c>
      <c r="C17213" s="28">
        <v>0</v>
      </c>
    </row>
    <row r="17214" spans="1:3" ht="15" hidden="1" x14ac:dyDescent="0.2">
      <c r="A17214" s="13">
        <v>0</v>
      </c>
      <c r="B17214" s="16" t="s">
        <v>8</v>
      </c>
      <c r="C17214" s="33">
        <v>0</v>
      </c>
    </row>
    <row r="17215" spans="1:3" ht="15" hidden="1" x14ac:dyDescent="0.2">
      <c r="A17215" s="13">
        <v>0</v>
      </c>
      <c r="B17215" s="15" t="s">
        <v>9</v>
      </c>
      <c r="C17215" s="32"/>
    </row>
    <row r="17216" spans="1:3" ht="15" hidden="1" x14ac:dyDescent="0.2">
      <c r="A17216" s="13">
        <v>0</v>
      </c>
      <c r="B17216" s="15" t="s">
        <v>38</v>
      </c>
      <c r="C17216" s="32"/>
    </row>
    <row r="17217" spans="1:3" ht="15" hidden="1" x14ac:dyDescent="0.2">
      <c r="A17217" s="13">
        <f>SUM(C17217)</f>
        <v>0</v>
      </c>
      <c r="B17217" s="14" t="s">
        <v>39</v>
      </c>
      <c r="C17217" s="31"/>
    </row>
    <row r="17218" spans="1:3" ht="15" hidden="1" x14ac:dyDescent="0.2">
      <c r="A17218" s="13">
        <f>SUM(C17218)</f>
        <v>0</v>
      </c>
      <c r="B17218" s="4" t="s">
        <v>40</v>
      </c>
      <c r="C17218" s="28"/>
    </row>
    <row r="17219" spans="1:3" ht="15" hidden="1" x14ac:dyDescent="0.2">
      <c r="A17219" s="13">
        <f>SUM(C17219)</f>
        <v>0</v>
      </c>
      <c r="B17219" s="2" t="s">
        <v>41</v>
      </c>
      <c r="C17219" s="28">
        <v>0</v>
      </c>
    </row>
    <row r="17220" spans="1:3" ht="15" hidden="1" x14ac:dyDescent="0.2">
      <c r="A17220" s="13">
        <v>0</v>
      </c>
      <c r="B17220" s="16" t="s">
        <v>14</v>
      </c>
      <c r="C17220" s="33">
        <v>0</v>
      </c>
    </row>
    <row r="17221" spans="1:3" ht="15" hidden="1" x14ac:dyDescent="0.2">
      <c r="A17221" s="13">
        <v>0</v>
      </c>
      <c r="B17221" s="15" t="s">
        <v>9</v>
      </c>
      <c r="C17221" s="32"/>
    </row>
    <row r="17222" spans="1:3" ht="15" hidden="1" x14ac:dyDescent="0.2">
      <c r="A17222" s="13">
        <v>0</v>
      </c>
      <c r="B17222" s="15" t="s">
        <v>10</v>
      </c>
      <c r="C17222" s="32"/>
    </row>
    <row r="17223" spans="1:3" ht="15" hidden="1" x14ac:dyDescent="0.2">
      <c r="A17223" s="13">
        <f>SUM(C17223)</f>
        <v>0</v>
      </c>
      <c r="B17223" s="14" t="s">
        <v>42</v>
      </c>
      <c r="C17223" s="31"/>
    </row>
    <row r="17224" spans="1:3" ht="15" hidden="1" x14ac:dyDescent="0.2">
      <c r="A17224" s="13">
        <f>SUM(C17224)</f>
        <v>0</v>
      </c>
      <c r="B17224" s="4" t="s">
        <v>16</v>
      </c>
      <c r="C17224" s="28"/>
    </row>
    <row r="17225" spans="1:3" ht="15" hidden="1" x14ac:dyDescent="0.2">
      <c r="A17225" s="13">
        <f>SUM(C17225)</f>
        <v>0</v>
      </c>
      <c r="B17225" s="16" t="s">
        <v>17</v>
      </c>
      <c r="C17225" s="33">
        <v>0</v>
      </c>
    </row>
    <row r="17226" spans="1:3" ht="15" hidden="1" x14ac:dyDescent="0.2">
      <c r="A17226" s="13">
        <v>0</v>
      </c>
      <c r="B17226" s="15" t="s">
        <v>43</v>
      </c>
      <c r="C17226" s="32"/>
    </row>
    <row r="17227" spans="1:3" ht="15" hidden="1" x14ac:dyDescent="0.2">
      <c r="A17227" s="13">
        <v>0</v>
      </c>
      <c r="B17227" s="15" t="s">
        <v>15</v>
      </c>
      <c r="C17227" s="32"/>
    </row>
    <row r="17228" spans="1:3" ht="15" hidden="1" x14ac:dyDescent="0.2">
      <c r="A17228" s="13">
        <v>0</v>
      </c>
      <c r="B17228" s="15" t="s">
        <v>10</v>
      </c>
      <c r="C17228" s="32"/>
    </row>
    <row r="17229" spans="1:3" ht="15" hidden="1" x14ac:dyDescent="0.2">
      <c r="A17229" s="13">
        <f t="shared" ref="A17229:A17251" si="701">SUM(C17229)</f>
        <v>0</v>
      </c>
      <c r="B17229" s="14" t="s">
        <v>39</v>
      </c>
      <c r="C17229" s="31"/>
    </row>
    <row r="17230" spans="1:3" ht="15" hidden="1" x14ac:dyDescent="0.2">
      <c r="A17230" s="13">
        <f t="shared" si="701"/>
        <v>0</v>
      </c>
      <c r="B17230" s="4" t="s">
        <v>16</v>
      </c>
      <c r="C17230" s="28"/>
    </row>
    <row r="17231" spans="1:3" ht="18" hidden="1" customHeight="1" x14ac:dyDescent="0.2">
      <c r="A17231" s="13">
        <f t="shared" si="701"/>
        <v>0</v>
      </c>
      <c r="B17231" s="21"/>
      <c r="C17231" s="35"/>
    </row>
    <row r="17232" spans="1:3" ht="18" hidden="1" customHeight="1" x14ac:dyDescent="0.2">
      <c r="A17232" s="13">
        <f t="shared" si="701"/>
        <v>0</v>
      </c>
      <c r="B17232" s="22" t="s">
        <v>60</v>
      </c>
      <c r="C17232" s="29"/>
    </row>
    <row r="17233" spans="1:3" ht="15" x14ac:dyDescent="0.2">
      <c r="A17233" s="13"/>
      <c r="B17233" s="17" t="s">
        <v>44</v>
      </c>
      <c r="C17233" s="31">
        <v>6649.57</v>
      </c>
    </row>
    <row r="17234" spans="1:3" ht="15" x14ac:dyDescent="0.2">
      <c r="A17234" s="13"/>
      <c r="B17234" s="12" t="s">
        <v>1</v>
      </c>
      <c r="C17234" s="31">
        <v>6649.57</v>
      </c>
    </row>
    <row r="17235" spans="1:3" ht="15" hidden="1" x14ac:dyDescent="0.2">
      <c r="A17235" s="13">
        <f t="shared" si="701"/>
        <v>0</v>
      </c>
      <c r="B17235" s="12" t="s">
        <v>6</v>
      </c>
      <c r="C17235" s="31">
        <v>0</v>
      </c>
    </row>
    <row r="17236" spans="1:3" ht="15" hidden="1" x14ac:dyDescent="0.2">
      <c r="A17236" s="13">
        <f t="shared" si="701"/>
        <v>0</v>
      </c>
      <c r="B17236" s="12" t="s">
        <v>45</v>
      </c>
      <c r="C17236" s="31">
        <v>0</v>
      </c>
    </row>
    <row r="17237" spans="1:3" ht="15" hidden="1" x14ac:dyDescent="0.2">
      <c r="A17237" s="13">
        <f t="shared" si="701"/>
        <v>0</v>
      </c>
      <c r="B17237" s="12" t="s">
        <v>13</v>
      </c>
      <c r="C17237" s="31">
        <v>0</v>
      </c>
    </row>
    <row r="17238" spans="1:3" ht="15" x14ac:dyDescent="0.2">
      <c r="A17238" s="13"/>
      <c r="B17238" s="17" t="s">
        <v>46</v>
      </c>
      <c r="C17238" s="31">
        <v>6575.96</v>
      </c>
    </row>
    <row r="17239" spans="1:3" ht="15" x14ac:dyDescent="0.2">
      <c r="A17239" s="13"/>
      <c r="B17239" s="12" t="s">
        <v>19</v>
      </c>
      <c r="C17239" s="31">
        <v>6565.96</v>
      </c>
    </row>
    <row r="17240" spans="1:3" ht="15" x14ac:dyDescent="0.2">
      <c r="A17240" s="13"/>
      <c r="B17240" s="12" t="s">
        <v>36</v>
      </c>
      <c r="C17240" s="31">
        <v>10</v>
      </c>
    </row>
    <row r="17241" spans="1:3" ht="15" hidden="1" x14ac:dyDescent="0.2">
      <c r="A17241" s="13">
        <f t="shared" si="701"/>
        <v>0</v>
      </c>
      <c r="B17241" s="12" t="s">
        <v>47</v>
      </c>
      <c r="C17241" s="31">
        <v>0</v>
      </c>
    </row>
    <row r="17242" spans="1:3" ht="15" hidden="1" x14ac:dyDescent="0.2">
      <c r="A17242" s="13">
        <f t="shared" si="701"/>
        <v>0</v>
      </c>
      <c r="B17242" s="12" t="s">
        <v>41</v>
      </c>
      <c r="C17242" s="31">
        <v>0</v>
      </c>
    </row>
    <row r="17243" spans="1:3" ht="15" x14ac:dyDescent="0.2">
      <c r="A17243" s="13"/>
      <c r="B17243" s="39" t="s">
        <v>48</v>
      </c>
      <c r="C17243" s="40">
        <v>73.61</v>
      </c>
    </row>
    <row r="17244" spans="1:3" ht="15" x14ac:dyDescent="0.2">
      <c r="A17244" s="13"/>
      <c r="B17244" s="39" t="s">
        <v>49</v>
      </c>
      <c r="C17244" s="40">
        <v>882.55</v>
      </c>
    </row>
    <row r="17245" spans="1:3" ht="15" x14ac:dyDescent="0.2">
      <c r="A17245" s="13"/>
      <c r="B17245" s="39" t="s">
        <v>50</v>
      </c>
      <c r="C17245" s="40">
        <v>956.16</v>
      </c>
    </row>
    <row r="17246" spans="1:3" ht="18" hidden="1" customHeight="1" x14ac:dyDescent="0.2">
      <c r="A17246" s="13">
        <f t="shared" si="701"/>
        <v>0</v>
      </c>
      <c r="B17246" s="23"/>
      <c r="C17246" s="34"/>
    </row>
    <row r="17247" spans="1:3" ht="18" hidden="1" customHeight="1" x14ac:dyDescent="0.2">
      <c r="A17247" s="13">
        <f t="shared" si="701"/>
        <v>0</v>
      </c>
      <c r="B17247" s="18" t="s">
        <v>319</v>
      </c>
      <c r="C17247" s="29"/>
    </row>
    <row r="17248" spans="1:3" ht="15" x14ac:dyDescent="0.2">
      <c r="A17248" s="13"/>
      <c r="B17248" s="5" t="s">
        <v>53</v>
      </c>
      <c r="C17248" s="36">
        <v>1193</v>
      </c>
    </row>
    <row r="17249" spans="1:3" ht="15" x14ac:dyDescent="0.2">
      <c r="A17249" s="13"/>
      <c r="B17249" s="6" t="s">
        <v>54</v>
      </c>
      <c r="C17249" s="36">
        <v>998</v>
      </c>
    </row>
    <row r="17250" spans="1:3" ht="15" x14ac:dyDescent="0.2">
      <c r="A17250" s="13"/>
      <c r="B17250" s="6" t="s">
        <v>55</v>
      </c>
      <c r="C17250" s="36">
        <v>195</v>
      </c>
    </row>
    <row r="17251" spans="1:3" ht="18" hidden="1" customHeight="1" x14ac:dyDescent="0.2">
      <c r="A17251" s="13">
        <f t="shared" si="701"/>
        <v>0</v>
      </c>
      <c r="B17251" s="24"/>
      <c r="C17251" s="34"/>
    </row>
    <row r="17252" spans="1:3" ht="18" customHeight="1" x14ac:dyDescent="0.2">
      <c r="A17252" s="13"/>
      <c r="B17252" s="121" t="s">
        <v>225</v>
      </c>
      <c r="C17252" s="122"/>
    </row>
    <row r="17253" spans="1:3" ht="18" hidden="1" customHeight="1" x14ac:dyDescent="0.2">
      <c r="A17253" s="13">
        <f t="shared" ref="A17253:A17261" si="702">SUM(C17253)</f>
        <v>0</v>
      </c>
      <c r="B17253" s="21"/>
      <c r="C17253" s="35"/>
    </row>
    <row r="17254" spans="1:3" ht="18" hidden="1" customHeight="1" x14ac:dyDescent="0.2">
      <c r="A17254" s="13">
        <f t="shared" si="702"/>
        <v>0</v>
      </c>
      <c r="B17254" s="22" t="s">
        <v>59</v>
      </c>
      <c r="C17254" s="29"/>
    </row>
    <row r="17255" spans="1:3" ht="15" x14ac:dyDescent="0.2">
      <c r="A17255" s="13"/>
      <c r="B17255" s="2" t="s">
        <v>1</v>
      </c>
      <c r="C17255" s="28">
        <v>23.819800000000001</v>
      </c>
    </row>
    <row r="17256" spans="1:3" ht="15" hidden="1" x14ac:dyDescent="0.2">
      <c r="A17256" s="13">
        <f t="shared" si="702"/>
        <v>0</v>
      </c>
      <c r="B17256" s="3" t="s">
        <v>2</v>
      </c>
      <c r="C17256" s="28"/>
    </row>
    <row r="17257" spans="1:3" ht="15" hidden="1" x14ac:dyDescent="0.2">
      <c r="A17257" s="13">
        <f t="shared" si="702"/>
        <v>0</v>
      </c>
      <c r="B17257" s="3" t="s">
        <v>3</v>
      </c>
      <c r="C17257" s="28"/>
    </row>
    <row r="17258" spans="1:3" ht="15" hidden="1" x14ac:dyDescent="0.2">
      <c r="A17258" s="13">
        <f t="shared" si="702"/>
        <v>0</v>
      </c>
      <c r="B17258" s="3" t="s">
        <v>4</v>
      </c>
      <c r="C17258" s="28">
        <v>0</v>
      </c>
    </row>
    <row r="17259" spans="1:3" ht="15" x14ac:dyDescent="0.2">
      <c r="A17259" s="13"/>
      <c r="B17259" s="3" t="s">
        <v>5</v>
      </c>
      <c r="C17259" s="28">
        <v>23.819800000000001</v>
      </c>
    </row>
    <row r="17260" spans="1:3" ht="15" hidden="1" x14ac:dyDescent="0.2">
      <c r="A17260" s="13">
        <f t="shared" si="702"/>
        <v>0</v>
      </c>
      <c r="B17260" s="2" t="s">
        <v>6</v>
      </c>
      <c r="C17260" s="28">
        <v>0</v>
      </c>
    </row>
    <row r="17261" spans="1:3" ht="15" hidden="1" x14ac:dyDescent="0.2">
      <c r="A17261" s="13">
        <f t="shared" si="702"/>
        <v>0</v>
      </c>
      <c r="B17261" s="2" t="s">
        <v>7</v>
      </c>
      <c r="C17261" s="28">
        <v>0</v>
      </c>
    </row>
    <row r="17262" spans="1:3" ht="15" hidden="1" x14ac:dyDescent="0.2">
      <c r="A17262" s="13">
        <v>0</v>
      </c>
      <c r="B17262" s="3" t="s">
        <v>8</v>
      </c>
      <c r="C17262" s="28">
        <v>0</v>
      </c>
    </row>
    <row r="17263" spans="1:3" ht="15" hidden="1" x14ac:dyDescent="0.2">
      <c r="A17263" s="13">
        <f>SUM(C17263)</f>
        <v>0</v>
      </c>
      <c r="B17263" s="4" t="s">
        <v>9</v>
      </c>
      <c r="C17263" s="28">
        <v>0</v>
      </c>
    </row>
    <row r="17264" spans="1:3" ht="15" hidden="1" x14ac:dyDescent="0.2">
      <c r="A17264" s="13">
        <v>0</v>
      </c>
      <c r="B17264" s="4" t="s">
        <v>10</v>
      </c>
      <c r="C17264" s="28">
        <v>0</v>
      </c>
    </row>
    <row r="17265" spans="1:3" ht="15" hidden="1" x14ac:dyDescent="0.2">
      <c r="A17265" s="13">
        <f>SUM(C17265)</f>
        <v>0</v>
      </c>
      <c r="B17265" s="4" t="s">
        <v>11</v>
      </c>
      <c r="C17265" s="28">
        <v>0</v>
      </c>
    </row>
    <row r="17266" spans="1:3" ht="15" hidden="1" x14ac:dyDescent="0.2">
      <c r="A17266" s="13">
        <f>SUM(C17266)</f>
        <v>0</v>
      </c>
      <c r="B17266" s="4" t="s">
        <v>12</v>
      </c>
      <c r="C17266" s="28">
        <v>0</v>
      </c>
    </row>
    <row r="17267" spans="1:3" ht="15" hidden="1" x14ac:dyDescent="0.2">
      <c r="A17267" s="13">
        <f>SUM(C17267)</f>
        <v>0</v>
      </c>
      <c r="B17267" s="2" t="s">
        <v>13</v>
      </c>
      <c r="C17267" s="28">
        <v>0</v>
      </c>
    </row>
    <row r="17268" spans="1:3" ht="15" hidden="1" x14ac:dyDescent="0.2">
      <c r="A17268" s="13">
        <v>0</v>
      </c>
      <c r="B17268" s="3" t="s">
        <v>14</v>
      </c>
      <c r="C17268" s="28">
        <v>0</v>
      </c>
    </row>
    <row r="17269" spans="1:3" ht="15" hidden="1" x14ac:dyDescent="0.2">
      <c r="A17269" s="13">
        <v>0</v>
      </c>
      <c r="B17269" s="4" t="s">
        <v>15</v>
      </c>
      <c r="C17269" s="28">
        <v>0</v>
      </c>
    </row>
    <row r="17270" spans="1:3" ht="15" hidden="1" x14ac:dyDescent="0.2">
      <c r="A17270" s="13">
        <v>0</v>
      </c>
      <c r="B17270" s="4" t="s">
        <v>10</v>
      </c>
      <c r="C17270" s="28">
        <v>0</v>
      </c>
    </row>
    <row r="17271" spans="1:3" ht="15" hidden="1" x14ac:dyDescent="0.2">
      <c r="A17271" s="13">
        <f t="shared" ref="A17271:A17277" si="703">SUM(C17271)</f>
        <v>0</v>
      </c>
      <c r="B17271" s="4" t="s">
        <v>16</v>
      </c>
      <c r="C17271" s="28">
        <v>0</v>
      </c>
    </row>
    <row r="17272" spans="1:3" ht="15" hidden="1" x14ac:dyDescent="0.2">
      <c r="A17272" s="13">
        <f t="shared" si="703"/>
        <v>0</v>
      </c>
      <c r="B17272" s="3" t="s">
        <v>17</v>
      </c>
      <c r="C17272" s="28">
        <v>0</v>
      </c>
    </row>
    <row r="17273" spans="1:3" ht="15" hidden="1" x14ac:dyDescent="0.2">
      <c r="A17273" s="13">
        <f t="shared" si="703"/>
        <v>0</v>
      </c>
      <c r="B17273" s="4" t="s">
        <v>18</v>
      </c>
      <c r="C17273" s="28">
        <v>0</v>
      </c>
    </row>
    <row r="17274" spans="1:3" ht="18" hidden="1" customHeight="1" x14ac:dyDescent="0.2">
      <c r="A17274" s="13">
        <f t="shared" si="703"/>
        <v>0</v>
      </c>
      <c r="B17274" s="21"/>
      <c r="C17274" s="35"/>
    </row>
    <row r="17275" spans="1:3" ht="15" x14ac:dyDescent="0.2">
      <c r="A17275" s="13"/>
      <c r="B17275" s="2" t="s">
        <v>19</v>
      </c>
      <c r="C17275" s="28">
        <v>28.883990000000001</v>
      </c>
    </row>
    <row r="17276" spans="1:3" ht="15" hidden="1" x14ac:dyDescent="0.2">
      <c r="A17276" s="13">
        <f t="shared" si="703"/>
        <v>0</v>
      </c>
      <c r="B17276" s="12" t="s">
        <v>20</v>
      </c>
      <c r="C17276" s="31">
        <v>0</v>
      </c>
    </row>
    <row r="17277" spans="1:3" ht="15" x14ac:dyDescent="0.2">
      <c r="A17277" s="13"/>
      <c r="B17277" s="12" t="s">
        <v>21</v>
      </c>
      <c r="C17277" s="31">
        <v>21.883990000000001</v>
      </c>
    </row>
    <row r="17278" spans="1:3" ht="15" hidden="1" x14ac:dyDescent="0.2">
      <c r="A17278" s="13">
        <v>0</v>
      </c>
      <c r="B17278" s="15" t="s">
        <v>22</v>
      </c>
      <c r="C17278" s="32">
        <v>6.6</v>
      </c>
    </row>
    <row r="17279" spans="1:3" ht="15" hidden="1" x14ac:dyDescent="0.2">
      <c r="A17279" s="13">
        <v>0</v>
      </c>
      <c r="B17279" s="15" t="s">
        <v>23</v>
      </c>
      <c r="C17279" s="32">
        <v>0</v>
      </c>
    </row>
    <row r="17280" spans="1:3" ht="15" hidden="1" x14ac:dyDescent="0.2">
      <c r="A17280" s="13">
        <v>0</v>
      </c>
      <c r="B17280" s="15" t="s">
        <v>24</v>
      </c>
      <c r="C17280" s="32">
        <v>13.738630000000001</v>
      </c>
    </row>
    <row r="17281" spans="1:3" ht="15" hidden="1" x14ac:dyDescent="0.2">
      <c r="A17281" s="13">
        <v>0</v>
      </c>
      <c r="B17281" s="15" t="s">
        <v>25</v>
      </c>
      <c r="C17281" s="32">
        <v>0</v>
      </c>
    </row>
    <row r="17282" spans="1:3" ht="15" hidden="1" x14ac:dyDescent="0.2">
      <c r="A17282" s="13">
        <v>0</v>
      </c>
      <c r="B17282" s="15" t="s">
        <v>26</v>
      </c>
      <c r="C17282" s="32">
        <v>0</v>
      </c>
    </row>
    <row r="17283" spans="1:3" ht="15" hidden="1" x14ac:dyDescent="0.2">
      <c r="A17283" s="13">
        <v>0</v>
      </c>
      <c r="B17283" s="15" t="s">
        <v>27</v>
      </c>
      <c r="C17283" s="32">
        <v>0</v>
      </c>
    </row>
    <row r="17284" spans="1:3" ht="30" hidden="1" x14ac:dyDescent="0.2">
      <c r="A17284" s="13">
        <v>0</v>
      </c>
      <c r="B17284" s="15" t="s">
        <v>28</v>
      </c>
      <c r="C17284" s="32">
        <v>0</v>
      </c>
    </row>
    <row r="17285" spans="1:3" ht="15" hidden="1" x14ac:dyDescent="0.2">
      <c r="A17285" s="13">
        <v>0</v>
      </c>
      <c r="B17285" s="15" t="s">
        <v>29</v>
      </c>
      <c r="C17285" s="32">
        <v>0</v>
      </c>
    </row>
    <row r="17286" spans="1:3" ht="15" hidden="1" x14ac:dyDescent="0.2">
      <c r="A17286" s="13">
        <v>0</v>
      </c>
      <c r="B17286" s="15" t="s">
        <v>30</v>
      </c>
      <c r="C17286" s="32">
        <v>0</v>
      </c>
    </row>
    <row r="17287" spans="1:3" ht="15" hidden="1" x14ac:dyDescent="0.2">
      <c r="A17287" s="13">
        <v>0</v>
      </c>
      <c r="B17287" s="15" t="s">
        <v>31</v>
      </c>
      <c r="C17287" s="32">
        <v>1.5453600000000001</v>
      </c>
    </row>
    <row r="17288" spans="1:3" ht="15" hidden="1" x14ac:dyDescent="0.2">
      <c r="A17288" s="13">
        <f t="shared" ref="A17288:A17294" si="704">SUM(C17288)</f>
        <v>0</v>
      </c>
      <c r="B17288" s="12" t="s">
        <v>32</v>
      </c>
      <c r="C17288" s="31">
        <v>0</v>
      </c>
    </row>
    <row r="17289" spans="1:3" ht="15" hidden="1" x14ac:dyDescent="0.2">
      <c r="A17289" s="13">
        <f t="shared" si="704"/>
        <v>0</v>
      </c>
      <c r="B17289" s="3" t="s">
        <v>33</v>
      </c>
      <c r="C17289" s="28">
        <v>0</v>
      </c>
    </row>
    <row r="17290" spans="1:3" ht="15" hidden="1" x14ac:dyDescent="0.2">
      <c r="A17290" s="13">
        <f t="shared" si="704"/>
        <v>0</v>
      </c>
      <c r="B17290" s="12" t="s">
        <v>4</v>
      </c>
      <c r="C17290" s="31">
        <v>0</v>
      </c>
    </row>
    <row r="17291" spans="1:3" ht="15" hidden="1" x14ac:dyDescent="0.2">
      <c r="A17291" s="13">
        <f t="shared" si="704"/>
        <v>0</v>
      </c>
      <c r="B17291" s="12" t="s">
        <v>34</v>
      </c>
      <c r="C17291" s="31">
        <v>0</v>
      </c>
    </row>
    <row r="17292" spans="1:3" ht="15" x14ac:dyDescent="0.2">
      <c r="A17292" s="13"/>
      <c r="B17292" s="12" t="s">
        <v>35</v>
      </c>
      <c r="C17292" s="31">
        <v>7</v>
      </c>
    </row>
    <row r="17293" spans="1:3" ht="15" hidden="1" x14ac:dyDescent="0.2">
      <c r="A17293" s="13">
        <f t="shared" si="704"/>
        <v>0</v>
      </c>
      <c r="B17293" s="2" t="s">
        <v>36</v>
      </c>
      <c r="C17293" s="28">
        <v>0</v>
      </c>
    </row>
    <row r="17294" spans="1:3" ht="15" hidden="1" x14ac:dyDescent="0.2">
      <c r="A17294" s="13">
        <f t="shared" si="704"/>
        <v>0</v>
      </c>
      <c r="B17294" s="2" t="s">
        <v>37</v>
      </c>
      <c r="C17294" s="28">
        <v>0</v>
      </c>
    </row>
    <row r="17295" spans="1:3" ht="15" hidden="1" x14ac:dyDescent="0.2">
      <c r="A17295" s="13">
        <v>0</v>
      </c>
      <c r="B17295" s="16" t="s">
        <v>8</v>
      </c>
      <c r="C17295" s="33">
        <v>0</v>
      </c>
    </row>
    <row r="17296" spans="1:3" ht="15" hidden="1" x14ac:dyDescent="0.2">
      <c r="A17296" s="13">
        <v>0</v>
      </c>
      <c r="B17296" s="15" t="s">
        <v>9</v>
      </c>
      <c r="C17296" s="32">
        <v>0</v>
      </c>
    </row>
    <row r="17297" spans="1:3" ht="15" hidden="1" x14ac:dyDescent="0.2">
      <c r="A17297" s="13">
        <v>0</v>
      </c>
      <c r="B17297" s="15" t="s">
        <v>38</v>
      </c>
      <c r="C17297" s="32">
        <v>0</v>
      </c>
    </row>
    <row r="17298" spans="1:3" ht="15" hidden="1" x14ac:dyDescent="0.2">
      <c r="A17298" s="13">
        <f>SUM(C17298)</f>
        <v>0</v>
      </c>
      <c r="B17298" s="14" t="s">
        <v>39</v>
      </c>
      <c r="C17298" s="31">
        <v>0</v>
      </c>
    </row>
    <row r="17299" spans="1:3" ht="15" hidden="1" x14ac:dyDescent="0.2">
      <c r="A17299" s="13">
        <f>SUM(C17299)</f>
        <v>0</v>
      </c>
      <c r="B17299" s="4" t="s">
        <v>40</v>
      </c>
      <c r="C17299" s="28">
        <v>0</v>
      </c>
    </row>
    <row r="17300" spans="1:3" ht="15" hidden="1" x14ac:dyDescent="0.2">
      <c r="A17300" s="13">
        <f>SUM(C17300)</f>
        <v>0</v>
      </c>
      <c r="B17300" s="2" t="s">
        <v>41</v>
      </c>
      <c r="C17300" s="28">
        <v>0</v>
      </c>
    </row>
    <row r="17301" spans="1:3" ht="15" hidden="1" x14ac:dyDescent="0.2">
      <c r="A17301" s="13">
        <v>0</v>
      </c>
      <c r="B17301" s="16" t="s">
        <v>14</v>
      </c>
      <c r="C17301" s="33">
        <v>0</v>
      </c>
    </row>
    <row r="17302" spans="1:3" ht="15" hidden="1" x14ac:dyDescent="0.2">
      <c r="A17302" s="13">
        <v>0</v>
      </c>
      <c r="B17302" s="15" t="s">
        <v>9</v>
      </c>
      <c r="C17302" s="32">
        <v>0</v>
      </c>
    </row>
    <row r="17303" spans="1:3" ht="15" hidden="1" x14ac:dyDescent="0.2">
      <c r="A17303" s="13">
        <v>0</v>
      </c>
      <c r="B17303" s="15" t="s">
        <v>10</v>
      </c>
      <c r="C17303" s="32">
        <v>0</v>
      </c>
    </row>
    <row r="17304" spans="1:3" ht="15" hidden="1" x14ac:dyDescent="0.2">
      <c r="A17304" s="13">
        <f>SUM(C17304)</f>
        <v>0</v>
      </c>
      <c r="B17304" s="14" t="s">
        <v>42</v>
      </c>
      <c r="C17304" s="31">
        <v>0</v>
      </c>
    </row>
    <row r="17305" spans="1:3" ht="15" hidden="1" x14ac:dyDescent="0.2">
      <c r="A17305" s="13">
        <f>SUM(C17305)</f>
        <v>0</v>
      </c>
      <c r="B17305" s="4" t="s">
        <v>16</v>
      </c>
      <c r="C17305" s="28">
        <v>0</v>
      </c>
    </row>
    <row r="17306" spans="1:3" ht="15" hidden="1" x14ac:dyDescent="0.2">
      <c r="A17306" s="13">
        <f>SUM(C17306)</f>
        <v>0</v>
      </c>
      <c r="B17306" s="16" t="s">
        <v>17</v>
      </c>
      <c r="C17306" s="33">
        <v>0</v>
      </c>
    </row>
    <row r="17307" spans="1:3" ht="15" hidden="1" x14ac:dyDescent="0.2">
      <c r="A17307" s="13">
        <v>0</v>
      </c>
      <c r="B17307" s="15" t="s">
        <v>43</v>
      </c>
      <c r="C17307" s="32">
        <v>0</v>
      </c>
    </row>
    <row r="17308" spans="1:3" ht="15" hidden="1" x14ac:dyDescent="0.2">
      <c r="A17308" s="13">
        <v>0</v>
      </c>
      <c r="B17308" s="15" t="s">
        <v>15</v>
      </c>
      <c r="C17308" s="32">
        <v>0</v>
      </c>
    </row>
    <row r="17309" spans="1:3" ht="15" hidden="1" x14ac:dyDescent="0.2">
      <c r="A17309" s="13">
        <v>0</v>
      </c>
      <c r="B17309" s="15" t="s">
        <v>10</v>
      </c>
      <c r="C17309" s="32">
        <v>0</v>
      </c>
    </row>
    <row r="17310" spans="1:3" ht="15" hidden="1" x14ac:dyDescent="0.2">
      <c r="A17310" s="13">
        <f t="shared" ref="A17310:A17332" si="705">SUM(C17310)</f>
        <v>0</v>
      </c>
      <c r="B17310" s="14" t="s">
        <v>39</v>
      </c>
      <c r="C17310" s="31">
        <v>0</v>
      </c>
    </row>
    <row r="17311" spans="1:3" ht="15" hidden="1" x14ac:dyDescent="0.2">
      <c r="A17311" s="13">
        <f t="shared" si="705"/>
        <v>0</v>
      </c>
      <c r="B17311" s="4" t="s">
        <v>16</v>
      </c>
      <c r="C17311" s="28">
        <v>0</v>
      </c>
    </row>
    <row r="17312" spans="1:3" ht="18" hidden="1" customHeight="1" x14ac:dyDescent="0.2">
      <c r="A17312" s="13">
        <f t="shared" si="705"/>
        <v>0</v>
      </c>
      <c r="B17312" s="21"/>
      <c r="C17312" s="35"/>
    </row>
    <row r="17313" spans="1:3" ht="18" hidden="1" customHeight="1" x14ac:dyDescent="0.2">
      <c r="A17313" s="13">
        <f t="shared" si="705"/>
        <v>0</v>
      </c>
      <c r="B17313" s="22" t="s">
        <v>60</v>
      </c>
      <c r="C17313" s="29"/>
    </row>
    <row r="17314" spans="1:3" ht="15" x14ac:dyDescent="0.2">
      <c r="A17314" s="13"/>
      <c r="B17314" s="17" t="s">
        <v>44</v>
      </c>
      <c r="C17314" s="31">
        <v>23.819800000000001</v>
      </c>
    </row>
    <row r="17315" spans="1:3" ht="15" x14ac:dyDescent="0.2">
      <c r="A17315" s="13"/>
      <c r="B17315" s="12" t="s">
        <v>1</v>
      </c>
      <c r="C17315" s="31">
        <v>23.819800000000001</v>
      </c>
    </row>
    <row r="17316" spans="1:3" ht="15" hidden="1" x14ac:dyDescent="0.2">
      <c r="A17316" s="13">
        <f t="shared" si="705"/>
        <v>0</v>
      </c>
      <c r="B17316" s="12" t="s">
        <v>6</v>
      </c>
      <c r="C17316" s="31">
        <v>0</v>
      </c>
    </row>
    <row r="17317" spans="1:3" ht="15" hidden="1" x14ac:dyDescent="0.2">
      <c r="A17317" s="13">
        <f t="shared" si="705"/>
        <v>0</v>
      </c>
      <c r="B17317" s="12" t="s">
        <v>45</v>
      </c>
      <c r="C17317" s="31">
        <v>0</v>
      </c>
    </row>
    <row r="17318" spans="1:3" ht="15" hidden="1" x14ac:dyDescent="0.2">
      <c r="A17318" s="13">
        <f t="shared" si="705"/>
        <v>0</v>
      </c>
      <c r="B17318" s="12" t="s">
        <v>13</v>
      </c>
      <c r="C17318" s="31">
        <v>0</v>
      </c>
    </row>
    <row r="17319" spans="1:3" ht="15" x14ac:dyDescent="0.2">
      <c r="A17319" s="13"/>
      <c r="B17319" s="17" t="s">
        <v>46</v>
      </c>
      <c r="C17319" s="31">
        <v>28.883990000000001</v>
      </c>
    </row>
    <row r="17320" spans="1:3" ht="15" x14ac:dyDescent="0.2">
      <c r="A17320" s="13"/>
      <c r="B17320" s="12" t="s">
        <v>19</v>
      </c>
      <c r="C17320" s="31">
        <v>28.883990000000001</v>
      </c>
    </row>
    <row r="17321" spans="1:3" ht="15" hidden="1" x14ac:dyDescent="0.2">
      <c r="A17321" s="13">
        <f t="shared" si="705"/>
        <v>0</v>
      </c>
      <c r="B17321" s="12" t="s">
        <v>36</v>
      </c>
      <c r="C17321" s="31">
        <v>0</v>
      </c>
    </row>
    <row r="17322" spans="1:3" ht="15" hidden="1" x14ac:dyDescent="0.2">
      <c r="A17322" s="13">
        <f t="shared" si="705"/>
        <v>0</v>
      </c>
      <c r="B17322" s="12" t="s">
        <v>47</v>
      </c>
      <c r="C17322" s="31">
        <v>0</v>
      </c>
    </row>
    <row r="17323" spans="1:3" ht="15" hidden="1" x14ac:dyDescent="0.2">
      <c r="A17323" s="13">
        <f t="shared" si="705"/>
        <v>0</v>
      </c>
      <c r="B17323" s="12" t="s">
        <v>41</v>
      </c>
      <c r="C17323" s="31">
        <v>0</v>
      </c>
    </row>
    <row r="17324" spans="1:3" ht="15" x14ac:dyDescent="0.2">
      <c r="A17324" s="13"/>
      <c r="B17324" s="39" t="s">
        <v>48</v>
      </c>
      <c r="C17324" s="40">
        <v>-5.06419</v>
      </c>
    </row>
    <row r="17325" spans="1:3" ht="15" x14ac:dyDescent="0.2">
      <c r="A17325" s="13"/>
      <c r="B17325" s="39" t="s">
        <v>49</v>
      </c>
      <c r="C17325" s="40">
        <v>182.78322</v>
      </c>
    </row>
    <row r="17326" spans="1:3" ht="15" x14ac:dyDescent="0.2">
      <c r="A17326" s="13"/>
      <c r="B17326" s="39" t="s">
        <v>50</v>
      </c>
      <c r="C17326" s="40">
        <v>177.71903</v>
      </c>
    </row>
    <row r="17327" spans="1:3" ht="18" hidden="1" customHeight="1" x14ac:dyDescent="0.2">
      <c r="A17327" s="13">
        <f t="shared" si="705"/>
        <v>0</v>
      </c>
      <c r="B17327" s="23"/>
      <c r="C17327" s="34"/>
    </row>
    <row r="17328" spans="1:3" ht="18" hidden="1" customHeight="1" x14ac:dyDescent="0.2">
      <c r="A17328" s="13">
        <f t="shared" si="705"/>
        <v>0</v>
      </c>
      <c r="B17328" s="18" t="s">
        <v>319</v>
      </c>
      <c r="C17328" s="29"/>
    </row>
    <row r="17329" spans="1:3" ht="15" x14ac:dyDescent="0.2">
      <c r="A17329" s="13"/>
      <c r="B17329" s="5" t="s">
        <v>53</v>
      </c>
      <c r="C17329" s="36">
        <v>131</v>
      </c>
    </row>
    <row r="17330" spans="1:3" ht="15" x14ac:dyDescent="0.2">
      <c r="A17330" s="13"/>
      <c r="B17330" s="6" t="s">
        <v>54</v>
      </c>
      <c r="C17330" s="36">
        <v>9</v>
      </c>
    </row>
    <row r="17331" spans="1:3" ht="15" x14ac:dyDescent="0.2">
      <c r="A17331" s="13"/>
      <c r="B17331" s="6" t="s">
        <v>55</v>
      </c>
      <c r="C17331" s="36">
        <v>122</v>
      </c>
    </row>
    <row r="17332" spans="1:3" ht="18" hidden="1" customHeight="1" x14ac:dyDescent="0.2">
      <c r="A17332" s="13">
        <f t="shared" si="705"/>
        <v>0</v>
      </c>
      <c r="B17332" s="24"/>
      <c r="C17332" s="34"/>
    </row>
    <row r="17333" spans="1:3" ht="18" customHeight="1" x14ac:dyDescent="0.2">
      <c r="A17333" s="13"/>
      <c r="B17333" s="121" t="s">
        <v>226</v>
      </c>
      <c r="C17333" s="122"/>
    </row>
    <row r="17334" spans="1:3" ht="18" hidden="1" customHeight="1" x14ac:dyDescent="0.2">
      <c r="A17334" s="13">
        <f t="shared" ref="A17334:A17342" si="706">SUM(C17334)</f>
        <v>0</v>
      </c>
      <c r="B17334" s="21"/>
      <c r="C17334" s="35"/>
    </row>
    <row r="17335" spans="1:3" ht="18" hidden="1" customHeight="1" x14ac:dyDescent="0.2">
      <c r="A17335" s="13">
        <f t="shared" si="706"/>
        <v>0</v>
      </c>
      <c r="B17335" s="22" t="s">
        <v>59</v>
      </c>
      <c r="C17335" s="29"/>
    </row>
    <row r="17336" spans="1:3" ht="15" x14ac:dyDescent="0.2">
      <c r="A17336" s="13"/>
      <c r="B17336" s="2" t="s">
        <v>1</v>
      </c>
      <c r="C17336" s="28">
        <v>3067.3702199999998</v>
      </c>
    </row>
    <row r="17337" spans="1:3" ht="15" hidden="1" x14ac:dyDescent="0.2">
      <c r="A17337" s="13">
        <f t="shared" si="706"/>
        <v>0</v>
      </c>
      <c r="B17337" s="3" t="s">
        <v>2</v>
      </c>
      <c r="C17337" s="28"/>
    </row>
    <row r="17338" spans="1:3" ht="15" hidden="1" x14ac:dyDescent="0.2">
      <c r="A17338" s="13">
        <f t="shared" si="706"/>
        <v>0</v>
      </c>
      <c r="B17338" s="3" t="s">
        <v>3</v>
      </c>
      <c r="C17338" s="28"/>
    </row>
    <row r="17339" spans="1:3" ht="15" x14ac:dyDescent="0.2">
      <c r="A17339" s="13"/>
      <c r="B17339" s="3" t="s">
        <v>4</v>
      </c>
      <c r="C17339" s="28">
        <v>76.180970000000002</v>
      </c>
    </row>
    <row r="17340" spans="1:3" ht="15" x14ac:dyDescent="0.2">
      <c r="A17340" s="13"/>
      <c r="B17340" s="3" t="s">
        <v>5</v>
      </c>
      <c r="C17340" s="28">
        <v>2991.1892499999999</v>
      </c>
    </row>
    <row r="17341" spans="1:3" ht="15" hidden="1" x14ac:dyDescent="0.2">
      <c r="A17341" s="13">
        <f t="shared" si="706"/>
        <v>0</v>
      </c>
      <c r="B17341" s="2" t="s">
        <v>6</v>
      </c>
      <c r="C17341" s="28">
        <v>0</v>
      </c>
    </row>
    <row r="17342" spans="1:3" ht="15" hidden="1" x14ac:dyDescent="0.2">
      <c r="A17342" s="13">
        <f t="shared" si="706"/>
        <v>0</v>
      </c>
      <c r="B17342" s="2" t="s">
        <v>7</v>
      </c>
      <c r="C17342" s="28">
        <v>0</v>
      </c>
    </row>
    <row r="17343" spans="1:3" ht="15" hidden="1" x14ac:dyDescent="0.2">
      <c r="A17343" s="13">
        <v>0</v>
      </c>
      <c r="B17343" s="3" t="s">
        <v>8</v>
      </c>
      <c r="C17343" s="28">
        <v>0</v>
      </c>
    </row>
    <row r="17344" spans="1:3" ht="15" hidden="1" x14ac:dyDescent="0.2">
      <c r="A17344" s="13">
        <f>SUM(C17344)</f>
        <v>0</v>
      </c>
      <c r="B17344" s="4" t="s">
        <v>9</v>
      </c>
      <c r="C17344" s="28">
        <v>0</v>
      </c>
    </row>
    <row r="17345" spans="1:3" ht="15" hidden="1" x14ac:dyDescent="0.2">
      <c r="A17345" s="13">
        <v>0</v>
      </c>
      <c r="B17345" s="4" t="s">
        <v>10</v>
      </c>
      <c r="C17345" s="28">
        <v>0</v>
      </c>
    </row>
    <row r="17346" spans="1:3" ht="15" hidden="1" x14ac:dyDescent="0.2">
      <c r="A17346" s="13">
        <f>SUM(C17346)</f>
        <v>0</v>
      </c>
      <c r="B17346" s="4" t="s">
        <v>11</v>
      </c>
      <c r="C17346" s="28">
        <v>0</v>
      </c>
    </row>
    <row r="17347" spans="1:3" ht="15" hidden="1" x14ac:dyDescent="0.2">
      <c r="A17347" s="13">
        <f>SUM(C17347)</f>
        <v>0</v>
      </c>
      <c r="B17347" s="4" t="s">
        <v>12</v>
      </c>
      <c r="C17347" s="28">
        <v>0</v>
      </c>
    </row>
    <row r="17348" spans="1:3" ht="15" hidden="1" x14ac:dyDescent="0.2">
      <c r="A17348" s="13">
        <f>SUM(C17348)</f>
        <v>0</v>
      </c>
      <c r="B17348" s="2" t="s">
        <v>13</v>
      </c>
      <c r="C17348" s="28">
        <v>0</v>
      </c>
    </row>
    <row r="17349" spans="1:3" ht="15" hidden="1" x14ac:dyDescent="0.2">
      <c r="A17349" s="13">
        <v>0</v>
      </c>
      <c r="B17349" s="3" t="s">
        <v>14</v>
      </c>
      <c r="C17349" s="28">
        <v>0</v>
      </c>
    </row>
    <row r="17350" spans="1:3" ht="15" hidden="1" x14ac:dyDescent="0.2">
      <c r="A17350" s="13">
        <v>0</v>
      </c>
      <c r="B17350" s="4" t="s">
        <v>15</v>
      </c>
      <c r="C17350" s="28">
        <v>0</v>
      </c>
    </row>
    <row r="17351" spans="1:3" ht="15" hidden="1" x14ac:dyDescent="0.2">
      <c r="A17351" s="13">
        <v>0</v>
      </c>
      <c r="B17351" s="4" t="s">
        <v>10</v>
      </c>
      <c r="C17351" s="28">
        <v>0</v>
      </c>
    </row>
    <row r="17352" spans="1:3" ht="15" hidden="1" x14ac:dyDescent="0.2">
      <c r="A17352" s="13">
        <f t="shared" ref="A17352:A17358" si="707">SUM(C17352)</f>
        <v>0</v>
      </c>
      <c r="B17352" s="4" t="s">
        <v>16</v>
      </c>
      <c r="C17352" s="28">
        <v>0</v>
      </c>
    </row>
    <row r="17353" spans="1:3" ht="15" hidden="1" x14ac:dyDescent="0.2">
      <c r="A17353" s="13">
        <f t="shared" si="707"/>
        <v>0</v>
      </c>
      <c r="B17353" s="3" t="s">
        <v>17</v>
      </c>
      <c r="C17353" s="28">
        <v>0</v>
      </c>
    </row>
    <row r="17354" spans="1:3" ht="15" hidden="1" x14ac:dyDescent="0.2">
      <c r="A17354" s="13">
        <f t="shared" si="707"/>
        <v>0</v>
      </c>
      <c r="B17354" s="4" t="s">
        <v>18</v>
      </c>
      <c r="C17354" s="28">
        <v>0</v>
      </c>
    </row>
    <row r="17355" spans="1:3" ht="18" hidden="1" customHeight="1" x14ac:dyDescent="0.2">
      <c r="A17355" s="13">
        <f t="shared" si="707"/>
        <v>0</v>
      </c>
      <c r="B17355" s="21"/>
      <c r="C17355" s="35"/>
    </row>
    <row r="17356" spans="1:3" ht="15" x14ac:dyDescent="0.2">
      <c r="A17356" s="13"/>
      <c r="B17356" s="2" t="s">
        <v>19</v>
      </c>
      <c r="C17356" s="28">
        <v>1910.04935</v>
      </c>
    </row>
    <row r="17357" spans="1:3" ht="15" x14ac:dyDescent="0.2">
      <c r="A17357" s="13"/>
      <c r="B17357" s="12" t="s">
        <v>20</v>
      </c>
      <c r="C17357" s="31">
        <v>366.91977000000003</v>
      </c>
    </row>
    <row r="17358" spans="1:3" ht="15" x14ac:dyDescent="0.2">
      <c r="A17358" s="13"/>
      <c r="B17358" s="12" t="s">
        <v>21</v>
      </c>
      <c r="C17358" s="31">
        <v>1112.37132</v>
      </c>
    </row>
    <row r="17359" spans="1:3" ht="15" hidden="1" x14ac:dyDescent="0.2">
      <c r="A17359" s="13">
        <v>0</v>
      </c>
      <c r="B17359" s="15" t="s">
        <v>22</v>
      </c>
      <c r="C17359" s="32">
        <v>948.56723999999997</v>
      </c>
    </row>
    <row r="17360" spans="1:3" ht="15" hidden="1" x14ac:dyDescent="0.2">
      <c r="A17360" s="13">
        <v>0</v>
      </c>
      <c r="B17360" s="15" t="s">
        <v>23</v>
      </c>
      <c r="C17360" s="32">
        <v>4.0860000000000003</v>
      </c>
    </row>
    <row r="17361" spans="1:3" ht="15" hidden="1" x14ac:dyDescent="0.2">
      <c r="A17361" s="13">
        <v>0</v>
      </c>
      <c r="B17361" s="15" t="s">
        <v>24</v>
      </c>
      <c r="C17361" s="32">
        <v>149.01616999999999</v>
      </c>
    </row>
    <row r="17362" spans="1:3" ht="15" hidden="1" x14ac:dyDescent="0.2">
      <c r="A17362" s="13">
        <v>0</v>
      </c>
      <c r="B17362" s="15" t="s">
        <v>25</v>
      </c>
      <c r="C17362" s="32">
        <v>0</v>
      </c>
    </row>
    <row r="17363" spans="1:3" ht="15" hidden="1" x14ac:dyDescent="0.2">
      <c r="A17363" s="13">
        <v>0</v>
      </c>
      <c r="B17363" s="15" t="s">
        <v>26</v>
      </c>
      <c r="C17363" s="32">
        <v>0</v>
      </c>
    </row>
    <row r="17364" spans="1:3" ht="15" hidden="1" x14ac:dyDescent="0.2">
      <c r="A17364" s="13">
        <v>0</v>
      </c>
      <c r="B17364" s="15" t="s">
        <v>27</v>
      </c>
      <c r="C17364" s="32">
        <v>0</v>
      </c>
    </row>
    <row r="17365" spans="1:3" ht="30" hidden="1" x14ac:dyDescent="0.2">
      <c r="A17365" s="13">
        <v>0</v>
      </c>
      <c r="B17365" s="15" t="s">
        <v>28</v>
      </c>
      <c r="C17365" s="32">
        <v>0</v>
      </c>
    </row>
    <row r="17366" spans="1:3" ht="15" hidden="1" x14ac:dyDescent="0.2">
      <c r="A17366" s="13">
        <v>0</v>
      </c>
      <c r="B17366" s="15" t="s">
        <v>29</v>
      </c>
      <c r="C17366" s="32">
        <v>2.5</v>
      </c>
    </row>
    <row r="17367" spans="1:3" ht="15" hidden="1" x14ac:dyDescent="0.2">
      <c r="A17367" s="13">
        <v>0</v>
      </c>
      <c r="B17367" s="15" t="s">
        <v>30</v>
      </c>
      <c r="C17367" s="32">
        <v>0</v>
      </c>
    </row>
    <row r="17368" spans="1:3" ht="15" hidden="1" x14ac:dyDescent="0.2">
      <c r="A17368" s="13">
        <v>0</v>
      </c>
      <c r="B17368" s="15" t="s">
        <v>31</v>
      </c>
      <c r="C17368" s="32">
        <v>8.2019099999999998</v>
      </c>
    </row>
    <row r="17369" spans="1:3" ht="15" hidden="1" x14ac:dyDescent="0.2">
      <c r="A17369" s="13">
        <f t="shared" ref="A17369:A17375" si="708">SUM(C17369)</f>
        <v>0</v>
      </c>
      <c r="B17369" s="12" t="s">
        <v>32</v>
      </c>
      <c r="C17369" s="31">
        <v>0</v>
      </c>
    </row>
    <row r="17370" spans="1:3" ht="15" hidden="1" x14ac:dyDescent="0.2">
      <c r="A17370" s="13">
        <f t="shared" si="708"/>
        <v>0</v>
      </c>
      <c r="B17370" s="3" t="s">
        <v>33</v>
      </c>
      <c r="C17370" s="28">
        <v>0</v>
      </c>
    </row>
    <row r="17371" spans="1:3" ht="15" x14ac:dyDescent="0.2">
      <c r="A17371" s="13"/>
      <c r="B17371" s="12" t="s">
        <v>4</v>
      </c>
      <c r="C17371" s="31">
        <v>298.5</v>
      </c>
    </row>
    <row r="17372" spans="1:3" ht="15" x14ac:dyDescent="0.2">
      <c r="A17372" s="13"/>
      <c r="B17372" s="12" t="s">
        <v>34</v>
      </c>
      <c r="C17372" s="31">
        <v>16.802389999999999</v>
      </c>
    </row>
    <row r="17373" spans="1:3" ht="15" x14ac:dyDescent="0.2">
      <c r="A17373" s="13"/>
      <c r="B17373" s="12" t="s">
        <v>35</v>
      </c>
      <c r="C17373" s="31">
        <v>115.45587</v>
      </c>
    </row>
    <row r="17374" spans="1:3" ht="15" hidden="1" x14ac:dyDescent="0.2">
      <c r="A17374" s="13">
        <f t="shared" si="708"/>
        <v>0</v>
      </c>
      <c r="B17374" s="2" t="s">
        <v>36</v>
      </c>
      <c r="C17374" s="28">
        <v>0</v>
      </c>
    </row>
    <row r="17375" spans="1:3" ht="15" hidden="1" x14ac:dyDescent="0.2">
      <c r="A17375" s="13">
        <f t="shared" si="708"/>
        <v>0</v>
      </c>
      <c r="B17375" s="2" t="s">
        <v>37</v>
      </c>
      <c r="C17375" s="28">
        <v>0</v>
      </c>
    </row>
    <row r="17376" spans="1:3" ht="15" hidden="1" x14ac:dyDescent="0.2">
      <c r="A17376" s="13">
        <v>0</v>
      </c>
      <c r="B17376" s="16" t="s">
        <v>8</v>
      </c>
      <c r="C17376" s="33">
        <v>0</v>
      </c>
    </row>
    <row r="17377" spans="1:3" ht="15" hidden="1" x14ac:dyDescent="0.2">
      <c r="A17377" s="13">
        <v>0</v>
      </c>
      <c r="B17377" s="15" t="s">
        <v>9</v>
      </c>
      <c r="C17377" s="32">
        <v>0</v>
      </c>
    </row>
    <row r="17378" spans="1:3" ht="15" hidden="1" x14ac:dyDescent="0.2">
      <c r="A17378" s="13">
        <v>0</v>
      </c>
      <c r="B17378" s="15" t="s">
        <v>38</v>
      </c>
      <c r="C17378" s="32">
        <v>0</v>
      </c>
    </row>
    <row r="17379" spans="1:3" ht="15" hidden="1" x14ac:dyDescent="0.2">
      <c r="A17379" s="13">
        <f>SUM(C17379)</f>
        <v>0</v>
      </c>
      <c r="B17379" s="14" t="s">
        <v>39</v>
      </c>
      <c r="C17379" s="31">
        <v>0</v>
      </c>
    </row>
    <row r="17380" spans="1:3" ht="15" hidden="1" x14ac:dyDescent="0.2">
      <c r="A17380" s="13">
        <f>SUM(C17380)</f>
        <v>0</v>
      </c>
      <c r="B17380" s="4" t="s">
        <v>40</v>
      </c>
      <c r="C17380" s="28">
        <v>0</v>
      </c>
    </row>
    <row r="17381" spans="1:3" ht="15" hidden="1" x14ac:dyDescent="0.2">
      <c r="A17381" s="13">
        <f>SUM(C17381)</f>
        <v>0</v>
      </c>
      <c r="B17381" s="2" t="s">
        <v>41</v>
      </c>
      <c r="C17381" s="28">
        <v>0</v>
      </c>
    </row>
    <row r="17382" spans="1:3" ht="15" hidden="1" x14ac:dyDescent="0.2">
      <c r="A17382" s="13">
        <v>0</v>
      </c>
      <c r="B17382" s="16" t="s">
        <v>14</v>
      </c>
      <c r="C17382" s="33">
        <v>0</v>
      </c>
    </row>
    <row r="17383" spans="1:3" ht="15" hidden="1" x14ac:dyDescent="0.2">
      <c r="A17383" s="13">
        <v>0</v>
      </c>
      <c r="B17383" s="15" t="s">
        <v>9</v>
      </c>
      <c r="C17383" s="32">
        <v>0</v>
      </c>
    </row>
    <row r="17384" spans="1:3" ht="15" hidden="1" x14ac:dyDescent="0.2">
      <c r="A17384" s="13">
        <v>0</v>
      </c>
      <c r="B17384" s="15" t="s">
        <v>10</v>
      </c>
      <c r="C17384" s="32">
        <v>0</v>
      </c>
    </row>
    <row r="17385" spans="1:3" ht="15" hidden="1" x14ac:dyDescent="0.2">
      <c r="A17385" s="13">
        <f>SUM(C17385)</f>
        <v>0</v>
      </c>
      <c r="B17385" s="14" t="s">
        <v>42</v>
      </c>
      <c r="C17385" s="31">
        <v>0</v>
      </c>
    </row>
    <row r="17386" spans="1:3" ht="15" hidden="1" x14ac:dyDescent="0.2">
      <c r="A17386" s="13">
        <f>SUM(C17386)</f>
        <v>0</v>
      </c>
      <c r="B17386" s="4" t="s">
        <v>16</v>
      </c>
      <c r="C17386" s="28">
        <v>0</v>
      </c>
    </row>
    <row r="17387" spans="1:3" ht="15" hidden="1" x14ac:dyDescent="0.2">
      <c r="A17387" s="13">
        <f>SUM(C17387)</f>
        <v>0</v>
      </c>
      <c r="B17387" s="16" t="s">
        <v>17</v>
      </c>
      <c r="C17387" s="33">
        <v>0</v>
      </c>
    </row>
    <row r="17388" spans="1:3" ht="15" hidden="1" x14ac:dyDescent="0.2">
      <c r="A17388" s="13">
        <v>0</v>
      </c>
      <c r="B17388" s="15" t="s">
        <v>43</v>
      </c>
      <c r="C17388" s="32">
        <v>0</v>
      </c>
    </row>
    <row r="17389" spans="1:3" ht="15" hidden="1" x14ac:dyDescent="0.2">
      <c r="A17389" s="13">
        <v>0</v>
      </c>
      <c r="B17389" s="15" t="s">
        <v>15</v>
      </c>
      <c r="C17389" s="32">
        <v>0</v>
      </c>
    </row>
    <row r="17390" spans="1:3" ht="15" hidden="1" x14ac:dyDescent="0.2">
      <c r="A17390" s="13">
        <v>0</v>
      </c>
      <c r="B17390" s="15" t="s">
        <v>10</v>
      </c>
      <c r="C17390" s="32">
        <v>0</v>
      </c>
    </row>
    <row r="17391" spans="1:3" ht="15" hidden="1" x14ac:dyDescent="0.2">
      <c r="A17391" s="13">
        <f t="shared" ref="A17391:A17413" si="709">SUM(C17391)</f>
        <v>0</v>
      </c>
      <c r="B17391" s="14" t="s">
        <v>39</v>
      </c>
      <c r="C17391" s="31">
        <v>0</v>
      </c>
    </row>
    <row r="17392" spans="1:3" ht="15" hidden="1" x14ac:dyDescent="0.2">
      <c r="A17392" s="13">
        <f t="shared" si="709"/>
        <v>0</v>
      </c>
      <c r="B17392" s="4" t="s">
        <v>16</v>
      </c>
      <c r="C17392" s="28">
        <v>0</v>
      </c>
    </row>
    <row r="17393" spans="1:3" ht="18" hidden="1" customHeight="1" x14ac:dyDescent="0.2">
      <c r="A17393" s="13">
        <f t="shared" si="709"/>
        <v>0</v>
      </c>
      <c r="B17393" s="21"/>
      <c r="C17393" s="35"/>
    </row>
    <row r="17394" spans="1:3" ht="18" hidden="1" customHeight="1" x14ac:dyDescent="0.2">
      <c r="A17394" s="13">
        <f t="shared" si="709"/>
        <v>0</v>
      </c>
      <c r="B17394" s="22" t="s">
        <v>60</v>
      </c>
      <c r="C17394" s="29"/>
    </row>
    <row r="17395" spans="1:3" ht="15" x14ac:dyDescent="0.2">
      <c r="A17395" s="13"/>
      <c r="B17395" s="17" t="s">
        <v>44</v>
      </c>
      <c r="C17395" s="31">
        <v>3067.3702199999998</v>
      </c>
    </row>
    <row r="17396" spans="1:3" ht="15" x14ac:dyDescent="0.2">
      <c r="A17396" s="13"/>
      <c r="B17396" s="12" t="s">
        <v>1</v>
      </c>
      <c r="C17396" s="31">
        <v>3067.3702199999998</v>
      </c>
    </row>
    <row r="17397" spans="1:3" ht="15" hidden="1" x14ac:dyDescent="0.2">
      <c r="A17397" s="13">
        <f t="shared" si="709"/>
        <v>0</v>
      </c>
      <c r="B17397" s="12" t="s">
        <v>6</v>
      </c>
      <c r="C17397" s="31">
        <v>0</v>
      </c>
    </row>
    <row r="17398" spans="1:3" ht="15" hidden="1" x14ac:dyDescent="0.2">
      <c r="A17398" s="13">
        <f t="shared" si="709"/>
        <v>0</v>
      </c>
      <c r="B17398" s="12" t="s">
        <v>45</v>
      </c>
      <c r="C17398" s="31">
        <v>0</v>
      </c>
    </row>
    <row r="17399" spans="1:3" ht="15" hidden="1" x14ac:dyDescent="0.2">
      <c r="A17399" s="13">
        <f t="shared" si="709"/>
        <v>0</v>
      </c>
      <c r="B17399" s="12" t="s">
        <v>13</v>
      </c>
      <c r="C17399" s="31">
        <v>0</v>
      </c>
    </row>
    <row r="17400" spans="1:3" ht="15" x14ac:dyDescent="0.2">
      <c r="A17400" s="13"/>
      <c r="B17400" s="17" t="s">
        <v>46</v>
      </c>
      <c r="C17400" s="31">
        <v>1910.04935</v>
      </c>
    </row>
    <row r="17401" spans="1:3" ht="15" x14ac:dyDescent="0.2">
      <c r="A17401" s="13"/>
      <c r="B17401" s="12" t="s">
        <v>19</v>
      </c>
      <c r="C17401" s="31">
        <v>1910.04935</v>
      </c>
    </row>
    <row r="17402" spans="1:3" ht="15" hidden="1" x14ac:dyDescent="0.2">
      <c r="A17402" s="13">
        <f t="shared" si="709"/>
        <v>0</v>
      </c>
      <c r="B17402" s="12" t="s">
        <v>36</v>
      </c>
      <c r="C17402" s="31">
        <v>0</v>
      </c>
    </row>
    <row r="17403" spans="1:3" ht="15" hidden="1" x14ac:dyDescent="0.2">
      <c r="A17403" s="13">
        <f t="shared" si="709"/>
        <v>0</v>
      </c>
      <c r="B17403" s="12" t="s">
        <v>47</v>
      </c>
      <c r="C17403" s="31">
        <v>0</v>
      </c>
    </row>
    <row r="17404" spans="1:3" ht="15" hidden="1" x14ac:dyDescent="0.2">
      <c r="A17404" s="13">
        <f t="shared" si="709"/>
        <v>0</v>
      </c>
      <c r="B17404" s="12" t="s">
        <v>41</v>
      </c>
      <c r="C17404" s="31">
        <v>0</v>
      </c>
    </row>
    <row r="17405" spans="1:3" ht="15" x14ac:dyDescent="0.2">
      <c r="A17405" s="13"/>
      <c r="B17405" s="39" t="s">
        <v>48</v>
      </c>
      <c r="C17405" s="40">
        <v>1157.32087</v>
      </c>
    </row>
    <row r="17406" spans="1:3" ht="15" x14ac:dyDescent="0.2">
      <c r="A17406" s="13"/>
      <c r="B17406" s="39" t="s">
        <v>49</v>
      </c>
      <c r="C17406" s="40">
        <v>2306.76541</v>
      </c>
    </row>
    <row r="17407" spans="1:3" ht="15" x14ac:dyDescent="0.2">
      <c r="A17407" s="13"/>
      <c r="B17407" s="39" t="s">
        <v>50</v>
      </c>
      <c r="C17407" s="40">
        <v>3464.08628</v>
      </c>
    </row>
    <row r="17408" spans="1:3" ht="18" hidden="1" customHeight="1" x14ac:dyDescent="0.2">
      <c r="A17408" s="13">
        <f t="shared" si="709"/>
        <v>0</v>
      </c>
      <c r="B17408" s="23"/>
      <c r="C17408" s="34"/>
    </row>
    <row r="17409" spans="1:3" ht="18" hidden="1" customHeight="1" x14ac:dyDescent="0.2">
      <c r="A17409" s="13">
        <f t="shared" si="709"/>
        <v>0</v>
      </c>
      <c r="B17409" s="18" t="s">
        <v>319</v>
      </c>
      <c r="C17409" s="29"/>
    </row>
    <row r="17410" spans="1:3" ht="15" x14ac:dyDescent="0.2">
      <c r="A17410" s="13"/>
      <c r="B17410" s="5" t="s">
        <v>53</v>
      </c>
      <c r="C17410" s="36">
        <v>366</v>
      </c>
    </row>
    <row r="17411" spans="1:3" ht="15" x14ac:dyDescent="0.2">
      <c r="A17411" s="13"/>
      <c r="B17411" s="6" t="s">
        <v>54</v>
      </c>
      <c r="C17411" s="36">
        <v>41</v>
      </c>
    </row>
    <row r="17412" spans="1:3" ht="15" x14ac:dyDescent="0.2">
      <c r="A17412" s="13"/>
      <c r="B17412" s="6" t="s">
        <v>55</v>
      </c>
      <c r="C17412" s="36">
        <v>325</v>
      </c>
    </row>
    <row r="17413" spans="1:3" ht="18" hidden="1" customHeight="1" x14ac:dyDescent="0.2">
      <c r="A17413" s="13">
        <f t="shared" si="709"/>
        <v>0</v>
      </c>
      <c r="B17413" s="24"/>
      <c r="C17413" s="34"/>
    </row>
    <row r="17414" spans="1:3" ht="18" customHeight="1" x14ac:dyDescent="0.2">
      <c r="A17414" s="13"/>
      <c r="B17414" s="121" t="s">
        <v>227</v>
      </c>
      <c r="C17414" s="122"/>
    </row>
    <row r="17415" spans="1:3" ht="18" hidden="1" customHeight="1" x14ac:dyDescent="0.2">
      <c r="A17415" s="13">
        <f t="shared" ref="A17415:A17423" si="710">SUM(C17415)</f>
        <v>0</v>
      </c>
      <c r="B17415" s="21"/>
      <c r="C17415" s="35"/>
    </row>
    <row r="17416" spans="1:3" ht="18" hidden="1" customHeight="1" x14ac:dyDescent="0.2">
      <c r="A17416" s="13">
        <f t="shared" si="710"/>
        <v>0</v>
      </c>
      <c r="B17416" s="22" t="s">
        <v>59</v>
      </c>
      <c r="C17416" s="29"/>
    </row>
    <row r="17417" spans="1:3" ht="15" x14ac:dyDescent="0.2">
      <c r="A17417" s="13"/>
      <c r="B17417" s="2" t="s">
        <v>1</v>
      </c>
      <c r="C17417" s="28">
        <v>24.370290000000001</v>
      </c>
    </row>
    <row r="17418" spans="1:3" ht="15" hidden="1" x14ac:dyDescent="0.2">
      <c r="A17418" s="13">
        <f t="shared" si="710"/>
        <v>0</v>
      </c>
      <c r="B17418" s="3" t="s">
        <v>2</v>
      </c>
      <c r="C17418" s="28"/>
    </row>
    <row r="17419" spans="1:3" ht="15" hidden="1" x14ac:dyDescent="0.2">
      <c r="A17419" s="13">
        <f t="shared" si="710"/>
        <v>0</v>
      </c>
      <c r="B17419" s="3" t="s">
        <v>3</v>
      </c>
      <c r="C17419" s="28"/>
    </row>
    <row r="17420" spans="1:3" ht="15" hidden="1" x14ac:dyDescent="0.2">
      <c r="A17420" s="13">
        <f t="shared" si="710"/>
        <v>0</v>
      </c>
      <c r="B17420" s="3" t="s">
        <v>4</v>
      </c>
      <c r="C17420" s="28">
        <v>0</v>
      </c>
    </row>
    <row r="17421" spans="1:3" ht="15" x14ac:dyDescent="0.2">
      <c r="A17421" s="13"/>
      <c r="B17421" s="3" t="s">
        <v>5</v>
      </c>
      <c r="C17421" s="28">
        <v>24.370290000000001</v>
      </c>
    </row>
    <row r="17422" spans="1:3" ht="15" hidden="1" x14ac:dyDescent="0.2">
      <c r="A17422" s="13">
        <f t="shared" si="710"/>
        <v>0</v>
      </c>
      <c r="B17422" s="2" t="s">
        <v>6</v>
      </c>
      <c r="C17422" s="28">
        <v>0</v>
      </c>
    </row>
    <row r="17423" spans="1:3" ht="15" hidden="1" x14ac:dyDescent="0.2">
      <c r="A17423" s="13">
        <f t="shared" si="710"/>
        <v>0</v>
      </c>
      <c r="B17423" s="2" t="s">
        <v>7</v>
      </c>
      <c r="C17423" s="28">
        <v>0</v>
      </c>
    </row>
    <row r="17424" spans="1:3" ht="15" hidden="1" x14ac:dyDescent="0.2">
      <c r="A17424" s="13">
        <v>0</v>
      </c>
      <c r="B17424" s="3" t="s">
        <v>8</v>
      </c>
      <c r="C17424" s="28">
        <v>0</v>
      </c>
    </row>
    <row r="17425" spans="1:3" ht="15" hidden="1" x14ac:dyDescent="0.2">
      <c r="A17425" s="13">
        <f>SUM(C17425)</f>
        <v>0</v>
      </c>
      <c r="B17425" s="4" t="s">
        <v>9</v>
      </c>
      <c r="C17425" s="28">
        <v>0</v>
      </c>
    </row>
    <row r="17426" spans="1:3" ht="15" hidden="1" x14ac:dyDescent="0.2">
      <c r="A17426" s="13">
        <v>0</v>
      </c>
      <c r="B17426" s="4" t="s">
        <v>10</v>
      </c>
      <c r="C17426" s="28">
        <v>0</v>
      </c>
    </row>
    <row r="17427" spans="1:3" ht="15" hidden="1" x14ac:dyDescent="0.2">
      <c r="A17427" s="13">
        <f>SUM(C17427)</f>
        <v>0</v>
      </c>
      <c r="B17427" s="4" t="s">
        <v>11</v>
      </c>
      <c r="C17427" s="28">
        <v>0</v>
      </c>
    </row>
    <row r="17428" spans="1:3" ht="15" hidden="1" x14ac:dyDescent="0.2">
      <c r="A17428" s="13">
        <f>SUM(C17428)</f>
        <v>0</v>
      </c>
      <c r="B17428" s="4" t="s">
        <v>12</v>
      </c>
      <c r="C17428" s="28">
        <v>0</v>
      </c>
    </row>
    <row r="17429" spans="1:3" ht="15" hidden="1" x14ac:dyDescent="0.2">
      <c r="A17429" s="13">
        <f>SUM(C17429)</f>
        <v>0</v>
      </c>
      <c r="B17429" s="2" t="s">
        <v>13</v>
      </c>
      <c r="C17429" s="28">
        <v>0</v>
      </c>
    </row>
    <row r="17430" spans="1:3" ht="15" hidden="1" x14ac:dyDescent="0.2">
      <c r="A17430" s="13">
        <v>0</v>
      </c>
      <c r="B17430" s="3" t="s">
        <v>14</v>
      </c>
      <c r="C17430" s="28">
        <v>0</v>
      </c>
    </row>
    <row r="17431" spans="1:3" ht="15" hidden="1" x14ac:dyDescent="0.2">
      <c r="A17431" s="13">
        <v>0</v>
      </c>
      <c r="B17431" s="4" t="s">
        <v>15</v>
      </c>
      <c r="C17431" s="28">
        <v>0</v>
      </c>
    </row>
    <row r="17432" spans="1:3" ht="15" hidden="1" x14ac:dyDescent="0.2">
      <c r="A17432" s="13">
        <v>0</v>
      </c>
      <c r="B17432" s="4" t="s">
        <v>10</v>
      </c>
      <c r="C17432" s="28">
        <v>0</v>
      </c>
    </row>
    <row r="17433" spans="1:3" ht="15" hidden="1" x14ac:dyDescent="0.2">
      <c r="A17433" s="13">
        <f t="shared" ref="A17433:A17439" si="711">SUM(C17433)</f>
        <v>0</v>
      </c>
      <c r="B17433" s="4" t="s">
        <v>16</v>
      </c>
      <c r="C17433" s="28">
        <v>0</v>
      </c>
    </row>
    <row r="17434" spans="1:3" ht="15" hidden="1" x14ac:dyDescent="0.2">
      <c r="A17434" s="13">
        <f t="shared" si="711"/>
        <v>0</v>
      </c>
      <c r="B17434" s="3" t="s">
        <v>17</v>
      </c>
      <c r="C17434" s="28">
        <v>0</v>
      </c>
    </row>
    <row r="17435" spans="1:3" ht="15" hidden="1" x14ac:dyDescent="0.2">
      <c r="A17435" s="13">
        <f t="shared" si="711"/>
        <v>0</v>
      </c>
      <c r="B17435" s="4" t="s">
        <v>18</v>
      </c>
      <c r="C17435" s="28">
        <v>0</v>
      </c>
    </row>
    <row r="17436" spans="1:3" ht="18" hidden="1" customHeight="1" x14ac:dyDescent="0.2">
      <c r="A17436" s="13">
        <f t="shared" si="711"/>
        <v>0</v>
      </c>
      <c r="B17436" s="21"/>
      <c r="C17436" s="35"/>
    </row>
    <row r="17437" spans="1:3" ht="15" x14ac:dyDescent="0.2">
      <c r="A17437" s="13"/>
      <c r="B17437" s="2" t="s">
        <v>19</v>
      </c>
      <c r="C17437" s="28">
        <v>18.120380000000001</v>
      </c>
    </row>
    <row r="17438" spans="1:3" ht="15" x14ac:dyDescent="0.2">
      <c r="A17438" s="13"/>
      <c r="B17438" s="12" t="s">
        <v>20</v>
      </c>
      <c r="C17438" s="31">
        <v>14.28</v>
      </c>
    </row>
    <row r="17439" spans="1:3" ht="15" x14ac:dyDescent="0.2">
      <c r="A17439" s="13"/>
      <c r="B17439" s="12" t="s">
        <v>21</v>
      </c>
      <c r="C17439" s="31">
        <v>3.8403800000000001</v>
      </c>
    </row>
    <row r="17440" spans="1:3" ht="15" hidden="1" x14ac:dyDescent="0.2">
      <c r="A17440" s="13">
        <v>0</v>
      </c>
      <c r="B17440" s="15" t="s">
        <v>22</v>
      </c>
      <c r="C17440" s="32">
        <v>0.253</v>
      </c>
    </row>
    <row r="17441" spans="1:3" ht="15" hidden="1" x14ac:dyDescent="0.2">
      <c r="A17441" s="13">
        <v>0</v>
      </c>
      <c r="B17441" s="15" t="s">
        <v>23</v>
      </c>
      <c r="C17441" s="32">
        <v>0</v>
      </c>
    </row>
    <row r="17442" spans="1:3" ht="15" hidden="1" x14ac:dyDescent="0.2">
      <c r="A17442" s="13">
        <v>0</v>
      </c>
      <c r="B17442" s="15" t="s">
        <v>24</v>
      </c>
      <c r="C17442" s="32">
        <v>2.2997299999999998</v>
      </c>
    </row>
    <row r="17443" spans="1:3" ht="15" hidden="1" x14ac:dyDescent="0.2">
      <c r="A17443" s="13">
        <v>0</v>
      </c>
      <c r="B17443" s="15" t="s">
        <v>25</v>
      </c>
      <c r="C17443" s="32">
        <v>0</v>
      </c>
    </row>
    <row r="17444" spans="1:3" ht="15" hidden="1" x14ac:dyDescent="0.2">
      <c r="A17444" s="13">
        <v>0</v>
      </c>
      <c r="B17444" s="15" t="s">
        <v>26</v>
      </c>
      <c r="C17444" s="32">
        <v>0</v>
      </c>
    </row>
    <row r="17445" spans="1:3" ht="15" hidden="1" x14ac:dyDescent="0.2">
      <c r="A17445" s="13">
        <v>0</v>
      </c>
      <c r="B17445" s="15" t="s">
        <v>27</v>
      </c>
      <c r="C17445" s="32">
        <v>0</v>
      </c>
    </row>
    <row r="17446" spans="1:3" ht="30" hidden="1" x14ac:dyDescent="0.2">
      <c r="A17446" s="13">
        <v>0</v>
      </c>
      <c r="B17446" s="15" t="s">
        <v>28</v>
      </c>
      <c r="C17446" s="32">
        <v>0.42299999999999999</v>
      </c>
    </row>
    <row r="17447" spans="1:3" ht="15" hidden="1" x14ac:dyDescent="0.2">
      <c r="A17447" s="13">
        <v>0</v>
      </c>
      <c r="B17447" s="15" t="s">
        <v>29</v>
      </c>
      <c r="C17447" s="32">
        <v>0.31225000000000003</v>
      </c>
    </row>
    <row r="17448" spans="1:3" ht="15" hidden="1" x14ac:dyDescent="0.2">
      <c r="A17448" s="13">
        <v>0</v>
      </c>
      <c r="B17448" s="15" t="s">
        <v>30</v>
      </c>
      <c r="C17448" s="32">
        <v>0</v>
      </c>
    </row>
    <row r="17449" spans="1:3" ht="15" hidden="1" x14ac:dyDescent="0.2">
      <c r="A17449" s="13">
        <v>0</v>
      </c>
      <c r="B17449" s="15" t="s">
        <v>31</v>
      </c>
      <c r="C17449" s="32">
        <v>0.5524</v>
      </c>
    </row>
    <row r="17450" spans="1:3" ht="15" hidden="1" x14ac:dyDescent="0.2">
      <c r="A17450" s="13">
        <f t="shared" ref="A17450:A17510" si="712">SUM(C17450)</f>
        <v>0</v>
      </c>
      <c r="B17450" s="12" t="s">
        <v>32</v>
      </c>
      <c r="C17450" s="31">
        <v>0</v>
      </c>
    </row>
    <row r="17451" spans="1:3" ht="15" hidden="1" x14ac:dyDescent="0.2">
      <c r="A17451" s="13">
        <f t="shared" si="712"/>
        <v>0</v>
      </c>
      <c r="B17451" s="3" t="s">
        <v>33</v>
      </c>
      <c r="C17451" s="28">
        <v>0</v>
      </c>
    </row>
    <row r="17452" spans="1:3" ht="15" hidden="1" x14ac:dyDescent="0.2">
      <c r="A17452" s="13">
        <f t="shared" si="712"/>
        <v>0</v>
      </c>
      <c r="B17452" s="12" t="s">
        <v>4</v>
      </c>
      <c r="C17452" s="31">
        <v>0</v>
      </c>
    </row>
    <row r="17453" spans="1:3" ht="15" hidden="1" x14ac:dyDescent="0.2">
      <c r="A17453" s="13">
        <f t="shared" si="712"/>
        <v>0</v>
      </c>
      <c r="B17453" s="12" t="s">
        <v>34</v>
      </c>
      <c r="C17453" s="31">
        <v>0</v>
      </c>
    </row>
    <row r="17454" spans="1:3" ht="15" hidden="1" x14ac:dyDescent="0.2">
      <c r="A17454" s="13">
        <f t="shared" si="712"/>
        <v>0</v>
      </c>
      <c r="B17454" s="12" t="s">
        <v>35</v>
      </c>
      <c r="C17454" s="31">
        <v>0</v>
      </c>
    </row>
    <row r="17455" spans="1:3" ht="15" hidden="1" x14ac:dyDescent="0.2">
      <c r="A17455" s="13">
        <f t="shared" si="712"/>
        <v>0</v>
      </c>
      <c r="B17455" s="2" t="s">
        <v>36</v>
      </c>
      <c r="C17455" s="28">
        <v>0</v>
      </c>
    </row>
    <row r="17456" spans="1:3" ht="15" hidden="1" x14ac:dyDescent="0.2">
      <c r="A17456" s="13">
        <f t="shared" si="712"/>
        <v>0</v>
      </c>
      <c r="B17456" s="2" t="s">
        <v>37</v>
      </c>
      <c r="C17456" s="28">
        <v>0</v>
      </c>
    </row>
    <row r="17457" spans="1:3" ht="15" hidden="1" x14ac:dyDescent="0.2">
      <c r="A17457" s="13">
        <v>0</v>
      </c>
      <c r="B17457" s="16" t="s">
        <v>8</v>
      </c>
      <c r="C17457" s="33">
        <v>0</v>
      </c>
    </row>
    <row r="17458" spans="1:3" ht="15" hidden="1" x14ac:dyDescent="0.2">
      <c r="A17458" s="13">
        <v>0</v>
      </c>
      <c r="B17458" s="15" t="s">
        <v>9</v>
      </c>
      <c r="C17458" s="32">
        <v>0</v>
      </c>
    </row>
    <row r="17459" spans="1:3" ht="15" hidden="1" x14ac:dyDescent="0.2">
      <c r="A17459" s="13">
        <v>0</v>
      </c>
      <c r="B17459" s="15" t="s">
        <v>38</v>
      </c>
      <c r="C17459" s="32">
        <v>0</v>
      </c>
    </row>
    <row r="17460" spans="1:3" ht="15" hidden="1" x14ac:dyDescent="0.2">
      <c r="A17460" s="13">
        <f t="shared" si="712"/>
        <v>0</v>
      </c>
      <c r="B17460" s="14" t="s">
        <v>39</v>
      </c>
      <c r="C17460" s="31">
        <v>0</v>
      </c>
    </row>
    <row r="17461" spans="1:3" ht="15" hidden="1" x14ac:dyDescent="0.2">
      <c r="A17461" s="13">
        <f t="shared" si="712"/>
        <v>0</v>
      </c>
      <c r="B17461" s="4" t="s">
        <v>40</v>
      </c>
      <c r="C17461" s="28">
        <v>0</v>
      </c>
    </row>
    <row r="17462" spans="1:3" ht="15" hidden="1" x14ac:dyDescent="0.2">
      <c r="A17462" s="13">
        <f t="shared" si="712"/>
        <v>0</v>
      </c>
      <c r="B17462" s="2" t="s">
        <v>41</v>
      </c>
      <c r="C17462" s="28">
        <v>0</v>
      </c>
    </row>
    <row r="17463" spans="1:3" ht="15" hidden="1" x14ac:dyDescent="0.2">
      <c r="A17463" s="13">
        <v>0</v>
      </c>
      <c r="B17463" s="16" t="s">
        <v>14</v>
      </c>
      <c r="C17463" s="33">
        <v>0</v>
      </c>
    </row>
    <row r="17464" spans="1:3" ht="15" hidden="1" x14ac:dyDescent="0.2">
      <c r="A17464" s="13">
        <v>0</v>
      </c>
      <c r="B17464" s="15" t="s">
        <v>9</v>
      </c>
      <c r="C17464" s="32">
        <v>0</v>
      </c>
    </row>
    <row r="17465" spans="1:3" ht="15" hidden="1" x14ac:dyDescent="0.2">
      <c r="A17465" s="13">
        <v>0</v>
      </c>
      <c r="B17465" s="15" t="s">
        <v>10</v>
      </c>
      <c r="C17465" s="32">
        <v>0</v>
      </c>
    </row>
    <row r="17466" spans="1:3" ht="15" hidden="1" x14ac:dyDescent="0.2">
      <c r="A17466" s="13">
        <f t="shared" si="712"/>
        <v>0</v>
      </c>
      <c r="B17466" s="14" t="s">
        <v>42</v>
      </c>
      <c r="C17466" s="31">
        <v>0</v>
      </c>
    </row>
    <row r="17467" spans="1:3" ht="15" hidden="1" x14ac:dyDescent="0.2">
      <c r="A17467" s="13">
        <f t="shared" si="712"/>
        <v>0</v>
      </c>
      <c r="B17467" s="4" t="s">
        <v>16</v>
      </c>
      <c r="C17467" s="28">
        <v>0</v>
      </c>
    </row>
    <row r="17468" spans="1:3" ht="15" hidden="1" x14ac:dyDescent="0.2">
      <c r="A17468" s="13">
        <f t="shared" si="712"/>
        <v>0</v>
      </c>
      <c r="B17468" s="16" t="s">
        <v>17</v>
      </c>
      <c r="C17468" s="33">
        <v>0</v>
      </c>
    </row>
    <row r="17469" spans="1:3" ht="15" hidden="1" x14ac:dyDescent="0.2">
      <c r="A17469" s="13">
        <v>0</v>
      </c>
      <c r="B17469" s="15" t="s">
        <v>43</v>
      </c>
      <c r="C17469" s="32">
        <v>0</v>
      </c>
    </row>
    <row r="17470" spans="1:3" ht="15" hidden="1" x14ac:dyDescent="0.2">
      <c r="A17470" s="13">
        <v>0</v>
      </c>
      <c r="B17470" s="15" t="s">
        <v>15</v>
      </c>
      <c r="C17470" s="32">
        <v>0</v>
      </c>
    </row>
    <row r="17471" spans="1:3" ht="15" hidden="1" x14ac:dyDescent="0.2">
      <c r="A17471" s="13">
        <v>0</v>
      </c>
      <c r="B17471" s="15" t="s">
        <v>10</v>
      </c>
      <c r="C17471" s="32">
        <v>0</v>
      </c>
    </row>
    <row r="17472" spans="1:3" ht="15" hidden="1" x14ac:dyDescent="0.2">
      <c r="A17472" s="13">
        <f t="shared" si="712"/>
        <v>0</v>
      </c>
      <c r="B17472" s="14" t="s">
        <v>39</v>
      </c>
      <c r="C17472" s="31">
        <v>0</v>
      </c>
    </row>
    <row r="17473" spans="1:3" ht="15" hidden="1" x14ac:dyDescent="0.2">
      <c r="A17473" s="13">
        <f t="shared" si="712"/>
        <v>0</v>
      </c>
      <c r="B17473" s="4" t="s">
        <v>16</v>
      </c>
      <c r="C17473" s="28">
        <v>0</v>
      </c>
    </row>
    <row r="17474" spans="1:3" ht="18" hidden="1" customHeight="1" x14ac:dyDescent="0.2">
      <c r="A17474" s="13">
        <f t="shared" si="712"/>
        <v>0</v>
      </c>
      <c r="B17474" s="21"/>
      <c r="C17474" s="35"/>
    </row>
    <row r="17475" spans="1:3" ht="18" hidden="1" customHeight="1" x14ac:dyDescent="0.2">
      <c r="A17475" s="13">
        <f t="shared" si="712"/>
        <v>0</v>
      </c>
      <c r="B17475" s="22" t="s">
        <v>60</v>
      </c>
      <c r="C17475" s="29"/>
    </row>
    <row r="17476" spans="1:3" ht="15" x14ac:dyDescent="0.2">
      <c r="A17476" s="13"/>
      <c r="B17476" s="17" t="s">
        <v>44</v>
      </c>
      <c r="C17476" s="31">
        <v>24.370290000000001</v>
      </c>
    </row>
    <row r="17477" spans="1:3" ht="15" x14ac:dyDescent="0.2">
      <c r="A17477" s="13"/>
      <c r="B17477" s="12" t="s">
        <v>1</v>
      </c>
      <c r="C17477" s="31">
        <v>24.370290000000001</v>
      </c>
    </row>
    <row r="17478" spans="1:3" ht="15" hidden="1" x14ac:dyDescent="0.2">
      <c r="A17478" s="13">
        <f t="shared" si="712"/>
        <v>0</v>
      </c>
      <c r="B17478" s="12" t="s">
        <v>6</v>
      </c>
      <c r="C17478" s="31">
        <v>0</v>
      </c>
    </row>
    <row r="17479" spans="1:3" ht="15" hidden="1" x14ac:dyDescent="0.2">
      <c r="A17479" s="13">
        <f t="shared" si="712"/>
        <v>0</v>
      </c>
      <c r="B17479" s="12" t="s">
        <v>45</v>
      </c>
      <c r="C17479" s="31">
        <v>0</v>
      </c>
    </row>
    <row r="17480" spans="1:3" ht="15" hidden="1" x14ac:dyDescent="0.2">
      <c r="A17480" s="13">
        <f t="shared" si="712"/>
        <v>0</v>
      </c>
      <c r="B17480" s="12" t="s">
        <v>13</v>
      </c>
      <c r="C17480" s="31">
        <v>0</v>
      </c>
    </row>
    <row r="17481" spans="1:3" ht="15" x14ac:dyDescent="0.2">
      <c r="A17481" s="13"/>
      <c r="B17481" s="17" t="s">
        <v>46</v>
      </c>
      <c r="C17481" s="31">
        <v>18.120380000000001</v>
      </c>
    </row>
    <row r="17482" spans="1:3" ht="15" x14ac:dyDescent="0.2">
      <c r="A17482" s="13"/>
      <c r="B17482" s="12" t="s">
        <v>19</v>
      </c>
      <c r="C17482" s="31">
        <v>18.120380000000001</v>
      </c>
    </row>
    <row r="17483" spans="1:3" ht="15" hidden="1" x14ac:dyDescent="0.2">
      <c r="A17483" s="13">
        <f t="shared" si="712"/>
        <v>0</v>
      </c>
      <c r="B17483" s="12" t="s">
        <v>36</v>
      </c>
      <c r="C17483" s="31">
        <v>0</v>
      </c>
    </row>
    <row r="17484" spans="1:3" ht="15" hidden="1" x14ac:dyDescent="0.2">
      <c r="A17484" s="13">
        <f t="shared" si="712"/>
        <v>0</v>
      </c>
      <c r="B17484" s="12" t="s">
        <v>47</v>
      </c>
      <c r="C17484" s="31">
        <v>0</v>
      </c>
    </row>
    <row r="17485" spans="1:3" ht="15" hidden="1" x14ac:dyDescent="0.2">
      <c r="A17485" s="13">
        <f t="shared" si="712"/>
        <v>0</v>
      </c>
      <c r="B17485" s="12" t="s">
        <v>41</v>
      </c>
      <c r="C17485" s="31">
        <v>0</v>
      </c>
    </row>
    <row r="17486" spans="1:3" ht="15" x14ac:dyDescent="0.2">
      <c r="A17486" s="13"/>
      <c r="B17486" s="39" t="s">
        <v>48</v>
      </c>
      <c r="C17486" s="40">
        <v>6.2499099999999999</v>
      </c>
    </row>
    <row r="17487" spans="1:3" ht="15" x14ac:dyDescent="0.2">
      <c r="A17487" s="13"/>
      <c r="B17487" s="39" t="s">
        <v>49</v>
      </c>
      <c r="C17487" s="40">
        <v>0.42487000000000003</v>
      </c>
    </row>
    <row r="17488" spans="1:3" ht="15" x14ac:dyDescent="0.2">
      <c r="A17488" s="13"/>
      <c r="B17488" s="39" t="s">
        <v>50</v>
      </c>
      <c r="C17488" s="40">
        <v>6.6747800000000002</v>
      </c>
    </row>
    <row r="17489" spans="1:3" ht="18" hidden="1" customHeight="1" x14ac:dyDescent="0.2">
      <c r="A17489" s="13">
        <f t="shared" si="712"/>
        <v>0</v>
      </c>
      <c r="B17489" s="23"/>
      <c r="C17489" s="34"/>
    </row>
    <row r="17490" spans="1:3" ht="18" hidden="1" customHeight="1" x14ac:dyDescent="0.2">
      <c r="A17490" s="13">
        <f t="shared" si="712"/>
        <v>0</v>
      </c>
      <c r="B17490" s="18" t="s">
        <v>319</v>
      </c>
      <c r="C17490" s="29"/>
    </row>
    <row r="17491" spans="1:3" ht="15" x14ac:dyDescent="0.2">
      <c r="A17491" s="13"/>
      <c r="B17491" s="5" t="s">
        <v>53</v>
      </c>
      <c r="C17491" s="36">
        <v>86</v>
      </c>
    </row>
    <row r="17492" spans="1:3" ht="15" x14ac:dyDescent="0.2">
      <c r="A17492" s="13"/>
      <c r="B17492" s="6" t="s">
        <v>54</v>
      </c>
      <c r="C17492" s="36">
        <v>76</v>
      </c>
    </row>
    <row r="17493" spans="1:3" ht="15" x14ac:dyDescent="0.2">
      <c r="A17493" s="13"/>
      <c r="B17493" s="6" t="s">
        <v>55</v>
      </c>
      <c r="C17493" s="36">
        <v>10</v>
      </c>
    </row>
    <row r="17494" spans="1:3" ht="18" hidden="1" customHeight="1" x14ac:dyDescent="0.2">
      <c r="A17494" s="13">
        <f t="shared" si="712"/>
        <v>0</v>
      </c>
      <c r="B17494" s="24"/>
      <c r="C17494" s="34"/>
    </row>
    <row r="17495" spans="1:3" ht="18" customHeight="1" x14ac:dyDescent="0.2">
      <c r="A17495" s="13"/>
      <c r="B17495" s="121" t="s">
        <v>354</v>
      </c>
      <c r="C17495" s="122"/>
    </row>
    <row r="17496" spans="1:3" ht="18" hidden="1" customHeight="1" x14ac:dyDescent="0.2">
      <c r="A17496" s="13">
        <f t="shared" si="712"/>
        <v>0</v>
      </c>
      <c r="B17496" s="21"/>
      <c r="C17496" s="35"/>
    </row>
    <row r="17497" spans="1:3" ht="18" hidden="1" customHeight="1" x14ac:dyDescent="0.2">
      <c r="A17497" s="13">
        <f t="shared" si="712"/>
        <v>0</v>
      </c>
      <c r="B17497" s="22" t="s">
        <v>59</v>
      </c>
      <c r="C17497" s="29"/>
    </row>
    <row r="17498" spans="1:3" ht="15" x14ac:dyDescent="0.2">
      <c r="A17498" s="13"/>
      <c r="B17498" s="2" t="s">
        <v>1</v>
      </c>
      <c r="C17498" s="28">
        <v>3890.2</v>
      </c>
    </row>
    <row r="17499" spans="1:3" ht="15" hidden="1" x14ac:dyDescent="0.2">
      <c r="A17499" s="13">
        <f t="shared" si="712"/>
        <v>0</v>
      </c>
      <c r="B17499" s="3" t="s">
        <v>2</v>
      </c>
      <c r="C17499" s="28"/>
    </row>
    <row r="17500" spans="1:3" ht="15" hidden="1" x14ac:dyDescent="0.2">
      <c r="A17500" s="13">
        <f t="shared" si="712"/>
        <v>0</v>
      </c>
      <c r="B17500" s="3" t="s">
        <v>3</v>
      </c>
      <c r="C17500" s="28"/>
    </row>
    <row r="17501" spans="1:3" ht="15" x14ac:dyDescent="0.2">
      <c r="A17501" s="13"/>
      <c r="B17501" s="3" t="s">
        <v>4</v>
      </c>
      <c r="C17501" s="28">
        <v>41.72</v>
      </c>
    </row>
    <row r="17502" spans="1:3" ht="15" x14ac:dyDescent="0.2">
      <c r="A17502" s="13"/>
      <c r="B17502" s="3" t="s">
        <v>5</v>
      </c>
      <c r="C17502" s="28">
        <v>3848.48</v>
      </c>
    </row>
    <row r="17503" spans="1:3" ht="15" hidden="1" x14ac:dyDescent="0.2">
      <c r="A17503" s="13">
        <f t="shared" si="712"/>
        <v>0</v>
      </c>
      <c r="B17503" s="2" t="s">
        <v>6</v>
      </c>
      <c r="C17503" s="28"/>
    </row>
    <row r="17504" spans="1:3" ht="15" hidden="1" x14ac:dyDescent="0.2">
      <c r="A17504" s="13">
        <f t="shared" si="712"/>
        <v>0</v>
      </c>
      <c r="B17504" s="2" t="s">
        <v>7</v>
      </c>
      <c r="C17504" s="28">
        <v>0</v>
      </c>
    </row>
    <row r="17505" spans="1:3" ht="15" hidden="1" x14ac:dyDescent="0.2">
      <c r="A17505" s="13">
        <v>0</v>
      </c>
      <c r="B17505" s="3" t="s">
        <v>8</v>
      </c>
      <c r="C17505" s="28">
        <v>0</v>
      </c>
    </row>
    <row r="17506" spans="1:3" ht="15" hidden="1" x14ac:dyDescent="0.2">
      <c r="A17506" s="13">
        <f t="shared" si="712"/>
        <v>0</v>
      </c>
      <c r="B17506" s="4" t="s">
        <v>9</v>
      </c>
      <c r="C17506" s="28"/>
    </row>
    <row r="17507" spans="1:3" ht="15" hidden="1" x14ac:dyDescent="0.2">
      <c r="A17507" s="13">
        <v>0</v>
      </c>
      <c r="B17507" s="4" t="s">
        <v>10</v>
      </c>
      <c r="C17507" s="28"/>
    </row>
    <row r="17508" spans="1:3" ht="15" hidden="1" x14ac:dyDescent="0.2">
      <c r="A17508" s="13">
        <f t="shared" si="712"/>
        <v>0</v>
      </c>
      <c r="B17508" s="4" t="s">
        <v>11</v>
      </c>
      <c r="C17508" s="28"/>
    </row>
    <row r="17509" spans="1:3" ht="15" hidden="1" x14ac:dyDescent="0.2">
      <c r="A17509" s="13">
        <f t="shared" si="712"/>
        <v>0</v>
      </c>
      <c r="B17509" s="4" t="s">
        <v>12</v>
      </c>
      <c r="C17509" s="28"/>
    </row>
    <row r="17510" spans="1:3" ht="15" hidden="1" x14ac:dyDescent="0.2">
      <c r="A17510" s="13">
        <f t="shared" si="712"/>
        <v>0</v>
      </c>
      <c r="B17510" s="2" t="s">
        <v>13</v>
      </c>
      <c r="C17510" s="28">
        <v>0</v>
      </c>
    </row>
    <row r="17511" spans="1:3" ht="15" hidden="1" x14ac:dyDescent="0.2">
      <c r="A17511" s="13">
        <v>0</v>
      </c>
      <c r="B17511" s="3" t="s">
        <v>14</v>
      </c>
      <c r="C17511" s="28">
        <v>0</v>
      </c>
    </row>
    <row r="17512" spans="1:3" ht="15" hidden="1" x14ac:dyDescent="0.2">
      <c r="A17512" s="13">
        <v>0</v>
      </c>
      <c r="B17512" s="4" t="s">
        <v>15</v>
      </c>
      <c r="C17512" s="28"/>
    </row>
    <row r="17513" spans="1:3" ht="15" hidden="1" x14ac:dyDescent="0.2">
      <c r="A17513" s="13">
        <v>0</v>
      </c>
      <c r="B17513" s="4" t="s">
        <v>10</v>
      </c>
      <c r="C17513" s="28"/>
    </row>
    <row r="17514" spans="1:3" ht="15" hidden="1" x14ac:dyDescent="0.2">
      <c r="A17514" s="13">
        <f t="shared" ref="A17514:A17520" si="713">SUM(C17514)</f>
        <v>0</v>
      </c>
      <c r="B17514" s="4" t="s">
        <v>16</v>
      </c>
      <c r="C17514" s="28"/>
    </row>
    <row r="17515" spans="1:3" ht="15" hidden="1" x14ac:dyDescent="0.2">
      <c r="A17515" s="13">
        <f t="shared" si="713"/>
        <v>0</v>
      </c>
      <c r="B17515" s="3" t="s">
        <v>17</v>
      </c>
      <c r="C17515" s="28">
        <v>0</v>
      </c>
    </row>
    <row r="17516" spans="1:3" ht="15" hidden="1" x14ac:dyDescent="0.2">
      <c r="A17516" s="13">
        <f t="shared" si="713"/>
        <v>0</v>
      </c>
      <c r="B17516" s="4" t="s">
        <v>18</v>
      </c>
      <c r="C17516" s="28"/>
    </row>
    <row r="17517" spans="1:3" ht="18" hidden="1" customHeight="1" x14ac:dyDescent="0.2">
      <c r="A17517" s="13">
        <f t="shared" si="713"/>
        <v>0</v>
      </c>
      <c r="B17517" s="21"/>
      <c r="C17517" s="35"/>
    </row>
    <row r="17518" spans="1:3" ht="15" x14ac:dyDescent="0.2">
      <c r="A17518" s="13"/>
      <c r="B17518" s="2" t="s">
        <v>19</v>
      </c>
      <c r="C17518" s="28">
        <v>3835.68</v>
      </c>
    </row>
    <row r="17519" spans="1:3" ht="15" x14ac:dyDescent="0.2">
      <c r="A17519" s="13"/>
      <c r="B17519" s="12" t="s">
        <v>20</v>
      </c>
      <c r="C17519" s="31">
        <v>3481.68</v>
      </c>
    </row>
    <row r="17520" spans="1:3" ht="15" x14ac:dyDescent="0.2">
      <c r="A17520" s="13"/>
      <c r="B17520" s="12" t="s">
        <v>21</v>
      </c>
      <c r="C17520" s="31">
        <v>315.95</v>
      </c>
    </row>
    <row r="17521" spans="1:3" ht="15" hidden="1" x14ac:dyDescent="0.2">
      <c r="A17521" s="13">
        <v>0</v>
      </c>
      <c r="B17521" s="15" t="s">
        <v>22</v>
      </c>
      <c r="C17521" s="32">
        <v>158.16</v>
      </c>
    </row>
    <row r="17522" spans="1:3" ht="15" hidden="1" x14ac:dyDescent="0.2">
      <c r="A17522" s="13">
        <v>0</v>
      </c>
      <c r="B17522" s="15" t="s">
        <v>23</v>
      </c>
      <c r="C17522" s="32"/>
    </row>
    <row r="17523" spans="1:3" ht="15" hidden="1" x14ac:dyDescent="0.2">
      <c r="A17523" s="13">
        <v>0</v>
      </c>
      <c r="B17523" s="15" t="s">
        <v>24</v>
      </c>
      <c r="C17523" s="32"/>
    </row>
    <row r="17524" spans="1:3" ht="15" hidden="1" x14ac:dyDescent="0.2">
      <c r="A17524" s="13">
        <v>0</v>
      </c>
      <c r="B17524" s="15" t="s">
        <v>25</v>
      </c>
      <c r="C17524" s="32"/>
    </row>
    <row r="17525" spans="1:3" ht="15" hidden="1" x14ac:dyDescent="0.2">
      <c r="A17525" s="13">
        <v>0</v>
      </c>
      <c r="B17525" s="15" t="s">
        <v>26</v>
      </c>
      <c r="C17525" s="32"/>
    </row>
    <row r="17526" spans="1:3" ht="15" hidden="1" x14ac:dyDescent="0.2">
      <c r="A17526" s="13">
        <v>0</v>
      </c>
      <c r="B17526" s="15" t="s">
        <v>27</v>
      </c>
      <c r="C17526" s="32"/>
    </row>
    <row r="17527" spans="1:3" ht="30" hidden="1" x14ac:dyDescent="0.2">
      <c r="A17527" s="13">
        <v>0</v>
      </c>
      <c r="B17527" s="15" t="s">
        <v>28</v>
      </c>
      <c r="C17527" s="32"/>
    </row>
    <row r="17528" spans="1:3" ht="15" hidden="1" x14ac:dyDescent="0.2">
      <c r="A17528" s="13">
        <v>0</v>
      </c>
      <c r="B17528" s="15" t="s">
        <v>29</v>
      </c>
      <c r="C17528" s="32"/>
    </row>
    <row r="17529" spans="1:3" ht="15" hidden="1" x14ac:dyDescent="0.2">
      <c r="A17529" s="13">
        <v>0</v>
      </c>
      <c r="B17529" s="15" t="s">
        <v>30</v>
      </c>
      <c r="C17529" s="32"/>
    </row>
    <row r="17530" spans="1:3" ht="15" hidden="1" x14ac:dyDescent="0.2">
      <c r="A17530" s="13">
        <v>0</v>
      </c>
      <c r="B17530" s="15" t="s">
        <v>31</v>
      </c>
      <c r="C17530" s="32">
        <v>157.79</v>
      </c>
    </row>
    <row r="17531" spans="1:3" ht="15" hidden="1" x14ac:dyDescent="0.2">
      <c r="A17531" s="13">
        <f t="shared" ref="A17531:A17537" si="714">SUM(C17531)</f>
        <v>0</v>
      </c>
      <c r="B17531" s="12" t="s">
        <v>32</v>
      </c>
      <c r="C17531" s="31"/>
    </row>
    <row r="17532" spans="1:3" ht="15" hidden="1" x14ac:dyDescent="0.2">
      <c r="A17532" s="13">
        <f t="shared" si="714"/>
        <v>0</v>
      </c>
      <c r="B17532" s="3" t="s">
        <v>33</v>
      </c>
      <c r="C17532" s="28"/>
    </row>
    <row r="17533" spans="1:3" ht="15" hidden="1" x14ac:dyDescent="0.2">
      <c r="A17533" s="13">
        <f t="shared" si="714"/>
        <v>0</v>
      </c>
      <c r="B17533" s="12" t="s">
        <v>4</v>
      </c>
      <c r="C17533" s="31"/>
    </row>
    <row r="17534" spans="1:3" ht="15" x14ac:dyDescent="0.2">
      <c r="A17534" s="13"/>
      <c r="B17534" s="12" t="s">
        <v>34</v>
      </c>
      <c r="C17534" s="31">
        <v>38.049999999999997</v>
      </c>
    </row>
    <row r="17535" spans="1:3" ht="15" hidden="1" x14ac:dyDescent="0.2">
      <c r="A17535" s="13">
        <f t="shared" si="714"/>
        <v>0</v>
      </c>
      <c r="B17535" s="12" t="s">
        <v>35</v>
      </c>
      <c r="C17535" s="31"/>
    </row>
    <row r="17536" spans="1:3" ht="15" x14ac:dyDescent="0.2">
      <c r="A17536" s="13"/>
      <c r="B17536" s="2" t="s">
        <v>36</v>
      </c>
      <c r="C17536" s="28">
        <v>10.95</v>
      </c>
    </row>
    <row r="17537" spans="1:3" ht="15" hidden="1" x14ac:dyDescent="0.2">
      <c r="A17537" s="13">
        <f t="shared" si="714"/>
        <v>0</v>
      </c>
      <c r="B17537" s="2" t="s">
        <v>37</v>
      </c>
      <c r="C17537" s="28">
        <v>0</v>
      </c>
    </row>
    <row r="17538" spans="1:3" ht="15" hidden="1" x14ac:dyDescent="0.2">
      <c r="A17538" s="13">
        <v>0</v>
      </c>
      <c r="B17538" s="16" t="s">
        <v>8</v>
      </c>
      <c r="C17538" s="33">
        <v>0</v>
      </c>
    </row>
    <row r="17539" spans="1:3" ht="15" hidden="1" x14ac:dyDescent="0.2">
      <c r="A17539" s="13">
        <v>0</v>
      </c>
      <c r="B17539" s="15" t="s">
        <v>9</v>
      </c>
      <c r="C17539" s="32"/>
    </row>
    <row r="17540" spans="1:3" ht="15" hidden="1" x14ac:dyDescent="0.2">
      <c r="A17540" s="13">
        <v>0</v>
      </c>
      <c r="B17540" s="15" t="s">
        <v>38</v>
      </c>
      <c r="C17540" s="32"/>
    </row>
    <row r="17541" spans="1:3" ht="15" hidden="1" x14ac:dyDescent="0.2">
      <c r="A17541" s="13">
        <f>SUM(C17541)</f>
        <v>0</v>
      </c>
      <c r="B17541" s="14" t="s">
        <v>39</v>
      </c>
      <c r="C17541" s="31"/>
    </row>
    <row r="17542" spans="1:3" ht="15" hidden="1" x14ac:dyDescent="0.2">
      <c r="A17542" s="13">
        <f>SUM(C17542)</f>
        <v>0</v>
      </c>
      <c r="B17542" s="4" t="s">
        <v>40</v>
      </c>
      <c r="C17542" s="28"/>
    </row>
    <row r="17543" spans="1:3" ht="15" hidden="1" x14ac:dyDescent="0.2">
      <c r="A17543" s="13">
        <f>SUM(C17543)</f>
        <v>0</v>
      </c>
      <c r="B17543" s="2" t="s">
        <v>41</v>
      </c>
      <c r="C17543" s="28">
        <v>0</v>
      </c>
    </row>
    <row r="17544" spans="1:3" ht="15" hidden="1" x14ac:dyDescent="0.2">
      <c r="A17544" s="13">
        <v>0</v>
      </c>
      <c r="B17544" s="16" t="s">
        <v>14</v>
      </c>
      <c r="C17544" s="33">
        <v>0</v>
      </c>
    </row>
    <row r="17545" spans="1:3" ht="15" hidden="1" x14ac:dyDescent="0.2">
      <c r="A17545" s="13">
        <v>0</v>
      </c>
      <c r="B17545" s="15" t="s">
        <v>9</v>
      </c>
      <c r="C17545" s="32"/>
    </row>
    <row r="17546" spans="1:3" ht="15" hidden="1" x14ac:dyDescent="0.2">
      <c r="A17546" s="13">
        <v>0</v>
      </c>
      <c r="B17546" s="15" t="s">
        <v>10</v>
      </c>
      <c r="C17546" s="32"/>
    </row>
    <row r="17547" spans="1:3" ht="15" hidden="1" x14ac:dyDescent="0.2">
      <c r="A17547" s="13">
        <f>SUM(C17547)</f>
        <v>0</v>
      </c>
      <c r="B17547" s="14" t="s">
        <v>42</v>
      </c>
      <c r="C17547" s="31"/>
    </row>
    <row r="17548" spans="1:3" ht="15" hidden="1" x14ac:dyDescent="0.2">
      <c r="A17548" s="13">
        <f>SUM(C17548)</f>
        <v>0</v>
      </c>
      <c r="B17548" s="4" t="s">
        <v>16</v>
      </c>
      <c r="C17548" s="28"/>
    </row>
    <row r="17549" spans="1:3" ht="15" hidden="1" x14ac:dyDescent="0.2">
      <c r="A17549" s="13">
        <f>SUM(C17549)</f>
        <v>0</v>
      </c>
      <c r="B17549" s="16" t="s">
        <v>17</v>
      </c>
      <c r="C17549" s="33">
        <v>0</v>
      </c>
    </row>
    <row r="17550" spans="1:3" ht="15" hidden="1" x14ac:dyDescent="0.2">
      <c r="A17550" s="13">
        <v>0</v>
      </c>
      <c r="B17550" s="15" t="s">
        <v>43</v>
      </c>
      <c r="C17550" s="32"/>
    </row>
    <row r="17551" spans="1:3" ht="15" hidden="1" x14ac:dyDescent="0.2">
      <c r="A17551" s="13">
        <v>0</v>
      </c>
      <c r="B17551" s="15" t="s">
        <v>15</v>
      </c>
      <c r="C17551" s="32"/>
    </row>
    <row r="17552" spans="1:3" ht="15" hidden="1" x14ac:dyDescent="0.2">
      <c r="A17552" s="13">
        <v>0</v>
      </c>
      <c r="B17552" s="15" t="s">
        <v>10</v>
      </c>
      <c r="C17552" s="32"/>
    </row>
    <row r="17553" spans="1:3" ht="15" hidden="1" x14ac:dyDescent="0.2">
      <c r="A17553" s="13">
        <f t="shared" ref="A17553:A17575" si="715">SUM(C17553)</f>
        <v>0</v>
      </c>
      <c r="B17553" s="14" t="s">
        <v>39</v>
      </c>
      <c r="C17553" s="31"/>
    </row>
    <row r="17554" spans="1:3" ht="15" hidden="1" x14ac:dyDescent="0.2">
      <c r="A17554" s="13">
        <f t="shared" si="715"/>
        <v>0</v>
      </c>
      <c r="B17554" s="4" t="s">
        <v>16</v>
      </c>
      <c r="C17554" s="28"/>
    </row>
    <row r="17555" spans="1:3" ht="18" hidden="1" customHeight="1" x14ac:dyDescent="0.2">
      <c r="A17555" s="13">
        <f t="shared" si="715"/>
        <v>0</v>
      </c>
      <c r="B17555" s="21"/>
      <c r="C17555" s="35"/>
    </row>
    <row r="17556" spans="1:3" ht="18" hidden="1" customHeight="1" x14ac:dyDescent="0.2">
      <c r="A17556" s="13">
        <f t="shared" si="715"/>
        <v>0</v>
      </c>
      <c r="B17556" s="22" t="s">
        <v>60</v>
      </c>
      <c r="C17556" s="29"/>
    </row>
    <row r="17557" spans="1:3" ht="15" x14ac:dyDescent="0.2">
      <c r="A17557" s="13"/>
      <c r="B17557" s="17" t="s">
        <v>44</v>
      </c>
      <c r="C17557" s="31">
        <v>3890.2</v>
      </c>
    </row>
    <row r="17558" spans="1:3" ht="15" x14ac:dyDescent="0.2">
      <c r="A17558" s="13"/>
      <c r="B17558" s="12" t="s">
        <v>1</v>
      </c>
      <c r="C17558" s="31">
        <v>3890.2</v>
      </c>
    </row>
    <row r="17559" spans="1:3" ht="15" hidden="1" x14ac:dyDescent="0.2">
      <c r="A17559" s="13">
        <f t="shared" si="715"/>
        <v>0</v>
      </c>
      <c r="B17559" s="12" t="s">
        <v>6</v>
      </c>
      <c r="C17559" s="31">
        <v>0</v>
      </c>
    </row>
    <row r="17560" spans="1:3" ht="15" hidden="1" x14ac:dyDescent="0.2">
      <c r="A17560" s="13">
        <f t="shared" si="715"/>
        <v>0</v>
      </c>
      <c r="B17560" s="12" t="s">
        <v>45</v>
      </c>
      <c r="C17560" s="31">
        <v>0</v>
      </c>
    </row>
    <row r="17561" spans="1:3" ht="15" hidden="1" x14ac:dyDescent="0.2">
      <c r="A17561" s="13">
        <f t="shared" si="715"/>
        <v>0</v>
      </c>
      <c r="B17561" s="12" t="s">
        <v>13</v>
      </c>
      <c r="C17561" s="31">
        <v>0</v>
      </c>
    </row>
    <row r="17562" spans="1:3" ht="15" x14ac:dyDescent="0.2">
      <c r="A17562" s="13"/>
      <c r="B17562" s="17" t="s">
        <v>46</v>
      </c>
      <c r="C17562" s="31">
        <v>3846.6299999999997</v>
      </c>
    </row>
    <row r="17563" spans="1:3" ht="15" x14ac:dyDescent="0.2">
      <c r="A17563" s="13"/>
      <c r="B17563" s="12" t="s">
        <v>19</v>
      </c>
      <c r="C17563" s="31">
        <v>3835.68</v>
      </c>
    </row>
    <row r="17564" spans="1:3" ht="15" x14ac:dyDescent="0.2">
      <c r="A17564" s="13"/>
      <c r="B17564" s="12" t="s">
        <v>36</v>
      </c>
      <c r="C17564" s="31">
        <v>10.95</v>
      </c>
    </row>
    <row r="17565" spans="1:3" ht="15" hidden="1" x14ac:dyDescent="0.2">
      <c r="A17565" s="13">
        <f t="shared" si="715"/>
        <v>0</v>
      </c>
      <c r="B17565" s="12" t="s">
        <v>47</v>
      </c>
      <c r="C17565" s="31">
        <v>0</v>
      </c>
    </row>
    <row r="17566" spans="1:3" ht="15" hidden="1" x14ac:dyDescent="0.2">
      <c r="A17566" s="13">
        <f t="shared" si="715"/>
        <v>0</v>
      </c>
      <c r="B17566" s="12" t="s">
        <v>41</v>
      </c>
      <c r="C17566" s="31">
        <v>0</v>
      </c>
    </row>
    <row r="17567" spans="1:3" ht="15" x14ac:dyDescent="0.2">
      <c r="A17567" s="13"/>
      <c r="B17567" s="39" t="s">
        <v>48</v>
      </c>
      <c r="C17567" s="40">
        <v>43.57</v>
      </c>
    </row>
    <row r="17568" spans="1:3" ht="15" x14ac:dyDescent="0.2">
      <c r="A17568" s="13"/>
      <c r="B17568" s="39" t="s">
        <v>49</v>
      </c>
      <c r="C17568" s="40">
        <v>604.26</v>
      </c>
    </row>
    <row r="17569" spans="1:3" ht="15" x14ac:dyDescent="0.2">
      <c r="A17569" s="13"/>
      <c r="B17569" s="39" t="s">
        <v>50</v>
      </c>
      <c r="C17569" s="40">
        <v>647.83000000000004</v>
      </c>
    </row>
    <row r="17570" spans="1:3" ht="18" hidden="1" customHeight="1" x14ac:dyDescent="0.2">
      <c r="A17570" s="13">
        <f t="shared" si="715"/>
        <v>0</v>
      </c>
      <c r="B17570" s="23"/>
      <c r="C17570" s="34"/>
    </row>
    <row r="17571" spans="1:3" ht="18" hidden="1" customHeight="1" x14ac:dyDescent="0.2">
      <c r="A17571" s="13">
        <f t="shared" si="715"/>
        <v>0</v>
      </c>
      <c r="B17571" s="18" t="s">
        <v>319</v>
      </c>
      <c r="C17571" s="29"/>
    </row>
    <row r="17572" spans="1:3" ht="15" x14ac:dyDescent="0.2">
      <c r="A17572" s="13"/>
      <c r="B17572" s="5" t="s">
        <v>53</v>
      </c>
      <c r="C17572" s="36">
        <v>731</v>
      </c>
    </row>
    <row r="17573" spans="1:3" ht="15" x14ac:dyDescent="0.2">
      <c r="A17573" s="13"/>
      <c r="B17573" s="6" t="s">
        <v>54</v>
      </c>
      <c r="C17573" s="36">
        <v>625</v>
      </c>
    </row>
    <row r="17574" spans="1:3" ht="15" x14ac:dyDescent="0.2">
      <c r="A17574" s="13"/>
      <c r="B17574" s="6" t="s">
        <v>55</v>
      </c>
      <c r="C17574" s="36">
        <v>106</v>
      </c>
    </row>
    <row r="17575" spans="1:3" ht="18" hidden="1" customHeight="1" x14ac:dyDescent="0.2">
      <c r="A17575" s="13">
        <f t="shared" si="715"/>
        <v>0</v>
      </c>
      <c r="B17575" s="24"/>
      <c r="C17575" s="34"/>
    </row>
    <row r="17576" spans="1:3" ht="18" customHeight="1" x14ac:dyDescent="0.2">
      <c r="A17576" s="13"/>
      <c r="B17576" s="121" t="s">
        <v>355</v>
      </c>
      <c r="C17576" s="122"/>
    </row>
    <row r="17577" spans="1:3" ht="18" hidden="1" customHeight="1" x14ac:dyDescent="0.2">
      <c r="A17577" s="13">
        <f t="shared" ref="A17577:A17585" si="716">SUM(C17577)</f>
        <v>0</v>
      </c>
      <c r="B17577" s="21"/>
      <c r="C17577" s="35"/>
    </row>
    <row r="17578" spans="1:3" ht="18" hidden="1" customHeight="1" x14ac:dyDescent="0.2">
      <c r="A17578" s="13">
        <f t="shared" si="716"/>
        <v>0</v>
      </c>
      <c r="B17578" s="22" t="s">
        <v>59</v>
      </c>
      <c r="C17578" s="29"/>
    </row>
    <row r="17579" spans="1:3" ht="15" x14ac:dyDescent="0.2">
      <c r="A17579" s="13"/>
      <c r="B17579" s="2" t="s">
        <v>1</v>
      </c>
      <c r="C17579" s="28">
        <v>2358.5700000000002</v>
      </c>
    </row>
    <row r="17580" spans="1:3" ht="15" hidden="1" x14ac:dyDescent="0.2">
      <c r="A17580" s="13">
        <f t="shared" si="716"/>
        <v>0</v>
      </c>
      <c r="B17580" s="3" t="s">
        <v>2</v>
      </c>
      <c r="C17580" s="28"/>
    </row>
    <row r="17581" spans="1:3" ht="15" hidden="1" x14ac:dyDescent="0.2">
      <c r="A17581" s="13">
        <f t="shared" si="716"/>
        <v>0</v>
      </c>
      <c r="B17581" s="3" t="s">
        <v>3</v>
      </c>
      <c r="C17581" s="28"/>
    </row>
    <row r="17582" spans="1:3" ht="15" hidden="1" x14ac:dyDescent="0.2">
      <c r="A17582" s="13">
        <f t="shared" si="716"/>
        <v>0</v>
      </c>
      <c r="B17582" s="3" t="s">
        <v>4</v>
      </c>
      <c r="C17582" s="28"/>
    </row>
    <row r="17583" spans="1:3" ht="15" x14ac:dyDescent="0.2">
      <c r="A17583" s="13"/>
      <c r="B17583" s="3" t="s">
        <v>5</v>
      </c>
      <c r="C17583" s="28">
        <v>2358.5700000000002</v>
      </c>
    </row>
    <row r="17584" spans="1:3" ht="15" hidden="1" x14ac:dyDescent="0.2">
      <c r="A17584" s="13">
        <f t="shared" si="716"/>
        <v>0</v>
      </c>
      <c r="B17584" s="2" t="s">
        <v>6</v>
      </c>
      <c r="C17584" s="28"/>
    </row>
    <row r="17585" spans="1:3" ht="15" hidden="1" x14ac:dyDescent="0.2">
      <c r="A17585" s="13">
        <f t="shared" si="716"/>
        <v>0</v>
      </c>
      <c r="B17585" s="2" t="s">
        <v>7</v>
      </c>
      <c r="C17585" s="28">
        <v>0</v>
      </c>
    </row>
    <row r="17586" spans="1:3" ht="15" hidden="1" x14ac:dyDescent="0.2">
      <c r="A17586" s="13">
        <v>0</v>
      </c>
      <c r="B17586" s="3" t="s">
        <v>8</v>
      </c>
      <c r="C17586" s="28">
        <v>0</v>
      </c>
    </row>
    <row r="17587" spans="1:3" ht="15" hidden="1" x14ac:dyDescent="0.2">
      <c r="A17587" s="13">
        <f>SUM(C17587)</f>
        <v>0</v>
      </c>
      <c r="B17587" s="4" t="s">
        <v>9</v>
      </c>
      <c r="C17587" s="28"/>
    </row>
    <row r="17588" spans="1:3" ht="15" hidden="1" x14ac:dyDescent="0.2">
      <c r="A17588" s="13">
        <v>0</v>
      </c>
      <c r="B17588" s="4" t="s">
        <v>10</v>
      </c>
      <c r="C17588" s="28"/>
    </row>
    <row r="17589" spans="1:3" ht="15" hidden="1" x14ac:dyDescent="0.2">
      <c r="A17589" s="13">
        <f>SUM(C17589)</f>
        <v>0</v>
      </c>
      <c r="B17589" s="4" t="s">
        <v>11</v>
      </c>
      <c r="C17589" s="28"/>
    </row>
    <row r="17590" spans="1:3" ht="15" hidden="1" x14ac:dyDescent="0.2">
      <c r="A17590" s="13">
        <f>SUM(C17590)</f>
        <v>0</v>
      </c>
      <c r="B17590" s="4" t="s">
        <v>12</v>
      </c>
      <c r="C17590" s="28"/>
    </row>
    <row r="17591" spans="1:3" ht="15" hidden="1" x14ac:dyDescent="0.2">
      <c r="A17591" s="13">
        <f>SUM(C17591)</f>
        <v>0</v>
      </c>
      <c r="B17591" s="2" t="s">
        <v>13</v>
      </c>
      <c r="C17591" s="28">
        <v>0</v>
      </c>
    </row>
    <row r="17592" spans="1:3" ht="15" hidden="1" x14ac:dyDescent="0.2">
      <c r="A17592" s="13">
        <v>0</v>
      </c>
      <c r="B17592" s="3" t="s">
        <v>14</v>
      </c>
      <c r="C17592" s="28">
        <v>0</v>
      </c>
    </row>
    <row r="17593" spans="1:3" ht="15" hidden="1" x14ac:dyDescent="0.2">
      <c r="A17593" s="13">
        <v>0</v>
      </c>
      <c r="B17593" s="4" t="s">
        <v>15</v>
      </c>
      <c r="C17593" s="28"/>
    </row>
    <row r="17594" spans="1:3" ht="15" hidden="1" x14ac:dyDescent="0.2">
      <c r="A17594" s="13">
        <v>0</v>
      </c>
      <c r="B17594" s="4" t="s">
        <v>10</v>
      </c>
      <c r="C17594" s="28"/>
    </row>
    <row r="17595" spans="1:3" ht="15" hidden="1" x14ac:dyDescent="0.2">
      <c r="A17595" s="13">
        <f t="shared" ref="A17595:A17601" si="717">SUM(C17595)</f>
        <v>0</v>
      </c>
      <c r="B17595" s="4" t="s">
        <v>16</v>
      </c>
      <c r="C17595" s="28"/>
    </row>
    <row r="17596" spans="1:3" ht="15" hidden="1" x14ac:dyDescent="0.2">
      <c r="A17596" s="13">
        <f t="shared" si="717"/>
        <v>0</v>
      </c>
      <c r="B17596" s="3" t="s">
        <v>17</v>
      </c>
      <c r="C17596" s="28">
        <v>0</v>
      </c>
    </row>
    <row r="17597" spans="1:3" ht="15" hidden="1" x14ac:dyDescent="0.2">
      <c r="A17597" s="13">
        <f t="shared" si="717"/>
        <v>0</v>
      </c>
      <c r="B17597" s="4" t="s">
        <v>18</v>
      </c>
      <c r="C17597" s="28"/>
    </row>
    <row r="17598" spans="1:3" ht="18" hidden="1" customHeight="1" x14ac:dyDescent="0.2">
      <c r="A17598" s="13">
        <f t="shared" si="717"/>
        <v>0</v>
      </c>
      <c r="B17598" s="21"/>
      <c r="C17598" s="35"/>
    </row>
    <row r="17599" spans="1:3" ht="15" x14ac:dyDescent="0.2">
      <c r="A17599" s="13"/>
      <c r="B17599" s="2" t="s">
        <v>19</v>
      </c>
      <c r="C17599" s="28">
        <v>2262.8000000000002</v>
      </c>
    </row>
    <row r="17600" spans="1:3" ht="15" x14ac:dyDescent="0.2">
      <c r="A17600" s="13"/>
      <c r="B17600" s="12" t="s">
        <v>20</v>
      </c>
      <c r="C17600" s="31">
        <v>1959.81</v>
      </c>
    </row>
    <row r="17601" spans="1:3" ht="15" x14ac:dyDescent="0.2">
      <c r="A17601" s="13"/>
      <c r="B17601" s="12" t="s">
        <v>21</v>
      </c>
      <c r="C17601" s="31">
        <v>274.79000000000002</v>
      </c>
    </row>
    <row r="17602" spans="1:3" ht="15" hidden="1" x14ac:dyDescent="0.2">
      <c r="A17602" s="13">
        <v>0</v>
      </c>
      <c r="B17602" s="15" t="s">
        <v>22</v>
      </c>
      <c r="C17602" s="32">
        <v>116.08</v>
      </c>
    </row>
    <row r="17603" spans="1:3" ht="15" hidden="1" x14ac:dyDescent="0.2">
      <c r="A17603" s="13">
        <v>0</v>
      </c>
      <c r="B17603" s="15" t="s">
        <v>23</v>
      </c>
      <c r="C17603" s="32"/>
    </row>
    <row r="17604" spans="1:3" ht="15" hidden="1" x14ac:dyDescent="0.2">
      <c r="A17604" s="13">
        <v>0</v>
      </c>
      <c r="B17604" s="15" t="s">
        <v>24</v>
      </c>
      <c r="C17604" s="32"/>
    </row>
    <row r="17605" spans="1:3" ht="15" hidden="1" x14ac:dyDescent="0.2">
      <c r="A17605" s="13">
        <v>0</v>
      </c>
      <c r="B17605" s="15" t="s">
        <v>25</v>
      </c>
      <c r="C17605" s="32"/>
    </row>
    <row r="17606" spans="1:3" ht="15" hidden="1" x14ac:dyDescent="0.2">
      <c r="A17606" s="13">
        <v>0</v>
      </c>
      <c r="B17606" s="15" t="s">
        <v>26</v>
      </c>
      <c r="C17606" s="32"/>
    </row>
    <row r="17607" spans="1:3" ht="15" hidden="1" x14ac:dyDescent="0.2">
      <c r="A17607" s="13">
        <v>0</v>
      </c>
      <c r="B17607" s="15" t="s">
        <v>27</v>
      </c>
      <c r="C17607" s="32"/>
    </row>
    <row r="17608" spans="1:3" ht="30" hidden="1" x14ac:dyDescent="0.2">
      <c r="A17608" s="13">
        <v>0</v>
      </c>
      <c r="B17608" s="15" t="s">
        <v>28</v>
      </c>
      <c r="C17608" s="32"/>
    </row>
    <row r="17609" spans="1:3" ht="15" hidden="1" x14ac:dyDescent="0.2">
      <c r="A17609" s="13">
        <v>0</v>
      </c>
      <c r="B17609" s="15" t="s">
        <v>29</v>
      </c>
      <c r="C17609" s="32"/>
    </row>
    <row r="17610" spans="1:3" ht="15" hidden="1" x14ac:dyDescent="0.2">
      <c r="A17610" s="13">
        <v>0</v>
      </c>
      <c r="B17610" s="15" t="s">
        <v>30</v>
      </c>
      <c r="C17610" s="32"/>
    </row>
    <row r="17611" spans="1:3" ht="15" hidden="1" x14ac:dyDescent="0.2">
      <c r="A17611" s="13">
        <v>0</v>
      </c>
      <c r="B17611" s="15" t="s">
        <v>31</v>
      </c>
      <c r="C17611" s="32">
        <v>158.71</v>
      </c>
    </row>
    <row r="17612" spans="1:3" ht="15" hidden="1" x14ac:dyDescent="0.2">
      <c r="A17612" s="13">
        <f t="shared" ref="A17612:A17618" si="718">SUM(C17612)</f>
        <v>0</v>
      </c>
      <c r="B17612" s="12" t="s">
        <v>32</v>
      </c>
      <c r="C17612" s="31"/>
    </row>
    <row r="17613" spans="1:3" ht="15" hidden="1" x14ac:dyDescent="0.2">
      <c r="A17613" s="13">
        <f t="shared" si="718"/>
        <v>0</v>
      </c>
      <c r="B17613" s="3" t="s">
        <v>33</v>
      </c>
      <c r="C17613" s="28"/>
    </row>
    <row r="17614" spans="1:3" ht="15" hidden="1" x14ac:dyDescent="0.2">
      <c r="A17614" s="13">
        <f t="shared" si="718"/>
        <v>0</v>
      </c>
      <c r="B17614" s="12" t="s">
        <v>4</v>
      </c>
      <c r="C17614" s="31"/>
    </row>
    <row r="17615" spans="1:3" ht="15" x14ac:dyDescent="0.2">
      <c r="A17615" s="13"/>
      <c r="B17615" s="12" t="s">
        <v>34</v>
      </c>
      <c r="C17615" s="31">
        <v>15.05</v>
      </c>
    </row>
    <row r="17616" spans="1:3" ht="15" x14ac:dyDescent="0.2">
      <c r="A17616" s="13"/>
      <c r="B17616" s="12" t="s">
        <v>35</v>
      </c>
      <c r="C17616" s="31">
        <v>13.15</v>
      </c>
    </row>
    <row r="17617" spans="1:3" ht="15" hidden="1" x14ac:dyDescent="0.2">
      <c r="A17617" s="13">
        <f t="shared" si="718"/>
        <v>0</v>
      </c>
      <c r="B17617" s="2" t="s">
        <v>36</v>
      </c>
      <c r="C17617" s="28">
        <v>0</v>
      </c>
    </row>
    <row r="17618" spans="1:3" ht="15" hidden="1" x14ac:dyDescent="0.2">
      <c r="A17618" s="13">
        <f t="shared" si="718"/>
        <v>0</v>
      </c>
      <c r="B17618" s="2" t="s">
        <v>37</v>
      </c>
      <c r="C17618" s="28">
        <v>0</v>
      </c>
    </row>
    <row r="17619" spans="1:3" ht="15" hidden="1" x14ac:dyDescent="0.2">
      <c r="A17619" s="13">
        <v>0</v>
      </c>
      <c r="B17619" s="16" t="s">
        <v>8</v>
      </c>
      <c r="C17619" s="33">
        <v>0</v>
      </c>
    </row>
    <row r="17620" spans="1:3" ht="15" hidden="1" x14ac:dyDescent="0.2">
      <c r="A17620" s="13">
        <v>0</v>
      </c>
      <c r="B17620" s="15" t="s">
        <v>9</v>
      </c>
      <c r="C17620" s="32"/>
    </row>
    <row r="17621" spans="1:3" ht="15" hidden="1" x14ac:dyDescent="0.2">
      <c r="A17621" s="13">
        <v>0</v>
      </c>
      <c r="B17621" s="15" t="s">
        <v>38</v>
      </c>
      <c r="C17621" s="32"/>
    </row>
    <row r="17622" spans="1:3" ht="15" hidden="1" x14ac:dyDescent="0.2">
      <c r="A17622" s="13">
        <f>SUM(C17622)</f>
        <v>0</v>
      </c>
      <c r="B17622" s="14" t="s">
        <v>39</v>
      </c>
      <c r="C17622" s="31"/>
    </row>
    <row r="17623" spans="1:3" ht="15" hidden="1" x14ac:dyDescent="0.2">
      <c r="A17623" s="13">
        <f>SUM(C17623)</f>
        <v>0</v>
      </c>
      <c r="B17623" s="4" t="s">
        <v>40</v>
      </c>
      <c r="C17623" s="28"/>
    </row>
    <row r="17624" spans="1:3" ht="15" hidden="1" x14ac:dyDescent="0.2">
      <c r="A17624" s="13">
        <f>SUM(C17624)</f>
        <v>0</v>
      </c>
      <c r="B17624" s="2" t="s">
        <v>41</v>
      </c>
      <c r="C17624" s="28">
        <v>0</v>
      </c>
    </row>
    <row r="17625" spans="1:3" ht="15" hidden="1" x14ac:dyDescent="0.2">
      <c r="A17625" s="13">
        <v>0</v>
      </c>
      <c r="B17625" s="16" t="s">
        <v>14</v>
      </c>
      <c r="C17625" s="33">
        <v>0</v>
      </c>
    </row>
    <row r="17626" spans="1:3" ht="15" hidden="1" x14ac:dyDescent="0.2">
      <c r="A17626" s="13">
        <v>0</v>
      </c>
      <c r="B17626" s="15" t="s">
        <v>9</v>
      </c>
      <c r="C17626" s="32"/>
    </row>
    <row r="17627" spans="1:3" ht="15" hidden="1" x14ac:dyDescent="0.2">
      <c r="A17627" s="13">
        <v>0</v>
      </c>
      <c r="B17627" s="15" t="s">
        <v>10</v>
      </c>
      <c r="C17627" s="32"/>
    </row>
    <row r="17628" spans="1:3" ht="15" hidden="1" x14ac:dyDescent="0.2">
      <c r="A17628" s="13">
        <f>SUM(C17628)</f>
        <v>0</v>
      </c>
      <c r="B17628" s="14" t="s">
        <v>42</v>
      </c>
      <c r="C17628" s="31"/>
    </row>
    <row r="17629" spans="1:3" ht="15" hidden="1" x14ac:dyDescent="0.2">
      <c r="A17629" s="13">
        <f>SUM(C17629)</f>
        <v>0</v>
      </c>
      <c r="B17629" s="4" t="s">
        <v>16</v>
      </c>
      <c r="C17629" s="28"/>
    </row>
    <row r="17630" spans="1:3" ht="15" hidden="1" x14ac:dyDescent="0.2">
      <c r="A17630" s="13">
        <f>SUM(C17630)</f>
        <v>0</v>
      </c>
      <c r="B17630" s="16" t="s">
        <v>17</v>
      </c>
      <c r="C17630" s="33">
        <v>0</v>
      </c>
    </row>
    <row r="17631" spans="1:3" ht="15" hidden="1" x14ac:dyDescent="0.2">
      <c r="A17631" s="13">
        <v>0</v>
      </c>
      <c r="B17631" s="15" t="s">
        <v>43</v>
      </c>
      <c r="C17631" s="32"/>
    </row>
    <row r="17632" spans="1:3" ht="15" hidden="1" x14ac:dyDescent="0.2">
      <c r="A17632" s="13">
        <v>0</v>
      </c>
      <c r="B17632" s="15" t="s">
        <v>15</v>
      </c>
      <c r="C17632" s="32"/>
    </row>
    <row r="17633" spans="1:3" ht="15" hidden="1" x14ac:dyDescent="0.2">
      <c r="A17633" s="13">
        <v>0</v>
      </c>
      <c r="B17633" s="15" t="s">
        <v>10</v>
      </c>
      <c r="C17633" s="32"/>
    </row>
    <row r="17634" spans="1:3" ht="15" hidden="1" x14ac:dyDescent="0.2">
      <c r="A17634" s="13">
        <f t="shared" ref="A17634:A17656" si="719">SUM(C17634)</f>
        <v>0</v>
      </c>
      <c r="B17634" s="14" t="s">
        <v>39</v>
      </c>
      <c r="C17634" s="31"/>
    </row>
    <row r="17635" spans="1:3" ht="15" hidden="1" x14ac:dyDescent="0.2">
      <c r="A17635" s="13">
        <f t="shared" si="719"/>
        <v>0</v>
      </c>
      <c r="B17635" s="4" t="s">
        <v>16</v>
      </c>
      <c r="C17635" s="28"/>
    </row>
    <row r="17636" spans="1:3" ht="18" hidden="1" customHeight="1" x14ac:dyDescent="0.2">
      <c r="A17636" s="13">
        <f t="shared" si="719"/>
        <v>0</v>
      </c>
      <c r="B17636" s="21"/>
      <c r="C17636" s="35"/>
    </row>
    <row r="17637" spans="1:3" ht="18" hidden="1" customHeight="1" x14ac:dyDescent="0.2">
      <c r="A17637" s="13">
        <f t="shared" si="719"/>
        <v>0</v>
      </c>
      <c r="B17637" s="22" t="s">
        <v>60</v>
      </c>
      <c r="C17637" s="29"/>
    </row>
    <row r="17638" spans="1:3" ht="15" x14ac:dyDescent="0.2">
      <c r="A17638" s="13"/>
      <c r="B17638" s="17" t="s">
        <v>44</v>
      </c>
      <c r="C17638" s="31">
        <v>2358.5700000000002</v>
      </c>
    </row>
    <row r="17639" spans="1:3" ht="15" x14ac:dyDescent="0.2">
      <c r="A17639" s="13"/>
      <c r="B17639" s="12" t="s">
        <v>1</v>
      </c>
      <c r="C17639" s="31">
        <v>2358.5700000000002</v>
      </c>
    </row>
    <row r="17640" spans="1:3" ht="15" hidden="1" x14ac:dyDescent="0.2">
      <c r="A17640" s="13">
        <f t="shared" si="719"/>
        <v>0</v>
      </c>
      <c r="B17640" s="12" t="s">
        <v>6</v>
      </c>
      <c r="C17640" s="31">
        <v>0</v>
      </c>
    </row>
    <row r="17641" spans="1:3" ht="15" hidden="1" x14ac:dyDescent="0.2">
      <c r="A17641" s="13">
        <f t="shared" si="719"/>
        <v>0</v>
      </c>
      <c r="B17641" s="12" t="s">
        <v>45</v>
      </c>
      <c r="C17641" s="31">
        <v>0</v>
      </c>
    </row>
    <row r="17642" spans="1:3" ht="15" hidden="1" x14ac:dyDescent="0.2">
      <c r="A17642" s="13">
        <f t="shared" si="719"/>
        <v>0</v>
      </c>
      <c r="B17642" s="12" t="s">
        <v>13</v>
      </c>
      <c r="C17642" s="31">
        <v>0</v>
      </c>
    </row>
    <row r="17643" spans="1:3" ht="15" x14ac:dyDescent="0.2">
      <c r="A17643" s="13"/>
      <c r="B17643" s="17" t="s">
        <v>46</v>
      </c>
      <c r="C17643" s="31">
        <v>2262.8000000000002</v>
      </c>
    </row>
    <row r="17644" spans="1:3" ht="15" x14ac:dyDescent="0.2">
      <c r="A17644" s="13"/>
      <c r="B17644" s="12" t="s">
        <v>19</v>
      </c>
      <c r="C17644" s="31">
        <v>2262.8000000000002</v>
      </c>
    </row>
    <row r="17645" spans="1:3" ht="15" hidden="1" x14ac:dyDescent="0.2">
      <c r="A17645" s="13">
        <f t="shared" si="719"/>
        <v>0</v>
      </c>
      <c r="B17645" s="12" t="s">
        <v>36</v>
      </c>
      <c r="C17645" s="31">
        <v>0</v>
      </c>
    </row>
    <row r="17646" spans="1:3" ht="15" hidden="1" x14ac:dyDescent="0.2">
      <c r="A17646" s="13">
        <f t="shared" si="719"/>
        <v>0</v>
      </c>
      <c r="B17646" s="12" t="s">
        <v>47</v>
      </c>
      <c r="C17646" s="31">
        <v>0</v>
      </c>
    </row>
    <row r="17647" spans="1:3" ht="15" hidden="1" x14ac:dyDescent="0.2">
      <c r="A17647" s="13">
        <f t="shared" si="719"/>
        <v>0</v>
      </c>
      <c r="B17647" s="12" t="s">
        <v>41</v>
      </c>
      <c r="C17647" s="31">
        <v>0</v>
      </c>
    </row>
    <row r="17648" spans="1:3" ht="15" x14ac:dyDescent="0.2">
      <c r="A17648" s="13"/>
      <c r="B17648" s="39" t="s">
        <v>48</v>
      </c>
      <c r="C17648" s="40">
        <v>95.77</v>
      </c>
    </row>
    <row r="17649" spans="1:3" ht="15" x14ac:dyDescent="0.2">
      <c r="A17649" s="13"/>
      <c r="B17649" s="39" t="s">
        <v>49</v>
      </c>
      <c r="C17649" s="40">
        <v>1431.9</v>
      </c>
    </row>
    <row r="17650" spans="1:3" ht="15" x14ac:dyDescent="0.2">
      <c r="A17650" s="13"/>
      <c r="B17650" s="39" t="s">
        <v>50</v>
      </c>
      <c r="C17650" s="40">
        <v>1527.67</v>
      </c>
    </row>
    <row r="17651" spans="1:3" ht="18" hidden="1" customHeight="1" x14ac:dyDescent="0.2">
      <c r="A17651" s="13">
        <f t="shared" si="719"/>
        <v>0</v>
      </c>
      <c r="B17651" s="23"/>
      <c r="C17651" s="34"/>
    </row>
    <row r="17652" spans="1:3" ht="18" hidden="1" customHeight="1" x14ac:dyDescent="0.2">
      <c r="A17652" s="13">
        <f t="shared" si="719"/>
        <v>0</v>
      </c>
      <c r="B17652" s="18" t="s">
        <v>319</v>
      </c>
      <c r="C17652" s="29"/>
    </row>
    <row r="17653" spans="1:3" ht="15" x14ac:dyDescent="0.2">
      <c r="A17653" s="13"/>
      <c r="B17653" s="5" t="s">
        <v>53</v>
      </c>
      <c r="C17653" s="36">
        <v>413</v>
      </c>
    </row>
    <row r="17654" spans="1:3" ht="15" x14ac:dyDescent="0.2">
      <c r="A17654" s="13"/>
      <c r="B17654" s="6" t="s">
        <v>54</v>
      </c>
      <c r="C17654" s="36">
        <v>336</v>
      </c>
    </row>
    <row r="17655" spans="1:3" ht="15" x14ac:dyDescent="0.2">
      <c r="A17655" s="13"/>
      <c r="B17655" s="6" t="s">
        <v>55</v>
      </c>
      <c r="C17655" s="36">
        <v>77</v>
      </c>
    </row>
    <row r="17656" spans="1:3" ht="18" hidden="1" customHeight="1" x14ac:dyDescent="0.2">
      <c r="A17656" s="13">
        <f t="shared" si="719"/>
        <v>0</v>
      </c>
      <c r="B17656" s="24"/>
      <c r="C17656" s="34"/>
    </row>
    <row r="17657" spans="1:3" ht="18" customHeight="1" x14ac:dyDescent="0.2">
      <c r="A17657" s="13"/>
      <c r="B17657" s="121" t="s">
        <v>229</v>
      </c>
      <c r="C17657" s="122"/>
    </row>
    <row r="17658" spans="1:3" ht="18" hidden="1" customHeight="1" x14ac:dyDescent="0.2">
      <c r="A17658" s="13">
        <f t="shared" ref="A17658:A17666" si="720">SUM(C17658)</f>
        <v>0</v>
      </c>
      <c r="B17658" s="21"/>
      <c r="C17658" s="35"/>
    </row>
    <row r="17659" spans="1:3" ht="18" hidden="1" customHeight="1" x14ac:dyDescent="0.2">
      <c r="A17659" s="13">
        <f t="shared" si="720"/>
        <v>0</v>
      </c>
      <c r="B17659" s="22" t="s">
        <v>59</v>
      </c>
      <c r="C17659" s="29"/>
    </row>
    <row r="17660" spans="1:3" ht="15" x14ac:dyDescent="0.2">
      <c r="A17660" s="13"/>
      <c r="B17660" s="2" t="s">
        <v>1</v>
      </c>
      <c r="C17660" s="28">
        <v>871.53842999999995</v>
      </c>
    </row>
    <row r="17661" spans="1:3" ht="15" hidden="1" x14ac:dyDescent="0.2">
      <c r="A17661" s="13">
        <f t="shared" si="720"/>
        <v>0</v>
      </c>
      <c r="B17661" s="3" t="s">
        <v>2</v>
      </c>
      <c r="C17661" s="28"/>
    </row>
    <row r="17662" spans="1:3" ht="15" hidden="1" x14ac:dyDescent="0.2">
      <c r="A17662" s="13">
        <f t="shared" si="720"/>
        <v>0</v>
      </c>
      <c r="B17662" s="3" t="s">
        <v>3</v>
      </c>
      <c r="C17662" s="28"/>
    </row>
    <row r="17663" spans="1:3" ht="15" x14ac:dyDescent="0.2">
      <c r="A17663" s="13"/>
      <c r="B17663" s="3" t="s">
        <v>4</v>
      </c>
      <c r="C17663" s="28">
        <v>4.3011200000000001</v>
      </c>
    </row>
    <row r="17664" spans="1:3" ht="15" x14ac:dyDescent="0.2">
      <c r="A17664" s="13"/>
      <c r="B17664" s="3" t="s">
        <v>5</v>
      </c>
      <c r="C17664" s="28">
        <v>867.23730999999998</v>
      </c>
    </row>
    <row r="17665" spans="1:3" ht="15" hidden="1" x14ac:dyDescent="0.2">
      <c r="A17665" s="13">
        <f t="shared" si="720"/>
        <v>0</v>
      </c>
      <c r="B17665" s="2" t="s">
        <v>6</v>
      </c>
      <c r="C17665" s="28">
        <v>0</v>
      </c>
    </row>
    <row r="17666" spans="1:3" ht="15" hidden="1" x14ac:dyDescent="0.2">
      <c r="A17666" s="13">
        <f t="shared" si="720"/>
        <v>0</v>
      </c>
      <c r="B17666" s="2" t="s">
        <v>7</v>
      </c>
      <c r="C17666" s="28">
        <v>0</v>
      </c>
    </row>
    <row r="17667" spans="1:3" ht="15" hidden="1" x14ac:dyDescent="0.2">
      <c r="A17667" s="13">
        <v>0</v>
      </c>
      <c r="B17667" s="3" t="s">
        <v>8</v>
      </c>
      <c r="C17667" s="28">
        <v>0</v>
      </c>
    </row>
    <row r="17668" spans="1:3" ht="15" hidden="1" x14ac:dyDescent="0.2">
      <c r="A17668" s="13">
        <f>SUM(C17668)</f>
        <v>0</v>
      </c>
      <c r="B17668" s="4" t="s">
        <v>9</v>
      </c>
      <c r="C17668" s="28">
        <v>0</v>
      </c>
    </row>
    <row r="17669" spans="1:3" ht="15" hidden="1" x14ac:dyDescent="0.2">
      <c r="A17669" s="13">
        <v>0</v>
      </c>
      <c r="B17669" s="4" t="s">
        <v>10</v>
      </c>
      <c r="C17669" s="28">
        <v>0</v>
      </c>
    </row>
    <row r="17670" spans="1:3" ht="15" hidden="1" x14ac:dyDescent="0.2">
      <c r="A17670" s="13">
        <f>SUM(C17670)</f>
        <v>0</v>
      </c>
      <c r="B17670" s="4" t="s">
        <v>11</v>
      </c>
      <c r="C17670" s="28">
        <v>0</v>
      </c>
    </row>
    <row r="17671" spans="1:3" ht="15" hidden="1" x14ac:dyDescent="0.2">
      <c r="A17671" s="13">
        <f>SUM(C17671)</f>
        <v>0</v>
      </c>
      <c r="B17671" s="4" t="s">
        <v>12</v>
      </c>
      <c r="C17671" s="28">
        <v>0</v>
      </c>
    </row>
    <row r="17672" spans="1:3" ht="15" hidden="1" x14ac:dyDescent="0.2">
      <c r="A17672" s="13">
        <f>SUM(C17672)</f>
        <v>0</v>
      </c>
      <c r="B17672" s="2" t="s">
        <v>13</v>
      </c>
      <c r="C17672" s="28">
        <v>0</v>
      </c>
    </row>
    <row r="17673" spans="1:3" ht="15" hidden="1" x14ac:dyDescent="0.2">
      <c r="A17673" s="13">
        <v>0</v>
      </c>
      <c r="B17673" s="3" t="s">
        <v>14</v>
      </c>
      <c r="C17673" s="28">
        <v>0</v>
      </c>
    </row>
    <row r="17674" spans="1:3" ht="15" hidden="1" x14ac:dyDescent="0.2">
      <c r="A17674" s="13">
        <v>0</v>
      </c>
      <c r="B17674" s="4" t="s">
        <v>15</v>
      </c>
      <c r="C17674" s="28">
        <v>0</v>
      </c>
    </row>
    <row r="17675" spans="1:3" ht="15" hidden="1" x14ac:dyDescent="0.2">
      <c r="A17675" s="13">
        <v>0</v>
      </c>
      <c r="B17675" s="4" t="s">
        <v>10</v>
      </c>
      <c r="C17675" s="28">
        <v>0</v>
      </c>
    </row>
    <row r="17676" spans="1:3" ht="15" hidden="1" x14ac:dyDescent="0.2">
      <c r="A17676" s="13">
        <f t="shared" ref="A17676:A17682" si="721">SUM(C17676)</f>
        <v>0</v>
      </c>
      <c r="B17676" s="4" t="s">
        <v>16</v>
      </c>
      <c r="C17676" s="28">
        <v>0</v>
      </c>
    </row>
    <row r="17677" spans="1:3" ht="15" hidden="1" x14ac:dyDescent="0.2">
      <c r="A17677" s="13">
        <f t="shared" si="721"/>
        <v>0</v>
      </c>
      <c r="B17677" s="3" t="s">
        <v>17</v>
      </c>
      <c r="C17677" s="28">
        <v>0</v>
      </c>
    </row>
    <row r="17678" spans="1:3" ht="15" hidden="1" x14ac:dyDescent="0.2">
      <c r="A17678" s="13">
        <f t="shared" si="721"/>
        <v>0</v>
      </c>
      <c r="B17678" s="4" t="s">
        <v>18</v>
      </c>
      <c r="C17678" s="28">
        <v>0</v>
      </c>
    </row>
    <row r="17679" spans="1:3" ht="18" hidden="1" customHeight="1" x14ac:dyDescent="0.2">
      <c r="A17679" s="13">
        <f t="shared" si="721"/>
        <v>0</v>
      </c>
      <c r="B17679" s="21"/>
      <c r="C17679" s="35"/>
    </row>
    <row r="17680" spans="1:3" ht="15" x14ac:dyDescent="0.2">
      <c r="A17680" s="13"/>
      <c r="B17680" s="2" t="s">
        <v>19</v>
      </c>
      <c r="C17680" s="28">
        <v>412.20859000000002</v>
      </c>
    </row>
    <row r="17681" spans="1:3" ht="15" x14ac:dyDescent="0.2">
      <c r="A17681" s="13"/>
      <c r="B17681" s="12" t="s">
        <v>20</v>
      </c>
      <c r="C17681" s="31">
        <v>14.2</v>
      </c>
    </row>
    <row r="17682" spans="1:3" ht="15" x14ac:dyDescent="0.2">
      <c r="A17682" s="13"/>
      <c r="B17682" s="12" t="s">
        <v>21</v>
      </c>
      <c r="C17682" s="31">
        <v>397.41359</v>
      </c>
    </row>
    <row r="17683" spans="1:3" ht="15" hidden="1" x14ac:dyDescent="0.2">
      <c r="A17683" s="13">
        <v>0</v>
      </c>
      <c r="B17683" s="15" t="s">
        <v>22</v>
      </c>
      <c r="C17683" s="32">
        <v>306.78057999999999</v>
      </c>
    </row>
    <row r="17684" spans="1:3" ht="15" hidden="1" x14ac:dyDescent="0.2">
      <c r="A17684" s="13">
        <v>0</v>
      </c>
      <c r="B17684" s="15" t="s">
        <v>23</v>
      </c>
      <c r="C17684" s="32">
        <v>0</v>
      </c>
    </row>
    <row r="17685" spans="1:3" ht="15" hidden="1" x14ac:dyDescent="0.2">
      <c r="A17685" s="13">
        <v>0</v>
      </c>
      <c r="B17685" s="15" t="s">
        <v>24</v>
      </c>
      <c r="C17685" s="32">
        <v>65.499290000000002</v>
      </c>
    </row>
    <row r="17686" spans="1:3" ht="15" hidden="1" x14ac:dyDescent="0.2">
      <c r="A17686" s="13">
        <v>0</v>
      </c>
      <c r="B17686" s="15" t="s">
        <v>25</v>
      </c>
      <c r="C17686" s="32">
        <v>7.4380000000000002E-2</v>
      </c>
    </row>
    <row r="17687" spans="1:3" ht="15" hidden="1" x14ac:dyDescent="0.2">
      <c r="A17687" s="13">
        <v>0</v>
      </c>
      <c r="B17687" s="15" t="s">
        <v>26</v>
      </c>
      <c r="C17687" s="32">
        <v>0</v>
      </c>
    </row>
    <row r="17688" spans="1:3" ht="15" hidden="1" x14ac:dyDescent="0.2">
      <c r="A17688" s="13">
        <v>0</v>
      </c>
      <c r="B17688" s="15" t="s">
        <v>27</v>
      </c>
      <c r="C17688" s="32">
        <v>0</v>
      </c>
    </row>
    <row r="17689" spans="1:3" ht="30" hidden="1" x14ac:dyDescent="0.2">
      <c r="A17689" s="13">
        <v>0</v>
      </c>
      <c r="B17689" s="15" t="s">
        <v>28</v>
      </c>
      <c r="C17689" s="32">
        <v>0.189</v>
      </c>
    </row>
    <row r="17690" spans="1:3" ht="15" hidden="1" x14ac:dyDescent="0.2">
      <c r="A17690" s="13">
        <v>0</v>
      </c>
      <c r="B17690" s="15" t="s">
        <v>29</v>
      </c>
      <c r="C17690" s="32">
        <v>0.34699999999999998</v>
      </c>
    </row>
    <row r="17691" spans="1:3" ht="15" hidden="1" x14ac:dyDescent="0.2">
      <c r="A17691" s="13">
        <v>0</v>
      </c>
      <c r="B17691" s="15" t="s">
        <v>30</v>
      </c>
      <c r="C17691" s="32">
        <v>0</v>
      </c>
    </row>
    <row r="17692" spans="1:3" ht="15" hidden="1" x14ac:dyDescent="0.2">
      <c r="A17692" s="13">
        <v>0</v>
      </c>
      <c r="B17692" s="15" t="s">
        <v>31</v>
      </c>
      <c r="C17692" s="32">
        <v>24.523340000000001</v>
      </c>
    </row>
    <row r="17693" spans="1:3" ht="15" hidden="1" x14ac:dyDescent="0.2">
      <c r="A17693" s="13">
        <f t="shared" ref="A17693:A17699" si="722">SUM(C17693)</f>
        <v>0</v>
      </c>
      <c r="B17693" s="12" t="s">
        <v>32</v>
      </c>
      <c r="C17693" s="31">
        <v>0</v>
      </c>
    </row>
    <row r="17694" spans="1:3" ht="15" hidden="1" x14ac:dyDescent="0.2">
      <c r="A17694" s="13">
        <f t="shared" si="722"/>
        <v>0</v>
      </c>
      <c r="B17694" s="3" t="s">
        <v>33</v>
      </c>
      <c r="C17694" s="28">
        <v>0</v>
      </c>
    </row>
    <row r="17695" spans="1:3" ht="15" hidden="1" x14ac:dyDescent="0.2">
      <c r="A17695" s="13">
        <f t="shared" si="722"/>
        <v>0</v>
      </c>
      <c r="B17695" s="12" t="s">
        <v>4</v>
      </c>
      <c r="C17695" s="31">
        <v>0</v>
      </c>
    </row>
    <row r="17696" spans="1:3" ht="15" x14ac:dyDescent="0.2">
      <c r="A17696" s="13"/>
      <c r="B17696" s="12" t="s">
        <v>34</v>
      </c>
      <c r="C17696" s="31">
        <v>0.59499999999999997</v>
      </c>
    </row>
    <row r="17697" spans="1:3" ht="15" hidden="1" x14ac:dyDescent="0.2">
      <c r="A17697" s="13">
        <f t="shared" si="722"/>
        <v>0</v>
      </c>
      <c r="B17697" s="12" t="s">
        <v>35</v>
      </c>
      <c r="C17697" s="31">
        <v>0</v>
      </c>
    </row>
    <row r="17698" spans="1:3" ht="15" x14ac:dyDescent="0.2">
      <c r="A17698" s="13"/>
      <c r="B17698" s="2" t="s">
        <v>36</v>
      </c>
      <c r="C17698" s="28">
        <v>545.65931</v>
      </c>
    </row>
    <row r="17699" spans="1:3" ht="15" hidden="1" x14ac:dyDescent="0.2">
      <c r="A17699" s="13">
        <f t="shared" si="722"/>
        <v>0</v>
      </c>
      <c r="B17699" s="2" t="s">
        <v>37</v>
      </c>
      <c r="C17699" s="28">
        <v>0</v>
      </c>
    </row>
    <row r="17700" spans="1:3" ht="15" hidden="1" x14ac:dyDescent="0.2">
      <c r="A17700" s="13">
        <v>0</v>
      </c>
      <c r="B17700" s="16" t="s">
        <v>8</v>
      </c>
      <c r="C17700" s="33">
        <v>0</v>
      </c>
    </row>
    <row r="17701" spans="1:3" ht="15" hidden="1" x14ac:dyDescent="0.2">
      <c r="A17701" s="13">
        <v>0</v>
      </c>
      <c r="B17701" s="15" t="s">
        <v>9</v>
      </c>
      <c r="C17701" s="32">
        <v>0</v>
      </c>
    </row>
    <row r="17702" spans="1:3" ht="15" hidden="1" x14ac:dyDescent="0.2">
      <c r="A17702" s="13">
        <v>0</v>
      </c>
      <c r="B17702" s="15" t="s">
        <v>38</v>
      </c>
      <c r="C17702" s="32">
        <v>0</v>
      </c>
    </row>
    <row r="17703" spans="1:3" ht="15" hidden="1" x14ac:dyDescent="0.2">
      <c r="A17703" s="13">
        <f>SUM(C17703)</f>
        <v>0</v>
      </c>
      <c r="B17703" s="14" t="s">
        <v>39</v>
      </c>
      <c r="C17703" s="31">
        <v>0</v>
      </c>
    </row>
    <row r="17704" spans="1:3" ht="15" hidden="1" x14ac:dyDescent="0.2">
      <c r="A17704" s="13">
        <f>SUM(C17704)</f>
        <v>0</v>
      </c>
      <c r="B17704" s="4" t="s">
        <v>40</v>
      </c>
      <c r="C17704" s="28">
        <v>0</v>
      </c>
    </row>
    <row r="17705" spans="1:3" ht="15" hidden="1" x14ac:dyDescent="0.2">
      <c r="A17705" s="13">
        <f>SUM(C17705)</f>
        <v>0</v>
      </c>
      <c r="B17705" s="2" t="s">
        <v>41</v>
      </c>
      <c r="C17705" s="28">
        <v>0</v>
      </c>
    </row>
    <row r="17706" spans="1:3" ht="15" hidden="1" x14ac:dyDescent="0.2">
      <c r="A17706" s="13">
        <v>0</v>
      </c>
      <c r="B17706" s="16" t="s">
        <v>14</v>
      </c>
      <c r="C17706" s="33">
        <v>0</v>
      </c>
    </row>
    <row r="17707" spans="1:3" ht="15" hidden="1" x14ac:dyDescent="0.2">
      <c r="A17707" s="13">
        <v>0</v>
      </c>
      <c r="B17707" s="15" t="s">
        <v>9</v>
      </c>
      <c r="C17707" s="32">
        <v>0</v>
      </c>
    </row>
    <row r="17708" spans="1:3" ht="15" hidden="1" x14ac:dyDescent="0.2">
      <c r="A17708" s="13">
        <v>0</v>
      </c>
      <c r="B17708" s="15" t="s">
        <v>10</v>
      </c>
      <c r="C17708" s="32">
        <v>0</v>
      </c>
    </row>
    <row r="17709" spans="1:3" ht="15" hidden="1" x14ac:dyDescent="0.2">
      <c r="A17709" s="13">
        <f>SUM(C17709)</f>
        <v>0</v>
      </c>
      <c r="B17709" s="14" t="s">
        <v>42</v>
      </c>
      <c r="C17709" s="31">
        <v>0</v>
      </c>
    </row>
    <row r="17710" spans="1:3" ht="15" hidden="1" x14ac:dyDescent="0.2">
      <c r="A17710" s="13">
        <f>SUM(C17710)</f>
        <v>0</v>
      </c>
      <c r="B17710" s="4" t="s">
        <v>16</v>
      </c>
      <c r="C17710" s="28">
        <v>0</v>
      </c>
    </row>
    <row r="17711" spans="1:3" ht="15" hidden="1" x14ac:dyDescent="0.2">
      <c r="A17711" s="13">
        <f>SUM(C17711)</f>
        <v>0</v>
      </c>
      <c r="B17711" s="16" t="s">
        <v>17</v>
      </c>
      <c r="C17711" s="33">
        <v>0</v>
      </c>
    </row>
    <row r="17712" spans="1:3" ht="15" hidden="1" x14ac:dyDescent="0.2">
      <c r="A17712" s="13">
        <v>0</v>
      </c>
      <c r="B17712" s="15" t="s">
        <v>43</v>
      </c>
      <c r="C17712" s="32">
        <v>0</v>
      </c>
    </row>
    <row r="17713" spans="1:3" ht="15" hidden="1" x14ac:dyDescent="0.2">
      <c r="A17713" s="13">
        <v>0</v>
      </c>
      <c r="B17713" s="15" t="s">
        <v>15</v>
      </c>
      <c r="C17713" s="32">
        <v>0</v>
      </c>
    </row>
    <row r="17714" spans="1:3" ht="15" hidden="1" x14ac:dyDescent="0.2">
      <c r="A17714" s="13">
        <v>0</v>
      </c>
      <c r="B17714" s="15" t="s">
        <v>10</v>
      </c>
      <c r="C17714" s="32">
        <v>0</v>
      </c>
    </row>
    <row r="17715" spans="1:3" ht="15" hidden="1" x14ac:dyDescent="0.2">
      <c r="A17715" s="13">
        <f t="shared" ref="A17715:A17737" si="723">SUM(C17715)</f>
        <v>0</v>
      </c>
      <c r="B17715" s="14" t="s">
        <v>39</v>
      </c>
      <c r="C17715" s="31">
        <v>0</v>
      </c>
    </row>
    <row r="17716" spans="1:3" ht="15" hidden="1" x14ac:dyDescent="0.2">
      <c r="A17716" s="13">
        <f t="shared" si="723"/>
        <v>0</v>
      </c>
      <c r="B17716" s="4" t="s">
        <v>16</v>
      </c>
      <c r="C17716" s="28">
        <v>0</v>
      </c>
    </row>
    <row r="17717" spans="1:3" ht="18" hidden="1" customHeight="1" x14ac:dyDescent="0.2">
      <c r="A17717" s="13">
        <f t="shared" si="723"/>
        <v>0</v>
      </c>
      <c r="B17717" s="21"/>
      <c r="C17717" s="35"/>
    </row>
    <row r="17718" spans="1:3" ht="18" hidden="1" customHeight="1" x14ac:dyDescent="0.2">
      <c r="A17718" s="13">
        <f t="shared" si="723"/>
        <v>0</v>
      </c>
      <c r="B17718" s="22" t="s">
        <v>60</v>
      </c>
      <c r="C17718" s="29"/>
    </row>
    <row r="17719" spans="1:3" ht="15" x14ac:dyDescent="0.2">
      <c r="A17719" s="13"/>
      <c r="B17719" s="17" t="s">
        <v>44</v>
      </c>
      <c r="C17719" s="31">
        <v>871.53842999999995</v>
      </c>
    </row>
    <row r="17720" spans="1:3" ht="15" x14ac:dyDescent="0.2">
      <c r="A17720" s="13"/>
      <c r="B17720" s="12" t="s">
        <v>1</v>
      </c>
      <c r="C17720" s="31">
        <v>871.53842999999995</v>
      </c>
    </row>
    <row r="17721" spans="1:3" ht="15" hidden="1" x14ac:dyDescent="0.2">
      <c r="A17721" s="13">
        <f t="shared" si="723"/>
        <v>0</v>
      </c>
      <c r="B17721" s="12" t="s">
        <v>6</v>
      </c>
      <c r="C17721" s="31">
        <v>0</v>
      </c>
    </row>
    <row r="17722" spans="1:3" ht="15" hidden="1" x14ac:dyDescent="0.2">
      <c r="A17722" s="13">
        <f t="shared" si="723"/>
        <v>0</v>
      </c>
      <c r="B17722" s="12" t="s">
        <v>45</v>
      </c>
      <c r="C17722" s="31">
        <v>0</v>
      </c>
    </row>
    <row r="17723" spans="1:3" ht="15" hidden="1" x14ac:dyDescent="0.2">
      <c r="A17723" s="13">
        <f t="shared" si="723"/>
        <v>0</v>
      </c>
      <c r="B17723" s="12" t="s">
        <v>13</v>
      </c>
      <c r="C17723" s="31">
        <v>0</v>
      </c>
    </row>
    <row r="17724" spans="1:3" ht="15" x14ac:dyDescent="0.2">
      <c r="A17724" s="13"/>
      <c r="B17724" s="17" t="s">
        <v>46</v>
      </c>
      <c r="C17724" s="31">
        <v>957.86789999999996</v>
      </c>
    </row>
    <row r="17725" spans="1:3" ht="15" x14ac:dyDescent="0.2">
      <c r="A17725" s="13"/>
      <c r="B17725" s="12" t="s">
        <v>19</v>
      </c>
      <c r="C17725" s="31">
        <v>412.20859000000002</v>
      </c>
    </row>
    <row r="17726" spans="1:3" ht="15" x14ac:dyDescent="0.2">
      <c r="A17726" s="13"/>
      <c r="B17726" s="12" t="s">
        <v>36</v>
      </c>
      <c r="C17726" s="31">
        <v>545.65931</v>
      </c>
    </row>
    <row r="17727" spans="1:3" ht="15" hidden="1" x14ac:dyDescent="0.2">
      <c r="A17727" s="13">
        <f t="shared" si="723"/>
        <v>0</v>
      </c>
      <c r="B17727" s="12" t="s">
        <v>47</v>
      </c>
      <c r="C17727" s="31">
        <v>0</v>
      </c>
    </row>
    <row r="17728" spans="1:3" ht="15" hidden="1" x14ac:dyDescent="0.2">
      <c r="A17728" s="13">
        <f t="shared" si="723"/>
        <v>0</v>
      </c>
      <c r="B17728" s="12" t="s">
        <v>41</v>
      </c>
      <c r="C17728" s="31">
        <v>0</v>
      </c>
    </row>
    <row r="17729" spans="1:3" ht="15" x14ac:dyDescent="0.2">
      <c r="A17729" s="13"/>
      <c r="B17729" s="39" t="s">
        <v>48</v>
      </c>
      <c r="C17729" s="40">
        <v>-86.329470000000001</v>
      </c>
    </row>
    <row r="17730" spans="1:3" ht="15" x14ac:dyDescent="0.2">
      <c r="A17730" s="13"/>
      <c r="B17730" s="39" t="s">
        <v>49</v>
      </c>
      <c r="C17730" s="40">
        <v>2333.8726299999998</v>
      </c>
    </row>
    <row r="17731" spans="1:3" ht="15" x14ac:dyDescent="0.2">
      <c r="A17731" s="13"/>
      <c r="B17731" s="39" t="s">
        <v>50</v>
      </c>
      <c r="C17731" s="40">
        <v>2247.5431600000002</v>
      </c>
    </row>
    <row r="17732" spans="1:3" ht="18" hidden="1" customHeight="1" x14ac:dyDescent="0.2">
      <c r="A17732" s="13">
        <f t="shared" si="723"/>
        <v>0</v>
      </c>
      <c r="B17732" s="23"/>
      <c r="C17732" s="34"/>
    </row>
    <row r="17733" spans="1:3" ht="18" hidden="1" customHeight="1" x14ac:dyDescent="0.2">
      <c r="A17733" s="13">
        <f t="shared" si="723"/>
        <v>0</v>
      </c>
      <c r="B17733" s="18" t="s">
        <v>319</v>
      </c>
      <c r="C17733" s="29"/>
    </row>
    <row r="17734" spans="1:3" ht="15" x14ac:dyDescent="0.2">
      <c r="A17734" s="13"/>
      <c r="B17734" s="5" t="s">
        <v>53</v>
      </c>
      <c r="C17734" s="36">
        <v>139</v>
      </c>
    </row>
    <row r="17735" spans="1:3" ht="15" x14ac:dyDescent="0.2">
      <c r="A17735" s="13"/>
      <c r="B17735" s="6" t="s">
        <v>54</v>
      </c>
      <c r="C17735" s="36">
        <v>50</v>
      </c>
    </row>
    <row r="17736" spans="1:3" ht="15" x14ac:dyDescent="0.2">
      <c r="A17736" s="13"/>
      <c r="B17736" s="6" t="s">
        <v>55</v>
      </c>
      <c r="C17736" s="36">
        <v>89</v>
      </c>
    </row>
    <row r="17737" spans="1:3" ht="18" hidden="1" customHeight="1" x14ac:dyDescent="0.2">
      <c r="A17737" s="13">
        <f t="shared" si="723"/>
        <v>0</v>
      </c>
      <c r="B17737" s="24"/>
      <c r="C17737" s="34"/>
    </row>
    <row r="17738" spans="1:3" ht="18" customHeight="1" x14ac:dyDescent="0.2">
      <c r="A17738" s="13"/>
      <c r="B17738" s="121" t="s">
        <v>384</v>
      </c>
      <c r="C17738" s="122"/>
    </row>
    <row r="17739" spans="1:3" ht="18" hidden="1" customHeight="1" x14ac:dyDescent="0.2">
      <c r="A17739" s="13">
        <f t="shared" ref="A17739:A17747" si="724">SUM(C17739)</f>
        <v>0</v>
      </c>
      <c r="B17739" s="21"/>
      <c r="C17739" s="35"/>
    </row>
    <row r="17740" spans="1:3" ht="18" hidden="1" customHeight="1" x14ac:dyDescent="0.2">
      <c r="A17740" s="13">
        <f t="shared" si="724"/>
        <v>0</v>
      </c>
      <c r="B17740" s="22" t="s">
        <v>59</v>
      </c>
      <c r="C17740" s="29"/>
    </row>
    <row r="17741" spans="1:3" ht="15" x14ac:dyDescent="0.2">
      <c r="A17741" s="13"/>
      <c r="B17741" s="2" t="s">
        <v>1</v>
      </c>
      <c r="C17741" s="28">
        <v>5715.41</v>
      </c>
    </row>
    <row r="17742" spans="1:3" ht="15" hidden="1" x14ac:dyDescent="0.2">
      <c r="A17742" s="13">
        <f t="shared" si="724"/>
        <v>0</v>
      </c>
      <c r="B17742" s="3" t="s">
        <v>2</v>
      </c>
      <c r="C17742" s="28"/>
    </row>
    <row r="17743" spans="1:3" ht="15" hidden="1" x14ac:dyDescent="0.2">
      <c r="A17743" s="13">
        <f t="shared" si="724"/>
        <v>0</v>
      </c>
      <c r="B17743" s="3" t="s">
        <v>3</v>
      </c>
      <c r="C17743" s="28"/>
    </row>
    <row r="17744" spans="1:3" ht="15" hidden="1" x14ac:dyDescent="0.2">
      <c r="A17744" s="13">
        <f t="shared" si="724"/>
        <v>0</v>
      </c>
      <c r="B17744" s="3" t="s">
        <v>4</v>
      </c>
      <c r="C17744" s="28"/>
    </row>
    <row r="17745" spans="1:3" ht="15" x14ac:dyDescent="0.2">
      <c r="A17745" s="13"/>
      <c r="B17745" s="3" t="s">
        <v>5</v>
      </c>
      <c r="C17745" s="28">
        <v>5715.41</v>
      </c>
    </row>
    <row r="17746" spans="1:3" ht="15" hidden="1" x14ac:dyDescent="0.2">
      <c r="A17746" s="13">
        <f t="shared" si="724"/>
        <v>0</v>
      </c>
      <c r="B17746" s="2" t="s">
        <v>6</v>
      </c>
      <c r="C17746" s="28"/>
    </row>
    <row r="17747" spans="1:3" ht="15" hidden="1" x14ac:dyDescent="0.2">
      <c r="A17747" s="13">
        <f t="shared" si="724"/>
        <v>0</v>
      </c>
      <c r="B17747" s="2" t="s">
        <v>7</v>
      </c>
      <c r="C17747" s="28">
        <v>0</v>
      </c>
    </row>
    <row r="17748" spans="1:3" ht="15" hidden="1" x14ac:dyDescent="0.2">
      <c r="A17748" s="13">
        <v>0</v>
      </c>
      <c r="B17748" s="3" t="s">
        <v>8</v>
      </c>
      <c r="C17748" s="28">
        <v>0</v>
      </c>
    </row>
    <row r="17749" spans="1:3" ht="15" hidden="1" x14ac:dyDescent="0.2">
      <c r="A17749" s="13">
        <f>SUM(C17749)</f>
        <v>0</v>
      </c>
      <c r="B17749" s="4" t="s">
        <v>9</v>
      </c>
      <c r="C17749" s="28"/>
    </row>
    <row r="17750" spans="1:3" ht="15" hidden="1" x14ac:dyDescent="0.2">
      <c r="A17750" s="13">
        <v>0</v>
      </c>
      <c r="B17750" s="4" t="s">
        <v>10</v>
      </c>
      <c r="C17750" s="28"/>
    </row>
    <row r="17751" spans="1:3" ht="15" hidden="1" x14ac:dyDescent="0.2">
      <c r="A17751" s="13">
        <f>SUM(C17751)</f>
        <v>0</v>
      </c>
      <c r="B17751" s="4" t="s">
        <v>11</v>
      </c>
      <c r="C17751" s="28"/>
    </row>
    <row r="17752" spans="1:3" ht="15" hidden="1" x14ac:dyDescent="0.2">
      <c r="A17752" s="13">
        <f>SUM(C17752)</f>
        <v>0</v>
      </c>
      <c r="B17752" s="4" t="s">
        <v>12</v>
      </c>
      <c r="C17752" s="28"/>
    </row>
    <row r="17753" spans="1:3" ht="15" hidden="1" x14ac:dyDescent="0.2">
      <c r="A17753" s="13">
        <f>SUM(C17753)</f>
        <v>0</v>
      </c>
      <c r="B17753" s="2" t="s">
        <v>13</v>
      </c>
      <c r="C17753" s="28">
        <v>0</v>
      </c>
    </row>
    <row r="17754" spans="1:3" ht="15" hidden="1" x14ac:dyDescent="0.2">
      <c r="A17754" s="13">
        <v>0</v>
      </c>
      <c r="B17754" s="3" t="s">
        <v>14</v>
      </c>
      <c r="C17754" s="28">
        <v>0</v>
      </c>
    </row>
    <row r="17755" spans="1:3" ht="15" hidden="1" x14ac:dyDescent="0.2">
      <c r="A17755" s="13">
        <v>0</v>
      </c>
      <c r="B17755" s="4" t="s">
        <v>15</v>
      </c>
      <c r="C17755" s="28"/>
    </row>
    <row r="17756" spans="1:3" ht="15" hidden="1" x14ac:dyDescent="0.2">
      <c r="A17756" s="13">
        <v>0</v>
      </c>
      <c r="B17756" s="4" t="s">
        <v>10</v>
      </c>
      <c r="C17756" s="28"/>
    </row>
    <row r="17757" spans="1:3" ht="15" hidden="1" x14ac:dyDescent="0.2">
      <c r="A17757" s="13">
        <f t="shared" ref="A17757:A17763" si="725">SUM(C17757)</f>
        <v>0</v>
      </c>
      <c r="B17757" s="4" t="s">
        <v>16</v>
      </c>
      <c r="C17757" s="28"/>
    </row>
    <row r="17758" spans="1:3" ht="15" hidden="1" x14ac:dyDescent="0.2">
      <c r="A17758" s="13">
        <f t="shared" si="725"/>
        <v>0</v>
      </c>
      <c r="B17758" s="3" t="s">
        <v>17</v>
      </c>
      <c r="C17758" s="28">
        <v>0</v>
      </c>
    </row>
    <row r="17759" spans="1:3" ht="15" hidden="1" x14ac:dyDescent="0.2">
      <c r="A17759" s="13">
        <f t="shared" si="725"/>
        <v>0</v>
      </c>
      <c r="B17759" s="4" t="s">
        <v>18</v>
      </c>
      <c r="C17759" s="28"/>
    </row>
    <row r="17760" spans="1:3" ht="18" hidden="1" customHeight="1" x14ac:dyDescent="0.2">
      <c r="A17760" s="13">
        <f t="shared" si="725"/>
        <v>0</v>
      </c>
      <c r="B17760" s="21"/>
      <c r="C17760" s="35"/>
    </row>
    <row r="17761" spans="1:3" ht="15" x14ac:dyDescent="0.2">
      <c r="A17761" s="13"/>
      <c r="B17761" s="2" t="s">
        <v>19</v>
      </c>
      <c r="C17761" s="28">
        <v>5686.130000000001</v>
      </c>
    </row>
    <row r="17762" spans="1:3" ht="15" x14ac:dyDescent="0.2">
      <c r="A17762" s="13"/>
      <c r="B17762" s="12" t="s">
        <v>20</v>
      </c>
      <c r="C17762" s="31">
        <v>5027.8900000000003</v>
      </c>
    </row>
    <row r="17763" spans="1:3" ht="15" x14ac:dyDescent="0.2">
      <c r="A17763" s="13"/>
      <c r="B17763" s="12" t="s">
        <v>21</v>
      </c>
      <c r="C17763" s="31">
        <v>607.22</v>
      </c>
    </row>
    <row r="17764" spans="1:3" ht="15" hidden="1" x14ac:dyDescent="0.2">
      <c r="A17764" s="13">
        <v>0</v>
      </c>
      <c r="B17764" s="15" t="s">
        <v>22</v>
      </c>
      <c r="C17764" s="32">
        <v>282.47000000000003</v>
      </c>
    </row>
    <row r="17765" spans="1:3" ht="15" hidden="1" x14ac:dyDescent="0.2">
      <c r="A17765" s="13">
        <v>0</v>
      </c>
      <c r="B17765" s="15" t="s">
        <v>23</v>
      </c>
      <c r="C17765" s="32"/>
    </row>
    <row r="17766" spans="1:3" ht="15" hidden="1" x14ac:dyDescent="0.2">
      <c r="A17766" s="13">
        <v>0</v>
      </c>
      <c r="B17766" s="15" t="s">
        <v>24</v>
      </c>
      <c r="C17766" s="32"/>
    </row>
    <row r="17767" spans="1:3" ht="15" hidden="1" x14ac:dyDescent="0.2">
      <c r="A17767" s="13">
        <v>0</v>
      </c>
      <c r="B17767" s="15" t="s">
        <v>25</v>
      </c>
      <c r="C17767" s="32"/>
    </row>
    <row r="17768" spans="1:3" ht="15" hidden="1" x14ac:dyDescent="0.2">
      <c r="A17768" s="13">
        <v>0</v>
      </c>
      <c r="B17768" s="15" t="s">
        <v>26</v>
      </c>
      <c r="C17768" s="32"/>
    </row>
    <row r="17769" spans="1:3" ht="15" hidden="1" x14ac:dyDescent="0.2">
      <c r="A17769" s="13">
        <v>0</v>
      </c>
      <c r="B17769" s="15" t="s">
        <v>27</v>
      </c>
      <c r="C17769" s="32"/>
    </row>
    <row r="17770" spans="1:3" ht="30" hidden="1" x14ac:dyDescent="0.2">
      <c r="A17770" s="13">
        <v>0</v>
      </c>
      <c r="B17770" s="15" t="s">
        <v>28</v>
      </c>
      <c r="C17770" s="32"/>
    </row>
    <row r="17771" spans="1:3" ht="15" hidden="1" x14ac:dyDescent="0.2">
      <c r="A17771" s="13">
        <v>0</v>
      </c>
      <c r="B17771" s="15" t="s">
        <v>29</v>
      </c>
      <c r="C17771" s="32"/>
    </row>
    <row r="17772" spans="1:3" ht="15" hidden="1" x14ac:dyDescent="0.2">
      <c r="A17772" s="13">
        <v>0</v>
      </c>
      <c r="B17772" s="15" t="s">
        <v>30</v>
      </c>
      <c r="C17772" s="32"/>
    </row>
    <row r="17773" spans="1:3" ht="15" hidden="1" x14ac:dyDescent="0.2">
      <c r="A17773" s="13">
        <v>0</v>
      </c>
      <c r="B17773" s="15" t="s">
        <v>31</v>
      </c>
      <c r="C17773" s="32">
        <v>324.75</v>
      </c>
    </row>
    <row r="17774" spans="1:3" ht="15" hidden="1" x14ac:dyDescent="0.2">
      <c r="A17774" s="13">
        <f t="shared" ref="A17774:A17834" si="726">SUM(C17774)</f>
        <v>0</v>
      </c>
      <c r="B17774" s="12" t="s">
        <v>32</v>
      </c>
      <c r="C17774" s="31"/>
    </row>
    <row r="17775" spans="1:3" ht="15" hidden="1" x14ac:dyDescent="0.2">
      <c r="A17775" s="13">
        <f t="shared" si="726"/>
        <v>0</v>
      </c>
      <c r="B17775" s="3" t="s">
        <v>33</v>
      </c>
      <c r="C17775" s="28"/>
    </row>
    <row r="17776" spans="1:3" ht="15" hidden="1" x14ac:dyDescent="0.2">
      <c r="A17776" s="13">
        <f t="shared" si="726"/>
        <v>0</v>
      </c>
      <c r="B17776" s="12" t="s">
        <v>4</v>
      </c>
      <c r="C17776" s="31"/>
    </row>
    <row r="17777" spans="1:3" ht="15" x14ac:dyDescent="0.2">
      <c r="A17777" s="13"/>
      <c r="B17777" s="12" t="s">
        <v>34</v>
      </c>
      <c r="C17777" s="31">
        <v>51.02</v>
      </c>
    </row>
    <row r="17778" spans="1:3" ht="15" hidden="1" x14ac:dyDescent="0.2">
      <c r="A17778" s="13">
        <f t="shared" si="726"/>
        <v>0</v>
      </c>
      <c r="B17778" s="12" t="s">
        <v>35</v>
      </c>
      <c r="C17778" s="31"/>
    </row>
    <row r="17779" spans="1:3" ht="15" x14ac:dyDescent="0.2">
      <c r="A17779" s="13"/>
      <c r="B17779" s="2" t="s">
        <v>36</v>
      </c>
      <c r="C17779" s="28">
        <v>2.52</v>
      </c>
    </row>
    <row r="17780" spans="1:3" ht="15" hidden="1" x14ac:dyDescent="0.2">
      <c r="A17780" s="13">
        <f t="shared" si="726"/>
        <v>0</v>
      </c>
      <c r="B17780" s="2" t="s">
        <v>37</v>
      </c>
      <c r="C17780" s="28">
        <v>0</v>
      </c>
    </row>
    <row r="17781" spans="1:3" ht="15" hidden="1" x14ac:dyDescent="0.2">
      <c r="A17781" s="13">
        <v>0</v>
      </c>
      <c r="B17781" s="16" t="s">
        <v>8</v>
      </c>
      <c r="C17781" s="33">
        <v>0</v>
      </c>
    </row>
    <row r="17782" spans="1:3" ht="15" hidden="1" x14ac:dyDescent="0.2">
      <c r="A17782" s="13">
        <v>0</v>
      </c>
      <c r="B17782" s="15" t="s">
        <v>9</v>
      </c>
      <c r="C17782" s="32"/>
    </row>
    <row r="17783" spans="1:3" ht="15" hidden="1" x14ac:dyDescent="0.2">
      <c r="A17783" s="13">
        <v>0</v>
      </c>
      <c r="B17783" s="15" t="s">
        <v>38</v>
      </c>
      <c r="C17783" s="32"/>
    </row>
    <row r="17784" spans="1:3" ht="15" hidden="1" x14ac:dyDescent="0.2">
      <c r="A17784" s="13">
        <f t="shared" si="726"/>
        <v>0</v>
      </c>
      <c r="B17784" s="14" t="s">
        <v>39</v>
      </c>
      <c r="C17784" s="31"/>
    </row>
    <row r="17785" spans="1:3" ht="15" hidden="1" x14ac:dyDescent="0.2">
      <c r="A17785" s="13">
        <f t="shared" si="726"/>
        <v>0</v>
      </c>
      <c r="B17785" s="4" t="s">
        <v>40</v>
      </c>
      <c r="C17785" s="28"/>
    </row>
    <row r="17786" spans="1:3" ht="15" hidden="1" x14ac:dyDescent="0.2">
      <c r="A17786" s="13">
        <f t="shared" si="726"/>
        <v>0</v>
      </c>
      <c r="B17786" s="2" t="s">
        <v>41</v>
      </c>
      <c r="C17786" s="28">
        <v>0</v>
      </c>
    </row>
    <row r="17787" spans="1:3" ht="15" hidden="1" x14ac:dyDescent="0.2">
      <c r="A17787" s="13">
        <v>0</v>
      </c>
      <c r="B17787" s="16" t="s">
        <v>14</v>
      </c>
      <c r="C17787" s="33">
        <v>0</v>
      </c>
    </row>
    <row r="17788" spans="1:3" ht="15" hidden="1" x14ac:dyDescent="0.2">
      <c r="A17788" s="13">
        <v>0</v>
      </c>
      <c r="B17788" s="15" t="s">
        <v>9</v>
      </c>
      <c r="C17788" s="32"/>
    </row>
    <row r="17789" spans="1:3" ht="15" hidden="1" x14ac:dyDescent="0.2">
      <c r="A17789" s="13">
        <v>0</v>
      </c>
      <c r="B17789" s="15" t="s">
        <v>10</v>
      </c>
      <c r="C17789" s="32"/>
    </row>
    <row r="17790" spans="1:3" ht="15" hidden="1" x14ac:dyDescent="0.2">
      <c r="A17790" s="13">
        <f t="shared" si="726"/>
        <v>0</v>
      </c>
      <c r="B17790" s="14" t="s">
        <v>42</v>
      </c>
      <c r="C17790" s="31"/>
    </row>
    <row r="17791" spans="1:3" ht="15" hidden="1" x14ac:dyDescent="0.2">
      <c r="A17791" s="13">
        <f t="shared" si="726"/>
        <v>0</v>
      </c>
      <c r="B17791" s="4" t="s">
        <v>16</v>
      </c>
      <c r="C17791" s="28"/>
    </row>
    <row r="17792" spans="1:3" ht="15" hidden="1" x14ac:dyDescent="0.2">
      <c r="A17792" s="13">
        <f t="shared" si="726"/>
        <v>0</v>
      </c>
      <c r="B17792" s="16" t="s">
        <v>17</v>
      </c>
      <c r="C17792" s="33">
        <v>0</v>
      </c>
    </row>
    <row r="17793" spans="1:3" ht="15" hidden="1" x14ac:dyDescent="0.2">
      <c r="A17793" s="13">
        <v>0</v>
      </c>
      <c r="B17793" s="15" t="s">
        <v>43</v>
      </c>
      <c r="C17793" s="32"/>
    </row>
    <row r="17794" spans="1:3" ht="15" hidden="1" x14ac:dyDescent="0.2">
      <c r="A17794" s="13">
        <v>0</v>
      </c>
      <c r="B17794" s="15" t="s">
        <v>15</v>
      </c>
      <c r="C17794" s="32"/>
    </row>
    <row r="17795" spans="1:3" ht="15" hidden="1" x14ac:dyDescent="0.2">
      <c r="A17795" s="13">
        <v>0</v>
      </c>
      <c r="B17795" s="15" t="s">
        <v>10</v>
      </c>
      <c r="C17795" s="32"/>
    </row>
    <row r="17796" spans="1:3" ht="15" hidden="1" x14ac:dyDescent="0.2">
      <c r="A17796" s="13">
        <f t="shared" si="726"/>
        <v>0</v>
      </c>
      <c r="B17796" s="14" t="s">
        <v>39</v>
      </c>
      <c r="C17796" s="31"/>
    </row>
    <row r="17797" spans="1:3" ht="15" hidden="1" x14ac:dyDescent="0.2">
      <c r="A17797" s="13">
        <f t="shared" si="726"/>
        <v>0</v>
      </c>
      <c r="B17797" s="4" t="s">
        <v>16</v>
      </c>
      <c r="C17797" s="28"/>
    </row>
    <row r="17798" spans="1:3" ht="18" hidden="1" customHeight="1" x14ac:dyDescent="0.2">
      <c r="A17798" s="13">
        <f t="shared" si="726"/>
        <v>0</v>
      </c>
      <c r="B17798" s="21"/>
      <c r="C17798" s="35"/>
    </row>
    <row r="17799" spans="1:3" ht="18" hidden="1" customHeight="1" x14ac:dyDescent="0.2">
      <c r="A17799" s="13">
        <f t="shared" si="726"/>
        <v>0</v>
      </c>
      <c r="B17799" s="22" t="s">
        <v>60</v>
      </c>
      <c r="C17799" s="29"/>
    </row>
    <row r="17800" spans="1:3" ht="15" x14ac:dyDescent="0.2">
      <c r="A17800" s="13"/>
      <c r="B17800" s="17" t="s">
        <v>44</v>
      </c>
      <c r="C17800" s="31">
        <v>5715.41</v>
      </c>
    </row>
    <row r="17801" spans="1:3" ht="15" x14ac:dyDescent="0.2">
      <c r="A17801" s="13"/>
      <c r="B17801" s="12" t="s">
        <v>1</v>
      </c>
      <c r="C17801" s="31">
        <v>5715.41</v>
      </c>
    </row>
    <row r="17802" spans="1:3" ht="15" hidden="1" x14ac:dyDescent="0.2">
      <c r="A17802" s="13">
        <f t="shared" si="726"/>
        <v>0</v>
      </c>
      <c r="B17802" s="12" t="s">
        <v>6</v>
      </c>
      <c r="C17802" s="31">
        <v>0</v>
      </c>
    </row>
    <row r="17803" spans="1:3" ht="15" hidden="1" x14ac:dyDescent="0.2">
      <c r="A17803" s="13">
        <f t="shared" si="726"/>
        <v>0</v>
      </c>
      <c r="B17803" s="12" t="s">
        <v>45</v>
      </c>
      <c r="C17803" s="31">
        <v>0</v>
      </c>
    </row>
    <row r="17804" spans="1:3" ht="15" hidden="1" x14ac:dyDescent="0.2">
      <c r="A17804" s="13">
        <f t="shared" si="726"/>
        <v>0</v>
      </c>
      <c r="B17804" s="12" t="s">
        <v>13</v>
      </c>
      <c r="C17804" s="31">
        <v>0</v>
      </c>
    </row>
    <row r="17805" spans="1:3" ht="15" x14ac:dyDescent="0.2">
      <c r="A17805" s="13"/>
      <c r="B17805" s="17" t="s">
        <v>46</v>
      </c>
      <c r="C17805" s="31">
        <v>5688.6500000000005</v>
      </c>
    </row>
    <row r="17806" spans="1:3" ht="15" x14ac:dyDescent="0.2">
      <c r="A17806" s="13"/>
      <c r="B17806" s="12" t="s">
        <v>19</v>
      </c>
      <c r="C17806" s="31">
        <v>5686.13</v>
      </c>
    </row>
    <row r="17807" spans="1:3" ht="15" x14ac:dyDescent="0.2">
      <c r="A17807" s="13"/>
      <c r="B17807" s="12" t="s">
        <v>36</v>
      </c>
      <c r="C17807" s="31">
        <v>2.52</v>
      </c>
    </row>
    <row r="17808" spans="1:3" ht="15" hidden="1" x14ac:dyDescent="0.2">
      <c r="A17808" s="13">
        <f t="shared" si="726"/>
        <v>0</v>
      </c>
      <c r="B17808" s="12" t="s">
        <v>47</v>
      </c>
      <c r="C17808" s="31">
        <v>0</v>
      </c>
    </row>
    <row r="17809" spans="1:3" ht="15" hidden="1" x14ac:dyDescent="0.2">
      <c r="A17809" s="13">
        <f t="shared" si="726"/>
        <v>0</v>
      </c>
      <c r="B17809" s="12" t="s">
        <v>41</v>
      </c>
      <c r="C17809" s="31">
        <v>0</v>
      </c>
    </row>
    <row r="17810" spans="1:3" ht="15" x14ac:dyDescent="0.2">
      <c r="A17810" s="13"/>
      <c r="B17810" s="39" t="s">
        <v>48</v>
      </c>
      <c r="C17810" s="40">
        <v>26.76</v>
      </c>
    </row>
    <row r="17811" spans="1:3" ht="15" x14ac:dyDescent="0.2">
      <c r="A17811" s="13"/>
      <c r="B17811" s="39" t="s">
        <v>49</v>
      </c>
      <c r="C17811" s="40">
        <v>1226.25</v>
      </c>
    </row>
    <row r="17812" spans="1:3" ht="15" x14ac:dyDescent="0.2">
      <c r="A17812" s="13"/>
      <c r="B17812" s="39" t="s">
        <v>50</v>
      </c>
      <c r="C17812" s="40">
        <v>1253.01</v>
      </c>
    </row>
    <row r="17813" spans="1:3" ht="18" hidden="1" customHeight="1" x14ac:dyDescent="0.2">
      <c r="A17813" s="13">
        <f t="shared" si="726"/>
        <v>0</v>
      </c>
      <c r="B17813" s="23"/>
      <c r="C17813" s="34"/>
    </row>
    <row r="17814" spans="1:3" ht="18" hidden="1" customHeight="1" x14ac:dyDescent="0.2">
      <c r="A17814" s="13">
        <f t="shared" si="726"/>
        <v>0</v>
      </c>
      <c r="B17814" s="18" t="s">
        <v>319</v>
      </c>
      <c r="C17814" s="29"/>
    </row>
    <row r="17815" spans="1:3" ht="15" x14ac:dyDescent="0.2">
      <c r="A17815" s="13"/>
      <c r="B17815" s="5" t="s">
        <v>53</v>
      </c>
      <c r="C17815" s="36">
        <v>1140</v>
      </c>
    </row>
    <row r="17816" spans="1:3" ht="15" x14ac:dyDescent="0.2">
      <c r="A17816" s="13"/>
      <c r="B17816" s="6" t="s">
        <v>54</v>
      </c>
      <c r="C17816" s="36">
        <v>957</v>
      </c>
    </row>
    <row r="17817" spans="1:3" ht="15" x14ac:dyDescent="0.2">
      <c r="A17817" s="13"/>
      <c r="B17817" s="6" t="s">
        <v>55</v>
      </c>
      <c r="C17817" s="36">
        <v>183</v>
      </c>
    </row>
    <row r="17818" spans="1:3" ht="18" hidden="1" customHeight="1" x14ac:dyDescent="0.2">
      <c r="A17818" s="13">
        <f t="shared" si="726"/>
        <v>0</v>
      </c>
      <c r="B17818" s="24"/>
      <c r="C17818" s="34"/>
    </row>
    <row r="17819" spans="1:3" ht="18" customHeight="1" x14ac:dyDescent="0.2">
      <c r="A17819" s="13"/>
      <c r="B17819" s="121" t="s">
        <v>356</v>
      </c>
      <c r="C17819" s="122"/>
    </row>
    <row r="17820" spans="1:3" ht="18" hidden="1" customHeight="1" x14ac:dyDescent="0.2">
      <c r="A17820" s="13">
        <f t="shared" si="726"/>
        <v>0</v>
      </c>
      <c r="B17820" s="21"/>
      <c r="C17820" s="35"/>
    </row>
    <row r="17821" spans="1:3" ht="18" hidden="1" customHeight="1" x14ac:dyDescent="0.2">
      <c r="A17821" s="13">
        <f t="shared" si="726"/>
        <v>0</v>
      </c>
      <c r="B17821" s="22" t="s">
        <v>59</v>
      </c>
      <c r="C17821" s="29"/>
    </row>
    <row r="17822" spans="1:3" ht="15" x14ac:dyDescent="0.2">
      <c r="A17822" s="13"/>
      <c r="B17822" s="2" t="s">
        <v>1</v>
      </c>
      <c r="C17822" s="28">
        <v>6180</v>
      </c>
    </row>
    <row r="17823" spans="1:3" ht="15" hidden="1" x14ac:dyDescent="0.2">
      <c r="A17823" s="13">
        <f t="shared" si="726"/>
        <v>0</v>
      </c>
      <c r="B17823" s="3" t="s">
        <v>2</v>
      </c>
      <c r="C17823" s="28"/>
    </row>
    <row r="17824" spans="1:3" ht="15" hidden="1" x14ac:dyDescent="0.2">
      <c r="A17824" s="13">
        <f t="shared" si="726"/>
        <v>0</v>
      </c>
      <c r="B17824" s="3" t="s">
        <v>3</v>
      </c>
      <c r="C17824" s="28"/>
    </row>
    <row r="17825" spans="1:3" ht="15" x14ac:dyDescent="0.2">
      <c r="A17825" s="13"/>
      <c r="B17825" s="3" t="s">
        <v>4</v>
      </c>
      <c r="C17825" s="28">
        <v>54.5</v>
      </c>
    </row>
    <row r="17826" spans="1:3" ht="15" x14ac:dyDescent="0.2">
      <c r="A17826" s="13"/>
      <c r="B17826" s="3" t="s">
        <v>5</v>
      </c>
      <c r="C17826" s="28">
        <v>6125.5</v>
      </c>
    </row>
    <row r="17827" spans="1:3" ht="15" hidden="1" x14ac:dyDescent="0.2">
      <c r="A17827" s="13">
        <f t="shared" si="726"/>
        <v>0</v>
      </c>
      <c r="B17827" s="2" t="s">
        <v>6</v>
      </c>
      <c r="C17827" s="28"/>
    </row>
    <row r="17828" spans="1:3" ht="15" hidden="1" x14ac:dyDescent="0.2">
      <c r="A17828" s="13">
        <f t="shared" si="726"/>
        <v>0</v>
      </c>
      <c r="B17828" s="2" t="s">
        <v>7</v>
      </c>
      <c r="C17828" s="28">
        <v>0</v>
      </c>
    </row>
    <row r="17829" spans="1:3" ht="15" hidden="1" x14ac:dyDescent="0.2">
      <c r="A17829" s="13">
        <v>0</v>
      </c>
      <c r="B17829" s="3" t="s">
        <v>8</v>
      </c>
      <c r="C17829" s="28">
        <v>0</v>
      </c>
    </row>
    <row r="17830" spans="1:3" ht="15" hidden="1" x14ac:dyDescent="0.2">
      <c r="A17830" s="13">
        <f t="shared" si="726"/>
        <v>0</v>
      </c>
      <c r="B17830" s="4" t="s">
        <v>9</v>
      </c>
      <c r="C17830" s="28"/>
    </row>
    <row r="17831" spans="1:3" ht="15" hidden="1" x14ac:dyDescent="0.2">
      <c r="A17831" s="13">
        <v>0</v>
      </c>
      <c r="B17831" s="4" t="s">
        <v>10</v>
      </c>
      <c r="C17831" s="28"/>
    </row>
    <row r="17832" spans="1:3" ht="15" hidden="1" x14ac:dyDescent="0.2">
      <c r="A17832" s="13">
        <f t="shared" si="726"/>
        <v>0</v>
      </c>
      <c r="B17832" s="4" t="s">
        <v>11</v>
      </c>
      <c r="C17832" s="28"/>
    </row>
    <row r="17833" spans="1:3" ht="15" hidden="1" x14ac:dyDescent="0.2">
      <c r="A17833" s="13">
        <f t="shared" si="726"/>
        <v>0</v>
      </c>
      <c r="B17833" s="4" t="s">
        <v>12</v>
      </c>
      <c r="C17833" s="28"/>
    </row>
    <row r="17834" spans="1:3" ht="15" hidden="1" x14ac:dyDescent="0.2">
      <c r="A17834" s="13">
        <f t="shared" si="726"/>
        <v>0</v>
      </c>
      <c r="B17834" s="2" t="s">
        <v>13</v>
      </c>
      <c r="C17834" s="28">
        <v>0</v>
      </c>
    </row>
    <row r="17835" spans="1:3" ht="15" hidden="1" x14ac:dyDescent="0.2">
      <c r="A17835" s="13">
        <v>0</v>
      </c>
      <c r="B17835" s="3" t="s">
        <v>14</v>
      </c>
      <c r="C17835" s="28">
        <v>0</v>
      </c>
    </row>
    <row r="17836" spans="1:3" ht="15" hidden="1" x14ac:dyDescent="0.2">
      <c r="A17836" s="13">
        <v>0</v>
      </c>
      <c r="B17836" s="4" t="s">
        <v>15</v>
      </c>
      <c r="C17836" s="28"/>
    </row>
    <row r="17837" spans="1:3" ht="15" hidden="1" x14ac:dyDescent="0.2">
      <c r="A17837" s="13">
        <v>0</v>
      </c>
      <c r="B17837" s="4" t="s">
        <v>10</v>
      </c>
      <c r="C17837" s="28"/>
    </row>
    <row r="17838" spans="1:3" ht="15" hidden="1" x14ac:dyDescent="0.2">
      <c r="A17838" s="13">
        <f t="shared" ref="A17838:A17844" si="727">SUM(C17838)</f>
        <v>0</v>
      </c>
      <c r="B17838" s="4" t="s">
        <v>16</v>
      </c>
      <c r="C17838" s="28"/>
    </row>
    <row r="17839" spans="1:3" ht="15" hidden="1" x14ac:dyDescent="0.2">
      <c r="A17839" s="13">
        <f t="shared" si="727"/>
        <v>0</v>
      </c>
      <c r="B17839" s="3" t="s">
        <v>17</v>
      </c>
      <c r="C17839" s="28">
        <v>0</v>
      </c>
    </row>
    <row r="17840" spans="1:3" ht="15" hidden="1" x14ac:dyDescent="0.2">
      <c r="A17840" s="13">
        <f t="shared" si="727"/>
        <v>0</v>
      </c>
      <c r="B17840" s="4" t="s">
        <v>18</v>
      </c>
      <c r="C17840" s="28"/>
    </row>
    <row r="17841" spans="1:3" ht="18" hidden="1" customHeight="1" x14ac:dyDescent="0.2">
      <c r="A17841" s="13">
        <f t="shared" si="727"/>
        <v>0</v>
      </c>
      <c r="B17841" s="21"/>
      <c r="C17841" s="35"/>
    </row>
    <row r="17842" spans="1:3" ht="15" x14ac:dyDescent="0.2">
      <c r="A17842" s="13"/>
      <c r="B17842" s="2" t="s">
        <v>19</v>
      </c>
      <c r="C17842" s="28">
        <v>6221.1</v>
      </c>
    </row>
    <row r="17843" spans="1:3" ht="15" x14ac:dyDescent="0.2">
      <c r="A17843" s="13"/>
      <c r="B17843" s="12" t="s">
        <v>20</v>
      </c>
      <c r="C17843" s="31">
        <v>5535.7</v>
      </c>
    </row>
    <row r="17844" spans="1:3" ht="15" x14ac:dyDescent="0.2">
      <c r="A17844" s="13"/>
      <c r="B17844" s="12" t="s">
        <v>21</v>
      </c>
      <c r="C17844" s="31">
        <v>630</v>
      </c>
    </row>
    <row r="17845" spans="1:3" ht="15" hidden="1" x14ac:dyDescent="0.2">
      <c r="A17845" s="13">
        <v>0</v>
      </c>
      <c r="B17845" s="15" t="s">
        <v>22</v>
      </c>
      <c r="C17845" s="32">
        <v>264</v>
      </c>
    </row>
    <row r="17846" spans="1:3" ht="15" hidden="1" x14ac:dyDescent="0.2">
      <c r="A17846" s="13">
        <v>0</v>
      </c>
      <c r="B17846" s="15" t="s">
        <v>23</v>
      </c>
      <c r="C17846" s="32"/>
    </row>
    <row r="17847" spans="1:3" ht="15" hidden="1" x14ac:dyDescent="0.2">
      <c r="A17847" s="13">
        <v>0</v>
      </c>
      <c r="B17847" s="15" t="s">
        <v>24</v>
      </c>
      <c r="C17847" s="32"/>
    </row>
    <row r="17848" spans="1:3" ht="15" hidden="1" x14ac:dyDescent="0.2">
      <c r="A17848" s="13">
        <v>0</v>
      </c>
      <c r="B17848" s="15" t="s">
        <v>25</v>
      </c>
      <c r="C17848" s="32"/>
    </row>
    <row r="17849" spans="1:3" ht="15" hidden="1" x14ac:dyDescent="0.2">
      <c r="A17849" s="13">
        <v>0</v>
      </c>
      <c r="B17849" s="15" t="s">
        <v>26</v>
      </c>
      <c r="C17849" s="32"/>
    </row>
    <row r="17850" spans="1:3" ht="15" hidden="1" x14ac:dyDescent="0.2">
      <c r="A17850" s="13">
        <v>0</v>
      </c>
      <c r="B17850" s="15" t="s">
        <v>27</v>
      </c>
      <c r="C17850" s="32"/>
    </row>
    <row r="17851" spans="1:3" ht="30" hidden="1" x14ac:dyDescent="0.2">
      <c r="A17851" s="13">
        <v>0</v>
      </c>
      <c r="B17851" s="15" t="s">
        <v>28</v>
      </c>
      <c r="C17851" s="32"/>
    </row>
    <row r="17852" spans="1:3" ht="15" hidden="1" x14ac:dyDescent="0.2">
      <c r="A17852" s="13">
        <v>0</v>
      </c>
      <c r="B17852" s="15" t="s">
        <v>29</v>
      </c>
      <c r="C17852" s="32"/>
    </row>
    <row r="17853" spans="1:3" ht="15" hidden="1" x14ac:dyDescent="0.2">
      <c r="A17853" s="13">
        <v>0</v>
      </c>
      <c r="B17853" s="15" t="s">
        <v>30</v>
      </c>
      <c r="C17853" s="32"/>
    </row>
    <row r="17854" spans="1:3" ht="15" hidden="1" x14ac:dyDescent="0.2">
      <c r="A17854" s="13">
        <v>0</v>
      </c>
      <c r="B17854" s="15" t="s">
        <v>31</v>
      </c>
      <c r="C17854" s="32">
        <v>366</v>
      </c>
    </row>
    <row r="17855" spans="1:3" ht="15" hidden="1" x14ac:dyDescent="0.2">
      <c r="A17855" s="13">
        <f t="shared" ref="A17855:A17861" si="728">SUM(C17855)</f>
        <v>0</v>
      </c>
      <c r="B17855" s="12" t="s">
        <v>32</v>
      </c>
      <c r="C17855" s="31"/>
    </row>
    <row r="17856" spans="1:3" ht="15" hidden="1" x14ac:dyDescent="0.2">
      <c r="A17856" s="13">
        <f t="shared" si="728"/>
        <v>0</v>
      </c>
      <c r="B17856" s="3" t="s">
        <v>33</v>
      </c>
      <c r="C17856" s="28"/>
    </row>
    <row r="17857" spans="1:3" ht="15" hidden="1" x14ac:dyDescent="0.2">
      <c r="A17857" s="13">
        <f t="shared" si="728"/>
        <v>0</v>
      </c>
      <c r="B17857" s="12" t="s">
        <v>4</v>
      </c>
      <c r="C17857" s="31"/>
    </row>
    <row r="17858" spans="1:3" ht="15" x14ac:dyDescent="0.2">
      <c r="A17858" s="13"/>
      <c r="B17858" s="12" t="s">
        <v>34</v>
      </c>
      <c r="C17858" s="31">
        <v>50.8</v>
      </c>
    </row>
    <row r="17859" spans="1:3" ht="15" x14ac:dyDescent="0.2">
      <c r="A17859" s="13"/>
      <c r="B17859" s="12" t="s">
        <v>35</v>
      </c>
      <c r="C17859" s="31">
        <v>4.5999999999999996</v>
      </c>
    </row>
    <row r="17860" spans="1:3" ht="15" x14ac:dyDescent="0.2">
      <c r="A17860" s="13"/>
      <c r="B17860" s="2" t="s">
        <v>36</v>
      </c>
      <c r="C17860" s="28">
        <v>8.6</v>
      </c>
    </row>
    <row r="17861" spans="1:3" ht="15" hidden="1" x14ac:dyDescent="0.2">
      <c r="A17861" s="13">
        <f t="shared" si="728"/>
        <v>0</v>
      </c>
      <c r="B17861" s="2" t="s">
        <v>37</v>
      </c>
      <c r="C17861" s="28">
        <v>0</v>
      </c>
    </row>
    <row r="17862" spans="1:3" ht="15" hidden="1" x14ac:dyDescent="0.2">
      <c r="A17862" s="13">
        <v>0</v>
      </c>
      <c r="B17862" s="16" t="s">
        <v>8</v>
      </c>
      <c r="C17862" s="33">
        <v>0</v>
      </c>
    </row>
    <row r="17863" spans="1:3" ht="15" hidden="1" x14ac:dyDescent="0.2">
      <c r="A17863" s="13">
        <v>0</v>
      </c>
      <c r="B17863" s="15" t="s">
        <v>9</v>
      </c>
      <c r="C17863" s="32"/>
    </row>
    <row r="17864" spans="1:3" ht="15" hidden="1" x14ac:dyDescent="0.2">
      <c r="A17864" s="13">
        <v>0</v>
      </c>
      <c r="B17864" s="15" t="s">
        <v>38</v>
      </c>
      <c r="C17864" s="32"/>
    </row>
    <row r="17865" spans="1:3" ht="15" hidden="1" x14ac:dyDescent="0.2">
      <c r="A17865" s="13">
        <f>SUM(C17865)</f>
        <v>0</v>
      </c>
      <c r="B17865" s="14" t="s">
        <v>39</v>
      </c>
      <c r="C17865" s="31"/>
    </row>
    <row r="17866" spans="1:3" ht="15" hidden="1" x14ac:dyDescent="0.2">
      <c r="A17866" s="13">
        <f>SUM(C17866)</f>
        <v>0</v>
      </c>
      <c r="B17866" s="4" t="s">
        <v>40</v>
      </c>
      <c r="C17866" s="28"/>
    </row>
    <row r="17867" spans="1:3" ht="15" hidden="1" x14ac:dyDescent="0.2">
      <c r="A17867" s="13">
        <f>SUM(C17867)</f>
        <v>0</v>
      </c>
      <c r="B17867" s="2" t="s">
        <v>41</v>
      </c>
      <c r="C17867" s="28">
        <v>0</v>
      </c>
    </row>
    <row r="17868" spans="1:3" ht="15" hidden="1" x14ac:dyDescent="0.2">
      <c r="A17868" s="13">
        <v>0</v>
      </c>
      <c r="B17868" s="16" t="s">
        <v>14</v>
      </c>
      <c r="C17868" s="33">
        <v>0</v>
      </c>
    </row>
    <row r="17869" spans="1:3" ht="15" hidden="1" x14ac:dyDescent="0.2">
      <c r="A17869" s="13">
        <v>0</v>
      </c>
      <c r="B17869" s="15" t="s">
        <v>9</v>
      </c>
      <c r="C17869" s="32"/>
    </row>
    <row r="17870" spans="1:3" ht="15" hidden="1" x14ac:dyDescent="0.2">
      <c r="A17870" s="13">
        <v>0</v>
      </c>
      <c r="B17870" s="15" t="s">
        <v>10</v>
      </c>
      <c r="C17870" s="32"/>
    </row>
    <row r="17871" spans="1:3" ht="15" hidden="1" x14ac:dyDescent="0.2">
      <c r="A17871" s="13">
        <f>SUM(C17871)</f>
        <v>0</v>
      </c>
      <c r="B17871" s="14" t="s">
        <v>42</v>
      </c>
      <c r="C17871" s="31"/>
    </row>
    <row r="17872" spans="1:3" ht="15" hidden="1" x14ac:dyDescent="0.2">
      <c r="A17872" s="13">
        <f>SUM(C17872)</f>
        <v>0</v>
      </c>
      <c r="B17872" s="4" t="s">
        <v>16</v>
      </c>
      <c r="C17872" s="28"/>
    </row>
    <row r="17873" spans="1:3" ht="15" hidden="1" x14ac:dyDescent="0.2">
      <c r="A17873" s="13">
        <f>SUM(C17873)</f>
        <v>0</v>
      </c>
      <c r="B17873" s="16" t="s">
        <v>17</v>
      </c>
      <c r="C17873" s="33">
        <v>0</v>
      </c>
    </row>
    <row r="17874" spans="1:3" ht="15" hidden="1" x14ac:dyDescent="0.2">
      <c r="A17874" s="13">
        <v>0</v>
      </c>
      <c r="B17874" s="15" t="s">
        <v>43</v>
      </c>
      <c r="C17874" s="32"/>
    </row>
    <row r="17875" spans="1:3" ht="15" hidden="1" x14ac:dyDescent="0.2">
      <c r="A17875" s="13">
        <v>0</v>
      </c>
      <c r="B17875" s="15" t="s">
        <v>15</v>
      </c>
      <c r="C17875" s="32"/>
    </row>
    <row r="17876" spans="1:3" ht="15" hidden="1" x14ac:dyDescent="0.2">
      <c r="A17876" s="13">
        <v>0</v>
      </c>
      <c r="B17876" s="15" t="s">
        <v>10</v>
      </c>
      <c r="C17876" s="32"/>
    </row>
    <row r="17877" spans="1:3" ht="15" hidden="1" x14ac:dyDescent="0.2">
      <c r="A17877" s="13">
        <f t="shared" ref="A17877:A17899" si="729">SUM(C17877)</f>
        <v>0</v>
      </c>
      <c r="B17877" s="14" t="s">
        <v>39</v>
      </c>
      <c r="C17877" s="31"/>
    </row>
    <row r="17878" spans="1:3" ht="15" hidden="1" x14ac:dyDescent="0.2">
      <c r="A17878" s="13">
        <f t="shared" si="729"/>
        <v>0</v>
      </c>
      <c r="B17878" s="4" t="s">
        <v>16</v>
      </c>
      <c r="C17878" s="28"/>
    </row>
    <row r="17879" spans="1:3" ht="18" hidden="1" customHeight="1" x14ac:dyDescent="0.2">
      <c r="A17879" s="13">
        <f t="shared" si="729"/>
        <v>0</v>
      </c>
      <c r="B17879" s="21"/>
      <c r="C17879" s="35"/>
    </row>
    <row r="17880" spans="1:3" ht="18" hidden="1" customHeight="1" x14ac:dyDescent="0.2">
      <c r="A17880" s="13">
        <f t="shared" si="729"/>
        <v>0</v>
      </c>
      <c r="B17880" s="22" t="s">
        <v>60</v>
      </c>
      <c r="C17880" s="29"/>
    </row>
    <row r="17881" spans="1:3" ht="15" x14ac:dyDescent="0.2">
      <c r="A17881" s="13"/>
      <c r="B17881" s="17" t="s">
        <v>44</v>
      </c>
      <c r="C17881" s="31">
        <v>6180</v>
      </c>
    </row>
    <row r="17882" spans="1:3" ht="15" x14ac:dyDescent="0.2">
      <c r="A17882" s="13"/>
      <c r="B17882" s="12" t="s">
        <v>1</v>
      </c>
      <c r="C17882" s="31">
        <v>6180</v>
      </c>
    </row>
    <row r="17883" spans="1:3" ht="15" hidden="1" x14ac:dyDescent="0.2">
      <c r="A17883" s="13">
        <f t="shared" si="729"/>
        <v>0</v>
      </c>
      <c r="B17883" s="12" t="s">
        <v>6</v>
      </c>
      <c r="C17883" s="31">
        <v>0</v>
      </c>
    </row>
    <row r="17884" spans="1:3" ht="15" hidden="1" x14ac:dyDescent="0.2">
      <c r="A17884" s="13">
        <f t="shared" si="729"/>
        <v>0</v>
      </c>
      <c r="B17884" s="12" t="s">
        <v>45</v>
      </c>
      <c r="C17884" s="31">
        <v>0</v>
      </c>
    </row>
    <row r="17885" spans="1:3" ht="15" hidden="1" x14ac:dyDescent="0.2">
      <c r="A17885" s="13">
        <f t="shared" si="729"/>
        <v>0</v>
      </c>
      <c r="B17885" s="12" t="s">
        <v>13</v>
      </c>
      <c r="C17885" s="31">
        <v>0</v>
      </c>
    </row>
    <row r="17886" spans="1:3" ht="15" x14ac:dyDescent="0.2">
      <c r="A17886" s="13"/>
      <c r="B17886" s="17" t="s">
        <v>46</v>
      </c>
      <c r="C17886" s="31">
        <v>6229.7000000000007</v>
      </c>
    </row>
    <row r="17887" spans="1:3" ht="15" x14ac:dyDescent="0.2">
      <c r="A17887" s="13"/>
      <c r="B17887" s="12" t="s">
        <v>19</v>
      </c>
      <c r="C17887" s="31">
        <v>6221.1</v>
      </c>
    </row>
    <row r="17888" spans="1:3" ht="15" x14ac:dyDescent="0.2">
      <c r="A17888" s="13"/>
      <c r="B17888" s="12" t="s">
        <v>36</v>
      </c>
      <c r="C17888" s="31">
        <v>8.6</v>
      </c>
    </row>
    <row r="17889" spans="1:3" ht="15" hidden="1" x14ac:dyDescent="0.2">
      <c r="A17889" s="13">
        <f t="shared" si="729"/>
        <v>0</v>
      </c>
      <c r="B17889" s="12" t="s">
        <v>47</v>
      </c>
      <c r="C17889" s="31">
        <v>0</v>
      </c>
    </row>
    <row r="17890" spans="1:3" ht="15" hidden="1" x14ac:dyDescent="0.2">
      <c r="A17890" s="13">
        <f t="shared" si="729"/>
        <v>0</v>
      </c>
      <c r="B17890" s="12" t="s">
        <v>41</v>
      </c>
      <c r="C17890" s="31">
        <v>0</v>
      </c>
    </row>
    <row r="17891" spans="1:3" ht="15" x14ac:dyDescent="0.2">
      <c r="A17891" s="13"/>
      <c r="B17891" s="39" t="s">
        <v>48</v>
      </c>
      <c r="C17891" s="40">
        <v>-49.7</v>
      </c>
    </row>
    <row r="17892" spans="1:3" ht="15" x14ac:dyDescent="0.2">
      <c r="A17892" s="13"/>
      <c r="B17892" s="39" t="s">
        <v>49</v>
      </c>
      <c r="C17892" s="40">
        <v>931.1</v>
      </c>
    </row>
    <row r="17893" spans="1:3" ht="15" x14ac:dyDescent="0.2">
      <c r="A17893" s="13"/>
      <c r="B17893" s="39" t="s">
        <v>50</v>
      </c>
      <c r="C17893" s="40">
        <v>881.4</v>
      </c>
    </row>
    <row r="17894" spans="1:3" ht="18" hidden="1" customHeight="1" x14ac:dyDescent="0.2">
      <c r="A17894" s="13">
        <f t="shared" si="729"/>
        <v>0</v>
      </c>
      <c r="B17894" s="23"/>
      <c r="C17894" s="34"/>
    </row>
    <row r="17895" spans="1:3" ht="18" hidden="1" customHeight="1" x14ac:dyDescent="0.2">
      <c r="A17895" s="13">
        <f t="shared" si="729"/>
        <v>0</v>
      </c>
      <c r="B17895" s="18" t="s">
        <v>319</v>
      </c>
      <c r="C17895" s="29"/>
    </row>
    <row r="17896" spans="1:3" ht="15" x14ac:dyDescent="0.2">
      <c r="A17896" s="13"/>
      <c r="B17896" s="5" t="s">
        <v>53</v>
      </c>
      <c r="C17896" s="36">
        <v>1096</v>
      </c>
    </row>
    <row r="17897" spans="1:3" ht="15" x14ac:dyDescent="0.2">
      <c r="A17897" s="13"/>
      <c r="B17897" s="6" t="s">
        <v>54</v>
      </c>
      <c r="C17897" s="36">
        <v>915</v>
      </c>
    </row>
    <row r="17898" spans="1:3" ht="15" x14ac:dyDescent="0.2">
      <c r="A17898" s="13"/>
      <c r="B17898" s="6" t="s">
        <v>55</v>
      </c>
      <c r="C17898" s="36">
        <v>181</v>
      </c>
    </row>
    <row r="17899" spans="1:3" ht="18" hidden="1" customHeight="1" x14ac:dyDescent="0.2">
      <c r="A17899" s="13">
        <f t="shared" si="729"/>
        <v>0</v>
      </c>
      <c r="B17899" s="24"/>
      <c r="C17899" s="34"/>
    </row>
    <row r="17900" spans="1:3" ht="18" customHeight="1" x14ac:dyDescent="0.2">
      <c r="A17900" s="13"/>
      <c r="B17900" s="121" t="s">
        <v>228</v>
      </c>
      <c r="C17900" s="122"/>
    </row>
    <row r="17901" spans="1:3" ht="18" hidden="1" customHeight="1" x14ac:dyDescent="0.2">
      <c r="A17901" s="13">
        <f t="shared" ref="A17901:A17909" si="730">SUM(C17901)</f>
        <v>0</v>
      </c>
      <c r="B17901" s="21"/>
      <c r="C17901" s="35"/>
    </row>
    <row r="17902" spans="1:3" ht="18" hidden="1" customHeight="1" x14ac:dyDescent="0.2">
      <c r="A17902" s="13">
        <f t="shared" si="730"/>
        <v>0</v>
      </c>
      <c r="B17902" s="22" t="s">
        <v>59</v>
      </c>
      <c r="C17902" s="29"/>
    </row>
    <row r="17903" spans="1:3" ht="15" x14ac:dyDescent="0.2">
      <c r="A17903" s="13"/>
      <c r="B17903" s="2" t="s">
        <v>1</v>
      </c>
      <c r="C17903" s="28">
        <v>90.201449999999994</v>
      </c>
    </row>
    <row r="17904" spans="1:3" ht="15" hidden="1" x14ac:dyDescent="0.2">
      <c r="A17904" s="13">
        <f t="shared" si="730"/>
        <v>0</v>
      </c>
      <c r="B17904" s="3" t="s">
        <v>2</v>
      </c>
      <c r="C17904" s="28"/>
    </row>
    <row r="17905" spans="1:3" ht="15" hidden="1" x14ac:dyDescent="0.2">
      <c r="A17905" s="13">
        <f t="shared" si="730"/>
        <v>0</v>
      </c>
      <c r="B17905" s="3" t="s">
        <v>3</v>
      </c>
      <c r="C17905" s="28"/>
    </row>
    <row r="17906" spans="1:3" ht="15" x14ac:dyDescent="0.2">
      <c r="A17906" s="13"/>
      <c r="B17906" s="3" t="s">
        <v>4</v>
      </c>
      <c r="C17906" s="28">
        <v>60</v>
      </c>
    </row>
    <row r="17907" spans="1:3" ht="15" x14ac:dyDescent="0.2">
      <c r="A17907" s="13"/>
      <c r="B17907" s="3" t="s">
        <v>5</v>
      </c>
      <c r="C17907" s="28">
        <v>30.201450000000001</v>
      </c>
    </row>
    <row r="17908" spans="1:3" ht="15" hidden="1" x14ac:dyDescent="0.2">
      <c r="A17908" s="13">
        <f t="shared" si="730"/>
        <v>0</v>
      </c>
      <c r="B17908" s="2" t="s">
        <v>6</v>
      </c>
      <c r="C17908" s="28">
        <v>0</v>
      </c>
    </row>
    <row r="17909" spans="1:3" ht="15" hidden="1" x14ac:dyDescent="0.2">
      <c r="A17909" s="13">
        <f t="shared" si="730"/>
        <v>0</v>
      </c>
      <c r="B17909" s="2" t="s">
        <v>7</v>
      </c>
      <c r="C17909" s="28">
        <v>0</v>
      </c>
    </row>
    <row r="17910" spans="1:3" ht="15" hidden="1" x14ac:dyDescent="0.2">
      <c r="A17910" s="13">
        <v>0</v>
      </c>
      <c r="B17910" s="3" t="s">
        <v>8</v>
      </c>
      <c r="C17910" s="28">
        <v>0</v>
      </c>
    </row>
    <row r="17911" spans="1:3" ht="15" hidden="1" x14ac:dyDescent="0.2">
      <c r="A17911" s="13">
        <f>SUM(C17911)</f>
        <v>0</v>
      </c>
      <c r="B17911" s="4" t="s">
        <v>9</v>
      </c>
      <c r="C17911" s="28">
        <v>0</v>
      </c>
    </row>
    <row r="17912" spans="1:3" ht="15" hidden="1" x14ac:dyDescent="0.2">
      <c r="A17912" s="13">
        <v>0</v>
      </c>
      <c r="B17912" s="4" t="s">
        <v>10</v>
      </c>
      <c r="C17912" s="28">
        <v>0</v>
      </c>
    </row>
    <row r="17913" spans="1:3" ht="15" hidden="1" x14ac:dyDescent="0.2">
      <c r="A17913" s="13">
        <f>SUM(C17913)</f>
        <v>0</v>
      </c>
      <c r="B17913" s="4" t="s">
        <v>11</v>
      </c>
      <c r="C17913" s="28">
        <v>0</v>
      </c>
    </row>
    <row r="17914" spans="1:3" ht="15" hidden="1" x14ac:dyDescent="0.2">
      <c r="A17914" s="13">
        <f>SUM(C17914)</f>
        <v>0</v>
      </c>
      <c r="B17914" s="4" t="s">
        <v>12</v>
      </c>
      <c r="C17914" s="28">
        <v>0</v>
      </c>
    </row>
    <row r="17915" spans="1:3" ht="15" hidden="1" x14ac:dyDescent="0.2">
      <c r="A17915" s="13">
        <f>SUM(C17915)</f>
        <v>0</v>
      </c>
      <c r="B17915" s="2" t="s">
        <v>13</v>
      </c>
      <c r="C17915" s="28">
        <v>0</v>
      </c>
    </row>
    <row r="17916" spans="1:3" ht="15" hidden="1" x14ac:dyDescent="0.2">
      <c r="A17916" s="13">
        <v>0</v>
      </c>
      <c r="B17916" s="3" t="s">
        <v>14</v>
      </c>
      <c r="C17916" s="28">
        <v>0</v>
      </c>
    </row>
    <row r="17917" spans="1:3" ht="15" hidden="1" x14ac:dyDescent="0.2">
      <c r="A17917" s="13">
        <v>0</v>
      </c>
      <c r="B17917" s="4" t="s">
        <v>15</v>
      </c>
      <c r="C17917" s="28">
        <v>0</v>
      </c>
    </row>
    <row r="17918" spans="1:3" ht="15" hidden="1" x14ac:dyDescent="0.2">
      <c r="A17918" s="13">
        <v>0</v>
      </c>
      <c r="B17918" s="4" t="s">
        <v>10</v>
      </c>
      <c r="C17918" s="28">
        <v>0</v>
      </c>
    </row>
    <row r="17919" spans="1:3" ht="15" hidden="1" x14ac:dyDescent="0.2">
      <c r="A17919" s="13">
        <f t="shared" ref="A17919:A17925" si="731">SUM(C17919)</f>
        <v>0</v>
      </c>
      <c r="B17919" s="4" t="s">
        <v>16</v>
      </c>
      <c r="C17919" s="28">
        <v>0</v>
      </c>
    </row>
    <row r="17920" spans="1:3" ht="15" hidden="1" x14ac:dyDescent="0.2">
      <c r="A17920" s="13">
        <f t="shared" si="731"/>
        <v>0</v>
      </c>
      <c r="B17920" s="3" t="s">
        <v>17</v>
      </c>
      <c r="C17920" s="28">
        <v>0</v>
      </c>
    </row>
    <row r="17921" spans="1:3" ht="15" hidden="1" x14ac:dyDescent="0.2">
      <c r="A17921" s="13">
        <f t="shared" si="731"/>
        <v>0</v>
      </c>
      <c r="B17921" s="4" t="s">
        <v>18</v>
      </c>
      <c r="C17921" s="28">
        <v>0</v>
      </c>
    </row>
    <row r="17922" spans="1:3" ht="18" hidden="1" customHeight="1" x14ac:dyDescent="0.2">
      <c r="A17922" s="13">
        <f t="shared" si="731"/>
        <v>0</v>
      </c>
      <c r="B17922" s="21"/>
      <c r="C17922" s="35"/>
    </row>
    <row r="17923" spans="1:3" ht="15" x14ac:dyDescent="0.2">
      <c r="A17923" s="13"/>
      <c r="B17923" s="2" t="s">
        <v>19</v>
      </c>
      <c r="C17923" s="28">
        <v>85.971000000000004</v>
      </c>
    </row>
    <row r="17924" spans="1:3" ht="15" hidden="1" x14ac:dyDescent="0.2">
      <c r="A17924" s="13">
        <f t="shared" si="731"/>
        <v>0</v>
      </c>
      <c r="B17924" s="12" t="s">
        <v>20</v>
      </c>
      <c r="C17924" s="31">
        <v>0</v>
      </c>
    </row>
    <row r="17925" spans="1:3" ht="15" x14ac:dyDescent="0.2">
      <c r="A17925" s="13"/>
      <c r="B17925" s="12" t="s">
        <v>21</v>
      </c>
      <c r="C17925" s="31">
        <v>82.917760000000001</v>
      </c>
    </row>
    <row r="17926" spans="1:3" ht="15" hidden="1" x14ac:dyDescent="0.2">
      <c r="A17926" s="13">
        <v>0</v>
      </c>
      <c r="B17926" s="15" t="s">
        <v>22</v>
      </c>
      <c r="C17926" s="32">
        <v>1.2</v>
      </c>
    </row>
    <row r="17927" spans="1:3" ht="15" hidden="1" x14ac:dyDescent="0.2">
      <c r="A17927" s="13">
        <v>0</v>
      </c>
      <c r="B17927" s="15" t="s">
        <v>23</v>
      </c>
      <c r="C17927" s="32">
        <v>1.165</v>
      </c>
    </row>
    <row r="17928" spans="1:3" ht="15" hidden="1" x14ac:dyDescent="0.2">
      <c r="A17928" s="13">
        <v>0</v>
      </c>
      <c r="B17928" s="15" t="s">
        <v>24</v>
      </c>
      <c r="C17928" s="32">
        <v>27.435459999999999</v>
      </c>
    </row>
    <row r="17929" spans="1:3" ht="15" hidden="1" x14ac:dyDescent="0.2">
      <c r="A17929" s="13">
        <v>0</v>
      </c>
      <c r="B17929" s="15" t="s">
        <v>25</v>
      </c>
      <c r="C17929" s="32">
        <v>2.0649999999999999</v>
      </c>
    </row>
    <row r="17930" spans="1:3" ht="15" hidden="1" x14ac:dyDescent="0.2">
      <c r="A17930" s="13">
        <v>0</v>
      </c>
      <c r="B17930" s="15" t="s">
        <v>26</v>
      </c>
      <c r="C17930" s="32">
        <v>0</v>
      </c>
    </row>
    <row r="17931" spans="1:3" ht="15" hidden="1" x14ac:dyDescent="0.2">
      <c r="A17931" s="13">
        <v>0</v>
      </c>
      <c r="B17931" s="15" t="s">
        <v>27</v>
      </c>
      <c r="C17931" s="32">
        <v>0.58309999999999995</v>
      </c>
    </row>
    <row r="17932" spans="1:3" ht="30" hidden="1" x14ac:dyDescent="0.2">
      <c r="A17932" s="13">
        <v>0</v>
      </c>
      <c r="B17932" s="15" t="s">
        <v>28</v>
      </c>
      <c r="C17932" s="32">
        <v>6.0132000000000003</v>
      </c>
    </row>
    <row r="17933" spans="1:3" ht="15" hidden="1" x14ac:dyDescent="0.2">
      <c r="A17933" s="13">
        <v>0</v>
      </c>
      <c r="B17933" s="15" t="s">
        <v>29</v>
      </c>
      <c r="C17933" s="32">
        <v>1.5</v>
      </c>
    </row>
    <row r="17934" spans="1:3" ht="15" hidden="1" x14ac:dyDescent="0.2">
      <c r="A17934" s="13">
        <v>0</v>
      </c>
      <c r="B17934" s="15" t="s">
        <v>30</v>
      </c>
      <c r="C17934" s="32">
        <v>0</v>
      </c>
    </row>
    <row r="17935" spans="1:3" ht="15" hidden="1" x14ac:dyDescent="0.2">
      <c r="A17935" s="13">
        <v>0</v>
      </c>
      <c r="B17935" s="15" t="s">
        <v>31</v>
      </c>
      <c r="C17935" s="32">
        <v>42.956000000000003</v>
      </c>
    </row>
    <row r="17936" spans="1:3" ht="15" hidden="1" x14ac:dyDescent="0.2">
      <c r="A17936" s="13">
        <f t="shared" ref="A17936:A17942" si="732">SUM(C17936)</f>
        <v>0</v>
      </c>
      <c r="B17936" s="12" t="s">
        <v>32</v>
      </c>
      <c r="C17936" s="31">
        <v>0</v>
      </c>
    </row>
    <row r="17937" spans="1:3" ht="15" hidden="1" x14ac:dyDescent="0.2">
      <c r="A17937" s="13">
        <f t="shared" si="732"/>
        <v>0</v>
      </c>
      <c r="B17937" s="3" t="s">
        <v>33</v>
      </c>
      <c r="C17937" s="28">
        <v>0</v>
      </c>
    </row>
    <row r="17938" spans="1:3" ht="15" hidden="1" x14ac:dyDescent="0.2">
      <c r="A17938" s="13">
        <f t="shared" si="732"/>
        <v>0</v>
      </c>
      <c r="B17938" s="12" t="s">
        <v>4</v>
      </c>
      <c r="C17938" s="31">
        <v>0</v>
      </c>
    </row>
    <row r="17939" spans="1:3" ht="15" hidden="1" x14ac:dyDescent="0.2">
      <c r="A17939" s="13">
        <f t="shared" si="732"/>
        <v>0</v>
      </c>
      <c r="B17939" s="12" t="s">
        <v>34</v>
      </c>
      <c r="C17939" s="31">
        <v>0</v>
      </c>
    </row>
    <row r="17940" spans="1:3" ht="15" x14ac:dyDescent="0.2">
      <c r="A17940" s="13"/>
      <c r="B17940" s="12" t="s">
        <v>35</v>
      </c>
      <c r="C17940" s="31">
        <v>3.0532400000000002</v>
      </c>
    </row>
    <row r="17941" spans="1:3" ht="15" hidden="1" x14ac:dyDescent="0.2">
      <c r="A17941" s="13">
        <f t="shared" si="732"/>
        <v>0</v>
      </c>
      <c r="B17941" s="2" t="s">
        <v>36</v>
      </c>
      <c r="C17941" s="28">
        <v>0</v>
      </c>
    </row>
    <row r="17942" spans="1:3" ht="15" hidden="1" x14ac:dyDescent="0.2">
      <c r="A17942" s="13">
        <f t="shared" si="732"/>
        <v>0</v>
      </c>
      <c r="B17942" s="2" t="s">
        <v>37</v>
      </c>
      <c r="C17942" s="28">
        <v>0</v>
      </c>
    </row>
    <row r="17943" spans="1:3" ht="15" hidden="1" x14ac:dyDescent="0.2">
      <c r="A17943" s="13">
        <v>0</v>
      </c>
      <c r="B17943" s="16" t="s">
        <v>8</v>
      </c>
      <c r="C17943" s="33">
        <v>0</v>
      </c>
    </row>
    <row r="17944" spans="1:3" ht="15" hidden="1" x14ac:dyDescent="0.2">
      <c r="A17944" s="13">
        <v>0</v>
      </c>
      <c r="B17944" s="15" t="s">
        <v>9</v>
      </c>
      <c r="C17944" s="32">
        <v>0</v>
      </c>
    </row>
    <row r="17945" spans="1:3" ht="15" hidden="1" x14ac:dyDescent="0.2">
      <c r="A17945" s="13">
        <v>0</v>
      </c>
      <c r="B17945" s="15" t="s">
        <v>38</v>
      </c>
      <c r="C17945" s="32">
        <v>0</v>
      </c>
    </row>
    <row r="17946" spans="1:3" ht="15" hidden="1" x14ac:dyDescent="0.2">
      <c r="A17946" s="13">
        <f>SUM(C17946)</f>
        <v>0</v>
      </c>
      <c r="B17946" s="14" t="s">
        <v>39</v>
      </c>
      <c r="C17946" s="31">
        <v>0</v>
      </c>
    </row>
    <row r="17947" spans="1:3" ht="15" hidden="1" x14ac:dyDescent="0.2">
      <c r="A17947" s="13">
        <f>SUM(C17947)</f>
        <v>0</v>
      </c>
      <c r="B17947" s="4" t="s">
        <v>40</v>
      </c>
      <c r="C17947" s="28">
        <v>0</v>
      </c>
    </row>
    <row r="17948" spans="1:3" ht="15" hidden="1" x14ac:dyDescent="0.2">
      <c r="A17948" s="13">
        <f>SUM(C17948)</f>
        <v>0</v>
      </c>
      <c r="B17948" s="2" t="s">
        <v>41</v>
      </c>
      <c r="C17948" s="28">
        <v>0</v>
      </c>
    </row>
    <row r="17949" spans="1:3" ht="15" hidden="1" x14ac:dyDescent="0.2">
      <c r="A17949" s="13">
        <v>0</v>
      </c>
      <c r="B17949" s="16" t="s">
        <v>14</v>
      </c>
      <c r="C17949" s="33">
        <v>0</v>
      </c>
    </row>
    <row r="17950" spans="1:3" ht="15" hidden="1" x14ac:dyDescent="0.2">
      <c r="A17950" s="13">
        <v>0</v>
      </c>
      <c r="B17950" s="15" t="s">
        <v>9</v>
      </c>
      <c r="C17950" s="32">
        <v>0</v>
      </c>
    </row>
    <row r="17951" spans="1:3" ht="15" hidden="1" x14ac:dyDescent="0.2">
      <c r="A17951" s="13">
        <v>0</v>
      </c>
      <c r="B17951" s="15" t="s">
        <v>10</v>
      </c>
      <c r="C17951" s="32">
        <v>0</v>
      </c>
    </row>
    <row r="17952" spans="1:3" ht="15" hidden="1" x14ac:dyDescent="0.2">
      <c r="A17952" s="13">
        <f>SUM(C17952)</f>
        <v>0</v>
      </c>
      <c r="B17952" s="14" t="s">
        <v>42</v>
      </c>
      <c r="C17952" s="31">
        <v>0</v>
      </c>
    </row>
    <row r="17953" spans="1:3" ht="15" hidden="1" x14ac:dyDescent="0.2">
      <c r="A17953" s="13">
        <f>SUM(C17953)</f>
        <v>0</v>
      </c>
      <c r="B17953" s="4" t="s">
        <v>16</v>
      </c>
      <c r="C17953" s="28">
        <v>0</v>
      </c>
    </row>
    <row r="17954" spans="1:3" ht="15" hidden="1" x14ac:dyDescent="0.2">
      <c r="A17954" s="13">
        <f>SUM(C17954)</f>
        <v>0</v>
      </c>
      <c r="B17954" s="16" t="s">
        <v>17</v>
      </c>
      <c r="C17954" s="33">
        <v>0</v>
      </c>
    </row>
    <row r="17955" spans="1:3" ht="15" hidden="1" x14ac:dyDescent="0.2">
      <c r="A17955" s="13">
        <v>0</v>
      </c>
      <c r="B17955" s="15" t="s">
        <v>43</v>
      </c>
      <c r="C17955" s="32">
        <v>0</v>
      </c>
    </row>
    <row r="17956" spans="1:3" ht="15" hidden="1" x14ac:dyDescent="0.2">
      <c r="A17956" s="13">
        <v>0</v>
      </c>
      <c r="B17956" s="15" t="s">
        <v>15</v>
      </c>
      <c r="C17956" s="32">
        <v>0</v>
      </c>
    </row>
    <row r="17957" spans="1:3" ht="15" hidden="1" x14ac:dyDescent="0.2">
      <c r="A17957" s="13">
        <v>0</v>
      </c>
      <c r="B17957" s="15" t="s">
        <v>10</v>
      </c>
      <c r="C17957" s="32">
        <v>0</v>
      </c>
    </row>
    <row r="17958" spans="1:3" ht="15" hidden="1" x14ac:dyDescent="0.2">
      <c r="A17958" s="13">
        <f t="shared" ref="A17958:A17980" si="733">SUM(C17958)</f>
        <v>0</v>
      </c>
      <c r="B17958" s="14" t="s">
        <v>39</v>
      </c>
      <c r="C17958" s="31">
        <v>0</v>
      </c>
    </row>
    <row r="17959" spans="1:3" ht="15" hidden="1" x14ac:dyDescent="0.2">
      <c r="A17959" s="13">
        <f t="shared" si="733"/>
        <v>0</v>
      </c>
      <c r="B17959" s="4" t="s">
        <v>16</v>
      </c>
      <c r="C17959" s="28">
        <v>0</v>
      </c>
    </row>
    <row r="17960" spans="1:3" ht="18" hidden="1" customHeight="1" x14ac:dyDescent="0.2">
      <c r="A17960" s="13">
        <f t="shared" si="733"/>
        <v>0</v>
      </c>
      <c r="B17960" s="21"/>
      <c r="C17960" s="35"/>
    </row>
    <row r="17961" spans="1:3" ht="18" hidden="1" customHeight="1" x14ac:dyDescent="0.2">
      <c r="A17961" s="13">
        <f t="shared" si="733"/>
        <v>0</v>
      </c>
      <c r="B17961" s="22" t="s">
        <v>60</v>
      </c>
      <c r="C17961" s="29"/>
    </row>
    <row r="17962" spans="1:3" ht="15" x14ac:dyDescent="0.2">
      <c r="A17962" s="13"/>
      <c r="B17962" s="17" t="s">
        <v>44</v>
      </c>
      <c r="C17962" s="31">
        <v>90.201449999999994</v>
      </c>
    </row>
    <row r="17963" spans="1:3" ht="15" x14ac:dyDescent="0.2">
      <c r="A17963" s="13"/>
      <c r="B17963" s="12" t="s">
        <v>1</v>
      </c>
      <c r="C17963" s="31">
        <v>90.201449999999994</v>
      </c>
    </row>
    <row r="17964" spans="1:3" ht="15" hidden="1" x14ac:dyDescent="0.2">
      <c r="A17964" s="13">
        <f t="shared" si="733"/>
        <v>0</v>
      </c>
      <c r="B17964" s="12" t="s">
        <v>6</v>
      </c>
      <c r="C17964" s="31">
        <v>0</v>
      </c>
    </row>
    <row r="17965" spans="1:3" ht="15" hidden="1" x14ac:dyDescent="0.2">
      <c r="A17965" s="13">
        <f t="shared" si="733"/>
        <v>0</v>
      </c>
      <c r="B17965" s="12" t="s">
        <v>45</v>
      </c>
      <c r="C17965" s="31">
        <v>0</v>
      </c>
    </row>
    <row r="17966" spans="1:3" ht="15" hidden="1" x14ac:dyDescent="0.2">
      <c r="A17966" s="13">
        <f t="shared" si="733"/>
        <v>0</v>
      </c>
      <c r="B17966" s="12" t="s">
        <v>13</v>
      </c>
      <c r="C17966" s="31">
        <v>0</v>
      </c>
    </row>
    <row r="17967" spans="1:3" ht="15" x14ac:dyDescent="0.2">
      <c r="A17967" s="13"/>
      <c r="B17967" s="17" t="s">
        <v>46</v>
      </c>
      <c r="C17967" s="31">
        <v>85.971000000000004</v>
      </c>
    </row>
    <row r="17968" spans="1:3" ht="15" x14ac:dyDescent="0.2">
      <c r="A17968" s="13"/>
      <c r="B17968" s="12" t="s">
        <v>19</v>
      </c>
      <c r="C17968" s="31">
        <v>85.971000000000004</v>
      </c>
    </row>
    <row r="17969" spans="1:3" ht="15" hidden="1" x14ac:dyDescent="0.2">
      <c r="A17969" s="13">
        <f t="shared" si="733"/>
        <v>0</v>
      </c>
      <c r="B17969" s="12" t="s">
        <v>36</v>
      </c>
      <c r="C17969" s="31">
        <v>0</v>
      </c>
    </row>
    <row r="17970" spans="1:3" ht="15" hidden="1" x14ac:dyDescent="0.2">
      <c r="A17970" s="13">
        <f t="shared" si="733"/>
        <v>0</v>
      </c>
      <c r="B17970" s="12" t="s">
        <v>47</v>
      </c>
      <c r="C17970" s="31">
        <v>0</v>
      </c>
    </row>
    <row r="17971" spans="1:3" ht="15" hidden="1" x14ac:dyDescent="0.2">
      <c r="A17971" s="13">
        <f t="shared" si="733"/>
        <v>0</v>
      </c>
      <c r="B17971" s="12" t="s">
        <v>41</v>
      </c>
      <c r="C17971" s="31">
        <v>0</v>
      </c>
    </row>
    <row r="17972" spans="1:3" ht="15" x14ac:dyDescent="0.2">
      <c r="A17972" s="13"/>
      <c r="B17972" s="39" t="s">
        <v>48</v>
      </c>
      <c r="C17972" s="40">
        <v>4.2304500000000003</v>
      </c>
    </row>
    <row r="17973" spans="1:3" ht="15" x14ac:dyDescent="0.2">
      <c r="A17973" s="13"/>
      <c r="B17973" s="39" t="s">
        <v>49</v>
      </c>
      <c r="C17973" s="40">
        <v>2.5645899999999999</v>
      </c>
    </row>
    <row r="17974" spans="1:3" ht="15" x14ac:dyDescent="0.2">
      <c r="A17974" s="13"/>
      <c r="B17974" s="39" t="s">
        <v>50</v>
      </c>
      <c r="C17974" s="40">
        <v>6.7950400000000002</v>
      </c>
    </row>
    <row r="17975" spans="1:3" ht="18" hidden="1" customHeight="1" x14ac:dyDescent="0.2">
      <c r="A17975" s="13">
        <f t="shared" si="733"/>
        <v>0</v>
      </c>
      <c r="B17975" s="23"/>
      <c r="C17975" s="34"/>
    </row>
    <row r="17976" spans="1:3" ht="18" hidden="1" customHeight="1" x14ac:dyDescent="0.2">
      <c r="A17976" s="13">
        <f t="shared" si="733"/>
        <v>0</v>
      </c>
      <c r="B17976" s="18" t="s">
        <v>319</v>
      </c>
      <c r="C17976" s="29"/>
    </row>
    <row r="17977" spans="1:3" ht="15" x14ac:dyDescent="0.2">
      <c r="A17977" s="13"/>
      <c r="B17977" s="5" t="s">
        <v>53</v>
      </c>
      <c r="C17977" s="36">
        <v>158</v>
      </c>
    </row>
    <row r="17978" spans="1:3" ht="15" x14ac:dyDescent="0.2">
      <c r="A17978" s="13"/>
      <c r="B17978" s="6" t="s">
        <v>54</v>
      </c>
      <c r="C17978" s="36">
        <v>95</v>
      </c>
    </row>
    <row r="17979" spans="1:3" ht="15" x14ac:dyDescent="0.2">
      <c r="A17979" s="13"/>
      <c r="B17979" s="6" t="s">
        <v>55</v>
      </c>
      <c r="C17979" s="36">
        <v>63</v>
      </c>
    </row>
    <row r="17980" spans="1:3" ht="18" hidden="1" customHeight="1" x14ac:dyDescent="0.2">
      <c r="A17980" s="13">
        <f t="shared" si="733"/>
        <v>0</v>
      </c>
      <c r="B17980" s="24"/>
      <c r="C17980" s="34"/>
    </row>
    <row r="17981" spans="1:3" ht="18" customHeight="1" x14ac:dyDescent="0.2">
      <c r="A17981" s="13"/>
      <c r="B17981" s="121" t="s">
        <v>357</v>
      </c>
      <c r="C17981" s="122"/>
    </row>
    <row r="17982" spans="1:3" ht="18" hidden="1" customHeight="1" x14ac:dyDescent="0.2">
      <c r="A17982" s="13">
        <f t="shared" ref="A17982:A17990" si="734">SUM(C17982)</f>
        <v>0</v>
      </c>
      <c r="B17982" s="21"/>
      <c r="C17982" s="35"/>
    </row>
    <row r="17983" spans="1:3" ht="18" hidden="1" customHeight="1" x14ac:dyDescent="0.2">
      <c r="A17983" s="13">
        <f t="shared" si="734"/>
        <v>0</v>
      </c>
      <c r="B17983" s="22" t="s">
        <v>59</v>
      </c>
      <c r="C17983" s="29"/>
    </row>
    <row r="17984" spans="1:3" ht="15" x14ac:dyDescent="0.2">
      <c r="A17984" s="13"/>
      <c r="B17984" s="2" t="s">
        <v>1</v>
      </c>
      <c r="C17984" s="28">
        <v>7777.98</v>
      </c>
    </row>
    <row r="17985" spans="1:3" ht="15" hidden="1" x14ac:dyDescent="0.2">
      <c r="A17985" s="13">
        <f t="shared" si="734"/>
        <v>0</v>
      </c>
      <c r="B17985" s="3" t="s">
        <v>2</v>
      </c>
      <c r="C17985" s="28"/>
    </row>
    <row r="17986" spans="1:3" ht="15" hidden="1" x14ac:dyDescent="0.2">
      <c r="A17986" s="13">
        <f t="shared" si="734"/>
        <v>0</v>
      </c>
      <c r="B17986" s="3" t="s">
        <v>3</v>
      </c>
      <c r="C17986" s="28"/>
    </row>
    <row r="17987" spans="1:3" ht="15" x14ac:dyDescent="0.2">
      <c r="A17987" s="13"/>
      <c r="B17987" s="3" t="s">
        <v>4</v>
      </c>
      <c r="C17987" s="28">
        <v>65.98</v>
      </c>
    </row>
    <row r="17988" spans="1:3" ht="15" x14ac:dyDescent="0.2">
      <c r="A17988" s="13"/>
      <c r="B17988" s="3" t="s">
        <v>5</v>
      </c>
      <c r="C17988" s="28">
        <v>7712</v>
      </c>
    </row>
    <row r="17989" spans="1:3" ht="15" hidden="1" x14ac:dyDescent="0.2">
      <c r="A17989" s="13">
        <f t="shared" si="734"/>
        <v>0</v>
      </c>
      <c r="B17989" s="2" t="s">
        <v>6</v>
      </c>
      <c r="C17989" s="28"/>
    </row>
    <row r="17990" spans="1:3" ht="15" hidden="1" x14ac:dyDescent="0.2">
      <c r="A17990" s="13">
        <f t="shared" si="734"/>
        <v>0</v>
      </c>
      <c r="B17990" s="2" t="s">
        <v>7</v>
      </c>
      <c r="C17990" s="28">
        <v>0</v>
      </c>
    </row>
    <row r="17991" spans="1:3" ht="15" hidden="1" x14ac:dyDescent="0.2">
      <c r="A17991" s="13">
        <v>0</v>
      </c>
      <c r="B17991" s="3" t="s">
        <v>8</v>
      </c>
      <c r="C17991" s="28">
        <v>0</v>
      </c>
    </row>
    <row r="17992" spans="1:3" ht="15" hidden="1" x14ac:dyDescent="0.2">
      <c r="A17992" s="13">
        <f>SUM(C17992)</f>
        <v>0</v>
      </c>
      <c r="B17992" s="4" t="s">
        <v>9</v>
      </c>
      <c r="C17992" s="28"/>
    </row>
    <row r="17993" spans="1:3" ht="15" hidden="1" x14ac:dyDescent="0.2">
      <c r="A17993" s="13">
        <v>0</v>
      </c>
      <c r="B17993" s="4" t="s">
        <v>10</v>
      </c>
      <c r="C17993" s="28"/>
    </row>
    <row r="17994" spans="1:3" ht="15" hidden="1" x14ac:dyDescent="0.2">
      <c r="A17994" s="13">
        <f>SUM(C17994)</f>
        <v>0</v>
      </c>
      <c r="B17994" s="4" t="s">
        <v>11</v>
      </c>
      <c r="C17994" s="28"/>
    </row>
    <row r="17995" spans="1:3" ht="15" hidden="1" x14ac:dyDescent="0.2">
      <c r="A17995" s="13">
        <f>SUM(C17995)</f>
        <v>0</v>
      </c>
      <c r="B17995" s="4" t="s">
        <v>12</v>
      </c>
      <c r="C17995" s="28"/>
    </row>
    <row r="17996" spans="1:3" ht="15" hidden="1" x14ac:dyDescent="0.2">
      <c r="A17996" s="13">
        <f>SUM(C17996)</f>
        <v>0</v>
      </c>
      <c r="B17996" s="2" t="s">
        <v>13</v>
      </c>
      <c r="C17996" s="28">
        <v>0</v>
      </c>
    </row>
    <row r="17997" spans="1:3" ht="15" hidden="1" x14ac:dyDescent="0.2">
      <c r="A17997" s="13">
        <v>0</v>
      </c>
      <c r="B17997" s="3" t="s">
        <v>14</v>
      </c>
      <c r="C17997" s="28">
        <v>0</v>
      </c>
    </row>
    <row r="17998" spans="1:3" ht="15" hidden="1" x14ac:dyDescent="0.2">
      <c r="A17998" s="13">
        <v>0</v>
      </c>
      <c r="B17998" s="4" t="s">
        <v>15</v>
      </c>
      <c r="C17998" s="28"/>
    </row>
    <row r="17999" spans="1:3" ht="15" hidden="1" x14ac:dyDescent="0.2">
      <c r="A17999" s="13">
        <v>0</v>
      </c>
      <c r="B17999" s="4" t="s">
        <v>10</v>
      </c>
      <c r="C17999" s="28"/>
    </row>
    <row r="18000" spans="1:3" ht="15" hidden="1" x14ac:dyDescent="0.2">
      <c r="A18000" s="13">
        <f t="shared" ref="A18000:A18006" si="735">SUM(C18000)</f>
        <v>0</v>
      </c>
      <c r="B18000" s="4" t="s">
        <v>16</v>
      </c>
      <c r="C18000" s="28"/>
    </row>
    <row r="18001" spans="1:3" ht="15" hidden="1" x14ac:dyDescent="0.2">
      <c r="A18001" s="13">
        <f t="shared" si="735"/>
        <v>0</v>
      </c>
      <c r="B18001" s="3" t="s">
        <v>17</v>
      </c>
      <c r="C18001" s="28">
        <v>0</v>
      </c>
    </row>
    <row r="18002" spans="1:3" ht="15" hidden="1" x14ac:dyDescent="0.2">
      <c r="A18002" s="13">
        <f t="shared" si="735"/>
        <v>0</v>
      </c>
      <c r="B18002" s="4" t="s">
        <v>18</v>
      </c>
      <c r="C18002" s="28"/>
    </row>
    <row r="18003" spans="1:3" ht="18" hidden="1" customHeight="1" x14ac:dyDescent="0.2">
      <c r="A18003" s="13">
        <f t="shared" si="735"/>
        <v>0</v>
      </c>
      <c r="B18003" s="21"/>
      <c r="C18003" s="35"/>
    </row>
    <row r="18004" spans="1:3" ht="15" x14ac:dyDescent="0.2">
      <c r="A18004" s="13"/>
      <c r="B18004" s="2" t="s">
        <v>19</v>
      </c>
      <c r="C18004" s="28">
        <v>7712.05</v>
      </c>
    </row>
    <row r="18005" spans="1:3" ht="15" x14ac:dyDescent="0.2">
      <c r="A18005" s="13"/>
      <c r="B18005" s="12" t="s">
        <v>20</v>
      </c>
      <c r="C18005" s="31">
        <v>7039.3</v>
      </c>
    </row>
    <row r="18006" spans="1:3" ht="15" x14ac:dyDescent="0.2">
      <c r="A18006" s="13"/>
      <c r="B18006" s="12" t="s">
        <v>21</v>
      </c>
      <c r="C18006" s="31">
        <v>631.04999999999995</v>
      </c>
    </row>
    <row r="18007" spans="1:3" ht="15" hidden="1" x14ac:dyDescent="0.2">
      <c r="A18007" s="13">
        <v>0</v>
      </c>
      <c r="B18007" s="15" t="s">
        <v>22</v>
      </c>
      <c r="C18007" s="32">
        <v>338.95</v>
      </c>
    </row>
    <row r="18008" spans="1:3" ht="15" hidden="1" x14ac:dyDescent="0.2">
      <c r="A18008" s="13">
        <v>0</v>
      </c>
      <c r="B18008" s="15" t="s">
        <v>23</v>
      </c>
      <c r="C18008" s="32"/>
    </row>
    <row r="18009" spans="1:3" ht="15" hidden="1" x14ac:dyDescent="0.2">
      <c r="A18009" s="13">
        <v>0</v>
      </c>
      <c r="B18009" s="15" t="s">
        <v>24</v>
      </c>
      <c r="C18009" s="32"/>
    </row>
    <row r="18010" spans="1:3" ht="15" hidden="1" x14ac:dyDescent="0.2">
      <c r="A18010" s="13">
        <v>0</v>
      </c>
      <c r="B18010" s="15" t="s">
        <v>25</v>
      </c>
      <c r="C18010" s="32"/>
    </row>
    <row r="18011" spans="1:3" ht="15" hidden="1" x14ac:dyDescent="0.2">
      <c r="A18011" s="13">
        <v>0</v>
      </c>
      <c r="B18011" s="15" t="s">
        <v>26</v>
      </c>
      <c r="C18011" s="32"/>
    </row>
    <row r="18012" spans="1:3" ht="15" hidden="1" x14ac:dyDescent="0.2">
      <c r="A18012" s="13">
        <v>0</v>
      </c>
      <c r="B18012" s="15" t="s">
        <v>27</v>
      </c>
      <c r="C18012" s="32"/>
    </row>
    <row r="18013" spans="1:3" ht="30" hidden="1" x14ac:dyDescent="0.2">
      <c r="A18013" s="13">
        <v>0</v>
      </c>
      <c r="B18013" s="15" t="s">
        <v>28</v>
      </c>
      <c r="C18013" s="32"/>
    </row>
    <row r="18014" spans="1:3" ht="15" hidden="1" x14ac:dyDescent="0.2">
      <c r="A18014" s="13">
        <v>0</v>
      </c>
      <c r="B18014" s="15" t="s">
        <v>29</v>
      </c>
      <c r="C18014" s="32"/>
    </row>
    <row r="18015" spans="1:3" ht="15" hidden="1" x14ac:dyDescent="0.2">
      <c r="A18015" s="13">
        <v>0</v>
      </c>
      <c r="B18015" s="15" t="s">
        <v>30</v>
      </c>
      <c r="C18015" s="32"/>
    </row>
    <row r="18016" spans="1:3" ht="15" hidden="1" x14ac:dyDescent="0.2">
      <c r="A18016" s="13">
        <v>0</v>
      </c>
      <c r="B18016" s="15" t="s">
        <v>31</v>
      </c>
      <c r="C18016" s="32">
        <v>292.10000000000002</v>
      </c>
    </row>
    <row r="18017" spans="1:3" ht="15" hidden="1" x14ac:dyDescent="0.2">
      <c r="A18017" s="13">
        <f t="shared" ref="A18017:A18077" si="736">SUM(C18017)</f>
        <v>0</v>
      </c>
      <c r="B18017" s="12" t="s">
        <v>32</v>
      </c>
      <c r="C18017" s="31"/>
    </row>
    <row r="18018" spans="1:3" ht="15" hidden="1" x14ac:dyDescent="0.2">
      <c r="A18018" s="13">
        <f t="shared" si="736"/>
        <v>0</v>
      </c>
      <c r="B18018" s="3" t="s">
        <v>33</v>
      </c>
      <c r="C18018" s="28"/>
    </row>
    <row r="18019" spans="1:3" ht="15" hidden="1" x14ac:dyDescent="0.2">
      <c r="A18019" s="13">
        <f t="shared" si="736"/>
        <v>0</v>
      </c>
      <c r="B18019" s="12" t="s">
        <v>4</v>
      </c>
      <c r="C18019" s="31"/>
    </row>
    <row r="18020" spans="1:3" ht="15" x14ac:dyDescent="0.2">
      <c r="A18020" s="13"/>
      <c r="B18020" s="12" t="s">
        <v>34</v>
      </c>
      <c r="C18020" s="31">
        <v>40.159999999999997</v>
      </c>
    </row>
    <row r="18021" spans="1:3" ht="15" x14ac:dyDescent="0.2">
      <c r="A18021" s="13"/>
      <c r="B18021" s="12" t="s">
        <v>35</v>
      </c>
      <c r="C18021" s="31">
        <v>1.54</v>
      </c>
    </row>
    <row r="18022" spans="1:3" ht="15" x14ac:dyDescent="0.2">
      <c r="A18022" s="13"/>
      <c r="B18022" s="2" t="s">
        <v>36</v>
      </c>
      <c r="C18022" s="28">
        <v>7.29</v>
      </c>
    </row>
    <row r="18023" spans="1:3" ht="15" hidden="1" x14ac:dyDescent="0.2">
      <c r="A18023" s="13">
        <f t="shared" si="736"/>
        <v>0</v>
      </c>
      <c r="B18023" s="2" t="s">
        <v>37</v>
      </c>
      <c r="C18023" s="28">
        <v>0</v>
      </c>
    </row>
    <row r="18024" spans="1:3" ht="15" hidden="1" x14ac:dyDescent="0.2">
      <c r="A18024" s="13">
        <v>0</v>
      </c>
      <c r="B18024" s="16" t="s">
        <v>8</v>
      </c>
      <c r="C18024" s="33">
        <v>0</v>
      </c>
    </row>
    <row r="18025" spans="1:3" ht="15" hidden="1" x14ac:dyDescent="0.2">
      <c r="A18025" s="13">
        <v>0</v>
      </c>
      <c r="B18025" s="15" t="s">
        <v>9</v>
      </c>
      <c r="C18025" s="32"/>
    </row>
    <row r="18026" spans="1:3" ht="15" hidden="1" x14ac:dyDescent="0.2">
      <c r="A18026" s="13">
        <v>0</v>
      </c>
      <c r="B18026" s="15" t="s">
        <v>38</v>
      </c>
      <c r="C18026" s="32"/>
    </row>
    <row r="18027" spans="1:3" ht="15" hidden="1" x14ac:dyDescent="0.2">
      <c r="A18027" s="13">
        <f t="shared" si="736"/>
        <v>0</v>
      </c>
      <c r="B18027" s="14" t="s">
        <v>39</v>
      </c>
      <c r="C18027" s="31"/>
    </row>
    <row r="18028" spans="1:3" ht="15" hidden="1" x14ac:dyDescent="0.2">
      <c r="A18028" s="13">
        <f t="shared" si="736"/>
        <v>0</v>
      </c>
      <c r="B18028" s="4" t="s">
        <v>40</v>
      </c>
      <c r="C18028" s="28"/>
    </row>
    <row r="18029" spans="1:3" ht="15" hidden="1" x14ac:dyDescent="0.2">
      <c r="A18029" s="13">
        <f t="shared" si="736"/>
        <v>0</v>
      </c>
      <c r="B18029" s="2" t="s">
        <v>41</v>
      </c>
      <c r="C18029" s="28">
        <v>0</v>
      </c>
    </row>
    <row r="18030" spans="1:3" ht="15" hidden="1" x14ac:dyDescent="0.2">
      <c r="A18030" s="13">
        <v>0</v>
      </c>
      <c r="B18030" s="16" t="s">
        <v>14</v>
      </c>
      <c r="C18030" s="33">
        <v>0</v>
      </c>
    </row>
    <row r="18031" spans="1:3" ht="15" hidden="1" x14ac:dyDescent="0.2">
      <c r="A18031" s="13">
        <v>0</v>
      </c>
      <c r="B18031" s="15" t="s">
        <v>9</v>
      </c>
      <c r="C18031" s="32"/>
    </row>
    <row r="18032" spans="1:3" ht="15" hidden="1" x14ac:dyDescent="0.2">
      <c r="A18032" s="13">
        <v>0</v>
      </c>
      <c r="B18032" s="15" t="s">
        <v>10</v>
      </c>
      <c r="C18032" s="32"/>
    </row>
    <row r="18033" spans="1:3" ht="15" hidden="1" x14ac:dyDescent="0.2">
      <c r="A18033" s="13">
        <f t="shared" si="736"/>
        <v>0</v>
      </c>
      <c r="B18033" s="14" t="s">
        <v>42</v>
      </c>
      <c r="C18033" s="31"/>
    </row>
    <row r="18034" spans="1:3" ht="15" hidden="1" x14ac:dyDescent="0.2">
      <c r="A18034" s="13">
        <f t="shared" si="736"/>
        <v>0</v>
      </c>
      <c r="B18034" s="4" t="s">
        <v>16</v>
      </c>
      <c r="C18034" s="28"/>
    </row>
    <row r="18035" spans="1:3" ht="15" hidden="1" x14ac:dyDescent="0.2">
      <c r="A18035" s="13">
        <f t="shared" si="736"/>
        <v>0</v>
      </c>
      <c r="B18035" s="16" t="s">
        <v>17</v>
      </c>
      <c r="C18035" s="33">
        <v>0</v>
      </c>
    </row>
    <row r="18036" spans="1:3" ht="15" hidden="1" x14ac:dyDescent="0.2">
      <c r="A18036" s="13">
        <v>0</v>
      </c>
      <c r="B18036" s="15" t="s">
        <v>43</v>
      </c>
      <c r="C18036" s="32"/>
    </row>
    <row r="18037" spans="1:3" ht="15" hidden="1" x14ac:dyDescent="0.2">
      <c r="A18037" s="13">
        <v>0</v>
      </c>
      <c r="B18037" s="15" t="s">
        <v>15</v>
      </c>
      <c r="C18037" s="32"/>
    </row>
    <row r="18038" spans="1:3" ht="15" hidden="1" x14ac:dyDescent="0.2">
      <c r="A18038" s="13">
        <v>0</v>
      </c>
      <c r="B18038" s="15" t="s">
        <v>10</v>
      </c>
      <c r="C18038" s="32"/>
    </row>
    <row r="18039" spans="1:3" ht="15" hidden="1" x14ac:dyDescent="0.2">
      <c r="A18039" s="13">
        <f t="shared" si="736"/>
        <v>0</v>
      </c>
      <c r="B18039" s="14" t="s">
        <v>39</v>
      </c>
      <c r="C18039" s="31"/>
    </row>
    <row r="18040" spans="1:3" ht="15" hidden="1" x14ac:dyDescent="0.2">
      <c r="A18040" s="13">
        <f t="shared" si="736"/>
        <v>0</v>
      </c>
      <c r="B18040" s="4" t="s">
        <v>16</v>
      </c>
      <c r="C18040" s="28"/>
    </row>
    <row r="18041" spans="1:3" ht="18" hidden="1" customHeight="1" x14ac:dyDescent="0.2">
      <c r="A18041" s="13">
        <f t="shared" si="736"/>
        <v>0</v>
      </c>
      <c r="B18041" s="21"/>
      <c r="C18041" s="35"/>
    </row>
    <row r="18042" spans="1:3" ht="18" hidden="1" customHeight="1" x14ac:dyDescent="0.2">
      <c r="A18042" s="13">
        <f t="shared" si="736"/>
        <v>0</v>
      </c>
      <c r="B18042" s="22" t="s">
        <v>60</v>
      </c>
      <c r="C18042" s="29"/>
    </row>
    <row r="18043" spans="1:3" ht="15" x14ac:dyDescent="0.2">
      <c r="A18043" s="13"/>
      <c r="B18043" s="17" t="s">
        <v>44</v>
      </c>
      <c r="C18043" s="31">
        <v>7777.98</v>
      </c>
    </row>
    <row r="18044" spans="1:3" ht="15" x14ac:dyDescent="0.2">
      <c r="A18044" s="13"/>
      <c r="B18044" s="12" t="s">
        <v>1</v>
      </c>
      <c r="C18044" s="31">
        <v>7777.98</v>
      </c>
    </row>
    <row r="18045" spans="1:3" ht="15" hidden="1" x14ac:dyDescent="0.2">
      <c r="A18045" s="13">
        <f t="shared" si="736"/>
        <v>0</v>
      </c>
      <c r="B18045" s="12" t="s">
        <v>6</v>
      </c>
      <c r="C18045" s="31">
        <v>0</v>
      </c>
    </row>
    <row r="18046" spans="1:3" ht="15" hidden="1" x14ac:dyDescent="0.2">
      <c r="A18046" s="13">
        <f t="shared" si="736"/>
        <v>0</v>
      </c>
      <c r="B18046" s="12" t="s">
        <v>45</v>
      </c>
      <c r="C18046" s="31">
        <v>0</v>
      </c>
    </row>
    <row r="18047" spans="1:3" ht="15" hidden="1" x14ac:dyDescent="0.2">
      <c r="A18047" s="13">
        <f t="shared" si="736"/>
        <v>0</v>
      </c>
      <c r="B18047" s="12" t="s">
        <v>13</v>
      </c>
      <c r="C18047" s="31">
        <v>0</v>
      </c>
    </row>
    <row r="18048" spans="1:3" ht="15" x14ac:dyDescent="0.2">
      <c r="A18048" s="13"/>
      <c r="B18048" s="17" t="s">
        <v>46</v>
      </c>
      <c r="C18048" s="31">
        <v>7719.34</v>
      </c>
    </row>
    <row r="18049" spans="1:3" ht="15" x14ac:dyDescent="0.2">
      <c r="A18049" s="13"/>
      <c r="B18049" s="12" t="s">
        <v>19</v>
      </c>
      <c r="C18049" s="31">
        <v>7712.05</v>
      </c>
    </row>
    <row r="18050" spans="1:3" ht="15" x14ac:dyDescent="0.2">
      <c r="A18050" s="13"/>
      <c r="B18050" s="12" t="s">
        <v>36</v>
      </c>
      <c r="C18050" s="31">
        <v>7.29</v>
      </c>
    </row>
    <row r="18051" spans="1:3" ht="15" hidden="1" x14ac:dyDescent="0.2">
      <c r="A18051" s="13">
        <f t="shared" si="736"/>
        <v>0</v>
      </c>
      <c r="B18051" s="12" t="s">
        <v>47</v>
      </c>
      <c r="C18051" s="31">
        <v>0</v>
      </c>
    </row>
    <row r="18052" spans="1:3" ht="15" hidden="1" x14ac:dyDescent="0.2">
      <c r="A18052" s="13">
        <f t="shared" si="736"/>
        <v>0</v>
      </c>
      <c r="B18052" s="12" t="s">
        <v>41</v>
      </c>
      <c r="C18052" s="31">
        <v>0</v>
      </c>
    </row>
    <row r="18053" spans="1:3" ht="15" x14ac:dyDescent="0.2">
      <c r="A18053" s="13"/>
      <c r="B18053" s="39" t="s">
        <v>48</v>
      </c>
      <c r="C18053" s="40">
        <v>58.64</v>
      </c>
    </row>
    <row r="18054" spans="1:3" ht="15" x14ac:dyDescent="0.2">
      <c r="A18054" s="13"/>
      <c r="B18054" s="39" t="s">
        <v>49</v>
      </c>
      <c r="C18054" s="40">
        <v>412.81</v>
      </c>
    </row>
    <row r="18055" spans="1:3" ht="15" x14ac:dyDescent="0.2">
      <c r="A18055" s="13"/>
      <c r="B18055" s="39" t="s">
        <v>50</v>
      </c>
      <c r="C18055" s="40">
        <v>471.45</v>
      </c>
    </row>
    <row r="18056" spans="1:3" ht="18" hidden="1" customHeight="1" x14ac:dyDescent="0.2">
      <c r="A18056" s="13">
        <f t="shared" si="736"/>
        <v>0</v>
      </c>
      <c r="B18056" s="23"/>
      <c r="C18056" s="34"/>
    </row>
    <row r="18057" spans="1:3" ht="18" hidden="1" customHeight="1" x14ac:dyDescent="0.2">
      <c r="A18057" s="13">
        <f t="shared" si="736"/>
        <v>0</v>
      </c>
      <c r="B18057" s="18" t="s">
        <v>319</v>
      </c>
      <c r="C18057" s="29"/>
    </row>
    <row r="18058" spans="1:3" ht="15" x14ac:dyDescent="0.2">
      <c r="A18058" s="13"/>
      <c r="B18058" s="5" t="s">
        <v>53</v>
      </c>
      <c r="C18058" s="36">
        <v>1432</v>
      </c>
    </row>
    <row r="18059" spans="1:3" ht="15" x14ac:dyDescent="0.2">
      <c r="A18059" s="13"/>
      <c r="B18059" s="6" t="s">
        <v>54</v>
      </c>
      <c r="C18059" s="36">
        <v>1195</v>
      </c>
    </row>
    <row r="18060" spans="1:3" ht="15" x14ac:dyDescent="0.2">
      <c r="A18060" s="13"/>
      <c r="B18060" s="6" t="s">
        <v>55</v>
      </c>
      <c r="C18060" s="36">
        <v>237</v>
      </c>
    </row>
    <row r="18061" spans="1:3" ht="18" hidden="1" customHeight="1" x14ac:dyDescent="0.2">
      <c r="A18061" s="13">
        <f t="shared" si="736"/>
        <v>0</v>
      </c>
      <c r="B18061" s="24"/>
      <c r="C18061" s="34"/>
    </row>
    <row r="18062" spans="1:3" ht="18" hidden="1" customHeight="1" x14ac:dyDescent="0.2">
      <c r="A18062" s="13">
        <f t="shared" si="736"/>
        <v>0</v>
      </c>
      <c r="B18062" s="20" t="s">
        <v>232</v>
      </c>
      <c r="C18062" s="34"/>
    </row>
    <row r="18063" spans="1:3" ht="18" hidden="1" customHeight="1" x14ac:dyDescent="0.2">
      <c r="A18063" s="13">
        <f t="shared" si="736"/>
        <v>0</v>
      </c>
      <c r="B18063" s="21"/>
      <c r="C18063" s="35"/>
    </row>
    <row r="18064" spans="1:3" ht="18" hidden="1" customHeight="1" x14ac:dyDescent="0.2">
      <c r="A18064" s="13">
        <f t="shared" si="736"/>
        <v>0</v>
      </c>
      <c r="B18064" s="22" t="s">
        <v>59</v>
      </c>
      <c r="C18064" s="29"/>
    </row>
    <row r="18065" spans="1:3" ht="15" hidden="1" x14ac:dyDescent="0.2">
      <c r="A18065" s="13">
        <f t="shared" si="736"/>
        <v>0</v>
      </c>
      <c r="B18065" s="2" t="s">
        <v>1</v>
      </c>
      <c r="C18065" s="28">
        <v>0</v>
      </c>
    </row>
    <row r="18066" spans="1:3" ht="15" hidden="1" x14ac:dyDescent="0.2">
      <c r="A18066" s="13">
        <f t="shared" si="736"/>
        <v>0</v>
      </c>
      <c r="B18066" s="3" t="s">
        <v>2</v>
      </c>
      <c r="C18066" s="28"/>
    </row>
    <row r="18067" spans="1:3" ht="15" hidden="1" x14ac:dyDescent="0.2">
      <c r="A18067" s="13">
        <f t="shared" si="736"/>
        <v>0</v>
      </c>
      <c r="B18067" s="3" t="s">
        <v>3</v>
      </c>
      <c r="C18067" s="28"/>
    </row>
    <row r="18068" spans="1:3" ht="15" hidden="1" x14ac:dyDescent="0.2">
      <c r="A18068" s="13">
        <f t="shared" si="736"/>
        <v>0</v>
      </c>
      <c r="B18068" s="3" t="s">
        <v>4</v>
      </c>
      <c r="C18068" s="28">
        <v>0</v>
      </c>
    </row>
    <row r="18069" spans="1:3" ht="15" hidden="1" x14ac:dyDescent="0.2">
      <c r="A18069" s="13">
        <f t="shared" si="736"/>
        <v>0</v>
      </c>
      <c r="B18069" s="3" t="s">
        <v>5</v>
      </c>
      <c r="C18069" s="28">
        <v>0</v>
      </c>
    </row>
    <row r="18070" spans="1:3" ht="15" hidden="1" x14ac:dyDescent="0.2">
      <c r="A18070" s="13">
        <f t="shared" si="736"/>
        <v>0</v>
      </c>
      <c r="B18070" s="2" t="s">
        <v>6</v>
      </c>
      <c r="C18070" s="28">
        <v>0</v>
      </c>
    </row>
    <row r="18071" spans="1:3" ht="15" hidden="1" x14ac:dyDescent="0.2">
      <c r="A18071" s="13">
        <f t="shared" si="736"/>
        <v>0</v>
      </c>
      <c r="B18071" s="2" t="s">
        <v>7</v>
      </c>
      <c r="C18071" s="28">
        <v>0</v>
      </c>
    </row>
    <row r="18072" spans="1:3" ht="15" hidden="1" x14ac:dyDescent="0.2">
      <c r="A18072" s="13">
        <v>0</v>
      </c>
      <c r="B18072" s="3" t="s">
        <v>8</v>
      </c>
      <c r="C18072" s="28">
        <v>0</v>
      </c>
    </row>
    <row r="18073" spans="1:3" ht="15" hidden="1" x14ac:dyDescent="0.2">
      <c r="A18073" s="13">
        <f t="shared" si="736"/>
        <v>0</v>
      </c>
      <c r="B18073" s="4" t="s">
        <v>9</v>
      </c>
      <c r="C18073" s="28">
        <v>0</v>
      </c>
    </row>
    <row r="18074" spans="1:3" ht="15" hidden="1" x14ac:dyDescent="0.2">
      <c r="A18074" s="13">
        <v>0</v>
      </c>
      <c r="B18074" s="4" t="s">
        <v>10</v>
      </c>
      <c r="C18074" s="28">
        <v>0</v>
      </c>
    </row>
    <row r="18075" spans="1:3" ht="15" hidden="1" x14ac:dyDescent="0.2">
      <c r="A18075" s="13">
        <f t="shared" si="736"/>
        <v>0</v>
      </c>
      <c r="B18075" s="4" t="s">
        <v>11</v>
      </c>
      <c r="C18075" s="28">
        <v>0</v>
      </c>
    </row>
    <row r="18076" spans="1:3" ht="15" hidden="1" x14ac:dyDescent="0.2">
      <c r="A18076" s="13">
        <f t="shared" si="736"/>
        <v>0</v>
      </c>
      <c r="B18076" s="4" t="s">
        <v>12</v>
      </c>
      <c r="C18076" s="28">
        <v>0</v>
      </c>
    </row>
    <row r="18077" spans="1:3" ht="15" hidden="1" x14ac:dyDescent="0.2">
      <c r="A18077" s="13">
        <f t="shared" si="736"/>
        <v>0</v>
      </c>
      <c r="B18077" s="2" t="s">
        <v>13</v>
      </c>
      <c r="C18077" s="28">
        <v>0</v>
      </c>
    </row>
    <row r="18078" spans="1:3" ht="15" hidden="1" x14ac:dyDescent="0.2">
      <c r="A18078" s="13">
        <v>0</v>
      </c>
      <c r="B18078" s="3" t="s">
        <v>14</v>
      </c>
      <c r="C18078" s="28">
        <v>0</v>
      </c>
    </row>
    <row r="18079" spans="1:3" ht="15" hidden="1" x14ac:dyDescent="0.2">
      <c r="A18079" s="13">
        <v>0</v>
      </c>
      <c r="B18079" s="4" t="s">
        <v>15</v>
      </c>
      <c r="C18079" s="28">
        <v>0</v>
      </c>
    </row>
    <row r="18080" spans="1:3" ht="15" hidden="1" x14ac:dyDescent="0.2">
      <c r="A18080" s="13">
        <v>0</v>
      </c>
      <c r="B18080" s="4" t="s">
        <v>10</v>
      </c>
      <c r="C18080" s="28">
        <v>0</v>
      </c>
    </row>
    <row r="18081" spans="1:3" ht="15" hidden="1" x14ac:dyDescent="0.2">
      <c r="A18081" s="13">
        <f t="shared" ref="A18081:A18087" si="737">SUM(C18081)</f>
        <v>0</v>
      </c>
      <c r="B18081" s="4" t="s">
        <v>16</v>
      </c>
      <c r="C18081" s="28">
        <v>0</v>
      </c>
    </row>
    <row r="18082" spans="1:3" ht="15" hidden="1" x14ac:dyDescent="0.2">
      <c r="A18082" s="13">
        <f t="shared" si="737"/>
        <v>0</v>
      </c>
      <c r="B18082" s="3" t="s">
        <v>17</v>
      </c>
      <c r="C18082" s="28">
        <v>0</v>
      </c>
    </row>
    <row r="18083" spans="1:3" ht="15" hidden="1" x14ac:dyDescent="0.2">
      <c r="A18083" s="13">
        <f t="shared" si="737"/>
        <v>0</v>
      </c>
      <c r="B18083" s="4" t="s">
        <v>18</v>
      </c>
      <c r="C18083" s="28">
        <v>0</v>
      </c>
    </row>
    <row r="18084" spans="1:3" ht="18" hidden="1" customHeight="1" x14ac:dyDescent="0.2">
      <c r="A18084" s="13">
        <f t="shared" si="737"/>
        <v>0</v>
      </c>
      <c r="B18084" s="21"/>
      <c r="C18084" s="35"/>
    </row>
    <row r="18085" spans="1:3" ht="15" hidden="1" x14ac:dyDescent="0.2">
      <c r="A18085" s="13">
        <f t="shared" si="737"/>
        <v>0</v>
      </c>
      <c r="B18085" s="2" t="s">
        <v>19</v>
      </c>
      <c r="C18085" s="28">
        <v>0</v>
      </c>
    </row>
    <row r="18086" spans="1:3" ht="15" hidden="1" x14ac:dyDescent="0.2">
      <c r="A18086" s="13">
        <f t="shared" si="737"/>
        <v>0</v>
      </c>
      <c r="B18086" s="12" t="s">
        <v>20</v>
      </c>
      <c r="C18086" s="31">
        <v>0</v>
      </c>
    </row>
    <row r="18087" spans="1:3" ht="15" hidden="1" x14ac:dyDescent="0.2">
      <c r="A18087" s="13">
        <f t="shared" si="737"/>
        <v>0</v>
      </c>
      <c r="B18087" s="12" t="s">
        <v>21</v>
      </c>
      <c r="C18087" s="31">
        <v>0</v>
      </c>
    </row>
    <row r="18088" spans="1:3" ht="15" hidden="1" x14ac:dyDescent="0.2">
      <c r="A18088" s="13">
        <v>0</v>
      </c>
      <c r="B18088" s="15" t="s">
        <v>22</v>
      </c>
      <c r="C18088" s="32">
        <v>0</v>
      </c>
    </row>
    <row r="18089" spans="1:3" ht="15" hidden="1" x14ac:dyDescent="0.2">
      <c r="A18089" s="13">
        <v>0</v>
      </c>
      <c r="B18089" s="15" t="s">
        <v>23</v>
      </c>
      <c r="C18089" s="32">
        <v>0</v>
      </c>
    </row>
    <row r="18090" spans="1:3" ht="15" hidden="1" x14ac:dyDescent="0.2">
      <c r="A18090" s="13">
        <v>0</v>
      </c>
      <c r="B18090" s="15" t="s">
        <v>24</v>
      </c>
      <c r="C18090" s="32">
        <v>0</v>
      </c>
    </row>
    <row r="18091" spans="1:3" ht="15" hidden="1" x14ac:dyDescent="0.2">
      <c r="A18091" s="13">
        <v>0</v>
      </c>
      <c r="B18091" s="15" t="s">
        <v>25</v>
      </c>
      <c r="C18091" s="32">
        <v>0</v>
      </c>
    </row>
    <row r="18092" spans="1:3" ht="15" hidden="1" x14ac:dyDescent="0.2">
      <c r="A18092" s="13">
        <v>0</v>
      </c>
      <c r="B18092" s="15" t="s">
        <v>26</v>
      </c>
      <c r="C18092" s="32">
        <v>0</v>
      </c>
    </row>
    <row r="18093" spans="1:3" ht="15" hidden="1" x14ac:dyDescent="0.2">
      <c r="A18093" s="13">
        <v>0</v>
      </c>
      <c r="B18093" s="15" t="s">
        <v>27</v>
      </c>
      <c r="C18093" s="32">
        <v>0</v>
      </c>
    </row>
    <row r="18094" spans="1:3" ht="30" hidden="1" x14ac:dyDescent="0.2">
      <c r="A18094" s="13">
        <v>0</v>
      </c>
      <c r="B18094" s="15" t="s">
        <v>28</v>
      </c>
      <c r="C18094" s="32">
        <v>0</v>
      </c>
    </row>
    <row r="18095" spans="1:3" ht="15" hidden="1" x14ac:dyDescent="0.2">
      <c r="A18095" s="13">
        <v>0</v>
      </c>
      <c r="B18095" s="15" t="s">
        <v>29</v>
      </c>
      <c r="C18095" s="32">
        <v>0</v>
      </c>
    </row>
    <row r="18096" spans="1:3" ht="15" hidden="1" x14ac:dyDescent="0.2">
      <c r="A18096" s="13">
        <v>0</v>
      </c>
      <c r="B18096" s="15" t="s">
        <v>30</v>
      </c>
      <c r="C18096" s="32">
        <v>0</v>
      </c>
    </row>
    <row r="18097" spans="1:3" ht="15" hidden="1" x14ac:dyDescent="0.2">
      <c r="A18097" s="13">
        <v>0</v>
      </c>
      <c r="B18097" s="15" t="s">
        <v>31</v>
      </c>
      <c r="C18097" s="32">
        <v>0</v>
      </c>
    </row>
    <row r="18098" spans="1:3" ht="15" hidden="1" x14ac:dyDescent="0.2">
      <c r="A18098" s="13">
        <f t="shared" ref="A18098:A18104" si="738">SUM(C18098)</f>
        <v>0</v>
      </c>
      <c r="B18098" s="12" t="s">
        <v>32</v>
      </c>
      <c r="C18098" s="31">
        <v>0</v>
      </c>
    </row>
    <row r="18099" spans="1:3" ht="15" hidden="1" x14ac:dyDescent="0.2">
      <c r="A18099" s="13">
        <f t="shared" si="738"/>
        <v>0</v>
      </c>
      <c r="B18099" s="3" t="s">
        <v>33</v>
      </c>
      <c r="C18099" s="28">
        <v>0</v>
      </c>
    </row>
    <row r="18100" spans="1:3" ht="15" hidden="1" x14ac:dyDescent="0.2">
      <c r="A18100" s="13">
        <f t="shared" si="738"/>
        <v>0</v>
      </c>
      <c r="B18100" s="12" t="s">
        <v>4</v>
      </c>
      <c r="C18100" s="31">
        <v>0</v>
      </c>
    </row>
    <row r="18101" spans="1:3" ht="15" hidden="1" x14ac:dyDescent="0.2">
      <c r="A18101" s="13">
        <f t="shared" si="738"/>
        <v>0</v>
      </c>
      <c r="B18101" s="12" t="s">
        <v>34</v>
      </c>
      <c r="C18101" s="31">
        <v>0</v>
      </c>
    </row>
    <row r="18102" spans="1:3" ht="15" hidden="1" x14ac:dyDescent="0.2">
      <c r="A18102" s="13">
        <f t="shared" si="738"/>
        <v>0</v>
      </c>
      <c r="B18102" s="12" t="s">
        <v>35</v>
      </c>
      <c r="C18102" s="31">
        <v>0</v>
      </c>
    </row>
    <row r="18103" spans="1:3" ht="15" hidden="1" x14ac:dyDescent="0.2">
      <c r="A18103" s="13">
        <f t="shared" si="738"/>
        <v>0</v>
      </c>
      <c r="B18103" s="2" t="s">
        <v>36</v>
      </c>
      <c r="C18103" s="28">
        <v>0</v>
      </c>
    </row>
    <row r="18104" spans="1:3" ht="15" hidden="1" x14ac:dyDescent="0.2">
      <c r="A18104" s="13">
        <f t="shared" si="738"/>
        <v>0</v>
      </c>
      <c r="B18104" s="2" t="s">
        <v>37</v>
      </c>
      <c r="C18104" s="28">
        <v>0</v>
      </c>
    </row>
    <row r="18105" spans="1:3" ht="15" hidden="1" x14ac:dyDescent="0.2">
      <c r="A18105" s="13">
        <v>0</v>
      </c>
      <c r="B18105" s="16" t="s">
        <v>8</v>
      </c>
      <c r="C18105" s="33">
        <v>0</v>
      </c>
    </row>
    <row r="18106" spans="1:3" ht="15" hidden="1" x14ac:dyDescent="0.2">
      <c r="A18106" s="13">
        <v>0</v>
      </c>
      <c r="B18106" s="15" t="s">
        <v>9</v>
      </c>
      <c r="C18106" s="32">
        <v>0</v>
      </c>
    </row>
    <row r="18107" spans="1:3" ht="15" hidden="1" x14ac:dyDescent="0.2">
      <c r="A18107" s="13">
        <v>0</v>
      </c>
      <c r="B18107" s="15" t="s">
        <v>38</v>
      </c>
      <c r="C18107" s="32">
        <v>0</v>
      </c>
    </row>
    <row r="18108" spans="1:3" ht="15" hidden="1" x14ac:dyDescent="0.2">
      <c r="A18108" s="13">
        <f>SUM(C18108)</f>
        <v>0</v>
      </c>
      <c r="B18108" s="14" t="s">
        <v>39</v>
      </c>
      <c r="C18108" s="31">
        <v>0</v>
      </c>
    </row>
    <row r="18109" spans="1:3" ht="15" hidden="1" x14ac:dyDescent="0.2">
      <c r="A18109" s="13">
        <f>SUM(C18109)</f>
        <v>0</v>
      </c>
      <c r="B18109" s="4" t="s">
        <v>40</v>
      </c>
      <c r="C18109" s="28">
        <v>0</v>
      </c>
    </row>
    <row r="18110" spans="1:3" ht="15" hidden="1" x14ac:dyDescent="0.2">
      <c r="A18110" s="13">
        <f>SUM(C18110)</f>
        <v>0</v>
      </c>
      <c r="B18110" s="2" t="s">
        <v>41</v>
      </c>
      <c r="C18110" s="28">
        <v>0</v>
      </c>
    </row>
    <row r="18111" spans="1:3" ht="15" hidden="1" x14ac:dyDescent="0.2">
      <c r="A18111" s="13">
        <v>0</v>
      </c>
      <c r="B18111" s="16" t="s">
        <v>14</v>
      </c>
      <c r="C18111" s="33">
        <v>0</v>
      </c>
    </row>
    <row r="18112" spans="1:3" ht="15" hidden="1" x14ac:dyDescent="0.2">
      <c r="A18112" s="13">
        <v>0</v>
      </c>
      <c r="B18112" s="15" t="s">
        <v>9</v>
      </c>
      <c r="C18112" s="32">
        <v>0</v>
      </c>
    </row>
    <row r="18113" spans="1:3" ht="15" hidden="1" x14ac:dyDescent="0.2">
      <c r="A18113" s="13">
        <v>0</v>
      </c>
      <c r="B18113" s="15" t="s">
        <v>10</v>
      </c>
      <c r="C18113" s="32">
        <v>0</v>
      </c>
    </row>
    <row r="18114" spans="1:3" ht="15" hidden="1" x14ac:dyDescent="0.2">
      <c r="A18114" s="13">
        <f>SUM(C18114)</f>
        <v>0</v>
      </c>
      <c r="B18114" s="14" t="s">
        <v>42</v>
      </c>
      <c r="C18114" s="31">
        <v>0</v>
      </c>
    </row>
    <row r="18115" spans="1:3" ht="15" hidden="1" x14ac:dyDescent="0.2">
      <c r="A18115" s="13">
        <f>SUM(C18115)</f>
        <v>0</v>
      </c>
      <c r="B18115" s="4" t="s">
        <v>16</v>
      </c>
      <c r="C18115" s="28">
        <v>0</v>
      </c>
    </row>
    <row r="18116" spans="1:3" ht="15" hidden="1" x14ac:dyDescent="0.2">
      <c r="A18116" s="13">
        <f>SUM(C18116)</f>
        <v>0</v>
      </c>
      <c r="B18116" s="16" t="s">
        <v>17</v>
      </c>
      <c r="C18116" s="33">
        <v>0</v>
      </c>
    </row>
    <row r="18117" spans="1:3" ht="15" hidden="1" x14ac:dyDescent="0.2">
      <c r="A18117" s="13">
        <v>0</v>
      </c>
      <c r="B18117" s="15" t="s">
        <v>43</v>
      </c>
      <c r="C18117" s="32">
        <v>0</v>
      </c>
    </row>
    <row r="18118" spans="1:3" ht="15" hidden="1" x14ac:dyDescent="0.2">
      <c r="A18118" s="13">
        <v>0</v>
      </c>
      <c r="B18118" s="15" t="s">
        <v>15</v>
      </c>
      <c r="C18118" s="32">
        <v>0</v>
      </c>
    </row>
    <row r="18119" spans="1:3" ht="15" hidden="1" x14ac:dyDescent="0.2">
      <c r="A18119" s="13">
        <v>0</v>
      </c>
      <c r="B18119" s="15" t="s">
        <v>10</v>
      </c>
      <c r="C18119" s="32">
        <v>0</v>
      </c>
    </row>
    <row r="18120" spans="1:3" ht="15" hidden="1" x14ac:dyDescent="0.2">
      <c r="A18120" s="13">
        <f t="shared" ref="A18120:A18142" si="739">SUM(C18120)</f>
        <v>0</v>
      </c>
      <c r="B18120" s="14" t="s">
        <v>39</v>
      </c>
      <c r="C18120" s="31">
        <v>0</v>
      </c>
    </row>
    <row r="18121" spans="1:3" ht="15" hidden="1" x14ac:dyDescent="0.2">
      <c r="A18121" s="13">
        <f t="shared" si="739"/>
        <v>0</v>
      </c>
      <c r="B18121" s="4" t="s">
        <v>16</v>
      </c>
      <c r="C18121" s="28">
        <v>0</v>
      </c>
    </row>
    <row r="18122" spans="1:3" ht="18" hidden="1" customHeight="1" x14ac:dyDescent="0.2">
      <c r="A18122" s="13">
        <f t="shared" si="739"/>
        <v>0</v>
      </c>
      <c r="B18122" s="21"/>
      <c r="C18122" s="35"/>
    </row>
    <row r="18123" spans="1:3" ht="18" hidden="1" customHeight="1" x14ac:dyDescent="0.2">
      <c r="A18123" s="13">
        <f t="shared" si="739"/>
        <v>0</v>
      </c>
      <c r="B18123" s="22" t="s">
        <v>60</v>
      </c>
      <c r="C18123" s="29"/>
    </row>
    <row r="18124" spans="1:3" ht="15" hidden="1" x14ac:dyDescent="0.2">
      <c r="A18124" s="13">
        <f t="shared" si="739"/>
        <v>0</v>
      </c>
      <c r="B18124" s="17" t="s">
        <v>44</v>
      </c>
      <c r="C18124" s="31">
        <v>0</v>
      </c>
    </row>
    <row r="18125" spans="1:3" ht="15" hidden="1" x14ac:dyDescent="0.2">
      <c r="A18125" s="13">
        <f t="shared" si="739"/>
        <v>0</v>
      </c>
      <c r="B18125" s="12" t="s">
        <v>1</v>
      </c>
      <c r="C18125" s="31">
        <v>0</v>
      </c>
    </row>
    <row r="18126" spans="1:3" ht="15" hidden="1" x14ac:dyDescent="0.2">
      <c r="A18126" s="13">
        <f t="shared" si="739"/>
        <v>0</v>
      </c>
      <c r="B18126" s="12" t="s">
        <v>6</v>
      </c>
      <c r="C18126" s="31">
        <v>0</v>
      </c>
    </row>
    <row r="18127" spans="1:3" ht="15" hidden="1" x14ac:dyDescent="0.2">
      <c r="A18127" s="13">
        <f t="shared" si="739"/>
        <v>0</v>
      </c>
      <c r="B18127" s="12" t="s">
        <v>45</v>
      </c>
      <c r="C18127" s="31">
        <v>0</v>
      </c>
    </row>
    <row r="18128" spans="1:3" ht="15" hidden="1" x14ac:dyDescent="0.2">
      <c r="A18128" s="13">
        <f t="shared" si="739"/>
        <v>0</v>
      </c>
      <c r="B18128" s="12" t="s">
        <v>13</v>
      </c>
      <c r="C18128" s="31">
        <v>0</v>
      </c>
    </row>
    <row r="18129" spans="1:3" ht="15" hidden="1" x14ac:dyDescent="0.2">
      <c r="A18129" s="13">
        <f t="shared" si="739"/>
        <v>0</v>
      </c>
      <c r="B18129" s="17" t="s">
        <v>46</v>
      </c>
      <c r="C18129" s="31">
        <v>0</v>
      </c>
    </row>
    <row r="18130" spans="1:3" ht="15" hidden="1" x14ac:dyDescent="0.2">
      <c r="A18130" s="13">
        <f t="shared" si="739"/>
        <v>0</v>
      </c>
      <c r="B18130" s="12" t="s">
        <v>19</v>
      </c>
      <c r="C18130" s="31">
        <v>0</v>
      </c>
    </row>
    <row r="18131" spans="1:3" ht="15" hidden="1" x14ac:dyDescent="0.2">
      <c r="A18131" s="13">
        <f t="shared" si="739"/>
        <v>0</v>
      </c>
      <c r="B18131" s="12" t="s">
        <v>36</v>
      </c>
      <c r="C18131" s="31">
        <v>0</v>
      </c>
    </row>
    <row r="18132" spans="1:3" ht="15" hidden="1" x14ac:dyDescent="0.2">
      <c r="A18132" s="13">
        <f t="shared" si="739"/>
        <v>0</v>
      </c>
      <c r="B18132" s="12" t="s">
        <v>47</v>
      </c>
      <c r="C18132" s="31">
        <v>0</v>
      </c>
    </row>
    <row r="18133" spans="1:3" ht="15" hidden="1" x14ac:dyDescent="0.2">
      <c r="A18133" s="13">
        <f t="shared" si="739"/>
        <v>0</v>
      </c>
      <c r="B18133" s="12" t="s">
        <v>41</v>
      </c>
      <c r="C18133" s="31">
        <v>0</v>
      </c>
    </row>
    <row r="18134" spans="1:3" ht="15" hidden="1" x14ac:dyDescent="0.2">
      <c r="A18134" s="13">
        <f t="shared" si="739"/>
        <v>0</v>
      </c>
      <c r="B18134" s="39" t="s">
        <v>48</v>
      </c>
      <c r="C18134" s="40">
        <v>0</v>
      </c>
    </row>
    <row r="18135" spans="1:3" ht="15" hidden="1" x14ac:dyDescent="0.2">
      <c r="A18135" s="13">
        <f t="shared" si="739"/>
        <v>0</v>
      </c>
      <c r="B18135" s="39" t="s">
        <v>49</v>
      </c>
      <c r="C18135" s="40">
        <v>0</v>
      </c>
    </row>
    <row r="18136" spans="1:3" ht="15" hidden="1" x14ac:dyDescent="0.2">
      <c r="A18136" s="13">
        <f t="shared" si="739"/>
        <v>0</v>
      </c>
      <c r="B18136" s="39" t="s">
        <v>50</v>
      </c>
      <c r="C18136" s="40">
        <v>0</v>
      </c>
    </row>
    <row r="18137" spans="1:3" ht="15" hidden="1" x14ac:dyDescent="0.2">
      <c r="A18137" s="13">
        <f t="shared" si="739"/>
        <v>0</v>
      </c>
      <c r="B18137" s="23"/>
      <c r="C18137" s="34"/>
    </row>
    <row r="18138" spans="1:3" hidden="1" x14ac:dyDescent="0.2">
      <c r="A18138" s="13">
        <f t="shared" si="739"/>
        <v>0</v>
      </c>
      <c r="B18138" s="18" t="s">
        <v>319</v>
      </c>
      <c r="C18138" s="29"/>
    </row>
    <row r="18139" spans="1:3" ht="15" x14ac:dyDescent="0.2">
      <c r="A18139" s="13"/>
      <c r="B18139" s="5" t="s">
        <v>53</v>
      </c>
      <c r="C18139" s="36">
        <v>18</v>
      </c>
    </row>
    <row r="18140" spans="1:3" ht="15" x14ac:dyDescent="0.2">
      <c r="A18140" s="13"/>
      <c r="B18140" s="6" t="s">
        <v>54</v>
      </c>
      <c r="C18140" s="36">
        <v>9</v>
      </c>
    </row>
    <row r="18141" spans="1:3" ht="15" x14ac:dyDescent="0.2">
      <c r="A18141" s="13"/>
      <c r="B18141" s="6" t="s">
        <v>55</v>
      </c>
      <c r="C18141" s="36">
        <v>9</v>
      </c>
    </row>
    <row r="18142" spans="1:3" ht="15" hidden="1" x14ac:dyDescent="0.2">
      <c r="A18142" s="13">
        <f t="shared" si="739"/>
        <v>0</v>
      </c>
      <c r="B18142" s="24"/>
      <c r="C18142" s="34"/>
    </row>
    <row r="18143" spans="1:3" ht="15" x14ac:dyDescent="0.2">
      <c r="A18143" s="13"/>
      <c r="B18143" s="121" t="s">
        <v>358</v>
      </c>
      <c r="C18143" s="122"/>
    </row>
    <row r="18144" spans="1:3" hidden="1" x14ac:dyDescent="0.2">
      <c r="A18144" s="13">
        <f t="shared" ref="A18144:A18152" si="740">SUM(C18144)</f>
        <v>0</v>
      </c>
      <c r="B18144" s="21"/>
      <c r="C18144" s="35"/>
    </row>
    <row r="18145" spans="1:3" ht="15" hidden="1" x14ac:dyDescent="0.2">
      <c r="A18145" s="13">
        <f t="shared" si="740"/>
        <v>0</v>
      </c>
      <c r="B18145" s="22" t="s">
        <v>59</v>
      </c>
      <c r="C18145" s="29"/>
    </row>
    <row r="18146" spans="1:3" ht="15" x14ac:dyDescent="0.2">
      <c r="A18146" s="13"/>
      <c r="B18146" s="2" t="s">
        <v>1</v>
      </c>
      <c r="C18146" s="28">
        <v>5970.16</v>
      </c>
    </row>
    <row r="18147" spans="1:3" ht="15" hidden="1" x14ac:dyDescent="0.2">
      <c r="A18147" s="13">
        <f t="shared" si="740"/>
        <v>0</v>
      </c>
      <c r="B18147" s="3" t="s">
        <v>2</v>
      </c>
      <c r="C18147" s="28"/>
    </row>
    <row r="18148" spans="1:3" ht="15" hidden="1" x14ac:dyDescent="0.2">
      <c r="A18148" s="13">
        <f t="shared" si="740"/>
        <v>0</v>
      </c>
      <c r="B18148" s="3" t="s">
        <v>3</v>
      </c>
      <c r="C18148" s="28"/>
    </row>
    <row r="18149" spans="1:3" ht="15" hidden="1" x14ac:dyDescent="0.2">
      <c r="A18149" s="13">
        <f t="shared" si="740"/>
        <v>0</v>
      </c>
      <c r="B18149" s="3" t="s">
        <v>4</v>
      </c>
      <c r="C18149" s="28"/>
    </row>
    <row r="18150" spans="1:3" ht="15" x14ac:dyDescent="0.2">
      <c r="A18150" s="13"/>
      <c r="B18150" s="3" t="s">
        <v>5</v>
      </c>
      <c r="C18150" s="28">
        <v>5970.16</v>
      </c>
    </row>
    <row r="18151" spans="1:3" ht="15" hidden="1" x14ac:dyDescent="0.2">
      <c r="A18151" s="13">
        <f t="shared" si="740"/>
        <v>0</v>
      </c>
      <c r="B18151" s="2" t="s">
        <v>6</v>
      </c>
      <c r="C18151" s="28"/>
    </row>
    <row r="18152" spans="1:3" ht="15" hidden="1" x14ac:dyDescent="0.2">
      <c r="A18152" s="13">
        <f t="shared" si="740"/>
        <v>0</v>
      </c>
      <c r="B18152" s="2" t="s">
        <v>7</v>
      </c>
      <c r="C18152" s="28">
        <v>0</v>
      </c>
    </row>
    <row r="18153" spans="1:3" ht="15" hidden="1" x14ac:dyDescent="0.2">
      <c r="A18153" s="13">
        <v>0</v>
      </c>
      <c r="B18153" s="3" t="s">
        <v>8</v>
      </c>
      <c r="C18153" s="28">
        <v>0</v>
      </c>
    </row>
    <row r="18154" spans="1:3" ht="15" hidden="1" x14ac:dyDescent="0.2">
      <c r="A18154" s="13">
        <f>SUM(C18154)</f>
        <v>0</v>
      </c>
      <c r="B18154" s="4" t="s">
        <v>9</v>
      </c>
      <c r="C18154" s="28"/>
    </row>
    <row r="18155" spans="1:3" ht="15" hidden="1" x14ac:dyDescent="0.2">
      <c r="A18155" s="13">
        <v>0</v>
      </c>
      <c r="B18155" s="4" t="s">
        <v>10</v>
      </c>
      <c r="C18155" s="28"/>
    </row>
    <row r="18156" spans="1:3" ht="15" hidden="1" x14ac:dyDescent="0.2">
      <c r="A18156" s="13">
        <f>SUM(C18156)</f>
        <v>0</v>
      </c>
      <c r="B18156" s="4" t="s">
        <v>11</v>
      </c>
      <c r="C18156" s="28"/>
    </row>
    <row r="18157" spans="1:3" ht="15" hidden="1" x14ac:dyDescent="0.2">
      <c r="A18157" s="13">
        <f>SUM(C18157)</f>
        <v>0</v>
      </c>
      <c r="B18157" s="4" t="s">
        <v>12</v>
      </c>
      <c r="C18157" s="28"/>
    </row>
    <row r="18158" spans="1:3" ht="15" hidden="1" x14ac:dyDescent="0.2">
      <c r="A18158" s="13">
        <f>SUM(C18158)</f>
        <v>0</v>
      </c>
      <c r="B18158" s="2" t="s">
        <v>13</v>
      </c>
      <c r="C18158" s="28">
        <v>0</v>
      </c>
    </row>
    <row r="18159" spans="1:3" ht="15" hidden="1" x14ac:dyDescent="0.2">
      <c r="A18159" s="13">
        <v>0</v>
      </c>
      <c r="B18159" s="3" t="s">
        <v>14</v>
      </c>
      <c r="C18159" s="28">
        <v>0</v>
      </c>
    </row>
    <row r="18160" spans="1:3" ht="15" hidden="1" x14ac:dyDescent="0.2">
      <c r="A18160" s="13">
        <v>0</v>
      </c>
      <c r="B18160" s="4" t="s">
        <v>15</v>
      </c>
      <c r="C18160" s="28"/>
    </row>
    <row r="18161" spans="1:3" ht="15" hidden="1" x14ac:dyDescent="0.2">
      <c r="A18161" s="13">
        <v>0</v>
      </c>
      <c r="B18161" s="4" t="s">
        <v>10</v>
      </c>
      <c r="C18161" s="28"/>
    </row>
    <row r="18162" spans="1:3" ht="15" hidden="1" x14ac:dyDescent="0.2">
      <c r="A18162" s="13">
        <f t="shared" ref="A18162:A18168" si="741">SUM(C18162)</f>
        <v>0</v>
      </c>
      <c r="B18162" s="4" t="s">
        <v>16</v>
      </c>
      <c r="C18162" s="28"/>
    </row>
    <row r="18163" spans="1:3" ht="15" hidden="1" x14ac:dyDescent="0.2">
      <c r="A18163" s="13">
        <f t="shared" si="741"/>
        <v>0</v>
      </c>
      <c r="B18163" s="3" t="s">
        <v>17</v>
      </c>
      <c r="C18163" s="28">
        <v>0</v>
      </c>
    </row>
    <row r="18164" spans="1:3" ht="15" hidden="1" x14ac:dyDescent="0.2">
      <c r="A18164" s="13">
        <f t="shared" si="741"/>
        <v>0</v>
      </c>
      <c r="B18164" s="4" t="s">
        <v>18</v>
      </c>
      <c r="C18164" s="28"/>
    </row>
    <row r="18165" spans="1:3" hidden="1" x14ac:dyDescent="0.2">
      <c r="A18165" s="13">
        <f t="shared" si="741"/>
        <v>0</v>
      </c>
      <c r="B18165" s="21"/>
      <c r="C18165" s="35"/>
    </row>
    <row r="18166" spans="1:3" ht="15" x14ac:dyDescent="0.2">
      <c r="A18166" s="13"/>
      <c r="B18166" s="2" t="s">
        <v>19</v>
      </c>
      <c r="C18166" s="28">
        <v>5998.8</v>
      </c>
    </row>
    <row r="18167" spans="1:3" ht="15" x14ac:dyDescent="0.2">
      <c r="A18167" s="13"/>
      <c r="B18167" s="12" t="s">
        <v>20</v>
      </c>
      <c r="C18167" s="31">
        <v>5449</v>
      </c>
    </row>
    <row r="18168" spans="1:3" ht="15" x14ac:dyDescent="0.2">
      <c r="A18168" s="13"/>
      <c r="B18168" s="12" t="s">
        <v>21</v>
      </c>
      <c r="C18168" s="31">
        <v>501.6</v>
      </c>
    </row>
    <row r="18169" spans="1:3" ht="15" hidden="1" x14ac:dyDescent="0.2">
      <c r="A18169" s="13">
        <v>0</v>
      </c>
      <c r="B18169" s="15" t="s">
        <v>22</v>
      </c>
      <c r="C18169" s="32">
        <v>207.6</v>
      </c>
    </row>
    <row r="18170" spans="1:3" ht="15" hidden="1" x14ac:dyDescent="0.2">
      <c r="A18170" s="13">
        <v>0</v>
      </c>
      <c r="B18170" s="15" t="s">
        <v>23</v>
      </c>
      <c r="C18170" s="32"/>
    </row>
    <row r="18171" spans="1:3" ht="15" hidden="1" x14ac:dyDescent="0.2">
      <c r="A18171" s="13">
        <v>0</v>
      </c>
      <c r="B18171" s="15" t="s">
        <v>24</v>
      </c>
      <c r="C18171" s="32"/>
    </row>
    <row r="18172" spans="1:3" ht="15" hidden="1" x14ac:dyDescent="0.2">
      <c r="A18172" s="13">
        <v>0</v>
      </c>
      <c r="B18172" s="15" t="s">
        <v>25</v>
      </c>
      <c r="C18172" s="32"/>
    </row>
    <row r="18173" spans="1:3" ht="15" hidden="1" x14ac:dyDescent="0.2">
      <c r="A18173" s="13">
        <v>0</v>
      </c>
      <c r="B18173" s="15" t="s">
        <v>26</v>
      </c>
      <c r="C18173" s="32"/>
    </row>
    <row r="18174" spans="1:3" ht="15" hidden="1" x14ac:dyDescent="0.2">
      <c r="A18174" s="13">
        <v>0</v>
      </c>
      <c r="B18174" s="15" t="s">
        <v>27</v>
      </c>
      <c r="C18174" s="32"/>
    </row>
    <row r="18175" spans="1:3" ht="30" hidden="1" x14ac:dyDescent="0.2">
      <c r="A18175" s="13">
        <v>0</v>
      </c>
      <c r="B18175" s="15" t="s">
        <v>28</v>
      </c>
      <c r="C18175" s="32"/>
    </row>
    <row r="18176" spans="1:3" ht="15" hidden="1" x14ac:dyDescent="0.2">
      <c r="A18176" s="13">
        <v>0</v>
      </c>
      <c r="B18176" s="15" t="s">
        <v>29</v>
      </c>
      <c r="C18176" s="32"/>
    </row>
    <row r="18177" spans="1:3" ht="15" hidden="1" x14ac:dyDescent="0.2">
      <c r="A18177" s="13">
        <v>0</v>
      </c>
      <c r="B18177" s="15" t="s">
        <v>30</v>
      </c>
      <c r="C18177" s="32"/>
    </row>
    <row r="18178" spans="1:3" ht="15" hidden="1" x14ac:dyDescent="0.2">
      <c r="A18178" s="13">
        <v>0</v>
      </c>
      <c r="B18178" s="15" t="s">
        <v>31</v>
      </c>
      <c r="C18178" s="32">
        <v>294</v>
      </c>
    </row>
    <row r="18179" spans="1:3" ht="15" hidden="1" x14ac:dyDescent="0.2">
      <c r="A18179" s="13">
        <f t="shared" ref="A18179:A18185" si="742">SUM(C18179)</f>
        <v>0</v>
      </c>
      <c r="B18179" s="12" t="s">
        <v>32</v>
      </c>
      <c r="C18179" s="31"/>
    </row>
    <row r="18180" spans="1:3" ht="15" hidden="1" x14ac:dyDescent="0.2">
      <c r="A18180" s="13">
        <f t="shared" si="742"/>
        <v>0</v>
      </c>
      <c r="B18180" s="3" t="s">
        <v>33</v>
      </c>
      <c r="C18180" s="28"/>
    </row>
    <row r="18181" spans="1:3" ht="15" hidden="1" x14ac:dyDescent="0.2">
      <c r="A18181" s="13">
        <f t="shared" si="742"/>
        <v>0</v>
      </c>
      <c r="B18181" s="12" t="s">
        <v>4</v>
      </c>
      <c r="C18181" s="31"/>
    </row>
    <row r="18182" spans="1:3" ht="15" x14ac:dyDescent="0.2">
      <c r="A18182" s="13"/>
      <c r="B18182" s="12" t="s">
        <v>34</v>
      </c>
      <c r="C18182" s="31">
        <v>46.9</v>
      </c>
    </row>
    <row r="18183" spans="1:3" ht="15" x14ac:dyDescent="0.2">
      <c r="A18183" s="13"/>
      <c r="B18183" s="12" t="s">
        <v>35</v>
      </c>
      <c r="C18183" s="31">
        <v>1.3</v>
      </c>
    </row>
    <row r="18184" spans="1:3" ht="15" hidden="1" x14ac:dyDescent="0.2">
      <c r="A18184" s="13">
        <f t="shared" si="742"/>
        <v>0</v>
      </c>
      <c r="B18184" s="2" t="s">
        <v>36</v>
      </c>
      <c r="C18184" s="28"/>
    </row>
    <row r="18185" spans="1:3" ht="15" hidden="1" x14ac:dyDescent="0.2">
      <c r="A18185" s="13">
        <f t="shared" si="742"/>
        <v>0</v>
      </c>
      <c r="B18185" s="2" t="s">
        <v>37</v>
      </c>
      <c r="C18185" s="28">
        <v>0</v>
      </c>
    </row>
    <row r="18186" spans="1:3" ht="15" hidden="1" x14ac:dyDescent="0.2">
      <c r="A18186" s="13">
        <v>0</v>
      </c>
      <c r="B18186" s="16" t="s">
        <v>8</v>
      </c>
      <c r="C18186" s="33">
        <v>0</v>
      </c>
    </row>
    <row r="18187" spans="1:3" ht="15" hidden="1" x14ac:dyDescent="0.2">
      <c r="A18187" s="13">
        <v>0</v>
      </c>
      <c r="B18187" s="15" t="s">
        <v>9</v>
      </c>
      <c r="C18187" s="32"/>
    </row>
    <row r="18188" spans="1:3" ht="15" hidden="1" x14ac:dyDescent="0.2">
      <c r="A18188" s="13">
        <v>0</v>
      </c>
      <c r="B18188" s="15" t="s">
        <v>38</v>
      </c>
      <c r="C18188" s="32"/>
    </row>
    <row r="18189" spans="1:3" ht="15" hidden="1" x14ac:dyDescent="0.2">
      <c r="A18189" s="13">
        <f>SUM(C18189)</f>
        <v>0</v>
      </c>
      <c r="B18189" s="14" t="s">
        <v>39</v>
      </c>
      <c r="C18189" s="31"/>
    </row>
    <row r="18190" spans="1:3" ht="15" hidden="1" x14ac:dyDescent="0.2">
      <c r="A18190" s="13">
        <f>SUM(C18190)</f>
        <v>0</v>
      </c>
      <c r="B18190" s="4" t="s">
        <v>40</v>
      </c>
      <c r="C18190" s="28"/>
    </row>
    <row r="18191" spans="1:3" ht="15" hidden="1" x14ac:dyDescent="0.2">
      <c r="A18191" s="13">
        <f>SUM(C18191)</f>
        <v>0</v>
      </c>
      <c r="B18191" s="2" t="s">
        <v>41</v>
      </c>
      <c r="C18191" s="28">
        <v>0</v>
      </c>
    </row>
    <row r="18192" spans="1:3" ht="15" hidden="1" x14ac:dyDescent="0.2">
      <c r="A18192" s="13">
        <v>0</v>
      </c>
      <c r="B18192" s="16" t="s">
        <v>14</v>
      </c>
      <c r="C18192" s="33">
        <v>0</v>
      </c>
    </row>
    <row r="18193" spans="1:3" ht="15" hidden="1" x14ac:dyDescent="0.2">
      <c r="A18193" s="13">
        <v>0</v>
      </c>
      <c r="B18193" s="15" t="s">
        <v>9</v>
      </c>
      <c r="C18193" s="32"/>
    </row>
    <row r="18194" spans="1:3" ht="15" hidden="1" x14ac:dyDescent="0.2">
      <c r="A18194" s="13">
        <v>0</v>
      </c>
      <c r="B18194" s="15" t="s">
        <v>10</v>
      </c>
      <c r="C18194" s="32"/>
    </row>
    <row r="18195" spans="1:3" ht="15" hidden="1" x14ac:dyDescent="0.2">
      <c r="A18195" s="13">
        <f>SUM(C18195)</f>
        <v>0</v>
      </c>
      <c r="B18195" s="14" t="s">
        <v>42</v>
      </c>
      <c r="C18195" s="31"/>
    </row>
    <row r="18196" spans="1:3" ht="15" hidden="1" x14ac:dyDescent="0.2">
      <c r="A18196" s="13">
        <f>SUM(C18196)</f>
        <v>0</v>
      </c>
      <c r="B18196" s="4" t="s">
        <v>16</v>
      </c>
      <c r="C18196" s="28"/>
    </row>
    <row r="18197" spans="1:3" ht="15" hidden="1" x14ac:dyDescent="0.2">
      <c r="A18197" s="13">
        <f>SUM(C18197)</f>
        <v>0</v>
      </c>
      <c r="B18197" s="16" t="s">
        <v>17</v>
      </c>
      <c r="C18197" s="33">
        <v>0</v>
      </c>
    </row>
    <row r="18198" spans="1:3" ht="15" hidden="1" x14ac:dyDescent="0.2">
      <c r="A18198" s="13">
        <v>0</v>
      </c>
      <c r="B18198" s="15" t="s">
        <v>43</v>
      </c>
      <c r="C18198" s="32"/>
    </row>
    <row r="18199" spans="1:3" ht="15" hidden="1" x14ac:dyDescent="0.2">
      <c r="A18199" s="13">
        <v>0</v>
      </c>
      <c r="B18199" s="15" t="s">
        <v>15</v>
      </c>
      <c r="C18199" s="32"/>
    </row>
    <row r="18200" spans="1:3" ht="15" hidden="1" x14ac:dyDescent="0.2">
      <c r="A18200" s="13">
        <v>0</v>
      </c>
      <c r="B18200" s="15" t="s">
        <v>10</v>
      </c>
      <c r="C18200" s="32"/>
    </row>
    <row r="18201" spans="1:3" ht="15" hidden="1" x14ac:dyDescent="0.2">
      <c r="A18201" s="13">
        <f t="shared" ref="A18201:A18223" si="743">SUM(C18201)</f>
        <v>0</v>
      </c>
      <c r="B18201" s="14" t="s">
        <v>39</v>
      </c>
      <c r="C18201" s="31"/>
    </row>
    <row r="18202" spans="1:3" ht="15" hidden="1" x14ac:dyDescent="0.2">
      <c r="A18202" s="13">
        <f t="shared" si="743"/>
        <v>0</v>
      </c>
      <c r="B18202" s="4" t="s">
        <v>16</v>
      </c>
      <c r="C18202" s="28"/>
    </row>
    <row r="18203" spans="1:3" hidden="1" x14ac:dyDescent="0.2">
      <c r="A18203" s="13">
        <f t="shared" si="743"/>
        <v>0</v>
      </c>
      <c r="B18203" s="21"/>
      <c r="C18203" s="35"/>
    </row>
    <row r="18204" spans="1:3" ht="15" hidden="1" x14ac:dyDescent="0.2">
      <c r="A18204" s="13">
        <f t="shared" si="743"/>
        <v>0</v>
      </c>
      <c r="B18204" s="22" t="s">
        <v>60</v>
      </c>
      <c r="C18204" s="29"/>
    </row>
    <row r="18205" spans="1:3" ht="15" x14ac:dyDescent="0.2">
      <c r="A18205" s="13"/>
      <c r="B18205" s="17" t="s">
        <v>44</v>
      </c>
      <c r="C18205" s="31">
        <v>5970.16</v>
      </c>
    </row>
    <row r="18206" spans="1:3" ht="15" x14ac:dyDescent="0.2">
      <c r="A18206" s="13"/>
      <c r="B18206" s="12" t="s">
        <v>1</v>
      </c>
      <c r="C18206" s="31">
        <v>5970.16</v>
      </c>
    </row>
    <row r="18207" spans="1:3" ht="15" hidden="1" x14ac:dyDescent="0.2">
      <c r="A18207" s="13">
        <f t="shared" si="743"/>
        <v>0</v>
      </c>
      <c r="B18207" s="12" t="s">
        <v>6</v>
      </c>
      <c r="C18207" s="31">
        <v>0</v>
      </c>
    </row>
    <row r="18208" spans="1:3" ht="15" hidden="1" x14ac:dyDescent="0.2">
      <c r="A18208" s="13">
        <f t="shared" si="743"/>
        <v>0</v>
      </c>
      <c r="B18208" s="12" t="s">
        <v>45</v>
      </c>
      <c r="C18208" s="31">
        <v>0</v>
      </c>
    </row>
    <row r="18209" spans="1:3" ht="15" hidden="1" x14ac:dyDescent="0.2">
      <c r="A18209" s="13">
        <f t="shared" si="743"/>
        <v>0</v>
      </c>
      <c r="B18209" s="12" t="s">
        <v>13</v>
      </c>
      <c r="C18209" s="31">
        <v>0</v>
      </c>
    </row>
    <row r="18210" spans="1:3" ht="15" x14ac:dyDescent="0.2">
      <c r="A18210" s="13"/>
      <c r="B18210" s="17" t="s">
        <v>46</v>
      </c>
      <c r="C18210" s="31">
        <v>5998.8</v>
      </c>
    </row>
    <row r="18211" spans="1:3" ht="15" x14ac:dyDescent="0.2">
      <c r="A18211" s="13"/>
      <c r="B18211" s="12" t="s">
        <v>19</v>
      </c>
      <c r="C18211" s="31">
        <v>5998.8</v>
      </c>
    </row>
    <row r="18212" spans="1:3" ht="15" hidden="1" x14ac:dyDescent="0.2">
      <c r="A18212" s="13">
        <f t="shared" si="743"/>
        <v>0</v>
      </c>
      <c r="B18212" s="12" t="s">
        <v>36</v>
      </c>
      <c r="C18212" s="31">
        <v>0</v>
      </c>
    </row>
    <row r="18213" spans="1:3" ht="15" hidden="1" x14ac:dyDescent="0.2">
      <c r="A18213" s="13">
        <f t="shared" si="743"/>
        <v>0</v>
      </c>
      <c r="B18213" s="12" t="s">
        <v>47</v>
      </c>
      <c r="C18213" s="31">
        <v>0</v>
      </c>
    </row>
    <row r="18214" spans="1:3" ht="15" hidden="1" x14ac:dyDescent="0.2">
      <c r="A18214" s="13">
        <f t="shared" si="743"/>
        <v>0</v>
      </c>
      <c r="B18214" s="12" t="s">
        <v>41</v>
      </c>
      <c r="C18214" s="31">
        <v>0</v>
      </c>
    </row>
    <row r="18215" spans="1:3" ht="15" x14ac:dyDescent="0.2">
      <c r="A18215" s="13"/>
      <c r="B18215" s="39" t="s">
        <v>48</v>
      </c>
      <c r="C18215" s="40">
        <v>-28.64</v>
      </c>
    </row>
    <row r="18216" spans="1:3" ht="15" x14ac:dyDescent="0.2">
      <c r="A18216" s="13"/>
      <c r="B18216" s="39" t="s">
        <v>49</v>
      </c>
      <c r="C18216" s="40">
        <v>651.16</v>
      </c>
    </row>
    <row r="18217" spans="1:3" ht="15" x14ac:dyDescent="0.2">
      <c r="A18217" s="13"/>
      <c r="B18217" s="39" t="s">
        <v>50</v>
      </c>
      <c r="C18217" s="40">
        <v>622.52</v>
      </c>
    </row>
    <row r="18218" spans="1:3" ht="15" hidden="1" x14ac:dyDescent="0.2">
      <c r="A18218" s="13">
        <f t="shared" si="743"/>
        <v>0</v>
      </c>
      <c r="B18218" s="23"/>
      <c r="C18218" s="34"/>
    </row>
    <row r="18219" spans="1:3" hidden="1" x14ac:dyDescent="0.2">
      <c r="A18219" s="13">
        <f t="shared" si="743"/>
        <v>0</v>
      </c>
      <c r="B18219" s="18" t="s">
        <v>319</v>
      </c>
      <c r="C18219" s="29"/>
    </row>
    <row r="18220" spans="1:3" ht="15" x14ac:dyDescent="0.2">
      <c r="A18220" s="13"/>
      <c r="B18220" s="5" t="s">
        <v>53</v>
      </c>
      <c r="C18220" s="36">
        <v>1081</v>
      </c>
    </row>
    <row r="18221" spans="1:3" ht="15" x14ac:dyDescent="0.2">
      <c r="A18221" s="13"/>
      <c r="B18221" s="6" t="s">
        <v>54</v>
      </c>
      <c r="C18221" s="36">
        <v>920</v>
      </c>
    </row>
    <row r="18222" spans="1:3" ht="15" x14ac:dyDescent="0.2">
      <c r="A18222" s="13"/>
      <c r="B18222" s="6" t="s">
        <v>55</v>
      </c>
      <c r="C18222" s="36">
        <v>161</v>
      </c>
    </row>
    <row r="18223" spans="1:3" ht="15" hidden="1" x14ac:dyDescent="0.2">
      <c r="A18223" s="13">
        <f t="shared" si="743"/>
        <v>0</v>
      </c>
      <c r="B18223" s="24"/>
      <c r="C18223" s="34"/>
    </row>
    <row r="18224" spans="1:3" ht="15" x14ac:dyDescent="0.2">
      <c r="A18224" s="13"/>
      <c r="B18224" s="124" t="s">
        <v>210</v>
      </c>
      <c r="C18224" s="125"/>
    </row>
    <row r="18225" spans="1:3" hidden="1" x14ac:dyDescent="0.2">
      <c r="A18225" s="13">
        <f t="shared" ref="A18225:A18233" si="744">SUM(C18225)</f>
        <v>0</v>
      </c>
      <c r="B18225" s="21"/>
      <c r="C18225" s="35"/>
    </row>
    <row r="18226" spans="1:3" ht="15" hidden="1" x14ac:dyDescent="0.2">
      <c r="A18226" s="13">
        <f t="shared" si="744"/>
        <v>0</v>
      </c>
      <c r="B18226" s="22" t="s">
        <v>59</v>
      </c>
      <c r="C18226" s="29"/>
    </row>
    <row r="18227" spans="1:3" ht="15" hidden="1" x14ac:dyDescent="0.2">
      <c r="A18227" s="13">
        <f t="shared" si="744"/>
        <v>0</v>
      </c>
      <c r="B18227" s="2" t="s">
        <v>1</v>
      </c>
      <c r="C18227" s="28">
        <v>0</v>
      </c>
    </row>
    <row r="18228" spans="1:3" ht="15" hidden="1" x14ac:dyDescent="0.2">
      <c r="A18228" s="13">
        <f t="shared" si="744"/>
        <v>0</v>
      </c>
      <c r="B18228" s="3" t="s">
        <v>2</v>
      </c>
      <c r="C18228" s="28"/>
    </row>
    <row r="18229" spans="1:3" ht="15" hidden="1" x14ac:dyDescent="0.2">
      <c r="A18229" s="13">
        <f t="shared" si="744"/>
        <v>0</v>
      </c>
      <c r="B18229" s="3" t="s">
        <v>3</v>
      </c>
      <c r="C18229" s="28"/>
    </row>
    <row r="18230" spans="1:3" ht="15" hidden="1" x14ac:dyDescent="0.2">
      <c r="A18230" s="13">
        <f t="shared" si="744"/>
        <v>0</v>
      </c>
      <c r="B18230" s="3" t="s">
        <v>4</v>
      </c>
      <c r="C18230" s="28">
        <v>0</v>
      </c>
    </row>
    <row r="18231" spans="1:3" ht="15" hidden="1" x14ac:dyDescent="0.2">
      <c r="A18231" s="13">
        <f t="shared" si="744"/>
        <v>0</v>
      </c>
      <c r="B18231" s="3" t="s">
        <v>5</v>
      </c>
      <c r="C18231" s="28">
        <v>0</v>
      </c>
    </row>
    <row r="18232" spans="1:3" ht="15" hidden="1" x14ac:dyDescent="0.2">
      <c r="A18232" s="13">
        <f t="shared" si="744"/>
        <v>0</v>
      </c>
      <c r="B18232" s="2" t="s">
        <v>6</v>
      </c>
      <c r="C18232" s="28">
        <v>0</v>
      </c>
    </row>
    <row r="18233" spans="1:3" ht="15" hidden="1" x14ac:dyDescent="0.2">
      <c r="A18233" s="13">
        <f t="shared" si="744"/>
        <v>0</v>
      </c>
      <c r="B18233" s="2" t="s">
        <v>7</v>
      </c>
      <c r="C18233" s="28">
        <v>0</v>
      </c>
    </row>
    <row r="18234" spans="1:3" ht="15" hidden="1" x14ac:dyDescent="0.2">
      <c r="A18234" s="13">
        <v>0</v>
      </c>
      <c r="B18234" s="3" t="s">
        <v>8</v>
      </c>
      <c r="C18234" s="28">
        <v>0</v>
      </c>
    </row>
    <row r="18235" spans="1:3" ht="15" hidden="1" x14ac:dyDescent="0.2">
      <c r="A18235" s="13">
        <f>SUM(C18235)</f>
        <v>0</v>
      </c>
      <c r="B18235" s="4" t="s">
        <v>9</v>
      </c>
      <c r="C18235" s="28">
        <v>0</v>
      </c>
    </row>
    <row r="18236" spans="1:3" ht="15" hidden="1" x14ac:dyDescent="0.2">
      <c r="A18236" s="13">
        <v>0</v>
      </c>
      <c r="B18236" s="4" t="s">
        <v>10</v>
      </c>
      <c r="C18236" s="28">
        <v>0</v>
      </c>
    </row>
    <row r="18237" spans="1:3" ht="15" hidden="1" x14ac:dyDescent="0.2">
      <c r="A18237" s="13">
        <f>SUM(C18237)</f>
        <v>0</v>
      </c>
      <c r="B18237" s="4" t="s">
        <v>11</v>
      </c>
      <c r="C18237" s="28">
        <v>0</v>
      </c>
    </row>
    <row r="18238" spans="1:3" ht="15" hidden="1" x14ac:dyDescent="0.2">
      <c r="A18238" s="13">
        <f>SUM(C18238)</f>
        <v>0</v>
      </c>
      <c r="B18238" s="4" t="s">
        <v>12</v>
      </c>
      <c r="C18238" s="28">
        <v>0</v>
      </c>
    </row>
    <row r="18239" spans="1:3" ht="15" hidden="1" x14ac:dyDescent="0.2">
      <c r="A18239" s="13">
        <f>SUM(C18239)</f>
        <v>0</v>
      </c>
      <c r="B18239" s="2" t="s">
        <v>13</v>
      </c>
      <c r="C18239" s="28">
        <v>0</v>
      </c>
    </row>
    <row r="18240" spans="1:3" ht="15" hidden="1" x14ac:dyDescent="0.2">
      <c r="A18240" s="13">
        <v>0</v>
      </c>
      <c r="B18240" s="3" t="s">
        <v>14</v>
      </c>
      <c r="C18240" s="28">
        <v>0</v>
      </c>
    </row>
    <row r="18241" spans="1:3" ht="15" hidden="1" x14ac:dyDescent="0.2">
      <c r="A18241" s="13">
        <v>0</v>
      </c>
      <c r="B18241" s="4" t="s">
        <v>15</v>
      </c>
      <c r="C18241" s="28">
        <v>0</v>
      </c>
    </row>
    <row r="18242" spans="1:3" ht="15" hidden="1" x14ac:dyDescent="0.2">
      <c r="A18242" s="13">
        <v>0</v>
      </c>
      <c r="B18242" s="4" t="s">
        <v>10</v>
      </c>
      <c r="C18242" s="28">
        <v>0</v>
      </c>
    </row>
    <row r="18243" spans="1:3" ht="15" hidden="1" x14ac:dyDescent="0.2">
      <c r="A18243" s="13">
        <f t="shared" ref="A18243:A18249" si="745">SUM(C18243)</f>
        <v>0</v>
      </c>
      <c r="B18243" s="4" t="s">
        <v>16</v>
      </c>
      <c r="C18243" s="28">
        <v>0</v>
      </c>
    </row>
    <row r="18244" spans="1:3" ht="15" hidden="1" x14ac:dyDescent="0.2">
      <c r="A18244" s="13">
        <f t="shared" si="745"/>
        <v>0</v>
      </c>
      <c r="B18244" s="3" t="s">
        <v>17</v>
      </c>
      <c r="C18244" s="28">
        <v>0</v>
      </c>
    </row>
    <row r="18245" spans="1:3" ht="15" hidden="1" x14ac:dyDescent="0.2">
      <c r="A18245" s="13">
        <f t="shared" si="745"/>
        <v>0</v>
      </c>
      <c r="B18245" s="4" t="s">
        <v>18</v>
      </c>
      <c r="C18245" s="28">
        <v>0</v>
      </c>
    </row>
    <row r="18246" spans="1:3" hidden="1" x14ac:dyDescent="0.2">
      <c r="A18246" s="13">
        <f t="shared" si="745"/>
        <v>0</v>
      </c>
      <c r="B18246" s="21"/>
      <c r="C18246" s="35"/>
    </row>
    <row r="18247" spans="1:3" ht="15" hidden="1" x14ac:dyDescent="0.2">
      <c r="A18247" s="13">
        <f t="shared" si="745"/>
        <v>0</v>
      </c>
      <c r="B18247" s="2" t="s">
        <v>19</v>
      </c>
      <c r="C18247" s="28">
        <v>0</v>
      </c>
    </row>
    <row r="18248" spans="1:3" ht="15" hidden="1" x14ac:dyDescent="0.2">
      <c r="A18248" s="13">
        <f t="shared" si="745"/>
        <v>0</v>
      </c>
      <c r="B18248" s="12" t="s">
        <v>20</v>
      </c>
      <c r="C18248" s="31">
        <v>0</v>
      </c>
    </row>
    <row r="18249" spans="1:3" ht="15" hidden="1" x14ac:dyDescent="0.2">
      <c r="A18249" s="13">
        <f t="shared" si="745"/>
        <v>0</v>
      </c>
      <c r="B18249" s="12" t="s">
        <v>21</v>
      </c>
      <c r="C18249" s="31">
        <v>0</v>
      </c>
    </row>
    <row r="18250" spans="1:3" ht="15" hidden="1" x14ac:dyDescent="0.2">
      <c r="A18250" s="13">
        <v>0</v>
      </c>
      <c r="B18250" s="15" t="s">
        <v>22</v>
      </c>
      <c r="C18250" s="32">
        <v>0</v>
      </c>
    </row>
    <row r="18251" spans="1:3" ht="15" hidden="1" x14ac:dyDescent="0.2">
      <c r="A18251" s="13">
        <v>0</v>
      </c>
      <c r="B18251" s="15" t="s">
        <v>23</v>
      </c>
      <c r="C18251" s="32">
        <v>0</v>
      </c>
    </row>
    <row r="18252" spans="1:3" ht="15" hidden="1" x14ac:dyDescent="0.2">
      <c r="A18252" s="13">
        <v>0</v>
      </c>
      <c r="B18252" s="15" t="s">
        <v>24</v>
      </c>
      <c r="C18252" s="32">
        <v>0</v>
      </c>
    </row>
    <row r="18253" spans="1:3" ht="15" hidden="1" x14ac:dyDescent="0.2">
      <c r="A18253" s="13">
        <v>0</v>
      </c>
      <c r="B18253" s="15" t="s">
        <v>25</v>
      </c>
      <c r="C18253" s="32">
        <v>0</v>
      </c>
    </row>
    <row r="18254" spans="1:3" ht="15" hidden="1" x14ac:dyDescent="0.2">
      <c r="A18254" s="13">
        <v>0</v>
      </c>
      <c r="B18254" s="15" t="s">
        <v>26</v>
      </c>
      <c r="C18254" s="32">
        <v>0</v>
      </c>
    </row>
    <row r="18255" spans="1:3" ht="15" hidden="1" x14ac:dyDescent="0.2">
      <c r="A18255" s="13">
        <v>0</v>
      </c>
      <c r="B18255" s="15" t="s">
        <v>27</v>
      </c>
      <c r="C18255" s="32">
        <v>0</v>
      </c>
    </row>
    <row r="18256" spans="1:3" ht="30" hidden="1" x14ac:dyDescent="0.2">
      <c r="A18256" s="13">
        <v>0</v>
      </c>
      <c r="B18256" s="15" t="s">
        <v>28</v>
      </c>
      <c r="C18256" s="32">
        <v>0</v>
      </c>
    </row>
    <row r="18257" spans="1:3" ht="15" hidden="1" x14ac:dyDescent="0.2">
      <c r="A18257" s="13">
        <v>0</v>
      </c>
      <c r="B18257" s="15" t="s">
        <v>29</v>
      </c>
      <c r="C18257" s="32">
        <v>0</v>
      </c>
    </row>
    <row r="18258" spans="1:3" ht="15" hidden="1" x14ac:dyDescent="0.2">
      <c r="A18258" s="13">
        <v>0</v>
      </c>
      <c r="B18258" s="15" t="s">
        <v>30</v>
      </c>
      <c r="C18258" s="32">
        <v>0</v>
      </c>
    </row>
    <row r="18259" spans="1:3" ht="15" hidden="1" x14ac:dyDescent="0.2">
      <c r="A18259" s="13">
        <v>0</v>
      </c>
      <c r="B18259" s="15" t="s">
        <v>31</v>
      </c>
      <c r="C18259" s="32">
        <v>0</v>
      </c>
    </row>
    <row r="18260" spans="1:3" ht="15" hidden="1" x14ac:dyDescent="0.2">
      <c r="A18260" s="13">
        <f t="shared" ref="A18260:A18266" si="746">SUM(C18260)</f>
        <v>0</v>
      </c>
      <c r="B18260" s="12" t="s">
        <v>32</v>
      </c>
      <c r="C18260" s="31">
        <v>0</v>
      </c>
    </row>
    <row r="18261" spans="1:3" ht="15" hidden="1" x14ac:dyDescent="0.2">
      <c r="A18261" s="13">
        <f t="shared" si="746"/>
        <v>0</v>
      </c>
      <c r="B18261" s="3" t="s">
        <v>33</v>
      </c>
      <c r="C18261" s="28">
        <v>0</v>
      </c>
    </row>
    <row r="18262" spans="1:3" ht="15" hidden="1" x14ac:dyDescent="0.2">
      <c r="A18262" s="13">
        <f t="shared" si="746"/>
        <v>0</v>
      </c>
      <c r="B18262" s="12" t="s">
        <v>4</v>
      </c>
      <c r="C18262" s="31">
        <v>0</v>
      </c>
    </row>
    <row r="18263" spans="1:3" ht="15" hidden="1" x14ac:dyDescent="0.2">
      <c r="A18263" s="13">
        <f t="shared" si="746"/>
        <v>0</v>
      </c>
      <c r="B18263" s="12" t="s">
        <v>34</v>
      </c>
      <c r="C18263" s="31">
        <v>0</v>
      </c>
    </row>
    <row r="18264" spans="1:3" ht="15" hidden="1" x14ac:dyDescent="0.2">
      <c r="A18264" s="13">
        <f t="shared" si="746"/>
        <v>0</v>
      </c>
      <c r="B18264" s="12" t="s">
        <v>35</v>
      </c>
      <c r="C18264" s="31">
        <v>0</v>
      </c>
    </row>
    <row r="18265" spans="1:3" ht="15" hidden="1" x14ac:dyDescent="0.2">
      <c r="A18265" s="13">
        <f t="shared" si="746"/>
        <v>0</v>
      </c>
      <c r="B18265" s="2" t="s">
        <v>36</v>
      </c>
      <c r="C18265" s="28">
        <v>0</v>
      </c>
    </row>
    <row r="18266" spans="1:3" ht="15" hidden="1" x14ac:dyDescent="0.2">
      <c r="A18266" s="13">
        <f t="shared" si="746"/>
        <v>0</v>
      </c>
      <c r="B18266" s="2" t="s">
        <v>37</v>
      </c>
      <c r="C18266" s="28">
        <v>0</v>
      </c>
    </row>
    <row r="18267" spans="1:3" ht="15" hidden="1" x14ac:dyDescent="0.2">
      <c r="A18267" s="13">
        <v>0</v>
      </c>
      <c r="B18267" s="16" t="s">
        <v>8</v>
      </c>
      <c r="C18267" s="33">
        <v>0</v>
      </c>
    </row>
    <row r="18268" spans="1:3" ht="15" hidden="1" x14ac:dyDescent="0.2">
      <c r="A18268" s="13">
        <v>0</v>
      </c>
      <c r="B18268" s="15" t="s">
        <v>9</v>
      </c>
      <c r="C18268" s="32">
        <v>0</v>
      </c>
    </row>
    <row r="18269" spans="1:3" ht="15" hidden="1" x14ac:dyDescent="0.2">
      <c r="A18269" s="13">
        <v>0</v>
      </c>
      <c r="B18269" s="15" t="s">
        <v>38</v>
      </c>
      <c r="C18269" s="32">
        <v>0</v>
      </c>
    </row>
    <row r="18270" spans="1:3" ht="15" hidden="1" x14ac:dyDescent="0.2">
      <c r="A18270" s="13">
        <f>SUM(C18270)</f>
        <v>0</v>
      </c>
      <c r="B18270" s="14" t="s">
        <v>39</v>
      </c>
      <c r="C18270" s="31">
        <v>0</v>
      </c>
    </row>
    <row r="18271" spans="1:3" ht="15" hidden="1" x14ac:dyDescent="0.2">
      <c r="A18271" s="13">
        <f>SUM(C18271)</f>
        <v>0</v>
      </c>
      <c r="B18271" s="4" t="s">
        <v>40</v>
      </c>
      <c r="C18271" s="28">
        <v>0</v>
      </c>
    </row>
    <row r="18272" spans="1:3" ht="15" hidden="1" x14ac:dyDescent="0.2">
      <c r="A18272" s="13">
        <f>SUM(C18272)</f>
        <v>0</v>
      </c>
      <c r="B18272" s="2" t="s">
        <v>41</v>
      </c>
      <c r="C18272" s="28">
        <v>0</v>
      </c>
    </row>
    <row r="18273" spans="1:3" ht="15" hidden="1" x14ac:dyDescent="0.2">
      <c r="A18273" s="13">
        <v>0</v>
      </c>
      <c r="B18273" s="16" t="s">
        <v>14</v>
      </c>
      <c r="C18273" s="33">
        <v>0</v>
      </c>
    </row>
    <row r="18274" spans="1:3" ht="15" hidden="1" x14ac:dyDescent="0.2">
      <c r="A18274" s="13">
        <v>0</v>
      </c>
      <c r="B18274" s="15" t="s">
        <v>9</v>
      </c>
      <c r="C18274" s="32">
        <v>0</v>
      </c>
    </row>
    <row r="18275" spans="1:3" ht="15" hidden="1" x14ac:dyDescent="0.2">
      <c r="A18275" s="13">
        <v>0</v>
      </c>
      <c r="B18275" s="15" t="s">
        <v>10</v>
      </c>
      <c r="C18275" s="32">
        <v>0</v>
      </c>
    </row>
    <row r="18276" spans="1:3" ht="15" hidden="1" x14ac:dyDescent="0.2">
      <c r="A18276" s="13">
        <f>SUM(C18276)</f>
        <v>0</v>
      </c>
      <c r="B18276" s="14" t="s">
        <v>42</v>
      </c>
      <c r="C18276" s="31">
        <v>0</v>
      </c>
    </row>
    <row r="18277" spans="1:3" ht="15" hidden="1" x14ac:dyDescent="0.2">
      <c r="A18277" s="13">
        <f>SUM(C18277)</f>
        <v>0</v>
      </c>
      <c r="B18277" s="4" t="s">
        <v>16</v>
      </c>
      <c r="C18277" s="28">
        <v>0</v>
      </c>
    </row>
    <row r="18278" spans="1:3" ht="15" hidden="1" x14ac:dyDescent="0.2">
      <c r="A18278" s="13">
        <f>SUM(C18278)</f>
        <v>0</v>
      </c>
      <c r="B18278" s="16" t="s">
        <v>17</v>
      </c>
      <c r="C18278" s="33">
        <v>0</v>
      </c>
    </row>
    <row r="18279" spans="1:3" ht="15" hidden="1" x14ac:dyDescent="0.2">
      <c r="A18279" s="13">
        <v>0</v>
      </c>
      <c r="B18279" s="15" t="s">
        <v>43</v>
      </c>
      <c r="C18279" s="32">
        <v>0</v>
      </c>
    </row>
    <row r="18280" spans="1:3" ht="15" hidden="1" x14ac:dyDescent="0.2">
      <c r="A18280" s="13">
        <v>0</v>
      </c>
      <c r="B18280" s="15" t="s">
        <v>15</v>
      </c>
      <c r="C18280" s="32">
        <v>0</v>
      </c>
    </row>
    <row r="18281" spans="1:3" ht="15" hidden="1" x14ac:dyDescent="0.2">
      <c r="A18281" s="13">
        <v>0</v>
      </c>
      <c r="B18281" s="15" t="s">
        <v>10</v>
      </c>
      <c r="C18281" s="32">
        <v>0</v>
      </c>
    </row>
    <row r="18282" spans="1:3" ht="15" hidden="1" x14ac:dyDescent="0.2">
      <c r="A18282" s="13">
        <f t="shared" ref="A18282:A18304" si="747">SUM(C18282)</f>
        <v>0</v>
      </c>
      <c r="B18282" s="14" t="s">
        <v>39</v>
      </c>
      <c r="C18282" s="31">
        <v>0</v>
      </c>
    </row>
    <row r="18283" spans="1:3" ht="15" hidden="1" x14ac:dyDescent="0.2">
      <c r="A18283" s="13">
        <f t="shared" si="747"/>
        <v>0</v>
      </c>
      <c r="B18283" s="4" t="s">
        <v>16</v>
      </c>
      <c r="C18283" s="28">
        <v>0</v>
      </c>
    </row>
    <row r="18284" spans="1:3" hidden="1" x14ac:dyDescent="0.2">
      <c r="A18284" s="13">
        <f t="shared" si="747"/>
        <v>0</v>
      </c>
      <c r="B18284" s="21"/>
      <c r="C18284" s="35"/>
    </row>
    <row r="18285" spans="1:3" ht="15" hidden="1" x14ac:dyDescent="0.2">
      <c r="A18285" s="13">
        <f t="shared" si="747"/>
        <v>0</v>
      </c>
      <c r="B18285" s="22" t="s">
        <v>60</v>
      </c>
      <c r="C18285" s="29"/>
    </row>
    <row r="18286" spans="1:3" ht="15" hidden="1" x14ac:dyDescent="0.2">
      <c r="A18286" s="13">
        <f t="shared" si="747"/>
        <v>0</v>
      </c>
      <c r="B18286" s="17" t="s">
        <v>44</v>
      </c>
      <c r="C18286" s="31">
        <v>0</v>
      </c>
    </row>
    <row r="18287" spans="1:3" ht="15" hidden="1" x14ac:dyDescent="0.2">
      <c r="A18287" s="13">
        <f t="shared" si="747"/>
        <v>0</v>
      </c>
      <c r="B18287" s="12" t="s">
        <v>1</v>
      </c>
      <c r="C18287" s="31">
        <v>0</v>
      </c>
    </row>
    <row r="18288" spans="1:3" ht="15" hidden="1" x14ac:dyDescent="0.2">
      <c r="A18288" s="13">
        <f t="shared" si="747"/>
        <v>0</v>
      </c>
      <c r="B18288" s="12" t="s">
        <v>6</v>
      </c>
      <c r="C18288" s="31">
        <v>0</v>
      </c>
    </row>
    <row r="18289" spans="1:3" ht="15" hidden="1" x14ac:dyDescent="0.2">
      <c r="A18289" s="13">
        <f t="shared" si="747"/>
        <v>0</v>
      </c>
      <c r="B18289" s="12" t="s">
        <v>45</v>
      </c>
      <c r="C18289" s="31">
        <v>0</v>
      </c>
    </row>
    <row r="18290" spans="1:3" ht="15" hidden="1" x14ac:dyDescent="0.2">
      <c r="A18290" s="13">
        <f t="shared" si="747"/>
        <v>0</v>
      </c>
      <c r="B18290" s="12" t="s">
        <v>13</v>
      </c>
      <c r="C18290" s="31">
        <v>0</v>
      </c>
    </row>
    <row r="18291" spans="1:3" ht="15" hidden="1" x14ac:dyDescent="0.2">
      <c r="A18291" s="13">
        <f t="shared" si="747"/>
        <v>0</v>
      </c>
      <c r="B18291" s="17" t="s">
        <v>46</v>
      </c>
      <c r="C18291" s="31">
        <v>0</v>
      </c>
    </row>
    <row r="18292" spans="1:3" ht="15" hidden="1" x14ac:dyDescent="0.2">
      <c r="A18292" s="13">
        <f t="shared" si="747"/>
        <v>0</v>
      </c>
      <c r="B18292" s="12" t="s">
        <v>19</v>
      </c>
      <c r="C18292" s="31">
        <v>0</v>
      </c>
    </row>
    <row r="18293" spans="1:3" ht="15" hidden="1" x14ac:dyDescent="0.2">
      <c r="A18293" s="13">
        <f t="shared" si="747"/>
        <v>0</v>
      </c>
      <c r="B18293" s="12" t="s">
        <v>36</v>
      </c>
      <c r="C18293" s="31">
        <v>0</v>
      </c>
    </row>
    <row r="18294" spans="1:3" ht="15" hidden="1" x14ac:dyDescent="0.2">
      <c r="A18294" s="13">
        <f t="shared" si="747"/>
        <v>0</v>
      </c>
      <c r="B18294" s="12" t="s">
        <v>47</v>
      </c>
      <c r="C18294" s="31">
        <v>0</v>
      </c>
    </row>
    <row r="18295" spans="1:3" ht="15" hidden="1" x14ac:dyDescent="0.2">
      <c r="A18295" s="13">
        <f t="shared" si="747"/>
        <v>0</v>
      </c>
      <c r="B18295" s="12" t="s">
        <v>41</v>
      </c>
      <c r="C18295" s="31">
        <v>0</v>
      </c>
    </row>
    <row r="18296" spans="1:3" ht="15" hidden="1" x14ac:dyDescent="0.2">
      <c r="A18296" s="13">
        <f t="shared" si="747"/>
        <v>0</v>
      </c>
      <c r="B18296" s="39" t="s">
        <v>48</v>
      </c>
      <c r="C18296" s="40">
        <v>0</v>
      </c>
    </row>
    <row r="18297" spans="1:3" ht="15" x14ac:dyDescent="0.2">
      <c r="A18297" s="13"/>
      <c r="B18297" s="39" t="s">
        <v>49</v>
      </c>
      <c r="C18297" s="40">
        <v>2778.9364700000001</v>
      </c>
    </row>
    <row r="18298" spans="1:3" ht="15" x14ac:dyDescent="0.2">
      <c r="A18298" s="13"/>
      <c r="B18298" s="39" t="s">
        <v>50</v>
      </c>
      <c r="C18298" s="40">
        <v>2778.9364700000001</v>
      </c>
    </row>
    <row r="18299" spans="1:3" ht="15" hidden="1" x14ac:dyDescent="0.2">
      <c r="A18299" s="13">
        <f t="shared" si="747"/>
        <v>0</v>
      </c>
      <c r="B18299" s="23"/>
      <c r="C18299" s="34"/>
    </row>
    <row r="18300" spans="1:3" hidden="1" x14ac:dyDescent="0.2">
      <c r="A18300" s="13">
        <f t="shared" si="747"/>
        <v>0</v>
      </c>
      <c r="B18300" s="18" t="s">
        <v>319</v>
      </c>
      <c r="C18300" s="29"/>
    </row>
    <row r="18301" spans="1:3" ht="15" x14ac:dyDescent="0.2">
      <c r="A18301" s="13"/>
      <c r="B18301" s="5" t="s">
        <v>53</v>
      </c>
      <c r="C18301" s="36">
        <v>141</v>
      </c>
    </row>
    <row r="18302" spans="1:3" ht="15" x14ac:dyDescent="0.2">
      <c r="A18302" s="13"/>
      <c r="B18302" s="6" t="s">
        <v>54</v>
      </c>
      <c r="C18302" s="36">
        <v>28</v>
      </c>
    </row>
    <row r="18303" spans="1:3" ht="15" x14ac:dyDescent="0.2">
      <c r="A18303" s="13"/>
      <c r="B18303" s="6" t="s">
        <v>55</v>
      </c>
      <c r="C18303" s="36">
        <v>113</v>
      </c>
    </row>
    <row r="18304" spans="1:3" ht="15" hidden="1" x14ac:dyDescent="0.2">
      <c r="A18304" s="13">
        <f t="shared" si="747"/>
        <v>0</v>
      </c>
      <c r="B18304" s="24"/>
      <c r="C18304" s="34"/>
    </row>
    <row r="18305" spans="1:3" ht="15" x14ac:dyDescent="0.2">
      <c r="A18305" s="13"/>
      <c r="B18305" s="121" t="s">
        <v>359</v>
      </c>
      <c r="C18305" s="122"/>
    </row>
    <row r="18306" spans="1:3" hidden="1" x14ac:dyDescent="0.2">
      <c r="A18306" s="13">
        <f t="shared" ref="A18306:A18314" si="748">SUM(C18306)</f>
        <v>0</v>
      </c>
      <c r="B18306" s="21"/>
      <c r="C18306" s="35"/>
    </row>
    <row r="18307" spans="1:3" ht="15" hidden="1" x14ac:dyDescent="0.2">
      <c r="A18307" s="13">
        <f t="shared" si="748"/>
        <v>0</v>
      </c>
      <c r="B18307" s="22" t="s">
        <v>59</v>
      </c>
      <c r="C18307" s="29"/>
    </row>
    <row r="18308" spans="1:3" ht="15" x14ac:dyDescent="0.2">
      <c r="A18308" s="13"/>
      <c r="B18308" s="2" t="s">
        <v>1</v>
      </c>
      <c r="C18308" s="28">
        <v>3848.8</v>
      </c>
    </row>
    <row r="18309" spans="1:3" ht="15" hidden="1" x14ac:dyDescent="0.2">
      <c r="A18309" s="13">
        <f t="shared" si="748"/>
        <v>0</v>
      </c>
      <c r="B18309" s="3" t="s">
        <v>2</v>
      </c>
      <c r="C18309" s="28"/>
    </row>
    <row r="18310" spans="1:3" ht="15" hidden="1" x14ac:dyDescent="0.2">
      <c r="A18310" s="13">
        <f t="shared" si="748"/>
        <v>0</v>
      </c>
      <c r="B18310" s="3" t="s">
        <v>3</v>
      </c>
      <c r="C18310" s="28"/>
    </row>
    <row r="18311" spans="1:3" ht="15" x14ac:dyDescent="0.2">
      <c r="A18311" s="13"/>
      <c r="B18311" s="3" t="s">
        <v>4</v>
      </c>
      <c r="C18311" s="28">
        <v>51.55</v>
      </c>
    </row>
    <row r="18312" spans="1:3" ht="15" x14ac:dyDescent="0.2">
      <c r="A18312" s="13"/>
      <c r="B18312" s="3" t="s">
        <v>5</v>
      </c>
      <c r="C18312" s="28">
        <v>3797.25</v>
      </c>
    </row>
    <row r="18313" spans="1:3" ht="15" hidden="1" x14ac:dyDescent="0.2">
      <c r="A18313" s="13">
        <f t="shared" si="748"/>
        <v>0</v>
      </c>
      <c r="B18313" s="2" t="s">
        <v>6</v>
      </c>
      <c r="C18313" s="28"/>
    </row>
    <row r="18314" spans="1:3" ht="15" hidden="1" x14ac:dyDescent="0.2">
      <c r="A18314" s="13">
        <f t="shared" si="748"/>
        <v>0</v>
      </c>
      <c r="B18314" s="2" t="s">
        <v>7</v>
      </c>
      <c r="C18314" s="28">
        <v>0</v>
      </c>
    </row>
    <row r="18315" spans="1:3" ht="15" hidden="1" x14ac:dyDescent="0.2">
      <c r="A18315" s="13">
        <v>0</v>
      </c>
      <c r="B18315" s="3" t="s">
        <v>8</v>
      </c>
      <c r="C18315" s="28">
        <v>0</v>
      </c>
    </row>
    <row r="18316" spans="1:3" ht="15" hidden="1" x14ac:dyDescent="0.2">
      <c r="A18316" s="13">
        <f>SUM(C18316)</f>
        <v>0</v>
      </c>
      <c r="B18316" s="4" t="s">
        <v>9</v>
      </c>
      <c r="C18316" s="28"/>
    </row>
    <row r="18317" spans="1:3" ht="15" hidden="1" x14ac:dyDescent="0.2">
      <c r="A18317" s="13">
        <v>0</v>
      </c>
      <c r="B18317" s="4" t="s">
        <v>10</v>
      </c>
      <c r="C18317" s="28"/>
    </row>
    <row r="18318" spans="1:3" ht="15" hidden="1" x14ac:dyDescent="0.2">
      <c r="A18318" s="13">
        <f>SUM(C18318)</f>
        <v>0</v>
      </c>
      <c r="B18318" s="4" t="s">
        <v>11</v>
      </c>
      <c r="C18318" s="28"/>
    </row>
    <row r="18319" spans="1:3" ht="15" hidden="1" x14ac:dyDescent="0.2">
      <c r="A18319" s="13">
        <f>SUM(C18319)</f>
        <v>0</v>
      </c>
      <c r="B18319" s="4" t="s">
        <v>12</v>
      </c>
      <c r="C18319" s="28"/>
    </row>
    <row r="18320" spans="1:3" ht="15" hidden="1" x14ac:dyDescent="0.2">
      <c r="A18320" s="13">
        <f>SUM(C18320)</f>
        <v>0</v>
      </c>
      <c r="B18320" s="2" t="s">
        <v>13</v>
      </c>
      <c r="C18320" s="28">
        <v>0</v>
      </c>
    </row>
    <row r="18321" spans="1:3" ht="15" hidden="1" x14ac:dyDescent="0.2">
      <c r="A18321" s="13">
        <v>0</v>
      </c>
      <c r="B18321" s="3" t="s">
        <v>14</v>
      </c>
      <c r="C18321" s="28">
        <v>0</v>
      </c>
    </row>
    <row r="18322" spans="1:3" ht="15" hidden="1" x14ac:dyDescent="0.2">
      <c r="A18322" s="13">
        <v>0</v>
      </c>
      <c r="B18322" s="4" t="s">
        <v>15</v>
      </c>
      <c r="C18322" s="28"/>
    </row>
    <row r="18323" spans="1:3" ht="15" hidden="1" x14ac:dyDescent="0.2">
      <c r="A18323" s="13">
        <v>0</v>
      </c>
      <c r="B18323" s="4" t="s">
        <v>10</v>
      </c>
      <c r="C18323" s="28"/>
    </row>
    <row r="18324" spans="1:3" ht="15" hidden="1" x14ac:dyDescent="0.2">
      <c r="A18324" s="13">
        <f t="shared" ref="A18324:A18330" si="749">SUM(C18324)</f>
        <v>0</v>
      </c>
      <c r="B18324" s="4" t="s">
        <v>16</v>
      </c>
      <c r="C18324" s="28"/>
    </row>
    <row r="18325" spans="1:3" ht="15" hidden="1" x14ac:dyDescent="0.2">
      <c r="A18325" s="13">
        <f t="shared" si="749"/>
        <v>0</v>
      </c>
      <c r="B18325" s="3" t="s">
        <v>17</v>
      </c>
      <c r="C18325" s="28">
        <v>0</v>
      </c>
    </row>
    <row r="18326" spans="1:3" ht="15" hidden="1" x14ac:dyDescent="0.2">
      <c r="A18326" s="13">
        <f t="shared" si="749"/>
        <v>0</v>
      </c>
      <c r="B18326" s="4" t="s">
        <v>18</v>
      </c>
      <c r="C18326" s="28"/>
    </row>
    <row r="18327" spans="1:3" hidden="1" x14ac:dyDescent="0.2">
      <c r="A18327" s="13">
        <f t="shared" si="749"/>
        <v>0</v>
      </c>
      <c r="B18327" s="21"/>
      <c r="C18327" s="35"/>
    </row>
    <row r="18328" spans="1:3" ht="15" x14ac:dyDescent="0.2">
      <c r="A18328" s="13"/>
      <c r="B18328" s="2" t="s">
        <v>19</v>
      </c>
      <c r="C18328" s="28">
        <v>3801.1899999999996</v>
      </c>
    </row>
    <row r="18329" spans="1:3" ht="15" x14ac:dyDescent="0.2">
      <c r="A18329" s="13"/>
      <c r="B18329" s="12" t="s">
        <v>20</v>
      </c>
      <c r="C18329" s="31">
        <v>3333.35</v>
      </c>
    </row>
    <row r="18330" spans="1:3" ht="15" x14ac:dyDescent="0.2">
      <c r="A18330" s="13"/>
      <c r="B18330" s="12" t="s">
        <v>21</v>
      </c>
      <c r="C18330" s="31">
        <v>418.08000000000004</v>
      </c>
    </row>
    <row r="18331" spans="1:3" ht="15" hidden="1" x14ac:dyDescent="0.2">
      <c r="A18331" s="13">
        <v>0</v>
      </c>
      <c r="B18331" s="15" t="s">
        <v>22</v>
      </c>
      <c r="C18331" s="32">
        <v>188.8</v>
      </c>
    </row>
    <row r="18332" spans="1:3" ht="15" hidden="1" x14ac:dyDescent="0.2">
      <c r="A18332" s="13">
        <v>0</v>
      </c>
      <c r="B18332" s="15" t="s">
        <v>23</v>
      </c>
      <c r="C18332" s="32"/>
    </row>
    <row r="18333" spans="1:3" ht="15" hidden="1" x14ac:dyDescent="0.2">
      <c r="A18333" s="13">
        <v>0</v>
      </c>
      <c r="B18333" s="15" t="s">
        <v>24</v>
      </c>
      <c r="C18333" s="32"/>
    </row>
    <row r="18334" spans="1:3" ht="15" hidden="1" x14ac:dyDescent="0.2">
      <c r="A18334" s="13">
        <v>0</v>
      </c>
      <c r="B18334" s="15" t="s">
        <v>25</v>
      </c>
      <c r="C18334" s="32"/>
    </row>
    <row r="18335" spans="1:3" ht="15" hidden="1" x14ac:dyDescent="0.2">
      <c r="A18335" s="13">
        <v>0</v>
      </c>
      <c r="B18335" s="15" t="s">
        <v>26</v>
      </c>
      <c r="C18335" s="32"/>
    </row>
    <row r="18336" spans="1:3" ht="15" hidden="1" x14ac:dyDescent="0.2">
      <c r="A18336" s="13">
        <v>0</v>
      </c>
      <c r="B18336" s="15" t="s">
        <v>27</v>
      </c>
      <c r="C18336" s="32"/>
    </row>
    <row r="18337" spans="1:3" ht="30" hidden="1" x14ac:dyDescent="0.2">
      <c r="A18337" s="13">
        <v>0</v>
      </c>
      <c r="B18337" s="15" t="s">
        <v>28</v>
      </c>
      <c r="C18337" s="32"/>
    </row>
    <row r="18338" spans="1:3" ht="15" hidden="1" x14ac:dyDescent="0.2">
      <c r="A18338" s="13">
        <v>0</v>
      </c>
      <c r="B18338" s="15" t="s">
        <v>29</v>
      </c>
      <c r="C18338" s="32"/>
    </row>
    <row r="18339" spans="1:3" ht="15" hidden="1" x14ac:dyDescent="0.2">
      <c r="A18339" s="13">
        <v>0</v>
      </c>
      <c r="B18339" s="15" t="s">
        <v>30</v>
      </c>
      <c r="C18339" s="32"/>
    </row>
    <row r="18340" spans="1:3" ht="15" hidden="1" x14ac:dyDescent="0.2">
      <c r="A18340" s="13">
        <v>0</v>
      </c>
      <c r="B18340" s="15" t="s">
        <v>31</v>
      </c>
      <c r="C18340" s="32">
        <v>229.28</v>
      </c>
    </row>
    <row r="18341" spans="1:3" ht="15" hidden="1" x14ac:dyDescent="0.2">
      <c r="A18341" s="13">
        <f t="shared" ref="A18341:A18401" si="750">SUM(C18341)</f>
        <v>0</v>
      </c>
      <c r="B18341" s="12" t="s">
        <v>32</v>
      </c>
      <c r="C18341" s="31"/>
    </row>
    <row r="18342" spans="1:3" ht="15" hidden="1" x14ac:dyDescent="0.2">
      <c r="A18342" s="13">
        <f t="shared" si="750"/>
        <v>0</v>
      </c>
      <c r="B18342" s="3" t="s">
        <v>33</v>
      </c>
      <c r="C18342" s="28"/>
    </row>
    <row r="18343" spans="1:3" ht="15" hidden="1" x14ac:dyDescent="0.2">
      <c r="A18343" s="13">
        <f t="shared" si="750"/>
        <v>0</v>
      </c>
      <c r="B18343" s="12" t="s">
        <v>4</v>
      </c>
      <c r="C18343" s="31"/>
    </row>
    <row r="18344" spans="1:3" ht="15" x14ac:dyDescent="0.2">
      <c r="A18344" s="13"/>
      <c r="B18344" s="12" t="s">
        <v>34</v>
      </c>
      <c r="C18344" s="31">
        <v>31.37</v>
      </c>
    </row>
    <row r="18345" spans="1:3" ht="15" x14ac:dyDescent="0.2">
      <c r="A18345" s="13"/>
      <c r="B18345" s="12" t="s">
        <v>35</v>
      </c>
      <c r="C18345" s="31">
        <v>18.39</v>
      </c>
    </row>
    <row r="18346" spans="1:3" ht="15" x14ac:dyDescent="0.2">
      <c r="A18346" s="13"/>
      <c r="B18346" s="2" t="s">
        <v>36</v>
      </c>
      <c r="C18346" s="28">
        <v>0.36</v>
      </c>
    </row>
    <row r="18347" spans="1:3" ht="15" hidden="1" x14ac:dyDescent="0.2">
      <c r="A18347" s="13">
        <f t="shared" si="750"/>
        <v>0</v>
      </c>
      <c r="B18347" s="2" t="s">
        <v>37</v>
      </c>
      <c r="C18347" s="28">
        <v>0</v>
      </c>
    </row>
    <row r="18348" spans="1:3" ht="15" hidden="1" x14ac:dyDescent="0.2">
      <c r="A18348" s="13">
        <v>0</v>
      </c>
      <c r="B18348" s="16" t="s">
        <v>8</v>
      </c>
      <c r="C18348" s="33">
        <v>0</v>
      </c>
    </row>
    <row r="18349" spans="1:3" ht="15" hidden="1" x14ac:dyDescent="0.2">
      <c r="A18349" s="13">
        <v>0</v>
      </c>
      <c r="B18349" s="15" t="s">
        <v>9</v>
      </c>
      <c r="C18349" s="32"/>
    </row>
    <row r="18350" spans="1:3" ht="15" hidden="1" x14ac:dyDescent="0.2">
      <c r="A18350" s="13">
        <v>0</v>
      </c>
      <c r="B18350" s="15" t="s">
        <v>38</v>
      </c>
      <c r="C18350" s="32"/>
    </row>
    <row r="18351" spans="1:3" ht="15" hidden="1" x14ac:dyDescent="0.2">
      <c r="A18351" s="13">
        <f t="shared" si="750"/>
        <v>0</v>
      </c>
      <c r="B18351" s="14" t="s">
        <v>39</v>
      </c>
      <c r="C18351" s="31"/>
    </row>
    <row r="18352" spans="1:3" ht="15" hidden="1" x14ac:dyDescent="0.2">
      <c r="A18352" s="13">
        <f t="shared" si="750"/>
        <v>0</v>
      </c>
      <c r="B18352" s="4" t="s">
        <v>40</v>
      </c>
      <c r="C18352" s="28"/>
    </row>
    <row r="18353" spans="1:3" ht="15" hidden="1" x14ac:dyDescent="0.2">
      <c r="A18353" s="13">
        <f t="shared" si="750"/>
        <v>0</v>
      </c>
      <c r="B18353" s="2" t="s">
        <v>41</v>
      </c>
      <c r="C18353" s="28">
        <v>0</v>
      </c>
    </row>
    <row r="18354" spans="1:3" ht="15" hidden="1" x14ac:dyDescent="0.2">
      <c r="A18354" s="13">
        <v>0</v>
      </c>
      <c r="B18354" s="16" t="s">
        <v>14</v>
      </c>
      <c r="C18354" s="33">
        <v>0</v>
      </c>
    </row>
    <row r="18355" spans="1:3" ht="15" hidden="1" x14ac:dyDescent="0.2">
      <c r="A18355" s="13">
        <v>0</v>
      </c>
      <c r="B18355" s="15" t="s">
        <v>9</v>
      </c>
      <c r="C18355" s="32"/>
    </row>
    <row r="18356" spans="1:3" ht="15" hidden="1" x14ac:dyDescent="0.2">
      <c r="A18356" s="13">
        <v>0</v>
      </c>
      <c r="B18356" s="15" t="s">
        <v>10</v>
      </c>
      <c r="C18356" s="32"/>
    </row>
    <row r="18357" spans="1:3" ht="15" hidden="1" x14ac:dyDescent="0.2">
      <c r="A18357" s="13">
        <f t="shared" si="750"/>
        <v>0</v>
      </c>
      <c r="B18357" s="14" t="s">
        <v>42</v>
      </c>
      <c r="C18357" s="31"/>
    </row>
    <row r="18358" spans="1:3" ht="15" hidden="1" x14ac:dyDescent="0.2">
      <c r="A18358" s="13">
        <f t="shared" si="750"/>
        <v>0</v>
      </c>
      <c r="B18358" s="4" t="s">
        <v>16</v>
      </c>
      <c r="C18358" s="28"/>
    </row>
    <row r="18359" spans="1:3" ht="15" hidden="1" x14ac:dyDescent="0.2">
      <c r="A18359" s="13">
        <f t="shared" si="750"/>
        <v>0</v>
      </c>
      <c r="B18359" s="16" t="s">
        <v>17</v>
      </c>
      <c r="C18359" s="33">
        <v>0</v>
      </c>
    </row>
    <row r="18360" spans="1:3" ht="15" hidden="1" x14ac:dyDescent="0.2">
      <c r="A18360" s="13">
        <v>0</v>
      </c>
      <c r="B18360" s="15" t="s">
        <v>43</v>
      </c>
      <c r="C18360" s="32"/>
    </row>
    <row r="18361" spans="1:3" ht="15" hidden="1" x14ac:dyDescent="0.2">
      <c r="A18361" s="13">
        <v>0</v>
      </c>
      <c r="B18361" s="15" t="s">
        <v>15</v>
      </c>
      <c r="C18361" s="32"/>
    </row>
    <row r="18362" spans="1:3" ht="15" hidden="1" x14ac:dyDescent="0.2">
      <c r="A18362" s="13">
        <v>0</v>
      </c>
      <c r="B18362" s="15" t="s">
        <v>10</v>
      </c>
      <c r="C18362" s="32"/>
    </row>
    <row r="18363" spans="1:3" ht="15" hidden="1" x14ac:dyDescent="0.2">
      <c r="A18363" s="13">
        <f t="shared" si="750"/>
        <v>0</v>
      </c>
      <c r="B18363" s="14" t="s">
        <v>39</v>
      </c>
      <c r="C18363" s="31"/>
    </row>
    <row r="18364" spans="1:3" ht="15" hidden="1" x14ac:dyDescent="0.2">
      <c r="A18364" s="13">
        <f t="shared" si="750"/>
        <v>0</v>
      </c>
      <c r="B18364" s="4" t="s">
        <v>16</v>
      </c>
      <c r="C18364" s="28"/>
    </row>
    <row r="18365" spans="1:3" hidden="1" x14ac:dyDescent="0.2">
      <c r="A18365" s="13">
        <f t="shared" si="750"/>
        <v>0</v>
      </c>
      <c r="B18365" s="21"/>
      <c r="C18365" s="35"/>
    </row>
    <row r="18366" spans="1:3" ht="15" hidden="1" x14ac:dyDescent="0.2">
      <c r="A18366" s="13">
        <f t="shared" si="750"/>
        <v>0</v>
      </c>
      <c r="B18366" s="22" t="s">
        <v>60</v>
      </c>
      <c r="C18366" s="29"/>
    </row>
    <row r="18367" spans="1:3" ht="15" x14ac:dyDescent="0.2">
      <c r="A18367" s="13"/>
      <c r="B18367" s="17" t="s">
        <v>44</v>
      </c>
      <c r="C18367" s="31">
        <v>3848.8</v>
      </c>
    </row>
    <row r="18368" spans="1:3" ht="15" x14ac:dyDescent="0.2">
      <c r="A18368" s="13"/>
      <c r="B18368" s="12" t="s">
        <v>1</v>
      </c>
      <c r="C18368" s="31">
        <v>3848.8</v>
      </c>
    </row>
    <row r="18369" spans="1:3" ht="15" hidden="1" x14ac:dyDescent="0.2">
      <c r="A18369" s="13">
        <f t="shared" si="750"/>
        <v>0</v>
      </c>
      <c r="B18369" s="12" t="s">
        <v>6</v>
      </c>
      <c r="C18369" s="31">
        <v>0</v>
      </c>
    </row>
    <row r="18370" spans="1:3" ht="15" hidden="1" x14ac:dyDescent="0.2">
      <c r="A18370" s="13">
        <f t="shared" si="750"/>
        <v>0</v>
      </c>
      <c r="B18370" s="12" t="s">
        <v>45</v>
      </c>
      <c r="C18370" s="31">
        <v>0</v>
      </c>
    </row>
    <row r="18371" spans="1:3" ht="15" hidden="1" x14ac:dyDescent="0.2">
      <c r="A18371" s="13">
        <f t="shared" si="750"/>
        <v>0</v>
      </c>
      <c r="B18371" s="12" t="s">
        <v>13</v>
      </c>
      <c r="C18371" s="31">
        <v>0</v>
      </c>
    </row>
    <row r="18372" spans="1:3" ht="15" x14ac:dyDescent="0.2">
      <c r="A18372" s="13"/>
      <c r="B18372" s="17" t="s">
        <v>46</v>
      </c>
      <c r="C18372" s="31">
        <v>3801.55</v>
      </c>
    </row>
    <row r="18373" spans="1:3" ht="15" x14ac:dyDescent="0.2">
      <c r="A18373" s="13"/>
      <c r="B18373" s="12" t="s">
        <v>19</v>
      </c>
      <c r="C18373" s="31">
        <v>3801.19</v>
      </c>
    </row>
    <row r="18374" spans="1:3" ht="15" x14ac:dyDescent="0.2">
      <c r="A18374" s="13"/>
      <c r="B18374" s="12" t="s">
        <v>36</v>
      </c>
      <c r="C18374" s="31">
        <v>0.36</v>
      </c>
    </row>
    <row r="18375" spans="1:3" ht="15" hidden="1" x14ac:dyDescent="0.2">
      <c r="A18375" s="13">
        <f t="shared" si="750"/>
        <v>0</v>
      </c>
      <c r="B18375" s="12" t="s">
        <v>47</v>
      </c>
      <c r="C18375" s="31">
        <v>0</v>
      </c>
    </row>
    <row r="18376" spans="1:3" ht="15" hidden="1" x14ac:dyDescent="0.2">
      <c r="A18376" s="13">
        <f t="shared" si="750"/>
        <v>0</v>
      </c>
      <c r="B18376" s="12" t="s">
        <v>41</v>
      </c>
      <c r="C18376" s="31">
        <v>0</v>
      </c>
    </row>
    <row r="18377" spans="1:3" ht="15" x14ac:dyDescent="0.2">
      <c r="A18377" s="13"/>
      <c r="B18377" s="39" t="s">
        <v>48</v>
      </c>
      <c r="C18377" s="40">
        <v>47.25</v>
      </c>
    </row>
    <row r="18378" spans="1:3" ht="15" x14ac:dyDescent="0.2">
      <c r="A18378" s="13"/>
      <c r="B18378" s="39" t="s">
        <v>49</v>
      </c>
      <c r="C18378" s="40">
        <v>221.62</v>
      </c>
    </row>
    <row r="18379" spans="1:3" ht="15" x14ac:dyDescent="0.2">
      <c r="A18379" s="13"/>
      <c r="B18379" s="39" t="s">
        <v>50</v>
      </c>
      <c r="C18379" s="40">
        <v>268.87</v>
      </c>
    </row>
    <row r="18380" spans="1:3" ht="15" hidden="1" x14ac:dyDescent="0.2">
      <c r="A18380" s="13">
        <f t="shared" si="750"/>
        <v>0</v>
      </c>
      <c r="B18380" s="23"/>
      <c r="C18380" s="34"/>
    </row>
    <row r="18381" spans="1:3" hidden="1" x14ac:dyDescent="0.2">
      <c r="A18381" s="13">
        <f t="shared" si="750"/>
        <v>0</v>
      </c>
      <c r="B18381" s="18" t="s">
        <v>319</v>
      </c>
      <c r="C18381" s="29"/>
    </row>
    <row r="18382" spans="1:3" ht="15" x14ac:dyDescent="0.2">
      <c r="A18382" s="13"/>
      <c r="B18382" s="5" t="s">
        <v>53</v>
      </c>
      <c r="C18382" s="36">
        <v>724</v>
      </c>
    </row>
    <row r="18383" spans="1:3" ht="15" x14ac:dyDescent="0.2">
      <c r="A18383" s="13"/>
      <c r="B18383" s="6" t="s">
        <v>54</v>
      </c>
      <c r="C18383" s="36">
        <v>586</v>
      </c>
    </row>
    <row r="18384" spans="1:3" ht="15" x14ac:dyDescent="0.2">
      <c r="A18384" s="13"/>
      <c r="B18384" s="6" t="s">
        <v>55</v>
      </c>
      <c r="C18384" s="36">
        <v>138</v>
      </c>
    </row>
    <row r="18385" spans="1:3" ht="15" hidden="1" x14ac:dyDescent="0.2">
      <c r="A18385" s="13">
        <f t="shared" si="750"/>
        <v>0</v>
      </c>
      <c r="B18385" s="24"/>
      <c r="C18385" s="34"/>
    </row>
    <row r="18386" spans="1:3" ht="15" x14ac:dyDescent="0.2">
      <c r="A18386" s="13"/>
      <c r="B18386" s="121" t="s">
        <v>230</v>
      </c>
      <c r="C18386" s="122"/>
    </row>
    <row r="18387" spans="1:3" hidden="1" x14ac:dyDescent="0.2">
      <c r="A18387" s="13">
        <f t="shared" si="750"/>
        <v>0</v>
      </c>
      <c r="B18387" s="21"/>
      <c r="C18387" s="35"/>
    </row>
    <row r="18388" spans="1:3" ht="15" hidden="1" x14ac:dyDescent="0.2">
      <c r="A18388" s="13">
        <f t="shared" si="750"/>
        <v>0</v>
      </c>
      <c r="B18388" s="22" t="s">
        <v>59</v>
      </c>
      <c r="C18388" s="29"/>
    </row>
    <row r="18389" spans="1:3" ht="15" x14ac:dyDescent="0.2">
      <c r="A18389" s="13"/>
      <c r="B18389" s="2" t="s">
        <v>1</v>
      </c>
      <c r="C18389" s="28">
        <v>588.22213999999997</v>
      </c>
    </row>
    <row r="18390" spans="1:3" ht="15" hidden="1" x14ac:dyDescent="0.2">
      <c r="A18390" s="13">
        <f t="shared" si="750"/>
        <v>0</v>
      </c>
      <c r="B18390" s="3" t="s">
        <v>2</v>
      </c>
      <c r="C18390" s="28"/>
    </row>
    <row r="18391" spans="1:3" ht="15" hidden="1" x14ac:dyDescent="0.2">
      <c r="A18391" s="13">
        <f t="shared" si="750"/>
        <v>0</v>
      </c>
      <c r="B18391" s="3" t="s">
        <v>3</v>
      </c>
      <c r="C18391" s="28"/>
    </row>
    <row r="18392" spans="1:3" ht="15" hidden="1" x14ac:dyDescent="0.2">
      <c r="A18392" s="13">
        <f t="shared" si="750"/>
        <v>0</v>
      </c>
      <c r="B18392" s="3" t="s">
        <v>4</v>
      </c>
      <c r="C18392" s="28">
        <v>0</v>
      </c>
    </row>
    <row r="18393" spans="1:3" ht="15" x14ac:dyDescent="0.2">
      <c r="A18393" s="13"/>
      <c r="B18393" s="3" t="s">
        <v>5</v>
      </c>
      <c r="C18393" s="28">
        <v>588.22213999999997</v>
      </c>
    </row>
    <row r="18394" spans="1:3" ht="15" hidden="1" x14ac:dyDescent="0.2">
      <c r="A18394" s="13">
        <f t="shared" si="750"/>
        <v>0</v>
      </c>
      <c r="B18394" s="2" t="s">
        <v>6</v>
      </c>
      <c r="C18394" s="28">
        <v>0</v>
      </c>
    </row>
    <row r="18395" spans="1:3" ht="15" hidden="1" x14ac:dyDescent="0.2">
      <c r="A18395" s="13">
        <f t="shared" si="750"/>
        <v>0</v>
      </c>
      <c r="B18395" s="2" t="s">
        <v>7</v>
      </c>
      <c r="C18395" s="28">
        <v>0</v>
      </c>
    </row>
    <row r="18396" spans="1:3" ht="15" hidden="1" x14ac:dyDescent="0.2">
      <c r="A18396" s="13">
        <v>0</v>
      </c>
      <c r="B18396" s="3" t="s">
        <v>8</v>
      </c>
      <c r="C18396" s="28">
        <v>0</v>
      </c>
    </row>
    <row r="18397" spans="1:3" ht="15" hidden="1" x14ac:dyDescent="0.2">
      <c r="A18397" s="13">
        <f t="shared" si="750"/>
        <v>0</v>
      </c>
      <c r="B18397" s="4" t="s">
        <v>9</v>
      </c>
      <c r="C18397" s="28">
        <v>0</v>
      </c>
    </row>
    <row r="18398" spans="1:3" ht="15" hidden="1" x14ac:dyDescent="0.2">
      <c r="A18398" s="13">
        <v>0</v>
      </c>
      <c r="B18398" s="4" t="s">
        <v>10</v>
      </c>
      <c r="C18398" s="28">
        <v>0</v>
      </c>
    </row>
    <row r="18399" spans="1:3" ht="15" hidden="1" x14ac:dyDescent="0.2">
      <c r="A18399" s="13">
        <f t="shared" si="750"/>
        <v>0</v>
      </c>
      <c r="B18399" s="4" t="s">
        <v>11</v>
      </c>
      <c r="C18399" s="28">
        <v>0</v>
      </c>
    </row>
    <row r="18400" spans="1:3" ht="15" hidden="1" x14ac:dyDescent="0.2">
      <c r="A18400" s="13">
        <f t="shared" si="750"/>
        <v>0</v>
      </c>
      <c r="B18400" s="4" t="s">
        <v>12</v>
      </c>
      <c r="C18400" s="28">
        <v>0</v>
      </c>
    </row>
    <row r="18401" spans="1:3" ht="15" hidden="1" x14ac:dyDescent="0.2">
      <c r="A18401" s="13">
        <f t="shared" si="750"/>
        <v>0</v>
      </c>
      <c r="B18401" s="2" t="s">
        <v>13</v>
      </c>
      <c r="C18401" s="28">
        <v>0</v>
      </c>
    </row>
    <row r="18402" spans="1:3" ht="15" hidden="1" x14ac:dyDescent="0.2">
      <c r="A18402" s="13">
        <v>0</v>
      </c>
      <c r="B18402" s="3" t="s">
        <v>14</v>
      </c>
      <c r="C18402" s="28">
        <v>0</v>
      </c>
    </row>
    <row r="18403" spans="1:3" ht="15" hidden="1" x14ac:dyDescent="0.2">
      <c r="A18403" s="13">
        <v>0</v>
      </c>
      <c r="B18403" s="4" t="s">
        <v>15</v>
      </c>
      <c r="C18403" s="28">
        <v>0</v>
      </c>
    </row>
    <row r="18404" spans="1:3" ht="15" hidden="1" x14ac:dyDescent="0.2">
      <c r="A18404" s="13">
        <v>0</v>
      </c>
      <c r="B18404" s="4" t="s">
        <v>10</v>
      </c>
      <c r="C18404" s="28">
        <v>0</v>
      </c>
    </row>
    <row r="18405" spans="1:3" ht="15" hidden="1" x14ac:dyDescent="0.2">
      <c r="A18405" s="13">
        <f t="shared" ref="A18405:A18411" si="751">SUM(C18405)</f>
        <v>0</v>
      </c>
      <c r="B18405" s="4" t="s">
        <v>16</v>
      </c>
      <c r="C18405" s="28">
        <v>0</v>
      </c>
    </row>
    <row r="18406" spans="1:3" ht="15" hidden="1" x14ac:dyDescent="0.2">
      <c r="A18406" s="13">
        <f t="shared" si="751"/>
        <v>0</v>
      </c>
      <c r="B18406" s="3" t="s">
        <v>17</v>
      </c>
      <c r="C18406" s="28">
        <v>0</v>
      </c>
    </row>
    <row r="18407" spans="1:3" ht="15" hidden="1" x14ac:dyDescent="0.2">
      <c r="A18407" s="13">
        <f t="shared" si="751"/>
        <v>0</v>
      </c>
      <c r="B18407" s="4" t="s">
        <v>18</v>
      </c>
      <c r="C18407" s="28">
        <v>0</v>
      </c>
    </row>
    <row r="18408" spans="1:3" hidden="1" x14ac:dyDescent="0.2">
      <c r="A18408" s="13">
        <f t="shared" si="751"/>
        <v>0</v>
      </c>
      <c r="B18408" s="21"/>
      <c r="C18408" s="35"/>
    </row>
    <row r="18409" spans="1:3" ht="15" x14ac:dyDescent="0.2">
      <c r="A18409" s="13"/>
      <c r="B18409" s="2" t="s">
        <v>19</v>
      </c>
      <c r="C18409" s="28">
        <v>173.30077</v>
      </c>
    </row>
    <row r="18410" spans="1:3" ht="15" hidden="1" x14ac:dyDescent="0.2">
      <c r="A18410" s="13">
        <f t="shared" si="751"/>
        <v>0</v>
      </c>
      <c r="B18410" s="12" t="s">
        <v>20</v>
      </c>
      <c r="C18410" s="31">
        <v>0</v>
      </c>
    </row>
    <row r="18411" spans="1:3" ht="15" x14ac:dyDescent="0.2">
      <c r="A18411" s="13"/>
      <c r="B18411" s="12" t="s">
        <v>21</v>
      </c>
      <c r="C18411" s="31">
        <v>103.33499999999999</v>
      </c>
    </row>
    <row r="18412" spans="1:3" ht="15" hidden="1" x14ac:dyDescent="0.2">
      <c r="A18412" s="13">
        <v>0</v>
      </c>
      <c r="B18412" s="15" t="s">
        <v>22</v>
      </c>
      <c r="C18412" s="32">
        <v>8.7750000000000004</v>
      </c>
    </row>
    <row r="18413" spans="1:3" ht="15" hidden="1" x14ac:dyDescent="0.2">
      <c r="A18413" s="13">
        <v>0</v>
      </c>
      <c r="B18413" s="15" t="s">
        <v>23</v>
      </c>
      <c r="C18413" s="32">
        <v>82.32</v>
      </c>
    </row>
    <row r="18414" spans="1:3" ht="15" hidden="1" x14ac:dyDescent="0.2">
      <c r="A18414" s="13">
        <v>0</v>
      </c>
      <c r="B18414" s="15" t="s">
        <v>24</v>
      </c>
      <c r="C18414" s="32">
        <v>6.46</v>
      </c>
    </row>
    <row r="18415" spans="1:3" ht="15" hidden="1" x14ac:dyDescent="0.2">
      <c r="A18415" s="13">
        <v>0</v>
      </c>
      <c r="B18415" s="15" t="s">
        <v>25</v>
      </c>
      <c r="C18415" s="32">
        <v>0</v>
      </c>
    </row>
    <row r="18416" spans="1:3" ht="15" hidden="1" x14ac:dyDescent="0.2">
      <c r="A18416" s="13">
        <v>0</v>
      </c>
      <c r="B18416" s="15" t="s">
        <v>26</v>
      </c>
      <c r="C18416" s="32">
        <v>0</v>
      </c>
    </row>
    <row r="18417" spans="1:3" ht="15" hidden="1" x14ac:dyDescent="0.2">
      <c r="A18417" s="13">
        <v>0</v>
      </c>
      <c r="B18417" s="15" t="s">
        <v>27</v>
      </c>
      <c r="C18417" s="32">
        <v>0</v>
      </c>
    </row>
    <row r="18418" spans="1:3" ht="30" hidden="1" x14ac:dyDescent="0.2">
      <c r="A18418" s="13">
        <v>0</v>
      </c>
      <c r="B18418" s="15" t="s">
        <v>28</v>
      </c>
      <c r="C18418" s="32">
        <v>1.65</v>
      </c>
    </row>
    <row r="18419" spans="1:3" ht="15" hidden="1" x14ac:dyDescent="0.2">
      <c r="A18419" s="13">
        <v>0</v>
      </c>
      <c r="B18419" s="15" t="s">
        <v>29</v>
      </c>
      <c r="C18419" s="32">
        <v>1.31</v>
      </c>
    </row>
    <row r="18420" spans="1:3" ht="15" hidden="1" x14ac:dyDescent="0.2">
      <c r="A18420" s="13">
        <v>0</v>
      </c>
      <c r="B18420" s="15" t="s">
        <v>30</v>
      </c>
      <c r="C18420" s="32">
        <v>0</v>
      </c>
    </row>
    <row r="18421" spans="1:3" ht="15" hidden="1" x14ac:dyDescent="0.2">
      <c r="A18421" s="13">
        <v>0</v>
      </c>
      <c r="B18421" s="15" t="s">
        <v>31</v>
      </c>
      <c r="C18421" s="32">
        <v>2.82</v>
      </c>
    </row>
    <row r="18422" spans="1:3" ht="15" hidden="1" x14ac:dyDescent="0.2">
      <c r="A18422" s="13">
        <f t="shared" ref="A18422:A18428" si="752">SUM(C18422)</f>
        <v>0</v>
      </c>
      <c r="B18422" s="12" t="s">
        <v>32</v>
      </c>
      <c r="C18422" s="31">
        <v>0</v>
      </c>
    </row>
    <row r="18423" spans="1:3" ht="15" hidden="1" x14ac:dyDescent="0.2">
      <c r="A18423" s="13">
        <f t="shared" si="752"/>
        <v>0</v>
      </c>
      <c r="B18423" s="3" t="s">
        <v>33</v>
      </c>
      <c r="C18423" s="28">
        <v>0</v>
      </c>
    </row>
    <row r="18424" spans="1:3" ht="15" hidden="1" x14ac:dyDescent="0.2">
      <c r="A18424" s="13">
        <f t="shared" si="752"/>
        <v>0</v>
      </c>
      <c r="B18424" s="12" t="s">
        <v>4</v>
      </c>
      <c r="C18424" s="31">
        <v>0</v>
      </c>
    </row>
    <row r="18425" spans="1:3" ht="15" x14ac:dyDescent="0.2">
      <c r="A18425" s="13"/>
      <c r="B18425" s="12" t="s">
        <v>34</v>
      </c>
      <c r="C18425" s="31">
        <v>20</v>
      </c>
    </row>
    <row r="18426" spans="1:3" ht="15" x14ac:dyDescent="0.2">
      <c r="A18426" s="13"/>
      <c r="B18426" s="12" t="s">
        <v>35</v>
      </c>
      <c r="C18426" s="31">
        <v>49.965769999999999</v>
      </c>
    </row>
    <row r="18427" spans="1:3" ht="15" hidden="1" x14ac:dyDescent="0.2">
      <c r="A18427" s="13">
        <f t="shared" si="752"/>
        <v>0</v>
      </c>
      <c r="B18427" s="2" t="s">
        <v>36</v>
      </c>
      <c r="C18427" s="28">
        <v>0</v>
      </c>
    </row>
    <row r="18428" spans="1:3" ht="15" hidden="1" x14ac:dyDescent="0.2">
      <c r="A18428" s="13">
        <f t="shared" si="752"/>
        <v>0</v>
      </c>
      <c r="B18428" s="2" t="s">
        <v>37</v>
      </c>
      <c r="C18428" s="28">
        <v>0</v>
      </c>
    </row>
    <row r="18429" spans="1:3" ht="15" hidden="1" x14ac:dyDescent="0.2">
      <c r="A18429" s="13">
        <v>0</v>
      </c>
      <c r="B18429" s="16" t="s">
        <v>8</v>
      </c>
      <c r="C18429" s="33">
        <v>0</v>
      </c>
    </row>
    <row r="18430" spans="1:3" ht="15" hidden="1" x14ac:dyDescent="0.2">
      <c r="A18430" s="13">
        <v>0</v>
      </c>
      <c r="B18430" s="15" t="s">
        <v>9</v>
      </c>
      <c r="C18430" s="32">
        <v>0</v>
      </c>
    </row>
    <row r="18431" spans="1:3" ht="15" hidden="1" x14ac:dyDescent="0.2">
      <c r="A18431" s="13">
        <v>0</v>
      </c>
      <c r="B18431" s="15" t="s">
        <v>38</v>
      </c>
      <c r="C18431" s="32">
        <v>0</v>
      </c>
    </row>
    <row r="18432" spans="1:3" ht="15" hidden="1" x14ac:dyDescent="0.2">
      <c r="A18432" s="13">
        <f>SUM(C18432)</f>
        <v>0</v>
      </c>
      <c r="B18432" s="14" t="s">
        <v>39</v>
      </c>
      <c r="C18432" s="31">
        <v>0</v>
      </c>
    </row>
    <row r="18433" spans="1:3" ht="15" hidden="1" x14ac:dyDescent="0.2">
      <c r="A18433" s="13">
        <f>SUM(C18433)</f>
        <v>0</v>
      </c>
      <c r="B18433" s="4" t="s">
        <v>40</v>
      </c>
      <c r="C18433" s="28">
        <v>0</v>
      </c>
    </row>
    <row r="18434" spans="1:3" ht="15" hidden="1" x14ac:dyDescent="0.2">
      <c r="A18434" s="13">
        <f>SUM(C18434)</f>
        <v>0</v>
      </c>
      <c r="B18434" s="2" t="s">
        <v>41</v>
      </c>
      <c r="C18434" s="28">
        <v>0</v>
      </c>
    </row>
    <row r="18435" spans="1:3" ht="15" hidden="1" x14ac:dyDescent="0.2">
      <c r="A18435" s="13">
        <v>0</v>
      </c>
      <c r="B18435" s="16" t="s">
        <v>14</v>
      </c>
      <c r="C18435" s="33">
        <v>0</v>
      </c>
    </row>
    <row r="18436" spans="1:3" ht="15" hidden="1" x14ac:dyDescent="0.2">
      <c r="A18436" s="13">
        <v>0</v>
      </c>
      <c r="B18436" s="15" t="s">
        <v>9</v>
      </c>
      <c r="C18436" s="32">
        <v>0</v>
      </c>
    </row>
    <row r="18437" spans="1:3" ht="15" hidden="1" x14ac:dyDescent="0.2">
      <c r="A18437" s="13">
        <v>0</v>
      </c>
      <c r="B18437" s="15" t="s">
        <v>10</v>
      </c>
      <c r="C18437" s="32">
        <v>0</v>
      </c>
    </row>
    <row r="18438" spans="1:3" ht="15" hidden="1" x14ac:dyDescent="0.2">
      <c r="A18438" s="13">
        <f>SUM(C18438)</f>
        <v>0</v>
      </c>
      <c r="B18438" s="14" t="s">
        <v>42</v>
      </c>
      <c r="C18438" s="31">
        <v>0</v>
      </c>
    </row>
    <row r="18439" spans="1:3" ht="15" hidden="1" x14ac:dyDescent="0.2">
      <c r="A18439" s="13">
        <f>SUM(C18439)</f>
        <v>0</v>
      </c>
      <c r="B18439" s="4" t="s">
        <v>16</v>
      </c>
      <c r="C18439" s="28">
        <v>0</v>
      </c>
    </row>
    <row r="18440" spans="1:3" ht="15" hidden="1" x14ac:dyDescent="0.2">
      <c r="A18440" s="13">
        <f>SUM(C18440)</f>
        <v>0</v>
      </c>
      <c r="B18440" s="16" t="s">
        <v>17</v>
      </c>
      <c r="C18440" s="33">
        <v>0</v>
      </c>
    </row>
    <row r="18441" spans="1:3" ht="15" hidden="1" x14ac:dyDescent="0.2">
      <c r="A18441" s="13">
        <v>0</v>
      </c>
      <c r="B18441" s="15" t="s">
        <v>43</v>
      </c>
      <c r="C18441" s="32">
        <v>0</v>
      </c>
    </row>
    <row r="18442" spans="1:3" ht="15" hidden="1" x14ac:dyDescent="0.2">
      <c r="A18442" s="13">
        <v>0</v>
      </c>
      <c r="B18442" s="15" t="s">
        <v>15</v>
      </c>
      <c r="C18442" s="32">
        <v>0</v>
      </c>
    </row>
    <row r="18443" spans="1:3" ht="15" hidden="1" x14ac:dyDescent="0.2">
      <c r="A18443" s="13">
        <v>0</v>
      </c>
      <c r="B18443" s="15" t="s">
        <v>10</v>
      </c>
      <c r="C18443" s="32">
        <v>0</v>
      </c>
    </row>
    <row r="18444" spans="1:3" ht="15" hidden="1" x14ac:dyDescent="0.2">
      <c r="A18444" s="13">
        <f t="shared" ref="A18444:A18466" si="753">SUM(C18444)</f>
        <v>0</v>
      </c>
      <c r="B18444" s="14" t="s">
        <v>39</v>
      </c>
      <c r="C18444" s="31">
        <v>0</v>
      </c>
    </row>
    <row r="18445" spans="1:3" ht="15" hidden="1" x14ac:dyDescent="0.2">
      <c r="A18445" s="13">
        <f t="shared" si="753"/>
        <v>0</v>
      </c>
      <c r="B18445" s="4" t="s">
        <v>16</v>
      </c>
      <c r="C18445" s="28">
        <v>0</v>
      </c>
    </row>
    <row r="18446" spans="1:3" hidden="1" x14ac:dyDescent="0.2">
      <c r="A18446" s="13">
        <f t="shared" si="753"/>
        <v>0</v>
      </c>
      <c r="B18446" s="21"/>
      <c r="C18446" s="35"/>
    </row>
    <row r="18447" spans="1:3" ht="15" hidden="1" x14ac:dyDescent="0.2">
      <c r="A18447" s="13">
        <f t="shared" si="753"/>
        <v>0</v>
      </c>
      <c r="B18447" s="22" t="s">
        <v>60</v>
      </c>
      <c r="C18447" s="29"/>
    </row>
    <row r="18448" spans="1:3" ht="15" x14ac:dyDescent="0.2">
      <c r="A18448" s="13"/>
      <c r="B18448" s="17" t="s">
        <v>44</v>
      </c>
      <c r="C18448" s="31">
        <v>588.22213999999997</v>
      </c>
    </row>
    <row r="18449" spans="1:3" ht="15" x14ac:dyDescent="0.2">
      <c r="A18449" s="13"/>
      <c r="B18449" s="12" t="s">
        <v>1</v>
      </c>
      <c r="C18449" s="31">
        <v>588.22213999999997</v>
      </c>
    </row>
    <row r="18450" spans="1:3" ht="15" hidden="1" x14ac:dyDescent="0.2">
      <c r="A18450" s="13">
        <f t="shared" si="753"/>
        <v>0</v>
      </c>
      <c r="B18450" s="12" t="s">
        <v>6</v>
      </c>
      <c r="C18450" s="31">
        <v>0</v>
      </c>
    </row>
    <row r="18451" spans="1:3" ht="15" hidden="1" x14ac:dyDescent="0.2">
      <c r="A18451" s="13">
        <f t="shared" si="753"/>
        <v>0</v>
      </c>
      <c r="B18451" s="12" t="s">
        <v>45</v>
      </c>
      <c r="C18451" s="31">
        <v>0</v>
      </c>
    </row>
    <row r="18452" spans="1:3" ht="15" hidden="1" x14ac:dyDescent="0.2">
      <c r="A18452" s="13">
        <f t="shared" si="753"/>
        <v>0</v>
      </c>
      <c r="B18452" s="12" t="s">
        <v>13</v>
      </c>
      <c r="C18452" s="31">
        <v>0</v>
      </c>
    </row>
    <row r="18453" spans="1:3" ht="15" x14ac:dyDescent="0.2">
      <c r="A18453" s="13"/>
      <c r="B18453" s="17" t="s">
        <v>46</v>
      </c>
      <c r="C18453" s="31">
        <v>173.30077</v>
      </c>
    </row>
    <row r="18454" spans="1:3" ht="15" x14ac:dyDescent="0.2">
      <c r="A18454" s="13"/>
      <c r="B18454" s="12" t="s">
        <v>19</v>
      </c>
      <c r="C18454" s="31">
        <v>173.30077</v>
      </c>
    </row>
    <row r="18455" spans="1:3" ht="15" hidden="1" x14ac:dyDescent="0.2">
      <c r="A18455" s="13">
        <f t="shared" si="753"/>
        <v>0</v>
      </c>
      <c r="B18455" s="12" t="s">
        <v>36</v>
      </c>
      <c r="C18455" s="31">
        <v>0</v>
      </c>
    </row>
    <row r="18456" spans="1:3" ht="15" hidden="1" x14ac:dyDescent="0.2">
      <c r="A18456" s="13">
        <f t="shared" si="753"/>
        <v>0</v>
      </c>
      <c r="B18456" s="12" t="s">
        <v>47</v>
      </c>
      <c r="C18456" s="31">
        <v>0</v>
      </c>
    </row>
    <row r="18457" spans="1:3" ht="15" hidden="1" x14ac:dyDescent="0.2">
      <c r="A18457" s="13">
        <f t="shared" si="753"/>
        <v>0</v>
      </c>
      <c r="B18457" s="12" t="s">
        <v>41</v>
      </c>
      <c r="C18457" s="31">
        <v>0</v>
      </c>
    </row>
    <row r="18458" spans="1:3" ht="15" x14ac:dyDescent="0.2">
      <c r="A18458" s="13"/>
      <c r="B18458" s="39" t="s">
        <v>48</v>
      </c>
      <c r="C18458" s="40">
        <v>414.92137000000002</v>
      </c>
    </row>
    <row r="18459" spans="1:3" ht="15" x14ac:dyDescent="0.2">
      <c r="A18459" s="13"/>
      <c r="B18459" s="39" t="s">
        <v>49</v>
      </c>
      <c r="C18459" s="40">
        <v>69.940219999999997</v>
      </c>
    </row>
    <row r="18460" spans="1:3" ht="15" x14ac:dyDescent="0.2">
      <c r="A18460" s="13"/>
      <c r="B18460" s="39" t="s">
        <v>50</v>
      </c>
      <c r="C18460" s="40">
        <v>484.86158999999998</v>
      </c>
    </row>
    <row r="18461" spans="1:3" ht="15" hidden="1" x14ac:dyDescent="0.2">
      <c r="A18461" s="13">
        <f t="shared" si="753"/>
        <v>0</v>
      </c>
      <c r="B18461" s="23"/>
      <c r="C18461" s="34"/>
    </row>
    <row r="18462" spans="1:3" hidden="1" x14ac:dyDescent="0.2">
      <c r="A18462" s="13">
        <f t="shared" si="753"/>
        <v>0</v>
      </c>
      <c r="B18462" s="18" t="s">
        <v>319</v>
      </c>
      <c r="C18462" s="29"/>
    </row>
    <row r="18463" spans="1:3" ht="15" x14ac:dyDescent="0.2">
      <c r="A18463" s="13"/>
      <c r="B18463" s="5" t="s">
        <v>53</v>
      </c>
      <c r="C18463" s="36">
        <v>423</v>
      </c>
    </row>
    <row r="18464" spans="1:3" ht="15" x14ac:dyDescent="0.2">
      <c r="A18464" s="13"/>
      <c r="B18464" s="6" t="s">
        <v>54</v>
      </c>
      <c r="C18464" s="36">
        <v>260</v>
      </c>
    </row>
    <row r="18465" spans="1:3" ht="15" x14ac:dyDescent="0.2">
      <c r="A18465" s="13"/>
      <c r="B18465" s="6" t="s">
        <v>55</v>
      </c>
      <c r="C18465" s="36">
        <v>163</v>
      </c>
    </row>
    <row r="18466" spans="1:3" ht="15" hidden="1" x14ac:dyDescent="0.2">
      <c r="A18466" s="13">
        <f t="shared" si="753"/>
        <v>0</v>
      </c>
      <c r="B18466" s="24"/>
      <c r="C18466" s="34"/>
    </row>
    <row r="18467" spans="1:3" ht="15" x14ac:dyDescent="0.2">
      <c r="A18467" s="13"/>
      <c r="B18467" s="121" t="s">
        <v>231</v>
      </c>
      <c r="C18467" s="122"/>
    </row>
    <row r="18468" spans="1:3" hidden="1" x14ac:dyDescent="0.2">
      <c r="A18468" s="13">
        <f t="shared" ref="A18468:A18476" si="754">SUM(C18468)</f>
        <v>0</v>
      </c>
      <c r="B18468" s="21"/>
      <c r="C18468" s="35"/>
    </row>
    <row r="18469" spans="1:3" ht="15" hidden="1" x14ac:dyDescent="0.2">
      <c r="A18469" s="13">
        <f t="shared" si="754"/>
        <v>0</v>
      </c>
      <c r="B18469" s="22" t="s">
        <v>59</v>
      </c>
      <c r="C18469" s="29"/>
    </row>
    <row r="18470" spans="1:3" ht="15" x14ac:dyDescent="0.2">
      <c r="A18470" s="13"/>
      <c r="B18470" s="2" t="s">
        <v>1</v>
      </c>
      <c r="C18470" s="28">
        <v>11713.136699999999</v>
      </c>
    </row>
    <row r="18471" spans="1:3" ht="15" hidden="1" x14ac:dyDescent="0.2">
      <c r="A18471" s="13">
        <f t="shared" si="754"/>
        <v>0</v>
      </c>
      <c r="B18471" s="3" t="s">
        <v>2</v>
      </c>
      <c r="C18471" s="28"/>
    </row>
    <row r="18472" spans="1:3" ht="15" hidden="1" x14ac:dyDescent="0.2">
      <c r="A18472" s="13">
        <f t="shared" si="754"/>
        <v>0</v>
      </c>
      <c r="B18472" s="3" t="s">
        <v>3</v>
      </c>
      <c r="C18472" s="28"/>
    </row>
    <row r="18473" spans="1:3" ht="15" x14ac:dyDescent="0.2">
      <c r="A18473" s="13"/>
      <c r="B18473" s="3" t="s">
        <v>4</v>
      </c>
      <c r="C18473" s="28">
        <v>894.01837</v>
      </c>
    </row>
    <row r="18474" spans="1:3" ht="15" x14ac:dyDescent="0.2">
      <c r="A18474" s="13"/>
      <c r="B18474" s="3" t="s">
        <v>5</v>
      </c>
      <c r="C18474" s="28">
        <v>10819.118329999999</v>
      </c>
    </row>
    <row r="18475" spans="1:3" ht="15" hidden="1" x14ac:dyDescent="0.2">
      <c r="A18475" s="13">
        <f t="shared" si="754"/>
        <v>0</v>
      </c>
      <c r="B18475" s="2" t="s">
        <v>6</v>
      </c>
      <c r="C18475" s="28">
        <v>0</v>
      </c>
    </row>
    <row r="18476" spans="1:3" ht="15" hidden="1" x14ac:dyDescent="0.2">
      <c r="A18476" s="13">
        <f t="shared" si="754"/>
        <v>0</v>
      </c>
      <c r="B18476" s="2" t="s">
        <v>7</v>
      </c>
      <c r="C18476" s="28">
        <v>0</v>
      </c>
    </row>
    <row r="18477" spans="1:3" ht="15" hidden="1" x14ac:dyDescent="0.2">
      <c r="A18477" s="13">
        <v>0</v>
      </c>
      <c r="B18477" s="3" t="s">
        <v>8</v>
      </c>
      <c r="C18477" s="28">
        <v>0</v>
      </c>
    </row>
    <row r="18478" spans="1:3" ht="15" hidden="1" x14ac:dyDescent="0.2">
      <c r="A18478" s="13">
        <f>SUM(C18478)</f>
        <v>0</v>
      </c>
      <c r="B18478" s="4" t="s">
        <v>9</v>
      </c>
      <c r="C18478" s="28">
        <v>0</v>
      </c>
    </row>
    <row r="18479" spans="1:3" ht="15" hidden="1" x14ac:dyDescent="0.2">
      <c r="A18479" s="13">
        <v>0</v>
      </c>
      <c r="B18479" s="4" t="s">
        <v>10</v>
      </c>
      <c r="C18479" s="28">
        <v>0</v>
      </c>
    </row>
    <row r="18480" spans="1:3" ht="15" hidden="1" x14ac:dyDescent="0.2">
      <c r="A18480" s="13">
        <f>SUM(C18480)</f>
        <v>0</v>
      </c>
      <c r="B18480" s="4" t="s">
        <v>11</v>
      </c>
      <c r="C18480" s="28">
        <v>0</v>
      </c>
    </row>
    <row r="18481" spans="1:3" ht="15" hidden="1" x14ac:dyDescent="0.2">
      <c r="A18481" s="13">
        <f>SUM(C18481)</f>
        <v>0</v>
      </c>
      <c r="B18481" s="4" t="s">
        <v>12</v>
      </c>
      <c r="C18481" s="28">
        <v>0</v>
      </c>
    </row>
    <row r="18482" spans="1:3" ht="15" hidden="1" x14ac:dyDescent="0.2">
      <c r="A18482" s="13">
        <f>SUM(C18482)</f>
        <v>0</v>
      </c>
      <c r="B18482" s="2" t="s">
        <v>13</v>
      </c>
      <c r="C18482" s="28">
        <v>0</v>
      </c>
    </row>
    <row r="18483" spans="1:3" ht="15" hidden="1" x14ac:dyDescent="0.2">
      <c r="A18483" s="13">
        <v>0</v>
      </c>
      <c r="B18483" s="3" t="s">
        <v>14</v>
      </c>
      <c r="C18483" s="28">
        <v>0</v>
      </c>
    </row>
    <row r="18484" spans="1:3" ht="15" hidden="1" x14ac:dyDescent="0.2">
      <c r="A18484" s="13">
        <v>0</v>
      </c>
      <c r="B18484" s="4" t="s">
        <v>15</v>
      </c>
      <c r="C18484" s="28">
        <v>0</v>
      </c>
    </row>
    <row r="18485" spans="1:3" ht="15" hidden="1" x14ac:dyDescent="0.2">
      <c r="A18485" s="13">
        <v>0</v>
      </c>
      <c r="B18485" s="4" t="s">
        <v>10</v>
      </c>
      <c r="C18485" s="28">
        <v>0</v>
      </c>
    </row>
    <row r="18486" spans="1:3" ht="15" hidden="1" x14ac:dyDescent="0.2">
      <c r="A18486" s="13">
        <f t="shared" ref="A18486:A18492" si="755">SUM(C18486)</f>
        <v>0</v>
      </c>
      <c r="B18486" s="4" t="s">
        <v>16</v>
      </c>
      <c r="C18486" s="28">
        <v>0</v>
      </c>
    </row>
    <row r="18487" spans="1:3" ht="15" hidden="1" x14ac:dyDescent="0.2">
      <c r="A18487" s="13">
        <f t="shared" si="755"/>
        <v>0</v>
      </c>
      <c r="B18487" s="3" t="s">
        <v>17</v>
      </c>
      <c r="C18487" s="28">
        <v>0</v>
      </c>
    </row>
    <row r="18488" spans="1:3" ht="15" hidden="1" x14ac:dyDescent="0.2">
      <c r="A18488" s="13">
        <f t="shared" si="755"/>
        <v>0</v>
      </c>
      <c r="B18488" s="4" t="s">
        <v>18</v>
      </c>
      <c r="C18488" s="28">
        <v>0</v>
      </c>
    </row>
    <row r="18489" spans="1:3" hidden="1" x14ac:dyDescent="0.2">
      <c r="A18489" s="13">
        <f t="shared" si="755"/>
        <v>0</v>
      </c>
      <c r="B18489" s="21"/>
      <c r="C18489" s="35"/>
    </row>
    <row r="18490" spans="1:3" ht="15" x14ac:dyDescent="0.2">
      <c r="A18490" s="13"/>
      <c r="B18490" s="2" t="s">
        <v>19</v>
      </c>
      <c r="C18490" s="28">
        <v>7864.0539699999999</v>
      </c>
    </row>
    <row r="18491" spans="1:3" ht="15" x14ac:dyDescent="0.2">
      <c r="A18491" s="13"/>
      <c r="B18491" s="12" t="s">
        <v>20</v>
      </c>
      <c r="C18491" s="31">
        <v>5399.8035399999999</v>
      </c>
    </row>
    <row r="18492" spans="1:3" ht="15" x14ac:dyDescent="0.2">
      <c r="A18492" s="13"/>
      <c r="B18492" s="12" t="s">
        <v>21</v>
      </c>
      <c r="C18492" s="31">
        <v>1583.01098</v>
      </c>
    </row>
    <row r="18493" spans="1:3" ht="15" hidden="1" x14ac:dyDescent="0.2">
      <c r="A18493" s="13">
        <v>0</v>
      </c>
      <c r="B18493" s="15" t="s">
        <v>22</v>
      </c>
      <c r="C18493" s="32">
        <v>1006.28072</v>
      </c>
    </row>
    <row r="18494" spans="1:3" ht="15" hidden="1" x14ac:dyDescent="0.2">
      <c r="A18494" s="13">
        <v>0</v>
      </c>
      <c r="B18494" s="15" t="s">
        <v>23</v>
      </c>
      <c r="C18494" s="32">
        <v>20.078499999999998</v>
      </c>
    </row>
    <row r="18495" spans="1:3" ht="15" hidden="1" x14ac:dyDescent="0.2">
      <c r="A18495" s="13">
        <v>0</v>
      </c>
      <c r="B18495" s="15" t="s">
        <v>24</v>
      </c>
      <c r="C18495" s="32">
        <v>356.07875000000001</v>
      </c>
    </row>
    <row r="18496" spans="1:3" ht="15" hidden="1" x14ac:dyDescent="0.2">
      <c r="A18496" s="13">
        <v>0</v>
      </c>
      <c r="B18496" s="15" t="s">
        <v>25</v>
      </c>
      <c r="C18496" s="32">
        <v>2.6515499999999999</v>
      </c>
    </row>
    <row r="18497" spans="1:3" ht="15" hidden="1" x14ac:dyDescent="0.2">
      <c r="A18497" s="13">
        <v>0</v>
      </c>
      <c r="B18497" s="15" t="s">
        <v>26</v>
      </c>
      <c r="C18497" s="32">
        <v>0</v>
      </c>
    </row>
    <row r="18498" spans="1:3" ht="15" hidden="1" x14ac:dyDescent="0.2">
      <c r="A18498" s="13">
        <v>0</v>
      </c>
      <c r="B18498" s="15" t="s">
        <v>27</v>
      </c>
      <c r="C18498" s="32">
        <v>2.6389999999999998</v>
      </c>
    </row>
    <row r="18499" spans="1:3" ht="30" hidden="1" x14ac:dyDescent="0.2">
      <c r="A18499" s="13">
        <v>0</v>
      </c>
      <c r="B18499" s="15" t="s">
        <v>28</v>
      </c>
      <c r="C18499" s="32">
        <v>10.481</v>
      </c>
    </row>
    <row r="18500" spans="1:3" ht="15" hidden="1" x14ac:dyDescent="0.2">
      <c r="A18500" s="13">
        <v>0</v>
      </c>
      <c r="B18500" s="15" t="s">
        <v>29</v>
      </c>
      <c r="C18500" s="32">
        <v>28.96181</v>
      </c>
    </row>
    <row r="18501" spans="1:3" ht="15" hidden="1" x14ac:dyDescent="0.2">
      <c r="A18501" s="13">
        <v>0</v>
      </c>
      <c r="B18501" s="15" t="s">
        <v>30</v>
      </c>
      <c r="C18501" s="32">
        <v>0</v>
      </c>
    </row>
    <row r="18502" spans="1:3" ht="15" hidden="1" x14ac:dyDescent="0.2">
      <c r="A18502" s="13">
        <v>0</v>
      </c>
      <c r="B18502" s="15" t="s">
        <v>31</v>
      </c>
      <c r="C18502" s="32">
        <v>155.83965000000001</v>
      </c>
    </row>
    <row r="18503" spans="1:3" ht="15" hidden="1" x14ac:dyDescent="0.2">
      <c r="A18503" s="13">
        <f t="shared" ref="A18503:A18509" si="756">SUM(C18503)</f>
        <v>0</v>
      </c>
      <c r="B18503" s="12" t="s">
        <v>32</v>
      </c>
      <c r="C18503" s="31">
        <v>0</v>
      </c>
    </row>
    <row r="18504" spans="1:3" ht="15" hidden="1" x14ac:dyDescent="0.2">
      <c r="A18504" s="13">
        <f t="shared" si="756"/>
        <v>0</v>
      </c>
      <c r="B18504" s="3" t="s">
        <v>33</v>
      </c>
      <c r="C18504" s="28">
        <v>0</v>
      </c>
    </row>
    <row r="18505" spans="1:3" ht="15" x14ac:dyDescent="0.2">
      <c r="A18505" s="13"/>
      <c r="B18505" s="12" t="s">
        <v>4</v>
      </c>
      <c r="C18505" s="31">
        <v>40.341630000000002</v>
      </c>
    </row>
    <row r="18506" spans="1:3" ht="15" x14ac:dyDescent="0.2">
      <c r="A18506" s="13"/>
      <c r="B18506" s="12" t="s">
        <v>34</v>
      </c>
      <c r="C18506" s="31">
        <v>10.173500000000001</v>
      </c>
    </row>
    <row r="18507" spans="1:3" ht="15" x14ac:dyDescent="0.2">
      <c r="A18507" s="13"/>
      <c r="B18507" s="12" t="s">
        <v>35</v>
      </c>
      <c r="C18507" s="31">
        <v>830.72432000000003</v>
      </c>
    </row>
    <row r="18508" spans="1:3" ht="15" x14ac:dyDescent="0.2">
      <c r="A18508" s="13"/>
      <c r="B18508" s="2" t="s">
        <v>36</v>
      </c>
      <c r="C18508" s="28">
        <v>361.2801</v>
      </c>
    </row>
    <row r="18509" spans="1:3" ht="15" hidden="1" x14ac:dyDescent="0.2">
      <c r="A18509" s="13">
        <f t="shared" si="756"/>
        <v>0</v>
      </c>
      <c r="B18509" s="2" t="s">
        <v>37</v>
      </c>
      <c r="C18509" s="28">
        <v>0</v>
      </c>
    </row>
    <row r="18510" spans="1:3" ht="15" hidden="1" x14ac:dyDescent="0.2">
      <c r="A18510" s="13">
        <v>0</v>
      </c>
      <c r="B18510" s="16" t="s">
        <v>8</v>
      </c>
      <c r="C18510" s="33">
        <v>0</v>
      </c>
    </row>
    <row r="18511" spans="1:3" ht="15" hidden="1" x14ac:dyDescent="0.2">
      <c r="A18511" s="13">
        <v>0</v>
      </c>
      <c r="B18511" s="15" t="s">
        <v>9</v>
      </c>
      <c r="C18511" s="32">
        <v>0</v>
      </c>
    </row>
    <row r="18512" spans="1:3" ht="15" hidden="1" x14ac:dyDescent="0.2">
      <c r="A18512" s="13">
        <v>0</v>
      </c>
      <c r="B18512" s="15" t="s">
        <v>38</v>
      </c>
      <c r="C18512" s="32">
        <v>0</v>
      </c>
    </row>
    <row r="18513" spans="1:3" ht="15" hidden="1" x14ac:dyDescent="0.2">
      <c r="A18513" s="13">
        <f>SUM(C18513)</f>
        <v>0</v>
      </c>
      <c r="B18513" s="14" t="s">
        <v>39</v>
      </c>
      <c r="C18513" s="31">
        <v>0</v>
      </c>
    </row>
    <row r="18514" spans="1:3" ht="15" hidden="1" x14ac:dyDescent="0.2">
      <c r="A18514" s="13">
        <f>SUM(C18514)</f>
        <v>0</v>
      </c>
      <c r="B18514" s="4" t="s">
        <v>40</v>
      </c>
      <c r="C18514" s="28">
        <v>0</v>
      </c>
    </row>
    <row r="18515" spans="1:3" ht="15" hidden="1" x14ac:dyDescent="0.2">
      <c r="A18515" s="13">
        <f>SUM(C18515)</f>
        <v>0</v>
      </c>
      <c r="B18515" s="2" t="s">
        <v>41</v>
      </c>
      <c r="C18515" s="28">
        <v>0</v>
      </c>
    </row>
    <row r="18516" spans="1:3" ht="15" hidden="1" x14ac:dyDescent="0.2">
      <c r="A18516" s="13">
        <v>0</v>
      </c>
      <c r="B18516" s="16" t="s">
        <v>14</v>
      </c>
      <c r="C18516" s="33">
        <v>0</v>
      </c>
    </row>
    <row r="18517" spans="1:3" ht="15" hidden="1" x14ac:dyDescent="0.2">
      <c r="A18517" s="13">
        <v>0</v>
      </c>
      <c r="B18517" s="15" t="s">
        <v>9</v>
      </c>
      <c r="C18517" s="32">
        <v>0</v>
      </c>
    </row>
    <row r="18518" spans="1:3" ht="15" hidden="1" x14ac:dyDescent="0.2">
      <c r="A18518" s="13">
        <v>0</v>
      </c>
      <c r="B18518" s="15" t="s">
        <v>10</v>
      </c>
      <c r="C18518" s="32">
        <v>0</v>
      </c>
    </row>
    <row r="18519" spans="1:3" ht="15" hidden="1" x14ac:dyDescent="0.2">
      <c r="A18519" s="13">
        <f>SUM(C18519)</f>
        <v>0</v>
      </c>
      <c r="B18519" s="14" t="s">
        <v>42</v>
      </c>
      <c r="C18519" s="31">
        <v>0</v>
      </c>
    </row>
    <row r="18520" spans="1:3" ht="15" hidden="1" x14ac:dyDescent="0.2">
      <c r="A18520" s="13">
        <f>SUM(C18520)</f>
        <v>0</v>
      </c>
      <c r="B18520" s="4" t="s">
        <v>16</v>
      </c>
      <c r="C18520" s="28">
        <v>0</v>
      </c>
    </row>
    <row r="18521" spans="1:3" ht="15" hidden="1" x14ac:dyDescent="0.2">
      <c r="A18521" s="13">
        <f>SUM(C18521)</f>
        <v>0</v>
      </c>
      <c r="B18521" s="16" t="s">
        <v>17</v>
      </c>
      <c r="C18521" s="33">
        <v>0</v>
      </c>
    </row>
    <row r="18522" spans="1:3" ht="15" hidden="1" x14ac:dyDescent="0.2">
      <c r="A18522" s="13">
        <v>0</v>
      </c>
      <c r="B18522" s="15" t="s">
        <v>43</v>
      </c>
      <c r="C18522" s="32">
        <v>0</v>
      </c>
    </row>
    <row r="18523" spans="1:3" ht="15" hidden="1" x14ac:dyDescent="0.2">
      <c r="A18523" s="13">
        <v>0</v>
      </c>
      <c r="B18523" s="15" t="s">
        <v>15</v>
      </c>
      <c r="C18523" s="32">
        <v>0</v>
      </c>
    </row>
    <row r="18524" spans="1:3" ht="15" hidden="1" x14ac:dyDescent="0.2">
      <c r="A18524" s="13">
        <v>0</v>
      </c>
      <c r="B18524" s="15" t="s">
        <v>10</v>
      </c>
      <c r="C18524" s="32">
        <v>0</v>
      </c>
    </row>
    <row r="18525" spans="1:3" ht="15" hidden="1" x14ac:dyDescent="0.2">
      <c r="A18525" s="13">
        <f t="shared" ref="A18525:A18547" si="757">SUM(C18525)</f>
        <v>0</v>
      </c>
      <c r="B18525" s="14" t="s">
        <v>39</v>
      </c>
      <c r="C18525" s="31">
        <v>0</v>
      </c>
    </row>
    <row r="18526" spans="1:3" ht="15" hidden="1" x14ac:dyDescent="0.2">
      <c r="A18526" s="13">
        <f t="shared" si="757"/>
        <v>0</v>
      </c>
      <c r="B18526" s="4" t="s">
        <v>16</v>
      </c>
      <c r="C18526" s="28">
        <v>0</v>
      </c>
    </row>
    <row r="18527" spans="1:3" hidden="1" x14ac:dyDescent="0.2">
      <c r="A18527" s="13">
        <f t="shared" si="757"/>
        <v>0</v>
      </c>
      <c r="B18527" s="21"/>
      <c r="C18527" s="35"/>
    </row>
    <row r="18528" spans="1:3" ht="15" hidden="1" x14ac:dyDescent="0.2">
      <c r="A18528" s="13">
        <f t="shared" si="757"/>
        <v>0</v>
      </c>
      <c r="B18528" s="22" t="s">
        <v>60</v>
      </c>
      <c r="C18528" s="29"/>
    </row>
    <row r="18529" spans="1:3" ht="15" x14ac:dyDescent="0.2">
      <c r="A18529" s="13"/>
      <c r="B18529" s="17" t="s">
        <v>44</v>
      </c>
      <c r="C18529" s="31">
        <v>11713.136699999999</v>
      </c>
    </row>
    <row r="18530" spans="1:3" ht="15" x14ac:dyDescent="0.2">
      <c r="A18530" s="13"/>
      <c r="B18530" s="12" t="s">
        <v>1</v>
      </c>
      <c r="C18530" s="31">
        <v>11713.136699999999</v>
      </c>
    </row>
    <row r="18531" spans="1:3" ht="15" hidden="1" x14ac:dyDescent="0.2">
      <c r="A18531" s="13">
        <f t="shared" si="757"/>
        <v>0</v>
      </c>
      <c r="B18531" s="12" t="s">
        <v>6</v>
      </c>
      <c r="C18531" s="31">
        <v>0</v>
      </c>
    </row>
    <row r="18532" spans="1:3" ht="15" hidden="1" x14ac:dyDescent="0.2">
      <c r="A18532" s="13">
        <f t="shared" si="757"/>
        <v>0</v>
      </c>
      <c r="B18532" s="12" t="s">
        <v>45</v>
      </c>
      <c r="C18532" s="31">
        <v>0</v>
      </c>
    </row>
    <row r="18533" spans="1:3" ht="15" hidden="1" x14ac:dyDescent="0.2">
      <c r="A18533" s="13">
        <f t="shared" si="757"/>
        <v>0</v>
      </c>
      <c r="B18533" s="12" t="s">
        <v>13</v>
      </c>
      <c r="C18533" s="31">
        <v>0</v>
      </c>
    </row>
    <row r="18534" spans="1:3" ht="15" x14ac:dyDescent="0.2">
      <c r="A18534" s="13"/>
      <c r="B18534" s="17" t="s">
        <v>46</v>
      </c>
      <c r="C18534" s="31">
        <v>8225.3340700000008</v>
      </c>
    </row>
    <row r="18535" spans="1:3" ht="15" x14ac:dyDescent="0.2">
      <c r="A18535" s="13"/>
      <c r="B18535" s="12" t="s">
        <v>19</v>
      </c>
      <c r="C18535" s="31">
        <v>7864.0539699999999</v>
      </c>
    </row>
    <row r="18536" spans="1:3" ht="15" x14ac:dyDescent="0.2">
      <c r="A18536" s="13"/>
      <c r="B18536" s="12" t="s">
        <v>36</v>
      </c>
      <c r="C18536" s="31">
        <v>361.2801</v>
      </c>
    </row>
    <row r="18537" spans="1:3" ht="15" hidden="1" x14ac:dyDescent="0.2">
      <c r="A18537" s="13">
        <f t="shared" si="757"/>
        <v>0</v>
      </c>
      <c r="B18537" s="12" t="s">
        <v>47</v>
      </c>
      <c r="C18537" s="31">
        <v>0</v>
      </c>
    </row>
    <row r="18538" spans="1:3" ht="15" hidden="1" x14ac:dyDescent="0.2">
      <c r="A18538" s="13">
        <f t="shared" si="757"/>
        <v>0</v>
      </c>
      <c r="B18538" s="12" t="s">
        <v>41</v>
      </c>
      <c r="C18538" s="31">
        <v>0</v>
      </c>
    </row>
    <row r="18539" spans="1:3" ht="15" x14ac:dyDescent="0.2">
      <c r="A18539" s="13"/>
      <c r="B18539" s="39" t="s">
        <v>48</v>
      </c>
      <c r="C18539" s="40">
        <v>3487.8026300000001</v>
      </c>
    </row>
    <row r="18540" spans="1:3" ht="15" x14ac:dyDescent="0.2">
      <c r="A18540" s="13"/>
      <c r="B18540" s="39" t="s">
        <v>49</v>
      </c>
      <c r="C18540" s="40">
        <v>5730.0159999999996</v>
      </c>
    </row>
    <row r="18541" spans="1:3" ht="15" x14ac:dyDescent="0.2">
      <c r="A18541" s="13"/>
      <c r="B18541" s="39" t="s">
        <v>50</v>
      </c>
      <c r="C18541" s="40">
        <v>9217.8186299999998</v>
      </c>
    </row>
    <row r="18542" spans="1:3" ht="15" hidden="1" x14ac:dyDescent="0.2">
      <c r="A18542" s="13">
        <f t="shared" si="757"/>
        <v>0</v>
      </c>
      <c r="B18542" s="23"/>
      <c r="C18542" s="34"/>
    </row>
    <row r="18543" spans="1:3" hidden="1" x14ac:dyDescent="0.2">
      <c r="A18543" s="13">
        <f t="shared" si="757"/>
        <v>0</v>
      </c>
      <c r="B18543" s="18" t="s">
        <v>319</v>
      </c>
      <c r="C18543" s="29"/>
    </row>
    <row r="18544" spans="1:3" ht="15" x14ac:dyDescent="0.2">
      <c r="A18544" s="13"/>
      <c r="B18544" s="5" t="s">
        <v>53</v>
      </c>
      <c r="C18544" s="36">
        <v>1194</v>
      </c>
    </row>
    <row r="18545" spans="1:3" ht="15" x14ac:dyDescent="0.2">
      <c r="A18545" s="13"/>
      <c r="B18545" s="6" t="s">
        <v>54</v>
      </c>
      <c r="C18545" s="36">
        <v>670</v>
      </c>
    </row>
    <row r="18546" spans="1:3" ht="15" x14ac:dyDescent="0.2">
      <c r="A18546" s="13"/>
      <c r="B18546" s="6" t="s">
        <v>55</v>
      </c>
      <c r="C18546" s="36">
        <v>524</v>
      </c>
    </row>
    <row r="18547" spans="1:3" ht="15" hidden="1" x14ac:dyDescent="0.2">
      <c r="A18547" s="13">
        <f t="shared" si="757"/>
        <v>0</v>
      </c>
      <c r="B18547" s="24"/>
      <c r="C18547" s="34"/>
    </row>
    <row r="18548" spans="1:3" ht="15" x14ac:dyDescent="0.2">
      <c r="A18548" s="13"/>
      <c r="B18548" s="121" t="s">
        <v>206</v>
      </c>
      <c r="C18548" s="122"/>
    </row>
    <row r="18549" spans="1:3" hidden="1" x14ac:dyDescent="0.2">
      <c r="A18549" s="13">
        <f t="shared" ref="A18549:A18557" si="758">SUM(C18549)</f>
        <v>0</v>
      </c>
      <c r="B18549" s="21"/>
      <c r="C18549" s="35"/>
    </row>
    <row r="18550" spans="1:3" ht="15" hidden="1" x14ac:dyDescent="0.2">
      <c r="A18550" s="13">
        <f t="shared" si="758"/>
        <v>0</v>
      </c>
      <c r="B18550" s="22" t="s">
        <v>59</v>
      </c>
      <c r="C18550" s="29"/>
    </row>
    <row r="18551" spans="1:3" ht="15" x14ac:dyDescent="0.2">
      <c r="A18551" s="13"/>
      <c r="B18551" s="2" t="s">
        <v>1</v>
      </c>
      <c r="C18551" s="28">
        <v>15.084860000000001</v>
      </c>
    </row>
    <row r="18552" spans="1:3" ht="15" hidden="1" x14ac:dyDescent="0.2">
      <c r="A18552" s="13">
        <f t="shared" si="758"/>
        <v>0</v>
      </c>
      <c r="B18552" s="3" t="s">
        <v>2</v>
      </c>
      <c r="C18552" s="28"/>
    </row>
    <row r="18553" spans="1:3" ht="15" hidden="1" x14ac:dyDescent="0.2">
      <c r="A18553" s="13">
        <f t="shared" si="758"/>
        <v>0</v>
      </c>
      <c r="B18553" s="3" t="s">
        <v>3</v>
      </c>
      <c r="C18553" s="28"/>
    </row>
    <row r="18554" spans="1:3" ht="15" x14ac:dyDescent="0.2">
      <c r="A18554" s="13"/>
      <c r="B18554" s="3" t="s">
        <v>4</v>
      </c>
      <c r="C18554" s="28">
        <v>12.4</v>
      </c>
    </row>
    <row r="18555" spans="1:3" ht="15" x14ac:dyDescent="0.2">
      <c r="A18555" s="13"/>
      <c r="B18555" s="3" t="s">
        <v>5</v>
      </c>
      <c r="C18555" s="28">
        <v>2.68486</v>
      </c>
    </row>
    <row r="18556" spans="1:3" ht="15" hidden="1" x14ac:dyDescent="0.2">
      <c r="A18556" s="13">
        <f t="shared" si="758"/>
        <v>0</v>
      </c>
      <c r="B18556" s="2" t="s">
        <v>6</v>
      </c>
      <c r="C18556" s="28">
        <v>0</v>
      </c>
    </row>
    <row r="18557" spans="1:3" ht="15" hidden="1" x14ac:dyDescent="0.2">
      <c r="A18557" s="13">
        <f t="shared" si="758"/>
        <v>0</v>
      </c>
      <c r="B18557" s="2" t="s">
        <v>7</v>
      </c>
      <c r="C18557" s="28">
        <v>0</v>
      </c>
    </row>
    <row r="18558" spans="1:3" ht="15" hidden="1" x14ac:dyDescent="0.2">
      <c r="A18558" s="13">
        <v>0</v>
      </c>
      <c r="B18558" s="3" t="s">
        <v>8</v>
      </c>
      <c r="C18558" s="28">
        <v>0</v>
      </c>
    </row>
    <row r="18559" spans="1:3" ht="15" hidden="1" x14ac:dyDescent="0.2">
      <c r="A18559" s="13">
        <f>SUM(C18559)</f>
        <v>0</v>
      </c>
      <c r="B18559" s="4" t="s">
        <v>9</v>
      </c>
      <c r="C18559" s="28">
        <v>0</v>
      </c>
    </row>
    <row r="18560" spans="1:3" ht="15" hidden="1" x14ac:dyDescent="0.2">
      <c r="A18560" s="13">
        <v>0</v>
      </c>
      <c r="B18560" s="4" t="s">
        <v>10</v>
      </c>
      <c r="C18560" s="28">
        <v>0</v>
      </c>
    </row>
    <row r="18561" spans="1:3" ht="15" hidden="1" x14ac:dyDescent="0.2">
      <c r="A18561" s="13">
        <f>SUM(C18561)</f>
        <v>0</v>
      </c>
      <c r="B18561" s="4" t="s">
        <v>11</v>
      </c>
      <c r="C18561" s="28">
        <v>0</v>
      </c>
    </row>
    <row r="18562" spans="1:3" ht="15" hidden="1" x14ac:dyDescent="0.2">
      <c r="A18562" s="13">
        <f>SUM(C18562)</f>
        <v>0</v>
      </c>
      <c r="B18562" s="4" t="s">
        <v>12</v>
      </c>
      <c r="C18562" s="28">
        <v>0</v>
      </c>
    </row>
    <row r="18563" spans="1:3" ht="15" hidden="1" x14ac:dyDescent="0.2">
      <c r="A18563" s="13">
        <f>SUM(C18563)</f>
        <v>0</v>
      </c>
      <c r="B18563" s="2" t="s">
        <v>13</v>
      </c>
      <c r="C18563" s="28">
        <v>0</v>
      </c>
    </row>
    <row r="18564" spans="1:3" ht="15" hidden="1" x14ac:dyDescent="0.2">
      <c r="A18564" s="13">
        <v>0</v>
      </c>
      <c r="B18564" s="3" t="s">
        <v>14</v>
      </c>
      <c r="C18564" s="28">
        <v>0</v>
      </c>
    </row>
    <row r="18565" spans="1:3" ht="15" hidden="1" x14ac:dyDescent="0.2">
      <c r="A18565" s="13">
        <v>0</v>
      </c>
      <c r="B18565" s="4" t="s">
        <v>15</v>
      </c>
      <c r="C18565" s="28">
        <v>0</v>
      </c>
    </row>
    <row r="18566" spans="1:3" ht="15" hidden="1" x14ac:dyDescent="0.2">
      <c r="A18566" s="13">
        <v>0</v>
      </c>
      <c r="B18566" s="4" t="s">
        <v>10</v>
      </c>
      <c r="C18566" s="28">
        <v>0</v>
      </c>
    </row>
    <row r="18567" spans="1:3" ht="15" hidden="1" x14ac:dyDescent="0.2">
      <c r="A18567" s="13">
        <f t="shared" ref="A18567:A18573" si="759">SUM(C18567)</f>
        <v>0</v>
      </c>
      <c r="B18567" s="4" t="s">
        <v>16</v>
      </c>
      <c r="C18567" s="28">
        <v>0</v>
      </c>
    </row>
    <row r="18568" spans="1:3" ht="15" hidden="1" x14ac:dyDescent="0.2">
      <c r="A18568" s="13">
        <f t="shared" si="759"/>
        <v>0</v>
      </c>
      <c r="B18568" s="3" t="s">
        <v>17</v>
      </c>
      <c r="C18568" s="28">
        <v>0</v>
      </c>
    </row>
    <row r="18569" spans="1:3" ht="15" hidden="1" x14ac:dyDescent="0.2">
      <c r="A18569" s="13">
        <f t="shared" si="759"/>
        <v>0</v>
      </c>
      <c r="B18569" s="4" t="s">
        <v>18</v>
      </c>
      <c r="C18569" s="28">
        <v>0</v>
      </c>
    </row>
    <row r="18570" spans="1:3" hidden="1" x14ac:dyDescent="0.2">
      <c r="A18570" s="13">
        <f t="shared" si="759"/>
        <v>0</v>
      </c>
      <c r="B18570" s="21"/>
      <c r="C18570" s="35"/>
    </row>
    <row r="18571" spans="1:3" ht="15" x14ac:dyDescent="0.2">
      <c r="A18571" s="13"/>
      <c r="B18571" s="2" t="s">
        <v>19</v>
      </c>
      <c r="C18571" s="28">
        <v>13.631120000000003</v>
      </c>
    </row>
    <row r="18572" spans="1:3" ht="15" hidden="1" x14ac:dyDescent="0.2">
      <c r="A18572" s="13">
        <f t="shared" si="759"/>
        <v>0</v>
      </c>
      <c r="B18572" s="12" t="s">
        <v>20</v>
      </c>
      <c r="C18572" s="31">
        <v>0</v>
      </c>
    </row>
    <row r="18573" spans="1:3" ht="15" x14ac:dyDescent="0.2">
      <c r="A18573" s="13"/>
      <c r="B18573" s="12" t="s">
        <v>21</v>
      </c>
      <c r="C18573" s="31">
        <v>13.631120000000003</v>
      </c>
    </row>
    <row r="18574" spans="1:3" ht="15" hidden="1" x14ac:dyDescent="0.2">
      <c r="A18574" s="13">
        <v>0</v>
      </c>
      <c r="B18574" s="15" t="s">
        <v>22</v>
      </c>
      <c r="C18574" s="32">
        <v>8.4600000000000009</v>
      </c>
    </row>
    <row r="18575" spans="1:3" ht="15" hidden="1" x14ac:dyDescent="0.2">
      <c r="A18575" s="13">
        <v>0</v>
      </c>
      <c r="B18575" s="15" t="s">
        <v>23</v>
      </c>
      <c r="C18575" s="32">
        <v>0</v>
      </c>
    </row>
    <row r="18576" spans="1:3" ht="15" hidden="1" x14ac:dyDescent="0.2">
      <c r="A18576" s="13">
        <v>0</v>
      </c>
      <c r="B18576" s="15" t="s">
        <v>24</v>
      </c>
      <c r="C18576" s="32">
        <v>2.6061200000000002</v>
      </c>
    </row>
    <row r="18577" spans="1:3" ht="15" hidden="1" x14ac:dyDescent="0.2">
      <c r="A18577" s="13">
        <v>0</v>
      </c>
      <c r="B18577" s="15" t="s">
        <v>25</v>
      </c>
      <c r="C18577" s="32">
        <v>0</v>
      </c>
    </row>
    <row r="18578" spans="1:3" ht="15" hidden="1" x14ac:dyDescent="0.2">
      <c r="A18578" s="13">
        <v>0</v>
      </c>
      <c r="B18578" s="15" t="s">
        <v>26</v>
      </c>
      <c r="C18578" s="32">
        <v>0</v>
      </c>
    </row>
    <row r="18579" spans="1:3" ht="15" hidden="1" x14ac:dyDescent="0.2">
      <c r="A18579" s="13">
        <v>0</v>
      </c>
      <c r="B18579" s="15" t="s">
        <v>27</v>
      </c>
      <c r="C18579" s="32">
        <v>0</v>
      </c>
    </row>
    <row r="18580" spans="1:3" ht="30" hidden="1" x14ac:dyDescent="0.2">
      <c r="A18580" s="13">
        <v>0</v>
      </c>
      <c r="B18580" s="15" t="s">
        <v>28</v>
      </c>
      <c r="C18580" s="32">
        <v>0.3</v>
      </c>
    </row>
    <row r="18581" spans="1:3" ht="15" hidden="1" x14ac:dyDescent="0.2">
      <c r="A18581" s="13">
        <v>0</v>
      </c>
      <c r="B18581" s="15" t="s">
        <v>29</v>
      </c>
      <c r="C18581" s="32">
        <v>0</v>
      </c>
    </row>
    <row r="18582" spans="1:3" ht="15" hidden="1" x14ac:dyDescent="0.2">
      <c r="A18582" s="13">
        <v>0</v>
      </c>
      <c r="B18582" s="15" t="s">
        <v>30</v>
      </c>
      <c r="C18582" s="32">
        <v>0</v>
      </c>
    </row>
    <row r="18583" spans="1:3" ht="15" hidden="1" x14ac:dyDescent="0.2">
      <c r="A18583" s="13">
        <v>0</v>
      </c>
      <c r="B18583" s="15" t="s">
        <v>31</v>
      </c>
      <c r="C18583" s="32">
        <v>2.2650000000000001</v>
      </c>
    </row>
    <row r="18584" spans="1:3" ht="15" hidden="1" x14ac:dyDescent="0.2">
      <c r="A18584" s="13">
        <f t="shared" ref="A18584:A18644" si="760">SUM(C18584)</f>
        <v>0</v>
      </c>
      <c r="B18584" s="12" t="s">
        <v>32</v>
      </c>
      <c r="C18584" s="31">
        <v>0</v>
      </c>
    </row>
    <row r="18585" spans="1:3" ht="15" hidden="1" x14ac:dyDescent="0.2">
      <c r="A18585" s="13">
        <f t="shared" si="760"/>
        <v>0</v>
      </c>
      <c r="B18585" s="3" t="s">
        <v>33</v>
      </c>
      <c r="C18585" s="28">
        <v>0</v>
      </c>
    </row>
    <row r="18586" spans="1:3" ht="15" hidden="1" x14ac:dyDescent="0.2">
      <c r="A18586" s="13">
        <f t="shared" si="760"/>
        <v>0</v>
      </c>
      <c r="B18586" s="12" t="s">
        <v>4</v>
      </c>
      <c r="C18586" s="31">
        <v>0</v>
      </c>
    </row>
    <row r="18587" spans="1:3" ht="15" hidden="1" x14ac:dyDescent="0.2">
      <c r="A18587" s="13">
        <f t="shared" si="760"/>
        <v>0</v>
      </c>
      <c r="B18587" s="12" t="s">
        <v>34</v>
      </c>
      <c r="C18587" s="31">
        <v>0</v>
      </c>
    </row>
    <row r="18588" spans="1:3" ht="15" hidden="1" x14ac:dyDescent="0.2">
      <c r="A18588" s="13">
        <f t="shared" si="760"/>
        <v>0</v>
      </c>
      <c r="B18588" s="12" t="s">
        <v>35</v>
      </c>
      <c r="C18588" s="31">
        <v>0</v>
      </c>
    </row>
    <row r="18589" spans="1:3" ht="15" x14ac:dyDescent="0.2">
      <c r="A18589" s="13"/>
      <c r="B18589" s="2" t="s">
        <v>36</v>
      </c>
      <c r="C18589" s="28">
        <v>0.19087999999999999</v>
      </c>
    </row>
    <row r="18590" spans="1:3" ht="15" hidden="1" x14ac:dyDescent="0.2">
      <c r="A18590" s="13">
        <f t="shared" si="760"/>
        <v>0</v>
      </c>
      <c r="B18590" s="2" t="s">
        <v>37</v>
      </c>
      <c r="C18590" s="28">
        <v>0</v>
      </c>
    </row>
    <row r="18591" spans="1:3" ht="15" hidden="1" x14ac:dyDescent="0.2">
      <c r="A18591" s="13">
        <v>0</v>
      </c>
      <c r="B18591" s="16" t="s">
        <v>8</v>
      </c>
      <c r="C18591" s="33">
        <v>0</v>
      </c>
    </row>
    <row r="18592" spans="1:3" ht="15" hidden="1" x14ac:dyDescent="0.2">
      <c r="A18592" s="13">
        <v>0</v>
      </c>
      <c r="B18592" s="15" t="s">
        <v>9</v>
      </c>
      <c r="C18592" s="32">
        <v>0</v>
      </c>
    </row>
    <row r="18593" spans="1:3" ht="15" hidden="1" x14ac:dyDescent="0.2">
      <c r="A18593" s="13">
        <v>0</v>
      </c>
      <c r="B18593" s="15" t="s">
        <v>38</v>
      </c>
      <c r="C18593" s="32">
        <v>0</v>
      </c>
    </row>
    <row r="18594" spans="1:3" ht="15" hidden="1" x14ac:dyDescent="0.2">
      <c r="A18594" s="13">
        <f t="shared" si="760"/>
        <v>0</v>
      </c>
      <c r="B18594" s="14" t="s">
        <v>39</v>
      </c>
      <c r="C18594" s="31">
        <v>0</v>
      </c>
    </row>
    <row r="18595" spans="1:3" ht="15" hidden="1" x14ac:dyDescent="0.2">
      <c r="A18595" s="13">
        <f t="shared" si="760"/>
        <v>0</v>
      </c>
      <c r="B18595" s="4" t="s">
        <v>40</v>
      </c>
      <c r="C18595" s="28">
        <v>0</v>
      </c>
    </row>
    <row r="18596" spans="1:3" ht="15" hidden="1" x14ac:dyDescent="0.2">
      <c r="A18596" s="13">
        <f t="shared" si="760"/>
        <v>0</v>
      </c>
      <c r="B18596" s="2" t="s">
        <v>41</v>
      </c>
      <c r="C18596" s="28">
        <v>0</v>
      </c>
    </row>
    <row r="18597" spans="1:3" ht="15" hidden="1" x14ac:dyDescent="0.2">
      <c r="A18597" s="13">
        <v>0</v>
      </c>
      <c r="B18597" s="16" t="s">
        <v>14</v>
      </c>
      <c r="C18597" s="33">
        <v>0</v>
      </c>
    </row>
    <row r="18598" spans="1:3" ht="15" hidden="1" x14ac:dyDescent="0.2">
      <c r="A18598" s="13">
        <v>0</v>
      </c>
      <c r="B18598" s="15" t="s">
        <v>9</v>
      </c>
      <c r="C18598" s="32">
        <v>0</v>
      </c>
    </row>
    <row r="18599" spans="1:3" ht="15" hidden="1" x14ac:dyDescent="0.2">
      <c r="A18599" s="13">
        <v>0</v>
      </c>
      <c r="B18599" s="15" t="s">
        <v>10</v>
      </c>
      <c r="C18599" s="32">
        <v>0</v>
      </c>
    </row>
    <row r="18600" spans="1:3" ht="15" hidden="1" x14ac:dyDescent="0.2">
      <c r="A18600" s="13">
        <f t="shared" si="760"/>
        <v>0</v>
      </c>
      <c r="B18600" s="14" t="s">
        <v>42</v>
      </c>
      <c r="C18600" s="31">
        <v>0</v>
      </c>
    </row>
    <row r="18601" spans="1:3" ht="15" hidden="1" x14ac:dyDescent="0.2">
      <c r="A18601" s="13">
        <f t="shared" si="760"/>
        <v>0</v>
      </c>
      <c r="B18601" s="4" t="s">
        <v>16</v>
      </c>
      <c r="C18601" s="28">
        <v>0</v>
      </c>
    </row>
    <row r="18602" spans="1:3" ht="15" hidden="1" x14ac:dyDescent="0.2">
      <c r="A18602" s="13">
        <f t="shared" si="760"/>
        <v>0</v>
      </c>
      <c r="B18602" s="16" t="s">
        <v>17</v>
      </c>
      <c r="C18602" s="33">
        <v>0</v>
      </c>
    </row>
    <row r="18603" spans="1:3" ht="15" hidden="1" x14ac:dyDescent="0.2">
      <c r="A18603" s="13">
        <v>0</v>
      </c>
      <c r="B18603" s="15" t="s">
        <v>43</v>
      </c>
      <c r="C18603" s="32">
        <v>0</v>
      </c>
    </row>
    <row r="18604" spans="1:3" ht="15" hidden="1" x14ac:dyDescent="0.2">
      <c r="A18604" s="13">
        <v>0</v>
      </c>
      <c r="B18604" s="15" t="s">
        <v>15</v>
      </c>
      <c r="C18604" s="32">
        <v>0</v>
      </c>
    </row>
    <row r="18605" spans="1:3" ht="15" hidden="1" x14ac:dyDescent="0.2">
      <c r="A18605" s="13">
        <v>0</v>
      </c>
      <c r="B18605" s="15" t="s">
        <v>10</v>
      </c>
      <c r="C18605" s="32">
        <v>0</v>
      </c>
    </row>
    <row r="18606" spans="1:3" ht="15" hidden="1" x14ac:dyDescent="0.2">
      <c r="A18606" s="13">
        <f t="shared" si="760"/>
        <v>0</v>
      </c>
      <c r="B18606" s="14" t="s">
        <v>39</v>
      </c>
      <c r="C18606" s="31">
        <v>0</v>
      </c>
    </row>
    <row r="18607" spans="1:3" ht="15" hidden="1" x14ac:dyDescent="0.2">
      <c r="A18607" s="13">
        <f t="shared" si="760"/>
        <v>0</v>
      </c>
      <c r="B18607" s="4" t="s">
        <v>16</v>
      </c>
      <c r="C18607" s="28">
        <v>0</v>
      </c>
    </row>
    <row r="18608" spans="1:3" hidden="1" x14ac:dyDescent="0.2">
      <c r="A18608" s="13">
        <f t="shared" si="760"/>
        <v>0</v>
      </c>
      <c r="B18608" s="21"/>
      <c r="C18608" s="35"/>
    </row>
    <row r="18609" spans="1:3" ht="15" hidden="1" x14ac:dyDescent="0.2">
      <c r="A18609" s="13">
        <f t="shared" si="760"/>
        <v>0</v>
      </c>
      <c r="B18609" s="22" t="s">
        <v>60</v>
      </c>
      <c r="C18609" s="29"/>
    </row>
    <row r="18610" spans="1:3" ht="15" x14ac:dyDescent="0.2">
      <c r="A18610" s="13"/>
      <c r="B18610" s="17" t="s">
        <v>44</v>
      </c>
      <c r="C18610" s="31">
        <v>15.084860000000001</v>
      </c>
    </row>
    <row r="18611" spans="1:3" ht="15" x14ac:dyDescent="0.2">
      <c r="A18611" s="13"/>
      <c r="B18611" s="12" t="s">
        <v>1</v>
      </c>
      <c r="C18611" s="31">
        <v>15.084860000000001</v>
      </c>
    </row>
    <row r="18612" spans="1:3" ht="15" hidden="1" x14ac:dyDescent="0.2">
      <c r="A18612" s="13">
        <f t="shared" si="760"/>
        <v>0</v>
      </c>
      <c r="B18612" s="12" t="s">
        <v>6</v>
      </c>
      <c r="C18612" s="31">
        <v>0</v>
      </c>
    </row>
    <row r="18613" spans="1:3" ht="15" hidden="1" x14ac:dyDescent="0.2">
      <c r="A18613" s="13">
        <f t="shared" si="760"/>
        <v>0</v>
      </c>
      <c r="B18613" s="12" t="s">
        <v>45</v>
      </c>
      <c r="C18613" s="31">
        <v>0</v>
      </c>
    </row>
    <row r="18614" spans="1:3" ht="15" hidden="1" x14ac:dyDescent="0.2">
      <c r="A18614" s="13">
        <f t="shared" si="760"/>
        <v>0</v>
      </c>
      <c r="B18614" s="12" t="s">
        <v>13</v>
      </c>
      <c r="C18614" s="31">
        <v>0</v>
      </c>
    </row>
    <row r="18615" spans="1:3" ht="15" x14ac:dyDescent="0.2">
      <c r="A18615" s="13"/>
      <c r="B18615" s="17" t="s">
        <v>46</v>
      </c>
      <c r="C18615" s="31">
        <v>13.821999999999999</v>
      </c>
    </row>
    <row r="18616" spans="1:3" ht="15" x14ac:dyDescent="0.2">
      <c r="A18616" s="13"/>
      <c r="B18616" s="12" t="s">
        <v>19</v>
      </c>
      <c r="C18616" s="31">
        <v>13.631119999999999</v>
      </c>
    </row>
    <row r="18617" spans="1:3" ht="15" x14ac:dyDescent="0.2">
      <c r="A18617" s="13"/>
      <c r="B18617" s="12" t="s">
        <v>36</v>
      </c>
      <c r="C18617" s="31">
        <v>0.19087999999999999</v>
      </c>
    </row>
    <row r="18618" spans="1:3" ht="15" hidden="1" x14ac:dyDescent="0.2">
      <c r="A18618" s="13">
        <f t="shared" si="760"/>
        <v>0</v>
      </c>
      <c r="B18618" s="12" t="s">
        <v>47</v>
      </c>
      <c r="C18618" s="31">
        <v>0</v>
      </c>
    </row>
    <row r="18619" spans="1:3" ht="15" hidden="1" x14ac:dyDescent="0.2">
      <c r="A18619" s="13">
        <f t="shared" si="760"/>
        <v>0</v>
      </c>
      <c r="B18619" s="12" t="s">
        <v>41</v>
      </c>
      <c r="C18619" s="31">
        <v>0</v>
      </c>
    </row>
    <row r="18620" spans="1:3" ht="15" x14ac:dyDescent="0.2">
      <c r="A18620" s="13"/>
      <c r="B18620" s="39" t="s">
        <v>48</v>
      </c>
      <c r="C18620" s="40">
        <v>1.2628600000000001</v>
      </c>
    </row>
    <row r="18621" spans="1:3" ht="15" x14ac:dyDescent="0.2">
      <c r="A18621" s="13"/>
      <c r="B18621" s="39" t="s">
        <v>49</v>
      </c>
      <c r="C18621" s="40">
        <v>4.5997700000000004</v>
      </c>
    </row>
    <row r="18622" spans="1:3" ht="15" x14ac:dyDescent="0.2">
      <c r="A18622" s="13"/>
      <c r="B18622" s="39" t="s">
        <v>50</v>
      </c>
      <c r="C18622" s="40">
        <v>5.8626300000000002</v>
      </c>
    </row>
    <row r="18623" spans="1:3" ht="15" hidden="1" x14ac:dyDescent="0.2">
      <c r="A18623" s="13">
        <f t="shared" si="760"/>
        <v>0</v>
      </c>
      <c r="B18623" s="23"/>
      <c r="C18623" s="34"/>
    </row>
    <row r="18624" spans="1:3" hidden="1" x14ac:dyDescent="0.2">
      <c r="A18624" s="13">
        <f t="shared" si="760"/>
        <v>0</v>
      </c>
      <c r="B18624" s="18" t="s">
        <v>319</v>
      </c>
      <c r="C18624" s="29"/>
    </row>
    <row r="18625" spans="1:3" ht="15" x14ac:dyDescent="0.2">
      <c r="A18625" s="13"/>
      <c r="B18625" s="5" t="s">
        <v>53</v>
      </c>
      <c r="C18625" s="36">
        <v>29</v>
      </c>
    </row>
    <row r="18626" spans="1:3" ht="15" x14ac:dyDescent="0.2">
      <c r="A18626" s="13"/>
      <c r="B18626" s="6" t="s">
        <v>54</v>
      </c>
      <c r="C18626" s="36">
        <v>14</v>
      </c>
    </row>
    <row r="18627" spans="1:3" ht="15" x14ac:dyDescent="0.2">
      <c r="A18627" s="13"/>
      <c r="B18627" s="6" t="s">
        <v>55</v>
      </c>
      <c r="C18627" s="36">
        <v>15</v>
      </c>
    </row>
    <row r="18628" spans="1:3" ht="15" hidden="1" x14ac:dyDescent="0.2">
      <c r="A18628" s="13">
        <f t="shared" si="760"/>
        <v>0</v>
      </c>
      <c r="B18628" s="24"/>
      <c r="C18628" s="34"/>
    </row>
    <row r="18629" spans="1:3" ht="15" x14ac:dyDescent="0.2">
      <c r="A18629" s="13"/>
      <c r="B18629" s="121" t="s">
        <v>207</v>
      </c>
      <c r="C18629" s="122"/>
    </row>
    <row r="18630" spans="1:3" hidden="1" x14ac:dyDescent="0.2">
      <c r="A18630" s="13">
        <f t="shared" si="760"/>
        <v>0</v>
      </c>
      <c r="B18630" s="21"/>
      <c r="C18630" s="35"/>
    </row>
    <row r="18631" spans="1:3" ht="15" hidden="1" x14ac:dyDescent="0.2">
      <c r="A18631" s="13">
        <f t="shared" si="760"/>
        <v>0</v>
      </c>
      <c r="B18631" s="22" t="s">
        <v>59</v>
      </c>
      <c r="C18631" s="29"/>
    </row>
    <row r="18632" spans="1:3" ht="15" hidden="1" x14ac:dyDescent="0.2">
      <c r="A18632" s="13">
        <f t="shared" si="760"/>
        <v>0</v>
      </c>
      <c r="B18632" s="2" t="s">
        <v>1</v>
      </c>
      <c r="C18632" s="28">
        <v>0</v>
      </c>
    </row>
    <row r="18633" spans="1:3" ht="15" hidden="1" x14ac:dyDescent="0.2">
      <c r="A18633" s="13">
        <f t="shared" si="760"/>
        <v>0</v>
      </c>
      <c r="B18633" s="3" t="s">
        <v>2</v>
      </c>
      <c r="C18633" s="28"/>
    </row>
    <row r="18634" spans="1:3" ht="15" hidden="1" x14ac:dyDescent="0.2">
      <c r="A18634" s="13">
        <f t="shared" si="760"/>
        <v>0</v>
      </c>
      <c r="B18634" s="3" t="s">
        <v>3</v>
      </c>
      <c r="C18634" s="28"/>
    </row>
    <row r="18635" spans="1:3" ht="15" hidden="1" x14ac:dyDescent="0.2">
      <c r="A18635" s="13">
        <f t="shared" si="760"/>
        <v>0</v>
      </c>
      <c r="B18635" s="3" t="s">
        <v>4</v>
      </c>
      <c r="C18635" s="28">
        <v>0</v>
      </c>
    </row>
    <row r="18636" spans="1:3" ht="15" hidden="1" x14ac:dyDescent="0.2">
      <c r="A18636" s="13">
        <f t="shared" si="760"/>
        <v>0</v>
      </c>
      <c r="B18636" s="3" t="s">
        <v>5</v>
      </c>
      <c r="C18636" s="28">
        <v>0</v>
      </c>
    </row>
    <row r="18637" spans="1:3" ht="15" hidden="1" x14ac:dyDescent="0.2">
      <c r="A18637" s="13">
        <f t="shared" si="760"/>
        <v>0</v>
      </c>
      <c r="B18637" s="2" t="s">
        <v>6</v>
      </c>
      <c r="C18637" s="28">
        <v>0</v>
      </c>
    </row>
    <row r="18638" spans="1:3" ht="15" hidden="1" x14ac:dyDescent="0.2">
      <c r="A18638" s="13">
        <f t="shared" si="760"/>
        <v>0</v>
      </c>
      <c r="B18638" s="2" t="s">
        <v>7</v>
      </c>
      <c r="C18638" s="28">
        <v>0</v>
      </c>
    </row>
    <row r="18639" spans="1:3" ht="15" hidden="1" x14ac:dyDescent="0.2">
      <c r="A18639" s="13">
        <v>0</v>
      </c>
      <c r="B18639" s="3" t="s">
        <v>8</v>
      </c>
      <c r="C18639" s="28">
        <v>0</v>
      </c>
    </row>
    <row r="18640" spans="1:3" ht="15" hidden="1" x14ac:dyDescent="0.2">
      <c r="A18640" s="13">
        <f t="shared" si="760"/>
        <v>0</v>
      </c>
      <c r="B18640" s="4" t="s">
        <v>9</v>
      </c>
      <c r="C18640" s="28">
        <v>0</v>
      </c>
    </row>
    <row r="18641" spans="1:3" ht="15" hidden="1" x14ac:dyDescent="0.2">
      <c r="A18641" s="13">
        <v>0</v>
      </c>
      <c r="B18641" s="4" t="s">
        <v>10</v>
      </c>
      <c r="C18641" s="28">
        <v>0</v>
      </c>
    </row>
    <row r="18642" spans="1:3" ht="15" hidden="1" x14ac:dyDescent="0.2">
      <c r="A18642" s="13">
        <f t="shared" si="760"/>
        <v>0</v>
      </c>
      <c r="B18642" s="4" t="s">
        <v>11</v>
      </c>
      <c r="C18642" s="28">
        <v>0</v>
      </c>
    </row>
    <row r="18643" spans="1:3" ht="15" hidden="1" x14ac:dyDescent="0.2">
      <c r="A18643" s="13">
        <f t="shared" si="760"/>
        <v>0</v>
      </c>
      <c r="B18643" s="4" t="s">
        <v>12</v>
      </c>
      <c r="C18643" s="28">
        <v>0</v>
      </c>
    </row>
    <row r="18644" spans="1:3" ht="15" hidden="1" x14ac:dyDescent="0.2">
      <c r="A18644" s="13">
        <f t="shared" si="760"/>
        <v>0</v>
      </c>
      <c r="B18644" s="2" t="s">
        <v>13</v>
      </c>
      <c r="C18644" s="28">
        <v>0</v>
      </c>
    </row>
    <row r="18645" spans="1:3" ht="15" hidden="1" x14ac:dyDescent="0.2">
      <c r="A18645" s="13">
        <v>0</v>
      </c>
      <c r="B18645" s="3" t="s">
        <v>14</v>
      </c>
      <c r="C18645" s="28">
        <v>0</v>
      </c>
    </row>
    <row r="18646" spans="1:3" ht="15" hidden="1" x14ac:dyDescent="0.2">
      <c r="A18646" s="13">
        <v>0</v>
      </c>
      <c r="B18646" s="4" t="s">
        <v>15</v>
      </c>
      <c r="C18646" s="28">
        <v>0</v>
      </c>
    </row>
    <row r="18647" spans="1:3" ht="15" hidden="1" x14ac:dyDescent="0.2">
      <c r="A18647" s="13">
        <v>0</v>
      </c>
      <c r="B18647" s="4" t="s">
        <v>10</v>
      </c>
      <c r="C18647" s="28">
        <v>0</v>
      </c>
    </row>
    <row r="18648" spans="1:3" ht="15" hidden="1" x14ac:dyDescent="0.2">
      <c r="A18648" s="13">
        <f t="shared" ref="A18648:A18654" si="761">SUM(C18648)</f>
        <v>0</v>
      </c>
      <c r="B18648" s="4" t="s">
        <v>16</v>
      </c>
      <c r="C18648" s="28">
        <v>0</v>
      </c>
    </row>
    <row r="18649" spans="1:3" ht="15" hidden="1" x14ac:dyDescent="0.2">
      <c r="A18649" s="13">
        <f t="shared" si="761"/>
        <v>0</v>
      </c>
      <c r="B18649" s="3" t="s">
        <v>17</v>
      </c>
      <c r="C18649" s="28">
        <v>0</v>
      </c>
    </row>
    <row r="18650" spans="1:3" ht="15" hidden="1" x14ac:dyDescent="0.2">
      <c r="A18650" s="13">
        <f t="shared" si="761"/>
        <v>0</v>
      </c>
      <c r="B18650" s="4" t="s">
        <v>18</v>
      </c>
      <c r="C18650" s="28">
        <v>0</v>
      </c>
    </row>
    <row r="18651" spans="1:3" hidden="1" x14ac:dyDescent="0.2">
      <c r="A18651" s="13">
        <f t="shared" si="761"/>
        <v>0</v>
      </c>
      <c r="B18651" s="21"/>
      <c r="C18651" s="35"/>
    </row>
    <row r="18652" spans="1:3" ht="15" x14ac:dyDescent="0.2">
      <c r="A18652" s="13"/>
      <c r="B18652" s="2" t="s">
        <v>19</v>
      </c>
      <c r="C18652" s="28">
        <v>4.38</v>
      </c>
    </row>
    <row r="18653" spans="1:3" ht="15" hidden="1" x14ac:dyDescent="0.2">
      <c r="A18653" s="13">
        <f t="shared" si="761"/>
        <v>0</v>
      </c>
      <c r="B18653" s="12" t="s">
        <v>20</v>
      </c>
      <c r="C18653" s="31">
        <v>0</v>
      </c>
    </row>
    <row r="18654" spans="1:3" ht="15" x14ac:dyDescent="0.2">
      <c r="A18654" s="13"/>
      <c r="B18654" s="12" t="s">
        <v>21</v>
      </c>
      <c r="C18654" s="31">
        <v>4.38</v>
      </c>
    </row>
    <row r="18655" spans="1:3" ht="15" hidden="1" x14ac:dyDescent="0.2">
      <c r="A18655" s="13">
        <v>0</v>
      </c>
      <c r="B18655" s="15" t="s">
        <v>22</v>
      </c>
      <c r="C18655" s="32">
        <v>2.38</v>
      </c>
    </row>
    <row r="18656" spans="1:3" ht="15" hidden="1" x14ac:dyDescent="0.2">
      <c r="A18656" s="13">
        <v>0</v>
      </c>
      <c r="B18656" s="15" t="s">
        <v>23</v>
      </c>
      <c r="C18656" s="32">
        <v>0</v>
      </c>
    </row>
    <row r="18657" spans="1:3" ht="15" hidden="1" x14ac:dyDescent="0.2">
      <c r="A18657" s="13">
        <v>0</v>
      </c>
      <c r="B18657" s="15" t="s">
        <v>24</v>
      </c>
      <c r="C18657" s="32">
        <v>0</v>
      </c>
    </row>
    <row r="18658" spans="1:3" ht="15" hidden="1" x14ac:dyDescent="0.2">
      <c r="A18658" s="13">
        <v>0</v>
      </c>
      <c r="B18658" s="15" t="s">
        <v>25</v>
      </c>
      <c r="C18658" s="32">
        <v>0</v>
      </c>
    </row>
    <row r="18659" spans="1:3" ht="15" hidden="1" x14ac:dyDescent="0.2">
      <c r="A18659" s="13">
        <v>0</v>
      </c>
      <c r="B18659" s="15" t="s">
        <v>26</v>
      </c>
      <c r="C18659" s="32">
        <v>0</v>
      </c>
    </row>
    <row r="18660" spans="1:3" ht="15" hidden="1" x14ac:dyDescent="0.2">
      <c r="A18660" s="13">
        <v>0</v>
      </c>
      <c r="B18660" s="15" t="s">
        <v>27</v>
      </c>
      <c r="C18660" s="32">
        <v>0</v>
      </c>
    </row>
    <row r="18661" spans="1:3" ht="30" hidden="1" x14ac:dyDescent="0.2">
      <c r="A18661" s="13">
        <v>0</v>
      </c>
      <c r="B18661" s="15" t="s">
        <v>28</v>
      </c>
      <c r="C18661" s="32">
        <v>0</v>
      </c>
    </row>
    <row r="18662" spans="1:3" ht="15" hidden="1" x14ac:dyDescent="0.2">
      <c r="A18662" s="13">
        <v>0</v>
      </c>
      <c r="B18662" s="15" t="s">
        <v>29</v>
      </c>
      <c r="C18662" s="32">
        <v>2</v>
      </c>
    </row>
    <row r="18663" spans="1:3" ht="15" hidden="1" x14ac:dyDescent="0.2">
      <c r="A18663" s="13">
        <v>0</v>
      </c>
      <c r="B18663" s="15" t="s">
        <v>30</v>
      </c>
      <c r="C18663" s="32">
        <v>0</v>
      </c>
    </row>
    <row r="18664" spans="1:3" ht="15" hidden="1" x14ac:dyDescent="0.2">
      <c r="A18664" s="13">
        <v>0</v>
      </c>
      <c r="B18664" s="15" t="s">
        <v>31</v>
      </c>
      <c r="C18664" s="32">
        <v>0</v>
      </c>
    </row>
    <row r="18665" spans="1:3" ht="15" hidden="1" x14ac:dyDescent="0.2">
      <c r="A18665" s="13">
        <f t="shared" ref="A18665:A18671" si="762">SUM(C18665)</f>
        <v>0</v>
      </c>
      <c r="B18665" s="12" t="s">
        <v>32</v>
      </c>
      <c r="C18665" s="31">
        <v>0</v>
      </c>
    </row>
    <row r="18666" spans="1:3" ht="15" hidden="1" x14ac:dyDescent="0.2">
      <c r="A18666" s="13">
        <f t="shared" si="762"/>
        <v>0</v>
      </c>
      <c r="B18666" s="3" t="s">
        <v>33</v>
      </c>
      <c r="C18666" s="28">
        <v>0</v>
      </c>
    </row>
    <row r="18667" spans="1:3" ht="15" hidden="1" x14ac:dyDescent="0.2">
      <c r="A18667" s="13">
        <f t="shared" si="762"/>
        <v>0</v>
      </c>
      <c r="B18667" s="12" t="s">
        <v>4</v>
      </c>
      <c r="C18667" s="31">
        <v>0</v>
      </c>
    </row>
    <row r="18668" spans="1:3" ht="15" hidden="1" x14ac:dyDescent="0.2">
      <c r="A18668" s="13">
        <f t="shared" si="762"/>
        <v>0</v>
      </c>
      <c r="B18668" s="12" t="s">
        <v>34</v>
      </c>
      <c r="C18668" s="31">
        <v>0</v>
      </c>
    </row>
    <row r="18669" spans="1:3" ht="15" hidden="1" x14ac:dyDescent="0.2">
      <c r="A18669" s="13">
        <f t="shared" si="762"/>
        <v>0</v>
      </c>
      <c r="B18669" s="12" t="s">
        <v>35</v>
      </c>
      <c r="C18669" s="31">
        <v>0</v>
      </c>
    </row>
    <row r="18670" spans="1:3" ht="15" hidden="1" x14ac:dyDescent="0.2">
      <c r="A18670" s="13">
        <f t="shared" si="762"/>
        <v>0</v>
      </c>
      <c r="B18670" s="2" t="s">
        <v>36</v>
      </c>
      <c r="C18670" s="28">
        <v>0</v>
      </c>
    </row>
    <row r="18671" spans="1:3" ht="15" hidden="1" x14ac:dyDescent="0.2">
      <c r="A18671" s="13">
        <f t="shared" si="762"/>
        <v>0</v>
      </c>
      <c r="B18671" s="2" t="s">
        <v>37</v>
      </c>
      <c r="C18671" s="28">
        <v>0</v>
      </c>
    </row>
    <row r="18672" spans="1:3" ht="15" hidden="1" x14ac:dyDescent="0.2">
      <c r="A18672" s="13">
        <v>0</v>
      </c>
      <c r="B18672" s="16" t="s">
        <v>8</v>
      </c>
      <c r="C18672" s="33">
        <v>0</v>
      </c>
    </row>
    <row r="18673" spans="1:3" ht="15" hidden="1" x14ac:dyDescent="0.2">
      <c r="A18673" s="13">
        <v>0</v>
      </c>
      <c r="B18673" s="15" t="s">
        <v>9</v>
      </c>
      <c r="C18673" s="32">
        <v>0</v>
      </c>
    </row>
    <row r="18674" spans="1:3" ht="15" hidden="1" x14ac:dyDescent="0.2">
      <c r="A18674" s="13">
        <v>0</v>
      </c>
      <c r="B18674" s="15" t="s">
        <v>38</v>
      </c>
      <c r="C18674" s="32">
        <v>0</v>
      </c>
    </row>
    <row r="18675" spans="1:3" ht="15" hidden="1" x14ac:dyDescent="0.2">
      <c r="A18675" s="13">
        <f>SUM(C18675)</f>
        <v>0</v>
      </c>
      <c r="B18675" s="14" t="s">
        <v>39</v>
      </c>
      <c r="C18675" s="31">
        <v>0</v>
      </c>
    </row>
    <row r="18676" spans="1:3" ht="15" hidden="1" x14ac:dyDescent="0.2">
      <c r="A18676" s="13">
        <f>SUM(C18676)</f>
        <v>0</v>
      </c>
      <c r="B18676" s="4" t="s">
        <v>40</v>
      </c>
      <c r="C18676" s="28">
        <v>0</v>
      </c>
    </row>
    <row r="18677" spans="1:3" ht="15" hidden="1" x14ac:dyDescent="0.2">
      <c r="A18677" s="13">
        <f>SUM(C18677)</f>
        <v>0</v>
      </c>
      <c r="B18677" s="2" t="s">
        <v>41</v>
      </c>
      <c r="C18677" s="28">
        <v>0</v>
      </c>
    </row>
    <row r="18678" spans="1:3" ht="15" hidden="1" x14ac:dyDescent="0.2">
      <c r="A18678" s="13">
        <v>0</v>
      </c>
      <c r="B18678" s="16" t="s">
        <v>14</v>
      </c>
      <c r="C18678" s="33">
        <v>0</v>
      </c>
    </row>
    <row r="18679" spans="1:3" ht="15" hidden="1" x14ac:dyDescent="0.2">
      <c r="A18679" s="13">
        <v>0</v>
      </c>
      <c r="B18679" s="15" t="s">
        <v>9</v>
      </c>
      <c r="C18679" s="32">
        <v>0</v>
      </c>
    </row>
    <row r="18680" spans="1:3" ht="15" hidden="1" x14ac:dyDescent="0.2">
      <c r="A18680" s="13">
        <v>0</v>
      </c>
      <c r="B18680" s="15" t="s">
        <v>10</v>
      </c>
      <c r="C18680" s="32">
        <v>0</v>
      </c>
    </row>
    <row r="18681" spans="1:3" ht="15" hidden="1" x14ac:dyDescent="0.2">
      <c r="A18681" s="13">
        <f>SUM(C18681)</f>
        <v>0</v>
      </c>
      <c r="B18681" s="14" t="s">
        <v>42</v>
      </c>
      <c r="C18681" s="31">
        <v>0</v>
      </c>
    </row>
    <row r="18682" spans="1:3" ht="15" hidden="1" x14ac:dyDescent="0.2">
      <c r="A18682" s="13">
        <f>SUM(C18682)</f>
        <v>0</v>
      </c>
      <c r="B18682" s="4" t="s">
        <v>16</v>
      </c>
      <c r="C18682" s="28">
        <v>0</v>
      </c>
    </row>
    <row r="18683" spans="1:3" ht="15" hidden="1" x14ac:dyDescent="0.2">
      <c r="A18683" s="13">
        <f>SUM(C18683)</f>
        <v>0</v>
      </c>
      <c r="B18683" s="16" t="s">
        <v>17</v>
      </c>
      <c r="C18683" s="33">
        <v>0</v>
      </c>
    </row>
    <row r="18684" spans="1:3" ht="15" hidden="1" x14ac:dyDescent="0.2">
      <c r="A18684" s="13">
        <v>0</v>
      </c>
      <c r="B18684" s="15" t="s">
        <v>43</v>
      </c>
      <c r="C18684" s="32">
        <v>0</v>
      </c>
    </row>
    <row r="18685" spans="1:3" ht="15" hidden="1" x14ac:dyDescent="0.2">
      <c r="A18685" s="13">
        <v>0</v>
      </c>
      <c r="B18685" s="15" t="s">
        <v>15</v>
      </c>
      <c r="C18685" s="32">
        <v>0</v>
      </c>
    </row>
    <row r="18686" spans="1:3" ht="15" hidden="1" x14ac:dyDescent="0.2">
      <c r="A18686" s="13">
        <v>0</v>
      </c>
      <c r="B18686" s="15" t="s">
        <v>10</v>
      </c>
      <c r="C18686" s="32">
        <v>0</v>
      </c>
    </row>
    <row r="18687" spans="1:3" ht="15" hidden="1" x14ac:dyDescent="0.2">
      <c r="A18687" s="13">
        <f t="shared" ref="A18687:A18709" si="763">SUM(C18687)</f>
        <v>0</v>
      </c>
      <c r="B18687" s="14" t="s">
        <v>39</v>
      </c>
      <c r="C18687" s="31">
        <v>0</v>
      </c>
    </row>
    <row r="18688" spans="1:3" ht="15" hidden="1" x14ac:dyDescent="0.2">
      <c r="A18688" s="13">
        <f t="shared" si="763"/>
        <v>0</v>
      </c>
      <c r="B18688" s="4" t="s">
        <v>16</v>
      </c>
      <c r="C18688" s="28">
        <v>0</v>
      </c>
    </row>
    <row r="18689" spans="1:3" hidden="1" x14ac:dyDescent="0.2">
      <c r="A18689" s="13">
        <f t="shared" si="763"/>
        <v>0</v>
      </c>
      <c r="B18689" s="21"/>
      <c r="C18689" s="35"/>
    </row>
    <row r="18690" spans="1:3" ht="15" hidden="1" x14ac:dyDescent="0.2">
      <c r="A18690" s="13">
        <f t="shared" si="763"/>
        <v>0</v>
      </c>
      <c r="B18690" s="22" t="s">
        <v>60</v>
      </c>
      <c r="C18690" s="29"/>
    </row>
    <row r="18691" spans="1:3" ht="15" hidden="1" x14ac:dyDescent="0.2">
      <c r="A18691" s="13">
        <f t="shared" si="763"/>
        <v>0</v>
      </c>
      <c r="B18691" s="17" t="s">
        <v>44</v>
      </c>
      <c r="C18691" s="31">
        <v>0</v>
      </c>
    </row>
    <row r="18692" spans="1:3" ht="15" hidden="1" x14ac:dyDescent="0.2">
      <c r="A18692" s="13">
        <f t="shared" si="763"/>
        <v>0</v>
      </c>
      <c r="B18692" s="12" t="s">
        <v>1</v>
      </c>
      <c r="C18692" s="31">
        <v>0</v>
      </c>
    </row>
    <row r="18693" spans="1:3" ht="15" hidden="1" x14ac:dyDescent="0.2">
      <c r="A18693" s="13">
        <f t="shared" si="763"/>
        <v>0</v>
      </c>
      <c r="B18693" s="12" t="s">
        <v>6</v>
      </c>
      <c r="C18693" s="31">
        <v>0</v>
      </c>
    </row>
    <row r="18694" spans="1:3" ht="15" hidden="1" x14ac:dyDescent="0.2">
      <c r="A18694" s="13">
        <f t="shared" si="763"/>
        <v>0</v>
      </c>
      <c r="B18694" s="12" t="s">
        <v>45</v>
      </c>
      <c r="C18694" s="31">
        <v>0</v>
      </c>
    </row>
    <row r="18695" spans="1:3" ht="15" hidden="1" x14ac:dyDescent="0.2">
      <c r="A18695" s="13">
        <f t="shared" si="763"/>
        <v>0</v>
      </c>
      <c r="B18695" s="12" t="s">
        <v>13</v>
      </c>
      <c r="C18695" s="31">
        <v>0</v>
      </c>
    </row>
    <row r="18696" spans="1:3" ht="15" x14ac:dyDescent="0.2">
      <c r="A18696" s="13"/>
      <c r="B18696" s="17" t="s">
        <v>46</v>
      </c>
      <c r="C18696" s="31">
        <v>4.38</v>
      </c>
    </row>
    <row r="18697" spans="1:3" ht="15" x14ac:dyDescent="0.2">
      <c r="A18697" s="13"/>
      <c r="B18697" s="12" t="s">
        <v>19</v>
      </c>
      <c r="C18697" s="31">
        <v>4.38</v>
      </c>
    </row>
    <row r="18698" spans="1:3" ht="15" hidden="1" x14ac:dyDescent="0.2">
      <c r="A18698" s="13">
        <f t="shared" si="763"/>
        <v>0</v>
      </c>
      <c r="B18698" s="12" t="s">
        <v>36</v>
      </c>
      <c r="C18698" s="31">
        <v>0</v>
      </c>
    </row>
    <row r="18699" spans="1:3" ht="15" hidden="1" x14ac:dyDescent="0.2">
      <c r="A18699" s="13">
        <f t="shared" si="763"/>
        <v>0</v>
      </c>
      <c r="B18699" s="12" t="s">
        <v>47</v>
      </c>
      <c r="C18699" s="31">
        <v>0</v>
      </c>
    </row>
    <row r="18700" spans="1:3" ht="15" hidden="1" x14ac:dyDescent="0.2">
      <c r="A18700" s="13">
        <f t="shared" si="763"/>
        <v>0</v>
      </c>
      <c r="B18700" s="12" t="s">
        <v>41</v>
      </c>
      <c r="C18700" s="31">
        <v>0</v>
      </c>
    </row>
    <row r="18701" spans="1:3" ht="15" x14ac:dyDescent="0.2">
      <c r="A18701" s="13"/>
      <c r="B18701" s="39" t="s">
        <v>48</v>
      </c>
      <c r="C18701" s="40">
        <v>-4.38</v>
      </c>
    </row>
    <row r="18702" spans="1:3" ht="15" x14ac:dyDescent="0.2">
      <c r="A18702" s="13"/>
      <c r="B18702" s="39" t="s">
        <v>49</v>
      </c>
      <c r="C18702" s="40">
        <v>4.6215299999999999</v>
      </c>
    </row>
    <row r="18703" spans="1:3" ht="15" x14ac:dyDescent="0.2">
      <c r="A18703" s="13"/>
      <c r="B18703" s="39" t="s">
        <v>50</v>
      </c>
      <c r="C18703" s="40">
        <v>0.24152999999999999</v>
      </c>
    </row>
    <row r="18704" spans="1:3" ht="15" hidden="1" x14ac:dyDescent="0.2">
      <c r="A18704" s="13">
        <f t="shared" si="763"/>
        <v>0</v>
      </c>
      <c r="B18704" s="23"/>
      <c r="C18704" s="34"/>
    </row>
    <row r="18705" spans="1:3" hidden="1" x14ac:dyDescent="0.2">
      <c r="A18705" s="13">
        <f t="shared" si="763"/>
        <v>0</v>
      </c>
      <c r="B18705" s="18" t="s">
        <v>319</v>
      </c>
      <c r="C18705" s="29"/>
    </row>
    <row r="18706" spans="1:3" ht="15" x14ac:dyDescent="0.2">
      <c r="A18706" s="13"/>
      <c r="B18706" s="5" t="s">
        <v>53</v>
      </c>
      <c r="C18706" s="36">
        <v>8</v>
      </c>
    </row>
    <row r="18707" spans="1:3" ht="15" x14ac:dyDescent="0.2">
      <c r="A18707" s="13"/>
      <c r="B18707" s="6" t="s">
        <v>54</v>
      </c>
      <c r="C18707" s="36">
        <v>4</v>
      </c>
    </row>
    <row r="18708" spans="1:3" ht="15" x14ac:dyDescent="0.2">
      <c r="A18708" s="13"/>
      <c r="B18708" s="6" t="s">
        <v>55</v>
      </c>
      <c r="C18708" s="36">
        <v>4</v>
      </c>
    </row>
    <row r="18709" spans="1:3" ht="15" hidden="1" x14ac:dyDescent="0.2">
      <c r="A18709" s="13">
        <f t="shared" si="763"/>
        <v>0</v>
      </c>
      <c r="B18709" s="24"/>
      <c r="C18709" s="34"/>
    </row>
    <row r="18710" spans="1:3" ht="15" x14ac:dyDescent="0.2">
      <c r="A18710" s="13"/>
      <c r="B18710" s="121" t="s">
        <v>208</v>
      </c>
      <c r="C18710" s="122"/>
    </row>
    <row r="18711" spans="1:3" hidden="1" x14ac:dyDescent="0.2">
      <c r="A18711" s="13">
        <f t="shared" ref="A18711:A18719" si="764">SUM(C18711)</f>
        <v>0</v>
      </c>
      <c r="B18711" s="21"/>
      <c r="C18711" s="35"/>
    </row>
    <row r="18712" spans="1:3" ht="15" hidden="1" x14ac:dyDescent="0.2">
      <c r="A18712" s="13">
        <f t="shared" si="764"/>
        <v>0</v>
      </c>
      <c r="B18712" s="22" t="s">
        <v>59</v>
      </c>
      <c r="C18712" s="29"/>
    </row>
    <row r="18713" spans="1:3" ht="15" x14ac:dyDescent="0.2">
      <c r="A18713" s="13"/>
      <c r="B18713" s="2" t="s">
        <v>1</v>
      </c>
      <c r="C18713" s="28">
        <v>3.169</v>
      </c>
    </row>
    <row r="18714" spans="1:3" ht="15" hidden="1" x14ac:dyDescent="0.2">
      <c r="A18714" s="13">
        <f t="shared" si="764"/>
        <v>0</v>
      </c>
      <c r="B18714" s="3" t="s">
        <v>2</v>
      </c>
      <c r="C18714" s="28"/>
    </row>
    <row r="18715" spans="1:3" ht="15" hidden="1" x14ac:dyDescent="0.2">
      <c r="A18715" s="13">
        <f t="shared" si="764"/>
        <v>0</v>
      </c>
      <c r="B18715" s="3" t="s">
        <v>3</v>
      </c>
      <c r="C18715" s="28"/>
    </row>
    <row r="18716" spans="1:3" ht="15" hidden="1" x14ac:dyDescent="0.2">
      <c r="A18716" s="13">
        <f t="shared" si="764"/>
        <v>0</v>
      </c>
      <c r="B18716" s="3" t="s">
        <v>4</v>
      </c>
      <c r="C18716" s="28">
        <v>0</v>
      </c>
    </row>
    <row r="18717" spans="1:3" ht="15" x14ac:dyDescent="0.2">
      <c r="A18717" s="13"/>
      <c r="B18717" s="3" t="s">
        <v>5</v>
      </c>
      <c r="C18717" s="28">
        <v>3.169</v>
      </c>
    </row>
    <row r="18718" spans="1:3" ht="15" hidden="1" x14ac:dyDescent="0.2">
      <c r="A18718" s="13">
        <f t="shared" si="764"/>
        <v>0</v>
      </c>
      <c r="B18718" s="2" t="s">
        <v>6</v>
      </c>
      <c r="C18718" s="28">
        <v>0</v>
      </c>
    </row>
    <row r="18719" spans="1:3" ht="15" hidden="1" x14ac:dyDescent="0.2">
      <c r="A18719" s="13">
        <f t="shared" si="764"/>
        <v>0</v>
      </c>
      <c r="B18719" s="2" t="s">
        <v>7</v>
      </c>
      <c r="C18719" s="28">
        <v>0</v>
      </c>
    </row>
    <row r="18720" spans="1:3" ht="15" hidden="1" x14ac:dyDescent="0.2">
      <c r="A18720" s="13">
        <v>0</v>
      </c>
      <c r="B18720" s="3" t="s">
        <v>8</v>
      </c>
      <c r="C18720" s="28">
        <v>0</v>
      </c>
    </row>
    <row r="18721" spans="1:3" ht="15" hidden="1" x14ac:dyDescent="0.2">
      <c r="A18721" s="13">
        <f>SUM(C18721)</f>
        <v>0</v>
      </c>
      <c r="B18721" s="4" t="s">
        <v>9</v>
      </c>
      <c r="C18721" s="28">
        <v>0</v>
      </c>
    </row>
    <row r="18722" spans="1:3" ht="15" hidden="1" x14ac:dyDescent="0.2">
      <c r="A18722" s="13">
        <v>0</v>
      </c>
      <c r="B18722" s="4" t="s">
        <v>10</v>
      </c>
      <c r="C18722" s="28">
        <v>0</v>
      </c>
    </row>
    <row r="18723" spans="1:3" ht="15" hidden="1" x14ac:dyDescent="0.2">
      <c r="A18723" s="13">
        <f>SUM(C18723)</f>
        <v>0</v>
      </c>
      <c r="B18723" s="4" t="s">
        <v>11</v>
      </c>
      <c r="C18723" s="28">
        <v>0</v>
      </c>
    </row>
    <row r="18724" spans="1:3" ht="15" hidden="1" x14ac:dyDescent="0.2">
      <c r="A18724" s="13">
        <f>SUM(C18724)</f>
        <v>0</v>
      </c>
      <c r="B18724" s="4" t="s">
        <v>12</v>
      </c>
      <c r="C18724" s="28">
        <v>0</v>
      </c>
    </row>
    <row r="18725" spans="1:3" ht="15" hidden="1" x14ac:dyDescent="0.2">
      <c r="A18725" s="13">
        <f>SUM(C18725)</f>
        <v>0</v>
      </c>
      <c r="B18725" s="2" t="s">
        <v>13</v>
      </c>
      <c r="C18725" s="28">
        <v>0</v>
      </c>
    </row>
    <row r="18726" spans="1:3" ht="15" hidden="1" x14ac:dyDescent="0.2">
      <c r="A18726" s="13">
        <v>0</v>
      </c>
      <c r="B18726" s="3" t="s">
        <v>14</v>
      </c>
      <c r="C18726" s="28">
        <v>0</v>
      </c>
    </row>
    <row r="18727" spans="1:3" ht="15" hidden="1" x14ac:dyDescent="0.2">
      <c r="A18727" s="13">
        <v>0</v>
      </c>
      <c r="B18727" s="4" t="s">
        <v>15</v>
      </c>
      <c r="C18727" s="28">
        <v>0</v>
      </c>
    </row>
    <row r="18728" spans="1:3" ht="15" hidden="1" x14ac:dyDescent="0.2">
      <c r="A18728" s="13">
        <v>0</v>
      </c>
      <c r="B18728" s="4" t="s">
        <v>10</v>
      </c>
      <c r="C18728" s="28">
        <v>0</v>
      </c>
    </row>
    <row r="18729" spans="1:3" ht="15" hidden="1" x14ac:dyDescent="0.2">
      <c r="A18729" s="13">
        <f t="shared" ref="A18729:A18735" si="765">SUM(C18729)</f>
        <v>0</v>
      </c>
      <c r="B18729" s="4" t="s">
        <v>16</v>
      </c>
      <c r="C18729" s="28">
        <v>0</v>
      </c>
    </row>
    <row r="18730" spans="1:3" ht="15" hidden="1" x14ac:dyDescent="0.2">
      <c r="A18730" s="13">
        <f t="shared" si="765"/>
        <v>0</v>
      </c>
      <c r="B18730" s="3" t="s">
        <v>17</v>
      </c>
      <c r="C18730" s="28">
        <v>0</v>
      </c>
    </row>
    <row r="18731" spans="1:3" ht="15" hidden="1" x14ac:dyDescent="0.2">
      <c r="A18731" s="13">
        <f t="shared" si="765"/>
        <v>0</v>
      </c>
      <c r="B18731" s="4" t="s">
        <v>18</v>
      </c>
      <c r="C18731" s="28">
        <v>0</v>
      </c>
    </row>
    <row r="18732" spans="1:3" hidden="1" x14ac:dyDescent="0.2">
      <c r="A18732" s="13">
        <f t="shared" si="765"/>
        <v>0</v>
      </c>
      <c r="B18732" s="21"/>
      <c r="C18732" s="35"/>
    </row>
    <row r="18733" spans="1:3" ht="15" x14ac:dyDescent="0.2">
      <c r="A18733" s="13"/>
      <c r="B18733" s="2" t="s">
        <v>19</v>
      </c>
      <c r="C18733" s="28">
        <v>2.9874900000000002</v>
      </c>
    </row>
    <row r="18734" spans="1:3" ht="15" hidden="1" x14ac:dyDescent="0.2">
      <c r="A18734" s="13">
        <f t="shared" si="765"/>
        <v>0</v>
      </c>
      <c r="B18734" s="12" t="s">
        <v>20</v>
      </c>
      <c r="C18734" s="31">
        <v>0</v>
      </c>
    </row>
    <row r="18735" spans="1:3" ht="15" x14ac:dyDescent="0.2">
      <c r="A18735" s="13"/>
      <c r="B18735" s="12" t="s">
        <v>21</v>
      </c>
      <c r="C18735" s="31">
        <v>2.8674900000000001</v>
      </c>
    </row>
    <row r="18736" spans="1:3" ht="15" hidden="1" x14ac:dyDescent="0.2">
      <c r="A18736" s="13">
        <v>0</v>
      </c>
      <c r="B18736" s="15" t="s">
        <v>22</v>
      </c>
      <c r="C18736" s="32">
        <v>0</v>
      </c>
    </row>
    <row r="18737" spans="1:3" ht="15" hidden="1" x14ac:dyDescent="0.2">
      <c r="A18737" s="13">
        <v>0</v>
      </c>
      <c r="B18737" s="15" t="s">
        <v>23</v>
      </c>
      <c r="C18737" s="32">
        <v>0</v>
      </c>
    </row>
    <row r="18738" spans="1:3" ht="15" hidden="1" x14ac:dyDescent="0.2">
      <c r="A18738" s="13">
        <v>0</v>
      </c>
      <c r="B18738" s="15" t="s">
        <v>24</v>
      </c>
      <c r="C18738" s="32">
        <v>0.47249000000000002</v>
      </c>
    </row>
    <row r="18739" spans="1:3" ht="15" hidden="1" x14ac:dyDescent="0.2">
      <c r="A18739" s="13">
        <v>0</v>
      </c>
      <c r="B18739" s="15" t="s">
        <v>25</v>
      </c>
      <c r="C18739" s="32">
        <v>0.59</v>
      </c>
    </row>
    <row r="18740" spans="1:3" ht="15" hidden="1" x14ac:dyDescent="0.2">
      <c r="A18740" s="13">
        <v>0</v>
      </c>
      <c r="B18740" s="15" t="s">
        <v>26</v>
      </c>
      <c r="C18740" s="32">
        <v>0</v>
      </c>
    </row>
    <row r="18741" spans="1:3" ht="15" hidden="1" x14ac:dyDescent="0.2">
      <c r="A18741" s="13">
        <v>0</v>
      </c>
      <c r="B18741" s="15" t="s">
        <v>27</v>
      </c>
      <c r="C18741" s="32">
        <v>0.4</v>
      </c>
    </row>
    <row r="18742" spans="1:3" ht="30" hidden="1" x14ac:dyDescent="0.2">
      <c r="A18742" s="13">
        <v>0</v>
      </c>
      <c r="B18742" s="15" t="s">
        <v>28</v>
      </c>
      <c r="C18742" s="32">
        <v>0</v>
      </c>
    </row>
    <row r="18743" spans="1:3" ht="15" hidden="1" x14ac:dyDescent="0.2">
      <c r="A18743" s="13">
        <v>0</v>
      </c>
      <c r="B18743" s="15" t="s">
        <v>29</v>
      </c>
      <c r="C18743" s="32">
        <v>0.2</v>
      </c>
    </row>
    <row r="18744" spans="1:3" ht="15" hidden="1" x14ac:dyDescent="0.2">
      <c r="A18744" s="13">
        <v>0</v>
      </c>
      <c r="B18744" s="15" t="s">
        <v>30</v>
      </c>
      <c r="C18744" s="32">
        <v>0</v>
      </c>
    </row>
    <row r="18745" spans="1:3" ht="15" hidden="1" x14ac:dyDescent="0.2">
      <c r="A18745" s="13">
        <v>0</v>
      </c>
      <c r="B18745" s="15" t="s">
        <v>31</v>
      </c>
      <c r="C18745" s="32">
        <v>1.2050000000000001</v>
      </c>
    </row>
    <row r="18746" spans="1:3" ht="15" hidden="1" x14ac:dyDescent="0.2">
      <c r="A18746" s="13">
        <f t="shared" ref="A18746:A18752" si="766">SUM(C18746)</f>
        <v>0</v>
      </c>
      <c r="B18746" s="12" t="s">
        <v>32</v>
      </c>
      <c r="C18746" s="31">
        <v>0</v>
      </c>
    </row>
    <row r="18747" spans="1:3" ht="15" hidden="1" x14ac:dyDescent="0.2">
      <c r="A18747" s="13">
        <f t="shared" si="766"/>
        <v>0</v>
      </c>
      <c r="B18747" s="3" t="s">
        <v>33</v>
      </c>
      <c r="C18747" s="28">
        <v>0</v>
      </c>
    </row>
    <row r="18748" spans="1:3" ht="15" hidden="1" x14ac:dyDescent="0.2">
      <c r="A18748" s="13">
        <f t="shared" si="766"/>
        <v>0</v>
      </c>
      <c r="B18748" s="12" t="s">
        <v>4</v>
      </c>
      <c r="C18748" s="31">
        <v>0</v>
      </c>
    </row>
    <row r="18749" spans="1:3" ht="15" hidden="1" x14ac:dyDescent="0.2">
      <c r="A18749" s="13">
        <f t="shared" si="766"/>
        <v>0</v>
      </c>
      <c r="B18749" s="12" t="s">
        <v>34</v>
      </c>
      <c r="C18749" s="31">
        <v>0</v>
      </c>
    </row>
    <row r="18750" spans="1:3" ht="15" x14ac:dyDescent="0.2">
      <c r="A18750" s="13"/>
      <c r="B18750" s="12" t="s">
        <v>35</v>
      </c>
      <c r="C18750" s="31">
        <v>0.12</v>
      </c>
    </row>
    <row r="18751" spans="1:3" ht="15" hidden="1" x14ac:dyDescent="0.2">
      <c r="A18751" s="13">
        <f t="shared" si="766"/>
        <v>0</v>
      </c>
      <c r="B18751" s="2" t="s">
        <v>36</v>
      </c>
      <c r="C18751" s="28">
        <v>0</v>
      </c>
    </row>
    <row r="18752" spans="1:3" ht="15" hidden="1" x14ac:dyDescent="0.2">
      <c r="A18752" s="13">
        <f t="shared" si="766"/>
        <v>0</v>
      </c>
      <c r="B18752" s="2" t="s">
        <v>37</v>
      </c>
      <c r="C18752" s="28">
        <v>0</v>
      </c>
    </row>
    <row r="18753" spans="1:3" ht="15" hidden="1" x14ac:dyDescent="0.2">
      <c r="A18753" s="13">
        <v>0</v>
      </c>
      <c r="B18753" s="16" t="s">
        <v>8</v>
      </c>
      <c r="C18753" s="33">
        <v>0</v>
      </c>
    </row>
    <row r="18754" spans="1:3" ht="15" hidden="1" x14ac:dyDescent="0.2">
      <c r="A18754" s="13">
        <v>0</v>
      </c>
      <c r="B18754" s="15" t="s">
        <v>9</v>
      </c>
      <c r="C18754" s="32">
        <v>0</v>
      </c>
    </row>
    <row r="18755" spans="1:3" ht="15" hidden="1" x14ac:dyDescent="0.2">
      <c r="A18755" s="13">
        <v>0</v>
      </c>
      <c r="B18755" s="15" t="s">
        <v>38</v>
      </c>
      <c r="C18755" s="32">
        <v>0</v>
      </c>
    </row>
    <row r="18756" spans="1:3" ht="15" hidden="1" x14ac:dyDescent="0.2">
      <c r="A18756" s="13">
        <f>SUM(C18756)</f>
        <v>0</v>
      </c>
      <c r="B18756" s="14" t="s">
        <v>39</v>
      </c>
      <c r="C18756" s="31">
        <v>0</v>
      </c>
    </row>
    <row r="18757" spans="1:3" ht="15" hidden="1" x14ac:dyDescent="0.2">
      <c r="A18757" s="13">
        <f>SUM(C18757)</f>
        <v>0</v>
      </c>
      <c r="B18757" s="4" t="s">
        <v>40</v>
      </c>
      <c r="C18757" s="28">
        <v>0</v>
      </c>
    </row>
    <row r="18758" spans="1:3" ht="15" hidden="1" x14ac:dyDescent="0.2">
      <c r="A18758" s="13">
        <f>SUM(C18758)</f>
        <v>0</v>
      </c>
      <c r="B18758" s="2" t="s">
        <v>41</v>
      </c>
      <c r="C18758" s="28">
        <v>0</v>
      </c>
    </row>
    <row r="18759" spans="1:3" ht="15" hidden="1" x14ac:dyDescent="0.2">
      <c r="A18759" s="13">
        <v>0</v>
      </c>
      <c r="B18759" s="16" t="s">
        <v>14</v>
      </c>
      <c r="C18759" s="33">
        <v>0</v>
      </c>
    </row>
    <row r="18760" spans="1:3" ht="15" hidden="1" x14ac:dyDescent="0.2">
      <c r="A18760" s="13">
        <v>0</v>
      </c>
      <c r="B18760" s="15" t="s">
        <v>9</v>
      </c>
      <c r="C18760" s="32">
        <v>0</v>
      </c>
    </row>
    <row r="18761" spans="1:3" ht="15" hidden="1" x14ac:dyDescent="0.2">
      <c r="A18761" s="13">
        <v>0</v>
      </c>
      <c r="B18761" s="15" t="s">
        <v>10</v>
      </c>
      <c r="C18761" s="32">
        <v>0</v>
      </c>
    </row>
    <row r="18762" spans="1:3" ht="15" hidden="1" x14ac:dyDescent="0.2">
      <c r="A18762" s="13">
        <f>SUM(C18762)</f>
        <v>0</v>
      </c>
      <c r="B18762" s="14" t="s">
        <v>42</v>
      </c>
      <c r="C18762" s="31">
        <v>0</v>
      </c>
    </row>
    <row r="18763" spans="1:3" ht="15" hidden="1" x14ac:dyDescent="0.2">
      <c r="A18763" s="13">
        <f>SUM(C18763)</f>
        <v>0</v>
      </c>
      <c r="B18763" s="4" t="s">
        <v>16</v>
      </c>
      <c r="C18763" s="28">
        <v>0</v>
      </c>
    </row>
    <row r="18764" spans="1:3" ht="15" hidden="1" x14ac:dyDescent="0.2">
      <c r="A18764" s="13">
        <f>SUM(C18764)</f>
        <v>0</v>
      </c>
      <c r="B18764" s="16" t="s">
        <v>17</v>
      </c>
      <c r="C18764" s="33">
        <v>0</v>
      </c>
    </row>
    <row r="18765" spans="1:3" ht="15" hidden="1" x14ac:dyDescent="0.2">
      <c r="A18765" s="13">
        <v>0</v>
      </c>
      <c r="B18765" s="15" t="s">
        <v>43</v>
      </c>
      <c r="C18765" s="32">
        <v>0</v>
      </c>
    </row>
    <row r="18766" spans="1:3" ht="15" hidden="1" x14ac:dyDescent="0.2">
      <c r="A18766" s="13">
        <v>0</v>
      </c>
      <c r="B18766" s="15" t="s">
        <v>15</v>
      </c>
      <c r="C18766" s="32">
        <v>0</v>
      </c>
    </row>
    <row r="18767" spans="1:3" ht="15" hidden="1" x14ac:dyDescent="0.2">
      <c r="A18767" s="13">
        <v>0</v>
      </c>
      <c r="B18767" s="15" t="s">
        <v>10</v>
      </c>
      <c r="C18767" s="32">
        <v>0</v>
      </c>
    </row>
    <row r="18768" spans="1:3" ht="15" hidden="1" x14ac:dyDescent="0.2">
      <c r="A18768" s="13">
        <f t="shared" ref="A18768:A18790" si="767">SUM(C18768)</f>
        <v>0</v>
      </c>
      <c r="B18768" s="14" t="s">
        <v>39</v>
      </c>
      <c r="C18768" s="31">
        <v>0</v>
      </c>
    </row>
    <row r="18769" spans="1:3" ht="15" hidden="1" x14ac:dyDescent="0.2">
      <c r="A18769" s="13">
        <f t="shared" si="767"/>
        <v>0</v>
      </c>
      <c r="B18769" s="4" t="s">
        <v>16</v>
      </c>
      <c r="C18769" s="28">
        <v>0</v>
      </c>
    </row>
    <row r="18770" spans="1:3" hidden="1" x14ac:dyDescent="0.2">
      <c r="A18770" s="13">
        <f t="shared" si="767"/>
        <v>0</v>
      </c>
      <c r="B18770" s="21"/>
      <c r="C18770" s="35"/>
    </row>
    <row r="18771" spans="1:3" ht="15" hidden="1" x14ac:dyDescent="0.2">
      <c r="A18771" s="13">
        <f t="shared" si="767"/>
        <v>0</v>
      </c>
      <c r="B18771" s="22" t="s">
        <v>60</v>
      </c>
      <c r="C18771" s="29"/>
    </row>
    <row r="18772" spans="1:3" ht="15" x14ac:dyDescent="0.2">
      <c r="A18772" s="13"/>
      <c r="B18772" s="17" t="s">
        <v>44</v>
      </c>
      <c r="C18772" s="31">
        <v>3.169</v>
      </c>
    </row>
    <row r="18773" spans="1:3" ht="15" x14ac:dyDescent="0.2">
      <c r="A18773" s="13"/>
      <c r="B18773" s="12" t="s">
        <v>1</v>
      </c>
      <c r="C18773" s="31">
        <v>3.169</v>
      </c>
    </row>
    <row r="18774" spans="1:3" ht="15" hidden="1" x14ac:dyDescent="0.2">
      <c r="A18774" s="13">
        <f t="shared" si="767"/>
        <v>0</v>
      </c>
      <c r="B18774" s="12" t="s">
        <v>6</v>
      </c>
      <c r="C18774" s="31">
        <v>0</v>
      </c>
    </row>
    <row r="18775" spans="1:3" ht="15" hidden="1" x14ac:dyDescent="0.2">
      <c r="A18775" s="13">
        <f t="shared" si="767"/>
        <v>0</v>
      </c>
      <c r="B18775" s="12" t="s">
        <v>45</v>
      </c>
      <c r="C18775" s="31">
        <v>0</v>
      </c>
    </row>
    <row r="18776" spans="1:3" ht="15" hidden="1" x14ac:dyDescent="0.2">
      <c r="A18776" s="13">
        <f t="shared" si="767"/>
        <v>0</v>
      </c>
      <c r="B18776" s="12" t="s">
        <v>13</v>
      </c>
      <c r="C18776" s="31">
        <v>0</v>
      </c>
    </row>
    <row r="18777" spans="1:3" ht="15" x14ac:dyDescent="0.2">
      <c r="A18777" s="13"/>
      <c r="B18777" s="17" t="s">
        <v>46</v>
      </c>
      <c r="C18777" s="31">
        <v>2.9874900000000002</v>
      </c>
    </row>
    <row r="18778" spans="1:3" ht="15" x14ac:dyDescent="0.2">
      <c r="A18778" s="13"/>
      <c r="B18778" s="12" t="s">
        <v>19</v>
      </c>
      <c r="C18778" s="31">
        <v>2.9874900000000002</v>
      </c>
    </row>
    <row r="18779" spans="1:3" ht="15" hidden="1" x14ac:dyDescent="0.2">
      <c r="A18779" s="13">
        <f t="shared" si="767"/>
        <v>0</v>
      </c>
      <c r="B18779" s="12" t="s">
        <v>36</v>
      </c>
      <c r="C18779" s="31">
        <v>0</v>
      </c>
    </row>
    <row r="18780" spans="1:3" ht="15" hidden="1" x14ac:dyDescent="0.2">
      <c r="A18780" s="13">
        <f t="shared" si="767"/>
        <v>0</v>
      </c>
      <c r="B18780" s="12" t="s">
        <v>47</v>
      </c>
      <c r="C18780" s="31">
        <v>0</v>
      </c>
    </row>
    <row r="18781" spans="1:3" ht="15" hidden="1" x14ac:dyDescent="0.2">
      <c r="A18781" s="13">
        <f t="shared" si="767"/>
        <v>0</v>
      </c>
      <c r="B18781" s="12" t="s">
        <v>41</v>
      </c>
      <c r="C18781" s="31">
        <v>0</v>
      </c>
    </row>
    <row r="18782" spans="1:3" ht="15" x14ac:dyDescent="0.2">
      <c r="A18782" s="13"/>
      <c r="B18782" s="39" t="s">
        <v>48</v>
      </c>
      <c r="C18782" s="40">
        <v>0.18151</v>
      </c>
    </row>
    <row r="18783" spans="1:3" ht="15" x14ac:dyDescent="0.2">
      <c r="A18783" s="13"/>
      <c r="B18783" s="39" t="s">
        <v>49</v>
      </c>
      <c r="C18783" s="40">
        <v>6.94E-3</v>
      </c>
    </row>
    <row r="18784" spans="1:3" ht="15" x14ac:dyDescent="0.2">
      <c r="A18784" s="13"/>
      <c r="B18784" s="39" t="s">
        <v>50</v>
      </c>
      <c r="C18784" s="40">
        <v>0.18845000000000001</v>
      </c>
    </row>
    <row r="18785" spans="1:3" ht="15" hidden="1" x14ac:dyDescent="0.2">
      <c r="A18785" s="13">
        <f t="shared" si="767"/>
        <v>0</v>
      </c>
      <c r="B18785" s="23"/>
      <c r="C18785" s="34"/>
    </row>
    <row r="18786" spans="1:3" hidden="1" x14ac:dyDescent="0.2">
      <c r="A18786" s="13">
        <f t="shared" si="767"/>
        <v>0</v>
      </c>
      <c r="B18786" s="18" t="s">
        <v>319</v>
      </c>
      <c r="C18786" s="29"/>
    </row>
    <row r="18787" spans="1:3" ht="15" x14ac:dyDescent="0.2">
      <c r="A18787" s="13"/>
      <c r="B18787" s="5" t="s">
        <v>53</v>
      </c>
      <c r="C18787" s="36">
        <v>42</v>
      </c>
    </row>
    <row r="18788" spans="1:3" ht="15" x14ac:dyDescent="0.2">
      <c r="A18788" s="13"/>
      <c r="B18788" s="6" t="s">
        <v>54</v>
      </c>
      <c r="C18788" s="36">
        <v>33</v>
      </c>
    </row>
    <row r="18789" spans="1:3" ht="15" x14ac:dyDescent="0.2">
      <c r="A18789" s="13"/>
      <c r="B18789" s="6" t="s">
        <v>55</v>
      </c>
      <c r="C18789" s="36">
        <v>9</v>
      </c>
    </row>
    <row r="18790" spans="1:3" ht="15" hidden="1" x14ac:dyDescent="0.2">
      <c r="A18790" s="13">
        <f t="shared" si="767"/>
        <v>0</v>
      </c>
      <c r="B18790" s="24"/>
      <c r="C18790" s="34"/>
    </row>
    <row r="18791" spans="1:3" ht="15" x14ac:dyDescent="0.2">
      <c r="A18791" s="13"/>
      <c r="B18791" s="121" t="s">
        <v>209</v>
      </c>
      <c r="C18791" s="122"/>
    </row>
    <row r="18792" spans="1:3" hidden="1" x14ac:dyDescent="0.2">
      <c r="A18792" s="13">
        <f t="shared" ref="A18792:A18800" si="768">SUM(C18792)</f>
        <v>0</v>
      </c>
      <c r="B18792" s="21"/>
      <c r="C18792" s="35"/>
    </row>
    <row r="18793" spans="1:3" ht="15" hidden="1" x14ac:dyDescent="0.2">
      <c r="A18793" s="13">
        <f t="shared" si="768"/>
        <v>0</v>
      </c>
      <c r="B18793" s="22" t="s">
        <v>59</v>
      </c>
      <c r="C18793" s="29"/>
    </row>
    <row r="18794" spans="1:3" ht="15" x14ac:dyDescent="0.2">
      <c r="A18794" s="13"/>
      <c r="B18794" s="2" t="s">
        <v>1</v>
      </c>
      <c r="C18794" s="28">
        <v>37568.007730000005</v>
      </c>
    </row>
    <row r="18795" spans="1:3" ht="15" hidden="1" x14ac:dyDescent="0.2">
      <c r="A18795" s="13">
        <f t="shared" si="768"/>
        <v>0</v>
      </c>
      <c r="B18795" s="3" t="s">
        <v>2</v>
      </c>
      <c r="C18795" s="28"/>
    </row>
    <row r="18796" spans="1:3" ht="15" hidden="1" x14ac:dyDescent="0.2">
      <c r="A18796" s="13">
        <f t="shared" si="768"/>
        <v>0</v>
      </c>
      <c r="B18796" s="3" t="s">
        <v>3</v>
      </c>
      <c r="C18796" s="28"/>
    </row>
    <row r="18797" spans="1:3" ht="15" x14ac:dyDescent="0.2">
      <c r="A18797" s="13"/>
      <c r="B18797" s="3" t="s">
        <v>4</v>
      </c>
      <c r="C18797" s="28">
        <v>77.790970000000002</v>
      </c>
    </row>
    <row r="18798" spans="1:3" ht="15" x14ac:dyDescent="0.2">
      <c r="A18798" s="13"/>
      <c r="B18798" s="3" t="s">
        <v>5</v>
      </c>
      <c r="C18798" s="28">
        <v>37490.216760000003</v>
      </c>
    </row>
    <row r="18799" spans="1:3" ht="15" hidden="1" x14ac:dyDescent="0.2">
      <c r="A18799" s="13">
        <f t="shared" si="768"/>
        <v>0</v>
      </c>
      <c r="B18799" s="2" t="s">
        <v>6</v>
      </c>
      <c r="C18799" s="28">
        <v>0</v>
      </c>
    </row>
    <row r="18800" spans="1:3" ht="15" hidden="1" x14ac:dyDescent="0.2">
      <c r="A18800" s="13">
        <f t="shared" si="768"/>
        <v>0</v>
      </c>
      <c r="B18800" s="2" t="s">
        <v>7</v>
      </c>
      <c r="C18800" s="28">
        <v>0</v>
      </c>
    </row>
    <row r="18801" spans="1:3" ht="15" hidden="1" x14ac:dyDescent="0.2">
      <c r="A18801" s="13">
        <v>0</v>
      </c>
      <c r="B18801" s="3" t="s">
        <v>8</v>
      </c>
      <c r="C18801" s="28">
        <v>0</v>
      </c>
    </row>
    <row r="18802" spans="1:3" ht="15" hidden="1" x14ac:dyDescent="0.2">
      <c r="A18802" s="13">
        <f>SUM(C18802)</f>
        <v>0</v>
      </c>
      <c r="B18802" s="4" t="s">
        <v>9</v>
      </c>
      <c r="C18802" s="28">
        <v>0</v>
      </c>
    </row>
    <row r="18803" spans="1:3" ht="15" hidden="1" x14ac:dyDescent="0.2">
      <c r="A18803" s="13">
        <v>0</v>
      </c>
      <c r="B18803" s="4" t="s">
        <v>10</v>
      </c>
      <c r="C18803" s="28">
        <v>0</v>
      </c>
    </row>
    <row r="18804" spans="1:3" ht="15" hidden="1" x14ac:dyDescent="0.2">
      <c r="A18804" s="13">
        <f>SUM(C18804)</f>
        <v>0</v>
      </c>
      <c r="B18804" s="4" t="s">
        <v>11</v>
      </c>
      <c r="C18804" s="28">
        <v>0</v>
      </c>
    </row>
    <row r="18805" spans="1:3" ht="15" hidden="1" x14ac:dyDescent="0.2">
      <c r="A18805" s="13">
        <f>SUM(C18805)</f>
        <v>0</v>
      </c>
      <c r="B18805" s="4" t="s">
        <v>12</v>
      </c>
      <c r="C18805" s="28">
        <v>0</v>
      </c>
    </row>
    <row r="18806" spans="1:3" ht="15" hidden="1" x14ac:dyDescent="0.2">
      <c r="A18806" s="13">
        <f>SUM(C18806)</f>
        <v>0</v>
      </c>
      <c r="B18806" s="2" t="s">
        <v>13</v>
      </c>
      <c r="C18806" s="28">
        <v>0</v>
      </c>
    </row>
    <row r="18807" spans="1:3" ht="15" hidden="1" x14ac:dyDescent="0.2">
      <c r="A18807" s="13">
        <v>0</v>
      </c>
      <c r="B18807" s="3" t="s">
        <v>14</v>
      </c>
      <c r="C18807" s="28">
        <v>0</v>
      </c>
    </row>
    <row r="18808" spans="1:3" ht="15" hidden="1" x14ac:dyDescent="0.2">
      <c r="A18808" s="13">
        <v>0</v>
      </c>
      <c r="B18808" s="4" t="s">
        <v>15</v>
      </c>
      <c r="C18808" s="28">
        <v>0</v>
      </c>
    </row>
    <row r="18809" spans="1:3" ht="15" hidden="1" x14ac:dyDescent="0.2">
      <c r="A18809" s="13">
        <v>0</v>
      </c>
      <c r="B18809" s="4" t="s">
        <v>10</v>
      </c>
      <c r="C18809" s="28">
        <v>0</v>
      </c>
    </row>
    <row r="18810" spans="1:3" ht="15" hidden="1" x14ac:dyDescent="0.2">
      <c r="A18810" s="13">
        <f t="shared" ref="A18810:A18816" si="769">SUM(C18810)</f>
        <v>0</v>
      </c>
      <c r="B18810" s="4" t="s">
        <v>16</v>
      </c>
      <c r="C18810" s="28">
        <v>0</v>
      </c>
    </row>
    <row r="18811" spans="1:3" ht="15" hidden="1" x14ac:dyDescent="0.2">
      <c r="A18811" s="13">
        <f t="shared" si="769"/>
        <v>0</v>
      </c>
      <c r="B18811" s="3" t="s">
        <v>17</v>
      </c>
      <c r="C18811" s="28">
        <v>0</v>
      </c>
    </row>
    <row r="18812" spans="1:3" ht="15" hidden="1" x14ac:dyDescent="0.2">
      <c r="A18812" s="13">
        <f t="shared" si="769"/>
        <v>0</v>
      </c>
      <c r="B18812" s="4" t="s">
        <v>18</v>
      </c>
      <c r="C18812" s="28">
        <v>0</v>
      </c>
    </row>
    <row r="18813" spans="1:3" hidden="1" x14ac:dyDescent="0.2">
      <c r="A18813" s="13">
        <f t="shared" si="769"/>
        <v>0</v>
      </c>
      <c r="B18813" s="21"/>
      <c r="C18813" s="35"/>
    </row>
    <row r="18814" spans="1:3" ht="15" x14ac:dyDescent="0.2">
      <c r="A18814" s="13"/>
      <c r="B18814" s="2" t="s">
        <v>19</v>
      </c>
      <c r="C18814" s="28">
        <v>31753.748009999999</v>
      </c>
    </row>
    <row r="18815" spans="1:3" ht="15" x14ac:dyDescent="0.2">
      <c r="A18815" s="13"/>
      <c r="B18815" s="12" t="s">
        <v>20</v>
      </c>
      <c r="C18815" s="31">
        <v>15665.45664</v>
      </c>
    </row>
    <row r="18816" spans="1:3" ht="15" x14ac:dyDescent="0.2">
      <c r="A18816" s="13"/>
      <c r="B18816" s="12" t="s">
        <v>21</v>
      </c>
      <c r="C18816" s="31">
        <v>14433.502500000001</v>
      </c>
    </row>
    <row r="18817" spans="1:3" ht="15" hidden="1" x14ac:dyDescent="0.2">
      <c r="A18817" s="13">
        <v>0</v>
      </c>
      <c r="B18817" s="15" t="s">
        <v>22</v>
      </c>
      <c r="C18817" s="32">
        <v>6296.2769799999996</v>
      </c>
    </row>
    <row r="18818" spans="1:3" ht="15" hidden="1" x14ac:dyDescent="0.2">
      <c r="A18818" s="13">
        <v>0</v>
      </c>
      <c r="B18818" s="15" t="s">
        <v>23</v>
      </c>
      <c r="C18818" s="32">
        <v>2.7648600000000001</v>
      </c>
    </row>
    <row r="18819" spans="1:3" ht="15" hidden="1" x14ac:dyDescent="0.2">
      <c r="A18819" s="13">
        <v>0</v>
      </c>
      <c r="B18819" s="15" t="s">
        <v>24</v>
      </c>
      <c r="C18819" s="32">
        <v>2318.2392399999999</v>
      </c>
    </row>
    <row r="18820" spans="1:3" ht="15" hidden="1" x14ac:dyDescent="0.2">
      <c r="A18820" s="13">
        <v>0</v>
      </c>
      <c r="B18820" s="15" t="s">
        <v>25</v>
      </c>
      <c r="C18820" s="32">
        <v>31.427800000000001</v>
      </c>
    </row>
    <row r="18821" spans="1:3" ht="15" hidden="1" x14ac:dyDescent="0.2">
      <c r="A18821" s="13">
        <v>0</v>
      </c>
      <c r="B18821" s="15" t="s">
        <v>26</v>
      </c>
      <c r="C18821" s="32">
        <v>187.0532</v>
      </c>
    </row>
    <row r="18822" spans="1:3" ht="15" hidden="1" x14ac:dyDescent="0.2">
      <c r="A18822" s="13">
        <v>0</v>
      </c>
      <c r="B18822" s="15" t="s">
        <v>27</v>
      </c>
      <c r="C18822" s="32">
        <v>3861.1480299999998</v>
      </c>
    </row>
    <row r="18823" spans="1:3" ht="30" hidden="1" x14ac:dyDescent="0.2">
      <c r="A18823" s="13">
        <v>0</v>
      </c>
      <c r="B18823" s="15" t="s">
        <v>28</v>
      </c>
      <c r="C18823" s="32">
        <v>24.141680000000001</v>
      </c>
    </row>
    <row r="18824" spans="1:3" ht="15" hidden="1" x14ac:dyDescent="0.2">
      <c r="A18824" s="13">
        <v>0</v>
      </c>
      <c r="B18824" s="15" t="s">
        <v>29</v>
      </c>
      <c r="C18824" s="32">
        <v>121.08065999999999</v>
      </c>
    </row>
    <row r="18825" spans="1:3" ht="15" hidden="1" x14ac:dyDescent="0.2">
      <c r="A18825" s="13">
        <v>0</v>
      </c>
      <c r="B18825" s="15" t="s">
        <v>30</v>
      </c>
      <c r="C18825" s="32">
        <v>0</v>
      </c>
    </row>
    <row r="18826" spans="1:3" ht="15" hidden="1" x14ac:dyDescent="0.2">
      <c r="A18826" s="13">
        <v>0</v>
      </c>
      <c r="B18826" s="15" t="s">
        <v>31</v>
      </c>
      <c r="C18826" s="32">
        <v>1591.37005</v>
      </c>
    </row>
    <row r="18827" spans="1:3" ht="15" hidden="1" x14ac:dyDescent="0.2">
      <c r="A18827" s="13">
        <f t="shared" ref="A18827:A18833" si="770">SUM(C18827)</f>
        <v>0</v>
      </c>
      <c r="B18827" s="12" t="s">
        <v>32</v>
      </c>
      <c r="C18827" s="31">
        <v>0</v>
      </c>
    </row>
    <row r="18828" spans="1:3" ht="15" x14ac:dyDescent="0.2">
      <c r="A18828" s="13"/>
      <c r="B18828" s="3" t="s">
        <v>33</v>
      </c>
      <c r="C18828" s="28">
        <v>2</v>
      </c>
    </row>
    <row r="18829" spans="1:3" ht="15" x14ac:dyDescent="0.2">
      <c r="A18829" s="13"/>
      <c r="B18829" s="12" t="s">
        <v>4</v>
      </c>
      <c r="C18829" s="31">
        <v>30.266110000000001</v>
      </c>
    </row>
    <row r="18830" spans="1:3" ht="15" x14ac:dyDescent="0.2">
      <c r="A18830" s="13"/>
      <c r="B18830" s="12" t="s">
        <v>34</v>
      </c>
      <c r="C18830" s="31">
        <v>281.85978999999998</v>
      </c>
    </row>
    <row r="18831" spans="1:3" ht="15" x14ac:dyDescent="0.2">
      <c r="A18831" s="13"/>
      <c r="B18831" s="12" t="s">
        <v>35</v>
      </c>
      <c r="C18831" s="31">
        <v>1340.6629700000001</v>
      </c>
    </row>
    <row r="18832" spans="1:3" ht="15" x14ac:dyDescent="0.2">
      <c r="A18832" s="13"/>
      <c r="B18832" s="2" t="s">
        <v>36</v>
      </c>
      <c r="C18832" s="28">
        <v>6066.38339</v>
      </c>
    </row>
    <row r="18833" spans="1:3" ht="15" hidden="1" x14ac:dyDescent="0.2">
      <c r="A18833" s="13">
        <f t="shared" si="770"/>
        <v>0</v>
      </c>
      <c r="B18833" s="2" t="s">
        <v>37</v>
      </c>
      <c r="C18833" s="28">
        <v>0</v>
      </c>
    </row>
    <row r="18834" spans="1:3" ht="15" hidden="1" x14ac:dyDescent="0.2">
      <c r="A18834" s="13">
        <v>0</v>
      </c>
      <c r="B18834" s="16" t="s">
        <v>8</v>
      </c>
      <c r="C18834" s="33">
        <v>0</v>
      </c>
    </row>
    <row r="18835" spans="1:3" ht="15" hidden="1" x14ac:dyDescent="0.2">
      <c r="A18835" s="13">
        <v>0</v>
      </c>
      <c r="B18835" s="15" t="s">
        <v>9</v>
      </c>
      <c r="C18835" s="32">
        <v>0</v>
      </c>
    </row>
    <row r="18836" spans="1:3" ht="15" hidden="1" x14ac:dyDescent="0.2">
      <c r="A18836" s="13">
        <v>0</v>
      </c>
      <c r="B18836" s="15" t="s">
        <v>38</v>
      </c>
      <c r="C18836" s="32">
        <v>0</v>
      </c>
    </row>
    <row r="18837" spans="1:3" ht="15" hidden="1" x14ac:dyDescent="0.2">
      <c r="A18837" s="13">
        <f>SUM(C18837)</f>
        <v>0</v>
      </c>
      <c r="B18837" s="14" t="s">
        <v>39</v>
      </c>
      <c r="C18837" s="31">
        <v>0</v>
      </c>
    </row>
    <row r="18838" spans="1:3" ht="15" hidden="1" x14ac:dyDescent="0.2">
      <c r="A18838" s="13">
        <f>SUM(C18838)</f>
        <v>0</v>
      </c>
      <c r="B18838" s="4" t="s">
        <v>40</v>
      </c>
      <c r="C18838" s="28">
        <v>0</v>
      </c>
    </row>
    <row r="18839" spans="1:3" ht="15" hidden="1" x14ac:dyDescent="0.2">
      <c r="A18839" s="13">
        <f>SUM(C18839)</f>
        <v>0</v>
      </c>
      <c r="B18839" s="2" t="s">
        <v>41</v>
      </c>
      <c r="C18839" s="28">
        <v>0</v>
      </c>
    </row>
    <row r="18840" spans="1:3" ht="15" hidden="1" x14ac:dyDescent="0.2">
      <c r="A18840" s="13">
        <v>0</v>
      </c>
      <c r="B18840" s="16" t="s">
        <v>14</v>
      </c>
      <c r="C18840" s="33">
        <v>0</v>
      </c>
    </row>
    <row r="18841" spans="1:3" ht="15" hidden="1" x14ac:dyDescent="0.2">
      <c r="A18841" s="13">
        <v>0</v>
      </c>
      <c r="B18841" s="15" t="s">
        <v>9</v>
      </c>
      <c r="C18841" s="32">
        <v>0</v>
      </c>
    </row>
    <row r="18842" spans="1:3" ht="15" hidden="1" x14ac:dyDescent="0.2">
      <c r="A18842" s="13">
        <v>0</v>
      </c>
      <c r="B18842" s="15" t="s">
        <v>10</v>
      </c>
      <c r="C18842" s="32">
        <v>0</v>
      </c>
    </row>
    <row r="18843" spans="1:3" ht="15" hidden="1" x14ac:dyDescent="0.2">
      <c r="A18843" s="13">
        <f>SUM(C18843)</f>
        <v>0</v>
      </c>
      <c r="B18843" s="14" t="s">
        <v>42</v>
      </c>
      <c r="C18843" s="31">
        <v>0</v>
      </c>
    </row>
    <row r="18844" spans="1:3" ht="15" hidden="1" x14ac:dyDescent="0.2">
      <c r="A18844" s="13">
        <f>SUM(C18844)</f>
        <v>0</v>
      </c>
      <c r="B18844" s="4" t="s">
        <v>16</v>
      </c>
      <c r="C18844" s="28">
        <v>0</v>
      </c>
    </row>
    <row r="18845" spans="1:3" ht="15" hidden="1" x14ac:dyDescent="0.2">
      <c r="A18845" s="13">
        <f>SUM(C18845)</f>
        <v>0</v>
      </c>
      <c r="B18845" s="16" t="s">
        <v>17</v>
      </c>
      <c r="C18845" s="33">
        <v>0</v>
      </c>
    </row>
    <row r="18846" spans="1:3" ht="15" hidden="1" x14ac:dyDescent="0.2">
      <c r="A18846" s="13">
        <v>0</v>
      </c>
      <c r="B18846" s="15" t="s">
        <v>43</v>
      </c>
      <c r="C18846" s="32">
        <v>0</v>
      </c>
    </row>
    <row r="18847" spans="1:3" ht="15" hidden="1" x14ac:dyDescent="0.2">
      <c r="A18847" s="13">
        <v>0</v>
      </c>
      <c r="B18847" s="15" t="s">
        <v>15</v>
      </c>
      <c r="C18847" s="32">
        <v>0</v>
      </c>
    </row>
    <row r="18848" spans="1:3" ht="15" hidden="1" x14ac:dyDescent="0.2">
      <c r="A18848" s="13">
        <v>0</v>
      </c>
      <c r="B18848" s="15" t="s">
        <v>10</v>
      </c>
      <c r="C18848" s="32">
        <v>0</v>
      </c>
    </row>
    <row r="18849" spans="1:3" ht="15" hidden="1" x14ac:dyDescent="0.2">
      <c r="A18849" s="13">
        <f t="shared" ref="A18849:A18871" si="771">SUM(C18849)</f>
        <v>0</v>
      </c>
      <c r="B18849" s="14" t="s">
        <v>39</v>
      </c>
      <c r="C18849" s="31">
        <v>0</v>
      </c>
    </row>
    <row r="18850" spans="1:3" ht="15" hidden="1" x14ac:dyDescent="0.2">
      <c r="A18850" s="13">
        <f t="shared" si="771"/>
        <v>0</v>
      </c>
      <c r="B18850" s="4" t="s">
        <v>16</v>
      </c>
      <c r="C18850" s="28">
        <v>0</v>
      </c>
    </row>
    <row r="18851" spans="1:3" hidden="1" x14ac:dyDescent="0.2">
      <c r="A18851" s="13">
        <f t="shared" si="771"/>
        <v>0</v>
      </c>
      <c r="B18851" s="21"/>
      <c r="C18851" s="35"/>
    </row>
    <row r="18852" spans="1:3" ht="15" hidden="1" x14ac:dyDescent="0.2">
      <c r="A18852" s="13">
        <f t="shared" si="771"/>
        <v>0</v>
      </c>
      <c r="B18852" s="22" t="s">
        <v>60</v>
      </c>
      <c r="C18852" s="29"/>
    </row>
    <row r="18853" spans="1:3" ht="15" x14ac:dyDescent="0.2">
      <c r="A18853" s="13"/>
      <c r="B18853" s="17" t="s">
        <v>44</v>
      </c>
      <c r="C18853" s="31">
        <v>37568.007729999998</v>
      </c>
    </row>
    <row r="18854" spans="1:3" ht="15" x14ac:dyDescent="0.2">
      <c r="A18854" s="13"/>
      <c r="B18854" s="12" t="s">
        <v>1</v>
      </c>
      <c r="C18854" s="31">
        <v>37568.007729999998</v>
      </c>
    </row>
    <row r="18855" spans="1:3" ht="15" hidden="1" x14ac:dyDescent="0.2">
      <c r="A18855" s="13">
        <f t="shared" si="771"/>
        <v>0</v>
      </c>
      <c r="B18855" s="12" t="s">
        <v>6</v>
      </c>
      <c r="C18855" s="31">
        <v>0</v>
      </c>
    </row>
    <row r="18856" spans="1:3" ht="15" hidden="1" x14ac:dyDescent="0.2">
      <c r="A18856" s="13">
        <f t="shared" si="771"/>
        <v>0</v>
      </c>
      <c r="B18856" s="12" t="s">
        <v>45</v>
      </c>
      <c r="C18856" s="31">
        <v>0</v>
      </c>
    </row>
    <row r="18857" spans="1:3" ht="15" hidden="1" x14ac:dyDescent="0.2">
      <c r="A18857" s="13">
        <f t="shared" si="771"/>
        <v>0</v>
      </c>
      <c r="B18857" s="12" t="s">
        <v>13</v>
      </c>
      <c r="C18857" s="31">
        <v>0</v>
      </c>
    </row>
    <row r="18858" spans="1:3" ht="15" x14ac:dyDescent="0.2">
      <c r="A18858" s="13"/>
      <c r="B18858" s="17" t="s">
        <v>46</v>
      </c>
      <c r="C18858" s="31">
        <v>37820.131399999998</v>
      </c>
    </row>
    <row r="18859" spans="1:3" ht="15" x14ac:dyDescent="0.2">
      <c r="A18859" s="13"/>
      <c r="B18859" s="12" t="s">
        <v>19</v>
      </c>
      <c r="C18859" s="31">
        <v>31753.748009999999</v>
      </c>
    </row>
    <row r="18860" spans="1:3" ht="15" x14ac:dyDescent="0.2">
      <c r="A18860" s="13"/>
      <c r="B18860" s="12" t="s">
        <v>36</v>
      </c>
      <c r="C18860" s="31">
        <v>6066.38339</v>
      </c>
    </row>
    <row r="18861" spans="1:3" ht="15" hidden="1" x14ac:dyDescent="0.2">
      <c r="A18861" s="13">
        <f t="shared" si="771"/>
        <v>0</v>
      </c>
      <c r="B18861" s="12" t="s">
        <v>47</v>
      </c>
      <c r="C18861" s="31">
        <v>0</v>
      </c>
    </row>
    <row r="18862" spans="1:3" ht="15" hidden="1" x14ac:dyDescent="0.2">
      <c r="A18862" s="13">
        <f t="shared" si="771"/>
        <v>0</v>
      </c>
      <c r="B18862" s="12" t="s">
        <v>41</v>
      </c>
      <c r="C18862" s="31">
        <v>0</v>
      </c>
    </row>
    <row r="18863" spans="1:3" ht="15" x14ac:dyDescent="0.2">
      <c r="A18863" s="13"/>
      <c r="B18863" s="39" t="s">
        <v>48</v>
      </c>
      <c r="C18863" s="40">
        <v>-252.12367</v>
      </c>
    </row>
    <row r="18864" spans="1:3" ht="15" x14ac:dyDescent="0.2">
      <c r="A18864" s="13"/>
      <c r="B18864" s="39" t="s">
        <v>49</v>
      </c>
      <c r="C18864" s="40">
        <v>6631.6935800000001</v>
      </c>
    </row>
    <row r="18865" spans="1:3" ht="15" x14ac:dyDescent="0.2">
      <c r="A18865" s="13"/>
      <c r="B18865" s="39" t="s">
        <v>50</v>
      </c>
      <c r="C18865" s="40">
        <v>6379.5699100000002</v>
      </c>
    </row>
    <row r="18866" spans="1:3" ht="15" hidden="1" x14ac:dyDescent="0.2">
      <c r="A18866" s="13">
        <f t="shared" si="771"/>
        <v>0</v>
      </c>
      <c r="B18866" s="23"/>
      <c r="C18866" s="34"/>
    </row>
    <row r="18867" spans="1:3" hidden="1" x14ac:dyDescent="0.2">
      <c r="A18867" s="13">
        <f t="shared" si="771"/>
        <v>0</v>
      </c>
      <c r="B18867" s="18" t="s">
        <v>319</v>
      </c>
      <c r="C18867" s="29"/>
    </row>
    <row r="18868" spans="1:3" ht="15" x14ac:dyDescent="0.2">
      <c r="A18868" s="13"/>
      <c r="B18868" s="5" t="s">
        <v>53</v>
      </c>
      <c r="C18868" s="36">
        <v>4199</v>
      </c>
    </row>
    <row r="18869" spans="1:3" ht="15" x14ac:dyDescent="0.2">
      <c r="A18869" s="13"/>
      <c r="B18869" s="6" t="s">
        <v>54</v>
      </c>
      <c r="C18869" s="36">
        <v>1926</v>
      </c>
    </row>
    <row r="18870" spans="1:3" ht="15" x14ac:dyDescent="0.2">
      <c r="A18870" s="13"/>
      <c r="B18870" s="6" t="s">
        <v>55</v>
      </c>
      <c r="C18870" s="36">
        <v>2273</v>
      </c>
    </row>
    <row r="18871" spans="1:3" ht="15" hidden="1" x14ac:dyDescent="0.2">
      <c r="A18871" s="13">
        <f t="shared" si="771"/>
        <v>0</v>
      </c>
      <c r="B18871" s="24"/>
      <c r="C18871" s="34"/>
    </row>
    <row r="18872" spans="1:3" ht="15" x14ac:dyDescent="0.2">
      <c r="A18872" s="13"/>
      <c r="B18872" s="121" t="s">
        <v>212</v>
      </c>
      <c r="C18872" s="122"/>
    </row>
    <row r="18873" spans="1:3" hidden="1" x14ac:dyDescent="0.2">
      <c r="A18873" s="13">
        <f t="shared" ref="A18873:A18881" si="772">SUM(C18873)</f>
        <v>0</v>
      </c>
      <c r="B18873" s="21"/>
      <c r="C18873" s="35"/>
    </row>
    <row r="18874" spans="1:3" ht="15" hidden="1" x14ac:dyDescent="0.2">
      <c r="A18874" s="13">
        <f t="shared" si="772"/>
        <v>0</v>
      </c>
      <c r="B18874" s="22" t="s">
        <v>59</v>
      </c>
      <c r="C18874" s="29"/>
    </row>
    <row r="18875" spans="1:3" ht="15" x14ac:dyDescent="0.2">
      <c r="A18875" s="13"/>
      <c r="B18875" s="2" t="s">
        <v>1</v>
      </c>
      <c r="C18875" s="28">
        <v>47.443560000000005</v>
      </c>
    </row>
    <row r="18876" spans="1:3" ht="15" hidden="1" x14ac:dyDescent="0.2">
      <c r="A18876" s="13">
        <f t="shared" si="772"/>
        <v>0</v>
      </c>
      <c r="B18876" s="3" t="s">
        <v>2</v>
      </c>
      <c r="C18876" s="28"/>
    </row>
    <row r="18877" spans="1:3" ht="15" hidden="1" x14ac:dyDescent="0.2">
      <c r="A18877" s="13">
        <f t="shared" si="772"/>
        <v>0</v>
      </c>
      <c r="B18877" s="3" t="s">
        <v>3</v>
      </c>
      <c r="C18877" s="28"/>
    </row>
    <row r="18878" spans="1:3" ht="15" x14ac:dyDescent="0.2">
      <c r="A18878" s="13"/>
      <c r="B18878" s="3" t="s">
        <v>4</v>
      </c>
      <c r="C18878" s="28">
        <v>30</v>
      </c>
    </row>
    <row r="18879" spans="1:3" ht="15" x14ac:dyDescent="0.2">
      <c r="A18879" s="13"/>
      <c r="B18879" s="3" t="s">
        <v>5</v>
      </c>
      <c r="C18879" s="28">
        <v>17.443560000000002</v>
      </c>
    </row>
    <row r="18880" spans="1:3" ht="15" hidden="1" x14ac:dyDescent="0.2">
      <c r="A18880" s="13">
        <f t="shared" si="772"/>
        <v>0</v>
      </c>
      <c r="B18880" s="2" t="s">
        <v>6</v>
      </c>
      <c r="C18880" s="28">
        <v>0</v>
      </c>
    </row>
    <row r="18881" spans="1:3" ht="15" hidden="1" x14ac:dyDescent="0.2">
      <c r="A18881" s="13">
        <f t="shared" si="772"/>
        <v>0</v>
      </c>
      <c r="B18881" s="2" t="s">
        <v>7</v>
      </c>
      <c r="C18881" s="28">
        <v>0</v>
      </c>
    </row>
    <row r="18882" spans="1:3" ht="15" hidden="1" x14ac:dyDescent="0.2">
      <c r="A18882" s="13">
        <v>0</v>
      </c>
      <c r="B18882" s="3" t="s">
        <v>8</v>
      </c>
      <c r="C18882" s="28">
        <v>0</v>
      </c>
    </row>
    <row r="18883" spans="1:3" ht="15" hidden="1" x14ac:dyDescent="0.2">
      <c r="A18883" s="13">
        <f>SUM(C18883)</f>
        <v>0</v>
      </c>
      <c r="B18883" s="4" t="s">
        <v>9</v>
      </c>
      <c r="C18883" s="28">
        <v>0</v>
      </c>
    </row>
    <row r="18884" spans="1:3" ht="15" hidden="1" x14ac:dyDescent="0.2">
      <c r="A18884" s="13">
        <v>0</v>
      </c>
      <c r="B18884" s="4" t="s">
        <v>10</v>
      </c>
      <c r="C18884" s="28">
        <v>0</v>
      </c>
    </row>
    <row r="18885" spans="1:3" ht="15" hidden="1" x14ac:dyDescent="0.2">
      <c r="A18885" s="13">
        <f>SUM(C18885)</f>
        <v>0</v>
      </c>
      <c r="B18885" s="4" t="s">
        <v>11</v>
      </c>
      <c r="C18885" s="28">
        <v>0</v>
      </c>
    </row>
    <row r="18886" spans="1:3" ht="15" hidden="1" x14ac:dyDescent="0.2">
      <c r="A18886" s="13">
        <f>SUM(C18886)</f>
        <v>0</v>
      </c>
      <c r="B18886" s="4" t="s">
        <v>12</v>
      </c>
      <c r="C18886" s="28">
        <v>0</v>
      </c>
    </row>
    <row r="18887" spans="1:3" ht="15" hidden="1" x14ac:dyDescent="0.2">
      <c r="A18887" s="13">
        <f>SUM(C18887)</f>
        <v>0</v>
      </c>
      <c r="B18887" s="2" t="s">
        <v>13</v>
      </c>
      <c r="C18887" s="28">
        <v>0</v>
      </c>
    </row>
    <row r="18888" spans="1:3" ht="15" hidden="1" x14ac:dyDescent="0.2">
      <c r="A18888" s="13">
        <v>0</v>
      </c>
      <c r="B18888" s="3" t="s">
        <v>14</v>
      </c>
      <c r="C18888" s="28">
        <v>0</v>
      </c>
    </row>
    <row r="18889" spans="1:3" ht="15" hidden="1" x14ac:dyDescent="0.2">
      <c r="A18889" s="13">
        <v>0</v>
      </c>
      <c r="B18889" s="4" t="s">
        <v>15</v>
      </c>
      <c r="C18889" s="28">
        <v>0</v>
      </c>
    </row>
    <row r="18890" spans="1:3" ht="15" hidden="1" x14ac:dyDescent="0.2">
      <c r="A18890" s="13">
        <v>0</v>
      </c>
      <c r="B18890" s="4" t="s">
        <v>10</v>
      </c>
      <c r="C18890" s="28">
        <v>0</v>
      </c>
    </row>
    <row r="18891" spans="1:3" ht="15" hidden="1" x14ac:dyDescent="0.2">
      <c r="A18891" s="13">
        <f t="shared" ref="A18891:A18897" si="773">SUM(C18891)</f>
        <v>0</v>
      </c>
      <c r="B18891" s="4" t="s">
        <v>16</v>
      </c>
      <c r="C18891" s="28">
        <v>0</v>
      </c>
    </row>
    <row r="18892" spans="1:3" ht="15" hidden="1" x14ac:dyDescent="0.2">
      <c r="A18892" s="13">
        <f t="shared" si="773"/>
        <v>0</v>
      </c>
      <c r="B18892" s="3" t="s">
        <v>17</v>
      </c>
      <c r="C18892" s="28">
        <v>0</v>
      </c>
    </row>
    <row r="18893" spans="1:3" ht="15" hidden="1" x14ac:dyDescent="0.2">
      <c r="A18893" s="13">
        <f t="shared" si="773"/>
        <v>0</v>
      </c>
      <c r="B18893" s="4" t="s">
        <v>18</v>
      </c>
      <c r="C18893" s="28">
        <v>0</v>
      </c>
    </row>
    <row r="18894" spans="1:3" hidden="1" x14ac:dyDescent="0.2">
      <c r="A18894" s="13">
        <f t="shared" si="773"/>
        <v>0</v>
      </c>
      <c r="B18894" s="21"/>
      <c r="C18894" s="35"/>
    </row>
    <row r="18895" spans="1:3" ht="15" x14ac:dyDescent="0.2">
      <c r="A18895" s="13"/>
      <c r="B18895" s="2" t="s">
        <v>19</v>
      </c>
      <c r="C18895" s="28">
        <v>53.050770000000007</v>
      </c>
    </row>
    <row r="18896" spans="1:3" ht="15" hidden="1" x14ac:dyDescent="0.2">
      <c r="A18896" s="13">
        <f t="shared" si="773"/>
        <v>0</v>
      </c>
      <c r="B18896" s="12" t="s">
        <v>20</v>
      </c>
      <c r="C18896" s="31">
        <v>0</v>
      </c>
    </row>
    <row r="18897" spans="1:3" ht="15" x14ac:dyDescent="0.2">
      <c r="A18897" s="13"/>
      <c r="B18897" s="12" t="s">
        <v>21</v>
      </c>
      <c r="C18897" s="31">
        <v>53.050770000000007</v>
      </c>
    </row>
    <row r="18898" spans="1:3" ht="15" hidden="1" x14ac:dyDescent="0.2">
      <c r="A18898" s="13">
        <v>0</v>
      </c>
      <c r="B18898" s="15" t="s">
        <v>22</v>
      </c>
      <c r="C18898" s="32">
        <v>0</v>
      </c>
    </row>
    <row r="18899" spans="1:3" ht="15" hidden="1" x14ac:dyDescent="0.2">
      <c r="A18899" s="13">
        <v>0</v>
      </c>
      <c r="B18899" s="15" t="s">
        <v>23</v>
      </c>
      <c r="C18899" s="32">
        <v>0</v>
      </c>
    </row>
    <row r="18900" spans="1:3" ht="15" hidden="1" x14ac:dyDescent="0.2">
      <c r="A18900" s="13">
        <v>0</v>
      </c>
      <c r="B18900" s="15" t="s">
        <v>24</v>
      </c>
      <c r="C18900" s="32">
        <v>29.051670000000001</v>
      </c>
    </row>
    <row r="18901" spans="1:3" ht="15" hidden="1" x14ac:dyDescent="0.2">
      <c r="A18901" s="13">
        <v>0</v>
      </c>
      <c r="B18901" s="15" t="s">
        <v>25</v>
      </c>
      <c r="C18901" s="32">
        <v>17.8841</v>
      </c>
    </row>
    <row r="18902" spans="1:3" ht="15" hidden="1" x14ac:dyDescent="0.2">
      <c r="A18902" s="13">
        <v>0</v>
      </c>
      <c r="B18902" s="15" t="s">
        <v>26</v>
      </c>
      <c r="C18902" s="32">
        <v>0</v>
      </c>
    </row>
    <row r="18903" spans="1:3" ht="15" hidden="1" x14ac:dyDescent="0.2">
      <c r="A18903" s="13">
        <v>0</v>
      </c>
      <c r="B18903" s="15" t="s">
        <v>27</v>
      </c>
      <c r="C18903" s="32">
        <v>0</v>
      </c>
    </row>
    <row r="18904" spans="1:3" ht="30" hidden="1" x14ac:dyDescent="0.2">
      <c r="A18904" s="13">
        <v>0</v>
      </c>
      <c r="B18904" s="15" t="s">
        <v>28</v>
      </c>
      <c r="C18904" s="32">
        <v>1.96</v>
      </c>
    </row>
    <row r="18905" spans="1:3" ht="15" hidden="1" x14ac:dyDescent="0.2">
      <c r="A18905" s="13">
        <v>0</v>
      </c>
      <c r="B18905" s="15" t="s">
        <v>29</v>
      </c>
      <c r="C18905" s="32">
        <v>2.35</v>
      </c>
    </row>
    <row r="18906" spans="1:3" ht="15" hidden="1" x14ac:dyDescent="0.2">
      <c r="A18906" s="13">
        <v>0</v>
      </c>
      <c r="B18906" s="15" t="s">
        <v>30</v>
      </c>
      <c r="C18906" s="32">
        <v>0</v>
      </c>
    </row>
    <row r="18907" spans="1:3" ht="15" hidden="1" x14ac:dyDescent="0.2">
      <c r="A18907" s="13">
        <v>0</v>
      </c>
      <c r="B18907" s="15" t="s">
        <v>31</v>
      </c>
      <c r="C18907" s="32">
        <v>1.8049999999999999</v>
      </c>
    </row>
    <row r="18908" spans="1:3" ht="15" hidden="1" x14ac:dyDescent="0.2">
      <c r="A18908" s="13">
        <f t="shared" ref="A18908:A18968" si="774">SUM(C18908)</f>
        <v>0</v>
      </c>
      <c r="B18908" s="12" t="s">
        <v>32</v>
      </c>
      <c r="C18908" s="31">
        <v>0</v>
      </c>
    </row>
    <row r="18909" spans="1:3" ht="15" hidden="1" x14ac:dyDescent="0.2">
      <c r="A18909" s="13">
        <f t="shared" si="774"/>
        <v>0</v>
      </c>
      <c r="B18909" s="3" t="s">
        <v>33</v>
      </c>
      <c r="C18909" s="28">
        <v>0</v>
      </c>
    </row>
    <row r="18910" spans="1:3" ht="15" hidden="1" x14ac:dyDescent="0.2">
      <c r="A18910" s="13">
        <f t="shared" si="774"/>
        <v>0</v>
      </c>
      <c r="B18910" s="12" t="s">
        <v>4</v>
      </c>
      <c r="C18910" s="31">
        <v>0</v>
      </c>
    </row>
    <row r="18911" spans="1:3" ht="15" hidden="1" x14ac:dyDescent="0.2">
      <c r="A18911" s="13">
        <f t="shared" si="774"/>
        <v>0</v>
      </c>
      <c r="B18911" s="12" t="s">
        <v>34</v>
      </c>
      <c r="C18911" s="31">
        <v>0</v>
      </c>
    </row>
    <row r="18912" spans="1:3" ht="15" hidden="1" x14ac:dyDescent="0.2">
      <c r="A18912" s="13">
        <f t="shared" si="774"/>
        <v>0</v>
      </c>
      <c r="B18912" s="12" t="s">
        <v>35</v>
      </c>
      <c r="C18912" s="31">
        <v>0</v>
      </c>
    </row>
    <row r="18913" spans="1:3" ht="15" x14ac:dyDescent="0.2">
      <c r="A18913" s="13"/>
      <c r="B18913" s="2" t="s">
        <v>36</v>
      </c>
      <c r="C18913" s="28">
        <v>24.302</v>
      </c>
    </row>
    <row r="18914" spans="1:3" ht="15" hidden="1" x14ac:dyDescent="0.2">
      <c r="A18914" s="13">
        <f t="shared" si="774"/>
        <v>0</v>
      </c>
      <c r="B18914" s="2" t="s">
        <v>37</v>
      </c>
      <c r="C18914" s="28">
        <v>0</v>
      </c>
    </row>
    <row r="18915" spans="1:3" ht="15" hidden="1" x14ac:dyDescent="0.2">
      <c r="A18915" s="13">
        <v>0</v>
      </c>
      <c r="B18915" s="16" t="s">
        <v>8</v>
      </c>
      <c r="C18915" s="33">
        <v>0</v>
      </c>
    </row>
    <row r="18916" spans="1:3" ht="15" hidden="1" x14ac:dyDescent="0.2">
      <c r="A18916" s="13">
        <v>0</v>
      </c>
      <c r="B18916" s="15" t="s">
        <v>9</v>
      </c>
      <c r="C18916" s="32">
        <v>0</v>
      </c>
    </row>
    <row r="18917" spans="1:3" ht="15" hidden="1" x14ac:dyDescent="0.2">
      <c r="A18917" s="13">
        <v>0</v>
      </c>
      <c r="B18917" s="15" t="s">
        <v>38</v>
      </c>
      <c r="C18917" s="32">
        <v>0</v>
      </c>
    </row>
    <row r="18918" spans="1:3" ht="15" hidden="1" x14ac:dyDescent="0.2">
      <c r="A18918" s="13">
        <f t="shared" si="774"/>
        <v>0</v>
      </c>
      <c r="B18918" s="14" t="s">
        <v>39</v>
      </c>
      <c r="C18918" s="31">
        <v>0</v>
      </c>
    </row>
    <row r="18919" spans="1:3" ht="15" hidden="1" x14ac:dyDescent="0.2">
      <c r="A18919" s="13">
        <f t="shared" si="774"/>
        <v>0</v>
      </c>
      <c r="B18919" s="4" t="s">
        <v>40</v>
      </c>
      <c r="C18919" s="28">
        <v>0</v>
      </c>
    </row>
    <row r="18920" spans="1:3" ht="15" hidden="1" x14ac:dyDescent="0.2">
      <c r="A18920" s="13">
        <f t="shared" si="774"/>
        <v>0</v>
      </c>
      <c r="B18920" s="2" t="s">
        <v>41</v>
      </c>
      <c r="C18920" s="28">
        <v>0</v>
      </c>
    </row>
    <row r="18921" spans="1:3" ht="15" hidden="1" x14ac:dyDescent="0.2">
      <c r="A18921" s="13">
        <v>0</v>
      </c>
      <c r="B18921" s="16" t="s">
        <v>14</v>
      </c>
      <c r="C18921" s="33">
        <v>0</v>
      </c>
    </row>
    <row r="18922" spans="1:3" ht="15" hidden="1" x14ac:dyDescent="0.2">
      <c r="A18922" s="13">
        <v>0</v>
      </c>
      <c r="B18922" s="15" t="s">
        <v>9</v>
      </c>
      <c r="C18922" s="32">
        <v>0</v>
      </c>
    </row>
    <row r="18923" spans="1:3" ht="15" hidden="1" x14ac:dyDescent="0.2">
      <c r="A18923" s="13">
        <v>0</v>
      </c>
      <c r="B18923" s="15" t="s">
        <v>10</v>
      </c>
      <c r="C18923" s="32">
        <v>0</v>
      </c>
    </row>
    <row r="18924" spans="1:3" ht="15" hidden="1" x14ac:dyDescent="0.2">
      <c r="A18924" s="13">
        <f t="shared" si="774"/>
        <v>0</v>
      </c>
      <c r="B18924" s="14" t="s">
        <v>42</v>
      </c>
      <c r="C18924" s="31">
        <v>0</v>
      </c>
    </row>
    <row r="18925" spans="1:3" ht="15" hidden="1" x14ac:dyDescent="0.2">
      <c r="A18925" s="13">
        <f t="shared" si="774"/>
        <v>0</v>
      </c>
      <c r="B18925" s="4" t="s">
        <v>16</v>
      </c>
      <c r="C18925" s="28">
        <v>0</v>
      </c>
    </row>
    <row r="18926" spans="1:3" ht="15" hidden="1" x14ac:dyDescent="0.2">
      <c r="A18926" s="13">
        <f t="shared" si="774"/>
        <v>0</v>
      </c>
      <c r="B18926" s="16" t="s">
        <v>17</v>
      </c>
      <c r="C18926" s="33">
        <v>0</v>
      </c>
    </row>
    <row r="18927" spans="1:3" ht="15" hidden="1" x14ac:dyDescent="0.2">
      <c r="A18927" s="13">
        <v>0</v>
      </c>
      <c r="B18927" s="15" t="s">
        <v>43</v>
      </c>
      <c r="C18927" s="32">
        <v>0</v>
      </c>
    </row>
    <row r="18928" spans="1:3" ht="15" hidden="1" x14ac:dyDescent="0.2">
      <c r="A18928" s="13">
        <v>0</v>
      </c>
      <c r="B18928" s="15" t="s">
        <v>15</v>
      </c>
      <c r="C18928" s="32">
        <v>0</v>
      </c>
    </row>
    <row r="18929" spans="1:3" ht="15" hidden="1" x14ac:dyDescent="0.2">
      <c r="A18929" s="13">
        <v>0</v>
      </c>
      <c r="B18929" s="15" t="s">
        <v>10</v>
      </c>
      <c r="C18929" s="32">
        <v>0</v>
      </c>
    </row>
    <row r="18930" spans="1:3" ht="15" hidden="1" x14ac:dyDescent="0.2">
      <c r="A18930" s="13">
        <f t="shared" si="774"/>
        <v>0</v>
      </c>
      <c r="B18930" s="14" t="s">
        <v>39</v>
      </c>
      <c r="C18930" s="31">
        <v>0</v>
      </c>
    </row>
    <row r="18931" spans="1:3" ht="15" hidden="1" x14ac:dyDescent="0.2">
      <c r="A18931" s="13">
        <f t="shared" si="774"/>
        <v>0</v>
      </c>
      <c r="B18931" s="4" t="s">
        <v>16</v>
      </c>
      <c r="C18931" s="28">
        <v>0</v>
      </c>
    </row>
    <row r="18932" spans="1:3" hidden="1" x14ac:dyDescent="0.2">
      <c r="A18932" s="13">
        <f t="shared" si="774"/>
        <v>0</v>
      </c>
      <c r="B18932" s="21"/>
      <c r="C18932" s="35"/>
    </row>
    <row r="18933" spans="1:3" ht="15" hidden="1" x14ac:dyDescent="0.2">
      <c r="A18933" s="13">
        <f t="shared" si="774"/>
        <v>0</v>
      </c>
      <c r="B18933" s="22" t="s">
        <v>60</v>
      </c>
      <c r="C18933" s="29"/>
    </row>
    <row r="18934" spans="1:3" ht="15" x14ac:dyDescent="0.2">
      <c r="A18934" s="13"/>
      <c r="B18934" s="17" t="s">
        <v>44</v>
      </c>
      <c r="C18934" s="31">
        <v>47.443559999999998</v>
      </c>
    </row>
    <row r="18935" spans="1:3" ht="15" x14ac:dyDescent="0.2">
      <c r="A18935" s="13"/>
      <c r="B18935" s="12" t="s">
        <v>1</v>
      </c>
      <c r="C18935" s="31">
        <v>47.443559999999998</v>
      </c>
    </row>
    <row r="18936" spans="1:3" ht="15" hidden="1" x14ac:dyDescent="0.2">
      <c r="A18936" s="13">
        <f t="shared" si="774"/>
        <v>0</v>
      </c>
      <c r="B18936" s="12" t="s">
        <v>6</v>
      </c>
      <c r="C18936" s="31">
        <v>0</v>
      </c>
    </row>
    <row r="18937" spans="1:3" ht="15" hidden="1" x14ac:dyDescent="0.2">
      <c r="A18937" s="13">
        <f t="shared" si="774"/>
        <v>0</v>
      </c>
      <c r="B18937" s="12" t="s">
        <v>45</v>
      </c>
      <c r="C18937" s="31">
        <v>0</v>
      </c>
    </row>
    <row r="18938" spans="1:3" ht="15" hidden="1" x14ac:dyDescent="0.2">
      <c r="A18938" s="13">
        <f t="shared" si="774"/>
        <v>0</v>
      </c>
      <c r="B18938" s="12" t="s">
        <v>13</v>
      </c>
      <c r="C18938" s="31">
        <v>0</v>
      </c>
    </row>
    <row r="18939" spans="1:3" ht="15" x14ac:dyDescent="0.2">
      <c r="A18939" s="13"/>
      <c r="B18939" s="17" t="s">
        <v>46</v>
      </c>
      <c r="C18939" s="31">
        <v>77.352769999999992</v>
      </c>
    </row>
    <row r="18940" spans="1:3" ht="15" x14ac:dyDescent="0.2">
      <c r="A18940" s="13"/>
      <c r="B18940" s="12" t="s">
        <v>19</v>
      </c>
      <c r="C18940" s="31">
        <v>53.05077</v>
      </c>
    </row>
    <row r="18941" spans="1:3" ht="15" x14ac:dyDescent="0.2">
      <c r="A18941" s="13"/>
      <c r="B18941" s="12" t="s">
        <v>36</v>
      </c>
      <c r="C18941" s="31">
        <v>24.302</v>
      </c>
    </row>
    <row r="18942" spans="1:3" ht="15" hidden="1" x14ac:dyDescent="0.2">
      <c r="A18942" s="13">
        <f t="shared" si="774"/>
        <v>0</v>
      </c>
      <c r="B18942" s="12" t="s">
        <v>47</v>
      </c>
      <c r="C18942" s="31">
        <v>0</v>
      </c>
    </row>
    <row r="18943" spans="1:3" ht="15" hidden="1" x14ac:dyDescent="0.2">
      <c r="A18943" s="13">
        <f t="shared" si="774"/>
        <v>0</v>
      </c>
      <c r="B18943" s="12" t="s">
        <v>41</v>
      </c>
      <c r="C18943" s="31">
        <v>0</v>
      </c>
    </row>
    <row r="18944" spans="1:3" ht="15" x14ac:dyDescent="0.2">
      <c r="A18944" s="13"/>
      <c r="B18944" s="39" t="s">
        <v>48</v>
      </c>
      <c r="C18944" s="40">
        <v>-29.909210000000002</v>
      </c>
    </row>
    <row r="18945" spans="1:3" ht="15" x14ac:dyDescent="0.2">
      <c r="A18945" s="13"/>
      <c r="B18945" s="39" t="s">
        <v>49</v>
      </c>
      <c r="C18945" s="40">
        <v>59.07734</v>
      </c>
    </row>
    <row r="18946" spans="1:3" ht="15" x14ac:dyDescent="0.2">
      <c r="A18946" s="13"/>
      <c r="B18946" s="39" t="s">
        <v>50</v>
      </c>
      <c r="C18946" s="40">
        <v>29.168130000000001</v>
      </c>
    </row>
    <row r="18947" spans="1:3" ht="15" hidden="1" x14ac:dyDescent="0.2">
      <c r="A18947" s="13">
        <f t="shared" si="774"/>
        <v>0</v>
      </c>
      <c r="B18947" s="23"/>
      <c r="C18947" s="34"/>
    </row>
    <row r="18948" spans="1:3" hidden="1" x14ac:dyDescent="0.2">
      <c r="A18948" s="13">
        <f t="shared" si="774"/>
        <v>0</v>
      </c>
      <c r="B18948" s="18" t="s">
        <v>319</v>
      </c>
      <c r="C18948" s="29"/>
    </row>
    <row r="18949" spans="1:3" ht="15" x14ac:dyDescent="0.2">
      <c r="A18949" s="13"/>
      <c r="B18949" s="5" t="s">
        <v>53</v>
      </c>
      <c r="C18949" s="36">
        <v>112</v>
      </c>
    </row>
    <row r="18950" spans="1:3" ht="15" x14ac:dyDescent="0.2">
      <c r="A18950" s="13"/>
      <c r="B18950" s="6" t="s">
        <v>54</v>
      </c>
      <c r="C18950" s="36">
        <v>64</v>
      </c>
    </row>
    <row r="18951" spans="1:3" ht="15" x14ac:dyDescent="0.2">
      <c r="A18951" s="13"/>
      <c r="B18951" s="6" t="s">
        <v>55</v>
      </c>
      <c r="C18951" s="36">
        <v>48</v>
      </c>
    </row>
    <row r="18952" spans="1:3" ht="15" hidden="1" x14ac:dyDescent="0.2">
      <c r="A18952" s="13">
        <f t="shared" si="774"/>
        <v>0</v>
      </c>
      <c r="B18952" s="24"/>
      <c r="C18952" s="34"/>
    </row>
    <row r="18953" spans="1:3" ht="15" x14ac:dyDescent="0.2">
      <c r="A18953" s="13"/>
      <c r="B18953" s="126" t="s">
        <v>213</v>
      </c>
      <c r="C18953" s="127"/>
    </row>
    <row r="18954" spans="1:3" hidden="1" x14ac:dyDescent="0.2">
      <c r="A18954" s="13">
        <f t="shared" si="774"/>
        <v>0</v>
      </c>
      <c r="B18954" s="21"/>
      <c r="C18954" s="35"/>
    </row>
    <row r="18955" spans="1:3" ht="15" hidden="1" x14ac:dyDescent="0.2">
      <c r="A18955" s="13">
        <f t="shared" si="774"/>
        <v>0</v>
      </c>
      <c r="B18955" s="22" t="s">
        <v>59</v>
      </c>
      <c r="C18955" s="29"/>
    </row>
    <row r="18956" spans="1:3" ht="15" hidden="1" x14ac:dyDescent="0.2">
      <c r="A18956" s="13">
        <f t="shared" si="774"/>
        <v>0</v>
      </c>
      <c r="B18956" s="2" t="s">
        <v>1</v>
      </c>
      <c r="C18956" s="28">
        <v>0</v>
      </c>
    </row>
    <row r="18957" spans="1:3" ht="15" hidden="1" x14ac:dyDescent="0.2">
      <c r="A18957" s="13">
        <f t="shared" si="774"/>
        <v>0</v>
      </c>
      <c r="B18957" s="3" t="s">
        <v>2</v>
      </c>
      <c r="C18957" s="28"/>
    </row>
    <row r="18958" spans="1:3" ht="15" hidden="1" x14ac:dyDescent="0.2">
      <c r="A18958" s="13">
        <f t="shared" si="774"/>
        <v>0</v>
      </c>
      <c r="B18958" s="3" t="s">
        <v>3</v>
      </c>
      <c r="C18958" s="28"/>
    </row>
    <row r="18959" spans="1:3" ht="15" hidden="1" x14ac:dyDescent="0.2">
      <c r="A18959" s="13">
        <f t="shared" si="774"/>
        <v>0</v>
      </c>
      <c r="B18959" s="3" t="s">
        <v>4</v>
      </c>
      <c r="C18959" s="28">
        <v>0</v>
      </c>
    </row>
    <row r="18960" spans="1:3" ht="15" hidden="1" x14ac:dyDescent="0.2">
      <c r="A18960" s="13">
        <f t="shared" si="774"/>
        <v>0</v>
      </c>
      <c r="B18960" s="3" t="s">
        <v>5</v>
      </c>
      <c r="C18960" s="28">
        <v>0</v>
      </c>
    </row>
    <row r="18961" spans="1:3" ht="15" hidden="1" x14ac:dyDescent="0.2">
      <c r="A18961" s="13">
        <f t="shared" si="774"/>
        <v>0</v>
      </c>
      <c r="B18961" s="2" t="s">
        <v>6</v>
      </c>
      <c r="C18961" s="28">
        <v>0</v>
      </c>
    </row>
    <row r="18962" spans="1:3" ht="15" hidden="1" x14ac:dyDescent="0.2">
      <c r="A18962" s="13">
        <f t="shared" si="774"/>
        <v>0</v>
      </c>
      <c r="B18962" s="2" t="s">
        <v>7</v>
      </c>
      <c r="C18962" s="28">
        <v>0</v>
      </c>
    </row>
    <row r="18963" spans="1:3" ht="15" hidden="1" x14ac:dyDescent="0.2">
      <c r="A18963" s="13">
        <v>0</v>
      </c>
      <c r="B18963" s="3" t="s">
        <v>8</v>
      </c>
      <c r="C18963" s="28">
        <v>0</v>
      </c>
    </row>
    <row r="18964" spans="1:3" ht="15" hidden="1" x14ac:dyDescent="0.2">
      <c r="A18964" s="13">
        <f t="shared" si="774"/>
        <v>0</v>
      </c>
      <c r="B18964" s="4" t="s">
        <v>9</v>
      </c>
      <c r="C18964" s="28">
        <v>0</v>
      </c>
    </row>
    <row r="18965" spans="1:3" ht="15" hidden="1" x14ac:dyDescent="0.2">
      <c r="A18965" s="13">
        <v>0</v>
      </c>
      <c r="B18965" s="4" t="s">
        <v>10</v>
      </c>
      <c r="C18965" s="28">
        <v>0</v>
      </c>
    </row>
    <row r="18966" spans="1:3" ht="15" hidden="1" x14ac:dyDescent="0.2">
      <c r="A18966" s="13">
        <f t="shared" si="774"/>
        <v>0</v>
      </c>
      <c r="B18966" s="4" t="s">
        <v>11</v>
      </c>
      <c r="C18966" s="28">
        <v>0</v>
      </c>
    </row>
    <row r="18967" spans="1:3" ht="15" hidden="1" x14ac:dyDescent="0.2">
      <c r="A18967" s="13">
        <f t="shared" si="774"/>
        <v>0</v>
      </c>
      <c r="B18967" s="4" t="s">
        <v>12</v>
      </c>
      <c r="C18967" s="28">
        <v>0</v>
      </c>
    </row>
    <row r="18968" spans="1:3" ht="15" hidden="1" x14ac:dyDescent="0.2">
      <c r="A18968" s="13">
        <f t="shared" si="774"/>
        <v>0</v>
      </c>
      <c r="B18968" s="2" t="s">
        <v>13</v>
      </c>
      <c r="C18968" s="28">
        <v>0</v>
      </c>
    </row>
    <row r="18969" spans="1:3" ht="15" hidden="1" x14ac:dyDescent="0.2">
      <c r="A18969" s="13">
        <v>0</v>
      </c>
      <c r="B18969" s="3" t="s">
        <v>14</v>
      </c>
      <c r="C18969" s="28">
        <v>0</v>
      </c>
    </row>
    <row r="18970" spans="1:3" ht="15" hidden="1" x14ac:dyDescent="0.2">
      <c r="A18970" s="13">
        <v>0</v>
      </c>
      <c r="B18970" s="4" t="s">
        <v>15</v>
      </c>
      <c r="C18970" s="28">
        <v>0</v>
      </c>
    </row>
    <row r="18971" spans="1:3" ht="15" hidden="1" x14ac:dyDescent="0.2">
      <c r="A18971" s="13">
        <v>0</v>
      </c>
      <c r="B18971" s="4" t="s">
        <v>10</v>
      </c>
      <c r="C18971" s="28">
        <v>0</v>
      </c>
    </row>
    <row r="18972" spans="1:3" ht="15" hidden="1" x14ac:dyDescent="0.2">
      <c r="A18972" s="13">
        <f t="shared" ref="A18972:A18978" si="775">SUM(C18972)</f>
        <v>0</v>
      </c>
      <c r="B18972" s="4" t="s">
        <v>16</v>
      </c>
      <c r="C18972" s="28">
        <v>0</v>
      </c>
    </row>
    <row r="18973" spans="1:3" ht="15" hidden="1" x14ac:dyDescent="0.2">
      <c r="A18973" s="13">
        <f t="shared" si="775"/>
        <v>0</v>
      </c>
      <c r="B18973" s="3" t="s">
        <v>17</v>
      </c>
      <c r="C18973" s="28">
        <v>0</v>
      </c>
    </row>
    <row r="18974" spans="1:3" ht="15" hidden="1" x14ac:dyDescent="0.2">
      <c r="A18974" s="13">
        <f t="shared" si="775"/>
        <v>0</v>
      </c>
      <c r="B18974" s="4" t="s">
        <v>18</v>
      </c>
      <c r="C18974" s="28">
        <v>0</v>
      </c>
    </row>
    <row r="18975" spans="1:3" hidden="1" x14ac:dyDescent="0.2">
      <c r="A18975" s="13">
        <f t="shared" si="775"/>
        <v>0</v>
      </c>
      <c r="B18975" s="21"/>
      <c r="C18975" s="35"/>
    </row>
    <row r="18976" spans="1:3" ht="15" hidden="1" x14ac:dyDescent="0.2">
      <c r="A18976" s="13">
        <f t="shared" si="775"/>
        <v>0</v>
      </c>
      <c r="B18976" s="2" t="s">
        <v>19</v>
      </c>
      <c r="C18976" s="28">
        <v>0</v>
      </c>
    </row>
    <row r="18977" spans="1:3" ht="15" hidden="1" x14ac:dyDescent="0.2">
      <c r="A18977" s="13">
        <f t="shared" si="775"/>
        <v>0</v>
      </c>
      <c r="B18977" s="12" t="s">
        <v>20</v>
      </c>
      <c r="C18977" s="31">
        <v>0</v>
      </c>
    </row>
    <row r="18978" spans="1:3" ht="15" hidden="1" x14ac:dyDescent="0.2">
      <c r="A18978" s="13">
        <f t="shared" si="775"/>
        <v>0</v>
      </c>
      <c r="B18978" s="12" t="s">
        <v>21</v>
      </c>
      <c r="C18978" s="31">
        <v>0</v>
      </c>
    </row>
    <row r="18979" spans="1:3" ht="15" hidden="1" x14ac:dyDescent="0.2">
      <c r="A18979" s="13">
        <v>0</v>
      </c>
      <c r="B18979" s="15" t="s">
        <v>22</v>
      </c>
      <c r="C18979" s="32">
        <v>0</v>
      </c>
    </row>
    <row r="18980" spans="1:3" ht="15" hidden="1" x14ac:dyDescent="0.2">
      <c r="A18980" s="13">
        <v>0</v>
      </c>
      <c r="B18980" s="15" t="s">
        <v>23</v>
      </c>
      <c r="C18980" s="32">
        <v>0</v>
      </c>
    </row>
    <row r="18981" spans="1:3" ht="15" hidden="1" x14ac:dyDescent="0.2">
      <c r="A18981" s="13">
        <v>0</v>
      </c>
      <c r="B18981" s="15" t="s">
        <v>24</v>
      </c>
      <c r="C18981" s="32">
        <v>0</v>
      </c>
    </row>
    <row r="18982" spans="1:3" ht="15" hidden="1" x14ac:dyDescent="0.2">
      <c r="A18982" s="13">
        <v>0</v>
      </c>
      <c r="B18982" s="15" t="s">
        <v>25</v>
      </c>
      <c r="C18982" s="32">
        <v>0</v>
      </c>
    </row>
    <row r="18983" spans="1:3" ht="15" hidden="1" x14ac:dyDescent="0.2">
      <c r="A18983" s="13">
        <v>0</v>
      </c>
      <c r="B18983" s="15" t="s">
        <v>26</v>
      </c>
      <c r="C18983" s="32">
        <v>0</v>
      </c>
    </row>
    <row r="18984" spans="1:3" ht="15" hidden="1" x14ac:dyDescent="0.2">
      <c r="A18984" s="13">
        <v>0</v>
      </c>
      <c r="B18984" s="15" t="s">
        <v>27</v>
      </c>
      <c r="C18984" s="32">
        <v>0</v>
      </c>
    </row>
    <row r="18985" spans="1:3" ht="30" hidden="1" x14ac:dyDescent="0.2">
      <c r="A18985" s="13">
        <v>0</v>
      </c>
      <c r="B18985" s="15" t="s">
        <v>28</v>
      </c>
      <c r="C18985" s="32">
        <v>0</v>
      </c>
    </row>
    <row r="18986" spans="1:3" ht="15" hidden="1" x14ac:dyDescent="0.2">
      <c r="A18986" s="13">
        <v>0</v>
      </c>
      <c r="B18986" s="15" t="s">
        <v>29</v>
      </c>
      <c r="C18986" s="32">
        <v>0</v>
      </c>
    </row>
    <row r="18987" spans="1:3" ht="15" hidden="1" x14ac:dyDescent="0.2">
      <c r="A18987" s="13">
        <v>0</v>
      </c>
      <c r="B18987" s="15" t="s">
        <v>30</v>
      </c>
      <c r="C18987" s="32">
        <v>0</v>
      </c>
    </row>
    <row r="18988" spans="1:3" ht="15" hidden="1" x14ac:dyDescent="0.2">
      <c r="A18988" s="13">
        <v>0</v>
      </c>
      <c r="B18988" s="15" t="s">
        <v>31</v>
      </c>
      <c r="C18988" s="32">
        <v>0</v>
      </c>
    </row>
    <row r="18989" spans="1:3" ht="15" hidden="1" x14ac:dyDescent="0.2">
      <c r="A18989" s="13">
        <f t="shared" ref="A18989:A18995" si="776">SUM(C18989)</f>
        <v>0</v>
      </c>
      <c r="B18989" s="12" t="s">
        <v>32</v>
      </c>
      <c r="C18989" s="31">
        <v>0</v>
      </c>
    </row>
    <row r="18990" spans="1:3" ht="15" hidden="1" x14ac:dyDescent="0.2">
      <c r="A18990" s="13">
        <f t="shared" si="776"/>
        <v>0</v>
      </c>
      <c r="B18990" s="3" t="s">
        <v>33</v>
      </c>
      <c r="C18990" s="28">
        <v>0</v>
      </c>
    </row>
    <row r="18991" spans="1:3" ht="15" hidden="1" x14ac:dyDescent="0.2">
      <c r="A18991" s="13">
        <f t="shared" si="776"/>
        <v>0</v>
      </c>
      <c r="B18991" s="12" t="s">
        <v>4</v>
      </c>
      <c r="C18991" s="31">
        <v>0</v>
      </c>
    </row>
    <row r="18992" spans="1:3" ht="15" hidden="1" x14ac:dyDescent="0.2">
      <c r="A18992" s="13">
        <f t="shared" si="776"/>
        <v>0</v>
      </c>
      <c r="B18992" s="12" t="s">
        <v>34</v>
      </c>
      <c r="C18992" s="31">
        <v>0</v>
      </c>
    </row>
    <row r="18993" spans="1:3" ht="15" hidden="1" x14ac:dyDescent="0.2">
      <c r="A18993" s="13">
        <f t="shared" si="776"/>
        <v>0</v>
      </c>
      <c r="B18993" s="12" t="s">
        <v>35</v>
      </c>
      <c r="C18993" s="31">
        <v>0</v>
      </c>
    </row>
    <row r="18994" spans="1:3" ht="15" hidden="1" x14ac:dyDescent="0.2">
      <c r="A18994" s="13">
        <f t="shared" si="776"/>
        <v>0</v>
      </c>
      <c r="B18994" s="2" t="s">
        <v>36</v>
      </c>
      <c r="C18994" s="28">
        <v>0</v>
      </c>
    </row>
    <row r="18995" spans="1:3" ht="15" hidden="1" x14ac:dyDescent="0.2">
      <c r="A18995" s="13">
        <f t="shared" si="776"/>
        <v>0</v>
      </c>
      <c r="B18995" s="2" t="s">
        <v>37</v>
      </c>
      <c r="C18995" s="28">
        <v>0</v>
      </c>
    </row>
    <row r="18996" spans="1:3" ht="15" hidden="1" x14ac:dyDescent="0.2">
      <c r="A18996" s="13">
        <v>0</v>
      </c>
      <c r="B18996" s="16" t="s">
        <v>8</v>
      </c>
      <c r="C18996" s="33">
        <v>0</v>
      </c>
    </row>
    <row r="18997" spans="1:3" ht="15" hidden="1" x14ac:dyDescent="0.2">
      <c r="A18997" s="13">
        <v>0</v>
      </c>
      <c r="B18997" s="15" t="s">
        <v>9</v>
      </c>
      <c r="C18997" s="32">
        <v>0</v>
      </c>
    </row>
    <row r="18998" spans="1:3" ht="15" hidden="1" x14ac:dyDescent="0.2">
      <c r="A18998" s="13">
        <v>0</v>
      </c>
      <c r="B18998" s="15" t="s">
        <v>38</v>
      </c>
      <c r="C18998" s="32">
        <v>0</v>
      </c>
    </row>
    <row r="18999" spans="1:3" ht="15" hidden="1" x14ac:dyDescent="0.2">
      <c r="A18999" s="13">
        <f>SUM(C18999)</f>
        <v>0</v>
      </c>
      <c r="B18999" s="14" t="s">
        <v>39</v>
      </c>
      <c r="C18999" s="31">
        <v>0</v>
      </c>
    </row>
    <row r="19000" spans="1:3" ht="15" hidden="1" x14ac:dyDescent="0.2">
      <c r="A19000" s="13">
        <f>SUM(C19000)</f>
        <v>0</v>
      </c>
      <c r="B19000" s="4" t="s">
        <v>40</v>
      </c>
      <c r="C19000" s="28">
        <v>0</v>
      </c>
    </row>
    <row r="19001" spans="1:3" ht="15" hidden="1" x14ac:dyDescent="0.2">
      <c r="A19001" s="13">
        <f>SUM(C19001)</f>
        <v>0</v>
      </c>
      <c r="B19001" s="2" t="s">
        <v>41</v>
      </c>
      <c r="C19001" s="28">
        <v>0</v>
      </c>
    </row>
    <row r="19002" spans="1:3" ht="15" hidden="1" x14ac:dyDescent="0.2">
      <c r="A19002" s="13">
        <v>0</v>
      </c>
      <c r="B19002" s="16" t="s">
        <v>14</v>
      </c>
      <c r="C19002" s="33">
        <v>0</v>
      </c>
    </row>
    <row r="19003" spans="1:3" ht="15" hidden="1" x14ac:dyDescent="0.2">
      <c r="A19003" s="13">
        <v>0</v>
      </c>
      <c r="B19003" s="15" t="s">
        <v>9</v>
      </c>
      <c r="C19003" s="32">
        <v>0</v>
      </c>
    </row>
    <row r="19004" spans="1:3" ht="15" hidden="1" x14ac:dyDescent="0.2">
      <c r="A19004" s="13">
        <v>0</v>
      </c>
      <c r="B19004" s="15" t="s">
        <v>10</v>
      </c>
      <c r="C19004" s="32">
        <v>0</v>
      </c>
    </row>
    <row r="19005" spans="1:3" ht="15" hidden="1" x14ac:dyDescent="0.2">
      <c r="A19005" s="13">
        <f>SUM(C19005)</f>
        <v>0</v>
      </c>
      <c r="B19005" s="14" t="s">
        <v>42</v>
      </c>
      <c r="C19005" s="31">
        <v>0</v>
      </c>
    </row>
    <row r="19006" spans="1:3" ht="15" hidden="1" x14ac:dyDescent="0.2">
      <c r="A19006" s="13">
        <f>SUM(C19006)</f>
        <v>0</v>
      </c>
      <c r="B19006" s="4" t="s">
        <v>16</v>
      </c>
      <c r="C19006" s="28">
        <v>0</v>
      </c>
    </row>
    <row r="19007" spans="1:3" ht="15" hidden="1" x14ac:dyDescent="0.2">
      <c r="A19007" s="13">
        <f>SUM(C19007)</f>
        <v>0</v>
      </c>
      <c r="B19007" s="16" t="s">
        <v>17</v>
      </c>
      <c r="C19007" s="33">
        <v>0</v>
      </c>
    </row>
    <row r="19008" spans="1:3" ht="15" hidden="1" x14ac:dyDescent="0.2">
      <c r="A19008" s="13">
        <v>0</v>
      </c>
      <c r="B19008" s="15" t="s">
        <v>43</v>
      </c>
      <c r="C19008" s="32">
        <v>0</v>
      </c>
    </row>
    <row r="19009" spans="1:3" ht="15" hidden="1" x14ac:dyDescent="0.2">
      <c r="A19009" s="13">
        <v>0</v>
      </c>
      <c r="B19009" s="15" t="s">
        <v>15</v>
      </c>
      <c r="C19009" s="32">
        <v>0</v>
      </c>
    </row>
    <row r="19010" spans="1:3" ht="15" hidden="1" x14ac:dyDescent="0.2">
      <c r="A19010" s="13">
        <v>0</v>
      </c>
      <c r="B19010" s="15" t="s">
        <v>10</v>
      </c>
      <c r="C19010" s="32">
        <v>0</v>
      </c>
    </row>
    <row r="19011" spans="1:3" ht="15" hidden="1" x14ac:dyDescent="0.2">
      <c r="A19011" s="13">
        <f t="shared" ref="A19011:A19033" si="777">SUM(C19011)</f>
        <v>0</v>
      </c>
      <c r="B19011" s="14" t="s">
        <v>39</v>
      </c>
      <c r="C19011" s="31">
        <v>0</v>
      </c>
    </row>
    <row r="19012" spans="1:3" ht="15" hidden="1" x14ac:dyDescent="0.2">
      <c r="A19012" s="13">
        <f t="shared" si="777"/>
        <v>0</v>
      </c>
      <c r="B19012" s="4" t="s">
        <v>16</v>
      </c>
      <c r="C19012" s="28">
        <v>0</v>
      </c>
    </row>
    <row r="19013" spans="1:3" hidden="1" x14ac:dyDescent="0.2">
      <c r="A19013" s="13">
        <f t="shared" si="777"/>
        <v>0</v>
      </c>
      <c r="B19013" s="21"/>
      <c r="C19013" s="35"/>
    </row>
    <row r="19014" spans="1:3" ht="15" hidden="1" x14ac:dyDescent="0.2">
      <c r="A19014" s="13">
        <f t="shared" si="777"/>
        <v>0</v>
      </c>
      <c r="B19014" s="22" t="s">
        <v>60</v>
      </c>
      <c r="C19014" s="29"/>
    </row>
    <row r="19015" spans="1:3" ht="15" hidden="1" x14ac:dyDescent="0.2">
      <c r="A19015" s="13">
        <f t="shared" si="777"/>
        <v>0</v>
      </c>
      <c r="B19015" s="17" t="s">
        <v>44</v>
      </c>
      <c r="C19015" s="31">
        <v>0</v>
      </c>
    </row>
    <row r="19016" spans="1:3" ht="15" hidden="1" x14ac:dyDescent="0.2">
      <c r="A19016" s="13">
        <f t="shared" si="777"/>
        <v>0</v>
      </c>
      <c r="B19016" s="12" t="s">
        <v>1</v>
      </c>
      <c r="C19016" s="31">
        <v>0</v>
      </c>
    </row>
    <row r="19017" spans="1:3" ht="15" hidden="1" x14ac:dyDescent="0.2">
      <c r="A19017" s="13">
        <f t="shared" si="777"/>
        <v>0</v>
      </c>
      <c r="B19017" s="12" t="s">
        <v>6</v>
      </c>
      <c r="C19017" s="31">
        <v>0</v>
      </c>
    </row>
    <row r="19018" spans="1:3" ht="15" hidden="1" x14ac:dyDescent="0.2">
      <c r="A19018" s="13">
        <f t="shared" si="777"/>
        <v>0</v>
      </c>
      <c r="B19018" s="12" t="s">
        <v>45</v>
      </c>
      <c r="C19018" s="31">
        <v>0</v>
      </c>
    </row>
    <row r="19019" spans="1:3" ht="15" hidden="1" x14ac:dyDescent="0.2">
      <c r="A19019" s="13">
        <f t="shared" si="777"/>
        <v>0</v>
      </c>
      <c r="B19019" s="12" t="s">
        <v>13</v>
      </c>
      <c r="C19019" s="31">
        <v>0</v>
      </c>
    </row>
    <row r="19020" spans="1:3" ht="15" hidden="1" x14ac:dyDescent="0.2">
      <c r="A19020" s="13">
        <f t="shared" si="777"/>
        <v>0</v>
      </c>
      <c r="B19020" s="17" t="s">
        <v>46</v>
      </c>
      <c r="C19020" s="31">
        <v>0</v>
      </c>
    </row>
    <row r="19021" spans="1:3" ht="15" hidden="1" x14ac:dyDescent="0.2">
      <c r="A19021" s="13">
        <f t="shared" si="777"/>
        <v>0</v>
      </c>
      <c r="B19021" s="12" t="s">
        <v>19</v>
      </c>
      <c r="C19021" s="31">
        <v>0</v>
      </c>
    </row>
    <row r="19022" spans="1:3" ht="15" hidden="1" x14ac:dyDescent="0.2">
      <c r="A19022" s="13">
        <f t="shared" si="777"/>
        <v>0</v>
      </c>
      <c r="B19022" s="12" t="s">
        <v>36</v>
      </c>
      <c r="C19022" s="31">
        <v>0</v>
      </c>
    </row>
    <row r="19023" spans="1:3" ht="15" hidden="1" x14ac:dyDescent="0.2">
      <c r="A19023" s="13">
        <f t="shared" si="777"/>
        <v>0</v>
      </c>
      <c r="B19023" s="12" t="s">
        <v>47</v>
      </c>
      <c r="C19023" s="31">
        <v>0</v>
      </c>
    </row>
    <row r="19024" spans="1:3" ht="15" hidden="1" x14ac:dyDescent="0.2">
      <c r="A19024" s="13">
        <f t="shared" si="777"/>
        <v>0</v>
      </c>
      <c r="B19024" s="12" t="s">
        <v>41</v>
      </c>
      <c r="C19024" s="31">
        <v>0</v>
      </c>
    </row>
    <row r="19025" spans="1:3" ht="15" hidden="1" x14ac:dyDescent="0.2">
      <c r="A19025" s="13">
        <f t="shared" si="777"/>
        <v>0</v>
      </c>
      <c r="B19025" s="39" t="s">
        <v>48</v>
      </c>
      <c r="C19025" s="40">
        <v>0</v>
      </c>
    </row>
    <row r="19026" spans="1:3" ht="15" x14ac:dyDescent="0.2">
      <c r="A19026" s="13"/>
      <c r="B19026" s="39" t="s">
        <v>49</v>
      </c>
      <c r="C19026" s="40">
        <v>0.24</v>
      </c>
    </row>
    <row r="19027" spans="1:3" ht="15" x14ac:dyDescent="0.2">
      <c r="A19027" s="13"/>
      <c r="B19027" s="39" t="s">
        <v>50</v>
      </c>
      <c r="C19027" s="40">
        <v>0.24</v>
      </c>
    </row>
    <row r="19028" spans="1:3" ht="15" hidden="1" x14ac:dyDescent="0.2">
      <c r="A19028" s="13">
        <f t="shared" si="777"/>
        <v>0</v>
      </c>
      <c r="B19028" s="23"/>
      <c r="C19028" s="34"/>
    </row>
    <row r="19029" spans="1:3" hidden="1" x14ac:dyDescent="0.2">
      <c r="A19029" s="13">
        <f t="shared" si="777"/>
        <v>0</v>
      </c>
      <c r="B19029" s="18" t="s">
        <v>319</v>
      </c>
      <c r="C19029" s="29"/>
    </row>
    <row r="19030" spans="1:3" ht="15" x14ac:dyDescent="0.2">
      <c r="A19030" s="13"/>
      <c r="B19030" s="5" t="s">
        <v>53</v>
      </c>
      <c r="C19030" s="36">
        <v>21</v>
      </c>
    </row>
    <row r="19031" spans="1:3" ht="15" x14ac:dyDescent="0.2">
      <c r="A19031" s="13"/>
      <c r="B19031" s="6" t="s">
        <v>54</v>
      </c>
      <c r="C19031" s="36">
        <v>17</v>
      </c>
    </row>
    <row r="19032" spans="1:3" ht="15" x14ac:dyDescent="0.2">
      <c r="A19032" s="13"/>
      <c r="B19032" s="6" t="s">
        <v>55</v>
      </c>
      <c r="C19032" s="36">
        <v>4</v>
      </c>
    </row>
    <row r="19033" spans="1:3" ht="15" hidden="1" x14ac:dyDescent="0.2">
      <c r="A19033" s="13">
        <f t="shared" si="777"/>
        <v>0</v>
      </c>
      <c r="B19033" s="24"/>
      <c r="C19033" s="34"/>
    </row>
    <row r="19034" spans="1:3" ht="15" x14ac:dyDescent="0.2">
      <c r="A19034" s="13"/>
      <c r="B19034" s="121" t="s">
        <v>211</v>
      </c>
      <c r="C19034" s="122"/>
    </row>
    <row r="19035" spans="1:3" hidden="1" x14ac:dyDescent="0.2">
      <c r="A19035" s="13">
        <f t="shared" ref="A19035:A19043" si="778">SUM(C19035)</f>
        <v>0</v>
      </c>
      <c r="B19035" s="21"/>
      <c r="C19035" s="35"/>
    </row>
    <row r="19036" spans="1:3" ht="15" hidden="1" x14ac:dyDescent="0.2">
      <c r="A19036" s="13">
        <f t="shared" si="778"/>
        <v>0</v>
      </c>
      <c r="B19036" s="22" t="s">
        <v>59</v>
      </c>
      <c r="C19036" s="29"/>
    </row>
    <row r="19037" spans="1:3" ht="15" x14ac:dyDescent="0.2">
      <c r="A19037" s="13"/>
      <c r="B19037" s="2" t="s">
        <v>1</v>
      </c>
      <c r="C19037" s="28">
        <v>193.29500999999999</v>
      </c>
    </row>
    <row r="19038" spans="1:3" ht="15" hidden="1" x14ac:dyDescent="0.2">
      <c r="A19038" s="13">
        <f t="shared" si="778"/>
        <v>0</v>
      </c>
      <c r="B19038" s="3" t="s">
        <v>2</v>
      </c>
      <c r="C19038" s="28"/>
    </row>
    <row r="19039" spans="1:3" ht="15" hidden="1" x14ac:dyDescent="0.2">
      <c r="A19039" s="13">
        <f t="shared" si="778"/>
        <v>0</v>
      </c>
      <c r="B19039" s="3" t="s">
        <v>3</v>
      </c>
      <c r="C19039" s="28"/>
    </row>
    <row r="19040" spans="1:3" ht="15" hidden="1" x14ac:dyDescent="0.2">
      <c r="A19040" s="13">
        <f t="shared" si="778"/>
        <v>0</v>
      </c>
      <c r="B19040" s="3" t="s">
        <v>4</v>
      </c>
      <c r="C19040" s="28">
        <v>0</v>
      </c>
    </row>
    <row r="19041" spans="1:3" ht="15" x14ac:dyDescent="0.2">
      <c r="A19041" s="13"/>
      <c r="B19041" s="3" t="s">
        <v>5</v>
      </c>
      <c r="C19041" s="28">
        <v>193.29500999999999</v>
      </c>
    </row>
    <row r="19042" spans="1:3" ht="15" hidden="1" x14ac:dyDescent="0.2">
      <c r="A19042" s="13">
        <f t="shared" si="778"/>
        <v>0</v>
      </c>
      <c r="B19042" s="2" t="s">
        <v>6</v>
      </c>
      <c r="C19042" s="28">
        <v>0</v>
      </c>
    </row>
    <row r="19043" spans="1:3" ht="15" hidden="1" x14ac:dyDescent="0.2">
      <c r="A19043" s="13">
        <f t="shared" si="778"/>
        <v>0</v>
      </c>
      <c r="B19043" s="2" t="s">
        <v>7</v>
      </c>
      <c r="C19043" s="28">
        <v>0</v>
      </c>
    </row>
    <row r="19044" spans="1:3" ht="15" hidden="1" x14ac:dyDescent="0.2">
      <c r="A19044" s="13">
        <v>0</v>
      </c>
      <c r="B19044" s="3" t="s">
        <v>8</v>
      </c>
      <c r="C19044" s="28">
        <v>0</v>
      </c>
    </row>
    <row r="19045" spans="1:3" ht="15" hidden="1" x14ac:dyDescent="0.2">
      <c r="A19045" s="13">
        <f>SUM(C19045)</f>
        <v>0</v>
      </c>
      <c r="B19045" s="4" t="s">
        <v>9</v>
      </c>
      <c r="C19045" s="28">
        <v>0</v>
      </c>
    </row>
    <row r="19046" spans="1:3" ht="15" hidden="1" x14ac:dyDescent="0.2">
      <c r="A19046" s="13">
        <v>0</v>
      </c>
      <c r="B19046" s="4" t="s">
        <v>10</v>
      </c>
      <c r="C19046" s="28">
        <v>0</v>
      </c>
    </row>
    <row r="19047" spans="1:3" ht="15" hidden="1" x14ac:dyDescent="0.2">
      <c r="A19047" s="13">
        <f>SUM(C19047)</f>
        <v>0</v>
      </c>
      <c r="B19047" s="4" t="s">
        <v>11</v>
      </c>
      <c r="C19047" s="28">
        <v>0</v>
      </c>
    </row>
    <row r="19048" spans="1:3" ht="15" hidden="1" x14ac:dyDescent="0.2">
      <c r="A19048" s="13">
        <f>SUM(C19048)</f>
        <v>0</v>
      </c>
      <c r="B19048" s="4" t="s">
        <v>12</v>
      </c>
      <c r="C19048" s="28">
        <v>0</v>
      </c>
    </row>
    <row r="19049" spans="1:3" ht="15" hidden="1" x14ac:dyDescent="0.2">
      <c r="A19049" s="13">
        <f>SUM(C19049)</f>
        <v>0</v>
      </c>
      <c r="B19049" s="2" t="s">
        <v>13</v>
      </c>
      <c r="C19049" s="28">
        <v>0</v>
      </c>
    </row>
    <row r="19050" spans="1:3" ht="15" hidden="1" x14ac:dyDescent="0.2">
      <c r="A19050" s="13">
        <v>0</v>
      </c>
      <c r="B19050" s="3" t="s">
        <v>14</v>
      </c>
      <c r="C19050" s="28">
        <v>0</v>
      </c>
    </row>
    <row r="19051" spans="1:3" ht="15" hidden="1" x14ac:dyDescent="0.2">
      <c r="A19051" s="13">
        <v>0</v>
      </c>
      <c r="B19051" s="4" t="s">
        <v>15</v>
      </c>
      <c r="C19051" s="28">
        <v>0</v>
      </c>
    </row>
    <row r="19052" spans="1:3" ht="15" hidden="1" x14ac:dyDescent="0.2">
      <c r="A19052" s="13">
        <v>0</v>
      </c>
      <c r="B19052" s="4" t="s">
        <v>10</v>
      </c>
      <c r="C19052" s="28">
        <v>0</v>
      </c>
    </row>
    <row r="19053" spans="1:3" ht="15" hidden="1" x14ac:dyDescent="0.2">
      <c r="A19053" s="13">
        <f t="shared" ref="A19053:A19059" si="779">SUM(C19053)</f>
        <v>0</v>
      </c>
      <c r="B19053" s="4" t="s">
        <v>16</v>
      </c>
      <c r="C19053" s="28">
        <v>0</v>
      </c>
    </row>
    <row r="19054" spans="1:3" ht="15" hidden="1" x14ac:dyDescent="0.2">
      <c r="A19054" s="13">
        <f t="shared" si="779"/>
        <v>0</v>
      </c>
      <c r="B19054" s="3" t="s">
        <v>17</v>
      </c>
      <c r="C19054" s="28">
        <v>0</v>
      </c>
    </row>
    <row r="19055" spans="1:3" ht="15" hidden="1" x14ac:dyDescent="0.2">
      <c r="A19055" s="13">
        <f t="shared" si="779"/>
        <v>0</v>
      </c>
      <c r="B19055" s="4" t="s">
        <v>18</v>
      </c>
      <c r="C19055" s="28">
        <v>0</v>
      </c>
    </row>
    <row r="19056" spans="1:3" hidden="1" x14ac:dyDescent="0.2">
      <c r="A19056" s="13">
        <f t="shared" si="779"/>
        <v>0</v>
      </c>
      <c r="B19056" s="21"/>
      <c r="C19056" s="35"/>
    </row>
    <row r="19057" spans="1:3" ht="15" x14ac:dyDescent="0.2">
      <c r="A19057" s="13"/>
      <c r="B19057" s="2" t="s">
        <v>19</v>
      </c>
      <c r="C19057" s="28">
        <v>101.81484999999999</v>
      </c>
    </row>
    <row r="19058" spans="1:3" ht="15" x14ac:dyDescent="0.2">
      <c r="A19058" s="13"/>
      <c r="B19058" s="12" t="s">
        <v>20</v>
      </c>
      <c r="C19058" s="31">
        <v>14.27125</v>
      </c>
    </row>
    <row r="19059" spans="1:3" ht="15" x14ac:dyDescent="0.2">
      <c r="A19059" s="13"/>
      <c r="B19059" s="12" t="s">
        <v>21</v>
      </c>
      <c r="C19059" s="31">
        <v>77.95675</v>
      </c>
    </row>
    <row r="19060" spans="1:3" ht="15" hidden="1" x14ac:dyDescent="0.2">
      <c r="A19060" s="13">
        <v>0</v>
      </c>
      <c r="B19060" s="15" t="s">
        <v>22</v>
      </c>
      <c r="C19060" s="32">
        <v>1.6</v>
      </c>
    </row>
    <row r="19061" spans="1:3" ht="15" hidden="1" x14ac:dyDescent="0.2">
      <c r="A19061" s="13">
        <v>0</v>
      </c>
      <c r="B19061" s="15" t="s">
        <v>23</v>
      </c>
      <c r="C19061" s="32">
        <v>7.4999999999999997E-2</v>
      </c>
    </row>
    <row r="19062" spans="1:3" ht="15" hidden="1" x14ac:dyDescent="0.2">
      <c r="A19062" s="13">
        <v>0</v>
      </c>
      <c r="B19062" s="15" t="s">
        <v>24</v>
      </c>
      <c r="C19062" s="32">
        <v>36.671819999999997</v>
      </c>
    </row>
    <row r="19063" spans="1:3" ht="15" hidden="1" x14ac:dyDescent="0.2">
      <c r="A19063" s="13">
        <v>0</v>
      </c>
      <c r="B19063" s="15" t="s">
        <v>25</v>
      </c>
      <c r="C19063" s="32">
        <v>1.1281000000000001</v>
      </c>
    </row>
    <row r="19064" spans="1:3" ht="15" hidden="1" x14ac:dyDescent="0.2">
      <c r="A19064" s="13">
        <v>0</v>
      </c>
      <c r="B19064" s="15" t="s">
        <v>26</v>
      </c>
      <c r="C19064" s="32">
        <v>0</v>
      </c>
    </row>
    <row r="19065" spans="1:3" ht="15" hidden="1" x14ac:dyDescent="0.2">
      <c r="A19065" s="13">
        <v>0</v>
      </c>
      <c r="B19065" s="15" t="s">
        <v>27</v>
      </c>
      <c r="C19065" s="32">
        <v>0.25</v>
      </c>
    </row>
    <row r="19066" spans="1:3" ht="30" hidden="1" x14ac:dyDescent="0.2">
      <c r="A19066" s="13">
        <v>0</v>
      </c>
      <c r="B19066" s="15" t="s">
        <v>28</v>
      </c>
      <c r="C19066" s="32">
        <v>23.24316</v>
      </c>
    </row>
    <row r="19067" spans="1:3" ht="15" hidden="1" x14ac:dyDescent="0.2">
      <c r="A19067" s="13">
        <v>0</v>
      </c>
      <c r="B19067" s="15" t="s">
        <v>29</v>
      </c>
      <c r="C19067" s="32">
        <v>4.3593299999999999</v>
      </c>
    </row>
    <row r="19068" spans="1:3" ht="15" hidden="1" x14ac:dyDescent="0.2">
      <c r="A19068" s="13">
        <v>0</v>
      </c>
      <c r="B19068" s="15" t="s">
        <v>30</v>
      </c>
      <c r="C19068" s="32">
        <v>0</v>
      </c>
    </row>
    <row r="19069" spans="1:3" ht="15" hidden="1" x14ac:dyDescent="0.2">
      <c r="A19069" s="13">
        <v>0</v>
      </c>
      <c r="B19069" s="15" t="s">
        <v>31</v>
      </c>
      <c r="C19069" s="32">
        <v>10.629339999999999</v>
      </c>
    </row>
    <row r="19070" spans="1:3" ht="15" hidden="1" x14ac:dyDescent="0.2">
      <c r="A19070" s="13">
        <f t="shared" ref="A19070:A19076" si="780">SUM(C19070)</f>
        <v>0</v>
      </c>
      <c r="B19070" s="12" t="s">
        <v>32</v>
      </c>
      <c r="C19070" s="31">
        <v>0</v>
      </c>
    </row>
    <row r="19071" spans="1:3" ht="15" hidden="1" x14ac:dyDescent="0.2">
      <c r="A19071" s="13">
        <f t="shared" si="780"/>
        <v>0</v>
      </c>
      <c r="B19071" s="3" t="s">
        <v>33</v>
      </c>
      <c r="C19071" s="28">
        <v>0</v>
      </c>
    </row>
    <row r="19072" spans="1:3" ht="15" hidden="1" x14ac:dyDescent="0.2">
      <c r="A19072" s="13">
        <f t="shared" si="780"/>
        <v>0</v>
      </c>
      <c r="B19072" s="12" t="s">
        <v>4</v>
      </c>
      <c r="C19072" s="31">
        <v>0</v>
      </c>
    </row>
    <row r="19073" spans="1:3" ht="15" hidden="1" x14ac:dyDescent="0.2">
      <c r="A19073" s="13">
        <f t="shared" si="780"/>
        <v>0</v>
      </c>
      <c r="B19073" s="12" t="s">
        <v>34</v>
      </c>
      <c r="C19073" s="31">
        <v>0</v>
      </c>
    </row>
    <row r="19074" spans="1:3" ht="15" x14ac:dyDescent="0.2">
      <c r="A19074" s="13"/>
      <c r="B19074" s="12" t="s">
        <v>35</v>
      </c>
      <c r="C19074" s="31">
        <v>9.5868500000000001</v>
      </c>
    </row>
    <row r="19075" spans="1:3" ht="15" hidden="1" x14ac:dyDescent="0.2">
      <c r="A19075" s="13">
        <f t="shared" si="780"/>
        <v>0</v>
      </c>
      <c r="B19075" s="2" t="s">
        <v>36</v>
      </c>
      <c r="C19075" s="28">
        <v>0</v>
      </c>
    </row>
    <row r="19076" spans="1:3" ht="15" hidden="1" x14ac:dyDescent="0.2">
      <c r="A19076" s="13">
        <f t="shared" si="780"/>
        <v>0</v>
      </c>
      <c r="B19076" s="2" t="s">
        <v>37</v>
      </c>
      <c r="C19076" s="28">
        <v>0</v>
      </c>
    </row>
    <row r="19077" spans="1:3" ht="15" hidden="1" x14ac:dyDescent="0.2">
      <c r="A19077" s="13">
        <v>0</v>
      </c>
      <c r="B19077" s="16" t="s">
        <v>8</v>
      </c>
      <c r="C19077" s="33">
        <v>0</v>
      </c>
    </row>
    <row r="19078" spans="1:3" ht="15" hidden="1" x14ac:dyDescent="0.2">
      <c r="A19078" s="13">
        <v>0</v>
      </c>
      <c r="B19078" s="15" t="s">
        <v>9</v>
      </c>
      <c r="C19078" s="32">
        <v>0</v>
      </c>
    </row>
    <row r="19079" spans="1:3" ht="15" hidden="1" x14ac:dyDescent="0.2">
      <c r="A19079" s="13">
        <v>0</v>
      </c>
      <c r="B19079" s="15" t="s">
        <v>38</v>
      </c>
      <c r="C19079" s="32">
        <v>0</v>
      </c>
    </row>
    <row r="19080" spans="1:3" ht="15" hidden="1" x14ac:dyDescent="0.2">
      <c r="A19080" s="13">
        <f>SUM(C19080)</f>
        <v>0</v>
      </c>
      <c r="B19080" s="14" t="s">
        <v>39</v>
      </c>
      <c r="C19080" s="31">
        <v>0</v>
      </c>
    </row>
    <row r="19081" spans="1:3" ht="15" hidden="1" x14ac:dyDescent="0.2">
      <c r="A19081" s="13">
        <f>SUM(C19081)</f>
        <v>0</v>
      </c>
      <c r="B19081" s="4" t="s">
        <v>40</v>
      </c>
      <c r="C19081" s="28">
        <v>0</v>
      </c>
    </row>
    <row r="19082" spans="1:3" ht="15" hidden="1" x14ac:dyDescent="0.2">
      <c r="A19082" s="13">
        <f>SUM(C19082)</f>
        <v>0</v>
      </c>
      <c r="B19082" s="2" t="s">
        <v>41</v>
      </c>
      <c r="C19082" s="28">
        <v>0</v>
      </c>
    </row>
    <row r="19083" spans="1:3" ht="15" hidden="1" x14ac:dyDescent="0.2">
      <c r="A19083" s="13">
        <v>0</v>
      </c>
      <c r="B19083" s="16" t="s">
        <v>14</v>
      </c>
      <c r="C19083" s="33">
        <v>0</v>
      </c>
    </row>
    <row r="19084" spans="1:3" ht="15" hidden="1" x14ac:dyDescent="0.2">
      <c r="A19084" s="13">
        <v>0</v>
      </c>
      <c r="B19084" s="15" t="s">
        <v>9</v>
      </c>
      <c r="C19084" s="32">
        <v>0</v>
      </c>
    </row>
    <row r="19085" spans="1:3" ht="15" hidden="1" x14ac:dyDescent="0.2">
      <c r="A19085" s="13">
        <v>0</v>
      </c>
      <c r="B19085" s="15" t="s">
        <v>10</v>
      </c>
      <c r="C19085" s="32">
        <v>0</v>
      </c>
    </row>
    <row r="19086" spans="1:3" ht="15" hidden="1" x14ac:dyDescent="0.2">
      <c r="A19086" s="13">
        <f>SUM(C19086)</f>
        <v>0</v>
      </c>
      <c r="B19086" s="14" t="s">
        <v>42</v>
      </c>
      <c r="C19086" s="31">
        <v>0</v>
      </c>
    </row>
    <row r="19087" spans="1:3" ht="15" hidden="1" x14ac:dyDescent="0.2">
      <c r="A19087" s="13">
        <f>SUM(C19087)</f>
        <v>0</v>
      </c>
      <c r="B19087" s="4" t="s">
        <v>16</v>
      </c>
      <c r="C19087" s="28">
        <v>0</v>
      </c>
    </row>
    <row r="19088" spans="1:3" ht="15" hidden="1" x14ac:dyDescent="0.2">
      <c r="A19088" s="13">
        <f>SUM(C19088)</f>
        <v>0</v>
      </c>
      <c r="B19088" s="16" t="s">
        <v>17</v>
      </c>
      <c r="C19088" s="33">
        <v>0</v>
      </c>
    </row>
    <row r="19089" spans="1:3" ht="15" hidden="1" x14ac:dyDescent="0.2">
      <c r="A19089" s="13">
        <v>0</v>
      </c>
      <c r="B19089" s="15" t="s">
        <v>43</v>
      </c>
      <c r="C19089" s="32">
        <v>0</v>
      </c>
    </row>
    <row r="19090" spans="1:3" ht="15" hidden="1" x14ac:dyDescent="0.2">
      <c r="A19090" s="13">
        <v>0</v>
      </c>
      <c r="B19090" s="15" t="s">
        <v>15</v>
      </c>
      <c r="C19090" s="32">
        <v>0</v>
      </c>
    </row>
    <row r="19091" spans="1:3" ht="15" hidden="1" x14ac:dyDescent="0.2">
      <c r="A19091" s="13">
        <v>0</v>
      </c>
      <c r="B19091" s="15" t="s">
        <v>10</v>
      </c>
      <c r="C19091" s="32">
        <v>0</v>
      </c>
    </row>
    <row r="19092" spans="1:3" ht="15" hidden="1" x14ac:dyDescent="0.2">
      <c r="A19092" s="13">
        <f t="shared" ref="A19092:A19114" si="781">SUM(C19092)</f>
        <v>0</v>
      </c>
      <c r="B19092" s="14" t="s">
        <v>39</v>
      </c>
      <c r="C19092" s="31">
        <v>0</v>
      </c>
    </row>
    <row r="19093" spans="1:3" ht="15" hidden="1" x14ac:dyDescent="0.2">
      <c r="A19093" s="13">
        <f t="shared" si="781"/>
        <v>0</v>
      </c>
      <c r="B19093" s="4" t="s">
        <v>16</v>
      </c>
      <c r="C19093" s="28">
        <v>0</v>
      </c>
    </row>
    <row r="19094" spans="1:3" hidden="1" x14ac:dyDescent="0.2">
      <c r="A19094" s="13">
        <f t="shared" si="781"/>
        <v>0</v>
      </c>
      <c r="B19094" s="21"/>
      <c r="C19094" s="35"/>
    </row>
    <row r="19095" spans="1:3" ht="15" hidden="1" x14ac:dyDescent="0.2">
      <c r="A19095" s="13">
        <f t="shared" si="781"/>
        <v>0</v>
      </c>
      <c r="B19095" s="22" t="s">
        <v>60</v>
      </c>
      <c r="C19095" s="29"/>
    </row>
    <row r="19096" spans="1:3" ht="15" x14ac:dyDescent="0.2">
      <c r="A19096" s="13"/>
      <c r="B19096" s="17" t="s">
        <v>44</v>
      </c>
      <c r="C19096" s="31">
        <v>193.29500999999999</v>
      </c>
    </row>
    <row r="19097" spans="1:3" ht="15" x14ac:dyDescent="0.2">
      <c r="A19097" s="13"/>
      <c r="B19097" s="12" t="s">
        <v>1</v>
      </c>
      <c r="C19097" s="31">
        <v>193.29500999999999</v>
      </c>
    </row>
    <row r="19098" spans="1:3" ht="15" hidden="1" x14ac:dyDescent="0.2">
      <c r="A19098" s="13">
        <f t="shared" si="781"/>
        <v>0</v>
      </c>
      <c r="B19098" s="12" t="s">
        <v>6</v>
      </c>
      <c r="C19098" s="31">
        <v>0</v>
      </c>
    </row>
    <row r="19099" spans="1:3" ht="15" hidden="1" x14ac:dyDescent="0.2">
      <c r="A19099" s="13">
        <f t="shared" si="781"/>
        <v>0</v>
      </c>
      <c r="B19099" s="12" t="s">
        <v>45</v>
      </c>
      <c r="C19099" s="31">
        <v>0</v>
      </c>
    </row>
    <row r="19100" spans="1:3" ht="15" hidden="1" x14ac:dyDescent="0.2">
      <c r="A19100" s="13">
        <f t="shared" si="781"/>
        <v>0</v>
      </c>
      <c r="B19100" s="12" t="s">
        <v>13</v>
      </c>
      <c r="C19100" s="31">
        <v>0</v>
      </c>
    </row>
    <row r="19101" spans="1:3" ht="15" x14ac:dyDescent="0.2">
      <c r="A19101" s="13"/>
      <c r="B19101" s="17" t="s">
        <v>46</v>
      </c>
      <c r="C19101" s="31">
        <v>101.81485000000001</v>
      </c>
    </row>
    <row r="19102" spans="1:3" ht="15" x14ac:dyDescent="0.2">
      <c r="A19102" s="13"/>
      <c r="B19102" s="12" t="s">
        <v>19</v>
      </c>
      <c r="C19102" s="31">
        <v>101.81485000000001</v>
      </c>
    </row>
    <row r="19103" spans="1:3" ht="15" hidden="1" x14ac:dyDescent="0.2">
      <c r="A19103" s="13">
        <f t="shared" si="781"/>
        <v>0</v>
      </c>
      <c r="B19103" s="12" t="s">
        <v>36</v>
      </c>
      <c r="C19103" s="31">
        <v>0</v>
      </c>
    </row>
    <row r="19104" spans="1:3" ht="15" hidden="1" x14ac:dyDescent="0.2">
      <c r="A19104" s="13">
        <f t="shared" si="781"/>
        <v>0</v>
      </c>
      <c r="B19104" s="12" t="s">
        <v>47</v>
      </c>
      <c r="C19104" s="31">
        <v>0</v>
      </c>
    </row>
    <row r="19105" spans="1:3" ht="15" hidden="1" x14ac:dyDescent="0.2">
      <c r="A19105" s="13">
        <f t="shared" si="781"/>
        <v>0</v>
      </c>
      <c r="B19105" s="12" t="s">
        <v>41</v>
      </c>
      <c r="C19105" s="31">
        <v>0</v>
      </c>
    </row>
    <row r="19106" spans="1:3" ht="15" x14ac:dyDescent="0.2">
      <c r="A19106" s="13"/>
      <c r="B19106" s="39" t="s">
        <v>48</v>
      </c>
      <c r="C19106" s="40">
        <v>91.480159999999998</v>
      </c>
    </row>
    <row r="19107" spans="1:3" ht="15" x14ac:dyDescent="0.2">
      <c r="A19107" s="13"/>
      <c r="B19107" s="39" t="s">
        <v>49</v>
      </c>
      <c r="C19107" s="40">
        <v>19.139019999999999</v>
      </c>
    </row>
    <row r="19108" spans="1:3" ht="15" x14ac:dyDescent="0.2">
      <c r="A19108" s="13"/>
      <c r="B19108" s="39" t="s">
        <v>50</v>
      </c>
      <c r="C19108" s="40">
        <v>110.61918</v>
      </c>
    </row>
    <row r="19109" spans="1:3" ht="15" hidden="1" x14ac:dyDescent="0.2">
      <c r="A19109" s="13">
        <f t="shared" si="781"/>
        <v>0</v>
      </c>
      <c r="B19109" s="23"/>
      <c r="C19109" s="34"/>
    </row>
    <row r="19110" spans="1:3" hidden="1" x14ac:dyDescent="0.2">
      <c r="A19110" s="13">
        <f t="shared" si="781"/>
        <v>0</v>
      </c>
      <c r="B19110" s="18" t="s">
        <v>319</v>
      </c>
      <c r="C19110" s="29"/>
    </row>
    <row r="19111" spans="1:3" ht="15" x14ac:dyDescent="0.2">
      <c r="A19111" s="13"/>
      <c r="B19111" s="5" t="s">
        <v>53</v>
      </c>
      <c r="C19111" s="36">
        <v>233</v>
      </c>
    </row>
    <row r="19112" spans="1:3" ht="15" x14ac:dyDescent="0.2">
      <c r="A19112" s="13"/>
      <c r="B19112" s="6" t="s">
        <v>54</v>
      </c>
      <c r="C19112" s="36">
        <v>190</v>
      </c>
    </row>
    <row r="19113" spans="1:3" ht="15" x14ac:dyDescent="0.2">
      <c r="A19113" s="13"/>
      <c r="B19113" s="6" t="s">
        <v>55</v>
      </c>
      <c r="C19113" s="36">
        <v>43</v>
      </c>
    </row>
    <row r="19114" spans="1:3" ht="15" hidden="1" x14ac:dyDescent="0.2">
      <c r="A19114" s="13">
        <f t="shared" si="781"/>
        <v>0</v>
      </c>
      <c r="B19114" s="24"/>
      <c r="C19114" s="34"/>
    </row>
    <row r="19115" spans="1:3" ht="15" x14ac:dyDescent="0.2">
      <c r="A19115" s="13"/>
      <c r="B19115" s="121" t="s">
        <v>360</v>
      </c>
      <c r="C19115" s="122"/>
    </row>
    <row r="19116" spans="1:3" hidden="1" x14ac:dyDescent="0.2">
      <c r="A19116" s="13">
        <f t="shared" ref="A19116:A19124" si="782">SUM(C19116)</f>
        <v>0</v>
      </c>
      <c r="B19116" s="21"/>
      <c r="C19116" s="35"/>
    </row>
    <row r="19117" spans="1:3" ht="15" hidden="1" x14ac:dyDescent="0.2">
      <c r="A19117" s="13">
        <f t="shared" si="782"/>
        <v>0</v>
      </c>
      <c r="B19117" s="22" t="s">
        <v>59</v>
      </c>
      <c r="C19117" s="29"/>
    </row>
    <row r="19118" spans="1:3" ht="15" x14ac:dyDescent="0.2">
      <c r="A19118" s="13"/>
      <c r="B19118" s="2" t="s">
        <v>1</v>
      </c>
      <c r="C19118" s="28">
        <v>5997.11</v>
      </c>
    </row>
    <row r="19119" spans="1:3" ht="15" hidden="1" x14ac:dyDescent="0.2">
      <c r="A19119" s="13">
        <f t="shared" si="782"/>
        <v>0</v>
      </c>
      <c r="B19119" s="3" t="s">
        <v>2</v>
      </c>
      <c r="C19119" s="28"/>
    </row>
    <row r="19120" spans="1:3" ht="15" hidden="1" x14ac:dyDescent="0.2">
      <c r="A19120" s="13">
        <f t="shared" si="782"/>
        <v>0</v>
      </c>
      <c r="B19120" s="3" t="s">
        <v>3</v>
      </c>
      <c r="C19120" s="28"/>
    </row>
    <row r="19121" spans="1:3" ht="15" x14ac:dyDescent="0.2">
      <c r="A19121" s="13"/>
      <c r="B19121" s="3" t="s">
        <v>4</v>
      </c>
      <c r="C19121" s="28">
        <v>9.98</v>
      </c>
    </row>
    <row r="19122" spans="1:3" ht="15" x14ac:dyDescent="0.2">
      <c r="A19122" s="13"/>
      <c r="B19122" s="3" t="s">
        <v>5</v>
      </c>
      <c r="C19122" s="28">
        <v>5987.13</v>
      </c>
    </row>
    <row r="19123" spans="1:3" ht="15" hidden="1" x14ac:dyDescent="0.2">
      <c r="A19123" s="13">
        <f t="shared" si="782"/>
        <v>0</v>
      </c>
      <c r="B19123" s="2" t="s">
        <v>6</v>
      </c>
      <c r="C19123" s="28"/>
    </row>
    <row r="19124" spans="1:3" ht="15" hidden="1" x14ac:dyDescent="0.2">
      <c r="A19124" s="13">
        <f t="shared" si="782"/>
        <v>0</v>
      </c>
      <c r="B19124" s="2" t="s">
        <v>7</v>
      </c>
      <c r="C19124" s="28">
        <v>0</v>
      </c>
    </row>
    <row r="19125" spans="1:3" ht="15" hidden="1" x14ac:dyDescent="0.2">
      <c r="A19125" s="13">
        <v>0</v>
      </c>
      <c r="B19125" s="3" t="s">
        <v>8</v>
      </c>
      <c r="C19125" s="28">
        <v>0</v>
      </c>
    </row>
    <row r="19126" spans="1:3" ht="15" hidden="1" x14ac:dyDescent="0.2">
      <c r="A19126" s="13">
        <f>SUM(C19126)</f>
        <v>0</v>
      </c>
      <c r="B19126" s="4" t="s">
        <v>9</v>
      </c>
      <c r="C19126" s="28"/>
    </row>
    <row r="19127" spans="1:3" ht="15" hidden="1" x14ac:dyDescent="0.2">
      <c r="A19127" s="13">
        <v>0</v>
      </c>
      <c r="B19127" s="4" t="s">
        <v>10</v>
      </c>
      <c r="C19127" s="28"/>
    </row>
    <row r="19128" spans="1:3" ht="15" hidden="1" x14ac:dyDescent="0.2">
      <c r="A19128" s="13">
        <f>SUM(C19128)</f>
        <v>0</v>
      </c>
      <c r="B19128" s="4" t="s">
        <v>11</v>
      </c>
      <c r="C19128" s="28"/>
    </row>
    <row r="19129" spans="1:3" ht="15" hidden="1" x14ac:dyDescent="0.2">
      <c r="A19129" s="13">
        <f>SUM(C19129)</f>
        <v>0</v>
      </c>
      <c r="B19129" s="4" t="s">
        <v>12</v>
      </c>
      <c r="C19129" s="28"/>
    </row>
    <row r="19130" spans="1:3" ht="15" hidden="1" x14ac:dyDescent="0.2">
      <c r="A19130" s="13">
        <f>SUM(C19130)</f>
        <v>0</v>
      </c>
      <c r="B19130" s="2" t="s">
        <v>13</v>
      </c>
      <c r="C19130" s="28">
        <v>0</v>
      </c>
    </row>
    <row r="19131" spans="1:3" ht="15" hidden="1" x14ac:dyDescent="0.2">
      <c r="A19131" s="13">
        <v>0</v>
      </c>
      <c r="B19131" s="3" t="s">
        <v>14</v>
      </c>
      <c r="C19131" s="28">
        <v>0</v>
      </c>
    </row>
    <row r="19132" spans="1:3" ht="15" hidden="1" x14ac:dyDescent="0.2">
      <c r="A19132" s="13">
        <v>0</v>
      </c>
      <c r="B19132" s="4" t="s">
        <v>15</v>
      </c>
      <c r="C19132" s="28"/>
    </row>
    <row r="19133" spans="1:3" ht="15" hidden="1" x14ac:dyDescent="0.2">
      <c r="A19133" s="13">
        <v>0</v>
      </c>
      <c r="B19133" s="4" t="s">
        <v>10</v>
      </c>
      <c r="C19133" s="28"/>
    </row>
    <row r="19134" spans="1:3" ht="15" hidden="1" x14ac:dyDescent="0.2">
      <c r="A19134" s="13">
        <f t="shared" ref="A19134:A19140" si="783">SUM(C19134)</f>
        <v>0</v>
      </c>
      <c r="B19134" s="4" t="s">
        <v>16</v>
      </c>
      <c r="C19134" s="28"/>
    </row>
    <row r="19135" spans="1:3" ht="15" hidden="1" x14ac:dyDescent="0.2">
      <c r="A19135" s="13">
        <f t="shared" si="783"/>
        <v>0</v>
      </c>
      <c r="B19135" s="3" t="s">
        <v>17</v>
      </c>
      <c r="C19135" s="28">
        <v>0</v>
      </c>
    </row>
    <row r="19136" spans="1:3" ht="15" hidden="1" x14ac:dyDescent="0.2">
      <c r="A19136" s="13">
        <f t="shared" si="783"/>
        <v>0</v>
      </c>
      <c r="B19136" s="4" t="s">
        <v>18</v>
      </c>
      <c r="C19136" s="28"/>
    </row>
    <row r="19137" spans="1:3" hidden="1" x14ac:dyDescent="0.2">
      <c r="A19137" s="13">
        <f t="shared" si="783"/>
        <v>0</v>
      </c>
      <c r="B19137" s="21"/>
      <c r="C19137" s="35"/>
    </row>
    <row r="19138" spans="1:3" ht="15" x14ac:dyDescent="0.2">
      <c r="A19138" s="13"/>
      <c r="B19138" s="2" t="s">
        <v>19</v>
      </c>
      <c r="C19138" s="28">
        <v>5953.15</v>
      </c>
    </row>
    <row r="19139" spans="1:3" ht="15" x14ac:dyDescent="0.2">
      <c r="A19139" s="13"/>
      <c r="B19139" s="12" t="s">
        <v>20</v>
      </c>
      <c r="C19139" s="31">
        <v>5447.67</v>
      </c>
    </row>
    <row r="19140" spans="1:3" ht="15" x14ac:dyDescent="0.2">
      <c r="A19140" s="13"/>
      <c r="B19140" s="12" t="s">
        <v>21</v>
      </c>
      <c r="C19140" s="31">
        <v>440.03</v>
      </c>
    </row>
    <row r="19141" spans="1:3" ht="15" hidden="1" x14ac:dyDescent="0.2">
      <c r="A19141" s="13">
        <v>0</v>
      </c>
      <c r="B19141" s="15" t="s">
        <v>22</v>
      </c>
      <c r="C19141" s="32">
        <v>217.84</v>
      </c>
    </row>
    <row r="19142" spans="1:3" ht="15" hidden="1" x14ac:dyDescent="0.2">
      <c r="A19142" s="13">
        <v>0</v>
      </c>
      <c r="B19142" s="15" t="s">
        <v>23</v>
      </c>
      <c r="C19142" s="32"/>
    </row>
    <row r="19143" spans="1:3" ht="15" hidden="1" x14ac:dyDescent="0.2">
      <c r="A19143" s="13">
        <v>0</v>
      </c>
      <c r="B19143" s="15" t="s">
        <v>24</v>
      </c>
      <c r="C19143" s="32"/>
    </row>
    <row r="19144" spans="1:3" ht="15" hidden="1" x14ac:dyDescent="0.2">
      <c r="A19144" s="13">
        <v>0</v>
      </c>
      <c r="B19144" s="15" t="s">
        <v>25</v>
      </c>
      <c r="C19144" s="32"/>
    </row>
    <row r="19145" spans="1:3" ht="15" hidden="1" x14ac:dyDescent="0.2">
      <c r="A19145" s="13">
        <v>0</v>
      </c>
      <c r="B19145" s="15" t="s">
        <v>26</v>
      </c>
      <c r="C19145" s="32"/>
    </row>
    <row r="19146" spans="1:3" ht="15" hidden="1" x14ac:dyDescent="0.2">
      <c r="A19146" s="13">
        <v>0</v>
      </c>
      <c r="B19146" s="15" t="s">
        <v>27</v>
      </c>
      <c r="C19146" s="32"/>
    </row>
    <row r="19147" spans="1:3" ht="30" hidden="1" x14ac:dyDescent="0.2">
      <c r="A19147" s="13">
        <v>0</v>
      </c>
      <c r="B19147" s="15" t="s">
        <v>28</v>
      </c>
      <c r="C19147" s="32"/>
    </row>
    <row r="19148" spans="1:3" ht="15" hidden="1" x14ac:dyDescent="0.2">
      <c r="A19148" s="13">
        <v>0</v>
      </c>
      <c r="B19148" s="15" t="s">
        <v>29</v>
      </c>
      <c r="C19148" s="32"/>
    </row>
    <row r="19149" spans="1:3" ht="15" hidden="1" x14ac:dyDescent="0.2">
      <c r="A19149" s="13">
        <v>0</v>
      </c>
      <c r="B19149" s="15" t="s">
        <v>30</v>
      </c>
      <c r="C19149" s="32"/>
    </row>
    <row r="19150" spans="1:3" ht="15" hidden="1" x14ac:dyDescent="0.2">
      <c r="A19150" s="13">
        <v>0</v>
      </c>
      <c r="B19150" s="15" t="s">
        <v>31</v>
      </c>
      <c r="C19150" s="32">
        <v>222.19</v>
      </c>
    </row>
    <row r="19151" spans="1:3" ht="15" hidden="1" x14ac:dyDescent="0.2">
      <c r="A19151" s="13">
        <f>SUM(C19151)</f>
        <v>0</v>
      </c>
      <c r="B19151" s="12" t="s">
        <v>32</v>
      </c>
      <c r="C19151" s="31"/>
    </row>
    <row r="19152" spans="1:3" ht="15" hidden="1" x14ac:dyDescent="0.2">
      <c r="A19152" s="13">
        <f>SUM(C19152)</f>
        <v>0</v>
      </c>
      <c r="B19152" s="3" t="s">
        <v>33</v>
      </c>
      <c r="C19152" s="28"/>
    </row>
    <row r="19153" spans="1:3" ht="15" hidden="1" x14ac:dyDescent="0.2">
      <c r="A19153" s="13">
        <f>SUM(C19153)</f>
        <v>0</v>
      </c>
      <c r="B19153" s="12" t="s">
        <v>4</v>
      </c>
      <c r="C19153" s="31"/>
    </row>
    <row r="19154" spans="1:3" ht="15" x14ac:dyDescent="0.2">
      <c r="A19154" s="13"/>
      <c r="B19154" s="12" t="s">
        <v>34</v>
      </c>
      <c r="C19154" s="31">
        <v>58.15</v>
      </c>
    </row>
    <row r="19155" spans="1:3" ht="15" x14ac:dyDescent="0.2">
      <c r="A19155" s="13"/>
      <c r="B19155" s="12" t="s">
        <v>35</v>
      </c>
      <c r="C19155" s="31">
        <v>7.3</v>
      </c>
    </row>
    <row r="19156" spans="1:3" ht="15" x14ac:dyDescent="0.2">
      <c r="A19156" s="13"/>
      <c r="B19156" s="2" t="s">
        <v>36</v>
      </c>
      <c r="C19156" s="28">
        <v>7.08</v>
      </c>
    </row>
    <row r="19157" spans="1:3" ht="15" hidden="1" x14ac:dyDescent="0.2">
      <c r="A19157" s="13">
        <f t="shared" ref="A19155:A19218" si="784">SUM(C19157)</f>
        <v>0</v>
      </c>
      <c r="B19157" s="2" t="s">
        <v>37</v>
      </c>
      <c r="C19157" s="28">
        <v>0</v>
      </c>
    </row>
    <row r="19158" spans="1:3" ht="15" hidden="1" x14ac:dyDescent="0.2">
      <c r="A19158" s="13">
        <v>0</v>
      </c>
      <c r="B19158" s="16" t="s">
        <v>8</v>
      </c>
      <c r="C19158" s="33">
        <v>0</v>
      </c>
    </row>
    <row r="19159" spans="1:3" ht="15" hidden="1" x14ac:dyDescent="0.2">
      <c r="A19159" s="13">
        <v>0</v>
      </c>
      <c r="B19159" s="15" t="s">
        <v>9</v>
      </c>
      <c r="C19159" s="32"/>
    </row>
    <row r="19160" spans="1:3" ht="15" hidden="1" x14ac:dyDescent="0.2">
      <c r="A19160" s="13">
        <v>0</v>
      </c>
      <c r="B19160" s="15" t="s">
        <v>38</v>
      </c>
      <c r="C19160" s="32"/>
    </row>
    <row r="19161" spans="1:3" ht="15" hidden="1" x14ac:dyDescent="0.2">
      <c r="A19161" s="13">
        <f t="shared" si="784"/>
        <v>0</v>
      </c>
      <c r="B19161" s="14" t="s">
        <v>39</v>
      </c>
      <c r="C19161" s="31"/>
    </row>
    <row r="19162" spans="1:3" ht="15" hidden="1" x14ac:dyDescent="0.2">
      <c r="A19162" s="13">
        <f t="shared" si="784"/>
        <v>0</v>
      </c>
      <c r="B19162" s="4" t="s">
        <v>40</v>
      </c>
      <c r="C19162" s="28"/>
    </row>
    <row r="19163" spans="1:3" ht="15" hidden="1" x14ac:dyDescent="0.2">
      <c r="A19163" s="13">
        <f t="shared" si="784"/>
        <v>0</v>
      </c>
      <c r="B19163" s="2" t="s">
        <v>41</v>
      </c>
      <c r="C19163" s="28">
        <v>0</v>
      </c>
    </row>
    <row r="19164" spans="1:3" ht="15" hidden="1" x14ac:dyDescent="0.2">
      <c r="A19164" s="13">
        <v>0</v>
      </c>
      <c r="B19164" s="16" t="s">
        <v>14</v>
      </c>
      <c r="C19164" s="33">
        <v>0</v>
      </c>
    </row>
    <row r="19165" spans="1:3" ht="15" hidden="1" x14ac:dyDescent="0.2">
      <c r="A19165" s="13">
        <v>0</v>
      </c>
      <c r="B19165" s="15" t="s">
        <v>9</v>
      </c>
      <c r="C19165" s="32"/>
    </row>
    <row r="19166" spans="1:3" ht="15" hidden="1" x14ac:dyDescent="0.2">
      <c r="A19166" s="13">
        <v>0</v>
      </c>
      <c r="B19166" s="15" t="s">
        <v>10</v>
      </c>
      <c r="C19166" s="32"/>
    </row>
    <row r="19167" spans="1:3" ht="15" hidden="1" x14ac:dyDescent="0.2">
      <c r="A19167" s="13">
        <f t="shared" si="784"/>
        <v>0</v>
      </c>
      <c r="B19167" s="14" t="s">
        <v>42</v>
      </c>
      <c r="C19167" s="31"/>
    </row>
    <row r="19168" spans="1:3" ht="15" hidden="1" x14ac:dyDescent="0.2">
      <c r="A19168" s="13">
        <f t="shared" si="784"/>
        <v>0</v>
      </c>
      <c r="B19168" s="4" t="s">
        <v>16</v>
      </c>
      <c r="C19168" s="28"/>
    </row>
    <row r="19169" spans="1:3" ht="15" hidden="1" x14ac:dyDescent="0.2">
      <c r="A19169" s="13">
        <f t="shared" si="784"/>
        <v>0</v>
      </c>
      <c r="B19169" s="16" t="s">
        <v>17</v>
      </c>
      <c r="C19169" s="33">
        <v>0</v>
      </c>
    </row>
    <row r="19170" spans="1:3" ht="15" hidden="1" x14ac:dyDescent="0.2">
      <c r="A19170" s="13">
        <v>0</v>
      </c>
      <c r="B19170" s="15" t="s">
        <v>43</v>
      </c>
      <c r="C19170" s="32"/>
    </row>
    <row r="19171" spans="1:3" ht="15" hidden="1" x14ac:dyDescent="0.2">
      <c r="A19171" s="13">
        <v>0</v>
      </c>
      <c r="B19171" s="15" t="s">
        <v>15</v>
      </c>
      <c r="C19171" s="32"/>
    </row>
    <row r="19172" spans="1:3" ht="15" hidden="1" x14ac:dyDescent="0.2">
      <c r="A19172" s="13">
        <v>0</v>
      </c>
      <c r="B19172" s="15" t="s">
        <v>10</v>
      </c>
      <c r="C19172" s="32"/>
    </row>
    <row r="19173" spans="1:3" ht="15" hidden="1" x14ac:dyDescent="0.2">
      <c r="A19173" s="13">
        <f t="shared" si="784"/>
        <v>0</v>
      </c>
      <c r="B19173" s="14" t="s">
        <v>39</v>
      </c>
      <c r="C19173" s="31"/>
    </row>
    <row r="19174" spans="1:3" ht="15" hidden="1" x14ac:dyDescent="0.2">
      <c r="A19174" s="13">
        <f t="shared" si="784"/>
        <v>0</v>
      </c>
      <c r="B19174" s="4" t="s">
        <v>16</v>
      </c>
      <c r="C19174" s="28"/>
    </row>
    <row r="19175" spans="1:3" hidden="1" x14ac:dyDescent="0.2">
      <c r="A19175" s="13">
        <f t="shared" si="784"/>
        <v>0</v>
      </c>
      <c r="B19175" s="21"/>
      <c r="C19175" s="35"/>
    </row>
    <row r="19176" spans="1:3" ht="15" hidden="1" x14ac:dyDescent="0.2">
      <c r="A19176" s="13">
        <f t="shared" si="784"/>
        <v>0</v>
      </c>
      <c r="B19176" s="22" t="s">
        <v>60</v>
      </c>
      <c r="C19176" s="29"/>
    </row>
    <row r="19177" spans="1:3" ht="15" x14ac:dyDescent="0.2">
      <c r="A19177" s="13"/>
      <c r="B19177" s="17" t="s">
        <v>44</v>
      </c>
      <c r="C19177" s="31">
        <v>5997.11</v>
      </c>
    </row>
    <row r="19178" spans="1:3" ht="15" x14ac:dyDescent="0.2">
      <c r="A19178" s="13"/>
      <c r="B19178" s="12" t="s">
        <v>1</v>
      </c>
      <c r="C19178" s="31">
        <v>5997.11</v>
      </c>
    </row>
    <row r="19179" spans="1:3" ht="15" hidden="1" x14ac:dyDescent="0.2">
      <c r="A19179" s="13">
        <f t="shared" si="784"/>
        <v>0</v>
      </c>
      <c r="B19179" s="12" t="s">
        <v>6</v>
      </c>
      <c r="C19179" s="31">
        <v>0</v>
      </c>
    </row>
    <row r="19180" spans="1:3" ht="15" hidden="1" x14ac:dyDescent="0.2">
      <c r="A19180" s="13">
        <f t="shared" si="784"/>
        <v>0</v>
      </c>
      <c r="B19180" s="12" t="s">
        <v>45</v>
      </c>
      <c r="C19180" s="31">
        <v>0</v>
      </c>
    </row>
    <row r="19181" spans="1:3" ht="15" hidden="1" x14ac:dyDescent="0.2">
      <c r="A19181" s="13">
        <f t="shared" si="784"/>
        <v>0</v>
      </c>
      <c r="B19181" s="12" t="s">
        <v>13</v>
      </c>
      <c r="C19181" s="31">
        <v>0</v>
      </c>
    </row>
    <row r="19182" spans="1:3" ht="15" x14ac:dyDescent="0.2">
      <c r="A19182" s="13"/>
      <c r="B19182" s="17" t="s">
        <v>46</v>
      </c>
      <c r="C19182" s="31">
        <v>5960.23</v>
      </c>
    </row>
    <row r="19183" spans="1:3" ht="15" x14ac:dyDescent="0.2">
      <c r="A19183" s="13"/>
      <c r="B19183" s="12" t="s">
        <v>19</v>
      </c>
      <c r="C19183" s="31">
        <v>5953.15</v>
      </c>
    </row>
    <row r="19184" spans="1:3" ht="15" x14ac:dyDescent="0.2">
      <c r="A19184" s="13"/>
      <c r="B19184" s="12" t="s">
        <v>36</v>
      </c>
      <c r="C19184" s="31">
        <v>7.08</v>
      </c>
    </row>
    <row r="19185" spans="1:3" ht="15" hidden="1" x14ac:dyDescent="0.2">
      <c r="A19185" s="13">
        <f t="shared" si="784"/>
        <v>0</v>
      </c>
      <c r="B19185" s="12" t="s">
        <v>47</v>
      </c>
      <c r="C19185" s="31">
        <v>0</v>
      </c>
    </row>
    <row r="19186" spans="1:3" ht="15" hidden="1" x14ac:dyDescent="0.2">
      <c r="A19186" s="13">
        <f t="shared" si="784"/>
        <v>0</v>
      </c>
      <c r="B19186" s="12" t="s">
        <v>41</v>
      </c>
      <c r="C19186" s="31">
        <v>0</v>
      </c>
    </row>
    <row r="19187" spans="1:3" ht="15" x14ac:dyDescent="0.2">
      <c r="A19187" s="13"/>
      <c r="B19187" s="39" t="s">
        <v>48</v>
      </c>
      <c r="C19187" s="40">
        <v>36.880000000000003</v>
      </c>
    </row>
    <row r="19188" spans="1:3" ht="15" x14ac:dyDescent="0.2">
      <c r="A19188" s="13"/>
      <c r="B19188" s="39" t="s">
        <v>49</v>
      </c>
      <c r="C19188" s="40">
        <v>750.14</v>
      </c>
    </row>
    <row r="19189" spans="1:3" ht="15" x14ac:dyDescent="0.2">
      <c r="A19189" s="13"/>
      <c r="B19189" s="39" t="s">
        <v>50</v>
      </c>
      <c r="C19189" s="40">
        <v>787.02</v>
      </c>
    </row>
    <row r="19190" spans="1:3" ht="15" hidden="1" x14ac:dyDescent="0.2">
      <c r="A19190" s="13">
        <f t="shared" si="784"/>
        <v>0</v>
      </c>
      <c r="B19190" s="23"/>
      <c r="C19190" s="34"/>
    </row>
    <row r="19191" spans="1:3" hidden="1" x14ac:dyDescent="0.2">
      <c r="A19191" s="13">
        <f t="shared" si="784"/>
        <v>0</v>
      </c>
      <c r="B19191" s="18" t="s">
        <v>319</v>
      </c>
      <c r="C19191" s="29"/>
    </row>
    <row r="19192" spans="1:3" ht="15" x14ac:dyDescent="0.2">
      <c r="A19192" s="13"/>
      <c r="B19192" s="5" t="s">
        <v>53</v>
      </c>
      <c r="C19192" s="36">
        <v>1115</v>
      </c>
    </row>
    <row r="19193" spans="1:3" ht="15" x14ac:dyDescent="0.2">
      <c r="A19193" s="13"/>
      <c r="B19193" s="6" t="s">
        <v>54</v>
      </c>
      <c r="C19193" s="36">
        <v>953</v>
      </c>
    </row>
    <row r="19194" spans="1:3" ht="15" x14ac:dyDescent="0.2">
      <c r="A19194" s="13"/>
      <c r="B19194" s="6" t="s">
        <v>55</v>
      </c>
      <c r="C19194" s="36">
        <v>162</v>
      </c>
    </row>
    <row r="19195" spans="1:3" ht="15" hidden="1" x14ac:dyDescent="0.2">
      <c r="A19195" s="13">
        <f t="shared" si="784"/>
        <v>0</v>
      </c>
      <c r="B19195" s="24"/>
      <c r="C19195" s="34"/>
    </row>
    <row r="19196" spans="1:3" ht="15" x14ac:dyDescent="0.2">
      <c r="A19196" s="13"/>
      <c r="B19196" s="121" t="s">
        <v>361</v>
      </c>
      <c r="C19196" s="122"/>
    </row>
    <row r="19197" spans="1:3" hidden="1" x14ac:dyDescent="0.2">
      <c r="A19197" s="13">
        <f t="shared" si="784"/>
        <v>0</v>
      </c>
      <c r="B19197" s="21"/>
      <c r="C19197" s="35"/>
    </row>
    <row r="19198" spans="1:3" ht="15" hidden="1" x14ac:dyDescent="0.2">
      <c r="A19198" s="13">
        <f t="shared" si="784"/>
        <v>0</v>
      </c>
      <c r="B19198" s="22" t="s">
        <v>59</v>
      </c>
      <c r="C19198" s="29"/>
    </row>
    <row r="19199" spans="1:3" ht="15" x14ac:dyDescent="0.2">
      <c r="A19199" s="13"/>
      <c r="B19199" s="2" t="s">
        <v>1</v>
      </c>
      <c r="C19199" s="28">
        <v>3384.4</v>
      </c>
    </row>
    <row r="19200" spans="1:3" ht="15" hidden="1" x14ac:dyDescent="0.2">
      <c r="A19200" s="13">
        <f t="shared" si="784"/>
        <v>0</v>
      </c>
      <c r="B19200" s="3" t="s">
        <v>2</v>
      </c>
      <c r="C19200" s="28"/>
    </row>
    <row r="19201" spans="1:3" ht="15" hidden="1" x14ac:dyDescent="0.2">
      <c r="A19201" s="13">
        <f t="shared" si="784"/>
        <v>0</v>
      </c>
      <c r="B19201" s="3" t="s">
        <v>3</v>
      </c>
      <c r="C19201" s="28"/>
    </row>
    <row r="19202" spans="1:3" ht="15" hidden="1" x14ac:dyDescent="0.2">
      <c r="A19202" s="13">
        <f t="shared" si="784"/>
        <v>0</v>
      </c>
      <c r="B19202" s="3" t="s">
        <v>4</v>
      </c>
      <c r="C19202" s="28"/>
    </row>
    <row r="19203" spans="1:3" ht="15" x14ac:dyDescent="0.2">
      <c r="A19203" s="13"/>
      <c r="B19203" s="3" t="s">
        <v>5</v>
      </c>
      <c r="C19203" s="28">
        <v>3384.4</v>
      </c>
    </row>
    <row r="19204" spans="1:3" ht="15" hidden="1" x14ac:dyDescent="0.2">
      <c r="A19204" s="13">
        <f t="shared" si="784"/>
        <v>0</v>
      </c>
      <c r="B19204" s="2" t="s">
        <v>6</v>
      </c>
      <c r="C19204" s="28"/>
    </row>
    <row r="19205" spans="1:3" ht="15" hidden="1" x14ac:dyDescent="0.2">
      <c r="A19205" s="13">
        <f t="shared" si="784"/>
        <v>0</v>
      </c>
      <c r="B19205" s="2" t="s">
        <v>7</v>
      </c>
      <c r="C19205" s="28">
        <v>0</v>
      </c>
    </row>
    <row r="19206" spans="1:3" ht="15" hidden="1" x14ac:dyDescent="0.2">
      <c r="A19206" s="13">
        <v>0</v>
      </c>
      <c r="B19206" s="3" t="s">
        <v>8</v>
      </c>
      <c r="C19206" s="28">
        <v>0</v>
      </c>
    </row>
    <row r="19207" spans="1:3" ht="15" hidden="1" x14ac:dyDescent="0.2">
      <c r="A19207" s="13">
        <f t="shared" si="784"/>
        <v>0</v>
      </c>
      <c r="B19207" s="4" t="s">
        <v>9</v>
      </c>
      <c r="C19207" s="28"/>
    </row>
    <row r="19208" spans="1:3" ht="15" hidden="1" x14ac:dyDescent="0.2">
      <c r="A19208" s="13">
        <v>0</v>
      </c>
      <c r="B19208" s="4" t="s">
        <v>10</v>
      </c>
      <c r="C19208" s="28"/>
    </row>
    <row r="19209" spans="1:3" ht="15" hidden="1" x14ac:dyDescent="0.2">
      <c r="A19209" s="13">
        <f t="shared" si="784"/>
        <v>0</v>
      </c>
      <c r="B19209" s="4" t="s">
        <v>11</v>
      </c>
      <c r="C19209" s="28"/>
    </row>
    <row r="19210" spans="1:3" ht="15" hidden="1" x14ac:dyDescent="0.2">
      <c r="A19210" s="13">
        <f t="shared" si="784"/>
        <v>0</v>
      </c>
      <c r="B19210" s="4" t="s">
        <v>12</v>
      </c>
      <c r="C19210" s="28"/>
    </row>
    <row r="19211" spans="1:3" ht="15" hidden="1" x14ac:dyDescent="0.2">
      <c r="A19211" s="13">
        <f t="shared" si="784"/>
        <v>0</v>
      </c>
      <c r="B19211" s="2" t="s">
        <v>13</v>
      </c>
      <c r="C19211" s="28">
        <v>0</v>
      </c>
    </row>
    <row r="19212" spans="1:3" ht="15" hidden="1" x14ac:dyDescent="0.2">
      <c r="A19212" s="13">
        <v>0</v>
      </c>
      <c r="B19212" s="3" t="s">
        <v>14</v>
      </c>
      <c r="C19212" s="28">
        <v>0</v>
      </c>
    </row>
    <row r="19213" spans="1:3" ht="15" hidden="1" x14ac:dyDescent="0.2">
      <c r="A19213" s="13">
        <v>0</v>
      </c>
      <c r="B19213" s="4" t="s">
        <v>15</v>
      </c>
      <c r="C19213" s="28"/>
    </row>
    <row r="19214" spans="1:3" ht="15" hidden="1" x14ac:dyDescent="0.2">
      <c r="A19214" s="13">
        <v>0</v>
      </c>
      <c r="B19214" s="4" t="s">
        <v>10</v>
      </c>
      <c r="C19214" s="28"/>
    </row>
    <row r="19215" spans="1:3" ht="15" hidden="1" x14ac:dyDescent="0.2">
      <c r="A19215" s="13">
        <f t="shared" si="784"/>
        <v>0</v>
      </c>
      <c r="B19215" s="4" t="s">
        <v>16</v>
      </c>
      <c r="C19215" s="28"/>
    </row>
    <row r="19216" spans="1:3" ht="15" hidden="1" x14ac:dyDescent="0.2">
      <c r="A19216" s="13">
        <f t="shared" si="784"/>
        <v>0</v>
      </c>
      <c r="B19216" s="3" t="s">
        <v>17</v>
      </c>
      <c r="C19216" s="28">
        <v>0</v>
      </c>
    </row>
    <row r="19217" spans="1:3" ht="15" hidden="1" x14ac:dyDescent="0.2">
      <c r="A19217" s="13">
        <f t="shared" si="784"/>
        <v>0</v>
      </c>
      <c r="B19217" s="4" t="s">
        <v>18</v>
      </c>
      <c r="C19217" s="28"/>
    </row>
    <row r="19218" spans="1:3" hidden="1" x14ac:dyDescent="0.2">
      <c r="A19218" s="13">
        <f t="shared" si="784"/>
        <v>0</v>
      </c>
      <c r="B19218" s="21"/>
      <c r="C19218" s="35"/>
    </row>
    <row r="19219" spans="1:3" ht="15" x14ac:dyDescent="0.2">
      <c r="A19219" s="13"/>
      <c r="B19219" s="2" t="s">
        <v>19</v>
      </c>
      <c r="C19219" s="28">
        <v>3305.9</v>
      </c>
    </row>
    <row r="19220" spans="1:3" ht="15" x14ac:dyDescent="0.2">
      <c r="A19220" s="13"/>
      <c r="B19220" s="12" t="s">
        <v>20</v>
      </c>
      <c r="C19220" s="31">
        <v>2987.2</v>
      </c>
    </row>
    <row r="19221" spans="1:3" ht="15" x14ac:dyDescent="0.2">
      <c r="A19221" s="13"/>
      <c r="B19221" s="12" t="s">
        <v>21</v>
      </c>
      <c r="C19221" s="31">
        <v>292.89999999999998</v>
      </c>
    </row>
    <row r="19222" spans="1:3" ht="15" hidden="1" x14ac:dyDescent="0.2">
      <c r="A19222" s="13">
        <v>0</v>
      </c>
      <c r="B19222" s="15" t="s">
        <v>22</v>
      </c>
      <c r="C19222" s="32">
        <v>156.6</v>
      </c>
    </row>
    <row r="19223" spans="1:3" ht="15" hidden="1" x14ac:dyDescent="0.2">
      <c r="A19223" s="13">
        <v>0</v>
      </c>
      <c r="B19223" s="15" t="s">
        <v>23</v>
      </c>
      <c r="C19223" s="32"/>
    </row>
    <row r="19224" spans="1:3" ht="15" hidden="1" x14ac:dyDescent="0.2">
      <c r="A19224" s="13">
        <v>0</v>
      </c>
      <c r="B19224" s="15" t="s">
        <v>24</v>
      </c>
      <c r="C19224" s="32"/>
    </row>
    <row r="19225" spans="1:3" ht="15" hidden="1" x14ac:dyDescent="0.2">
      <c r="A19225" s="13">
        <v>0</v>
      </c>
      <c r="B19225" s="15" t="s">
        <v>25</v>
      </c>
      <c r="C19225" s="32"/>
    </row>
    <row r="19226" spans="1:3" ht="15" hidden="1" x14ac:dyDescent="0.2">
      <c r="A19226" s="13">
        <v>0</v>
      </c>
      <c r="B19226" s="15" t="s">
        <v>26</v>
      </c>
      <c r="C19226" s="32"/>
    </row>
    <row r="19227" spans="1:3" ht="15" hidden="1" x14ac:dyDescent="0.2">
      <c r="A19227" s="13">
        <v>0</v>
      </c>
      <c r="B19227" s="15" t="s">
        <v>27</v>
      </c>
      <c r="C19227" s="32"/>
    </row>
    <row r="19228" spans="1:3" ht="30" hidden="1" x14ac:dyDescent="0.2">
      <c r="A19228" s="13">
        <v>0</v>
      </c>
      <c r="B19228" s="15" t="s">
        <v>28</v>
      </c>
      <c r="C19228" s="32"/>
    </row>
    <row r="19229" spans="1:3" ht="15" hidden="1" x14ac:dyDescent="0.2">
      <c r="A19229" s="13">
        <v>0</v>
      </c>
      <c r="B19229" s="15" t="s">
        <v>29</v>
      </c>
      <c r="C19229" s="32"/>
    </row>
    <row r="19230" spans="1:3" ht="15" hidden="1" x14ac:dyDescent="0.2">
      <c r="A19230" s="13">
        <v>0</v>
      </c>
      <c r="B19230" s="15" t="s">
        <v>30</v>
      </c>
      <c r="C19230" s="32"/>
    </row>
    <row r="19231" spans="1:3" ht="15" hidden="1" x14ac:dyDescent="0.2">
      <c r="A19231" s="13">
        <v>0</v>
      </c>
      <c r="B19231" s="15" t="s">
        <v>31</v>
      </c>
      <c r="C19231" s="32">
        <v>136.30000000000001</v>
      </c>
    </row>
    <row r="19232" spans="1:3" ht="15" hidden="1" x14ac:dyDescent="0.2">
      <c r="A19232" s="13">
        <f t="shared" ref="A19232:A19238" si="785">SUM(C19232)</f>
        <v>0</v>
      </c>
      <c r="B19232" s="12" t="s">
        <v>32</v>
      </c>
      <c r="C19232" s="31"/>
    </row>
    <row r="19233" spans="1:3" ht="15" hidden="1" x14ac:dyDescent="0.2">
      <c r="A19233" s="13">
        <f t="shared" si="785"/>
        <v>0</v>
      </c>
      <c r="B19233" s="3" t="s">
        <v>33</v>
      </c>
      <c r="C19233" s="28"/>
    </row>
    <row r="19234" spans="1:3" ht="15" hidden="1" x14ac:dyDescent="0.2">
      <c r="A19234" s="13">
        <f t="shared" si="785"/>
        <v>0</v>
      </c>
      <c r="B19234" s="12" t="s">
        <v>4</v>
      </c>
      <c r="C19234" s="31"/>
    </row>
    <row r="19235" spans="1:3" ht="15" x14ac:dyDescent="0.2">
      <c r="A19235" s="13"/>
      <c r="B19235" s="12" t="s">
        <v>34</v>
      </c>
      <c r="C19235" s="31">
        <v>25.8</v>
      </c>
    </row>
    <row r="19236" spans="1:3" ht="15" hidden="1" x14ac:dyDescent="0.2">
      <c r="A19236" s="13">
        <f t="shared" si="785"/>
        <v>0</v>
      </c>
      <c r="B19236" s="12" t="s">
        <v>35</v>
      </c>
      <c r="C19236" s="31"/>
    </row>
    <row r="19237" spans="1:3" ht="15" x14ac:dyDescent="0.2">
      <c r="A19237" s="13"/>
      <c r="B19237" s="2" t="s">
        <v>36</v>
      </c>
      <c r="C19237" s="28">
        <v>6</v>
      </c>
    </row>
    <row r="19238" spans="1:3" ht="15" hidden="1" x14ac:dyDescent="0.2">
      <c r="A19238" s="13">
        <f t="shared" si="785"/>
        <v>0</v>
      </c>
      <c r="B19238" s="2" t="s">
        <v>37</v>
      </c>
      <c r="C19238" s="28">
        <v>0</v>
      </c>
    </row>
    <row r="19239" spans="1:3" ht="15" hidden="1" x14ac:dyDescent="0.2">
      <c r="A19239" s="13">
        <v>0</v>
      </c>
      <c r="B19239" s="16" t="s">
        <v>8</v>
      </c>
      <c r="C19239" s="33">
        <v>0</v>
      </c>
    </row>
    <row r="19240" spans="1:3" ht="15" hidden="1" x14ac:dyDescent="0.2">
      <c r="A19240" s="13">
        <v>0</v>
      </c>
      <c r="B19240" s="15" t="s">
        <v>9</v>
      </c>
      <c r="C19240" s="32"/>
    </row>
    <row r="19241" spans="1:3" ht="15" hidden="1" x14ac:dyDescent="0.2">
      <c r="A19241" s="13">
        <v>0</v>
      </c>
      <c r="B19241" s="15" t="s">
        <v>38</v>
      </c>
      <c r="C19241" s="32"/>
    </row>
    <row r="19242" spans="1:3" ht="15" hidden="1" x14ac:dyDescent="0.2">
      <c r="A19242" s="13">
        <f>SUM(C19242)</f>
        <v>0</v>
      </c>
      <c r="B19242" s="14" t="s">
        <v>39</v>
      </c>
      <c r="C19242" s="31"/>
    </row>
    <row r="19243" spans="1:3" ht="15" hidden="1" x14ac:dyDescent="0.2">
      <c r="A19243" s="13">
        <f>SUM(C19243)</f>
        <v>0</v>
      </c>
      <c r="B19243" s="4" t="s">
        <v>40</v>
      </c>
      <c r="C19243" s="28"/>
    </row>
    <row r="19244" spans="1:3" ht="15" hidden="1" x14ac:dyDescent="0.2">
      <c r="A19244" s="13">
        <f>SUM(C19244)</f>
        <v>0</v>
      </c>
      <c r="B19244" s="2" t="s">
        <v>41</v>
      </c>
      <c r="C19244" s="28">
        <v>0</v>
      </c>
    </row>
    <row r="19245" spans="1:3" ht="15" hidden="1" x14ac:dyDescent="0.2">
      <c r="A19245" s="13">
        <v>0</v>
      </c>
      <c r="B19245" s="16" t="s">
        <v>14</v>
      </c>
      <c r="C19245" s="33">
        <v>0</v>
      </c>
    </row>
    <row r="19246" spans="1:3" ht="15" hidden="1" x14ac:dyDescent="0.2">
      <c r="A19246" s="13">
        <v>0</v>
      </c>
      <c r="B19246" s="15" t="s">
        <v>9</v>
      </c>
      <c r="C19246" s="32"/>
    </row>
    <row r="19247" spans="1:3" ht="15" hidden="1" x14ac:dyDescent="0.2">
      <c r="A19247" s="13">
        <v>0</v>
      </c>
      <c r="B19247" s="15" t="s">
        <v>10</v>
      </c>
      <c r="C19247" s="32"/>
    </row>
    <row r="19248" spans="1:3" ht="15" hidden="1" x14ac:dyDescent="0.2">
      <c r="A19248" s="13">
        <f>SUM(C19248)</f>
        <v>0</v>
      </c>
      <c r="B19248" s="14" t="s">
        <v>42</v>
      </c>
      <c r="C19248" s="31"/>
    </row>
    <row r="19249" spans="1:3" ht="15" hidden="1" x14ac:dyDescent="0.2">
      <c r="A19249" s="13">
        <f>SUM(C19249)</f>
        <v>0</v>
      </c>
      <c r="B19249" s="4" t="s">
        <v>16</v>
      </c>
      <c r="C19249" s="28"/>
    </row>
    <row r="19250" spans="1:3" ht="15" hidden="1" x14ac:dyDescent="0.2">
      <c r="A19250" s="13">
        <f>SUM(C19250)</f>
        <v>0</v>
      </c>
      <c r="B19250" s="16" t="s">
        <v>17</v>
      </c>
      <c r="C19250" s="33">
        <v>0</v>
      </c>
    </row>
    <row r="19251" spans="1:3" ht="15" hidden="1" x14ac:dyDescent="0.2">
      <c r="A19251" s="13">
        <v>0</v>
      </c>
      <c r="B19251" s="15" t="s">
        <v>43</v>
      </c>
      <c r="C19251" s="32"/>
    </row>
    <row r="19252" spans="1:3" ht="15" hidden="1" x14ac:dyDescent="0.2">
      <c r="A19252" s="13">
        <v>0</v>
      </c>
      <c r="B19252" s="15" t="s">
        <v>15</v>
      </c>
      <c r="C19252" s="32"/>
    </row>
    <row r="19253" spans="1:3" ht="15" hidden="1" x14ac:dyDescent="0.2">
      <c r="A19253" s="13">
        <v>0</v>
      </c>
      <c r="B19253" s="15" t="s">
        <v>10</v>
      </c>
      <c r="C19253" s="32"/>
    </row>
    <row r="19254" spans="1:3" ht="15" hidden="1" x14ac:dyDescent="0.2">
      <c r="A19254" s="13">
        <f t="shared" ref="A19254:A19276" si="786">SUM(C19254)</f>
        <v>0</v>
      </c>
      <c r="B19254" s="14" t="s">
        <v>39</v>
      </c>
      <c r="C19254" s="31"/>
    </row>
    <row r="19255" spans="1:3" ht="15" hidden="1" x14ac:dyDescent="0.2">
      <c r="A19255" s="13">
        <f t="shared" si="786"/>
        <v>0</v>
      </c>
      <c r="B19255" s="4" t="s">
        <v>16</v>
      </c>
      <c r="C19255" s="28"/>
    </row>
    <row r="19256" spans="1:3" hidden="1" x14ac:dyDescent="0.2">
      <c r="A19256" s="13">
        <f t="shared" si="786"/>
        <v>0</v>
      </c>
      <c r="B19256" s="21"/>
      <c r="C19256" s="35"/>
    </row>
    <row r="19257" spans="1:3" ht="15" hidden="1" x14ac:dyDescent="0.2">
      <c r="A19257" s="13">
        <f t="shared" si="786"/>
        <v>0</v>
      </c>
      <c r="B19257" s="22" t="s">
        <v>60</v>
      </c>
      <c r="C19257" s="29"/>
    </row>
    <row r="19258" spans="1:3" ht="15" x14ac:dyDescent="0.2">
      <c r="A19258" s="13"/>
      <c r="B19258" s="17" t="s">
        <v>44</v>
      </c>
      <c r="C19258" s="31">
        <v>3384.4</v>
      </c>
    </row>
    <row r="19259" spans="1:3" ht="15" x14ac:dyDescent="0.2">
      <c r="A19259" s="13"/>
      <c r="B19259" s="12" t="s">
        <v>1</v>
      </c>
      <c r="C19259" s="31">
        <v>3384.4</v>
      </c>
    </row>
    <row r="19260" spans="1:3" ht="15" hidden="1" x14ac:dyDescent="0.2">
      <c r="A19260" s="13">
        <f t="shared" si="786"/>
        <v>0</v>
      </c>
      <c r="B19260" s="12" t="s">
        <v>6</v>
      </c>
      <c r="C19260" s="31">
        <v>0</v>
      </c>
    </row>
    <row r="19261" spans="1:3" ht="15" hidden="1" x14ac:dyDescent="0.2">
      <c r="A19261" s="13">
        <f t="shared" si="786"/>
        <v>0</v>
      </c>
      <c r="B19261" s="12" t="s">
        <v>45</v>
      </c>
      <c r="C19261" s="31">
        <v>0</v>
      </c>
    </row>
    <row r="19262" spans="1:3" ht="15" hidden="1" x14ac:dyDescent="0.2">
      <c r="A19262" s="13">
        <f t="shared" si="786"/>
        <v>0</v>
      </c>
      <c r="B19262" s="12" t="s">
        <v>13</v>
      </c>
      <c r="C19262" s="31">
        <v>0</v>
      </c>
    </row>
    <row r="19263" spans="1:3" ht="15" x14ac:dyDescent="0.2">
      <c r="A19263" s="13"/>
      <c r="B19263" s="17" t="s">
        <v>46</v>
      </c>
      <c r="C19263" s="31">
        <v>3311.9</v>
      </c>
    </row>
    <row r="19264" spans="1:3" ht="15" x14ac:dyDescent="0.2">
      <c r="A19264" s="13"/>
      <c r="B19264" s="12" t="s">
        <v>19</v>
      </c>
      <c r="C19264" s="31">
        <v>3305.9</v>
      </c>
    </row>
    <row r="19265" spans="1:3" ht="15" x14ac:dyDescent="0.2">
      <c r="A19265" s="13"/>
      <c r="B19265" s="12" t="s">
        <v>36</v>
      </c>
      <c r="C19265" s="31">
        <v>6</v>
      </c>
    </row>
    <row r="19266" spans="1:3" ht="15" hidden="1" x14ac:dyDescent="0.2">
      <c r="A19266" s="13">
        <f t="shared" si="786"/>
        <v>0</v>
      </c>
      <c r="B19266" s="12" t="s">
        <v>47</v>
      </c>
      <c r="C19266" s="31">
        <v>0</v>
      </c>
    </row>
    <row r="19267" spans="1:3" ht="15" hidden="1" x14ac:dyDescent="0.2">
      <c r="A19267" s="13">
        <f t="shared" si="786"/>
        <v>0</v>
      </c>
      <c r="B19267" s="12" t="s">
        <v>41</v>
      </c>
      <c r="C19267" s="31">
        <v>0</v>
      </c>
    </row>
    <row r="19268" spans="1:3" ht="15" x14ac:dyDescent="0.2">
      <c r="A19268" s="13"/>
      <c r="B19268" s="39" t="s">
        <v>48</v>
      </c>
      <c r="C19268" s="40">
        <v>72.5</v>
      </c>
    </row>
    <row r="19269" spans="1:3" ht="15" x14ac:dyDescent="0.2">
      <c r="A19269" s="13"/>
      <c r="B19269" s="39" t="s">
        <v>49</v>
      </c>
      <c r="C19269" s="40">
        <v>289.60000000000002</v>
      </c>
    </row>
    <row r="19270" spans="1:3" ht="15" x14ac:dyDescent="0.2">
      <c r="A19270" s="13"/>
      <c r="B19270" s="39" t="s">
        <v>50</v>
      </c>
      <c r="C19270" s="40">
        <v>362.1</v>
      </c>
    </row>
    <row r="19271" spans="1:3" ht="15" hidden="1" x14ac:dyDescent="0.2">
      <c r="A19271" s="13">
        <f t="shared" si="786"/>
        <v>0</v>
      </c>
      <c r="B19271" s="23"/>
      <c r="C19271" s="34"/>
    </row>
    <row r="19272" spans="1:3" hidden="1" x14ac:dyDescent="0.2">
      <c r="A19272" s="13">
        <f t="shared" si="786"/>
        <v>0</v>
      </c>
      <c r="B19272" s="18" t="s">
        <v>319</v>
      </c>
      <c r="C19272" s="29"/>
    </row>
    <row r="19273" spans="1:3" ht="15" x14ac:dyDescent="0.2">
      <c r="A19273" s="13"/>
      <c r="B19273" s="5" t="s">
        <v>53</v>
      </c>
      <c r="C19273" s="36">
        <v>767</v>
      </c>
    </row>
    <row r="19274" spans="1:3" ht="15" x14ac:dyDescent="0.2">
      <c r="A19274" s="13"/>
      <c r="B19274" s="6" t="s">
        <v>54</v>
      </c>
      <c r="C19274" s="36">
        <v>655</v>
      </c>
    </row>
    <row r="19275" spans="1:3" ht="15" x14ac:dyDescent="0.2">
      <c r="A19275" s="13"/>
      <c r="B19275" s="6" t="s">
        <v>55</v>
      </c>
      <c r="C19275" s="36">
        <v>112</v>
      </c>
    </row>
    <row r="19276" spans="1:3" ht="15" hidden="1" x14ac:dyDescent="0.2">
      <c r="A19276" s="13">
        <f t="shared" si="786"/>
        <v>0</v>
      </c>
      <c r="B19276" s="24"/>
      <c r="C19276" s="34"/>
    </row>
    <row r="19277" spans="1:3" ht="15" x14ac:dyDescent="0.2">
      <c r="A19277" s="13"/>
      <c r="B19277" s="121" t="s">
        <v>243</v>
      </c>
      <c r="C19277" s="122"/>
    </row>
    <row r="19278" spans="1:3" hidden="1" x14ac:dyDescent="0.2">
      <c r="A19278" s="13">
        <f t="shared" ref="A19278:A19286" si="787">SUM(C19278)</f>
        <v>0</v>
      </c>
      <c r="B19278" s="21"/>
      <c r="C19278" s="35"/>
    </row>
    <row r="19279" spans="1:3" ht="15" hidden="1" x14ac:dyDescent="0.2">
      <c r="A19279" s="13">
        <f t="shared" si="787"/>
        <v>0</v>
      </c>
      <c r="B19279" s="22" t="s">
        <v>59</v>
      </c>
      <c r="C19279" s="29"/>
    </row>
    <row r="19280" spans="1:3" ht="15" x14ac:dyDescent="0.2">
      <c r="A19280" s="13"/>
      <c r="B19280" s="2" t="s">
        <v>1</v>
      </c>
      <c r="C19280" s="28">
        <v>724.29982000000007</v>
      </c>
    </row>
    <row r="19281" spans="1:3" ht="15" hidden="1" x14ac:dyDescent="0.2">
      <c r="A19281" s="13">
        <f t="shared" si="787"/>
        <v>0</v>
      </c>
      <c r="B19281" s="3" t="s">
        <v>2</v>
      </c>
      <c r="C19281" s="28"/>
    </row>
    <row r="19282" spans="1:3" ht="15" hidden="1" x14ac:dyDescent="0.2">
      <c r="A19282" s="13">
        <f t="shared" si="787"/>
        <v>0</v>
      </c>
      <c r="B19282" s="3" t="s">
        <v>3</v>
      </c>
      <c r="C19282" s="28"/>
    </row>
    <row r="19283" spans="1:3" ht="15" x14ac:dyDescent="0.2">
      <c r="A19283" s="13"/>
      <c r="B19283" s="3" t="s">
        <v>4</v>
      </c>
      <c r="C19283" s="28">
        <v>45.315600000000003</v>
      </c>
    </row>
    <row r="19284" spans="1:3" ht="15" x14ac:dyDescent="0.2">
      <c r="A19284" s="13"/>
      <c r="B19284" s="3" t="s">
        <v>5</v>
      </c>
      <c r="C19284" s="28">
        <v>678.98422000000005</v>
      </c>
    </row>
    <row r="19285" spans="1:3" ht="15" hidden="1" x14ac:dyDescent="0.2">
      <c r="A19285" s="13">
        <f t="shared" si="787"/>
        <v>0</v>
      </c>
      <c r="B19285" s="2" t="s">
        <v>6</v>
      </c>
      <c r="C19285" s="28">
        <v>0</v>
      </c>
    </row>
    <row r="19286" spans="1:3" ht="15" hidden="1" x14ac:dyDescent="0.2">
      <c r="A19286" s="13">
        <f t="shared" si="787"/>
        <v>0</v>
      </c>
      <c r="B19286" s="2" t="s">
        <v>7</v>
      </c>
      <c r="C19286" s="28">
        <v>0</v>
      </c>
    </row>
    <row r="19287" spans="1:3" ht="15" hidden="1" x14ac:dyDescent="0.2">
      <c r="A19287" s="13">
        <v>0</v>
      </c>
      <c r="B19287" s="3" t="s">
        <v>8</v>
      </c>
      <c r="C19287" s="28">
        <v>0</v>
      </c>
    </row>
    <row r="19288" spans="1:3" ht="15" hidden="1" x14ac:dyDescent="0.2">
      <c r="A19288" s="13">
        <f>SUM(C19288)</f>
        <v>0</v>
      </c>
      <c r="B19288" s="4" t="s">
        <v>9</v>
      </c>
      <c r="C19288" s="28">
        <v>0</v>
      </c>
    </row>
    <row r="19289" spans="1:3" ht="15" hidden="1" x14ac:dyDescent="0.2">
      <c r="A19289" s="13">
        <v>0</v>
      </c>
      <c r="B19289" s="4" t="s">
        <v>10</v>
      </c>
      <c r="C19289" s="28">
        <v>0</v>
      </c>
    </row>
    <row r="19290" spans="1:3" ht="15" hidden="1" x14ac:dyDescent="0.2">
      <c r="A19290" s="13">
        <f>SUM(C19290)</f>
        <v>0</v>
      </c>
      <c r="B19290" s="4" t="s">
        <v>11</v>
      </c>
      <c r="C19290" s="28">
        <v>0</v>
      </c>
    </row>
    <row r="19291" spans="1:3" ht="15" hidden="1" x14ac:dyDescent="0.2">
      <c r="A19291" s="13">
        <f>SUM(C19291)</f>
        <v>0</v>
      </c>
      <c r="B19291" s="4" t="s">
        <v>12</v>
      </c>
      <c r="C19291" s="28">
        <v>0</v>
      </c>
    </row>
    <row r="19292" spans="1:3" ht="15" hidden="1" x14ac:dyDescent="0.2">
      <c r="A19292" s="13">
        <f>SUM(C19292)</f>
        <v>0</v>
      </c>
      <c r="B19292" s="2" t="s">
        <v>13</v>
      </c>
      <c r="C19292" s="28">
        <v>0</v>
      </c>
    </row>
    <row r="19293" spans="1:3" ht="15" hidden="1" x14ac:dyDescent="0.2">
      <c r="A19293" s="13">
        <v>0</v>
      </c>
      <c r="B19293" s="3" t="s">
        <v>14</v>
      </c>
      <c r="C19293" s="28">
        <v>0</v>
      </c>
    </row>
    <row r="19294" spans="1:3" ht="15" hidden="1" x14ac:dyDescent="0.2">
      <c r="A19294" s="13">
        <v>0</v>
      </c>
      <c r="B19294" s="4" t="s">
        <v>15</v>
      </c>
      <c r="C19294" s="28">
        <v>0</v>
      </c>
    </row>
    <row r="19295" spans="1:3" ht="15" hidden="1" x14ac:dyDescent="0.2">
      <c r="A19295" s="13">
        <v>0</v>
      </c>
      <c r="B19295" s="4" t="s">
        <v>10</v>
      </c>
      <c r="C19295" s="28">
        <v>0</v>
      </c>
    </row>
    <row r="19296" spans="1:3" ht="15" hidden="1" x14ac:dyDescent="0.2">
      <c r="A19296" s="13">
        <f t="shared" ref="A19296:A19302" si="788">SUM(C19296)</f>
        <v>0</v>
      </c>
      <c r="B19296" s="4" t="s">
        <v>16</v>
      </c>
      <c r="C19296" s="28">
        <v>0</v>
      </c>
    </row>
    <row r="19297" spans="1:3" ht="15" hidden="1" x14ac:dyDescent="0.2">
      <c r="A19297" s="13">
        <f t="shared" si="788"/>
        <v>0</v>
      </c>
      <c r="B19297" s="3" t="s">
        <v>17</v>
      </c>
      <c r="C19297" s="28">
        <v>0</v>
      </c>
    </row>
    <row r="19298" spans="1:3" ht="15" hidden="1" x14ac:dyDescent="0.2">
      <c r="A19298" s="13">
        <f t="shared" si="788"/>
        <v>0</v>
      </c>
      <c r="B19298" s="4" t="s">
        <v>18</v>
      </c>
      <c r="C19298" s="28">
        <v>0</v>
      </c>
    </row>
    <row r="19299" spans="1:3" hidden="1" x14ac:dyDescent="0.2">
      <c r="A19299" s="13">
        <f t="shared" si="788"/>
        <v>0</v>
      </c>
      <c r="B19299" s="21"/>
      <c r="C19299" s="35"/>
    </row>
    <row r="19300" spans="1:3" ht="15" x14ac:dyDescent="0.2">
      <c r="A19300" s="13"/>
      <c r="B19300" s="2" t="s">
        <v>19</v>
      </c>
      <c r="C19300" s="28">
        <v>723.52058999999997</v>
      </c>
    </row>
    <row r="19301" spans="1:3" ht="15" x14ac:dyDescent="0.2">
      <c r="A19301" s="13"/>
      <c r="B19301" s="12" t="s">
        <v>20</v>
      </c>
      <c r="C19301" s="31">
        <v>37.5</v>
      </c>
    </row>
    <row r="19302" spans="1:3" ht="15" x14ac:dyDescent="0.2">
      <c r="A19302" s="13"/>
      <c r="B19302" s="12" t="s">
        <v>21</v>
      </c>
      <c r="C19302" s="31">
        <v>659.10318999999993</v>
      </c>
    </row>
    <row r="19303" spans="1:3" ht="15" hidden="1" x14ac:dyDescent="0.2">
      <c r="A19303" s="13">
        <v>0</v>
      </c>
      <c r="B19303" s="15" t="s">
        <v>22</v>
      </c>
      <c r="C19303" s="32">
        <v>607.91598999999997</v>
      </c>
    </row>
    <row r="19304" spans="1:3" ht="15" hidden="1" x14ac:dyDescent="0.2">
      <c r="A19304" s="13">
        <v>0</v>
      </c>
      <c r="B19304" s="15" t="s">
        <v>23</v>
      </c>
      <c r="C19304" s="32">
        <v>0</v>
      </c>
    </row>
    <row r="19305" spans="1:3" ht="15" hidden="1" x14ac:dyDescent="0.2">
      <c r="A19305" s="13">
        <v>0</v>
      </c>
      <c r="B19305" s="15" t="s">
        <v>24</v>
      </c>
      <c r="C19305" s="32">
        <v>26.976030000000002</v>
      </c>
    </row>
    <row r="19306" spans="1:3" ht="15" hidden="1" x14ac:dyDescent="0.2">
      <c r="A19306" s="13">
        <v>0</v>
      </c>
      <c r="B19306" s="15" t="s">
        <v>25</v>
      </c>
      <c r="C19306" s="32">
        <v>0</v>
      </c>
    </row>
    <row r="19307" spans="1:3" ht="15" hidden="1" x14ac:dyDescent="0.2">
      <c r="A19307" s="13">
        <v>0</v>
      </c>
      <c r="B19307" s="15" t="s">
        <v>26</v>
      </c>
      <c r="C19307" s="32">
        <v>0</v>
      </c>
    </row>
    <row r="19308" spans="1:3" ht="15" hidden="1" x14ac:dyDescent="0.2">
      <c r="A19308" s="13">
        <v>0</v>
      </c>
      <c r="B19308" s="15" t="s">
        <v>27</v>
      </c>
      <c r="C19308" s="32">
        <v>0.06</v>
      </c>
    </row>
    <row r="19309" spans="1:3" ht="30" hidden="1" x14ac:dyDescent="0.2">
      <c r="A19309" s="13">
        <v>0</v>
      </c>
      <c r="B19309" s="15" t="s">
        <v>28</v>
      </c>
      <c r="C19309" s="32">
        <v>0.79500000000000004</v>
      </c>
    </row>
    <row r="19310" spans="1:3" ht="15" hidden="1" x14ac:dyDescent="0.2">
      <c r="A19310" s="13">
        <v>0</v>
      </c>
      <c r="B19310" s="15" t="s">
        <v>29</v>
      </c>
      <c r="C19310" s="32">
        <v>9.8419799999999995</v>
      </c>
    </row>
    <row r="19311" spans="1:3" ht="15" hidden="1" x14ac:dyDescent="0.2">
      <c r="A19311" s="13">
        <v>0</v>
      </c>
      <c r="B19311" s="15" t="s">
        <v>30</v>
      </c>
      <c r="C19311" s="32">
        <v>0</v>
      </c>
    </row>
    <row r="19312" spans="1:3" ht="15" hidden="1" x14ac:dyDescent="0.2">
      <c r="A19312" s="13">
        <v>0</v>
      </c>
      <c r="B19312" s="15" t="s">
        <v>31</v>
      </c>
      <c r="C19312" s="32">
        <v>13.514189999999999</v>
      </c>
    </row>
    <row r="19313" spans="1:3" ht="15" hidden="1" x14ac:dyDescent="0.2">
      <c r="A19313" s="13">
        <f t="shared" ref="A19313:A19319" si="789">SUM(C19313)</f>
        <v>0</v>
      </c>
      <c r="B19313" s="12" t="s">
        <v>32</v>
      </c>
      <c r="C19313" s="31">
        <v>0</v>
      </c>
    </row>
    <row r="19314" spans="1:3" ht="15" hidden="1" x14ac:dyDescent="0.2">
      <c r="A19314" s="13">
        <f t="shared" si="789"/>
        <v>0</v>
      </c>
      <c r="B19314" s="3" t="s">
        <v>33</v>
      </c>
      <c r="C19314" s="28">
        <v>0</v>
      </c>
    </row>
    <row r="19315" spans="1:3" ht="15" hidden="1" x14ac:dyDescent="0.2">
      <c r="A19315" s="13">
        <f t="shared" si="789"/>
        <v>0</v>
      </c>
      <c r="B19315" s="12" t="s">
        <v>4</v>
      </c>
      <c r="C19315" s="31">
        <v>0</v>
      </c>
    </row>
    <row r="19316" spans="1:3" ht="15" hidden="1" x14ac:dyDescent="0.2">
      <c r="A19316" s="13">
        <f t="shared" si="789"/>
        <v>0</v>
      </c>
      <c r="B19316" s="12" t="s">
        <v>34</v>
      </c>
      <c r="C19316" s="31">
        <v>0</v>
      </c>
    </row>
    <row r="19317" spans="1:3" ht="15" x14ac:dyDescent="0.2">
      <c r="A19317" s="13"/>
      <c r="B19317" s="12" t="s">
        <v>35</v>
      </c>
      <c r="C19317" s="31">
        <v>26.917400000000001</v>
      </c>
    </row>
    <row r="19318" spans="1:3" ht="15" x14ac:dyDescent="0.2">
      <c r="A19318" s="13"/>
      <c r="B19318" s="2" t="s">
        <v>36</v>
      </c>
      <c r="C19318" s="28">
        <v>6.6749999999999998</v>
      </c>
    </row>
    <row r="19319" spans="1:3" ht="15" hidden="1" x14ac:dyDescent="0.2">
      <c r="A19319" s="13">
        <f t="shared" si="789"/>
        <v>0</v>
      </c>
      <c r="B19319" s="2" t="s">
        <v>37</v>
      </c>
      <c r="C19319" s="28">
        <v>0</v>
      </c>
    </row>
    <row r="19320" spans="1:3" ht="15" hidden="1" x14ac:dyDescent="0.2">
      <c r="A19320" s="13">
        <v>0</v>
      </c>
      <c r="B19320" s="16" t="s">
        <v>8</v>
      </c>
      <c r="C19320" s="33">
        <v>0</v>
      </c>
    </row>
    <row r="19321" spans="1:3" ht="15" hidden="1" x14ac:dyDescent="0.2">
      <c r="A19321" s="13">
        <v>0</v>
      </c>
      <c r="B19321" s="15" t="s">
        <v>9</v>
      </c>
      <c r="C19321" s="32">
        <v>0</v>
      </c>
    </row>
    <row r="19322" spans="1:3" ht="15" hidden="1" x14ac:dyDescent="0.2">
      <c r="A19322" s="13">
        <v>0</v>
      </c>
      <c r="B19322" s="15" t="s">
        <v>38</v>
      </c>
      <c r="C19322" s="32">
        <v>0</v>
      </c>
    </row>
    <row r="19323" spans="1:3" ht="15" hidden="1" x14ac:dyDescent="0.2">
      <c r="A19323" s="13">
        <f>SUM(C19323)</f>
        <v>0</v>
      </c>
      <c r="B19323" s="14" t="s">
        <v>39</v>
      </c>
      <c r="C19323" s="31">
        <v>0</v>
      </c>
    </row>
    <row r="19324" spans="1:3" ht="15" hidden="1" x14ac:dyDescent="0.2">
      <c r="A19324" s="13">
        <f>SUM(C19324)</f>
        <v>0</v>
      </c>
      <c r="B19324" s="4" t="s">
        <v>40</v>
      </c>
      <c r="C19324" s="28">
        <v>0</v>
      </c>
    </row>
    <row r="19325" spans="1:3" ht="15" hidden="1" x14ac:dyDescent="0.2">
      <c r="A19325" s="13">
        <f>SUM(C19325)</f>
        <v>0</v>
      </c>
      <c r="B19325" s="2" t="s">
        <v>41</v>
      </c>
      <c r="C19325" s="28">
        <v>0</v>
      </c>
    </row>
    <row r="19326" spans="1:3" ht="15" hidden="1" x14ac:dyDescent="0.2">
      <c r="A19326" s="13">
        <v>0</v>
      </c>
      <c r="B19326" s="16" t="s">
        <v>14</v>
      </c>
      <c r="C19326" s="33">
        <v>0</v>
      </c>
    </row>
    <row r="19327" spans="1:3" ht="15" hidden="1" x14ac:dyDescent="0.2">
      <c r="A19327" s="13">
        <v>0</v>
      </c>
      <c r="B19327" s="15" t="s">
        <v>9</v>
      </c>
      <c r="C19327" s="32">
        <v>0</v>
      </c>
    </row>
    <row r="19328" spans="1:3" ht="15" hidden="1" x14ac:dyDescent="0.2">
      <c r="A19328" s="13">
        <v>0</v>
      </c>
      <c r="B19328" s="15" t="s">
        <v>10</v>
      </c>
      <c r="C19328" s="32">
        <v>0</v>
      </c>
    </row>
    <row r="19329" spans="1:3" ht="15" hidden="1" x14ac:dyDescent="0.2">
      <c r="A19329" s="13">
        <f>SUM(C19329)</f>
        <v>0</v>
      </c>
      <c r="B19329" s="14" t="s">
        <v>42</v>
      </c>
      <c r="C19329" s="31">
        <v>0</v>
      </c>
    </row>
    <row r="19330" spans="1:3" ht="15" hidden="1" x14ac:dyDescent="0.2">
      <c r="A19330" s="13">
        <f>SUM(C19330)</f>
        <v>0</v>
      </c>
      <c r="B19330" s="4" t="s">
        <v>16</v>
      </c>
      <c r="C19330" s="28">
        <v>0</v>
      </c>
    </row>
    <row r="19331" spans="1:3" ht="15" hidden="1" x14ac:dyDescent="0.2">
      <c r="A19331" s="13">
        <f>SUM(C19331)</f>
        <v>0</v>
      </c>
      <c r="B19331" s="16" t="s">
        <v>17</v>
      </c>
      <c r="C19331" s="33">
        <v>0</v>
      </c>
    </row>
    <row r="19332" spans="1:3" ht="15" hidden="1" x14ac:dyDescent="0.2">
      <c r="A19332" s="13">
        <v>0</v>
      </c>
      <c r="B19332" s="15" t="s">
        <v>43</v>
      </c>
      <c r="C19332" s="32">
        <v>0</v>
      </c>
    </row>
    <row r="19333" spans="1:3" ht="15" hidden="1" x14ac:dyDescent="0.2">
      <c r="A19333" s="13">
        <v>0</v>
      </c>
      <c r="B19333" s="15" t="s">
        <v>15</v>
      </c>
      <c r="C19333" s="32">
        <v>0</v>
      </c>
    </row>
    <row r="19334" spans="1:3" ht="15" hidden="1" x14ac:dyDescent="0.2">
      <c r="A19334" s="13">
        <v>0</v>
      </c>
      <c r="B19334" s="15" t="s">
        <v>10</v>
      </c>
      <c r="C19334" s="32">
        <v>0</v>
      </c>
    </row>
    <row r="19335" spans="1:3" ht="15" hidden="1" x14ac:dyDescent="0.2">
      <c r="A19335" s="13">
        <f t="shared" ref="A19335:A19357" si="790">SUM(C19335)</f>
        <v>0</v>
      </c>
      <c r="B19335" s="14" t="s">
        <v>39</v>
      </c>
      <c r="C19335" s="31">
        <v>0</v>
      </c>
    </row>
    <row r="19336" spans="1:3" ht="15" hidden="1" x14ac:dyDescent="0.2">
      <c r="A19336" s="13">
        <f t="shared" si="790"/>
        <v>0</v>
      </c>
      <c r="B19336" s="4" t="s">
        <v>16</v>
      </c>
      <c r="C19336" s="28">
        <v>0</v>
      </c>
    </row>
    <row r="19337" spans="1:3" hidden="1" x14ac:dyDescent="0.2">
      <c r="A19337" s="13">
        <f t="shared" si="790"/>
        <v>0</v>
      </c>
      <c r="B19337" s="21"/>
      <c r="C19337" s="35"/>
    </row>
    <row r="19338" spans="1:3" ht="15" hidden="1" x14ac:dyDescent="0.2">
      <c r="A19338" s="13">
        <f t="shared" si="790"/>
        <v>0</v>
      </c>
      <c r="B19338" s="22" t="s">
        <v>60</v>
      </c>
      <c r="C19338" s="29"/>
    </row>
    <row r="19339" spans="1:3" ht="15" x14ac:dyDescent="0.2">
      <c r="A19339" s="13"/>
      <c r="B19339" s="17" t="s">
        <v>44</v>
      </c>
      <c r="C19339" s="31">
        <v>724.29981999999995</v>
      </c>
    </row>
    <row r="19340" spans="1:3" ht="15" x14ac:dyDescent="0.2">
      <c r="A19340" s="13"/>
      <c r="B19340" s="12" t="s">
        <v>1</v>
      </c>
      <c r="C19340" s="31">
        <v>724.29981999999995</v>
      </c>
    </row>
    <row r="19341" spans="1:3" ht="15" hidden="1" x14ac:dyDescent="0.2">
      <c r="A19341" s="13">
        <f t="shared" si="790"/>
        <v>0</v>
      </c>
      <c r="B19341" s="12" t="s">
        <v>6</v>
      </c>
      <c r="C19341" s="31">
        <v>0</v>
      </c>
    </row>
    <row r="19342" spans="1:3" ht="15" hidden="1" x14ac:dyDescent="0.2">
      <c r="A19342" s="13">
        <f t="shared" si="790"/>
        <v>0</v>
      </c>
      <c r="B19342" s="12" t="s">
        <v>45</v>
      </c>
      <c r="C19342" s="31">
        <v>0</v>
      </c>
    </row>
    <row r="19343" spans="1:3" ht="15" hidden="1" x14ac:dyDescent="0.2">
      <c r="A19343" s="13">
        <f t="shared" si="790"/>
        <v>0</v>
      </c>
      <c r="B19343" s="12" t="s">
        <v>13</v>
      </c>
      <c r="C19343" s="31">
        <v>0</v>
      </c>
    </row>
    <row r="19344" spans="1:3" ht="15" x14ac:dyDescent="0.2">
      <c r="A19344" s="13"/>
      <c r="B19344" s="17" t="s">
        <v>46</v>
      </c>
      <c r="C19344" s="31">
        <v>730.19558999999992</v>
      </c>
    </row>
    <row r="19345" spans="1:3" ht="15" x14ac:dyDescent="0.2">
      <c r="A19345" s="13"/>
      <c r="B19345" s="12" t="s">
        <v>19</v>
      </c>
      <c r="C19345" s="31">
        <v>723.52058999999997</v>
      </c>
    </row>
    <row r="19346" spans="1:3" ht="15" x14ac:dyDescent="0.2">
      <c r="A19346" s="13"/>
      <c r="B19346" s="12" t="s">
        <v>36</v>
      </c>
      <c r="C19346" s="31">
        <v>6.6749999999999998</v>
      </c>
    </row>
    <row r="19347" spans="1:3" ht="15" hidden="1" x14ac:dyDescent="0.2">
      <c r="A19347" s="13">
        <f t="shared" si="790"/>
        <v>0</v>
      </c>
      <c r="B19347" s="12" t="s">
        <v>47</v>
      </c>
      <c r="C19347" s="31">
        <v>0</v>
      </c>
    </row>
    <row r="19348" spans="1:3" ht="15" hidden="1" x14ac:dyDescent="0.2">
      <c r="A19348" s="13">
        <f t="shared" si="790"/>
        <v>0</v>
      </c>
      <c r="B19348" s="12" t="s">
        <v>41</v>
      </c>
      <c r="C19348" s="31">
        <v>0</v>
      </c>
    </row>
    <row r="19349" spans="1:3" ht="15" x14ac:dyDescent="0.2">
      <c r="A19349" s="13"/>
      <c r="B19349" s="39" t="s">
        <v>48</v>
      </c>
      <c r="C19349" s="40">
        <v>-5.8957699999999997</v>
      </c>
    </row>
    <row r="19350" spans="1:3" ht="15" x14ac:dyDescent="0.2">
      <c r="A19350" s="13"/>
      <c r="B19350" s="39" t="s">
        <v>49</v>
      </c>
      <c r="C19350" s="40">
        <v>419.00544000000002</v>
      </c>
    </row>
    <row r="19351" spans="1:3" ht="15" x14ac:dyDescent="0.2">
      <c r="A19351" s="13"/>
      <c r="B19351" s="39" t="s">
        <v>50</v>
      </c>
      <c r="C19351" s="40">
        <v>413.10966999999999</v>
      </c>
    </row>
    <row r="19352" spans="1:3" ht="15" hidden="1" x14ac:dyDescent="0.2">
      <c r="A19352" s="13">
        <f t="shared" si="790"/>
        <v>0</v>
      </c>
      <c r="B19352" s="23"/>
      <c r="C19352" s="34"/>
    </row>
    <row r="19353" spans="1:3" hidden="1" x14ac:dyDescent="0.2">
      <c r="A19353" s="13">
        <f t="shared" si="790"/>
        <v>0</v>
      </c>
      <c r="B19353" s="18" t="s">
        <v>319</v>
      </c>
      <c r="C19353" s="29"/>
    </row>
    <row r="19354" spans="1:3" ht="15" x14ac:dyDescent="0.2">
      <c r="A19354" s="13"/>
      <c r="B19354" s="5" t="s">
        <v>53</v>
      </c>
      <c r="C19354" s="36">
        <v>365</v>
      </c>
    </row>
    <row r="19355" spans="1:3" ht="15" x14ac:dyDescent="0.2">
      <c r="A19355" s="13"/>
      <c r="B19355" s="6" t="s">
        <v>54</v>
      </c>
      <c r="C19355" s="36">
        <v>146</v>
      </c>
    </row>
    <row r="19356" spans="1:3" ht="15" x14ac:dyDescent="0.2">
      <c r="A19356" s="13"/>
      <c r="B19356" s="6" t="s">
        <v>55</v>
      </c>
      <c r="C19356" s="36">
        <v>219</v>
      </c>
    </row>
    <row r="19357" spans="1:3" ht="15" hidden="1" x14ac:dyDescent="0.2">
      <c r="A19357" s="13">
        <f t="shared" si="790"/>
        <v>0</v>
      </c>
      <c r="B19357" s="24"/>
      <c r="C19357" s="34"/>
    </row>
    <row r="19358" spans="1:3" ht="15" x14ac:dyDescent="0.2">
      <c r="A19358" s="13"/>
      <c r="B19358" s="121" t="s">
        <v>362</v>
      </c>
      <c r="C19358" s="122"/>
    </row>
    <row r="19359" spans="1:3" hidden="1" x14ac:dyDescent="0.2">
      <c r="A19359" s="13">
        <f t="shared" ref="A19359:A19367" si="791">SUM(C19359)</f>
        <v>0</v>
      </c>
      <c r="B19359" s="21"/>
      <c r="C19359" s="35"/>
    </row>
    <row r="19360" spans="1:3" ht="15" hidden="1" x14ac:dyDescent="0.2">
      <c r="A19360" s="13">
        <f t="shared" si="791"/>
        <v>0</v>
      </c>
      <c r="B19360" s="22" t="s">
        <v>59</v>
      </c>
      <c r="C19360" s="29"/>
    </row>
    <row r="19361" spans="1:3" ht="15" x14ac:dyDescent="0.2">
      <c r="A19361" s="13"/>
      <c r="B19361" s="2" t="s">
        <v>1</v>
      </c>
      <c r="C19361" s="28">
        <v>3104.9</v>
      </c>
    </row>
    <row r="19362" spans="1:3" ht="15" hidden="1" x14ac:dyDescent="0.2">
      <c r="A19362" s="13">
        <f t="shared" si="791"/>
        <v>0</v>
      </c>
      <c r="B19362" s="3" t="s">
        <v>2</v>
      </c>
      <c r="C19362" s="28"/>
    </row>
    <row r="19363" spans="1:3" ht="15" hidden="1" x14ac:dyDescent="0.2">
      <c r="A19363" s="13">
        <f t="shared" si="791"/>
        <v>0</v>
      </c>
      <c r="B19363" s="3" t="s">
        <v>3</v>
      </c>
      <c r="C19363" s="28"/>
    </row>
    <row r="19364" spans="1:3" ht="15" hidden="1" x14ac:dyDescent="0.2">
      <c r="A19364" s="13">
        <f t="shared" si="791"/>
        <v>0</v>
      </c>
      <c r="B19364" s="3" t="s">
        <v>4</v>
      </c>
      <c r="C19364" s="28"/>
    </row>
    <row r="19365" spans="1:3" ht="15" x14ac:dyDescent="0.2">
      <c r="A19365" s="13"/>
      <c r="B19365" s="3" t="s">
        <v>5</v>
      </c>
      <c r="C19365" s="28">
        <v>3104.9</v>
      </c>
    </row>
    <row r="19366" spans="1:3" ht="15" hidden="1" x14ac:dyDescent="0.2">
      <c r="A19366" s="13">
        <f t="shared" si="791"/>
        <v>0</v>
      </c>
      <c r="B19366" s="2" t="s">
        <v>6</v>
      </c>
      <c r="C19366" s="28"/>
    </row>
    <row r="19367" spans="1:3" ht="15" hidden="1" x14ac:dyDescent="0.2">
      <c r="A19367" s="13">
        <f t="shared" si="791"/>
        <v>0</v>
      </c>
      <c r="B19367" s="2" t="s">
        <v>7</v>
      </c>
      <c r="C19367" s="28">
        <v>0</v>
      </c>
    </row>
    <row r="19368" spans="1:3" ht="15" hidden="1" x14ac:dyDescent="0.2">
      <c r="A19368" s="13">
        <v>0</v>
      </c>
      <c r="B19368" s="3" t="s">
        <v>8</v>
      </c>
      <c r="C19368" s="28">
        <v>0</v>
      </c>
    </row>
    <row r="19369" spans="1:3" ht="15" hidden="1" x14ac:dyDescent="0.2">
      <c r="A19369" s="13">
        <f>SUM(C19369)</f>
        <v>0</v>
      </c>
      <c r="B19369" s="4" t="s">
        <v>9</v>
      </c>
      <c r="C19369" s="28"/>
    </row>
    <row r="19370" spans="1:3" ht="15" hidden="1" x14ac:dyDescent="0.2">
      <c r="A19370" s="13">
        <v>0</v>
      </c>
      <c r="B19370" s="4" t="s">
        <v>10</v>
      </c>
      <c r="C19370" s="28"/>
    </row>
    <row r="19371" spans="1:3" ht="15" hidden="1" x14ac:dyDescent="0.2">
      <c r="A19371" s="13">
        <f>SUM(C19371)</f>
        <v>0</v>
      </c>
      <c r="B19371" s="4" t="s">
        <v>11</v>
      </c>
      <c r="C19371" s="28"/>
    </row>
    <row r="19372" spans="1:3" ht="15" hidden="1" x14ac:dyDescent="0.2">
      <c r="A19372" s="13">
        <f>SUM(C19372)</f>
        <v>0</v>
      </c>
      <c r="B19372" s="4" t="s">
        <v>12</v>
      </c>
      <c r="C19372" s="28"/>
    </row>
    <row r="19373" spans="1:3" ht="15" hidden="1" x14ac:dyDescent="0.2">
      <c r="A19373" s="13">
        <f>SUM(C19373)</f>
        <v>0</v>
      </c>
      <c r="B19373" s="2" t="s">
        <v>13</v>
      </c>
      <c r="C19373" s="28">
        <v>0</v>
      </c>
    </row>
    <row r="19374" spans="1:3" ht="15" hidden="1" x14ac:dyDescent="0.2">
      <c r="A19374" s="13">
        <v>0</v>
      </c>
      <c r="B19374" s="3" t="s">
        <v>14</v>
      </c>
      <c r="C19374" s="28">
        <v>0</v>
      </c>
    </row>
    <row r="19375" spans="1:3" ht="15" hidden="1" x14ac:dyDescent="0.2">
      <c r="A19375" s="13">
        <v>0</v>
      </c>
      <c r="B19375" s="4" t="s">
        <v>15</v>
      </c>
      <c r="C19375" s="28"/>
    </row>
    <row r="19376" spans="1:3" ht="15" hidden="1" x14ac:dyDescent="0.2">
      <c r="A19376" s="13">
        <v>0</v>
      </c>
      <c r="B19376" s="4" t="s">
        <v>10</v>
      </c>
      <c r="C19376" s="28"/>
    </row>
    <row r="19377" spans="1:3" ht="15" hidden="1" x14ac:dyDescent="0.2">
      <c r="A19377" s="13">
        <f t="shared" ref="A19377:A19383" si="792">SUM(C19377)</f>
        <v>0</v>
      </c>
      <c r="B19377" s="4" t="s">
        <v>16</v>
      </c>
      <c r="C19377" s="28"/>
    </row>
    <row r="19378" spans="1:3" ht="15" hidden="1" x14ac:dyDescent="0.2">
      <c r="A19378" s="13">
        <f t="shared" si="792"/>
        <v>0</v>
      </c>
      <c r="B19378" s="3" t="s">
        <v>17</v>
      </c>
      <c r="C19378" s="28">
        <v>0</v>
      </c>
    </row>
    <row r="19379" spans="1:3" ht="15" hidden="1" x14ac:dyDescent="0.2">
      <c r="A19379" s="13">
        <f t="shared" si="792"/>
        <v>0</v>
      </c>
      <c r="B19379" s="4" t="s">
        <v>18</v>
      </c>
      <c r="C19379" s="28"/>
    </row>
    <row r="19380" spans="1:3" hidden="1" x14ac:dyDescent="0.2">
      <c r="A19380" s="13">
        <f t="shared" si="792"/>
        <v>0</v>
      </c>
      <c r="B19380" s="21"/>
      <c r="C19380" s="35"/>
    </row>
    <row r="19381" spans="1:3" ht="15" x14ac:dyDescent="0.2">
      <c r="A19381" s="13"/>
      <c r="B19381" s="2" t="s">
        <v>19</v>
      </c>
      <c r="C19381" s="28">
        <v>2985.73</v>
      </c>
    </row>
    <row r="19382" spans="1:3" ht="15" x14ac:dyDescent="0.2">
      <c r="A19382" s="13"/>
      <c r="B19382" s="12" t="s">
        <v>20</v>
      </c>
      <c r="C19382" s="31">
        <v>2615.0100000000002</v>
      </c>
    </row>
    <row r="19383" spans="1:3" ht="15" x14ac:dyDescent="0.2">
      <c r="A19383" s="13"/>
      <c r="B19383" s="12" t="s">
        <v>21</v>
      </c>
      <c r="C19383" s="31">
        <v>343.93</v>
      </c>
    </row>
    <row r="19384" spans="1:3" ht="15" hidden="1" x14ac:dyDescent="0.2">
      <c r="A19384" s="13">
        <v>0</v>
      </c>
      <c r="B19384" s="15" t="s">
        <v>22</v>
      </c>
      <c r="C19384" s="32">
        <v>111.5</v>
      </c>
    </row>
    <row r="19385" spans="1:3" ht="15" hidden="1" x14ac:dyDescent="0.2">
      <c r="A19385" s="13">
        <v>0</v>
      </c>
      <c r="B19385" s="15" t="s">
        <v>23</v>
      </c>
      <c r="C19385" s="32"/>
    </row>
    <row r="19386" spans="1:3" ht="15" hidden="1" x14ac:dyDescent="0.2">
      <c r="A19386" s="13">
        <v>0</v>
      </c>
      <c r="B19386" s="15" t="s">
        <v>24</v>
      </c>
      <c r="C19386" s="32"/>
    </row>
    <row r="19387" spans="1:3" ht="15" hidden="1" x14ac:dyDescent="0.2">
      <c r="A19387" s="13">
        <v>0</v>
      </c>
      <c r="B19387" s="15" t="s">
        <v>25</v>
      </c>
      <c r="C19387" s="32"/>
    </row>
    <row r="19388" spans="1:3" ht="15" hidden="1" x14ac:dyDescent="0.2">
      <c r="A19388" s="13">
        <v>0</v>
      </c>
      <c r="B19388" s="15" t="s">
        <v>26</v>
      </c>
      <c r="C19388" s="32"/>
    </row>
    <row r="19389" spans="1:3" ht="15" hidden="1" x14ac:dyDescent="0.2">
      <c r="A19389" s="13">
        <v>0</v>
      </c>
      <c r="B19389" s="15" t="s">
        <v>27</v>
      </c>
      <c r="C19389" s="32"/>
    </row>
    <row r="19390" spans="1:3" ht="30" hidden="1" x14ac:dyDescent="0.2">
      <c r="A19390" s="13">
        <v>0</v>
      </c>
      <c r="B19390" s="15" t="s">
        <v>28</v>
      </c>
      <c r="C19390" s="32"/>
    </row>
    <row r="19391" spans="1:3" ht="15" hidden="1" x14ac:dyDescent="0.2">
      <c r="A19391" s="13">
        <v>0</v>
      </c>
      <c r="B19391" s="15" t="s">
        <v>29</v>
      </c>
      <c r="C19391" s="32"/>
    </row>
    <row r="19392" spans="1:3" ht="15" hidden="1" x14ac:dyDescent="0.2">
      <c r="A19392" s="13">
        <v>0</v>
      </c>
      <c r="B19392" s="15" t="s">
        <v>30</v>
      </c>
      <c r="C19392" s="32"/>
    </row>
    <row r="19393" spans="1:3" ht="15" hidden="1" x14ac:dyDescent="0.2">
      <c r="A19393" s="13">
        <v>0</v>
      </c>
      <c r="B19393" s="15" t="s">
        <v>31</v>
      </c>
      <c r="C19393" s="32">
        <v>232.43</v>
      </c>
    </row>
    <row r="19394" spans="1:3" ht="15" hidden="1" x14ac:dyDescent="0.2">
      <c r="A19394" s="13">
        <f t="shared" ref="A19394:A19400" si="793">SUM(C19394)</f>
        <v>0</v>
      </c>
      <c r="B19394" s="12" t="s">
        <v>32</v>
      </c>
      <c r="C19394" s="31"/>
    </row>
    <row r="19395" spans="1:3" ht="15" hidden="1" x14ac:dyDescent="0.2">
      <c r="A19395" s="13">
        <f t="shared" si="793"/>
        <v>0</v>
      </c>
      <c r="B19395" s="3" t="s">
        <v>33</v>
      </c>
      <c r="C19395" s="28"/>
    </row>
    <row r="19396" spans="1:3" ht="15" hidden="1" x14ac:dyDescent="0.2">
      <c r="A19396" s="13">
        <f t="shared" si="793"/>
        <v>0</v>
      </c>
      <c r="B19396" s="12" t="s">
        <v>4</v>
      </c>
      <c r="C19396" s="31"/>
    </row>
    <row r="19397" spans="1:3" ht="15" x14ac:dyDescent="0.2">
      <c r="A19397" s="13"/>
      <c r="B19397" s="12" t="s">
        <v>34</v>
      </c>
      <c r="C19397" s="31">
        <v>26.79</v>
      </c>
    </row>
    <row r="19398" spans="1:3" ht="15" hidden="1" x14ac:dyDescent="0.2">
      <c r="A19398" s="13">
        <f t="shared" si="793"/>
        <v>0</v>
      </c>
      <c r="B19398" s="12" t="s">
        <v>35</v>
      </c>
      <c r="C19398" s="31"/>
    </row>
    <row r="19399" spans="1:3" ht="15" x14ac:dyDescent="0.2">
      <c r="A19399" s="13"/>
      <c r="B19399" s="2" t="s">
        <v>36</v>
      </c>
      <c r="C19399" s="28">
        <v>9.58</v>
      </c>
    </row>
    <row r="19400" spans="1:3" ht="15" hidden="1" x14ac:dyDescent="0.2">
      <c r="A19400" s="13">
        <f t="shared" si="793"/>
        <v>0</v>
      </c>
      <c r="B19400" s="2" t="s">
        <v>37</v>
      </c>
      <c r="C19400" s="28">
        <v>0</v>
      </c>
    </row>
    <row r="19401" spans="1:3" ht="15" hidden="1" x14ac:dyDescent="0.2">
      <c r="A19401" s="13">
        <v>0</v>
      </c>
      <c r="B19401" s="16" t="s">
        <v>8</v>
      </c>
      <c r="C19401" s="33">
        <v>0</v>
      </c>
    </row>
    <row r="19402" spans="1:3" ht="15" hidden="1" x14ac:dyDescent="0.2">
      <c r="A19402" s="13">
        <v>0</v>
      </c>
      <c r="B19402" s="15" t="s">
        <v>9</v>
      </c>
      <c r="C19402" s="32"/>
    </row>
    <row r="19403" spans="1:3" ht="15" hidden="1" x14ac:dyDescent="0.2">
      <c r="A19403" s="13">
        <v>0</v>
      </c>
      <c r="B19403" s="15" t="s">
        <v>38</v>
      </c>
      <c r="C19403" s="32"/>
    </row>
    <row r="19404" spans="1:3" ht="15" hidden="1" x14ac:dyDescent="0.2">
      <c r="A19404" s="13">
        <f>SUM(C19404)</f>
        <v>0</v>
      </c>
      <c r="B19404" s="14" t="s">
        <v>39</v>
      </c>
      <c r="C19404" s="31"/>
    </row>
    <row r="19405" spans="1:3" ht="15" hidden="1" x14ac:dyDescent="0.2">
      <c r="A19405" s="13">
        <f>SUM(C19405)</f>
        <v>0</v>
      </c>
      <c r="B19405" s="4" t="s">
        <v>40</v>
      </c>
      <c r="C19405" s="28"/>
    </row>
    <row r="19406" spans="1:3" ht="15" hidden="1" x14ac:dyDescent="0.2">
      <c r="A19406" s="13">
        <f>SUM(C19406)</f>
        <v>0</v>
      </c>
      <c r="B19406" s="2" t="s">
        <v>41</v>
      </c>
      <c r="C19406" s="28">
        <v>0</v>
      </c>
    </row>
    <row r="19407" spans="1:3" ht="15" hidden="1" x14ac:dyDescent="0.2">
      <c r="A19407" s="13">
        <v>0</v>
      </c>
      <c r="B19407" s="16" t="s">
        <v>14</v>
      </c>
      <c r="C19407" s="33">
        <v>0</v>
      </c>
    </row>
    <row r="19408" spans="1:3" ht="15" hidden="1" x14ac:dyDescent="0.2">
      <c r="A19408" s="13">
        <v>0</v>
      </c>
      <c r="B19408" s="15" t="s">
        <v>9</v>
      </c>
      <c r="C19408" s="32"/>
    </row>
    <row r="19409" spans="1:3" ht="15" hidden="1" x14ac:dyDescent="0.2">
      <c r="A19409" s="13">
        <v>0</v>
      </c>
      <c r="B19409" s="15" t="s">
        <v>10</v>
      </c>
      <c r="C19409" s="32"/>
    </row>
    <row r="19410" spans="1:3" ht="15" hidden="1" x14ac:dyDescent="0.2">
      <c r="A19410" s="13">
        <f>SUM(C19410)</f>
        <v>0</v>
      </c>
      <c r="B19410" s="14" t="s">
        <v>42</v>
      </c>
      <c r="C19410" s="31"/>
    </row>
    <row r="19411" spans="1:3" ht="15" hidden="1" x14ac:dyDescent="0.2">
      <c r="A19411" s="13">
        <f>SUM(C19411)</f>
        <v>0</v>
      </c>
      <c r="B19411" s="4" t="s">
        <v>16</v>
      </c>
      <c r="C19411" s="28"/>
    </row>
    <row r="19412" spans="1:3" ht="15" hidden="1" x14ac:dyDescent="0.2">
      <c r="A19412" s="13">
        <f>SUM(C19412)</f>
        <v>0</v>
      </c>
      <c r="B19412" s="16" t="s">
        <v>17</v>
      </c>
      <c r="C19412" s="33">
        <v>0</v>
      </c>
    </row>
    <row r="19413" spans="1:3" ht="15" hidden="1" x14ac:dyDescent="0.2">
      <c r="A19413" s="13">
        <v>0</v>
      </c>
      <c r="B19413" s="15" t="s">
        <v>43</v>
      </c>
      <c r="C19413" s="32"/>
    </row>
    <row r="19414" spans="1:3" ht="15" hidden="1" x14ac:dyDescent="0.2">
      <c r="A19414" s="13">
        <v>0</v>
      </c>
      <c r="B19414" s="15" t="s">
        <v>15</v>
      </c>
      <c r="C19414" s="32"/>
    </row>
    <row r="19415" spans="1:3" ht="15" hidden="1" x14ac:dyDescent="0.2">
      <c r="A19415" s="13">
        <v>0</v>
      </c>
      <c r="B19415" s="15" t="s">
        <v>10</v>
      </c>
      <c r="C19415" s="32"/>
    </row>
    <row r="19416" spans="1:3" ht="15" hidden="1" x14ac:dyDescent="0.2">
      <c r="A19416" s="13">
        <f t="shared" ref="A19416:A19438" si="794">SUM(C19416)</f>
        <v>0</v>
      </c>
      <c r="B19416" s="14" t="s">
        <v>39</v>
      </c>
      <c r="C19416" s="31"/>
    </row>
    <row r="19417" spans="1:3" ht="15" hidden="1" x14ac:dyDescent="0.2">
      <c r="A19417" s="13">
        <f t="shared" si="794"/>
        <v>0</v>
      </c>
      <c r="B19417" s="4" t="s">
        <v>16</v>
      </c>
      <c r="C19417" s="28"/>
    </row>
    <row r="19418" spans="1:3" hidden="1" x14ac:dyDescent="0.2">
      <c r="A19418" s="13">
        <f t="shared" si="794"/>
        <v>0</v>
      </c>
      <c r="B19418" s="21"/>
      <c r="C19418" s="35"/>
    </row>
    <row r="19419" spans="1:3" ht="15" hidden="1" x14ac:dyDescent="0.2">
      <c r="A19419" s="13">
        <f t="shared" si="794"/>
        <v>0</v>
      </c>
      <c r="B19419" s="22" t="s">
        <v>60</v>
      </c>
      <c r="C19419" s="29"/>
    </row>
    <row r="19420" spans="1:3" ht="15" x14ac:dyDescent="0.2">
      <c r="A19420" s="13"/>
      <c r="B19420" s="17" t="s">
        <v>44</v>
      </c>
      <c r="C19420" s="31">
        <v>3104.9</v>
      </c>
    </row>
    <row r="19421" spans="1:3" ht="15" x14ac:dyDescent="0.2">
      <c r="A19421" s="13"/>
      <c r="B19421" s="12" t="s">
        <v>1</v>
      </c>
      <c r="C19421" s="31">
        <v>3104.9</v>
      </c>
    </row>
    <row r="19422" spans="1:3" ht="15" hidden="1" x14ac:dyDescent="0.2">
      <c r="A19422" s="13">
        <f t="shared" si="794"/>
        <v>0</v>
      </c>
      <c r="B19422" s="12" t="s">
        <v>6</v>
      </c>
      <c r="C19422" s="31">
        <v>0</v>
      </c>
    </row>
    <row r="19423" spans="1:3" ht="15" hidden="1" x14ac:dyDescent="0.2">
      <c r="A19423" s="13">
        <f t="shared" si="794"/>
        <v>0</v>
      </c>
      <c r="B19423" s="12" t="s">
        <v>45</v>
      </c>
      <c r="C19423" s="31">
        <v>0</v>
      </c>
    </row>
    <row r="19424" spans="1:3" ht="15" hidden="1" x14ac:dyDescent="0.2">
      <c r="A19424" s="13">
        <f t="shared" si="794"/>
        <v>0</v>
      </c>
      <c r="B19424" s="12" t="s">
        <v>13</v>
      </c>
      <c r="C19424" s="31">
        <v>0</v>
      </c>
    </row>
    <row r="19425" spans="1:3" ht="15" x14ac:dyDescent="0.2">
      <c r="A19425" s="13"/>
      <c r="B19425" s="17" t="s">
        <v>46</v>
      </c>
      <c r="C19425" s="31">
        <v>2995.31</v>
      </c>
    </row>
    <row r="19426" spans="1:3" ht="15" x14ac:dyDescent="0.2">
      <c r="A19426" s="13"/>
      <c r="B19426" s="12" t="s">
        <v>19</v>
      </c>
      <c r="C19426" s="31">
        <v>2985.73</v>
      </c>
    </row>
    <row r="19427" spans="1:3" ht="15" x14ac:dyDescent="0.2">
      <c r="A19427" s="13"/>
      <c r="B19427" s="12" t="s">
        <v>36</v>
      </c>
      <c r="C19427" s="31">
        <v>9.58</v>
      </c>
    </row>
    <row r="19428" spans="1:3" ht="15" hidden="1" x14ac:dyDescent="0.2">
      <c r="A19428" s="13">
        <f t="shared" si="794"/>
        <v>0</v>
      </c>
      <c r="B19428" s="12" t="s">
        <v>47</v>
      </c>
      <c r="C19428" s="31">
        <v>0</v>
      </c>
    </row>
    <row r="19429" spans="1:3" ht="15" hidden="1" x14ac:dyDescent="0.2">
      <c r="A19429" s="13">
        <f t="shared" si="794"/>
        <v>0</v>
      </c>
      <c r="B19429" s="12" t="s">
        <v>41</v>
      </c>
      <c r="C19429" s="31">
        <v>0</v>
      </c>
    </row>
    <row r="19430" spans="1:3" ht="15" x14ac:dyDescent="0.2">
      <c r="A19430" s="13"/>
      <c r="B19430" s="39" t="s">
        <v>48</v>
      </c>
      <c r="C19430" s="40">
        <v>109.59</v>
      </c>
    </row>
    <row r="19431" spans="1:3" ht="15" x14ac:dyDescent="0.2">
      <c r="A19431" s="13"/>
      <c r="B19431" s="39" t="s">
        <v>49</v>
      </c>
      <c r="C19431" s="40">
        <v>639.19000000000005</v>
      </c>
    </row>
    <row r="19432" spans="1:3" ht="15" x14ac:dyDescent="0.2">
      <c r="A19432" s="13"/>
      <c r="B19432" s="39" t="s">
        <v>50</v>
      </c>
      <c r="C19432" s="40">
        <v>748.78</v>
      </c>
    </row>
    <row r="19433" spans="1:3" ht="15" hidden="1" x14ac:dyDescent="0.2">
      <c r="A19433" s="13">
        <f t="shared" si="794"/>
        <v>0</v>
      </c>
      <c r="B19433" s="23"/>
      <c r="C19433" s="34"/>
    </row>
    <row r="19434" spans="1:3" hidden="1" x14ac:dyDescent="0.2">
      <c r="A19434" s="13">
        <f t="shared" si="794"/>
        <v>0</v>
      </c>
      <c r="B19434" s="18" t="s">
        <v>319</v>
      </c>
      <c r="C19434" s="29"/>
    </row>
    <row r="19435" spans="1:3" ht="15" x14ac:dyDescent="0.2">
      <c r="A19435" s="13"/>
      <c r="B19435" s="5" t="s">
        <v>53</v>
      </c>
      <c r="C19435" s="36">
        <v>475</v>
      </c>
    </row>
    <row r="19436" spans="1:3" ht="15" x14ac:dyDescent="0.2">
      <c r="A19436" s="13"/>
      <c r="B19436" s="6" t="s">
        <v>54</v>
      </c>
      <c r="C19436" s="36">
        <v>421</v>
      </c>
    </row>
    <row r="19437" spans="1:3" ht="15" x14ac:dyDescent="0.2">
      <c r="A19437" s="13"/>
      <c r="B19437" s="6" t="s">
        <v>55</v>
      </c>
      <c r="C19437" s="36">
        <v>54</v>
      </c>
    </row>
    <row r="19438" spans="1:3" ht="15" hidden="1" x14ac:dyDescent="0.2">
      <c r="A19438" s="13">
        <f t="shared" si="794"/>
        <v>0</v>
      </c>
      <c r="B19438" s="24"/>
      <c r="C19438" s="34"/>
    </row>
    <row r="19439" spans="1:3" ht="15" x14ac:dyDescent="0.2">
      <c r="A19439" s="13"/>
      <c r="B19439" s="121" t="s">
        <v>253</v>
      </c>
      <c r="C19439" s="122"/>
    </row>
    <row r="19440" spans="1:3" hidden="1" x14ac:dyDescent="0.2">
      <c r="A19440" s="13">
        <f t="shared" ref="A19440:A19448" si="795">SUM(C19440)</f>
        <v>0</v>
      </c>
      <c r="B19440" s="21"/>
      <c r="C19440" s="35"/>
    </row>
    <row r="19441" spans="1:3" ht="15" hidden="1" x14ac:dyDescent="0.2">
      <c r="A19441" s="13">
        <f t="shared" si="795"/>
        <v>0</v>
      </c>
      <c r="B19441" s="22" t="s">
        <v>59</v>
      </c>
      <c r="C19441" s="29"/>
    </row>
    <row r="19442" spans="1:3" ht="15" x14ac:dyDescent="0.2">
      <c r="A19442" s="13"/>
      <c r="B19442" s="2" t="s">
        <v>1</v>
      </c>
      <c r="C19442" s="28">
        <v>1059.9967899999999</v>
      </c>
    </row>
    <row r="19443" spans="1:3" ht="15" hidden="1" x14ac:dyDescent="0.2">
      <c r="A19443" s="13">
        <f t="shared" si="795"/>
        <v>0</v>
      </c>
      <c r="B19443" s="3" t="s">
        <v>2</v>
      </c>
      <c r="C19443" s="28"/>
    </row>
    <row r="19444" spans="1:3" ht="15" hidden="1" x14ac:dyDescent="0.2">
      <c r="A19444" s="13">
        <f t="shared" si="795"/>
        <v>0</v>
      </c>
      <c r="B19444" s="3" t="s">
        <v>3</v>
      </c>
      <c r="C19444" s="28"/>
    </row>
    <row r="19445" spans="1:3" ht="15" x14ac:dyDescent="0.2">
      <c r="A19445" s="13"/>
      <c r="B19445" s="3" t="s">
        <v>4</v>
      </c>
      <c r="C19445" s="28">
        <v>223.78380000000001</v>
      </c>
    </row>
    <row r="19446" spans="1:3" ht="15" x14ac:dyDescent="0.2">
      <c r="A19446" s="13"/>
      <c r="B19446" s="3" t="s">
        <v>5</v>
      </c>
      <c r="C19446" s="28">
        <v>836.21298999999999</v>
      </c>
    </row>
    <row r="19447" spans="1:3" ht="15" hidden="1" x14ac:dyDescent="0.2">
      <c r="A19447" s="13">
        <f t="shared" si="795"/>
        <v>0</v>
      </c>
      <c r="B19447" s="2" t="s">
        <v>6</v>
      </c>
      <c r="C19447" s="28">
        <v>0</v>
      </c>
    </row>
    <row r="19448" spans="1:3" ht="15" hidden="1" x14ac:dyDescent="0.2">
      <c r="A19448" s="13">
        <f t="shared" si="795"/>
        <v>0</v>
      </c>
      <c r="B19448" s="2" t="s">
        <v>7</v>
      </c>
      <c r="C19448" s="28">
        <v>0</v>
      </c>
    </row>
    <row r="19449" spans="1:3" ht="15" hidden="1" x14ac:dyDescent="0.2">
      <c r="A19449" s="13">
        <v>0</v>
      </c>
      <c r="B19449" s="3" t="s">
        <v>8</v>
      </c>
      <c r="C19449" s="28">
        <v>0</v>
      </c>
    </row>
    <row r="19450" spans="1:3" ht="15" hidden="1" x14ac:dyDescent="0.2">
      <c r="A19450" s="13">
        <f>SUM(C19450)</f>
        <v>0</v>
      </c>
      <c r="B19450" s="4" t="s">
        <v>9</v>
      </c>
      <c r="C19450" s="28">
        <v>0</v>
      </c>
    </row>
    <row r="19451" spans="1:3" ht="15" hidden="1" x14ac:dyDescent="0.2">
      <c r="A19451" s="13">
        <v>0</v>
      </c>
      <c r="B19451" s="4" t="s">
        <v>10</v>
      </c>
      <c r="C19451" s="28">
        <v>0</v>
      </c>
    </row>
    <row r="19452" spans="1:3" ht="15" hidden="1" x14ac:dyDescent="0.2">
      <c r="A19452" s="13">
        <f>SUM(C19452)</f>
        <v>0</v>
      </c>
      <c r="B19452" s="4" t="s">
        <v>11</v>
      </c>
      <c r="C19452" s="28">
        <v>0</v>
      </c>
    </row>
    <row r="19453" spans="1:3" ht="15" hidden="1" x14ac:dyDescent="0.2">
      <c r="A19453" s="13">
        <f>SUM(C19453)</f>
        <v>0</v>
      </c>
      <c r="B19453" s="4" t="s">
        <v>12</v>
      </c>
      <c r="C19453" s="28">
        <v>0</v>
      </c>
    </row>
    <row r="19454" spans="1:3" ht="15" hidden="1" x14ac:dyDescent="0.2">
      <c r="A19454" s="13">
        <f>SUM(C19454)</f>
        <v>0</v>
      </c>
      <c r="B19454" s="2" t="s">
        <v>13</v>
      </c>
      <c r="C19454" s="28">
        <v>0</v>
      </c>
    </row>
    <row r="19455" spans="1:3" ht="15" hidden="1" x14ac:dyDescent="0.2">
      <c r="A19455" s="13">
        <v>0</v>
      </c>
      <c r="B19455" s="3" t="s">
        <v>14</v>
      </c>
      <c r="C19455" s="28">
        <v>0</v>
      </c>
    </row>
    <row r="19456" spans="1:3" ht="15" hidden="1" x14ac:dyDescent="0.2">
      <c r="A19456" s="13">
        <v>0</v>
      </c>
      <c r="B19456" s="4" t="s">
        <v>15</v>
      </c>
      <c r="C19456" s="28">
        <v>0</v>
      </c>
    </row>
    <row r="19457" spans="1:3" ht="15" hidden="1" x14ac:dyDescent="0.2">
      <c r="A19457" s="13">
        <v>0</v>
      </c>
      <c r="B19457" s="4" t="s">
        <v>10</v>
      </c>
      <c r="C19457" s="28">
        <v>0</v>
      </c>
    </row>
    <row r="19458" spans="1:3" ht="15" hidden="1" x14ac:dyDescent="0.2">
      <c r="A19458" s="13">
        <f t="shared" ref="A19458:A19464" si="796">SUM(C19458)</f>
        <v>0</v>
      </c>
      <c r="B19458" s="4" t="s">
        <v>16</v>
      </c>
      <c r="C19458" s="28">
        <v>0</v>
      </c>
    </row>
    <row r="19459" spans="1:3" ht="15" hidden="1" x14ac:dyDescent="0.2">
      <c r="A19459" s="13">
        <f t="shared" si="796"/>
        <v>0</v>
      </c>
      <c r="B19459" s="3" t="s">
        <v>17</v>
      </c>
      <c r="C19459" s="28">
        <v>0</v>
      </c>
    </row>
    <row r="19460" spans="1:3" ht="15" hidden="1" x14ac:dyDescent="0.2">
      <c r="A19460" s="13">
        <f t="shared" si="796"/>
        <v>0</v>
      </c>
      <c r="B19460" s="4" t="s">
        <v>18</v>
      </c>
      <c r="C19460" s="28">
        <v>0</v>
      </c>
    </row>
    <row r="19461" spans="1:3" hidden="1" x14ac:dyDescent="0.2">
      <c r="A19461" s="13">
        <f t="shared" si="796"/>
        <v>0</v>
      </c>
      <c r="B19461" s="21"/>
      <c r="C19461" s="35"/>
    </row>
    <row r="19462" spans="1:3" ht="15" x14ac:dyDescent="0.2">
      <c r="A19462" s="13"/>
      <c r="B19462" s="2" t="s">
        <v>19</v>
      </c>
      <c r="C19462" s="28">
        <v>562.96005999999988</v>
      </c>
    </row>
    <row r="19463" spans="1:3" ht="15" x14ac:dyDescent="0.2">
      <c r="A19463" s="13"/>
      <c r="B19463" s="12" t="s">
        <v>20</v>
      </c>
      <c r="C19463" s="31">
        <v>275.34609999999998</v>
      </c>
    </row>
    <row r="19464" spans="1:3" ht="15" x14ac:dyDescent="0.2">
      <c r="A19464" s="13"/>
      <c r="B19464" s="12" t="s">
        <v>21</v>
      </c>
      <c r="C19464" s="31">
        <v>123.40189999999998</v>
      </c>
    </row>
    <row r="19465" spans="1:3" ht="15" hidden="1" x14ac:dyDescent="0.2">
      <c r="A19465" s="13">
        <v>0</v>
      </c>
      <c r="B19465" s="15" t="s">
        <v>22</v>
      </c>
      <c r="C19465" s="32">
        <v>28.488600000000002</v>
      </c>
    </row>
    <row r="19466" spans="1:3" ht="15" hidden="1" x14ac:dyDescent="0.2">
      <c r="A19466" s="13">
        <v>0</v>
      </c>
      <c r="B19466" s="15" t="s">
        <v>23</v>
      </c>
      <c r="C19466" s="32">
        <v>0</v>
      </c>
    </row>
    <row r="19467" spans="1:3" ht="15" hidden="1" x14ac:dyDescent="0.2">
      <c r="A19467" s="13">
        <v>0</v>
      </c>
      <c r="B19467" s="15" t="s">
        <v>24</v>
      </c>
      <c r="C19467" s="32">
        <v>60.123330000000003</v>
      </c>
    </row>
    <row r="19468" spans="1:3" ht="15" hidden="1" x14ac:dyDescent="0.2">
      <c r="A19468" s="13">
        <v>0</v>
      </c>
      <c r="B19468" s="15" t="s">
        <v>25</v>
      </c>
      <c r="C19468" s="32">
        <v>0</v>
      </c>
    </row>
    <row r="19469" spans="1:3" ht="15" hidden="1" x14ac:dyDescent="0.2">
      <c r="A19469" s="13">
        <v>0</v>
      </c>
      <c r="B19469" s="15" t="s">
        <v>26</v>
      </c>
      <c r="C19469" s="32">
        <v>0</v>
      </c>
    </row>
    <row r="19470" spans="1:3" ht="15" hidden="1" x14ac:dyDescent="0.2">
      <c r="A19470" s="13">
        <v>0</v>
      </c>
      <c r="B19470" s="15" t="s">
        <v>27</v>
      </c>
      <c r="C19470" s="32">
        <v>0.35</v>
      </c>
    </row>
    <row r="19471" spans="1:3" ht="30" hidden="1" x14ac:dyDescent="0.2">
      <c r="A19471" s="13">
        <v>0</v>
      </c>
      <c r="B19471" s="15" t="s">
        <v>28</v>
      </c>
      <c r="C19471" s="32">
        <v>0.26400000000000001</v>
      </c>
    </row>
    <row r="19472" spans="1:3" ht="15" hidden="1" x14ac:dyDescent="0.2">
      <c r="A19472" s="13">
        <v>0</v>
      </c>
      <c r="B19472" s="15" t="s">
        <v>29</v>
      </c>
      <c r="C19472" s="32">
        <v>0.33</v>
      </c>
    </row>
    <row r="19473" spans="1:3" ht="15" hidden="1" x14ac:dyDescent="0.2">
      <c r="A19473" s="13">
        <v>0</v>
      </c>
      <c r="B19473" s="15" t="s">
        <v>30</v>
      </c>
      <c r="C19473" s="32">
        <v>0</v>
      </c>
    </row>
    <row r="19474" spans="1:3" ht="15" hidden="1" x14ac:dyDescent="0.2">
      <c r="A19474" s="13">
        <v>0</v>
      </c>
      <c r="B19474" s="15" t="s">
        <v>31</v>
      </c>
      <c r="C19474" s="32">
        <v>33.845970000000001</v>
      </c>
    </row>
    <row r="19475" spans="1:3" ht="15" hidden="1" x14ac:dyDescent="0.2">
      <c r="A19475" s="13">
        <f t="shared" ref="A19475:A19535" si="797">SUM(C19475)</f>
        <v>0</v>
      </c>
      <c r="B19475" s="12" t="s">
        <v>32</v>
      </c>
      <c r="C19475" s="31">
        <v>0</v>
      </c>
    </row>
    <row r="19476" spans="1:3" ht="15" hidden="1" x14ac:dyDescent="0.2">
      <c r="A19476" s="13">
        <f t="shared" si="797"/>
        <v>0</v>
      </c>
      <c r="B19476" s="3" t="s">
        <v>33</v>
      </c>
      <c r="C19476" s="28">
        <v>0</v>
      </c>
    </row>
    <row r="19477" spans="1:3" ht="15" hidden="1" x14ac:dyDescent="0.2">
      <c r="A19477" s="13">
        <f t="shared" si="797"/>
        <v>0</v>
      </c>
      <c r="B19477" s="12" t="s">
        <v>4</v>
      </c>
      <c r="C19477" s="31">
        <v>0</v>
      </c>
    </row>
    <row r="19478" spans="1:3" ht="15" x14ac:dyDescent="0.2">
      <c r="A19478" s="13"/>
      <c r="B19478" s="12" t="s">
        <v>34</v>
      </c>
      <c r="C19478" s="31">
        <v>0.375</v>
      </c>
    </row>
    <row r="19479" spans="1:3" ht="15" x14ac:dyDescent="0.2">
      <c r="A19479" s="13"/>
      <c r="B19479" s="12" t="s">
        <v>35</v>
      </c>
      <c r="C19479" s="31">
        <v>163.83706000000001</v>
      </c>
    </row>
    <row r="19480" spans="1:3" ht="15" x14ac:dyDescent="0.2">
      <c r="A19480" s="13"/>
      <c r="B19480" s="2" t="s">
        <v>36</v>
      </c>
      <c r="C19480" s="28">
        <v>45.369</v>
      </c>
    </row>
    <row r="19481" spans="1:3" ht="15" hidden="1" x14ac:dyDescent="0.2">
      <c r="A19481" s="13">
        <f t="shared" si="797"/>
        <v>0</v>
      </c>
      <c r="B19481" s="2" t="s">
        <v>37</v>
      </c>
      <c r="C19481" s="28">
        <v>0</v>
      </c>
    </row>
    <row r="19482" spans="1:3" ht="15" hidden="1" x14ac:dyDescent="0.2">
      <c r="A19482" s="13">
        <v>0</v>
      </c>
      <c r="B19482" s="16" t="s">
        <v>8</v>
      </c>
      <c r="C19482" s="33">
        <v>0</v>
      </c>
    </row>
    <row r="19483" spans="1:3" ht="15" hidden="1" x14ac:dyDescent="0.2">
      <c r="A19483" s="13">
        <v>0</v>
      </c>
      <c r="B19483" s="15" t="s">
        <v>9</v>
      </c>
      <c r="C19483" s="32">
        <v>0</v>
      </c>
    </row>
    <row r="19484" spans="1:3" ht="15" hidden="1" x14ac:dyDescent="0.2">
      <c r="A19484" s="13">
        <v>0</v>
      </c>
      <c r="B19484" s="15" t="s">
        <v>38</v>
      </c>
      <c r="C19484" s="32">
        <v>0</v>
      </c>
    </row>
    <row r="19485" spans="1:3" ht="15" hidden="1" x14ac:dyDescent="0.2">
      <c r="A19485" s="13">
        <f t="shared" si="797"/>
        <v>0</v>
      </c>
      <c r="B19485" s="14" t="s">
        <v>39</v>
      </c>
      <c r="C19485" s="31">
        <v>0</v>
      </c>
    </row>
    <row r="19486" spans="1:3" ht="15" hidden="1" x14ac:dyDescent="0.2">
      <c r="A19486" s="13">
        <f t="shared" si="797"/>
        <v>0</v>
      </c>
      <c r="B19486" s="4" t="s">
        <v>40</v>
      </c>
      <c r="C19486" s="28">
        <v>0</v>
      </c>
    </row>
    <row r="19487" spans="1:3" ht="15" hidden="1" x14ac:dyDescent="0.2">
      <c r="A19487" s="13">
        <f t="shared" si="797"/>
        <v>0</v>
      </c>
      <c r="B19487" s="2" t="s">
        <v>41</v>
      </c>
      <c r="C19487" s="28">
        <v>0</v>
      </c>
    </row>
    <row r="19488" spans="1:3" ht="15" hidden="1" x14ac:dyDescent="0.2">
      <c r="A19488" s="13">
        <v>0</v>
      </c>
      <c r="B19488" s="16" t="s">
        <v>14</v>
      </c>
      <c r="C19488" s="33">
        <v>0</v>
      </c>
    </row>
    <row r="19489" spans="1:3" ht="15" hidden="1" x14ac:dyDescent="0.2">
      <c r="A19489" s="13">
        <v>0</v>
      </c>
      <c r="B19489" s="15" t="s">
        <v>9</v>
      </c>
      <c r="C19489" s="32">
        <v>0</v>
      </c>
    </row>
    <row r="19490" spans="1:3" ht="15" hidden="1" x14ac:dyDescent="0.2">
      <c r="A19490" s="13">
        <v>0</v>
      </c>
      <c r="B19490" s="15" t="s">
        <v>10</v>
      </c>
      <c r="C19490" s="32">
        <v>0</v>
      </c>
    </row>
    <row r="19491" spans="1:3" ht="15" hidden="1" x14ac:dyDescent="0.2">
      <c r="A19491" s="13">
        <f t="shared" si="797"/>
        <v>0</v>
      </c>
      <c r="B19491" s="14" t="s">
        <v>42</v>
      </c>
      <c r="C19491" s="31">
        <v>0</v>
      </c>
    </row>
    <row r="19492" spans="1:3" ht="15" hidden="1" x14ac:dyDescent="0.2">
      <c r="A19492" s="13">
        <f t="shared" si="797"/>
        <v>0</v>
      </c>
      <c r="B19492" s="4" t="s">
        <v>16</v>
      </c>
      <c r="C19492" s="28">
        <v>0</v>
      </c>
    </row>
    <row r="19493" spans="1:3" ht="15" hidden="1" x14ac:dyDescent="0.2">
      <c r="A19493" s="13">
        <f t="shared" si="797"/>
        <v>0</v>
      </c>
      <c r="B19493" s="16" t="s">
        <v>17</v>
      </c>
      <c r="C19493" s="33">
        <v>0</v>
      </c>
    </row>
    <row r="19494" spans="1:3" ht="15" hidden="1" x14ac:dyDescent="0.2">
      <c r="A19494" s="13">
        <v>0</v>
      </c>
      <c r="B19494" s="15" t="s">
        <v>43</v>
      </c>
      <c r="C19494" s="32">
        <v>0</v>
      </c>
    </row>
    <row r="19495" spans="1:3" ht="15" hidden="1" x14ac:dyDescent="0.2">
      <c r="A19495" s="13">
        <v>0</v>
      </c>
      <c r="B19495" s="15" t="s">
        <v>15</v>
      </c>
      <c r="C19495" s="32">
        <v>0</v>
      </c>
    </row>
    <row r="19496" spans="1:3" ht="15" hidden="1" x14ac:dyDescent="0.2">
      <c r="A19496" s="13">
        <v>0</v>
      </c>
      <c r="B19496" s="15" t="s">
        <v>10</v>
      </c>
      <c r="C19496" s="32">
        <v>0</v>
      </c>
    </row>
    <row r="19497" spans="1:3" ht="15" hidden="1" x14ac:dyDescent="0.2">
      <c r="A19497" s="13">
        <f t="shared" si="797"/>
        <v>0</v>
      </c>
      <c r="B19497" s="14" t="s">
        <v>39</v>
      </c>
      <c r="C19497" s="31">
        <v>0</v>
      </c>
    </row>
    <row r="19498" spans="1:3" ht="15" hidden="1" x14ac:dyDescent="0.2">
      <c r="A19498" s="13">
        <f t="shared" si="797"/>
        <v>0</v>
      </c>
      <c r="B19498" s="4" t="s">
        <v>16</v>
      </c>
      <c r="C19498" s="28">
        <v>0</v>
      </c>
    </row>
    <row r="19499" spans="1:3" hidden="1" x14ac:dyDescent="0.2">
      <c r="A19499" s="13">
        <f t="shared" si="797"/>
        <v>0</v>
      </c>
      <c r="B19499" s="21"/>
      <c r="C19499" s="35"/>
    </row>
    <row r="19500" spans="1:3" ht="15" hidden="1" x14ac:dyDescent="0.2">
      <c r="A19500" s="13">
        <f t="shared" si="797"/>
        <v>0</v>
      </c>
      <c r="B19500" s="22" t="s">
        <v>60</v>
      </c>
      <c r="C19500" s="29"/>
    </row>
    <row r="19501" spans="1:3" ht="15" x14ac:dyDescent="0.2">
      <c r="A19501" s="13"/>
      <c r="B19501" s="17" t="s">
        <v>44</v>
      </c>
      <c r="C19501" s="31">
        <v>1059.9967899999999</v>
      </c>
    </row>
    <row r="19502" spans="1:3" ht="15" x14ac:dyDescent="0.2">
      <c r="A19502" s="13"/>
      <c r="B19502" s="12" t="s">
        <v>1</v>
      </c>
      <c r="C19502" s="31">
        <v>1059.9967899999999</v>
      </c>
    </row>
    <row r="19503" spans="1:3" ht="15" hidden="1" x14ac:dyDescent="0.2">
      <c r="A19503" s="13">
        <f t="shared" si="797"/>
        <v>0</v>
      </c>
      <c r="B19503" s="12" t="s">
        <v>6</v>
      </c>
      <c r="C19503" s="31">
        <v>0</v>
      </c>
    </row>
    <row r="19504" spans="1:3" ht="15" hidden="1" x14ac:dyDescent="0.2">
      <c r="A19504" s="13">
        <f t="shared" si="797"/>
        <v>0</v>
      </c>
      <c r="B19504" s="12" t="s">
        <v>45</v>
      </c>
      <c r="C19504" s="31">
        <v>0</v>
      </c>
    </row>
    <row r="19505" spans="1:3" ht="15" hidden="1" x14ac:dyDescent="0.2">
      <c r="A19505" s="13">
        <f t="shared" si="797"/>
        <v>0</v>
      </c>
      <c r="B19505" s="12" t="s">
        <v>13</v>
      </c>
      <c r="C19505" s="31">
        <v>0</v>
      </c>
    </row>
    <row r="19506" spans="1:3" ht="15" x14ac:dyDescent="0.2">
      <c r="A19506" s="13"/>
      <c r="B19506" s="17" t="s">
        <v>46</v>
      </c>
      <c r="C19506" s="31">
        <v>608.32906000000003</v>
      </c>
    </row>
    <row r="19507" spans="1:3" ht="15" x14ac:dyDescent="0.2">
      <c r="A19507" s="13"/>
      <c r="B19507" s="12" t="s">
        <v>19</v>
      </c>
      <c r="C19507" s="31">
        <v>562.96006</v>
      </c>
    </row>
    <row r="19508" spans="1:3" ht="15" x14ac:dyDescent="0.2">
      <c r="A19508" s="13"/>
      <c r="B19508" s="12" t="s">
        <v>36</v>
      </c>
      <c r="C19508" s="31">
        <v>45.369</v>
      </c>
    </row>
    <row r="19509" spans="1:3" ht="15" hidden="1" x14ac:dyDescent="0.2">
      <c r="A19509" s="13">
        <f t="shared" si="797"/>
        <v>0</v>
      </c>
      <c r="B19509" s="12" t="s">
        <v>47</v>
      </c>
      <c r="C19509" s="31">
        <v>0</v>
      </c>
    </row>
    <row r="19510" spans="1:3" ht="15" hidden="1" x14ac:dyDescent="0.2">
      <c r="A19510" s="13">
        <f t="shared" si="797"/>
        <v>0</v>
      </c>
      <c r="B19510" s="12" t="s">
        <v>41</v>
      </c>
      <c r="C19510" s="31">
        <v>0</v>
      </c>
    </row>
    <row r="19511" spans="1:3" ht="15" x14ac:dyDescent="0.2">
      <c r="A19511" s="13"/>
      <c r="B19511" s="39" t="s">
        <v>48</v>
      </c>
      <c r="C19511" s="40">
        <v>451.66773000000001</v>
      </c>
    </row>
    <row r="19512" spans="1:3" ht="15" x14ac:dyDescent="0.2">
      <c r="A19512" s="13"/>
      <c r="B19512" s="39" t="s">
        <v>49</v>
      </c>
      <c r="C19512" s="40">
        <v>591.20648000000006</v>
      </c>
    </row>
    <row r="19513" spans="1:3" ht="15" x14ac:dyDescent="0.2">
      <c r="A19513" s="13"/>
      <c r="B19513" s="39" t="s">
        <v>50</v>
      </c>
      <c r="C19513" s="40">
        <v>1042.8742099999999</v>
      </c>
    </row>
    <row r="19514" spans="1:3" ht="15" hidden="1" x14ac:dyDescent="0.2">
      <c r="A19514" s="13">
        <f t="shared" si="797"/>
        <v>0</v>
      </c>
      <c r="B19514" s="23"/>
      <c r="C19514" s="34"/>
    </row>
    <row r="19515" spans="1:3" hidden="1" x14ac:dyDescent="0.2">
      <c r="A19515" s="13">
        <f t="shared" si="797"/>
        <v>0</v>
      </c>
      <c r="B19515" s="18" t="s">
        <v>319</v>
      </c>
      <c r="C19515" s="29"/>
    </row>
    <row r="19516" spans="1:3" ht="15" x14ac:dyDescent="0.2">
      <c r="A19516" s="13"/>
      <c r="B19516" s="5" t="s">
        <v>53</v>
      </c>
      <c r="C19516" s="36">
        <v>95</v>
      </c>
    </row>
    <row r="19517" spans="1:3" ht="15" x14ac:dyDescent="0.2">
      <c r="A19517" s="13"/>
      <c r="B19517" s="6" t="s">
        <v>54</v>
      </c>
      <c r="C19517" s="36">
        <v>72</v>
      </c>
    </row>
    <row r="19518" spans="1:3" ht="15" x14ac:dyDescent="0.2">
      <c r="A19518" s="13"/>
      <c r="B19518" s="6" t="s">
        <v>55</v>
      </c>
      <c r="C19518" s="36">
        <v>23</v>
      </c>
    </row>
    <row r="19519" spans="1:3" ht="15" hidden="1" x14ac:dyDescent="0.2">
      <c r="A19519" s="13">
        <f t="shared" si="797"/>
        <v>0</v>
      </c>
      <c r="B19519" s="24"/>
      <c r="C19519" s="34"/>
    </row>
    <row r="19520" spans="1:3" ht="15" x14ac:dyDescent="0.2">
      <c r="A19520" s="13"/>
      <c r="B19520" s="121" t="s">
        <v>363</v>
      </c>
      <c r="C19520" s="122"/>
    </row>
    <row r="19521" spans="1:3" hidden="1" x14ac:dyDescent="0.2">
      <c r="A19521" s="13">
        <f t="shared" si="797"/>
        <v>0</v>
      </c>
      <c r="B19521" s="21"/>
      <c r="C19521" s="35"/>
    </row>
    <row r="19522" spans="1:3" ht="15" hidden="1" x14ac:dyDescent="0.2">
      <c r="A19522" s="13">
        <f t="shared" si="797"/>
        <v>0</v>
      </c>
      <c r="B19522" s="22" t="s">
        <v>59</v>
      </c>
      <c r="C19522" s="29"/>
    </row>
    <row r="19523" spans="1:3" ht="15" x14ac:dyDescent="0.2">
      <c r="A19523" s="13"/>
      <c r="B19523" s="2" t="s">
        <v>1</v>
      </c>
      <c r="C19523" s="28">
        <v>6867.96</v>
      </c>
    </row>
    <row r="19524" spans="1:3" ht="15" hidden="1" x14ac:dyDescent="0.2">
      <c r="A19524" s="13">
        <f t="shared" si="797"/>
        <v>0</v>
      </c>
      <c r="B19524" s="3" t="s">
        <v>2</v>
      </c>
      <c r="C19524" s="28"/>
    </row>
    <row r="19525" spans="1:3" ht="15" hidden="1" x14ac:dyDescent="0.2">
      <c r="A19525" s="13">
        <f t="shared" si="797"/>
        <v>0</v>
      </c>
      <c r="B19525" s="3" t="s">
        <v>3</v>
      </c>
      <c r="C19525" s="28"/>
    </row>
    <row r="19526" spans="1:3" ht="15" x14ac:dyDescent="0.2">
      <c r="A19526" s="13"/>
      <c r="B19526" s="3" t="s">
        <v>4</v>
      </c>
      <c r="C19526" s="28">
        <v>66.53</v>
      </c>
    </row>
    <row r="19527" spans="1:3" ht="15" x14ac:dyDescent="0.2">
      <c r="A19527" s="13"/>
      <c r="B19527" s="3" t="s">
        <v>5</v>
      </c>
      <c r="C19527" s="28">
        <v>6801.43</v>
      </c>
    </row>
    <row r="19528" spans="1:3" ht="15" hidden="1" x14ac:dyDescent="0.2">
      <c r="A19528" s="13">
        <f t="shared" si="797"/>
        <v>0</v>
      </c>
      <c r="B19528" s="2" t="s">
        <v>6</v>
      </c>
      <c r="C19528" s="28"/>
    </row>
    <row r="19529" spans="1:3" ht="15" hidden="1" x14ac:dyDescent="0.2">
      <c r="A19529" s="13">
        <f t="shared" si="797"/>
        <v>0</v>
      </c>
      <c r="B19529" s="2" t="s">
        <v>7</v>
      </c>
      <c r="C19529" s="28">
        <v>0</v>
      </c>
    </row>
    <row r="19530" spans="1:3" ht="15" hidden="1" x14ac:dyDescent="0.2">
      <c r="A19530" s="13">
        <v>0</v>
      </c>
      <c r="B19530" s="3" t="s">
        <v>8</v>
      </c>
      <c r="C19530" s="28">
        <v>0</v>
      </c>
    </row>
    <row r="19531" spans="1:3" ht="15" hidden="1" x14ac:dyDescent="0.2">
      <c r="A19531" s="13">
        <f t="shared" si="797"/>
        <v>0</v>
      </c>
      <c r="B19531" s="4" t="s">
        <v>9</v>
      </c>
      <c r="C19531" s="28"/>
    </row>
    <row r="19532" spans="1:3" ht="15" hidden="1" x14ac:dyDescent="0.2">
      <c r="A19532" s="13">
        <v>0</v>
      </c>
      <c r="B19532" s="4" t="s">
        <v>10</v>
      </c>
      <c r="C19532" s="28"/>
    </row>
    <row r="19533" spans="1:3" ht="15" hidden="1" x14ac:dyDescent="0.2">
      <c r="A19533" s="13">
        <f t="shared" si="797"/>
        <v>0</v>
      </c>
      <c r="B19533" s="4" t="s">
        <v>11</v>
      </c>
      <c r="C19533" s="28"/>
    </row>
    <row r="19534" spans="1:3" ht="15" hidden="1" x14ac:dyDescent="0.2">
      <c r="A19534" s="13">
        <f t="shared" si="797"/>
        <v>0</v>
      </c>
      <c r="B19534" s="4" t="s">
        <v>12</v>
      </c>
      <c r="C19534" s="28"/>
    </row>
    <row r="19535" spans="1:3" ht="15" hidden="1" x14ac:dyDescent="0.2">
      <c r="A19535" s="13">
        <f t="shared" si="797"/>
        <v>0</v>
      </c>
      <c r="B19535" s="2" t="s">
        <v>13</v>
      </c>
      <c r="C19535" s="28">
        <v>0</v>
      </c>
    </row>
    <row r="19536" spans="1:3" ht="15" hidden="1" x14ac:dyDescent="0.2">
      <c r="A19536" s="13">
        <v>0</v>
      </c>
      <c r="B19536" s="3" t="s">
        <v>14</v>
      </c>
      <c r="C19536" s="28">
        <v>0</v>
      </c>
    </row>
    <row r="19537" spans="1:3" ht="15" hidden="1" x14ac:dyDescent="0.2">
      <c r="A19537" s="13">
        <v>0</v>
      </c>
      <c r="B19537" s="4" t="s">
        <v>15</v>
      </c>
      <c r="C19537" s="28"/>
    </row>
    <row r="19538" spans="1:3" ht="15" hidden="1" x14ac:dyDescent="0.2">
      <c r="A19538" s="13">
        <v>0</v>
      </c>
      <c r="B19538" s="4" t="s">
        <v>10</v>
      </c>
      <c r="C19538" s="28"/>
    </row>
    <row r="19539" spans="1:3" ht="15" hidden="1" x14ac:dyDescent="0.2">
      <c r="A19539" s="13">
        <f t="shared" ref="A19539:A19545" si="798">SUM(C19539)</f>
        <v>0</v>
      </c>
      <c r="B19539" s="4" t="s">
        <v>16</v>
      </c>
      <c r="C19539" s="28"/>
    </row>
    <row r="19540" spans="1:3" ht="15" hidden="1" x14ac:dyDescent="0.2">
      <c r="A19540" s="13">
        <f t="shared" si="798"/>
        <v>0</v>
      </c>
      <c r="B19540" s="3" t="s">
        <v>17</v>
      </c>
      <c r="C19540" s="28">
        <v>0</v>
      </c>
    </row>
    <row r="19541" spans="1:3" ht="15" hidden="1" x14ac:dyDescent="0.2">
      <c r="A19541" s="13">
        <f t="shared" si="798"/>
        <v>0</v>
      </c>
      <c r="B19541" s="4" t="s">
        <v>18</v>
      </c>
      <c r="C19541" s="28"/>
    </row>
    <row r="19542" spans="1:3" hidden="1" x14ac:dyDescent="0.2">
      <c r="A19542" s="13">
        <f t="shared" si="798"/>
        <v>0</v>
      </c>
      <c r="B19542" s="21"/>
      <c r="C19542" s="35"/>
    </row>
    <row r="19543" spans="1:3" ht="15" x14ac:dyDescent="0.2">
      <c r="A19543" s="13"/>
      <c r="B19543" s="2" t="s">
        <v>19</v>
      </c>
      <c r="C19543" s="28">
        <v>6898.38</v>
      </c>
    </row>
    <row r="19544" spans="1:3" ht="15" x14ac:dyDescent="0.2">
      <c r="A19544" s="13"/>
      <c r="B19544" s="12" t="s">
        <v>20</v>
      </c>
      <c r="C19544" s="31">
        <v>6147.43</v>
      </c>
    </row>
    <row r="19545" spans="1:3" ht="15" x14ac:dyDescent="0.2">
      <c r="A19545" s="13"/>
      <c r="B19545" s="12" t="s">
        <v>21</v>
      </c>
      <c r="C19545" s="31">
        <v>687.3900000000001</v>
      </c>
    </row>
    <row r="19546" spans="1:3" ht="15" hidden="1" x14ac:dyDescent="0.2">
      <c r="A19546" s="13">
        <v>0</v>
      </c>
      <c r="B19546" s="15" t="s">
        <v>22</v>
      </c>
      <c r="C19546" s="32">
        <v>339.35</v>
      </c>
    </row>
    <row r="19547" spans="1:3" ht="15" hidden="1" x14ac:dyDescent="0.2">
      <c r="A19547" s="13">
        <v>0</v>
      </c>
      <c r="B19547" s="15" t="s">
        <v>23</v>
      </c>
      <c r="C19547" s="32"/>
    </row>
    <row r="19548" spans="1:3" ht="15" hidden="1" x14ac:dyDescent="0.2">
      <c r="A19548" s="13">
        <v>0</v>
      </c>
      <c r="B19548" s="15" t="s">
        <v>24</v>
      </c>
      <c r="C19548" s="32"/>
    </row>
    <row r="19549" spans="1:3" ht="15" hidden="1" x14ac:dyDescent="0.2">
      <c r="A19549" s="13">
        <v>0</v>
      </c>
      <c r="B19549" s="15" t="s">
        <v>25</v>
      </c>
      <c r="C19549" s="32"/>
    </row>
    <row r="19550" spans="1:3" ht="15" hidden="1" x14ac:dyDescent="0.2">
      <c r="A19550" s="13">
        <v>0</v>
      </c>
      <c r="B19550" s="15" t="s">
        <v>26</v>
      </c>
      <c r="C19550" s="32"/>
    </row>
    <row r="19551" spans="1:3" ht="15" hidden="1" x14ac:dyDescent="0.2">
      <c r="A19551" s="13">
        <v>0</v>
      </c>
      <c r="B19551" s="15" t="s">
        <v>27</v>
      </c>
      <c r="C19551" s="32"/>
    </row>
    <row r="19552" spans="1:3" ht="30" hidden="1" x14ac:dyDescent="0.2">
      <c r="A19552" s="13">
        <v>0</v>
      </c>
      <c r="B19552" s="15" t="s">
        <v>28</v>
      </c>
      <c r="C19552" s="32"/>
    </row>
    <row r="19553" spans="1:3" ht="15" hidden="1" x14ac:dyDescent="0.2">
      <c r="A19553" s="13">
        <v>0</v>
      </c>
      <c r="B19553" s="15" t="s">
        <v>29</v>
      </c>
      <c r="C19553" s="32"/>
    </row>
    <row r="19554" spans="1:3" ht="15" hidden="1" x14ac:dyDescent="0.2">
      <c r="A19554" s="13">
        <v>0</v>
      </c>
      <c r="B19554" s="15" t="s">
        <v>30</v>
      </c>
      <c r="C19554" s="32"/>
    </row>
    <row r="19555" spans="1:3" ht="15" hidden="1" x14ac:dyDescent="0.2">
      <c r="A19555" s="13">
        <v>0</v>
      </c>
      <c r="B19555" s="15" t="s">
        <v>31</v>
      </c>
      <c r="C19555" s="32">
        <v>348.04</v>
      </c>
    </row>
    <row r="19556" spans="1:3" ht="15" hidden="1" x14ac:dyDescent="0.2">
      <c r="A19556" s="13">
        <f t="shared" ref="A19556:A19562" si="799">SUM(C19556)</f>
        <v>0</v>
      </c>
      <c r="B19556" s="12" t="s">
        <v>32</v>
      </c>
      <c r="C19556" s="31"/>
    </row>
    <row r="19557" spans="1:3" ht="15" hidden="1" x14ac:dyDescent="0.2">
      <c r="A19557" s="13">
        <f t="shared" si="799"/>
        <v>0</v>
      </c>
      <c r="B19557" s="3" t="s">
        <v>33</v>
      </c>
      <c r="C19557" s="28"/>
    </row>
    <row r="19558" spans="1:3" ht="15" hidden="1" x14ac:dyDescent="0.2">
      <c r="A19558" s="13">
        <f t="shared" si="799"/>
        <v>0</v>
      </c>
      <c r="B19558" s="12" t="s">
        <v>4</v>
      </c>
      <c r="C19558" s="31"/>
    </row>
    <row r="19559" spans="1:3" ht="15" x14ac:dyDescent="0.2">
      <c r="A19559" s="13"/>
      <c r="B19559" s="12" t="s">
        <v>34</v>
      </c>
      <c r="C19559" s="31">
        <v>59.41</v>
      </c>
    </row>
    <row r="19560" spans="1:3" ht="15" x14ac:dyDescent="0.2">
      <c r="A19560" s="13"/>
      <c r="B19560" s="12" t="s">
        <v>35</v>
      </c>
      <c r="C19560" s="31">
        <v>4.1500000000000004</v>
      </c>
    </row>
    <row r="19561" spans="1:3" ht="15" x14ac:dyDescent="0.2">
      <c r="A19561" s="13"/>
      <c r="B19561" s="2" t="s">
        <v>36</v>
      </c>
      <c r="C19561" s="28">
        <v>8.52</v>
      </c>
    </row>
    <row r="19562" spans="1:3" ht="15" hidden="1" x14ac:dyDescent="0.2">
      <c r="A19562" s="13">
        <f t="shared" si="799"/>
        <v>0</v>
      </c>
      <c r="B19562" s="2" t="s">
        <v>37</v>
      </c>
      <c r="C19562" s="28">
        <v>0</v>
      </c>
    </row>
    <row r="19563" spans="1:3" ht="15" hidden="1" x14ac:dyDescent="0.2">
      <c r="A19563" s="13">
        <v>0</v>
      </c>
      <c r="B19563" s="16" t="s">
        <v>8</v>
      </c>
      <c r="C19563" s="33">
        <v>0</v>
      </c>
    </row>
    <row r="19564" spans="1:3" ht="15" hidden="1" x14ac:dyDescent="0.2">
      <c r="A19564" s="13">
        <v>0</v>
      </c>
      <c r="B19564" s="15" t="s">
        <v>9</v>
      </c>
      <c r="C19564" s="32"/>
    </row>
    <row r="19565" spans="1:3" ht="15" hidden="1" x14ac:dyDescent="0.2">
      <c r="A19565" s="13">
        <v>0</v>
      </c>
      <c r="B19565" s="15" t="s">
        <v>38</v>
      </c>
      <c r="C19565" s="32"/>
    </row>
    <row r="19566" spans="1:3" ht="15" hidden="1" x14ac:dyDescent="0.2">
      <c r="A19566" s="13">
        <f>SUM(C19566)</f>
        <v>0</v>
      </c>
      <c r="B19566" s="14" t="s">
        <v>39</v>
      </c>
      <c r="C19566" s="31"/>
    </row>
    <row r="19567" spans="1:3" ht="15" hidden="1" x14ac:dyDescent="0.2">
      <c r="A19567" s="13">
        <f>SUM(C19567)</f>
        <v>0</v>
      </c>
      <c r="B19567" s="4" t="s">
        <v>40</v>
      </c>
      <c r="C19567" s="28"/>
    </row>
    <row r="19568" spans="1:3" ht="15" hidden="1" x14ac:dyDescent="0.2">
      <c r="A19568" s="13">
        <f>SUM(C19568)</f>
        <v>0</v>
      </c>
      <c r="B19568" s="2" t="s">
        <v>41</v>
      </c>
      <c r="C19568" s="28">
        <v>0</v>
      </c>
    </row>
    <row r="19569" spans="1:3" ht="15" hidden="1" x14ac:dyDescent="0.2">
      <c r="A19569" s="13">
        <v>0</v>
      </c>
      <c r="B19569" s="16" t="s">
        <v>14</v>
      </c>
      <c r="C19569" s="33">
        <v>0</v>
      </c>
    </row>
    <row r="19570" spans="1:3" ht="15" hidden="1" x14ac:dyDescent="0.2">
      <c r="A19570" s="13">
        <v>0</v>
      </c>
      <c r="B19570" s="15" t="s">
        <v>9</v>
      </c>
      <c r="C19570" s="32"/>
    </row>
    <row r="19571" spans="1:3" ht="15" hidden="1" x14ac:dyDescent="0.2">
      <c r="A19571" s="13">
        <v>0</v>
      </c>
      <c r="B19571" s="15" t="s">
        <v>10</v>
      </c>
      <c r="C19571" s="32"/>
    </row>
    <row r="19572" spans="1:3" ht="15" hidden="1" x14ac:dyDescent="0.2">
      <c r="A19572" s="13">
        <f>SUM(C19572)</f>
        <v>0</v>
      </c>
      <c r="B19572" s="14" t="s">
        <v>42</v>
      </c>
      <c r="C19572" s="31"/>
    </row>
    <row r="19573" spans="1:3" ht="15" hidden="1" x14ac:dyDescent="0.2">
      <c r="A19573" s="13">
        <f>SUM(C19573)</f>
        <v>0</v>
      </c>
      <c r="B19573" s="4" t="s">
        <v>16</v>
      </c>
      <c r="C19573" s="28"/>
    </row>
    <row r="19574" spans="1:3" ht="15" hidden="1" x14ac:dyDescent="0.2">
      <c r="A19574" s="13">
        <f>SUM(C19574)</f>
        <v>0</v>
      </c>
      <c r="B19574" s="16" t="s">
        <v>17</v>
      </c>
      <c r="C19574" s="33">
        <v>0</v>
      </c>
    </row>
    <row r="19575" spans="1:3" ht="15" hidden="1" x14ac:dyDescent="0.2">
      <c r="A19575" s="13">
        <v>0</v>
      </c>
      <c r="B19575" s="15" t="s">
        <v>43</v>
      </c>
      <c r="C19575" s="32"/>
    </row>
    <row r="19576" spans="1:3" ht="15" hidden="1" x14ac:dyDescent="0.2">
      <c r="A19576" s="13">
        <v>0</v>
      </c>
      <c r="B19576" s="15" t="s">
        <v>15</v>
      </c>
      <c r="C19576" s="32"/>
    </row>
    <row r="19577" spans="1:3" ht="15" hidden="1" x14ac:dyDescent="0.2">
      <c r="A19577" s="13">
        <v>0</v>
      </c>
      <c r="B19577" s="15" t="s">
        <v>10</v>
      </c>
      <c r="C19577" s="32"/>
    </row>
    <row r="19578" spans="1:3" ht="15" hidden="1" x14ac:dyDescent="0.2">
      <c r="A19578" s="13">
        <f t="shared" ref="A19578:A19600" si="800">SUM(C19578)</f>
        <v>0</v>
      </c>
      <c r="B19578" s="14" t="s">
        <v>39</v>
      </c>
      <c r="C19578" s="31"/>
    </row>
    <row r="19579" spans="1:3" ht="15" hidden="1" x14ac:dyDescent="0.2">
      <c r="A19579" s="13">
        <f t="shared" si="800"/>
        <v>0</v>
      </c>
      <c r="B19579" s="4" t="s">
        <v>16</v>
      </c>
      <c r="C19579" s="28"/>
    </row>
    <row r="19580" spans="1:3" hidden="1" x14ac:dyDescent="0.2">
      <c r="A19580" s="13">
        <f t="shared" si="800"/>
        <v>0</v>
      </c>
      <c r="B19580" s="21"/>
      <c r="C19580" s="35"/>
    </row>
    <row r="19581" spans="1:3" ht="15" hidden="1" x14ac:dyDescent="0.2">
      <c r="A19581" s="13">
        <f t="shared" si="800"/>
        <v>0</v>
      </c>
      <c r="B19581" s="22" t="s">
        <v>60</v>
      </c>
      <c r="C19581" s="29"/>
    </row>
    <row r="19582" spans="1:3" ht="15" x14ac:dyDescent="0.2">
      <c r="A19582" s="13"/>
      <c r="B19582" s="17" t="s">
        <v>44</v>
      </c>
      <c r="C19582" s="31">
        <v>6867.96</v>
      </c>
    </row>
    <row r="19583" spans="1:3" ht="15" x14ac:dyDescent="0.2">
      <c r="A19583" s="13"/>
      <c r="B19583" s="12" t="s">
        <v>1</v>
      </c>
      <c r="C19583" s="31">
        <v>6867.96</v>
      </c>
    </row>
    <row r="19584" spans="1:3" ht="15" hidden="1" x14ac:dyDescent="0.2">
      <c r="A19584" s="13">
        <f t="shared" si="800"/>
        <v>0</v>
      </c>
      <c r="B19584" s="12" t="s">
        <v>6</v>
      </c>
      <c r="C19584" s="31">
        <v>0</v>
      </c>
    </row>
    <row r="19585" spans="1:3" ht="15" hidden="1" x14ac:dyDescent="0.2">
      <c r="A19585" s="13">
        <f t="shared" si="800"/>
        <v>0</v>
      </c>
      <c r="B19585" s="12" t="s">
        <v>45</v>
      </c>
      <c r="C19585" s="31">
        <v>0</v>
      </c>
    </row>
    <row r="19586" spans="1:3" ht="15" hidden="1" x14ac:dyDescent="0.2">
      <c r="A19586" s="13">
        <f t="shared" si="800"/>
        <v>0</v>
      </c>
      <c r="B19586" s="12" t="s">
        <v>13</v>
      </c>
      <c r="C19586" s="31">
        <v>0</v>
      </c>
    </row>
    <row r="19587" spans="1:3" ht="15" x14ac:dyDescent="0.2">
      <c r="A19587" s="13"/>
      <c r="B19587" s="17" t="s">
        <v>46</v>
      </c>
      <c r="C19587" s="31">
        <v>6906.9000000000005</v>
      </c>
    </row>
    <row r="19588" spans="1:3" ht="15" x14ac:dyDescent="0.2">
      <c r="A19588" s="13"/>
      <c r="B19588" s="12" t="s">
        <v>19</v>
      </c>
      <c r="C19588" s="31">
        <v>6898.38</v>
      </c>
    </row>
    <row r="19589" spans="1:3" ht="15" x14ac:dyDescent="0.2">
      <c r="A19589" s="13"/>
      <c r="B19589" s="12" t="s">
        <v>36</v>
      </c>
      <c r="C19589" s="31">
        <v>8.52</v>
      </c>
    </row>
    <row r="19590" spans="1:3" ht="15" hidden="1" x14ac:dyDescent="0.2">
      <c r="A19590" s="13">
        <f t="shared" si="800"/>
        <v>0</v>
      </c>
      <c r="B19590" s="12" t="s">
        <v>47</v>
      </c>
      <c r="C19590" s="31">
        <v>0</v>
      </c>
    </row>
    <row r="19591" spans="1:3" ht="15" hidden="1" x14ac:dyDescent="0.2">
      <c r="A19591" s="13">
        <f t="shared" si="800"/>
        <v>0</v>
      </c>
      <c r="B19591" s="12" t="s">
        <v>41</v>
      </c>
      <c r="C19591" s="31">
        <v>0</v>
      </c>
    </row>
    <row r="19592" spans="1:3" ht="15" x14ac:dyDescent="0.2">
      <c r="A19592" s="13"/>
      <c r="B19592" s="39" t="s">
        <v>48</v>
      </c>
      <c r="C19592" s="40">
        <v>-38.94</v>
      </c>
    </row>
    <row r="19593" spans="1:3" ht="15" x14ac:dyDescent="0.2">
      <c r="A19593" s="13"/>
      <c r="B19593" s="39" t="s">
        <v>49</v>
      </c>
      <c r="C19593" s="40">
        <v>408.4</v>
      </c>
    </row>
    <row r="19594" spans="1:3" ht="15" x14ac:dyDescent="0.2">
      <c r="A19594" s="13"/>
      <c r="B19594" s="39" t="s">
        <v>50</v>
      </c>
      <c r="C19594" s="40">
        <v>369.46</v>
      </c>
    </row>
    <row r="19595" spans="1:3" ht="15" hidden="1" x14ac:dyDescent="0.2">
      <c r="A19595" s="13">
        <f t="shared" si="800"/>
        <v>0</v>
      </c>
      <c r="B19595" s="23"/>
      <c r="C19595" s="34"/>
    </row>
    <row r="19596" spans="1:3" hidden="1" x14ac:dyDescent="0.2">
      <c r="A19596" s="13">
        <f t="shared" si="800"/>
        <v>0</v>
      </c>
      <c r="B19596" s="18" t="s">
        <v>319</v>
      </c>
      <c r="C19596" s="29"/>
    </row>
    <row r="19597" spans="1:3" ht="15" x14ac:dyDescent="0.2">
      <c r="A19597" s="13"/>
      <c r="B19597" s="5" t="s">
        <v>53</v>
      </c>
      <c r="C19597" s="36">
        <v>988</v>
      </c>
    </row>
    <row r="19598" spans="1:3" ht="15" x14ac:dyDescent="0.2">
      <c r="A19598" s="13"/>
      <c r="B19598" s="6" t="s">
        <v>54</v>
      </c>
      <c r="C19598" s="36">
        <v>837</v>
      </c>
    </row>
    <row r="19599" spans="1:3" ht="15" x14ac:dyDescent="0.2">
      <c r="A19599" s="13"/>
      <c r="B19599" s="6" t="s">
        <v>55</v>
      </c>
      <c r="C19599" s="36">
        <v>151</v>
      </c>
    </row>
    <row r="19600" spans="1:3" ht="15" hidden="1" x14ac:dyDescent="0.2">
      <c r="A19600" s="13">
        <f t="shared" si="800"/>
        <v>0</v>
      </c>
      <c r="B19600" s="24"/>
      <c r="C19600" s="34"/>
    </row>
    <row r="19601" spans="1:3" ht="15" x14ac:dyDescent="0.2">
      <c r="A19601" s="13"/>
      <c r="B19601" s="121" t="s">
        <v>244</v>
      </c>
      <c r="C19601" s="122"/>
    </row>
    <row r="19602" spans="1:3" hidden="1" x14ac:dyDescent="0.2">
      <c r="A19602" s="13">
        <f t="shared" ref="A19602:A19610" si="801">SUM(C19602)</f>
        <v>0</v>
      </c>
      <c r="B19602" s="21"/>
      <c r="C19602" s="35"/>
    </row>
    <row r="19603" spans="1:3" ht="15" hidden="1" x14ac:dyDescent="0.2">
      <c r="A19603" s="13">
        <f t="shared" si="801"/>
        <v>0</v>
      </c>
      <c r="B19603" s="22" t="s">
        <v>59</v>
      </c>
      <c r="C19603" s="29"/>
    </row>
    <row r="19604" spans="1:3" ht="15" x14ac:dyDescent="0.2">
      <c r="A19604" s="13"/>
      <c r="B19604" s="2" t="s">
        <v>1</v>
      </c>
      <c r="C19604" s="28">
        <v>1.089</v>
      </c>
    </row>
    <row r="19605" spans="1:3" ht="15" hidden="1" x14ac:dyDescent="0.2">
      <c r="A19605" s="13">
        <f t="shared" si="801"/>
        <v>0</v>
      </c>
      <c r="B19605" s="3" t="s">
        <v>2</v>
      </c>
      <c r="C19605" s="28"/>
    </row>
    <row r="19606" spans="1:3" ht="15" hidden="1" x14ac:dyDescent="0.2">
      <c r="A19606" s="13">
        <f t="shared" si="801"/>
        <v>0</v>
      </c>
      <c r="B19606" s="3" t="s">
        <v>3</v>
      </c>
      <c r="C19606" s="28"/>
    </row>
    <row r="19607" spans="1:3" ht="15" hidden="1" x14ac:dyDescent="0.2">
      <c r="A19607" s="13">
        <f t="shared" si="801"/>
        <v>0</v>
      </c>
      <c r="B19607" s="3" t="s">
        <v>4</v>
      </c>
      <c r="C19607" s="28">
        <v>0</v>
      </c>
    </row>
    <row r="19608" spans="1:3" ht="15" x14ac:dyDescent="0.2">
      <c r="A19608" s="13"/>
      <c r="B19608" s="3" t="s">
        <v>5</v>
      </c>
      <c r="C19608" s="28">
        <v>1.089</v>
      </c>
    </row>
    <row r="19609" spans="1:3" ht="15" hidden="1" x14ac:dyDescent="0.2">
      <c r="A19609" s="13">
        <f t="shared" si="801"/>
        <v>0</v>
      </c>
      <c r="B19609" s="2" t="s">
        <v>6</v>
      </c>
      <c r="C19609" s="28">
        <v>0</v>
      </c>
    </row>
    <row r="19610" spans="1:3" ht="15" hidden="1" x14ac:dyDescent="0.2">
      <c r="A19610" s="13">
        <f t="shared" si="801"/>
        <v>0</v>
      </c>
      <c r="B19610" s="2" t="s">
        <v>7</v>
      </c>
      <c r="C19610" s="28">
        <v>0</v>
      </c>
    </row>
    <row r="19611" spans="1:3" ht="15" hidden="1" x14ac:dyDescent="0.2">
      <c r="A19611" s="13">
        <v>0</v>
      </c>
      <c r="B19611" s="3" t="s">
        <v>8</v>
      </c>
      <c r="C19611" s="28">
        <v>0</v>
      </c>
    </row>
    <row r="19612" spans="1:3" ht="15" hidden="1" x14ac:dyDescent="0.2">
      <c r="A19612" s="13">
        <f>SUM(C19612)</f>
        <v>0</v>
      </c>
      <c r="B19612" s="4" t="s">
        <v>9</v>
      </c>
      <c r="C19612" s="28">
        <v>0</v>
      </c>
    </row>
    <row r="19613" spans="1:3" ht="15" hidden="1" x14ac:dyDescent="0.2">
      <c r="A19613" s="13">
        <v>0</v>
      </c>
      <c r="B19613" s="4" t="s">
        <v>10</v>
      </c>
      <c r="C19613" s="28">
        <v>0</v>
      </c>
    </row>
    <row r="19614" spans="1:3" ht="15" hidden="1" x14ac:dyDescent="0.2">
      <c r="A19614" s="13">
        <f>SUM(C19614)</f>
        <v>0</v>
      </c>
      <c r="B19614" s="4" t="s">
        <v>11</v>
      </c>
      <c r="C19614" s="28">
        <v>0</v>
      </c>
    </row>
    <row r="19615" spans="1:3" ht="15" hidden="1" x14ac:dyDescent="0.2">
      <c r="A19615" s="13">
        <f>SUM(C19615)</f>
        <v>0</v>
      </c>
      <c r="B19615" s="4" t="s">
        <v>12</v>
      </c>
      <c r="C19615" s="28">
        <v>0</v>
      </c>
    </row>
    <row r="19616" spans="1:3" ht="15" hidden="1" x14ac:dyDescent="0.2">
      <c r="A19616" s="13">
        <f>SUM(C19616)</f>
        <v>0</v>
      </c>
      <c r="B19616" s="2" t="s">
        <v>13</v>
      </c>
      <c r="C19616" s="28">
        <v>0</v>
      </c>
    </row>
    <row r="19617" spans="1:3" ht="15" hidden="1" x14ac:dyDescent="0.2">
      <c r="A19617" s="13">
        <v>0</v>
      </c>
      <c r="B19617" s="3" t="s">
        <v>14</v>
      </c>
      <c r="C19617" s="28">
        <v>0</v>
      </c>
    </row>
    <row r="19618" spans="1:3" ht="15" hidden="1" x14ac:dyDescent="0.2">
      <c r="A19618" s="13">
        <v>0</v>
      </c>
      <c r="B19618" s="4" t="s">
        <v>15</v>
      </c>
      <c r="C19618" s="28">
        <v>0</v>
      </c>
    </row>
    <row r="19619" spans="1:3" ht="15" hidden="1" x14ac:dyDescent="0.2">
      <c r="A19619" s="13">
        <v>0</v>
      </c>
      <c r="B19619" s="4" t="s">
        <v>10</v>
      </c>
      <c r="C19619" s="28">
        <v>0</v>
      </c>
    </row>
    <row r="19620" spans="1:3" ht="15" hidden="1" x14ac:dyDescent="0.2">
      <c r="A19620" s="13">
        <f t="shared" ref="A19620:A19626" si="802">SUM(C19620)</f>
        <v>0</v>
      </c>
      <c r="B19620" s="4" t="s">
        <v>16</v>
      </c>
      <c r="C19620" s="28">
        <v>0</v>
      </c>
    </row>
    <row r="19621" spans="1:3" ht="15" hidden="1" x14ac:dyDescent="0.2">
      <c r="A19621" s="13">
        <f t="shared" si="802"/>
        <v>0</v>
      </c>
      <c r="B19621" s="3" t="s">
        <v>17</v>
      </c>
      <c r="C19621" s="28">
        <v>0</v>
      </c>
    </row>
    <row r="19622" spans="1:3" ht="15" hidden="1" x14ac:dyDescent="0.2">
      <c r="A19622" s="13">
        <f t="shared" si="802"/>
        <v>0</v>
      </c>
      <c r="B19622" s="4" t="s">
        <v>18</v>
      </c>
      <c r="C19622" s="28">
        <v>0</v>
      </c>
    </row>
    <row r="19623" spans="1:3" hidden="1" x14ac:dyDescent="0.2">
      <c r="A19623" s="13">
        <f t="shared" si="802"/>
        <v>0</v>
      </c>
      <c r="B19623" s="21"/>
      <c r="C19623" s="35"/>
    </row>
    <row r="19624" spans="1:3" ht="15" x14ac:dyDescent="0.2">
      <c r="A19624" s="13"/>
      <c r="B19624" s="2" t="s">
        <v>19</v>
      </c>
      <c r="C19624" s="28">
        <v>0.24275000000000002</v>
      </c>
    </row>
    <row r="19625" spans="1:3" ht="15" hidden="1" x14ac:dyDescent="0.2">
      <c r="A19625" s="13">
        <f t="shared" si="802"/>
        <v>0</v>
      </c>
      <c r="B19625" s="12" t="s">
        <v>20</v>
      </c>
      <c r="C19625" s="31">
        <v>0</v>
      </c>
    </row>
    <row r="19626" spans="1:3" ht="15" x14ac:dyDescent="0.2">
      <c r="A19626" s="13"/>
      <c r="B19626" s="12" t="s">
        <v>21</v>
      </c>
      <c r="C19626" s="31">
        <v>0.20475000000000002</v>
      </c>
    </row>
    <row r="19627" spans="1:3" ht="15" hidden="1" x14ac:dyDescent="0.2">
      <c r="A19627" s="13">
        <v>0</v>
      </c>
      <c r="B19627" s="15" t="s">
        <v>22</v>
      </c>
      <c r="C19627" s="32">
        <v>0</v>
      </c>
    </row>
    <row r="19628" spans="1:3" ht="15" hidden="1" x14ac:dyDescent="0.2">
      <c r="A19628" s="13">
        <v>0</v>
      </c>
      <c r="B19628" s="15" t="s">
        <v>23</v>
      </c>
      <c r="C19628" s="32">
        <v>0</v>
      </c>
    </row>
    <row r="19629" spans="1:3" ht="15" hidden="1" x14ac:dyDescent="0.2">
      <c r="A19629" s="13">
        <v>0</v>
      </c>
      <c r="B19629" s="15" t="s">
        <v>24</v>
      </c>
      <c r="C19629" s="32">
        <v>0.2</v>
      </c>
    </row>
    <row r="19630" spans="1:3" ht="15" hidden="1" x14ac:dyDescent="0.2">
      <c r="A19630" s="13">
        <v>0</v>
      </c>
      <c r="B19630" s="15" t="s">
        <v>25</v>
      </c>
      <c r="C19630" s="32">
        <v>0</v>
      </c>
    </row>
    <row r="19631" spans="1:3" ht="15" hidden="1" x14ac:dyDescent="0.2">
      <c r="A19631" s="13">
        <v>0</v>
      </c>
      <c r="B19631" s="15" t="s">
        <v>26</v>
      </c>
      <c r="C19631" s="32">
        <v>0</v>
      </c>
    </row>
    <row r="19632" spans="1:3" ht="15" hidden="1" x14ac:dyDescent="0.2">
      <c r="A19632" s="13">
        <v>0</v>
      </c>
      <c r="B19632" s="15" t="s">
        <v>27</v>
      </c>
      <c r="C19632" s="32">
        <v>0</v>
      </c>
    </row>
    <row r="19633" spans="1:3" ht="30" hidden="1" x14ac:dyDescent="0.2">
      <c r="A19633" s="13">
        <v>0</v>
      </c>
      <c r="B19633" s="15" t="s">
        <v>28</v>
      </c>
      <c r="C19633" s="32">
        <v>0</v>
      </c>
    </row>
    <row r="19634" spans="1:3" ht="15" hidden="1" x14ac:dyDescent="0.2">
      <c r="A19634" s="13">
        <v>0</v>
      </c>
      <c r="B19634" s="15" t="s">
        <v>29</v>
      </c>
      <c r="C19634" s="32">
        <v>0</v>
      </c>
    </row>
    <row r="19635" spans="1:3" ht="15" hidden="1" x14ac:dyDescent="0.2">
      <c r="A19635" s="13">
        <v>0</v>
      </c>
      <c r="B19635" s="15" t="s">
        <v>30</v>
      </c>
      <c r="C19635" s="32">
        <v>0</v>
      </c>
    </row>
    <row r="19636" spans="1:3" ht="15" hidden="1" x14ac:dyDescent="0.2">
      <c r="A19636" s="13">
        <v>0</v>
      </c>
      <c r="B19636" s="15" t="s">
        <v>31</v>
      </c>
      <c r="C19636" s="32">
        <v>4.7499999999999999E-3</v>
      </c>
    </row>
    <row r="19637" spans="1:3" ht="15" hidden="1" x14ac:dyDescent="0.2">
      <c r="A19637" s="13">
        <f t="shared" ref="A19637:A19643" si="803">SUM(C19637)</f>
        <v>0</v>
      </c>
      <c r="B19637" s="12" t="s">
        <v>32</v>
      </c>
      <c r="C19637" s="31">
        <v>0</v>
      </c>
    </row>
    <row r="19638" spans="1:3" ht="15" hidden="1" x14ac:dyDescent="0.2">
      <c r="A19638" s="13">
        <f t="shared" si="803"/>
        <v>0</v>
      </c>
      <c r="B19638" s="3" t="s">
        <v>33</v>
      </c>
      <c r="C19638" s="28">
        <v>0</v>
      </c>
    </row>
    <row r="19639" spans="1:3" ht="15" hidden="1" x14ac:dyDescent="0.2">
      <c r="A19639" s="13">
        <f t="shared" si="803"/>
        <v>0</v>
      </c>
      <c r="B19639" s="12" t="s">
        <v>4</v>
      </c>
      <c r="C19639" s="31">
        <v>0</v>
      </c>
    </row>
    <row r="19640" spans="1:3" ht="15" hidden="1" x14ac:dyDescent="0.2">
      <c r="A19640" s="13">
        <f t="shared" si="803"/>
        <v>0</v>
      </c>
      <c r="B19640" s="12" t="s">
        <v>34</v>
      </c>
      <c r="C19640" s="31">
        <v>0</v>
      </c>
    </row>
    <row r="19641" spans="1:3" ht="15" x14ac:dyDescent="0.2">
      <c r="A19641" s="13"/>
      <c r="B19641" s="12" t="s">
        <v>35</v>
      </c>
      <c r="C19641" s="31">
        <v>3.7999999999999999E-2</v>
      </c>
    </row>
    <row r="19642" spans="1:3" ht="15" hidden="1" x14ac:dyDescent="0.2">
      <c r="A19642" s="13">
        <f t="shared" si="803"/>
        <v>0</v>
      </c>
      <c r="B19642" s="2" t="s">
        <v>36</v>
      </c>
      <c r="C19642" s="28">
        <v>0</v>
      </c>
    </row>
    <row r="19643" spans="1:3" ht="15" hidden="1" x14ac:dyDescent="0.2">
      <c r="A19643" s="13">
        <f t="shared" si="803"/>
        <v>0</v>
      </c>
      <c r="B19643" s="2" t="s">
        <v>37</v>
      </c>
      <c r="C19643" s="28">
        <v>0</v>
      </c>
    </row>
    <row r="19644" spans="1:3" ht="15" hidden="1" x14ac:dyDescent="0.2">
      <c r="A19644" s="13">
        <v>0</v>
      </c>
      <c r="B19644" s="16" t="s">
        <v>8</v>
      </c>
      <c r="C19644" s="33">
        <v>0</v>
      </c>
    </row>
    <row r="19645" spans="1:3" ht="15" hidden="1" x14ac:dyDescent="0.2">
      <c r="A19645" s="13">
        <v>0</v>
      </c>
      <c r="B19645" s="15" t="s">
        <v>9</v>
      </c>
      <c r="C19645" s="32">
        <v>0</v>
      </c>
    </row>
    <row r="19646" spans="1:3" ht="15" hidden="1" x14ac:dyDescent="0.2">
      <c r="A19646" s="13">
        <v>0</v>
      </c>
      <c r="B19646" s="15" t="s">
        <v>38</v>
      </c>
      <c r="C19646" s="32">
        <v>0</v>
      </c>
    </row>
    <row r="19647" spans="1:3" ht="15" hidden="1" x14ac:dyDescent="0.2">
      <c r="A19647" s="13">
        <f>SUM(C19647)</f>
        <v>0</v>
      </c>
      <c r="B19647" s="14" t="s">
        <v>39</v>
      </c>
      <c r="C19647" s="31">
        <v>0</v>
      </c>
    </row>
    <row r="19648" spans="1:3" ht="15" hidden="1" x14ac:dyDescent="0.2">
      <c r="A19648" s="13">
        <f>SUM(C19648)</f>
        <v>0</v>
      </c>
      <c r="B19648" s="4" t="s">
        <v>40</v>
      </c>
      <c r="C19648" s="28">
        <v>0</v>
      </c>
    </row>
    <row r="19649" spans="1:3" ht="15" hidden="1" x14ac:dyDescent="0.2">
      <c r="A19649" s="13">
        <f>SUM(C19649)</f>
        <v>0</v>
      </c>
      <c r="B19649" s="2" t="s">
        <v>41</v>
      </c>
      <c r="C19649" s="28">
        <v>0</v>
      </c>
    </row>
    <row r="19650" spans="1:3" ht="15" hidden="1" x14ac:dyDescent="0.2">
      <c r="A19650" s="13">
        <v>0</v>
      </c>
      <c r="B19650" s="16" t="s">
        <v>14</v>
      </c>
      <c r="C19650" s="33">
        <v>0</v>
      </c>
    </row>
    <row r="19651" spans="1:3" ht="15" hidden="1" x14ac:dyDescent="0.2">
      <c r="A19651" s="13">
        <v>0</v>
      </c>
      <c r="B19651" s="15" t="s">
        <v>9</v>
      </c>
      <c r="C19651" s="32">
        <v>0</v>
      </c>
    </row>
    <row r="19652" spans="1:3" ht="15" hidden="1" x14ac:dyDescent="0.2">
      <c r="A19652" s="13">
        <v>0</v>
      </c>
      <c r="B19652" s="15" t="s">
        <v>10</v>
      </c>
      <c r="C19652" s="32">
        <v>0</v>
      </c>
    </row>
    <row r="19653" spans="1:3" ht="15" hidden="1" x14ac:dyDescent="0.2">
      <c r="A19653" s="13">
        <f>SUM(C19653)</f>
        <v>0</v>
      </c>
      <c r="B19653" s="14" t="s">
        <v>42</v>
      </c>
      <c r="C19653" s="31">
        <v>0</v>
      </c>
    </row>
    <row r="19654" spans="1:3" ht="15" hidden="1" x14ac:dyDescent="0.2">
      <c r="A19654" s="13">
        <f>SUM(C19654)</f>
        <v>0</v>
      </c>
      <c r="B19654" s="4" t="s">
        <v>16</v>
      </c>
      <c r="C19654" s="28">
        <v>0</v>
      </c>
    </row>
    <row r="19655" spans="1:3" ht="15" hidden="1" x14ac:dyDescent="0.2">
      <c r="A19655" s="13">
        <f>SUM(C19655)</f>
        <v>0</v>
      </c>
      <c r="B19655" s="16" t="s">
        <v>17</v>
      </c>
      <c r="C19655" s="33">
        <v>0</v>
      </c>
    </row>
    <row r="19656" spans="1:3" ht="15" hidden="1" x14ac:dyDescent="0.2">
      <c r="A19656" s="13">
        <v>0</v>
      </c>
      <c r="B19656" s="15" t="s">
        <v>43</v>
      </c>
      <c r="C19656" s="32">
        <v>0</v>
      </c>
    </row>
    <row r="19657" spans="1:3" ht="15" hidden="1" x14ac:dyDescent="0.2">
      <c r="A19657" s="13">
        <v>0</v>
      </c>
      <c r="B19657" s="15" t="s">
        <v>15</v>
      </c>
      <c r="C19657" s="32">
        <v>0</v>
      </c>
    </row>
    <row r="19658" spans="1:3" ht="15" hidden="1" x14ac:dyDescent="0.2">
      <c r="A19658" s="13">
        <v>0</v>
      </c>
      <c r="B19658" s="15" t="s">
        <v>10</v>
      </c>
      <c r="C19658" s="32">
        <v>0</v>
      </c>
    </row>
    <row r="19659" spans="1:3" ht="15" hidden="1" x14ac:dyDescent="0.2">
      <c r="A19659" s="13">
        <f t="shared" ref="A19659:A19691" si="804">SUM(C19659)</f>
        <v>0</v>
      </c>
      <c r="B19659" s="14" t="s">
        <v>39</v>
      </c>
      <c r="C19659" s="31">
        <v>0</v>
      </c>
    </row>
    <row r="19660" spans="1:3" ht="15" hidden="1" x14ac:dyDescent="0.2">
      <c r="A19660" s="13">
        <f t="shared" si="804"/>
        <v>0</v>
      </c>
      <c r="B19660" s="4" t="s">
        <v>16</v>
      </c>
      <c r="C19660" s="28">
        <v>0</v>
      </c>
    </row>
    <row r="19661" spans="1:3" hidden="1" x14ac:dyDescent="0.2">
      <c r="A19661" s="13">
        <f t="shared" si="804"/>
        <v>0</v>
      </c>
      <c r="B19661" s="21"/>
      <c r="C19661" s="35"/>
    </row>
    <row r="19662" spans="1:3" ht="15" hidden="1" x14ac:dyDescent="0.2">
      <c r="A19662" s="13">
        <f t="shared" si="804"/>
        <v>0</v>
      </c>
      <c r="B19662" s="22" t="s">
        <v>60</v>
      </c>
      <c r="C19662" s="29"/>
    </row>
    <row r="19663" spans="1:3" ht="15" x14ac:dyDescent="0.2">
      <c r="A19663" s="13"/>
      <c r="B19663" s="17" t="s">
        <v>44</v>
      </c>
      <c r="C19663" s="31">
        <v>1.089</v>
      </c>
    </row>
    <row r="19664" spans="1:3" ht="15" x14ac:dyDescent="0.2">
      <c r="A19664" s="13"/>
      <c r="B19664" s="12" t="s">
        <v>1</v>
      </c>
      <c r="C19664" s="31">
        <v>1.089</v>
      </c>
    </row>
    <row r="19665" spans="1:3" ht="15" hidden="1" x14ac:dyDescent="0.2">
      <c r="A19665" s="13">
        <f t="shared" si="804"/>
        <v>0</v>
      </c>
      <c r="B19665" s="12" t="s">
        <v>6</v>
      </c>
      <c r="C19665" s="31">
        <v>0</v>
      </c>
    </row>
    <row r="19666" spans="1:3" ht="15" hidden="1" x14ac:dyDescent="0.2">
      <c r="A19666" s="13">
        <f t="shared" si="804"/>
        <v>0</v>
      </c>
      <c r="B19666" s="12" t="s">
        <v>45</v>
      </c>
      <c r="C19666" s="31">
        <v>0</v>
      </c>
    </row>
    <row r="19667" spans="1:3" ht="15" hidden="1" x14ac:dyDescent="0.2">
      <c r="A19667" s="13">
        <f t="shared" si="804"/>
        <v>0</v>
      </c>
      <c r="B19667" s="12" t="s">
        <v>13</v>
      </c>
      <c r="C19667" s="31">
        <v>0</v>
      </c>
    </row>
    <row r="19668" spans="1:3" ht="15" x14ac:dyDescent="0.2">
      <c r="A19668" s="13"/>
      <c r="B19668" s="17" t="s">
        <v>46</v>
      </c>
      <c r="C19668" s="31">
        <v>0.24274999999999999</v>
      </c>
    </row>
    <row r="19669" spans="1:3" ht="15" x14ac:dyDescent="0.2">
      <c r="A19669" s="13"/>
      <c r="B19669" s="12" t="s">
        <v>19</v>
      </c>
      <c r="C19669" s="31">
        <v>0.24274999999999999</v>
      </c>
    </row>
    <row r="19670" spans="1:3" ht="15" hidden="1" x14ac:dyDescent="0.2">
      <c r="A19670" s="13">
        <f t="shared" si="804"/>
        <v>0</v>
      </c>
      <c r="B19670" s="12" t="s">
        <v>36</v>
      </c>
      <c r="C19670" s="31">
        <v>0</v>
      </c>
    </row>
    <row r="19671" spans="1:3" ht="15" hidden="1" x14ac:dyDescent="0.2">
      <c r="A19671" s="13">
        <f t="shared" si="804"/>
        <v>0</v>
      </c>
      <c r="B19671" s="12" t="s">
        <v>47</v>
      </c>
      <c r="C19671" s="31">
        <v>0</v>
      </c>
    </row>
    <row r="19672" spans="1:3" ht="15" hidden="1" x14ac:dyDescent="0.2">
      <c r="A19672" s="13">
        <f t="shared" si="804"/>
        <v>0</v>
      </c>
      <c r="B19672" s="12" t="s">
        <v>41</v>
      </c>
      <c r="C19672" s="31">
        <v>0</v>
      </c>
    </row>
    <row r="19673" spans="1:3" ht="15" x14ac:dyDescent="0.2">
      <c r="A19673" s="13"/>
      <c r="B19673" s="39" t="s">
        <v>48</v>
      </c>
      <c r="C19673" s="40">
        <v>0.84624999999999995</v>
      </c>
    </row>
    <row r="19674" spans="1:3" ht="15" x14ac:dyDescent="0.2">
      <c r="A19674" s="13"/>
      <c r="B19674" s="39" t="s">
        <v>49</v>
      </c>
      <c r="C19674" s="40">
        <v>0.22635</v>
      </c>
    </row>
    <row r="19675" spans="1:3" ht="15" x14ac:dyDescent="0.2">
      <c r="A19675" s="13"/>
      <c r="B19675" s="39" t="s">
        <v>50</v>
      </c>
      <c r="C19675" s="40">
        <v>1.0726</v>
      </c>
    </row>
    <row r="19676" spans="1:3" ht="15" hidden="1" x14ac:dyDescent="0.2">
      <c r="A19676" s="13">
        <f t="shared" si="804"/>
        <v>0</v>
      </c>
      <c r="B19676" s="23"/>
      <c r="C19676" s="34"/>
    </row>
    <row r="19677" spans="1:3" hidden="1" x14ac:dyDescent="0.2">
      <c r="A19677" s="13">
        <f t="shared" si="804"/>
        <v>0</v>
      </c>
      <c r="B19677" s="18" t="s">
        <v>319</v>
      </c>
      <c r="C19677" s="29"/>
    </row>
    <row r="19678" spans="1:3" ht="15" x14ac:dyDescent="0.2">
      <c r="A19678" s="13"/>
      <c r="B19678" s="5" t="s">
        <v>53</v>
      </c>
      <c r="C19678" s="36">
        <v>22</v>
      </c>
    </row>
    <row r="19679" spans="1:3" ht="15" x14ac:dyDescent="0.2">
      <c r="A19679" s="13"/>
      <c r="B19679" s="6" t="s">
        <v>54</v>
      </c>
      <c r="C19679" s="36">
        <v>19</v>
      </c>
    </row>
    <row r="19680" spans="1:3" ht="15" x14ac:dyDescent="0.2">
      <c r="A19680" s="13"/>
      <c r="B19680" s="6" t="s">
        <v>55</v>
      </c>
      <c r="C19680" s="36">
        <v>3</v>
      </c>
    </row>
    <row r="19681" spans="1:3" ht="15" hidden="1" x14ac:dyDescent="0.2">
      <c r="A19681" s="13">
        <f t="shared" si="804"/>
        <v>0</v>
      </c>
      <c r="B19681" s="24"/>
      <c r="C19681" s="34"/>
    </row>
    <row r="19682" spans="1:3" ht="15" hidden="1" x14ac:dyDescent="0.2">
      <c r="A19682" s="13">
        <f t="shared" si="804"/>
        <v>0</v>
      </c>
      <c r="B19682" s="20" t="s">
        <v>245</v>
      </c>
      <c r="C19682" s="34"/>
    </row>
    <row r="19683" spans="1:3" hidden="1" x14ac:dyDescent="0.2">
      <c r="A19683" s="13">
        <f t="shared" si="804"/>
        <v>0</v>
      </c>
      <c r="B19683" s="21"/>
      <c r="C19683" s="35"/>
    </row>
    <row r="19684" spans="1:3" ht="15" hidden="1" x14ac:dyDescent="0.2">
      <c r="A19684" s="13">
        <f t="shared" si="804"/>
        <v>0</v>
      </c>
      <c r="B19684" s="22" t="s">
        <v>59</v>
      </c>
      <c r="C19684" s="29"/>
    </row>
    <row r="19685" spans="1:3" ht="15" hidden="1" x14ac:dyDescent="0.2">
      <c r="A19685" s="13">
        <f t="shared" si="804"/>
        <v>0</v>
      </c>
      <c r="B19685" s="2" t="s">
        <v>1</v>
      </c>
      <c r="C19685" s="28">
        <v>0</v>
      </c>
    </row>
    <row r="19686" spans="1:3" ht="15" hidden="1" x14ac:dyDescent="0.2">
      <c r="A19686" s="13">
        <f t="shared" si="804"/>
        <v>0</v>
      </c>
      <c r="B19686" s="3" t="s">
        <v>2</v>
      </c>
      <c r="C19686" s="28"/>
    </row>
    <row r="19687" spans="1:3" ht="15" hidden="1" x14ac:dyDescent="0.2">
      <c r="A19687" s="13">
        <f t="shared" si="804"/>
        <v>0</v>
      </c>
      <c r="B19687" s="3" t="s">
        <v>3</v>
      </c>
      <c r="C19687" s="28"/>
    </row>
    <row r="19688" spans="1:3" ht="15" hidden="1" x14ac:dyDescent="0.2">
      <c r="A19688" s="13">
        <f t="shared" si="804"/>
        <v>0</v>
      </c>
      <c r="B19688" s="3" t="s">
        <v>4</v>
      </c>
      <c r="C19688" s="28">
        <v>0</v>
      </c>
    </row>
    <row r="19689" spans="1:3" ht="15" hidden="1" x14ac:dyDescent="0.2">
      <c r="A19689" s="13">
        <f t="shared" si="804"/>
        <v>0</v>
      </c>
      <c r="B19689" s="3" t="s">
        <v>5</v>
      </c>
      <c r="C19689" s="28">
        <v>0</v>
      </c>
    </row>
    <row r="19690" spans="1:3" ht="15" hidden="1" x14ac:dyDescent="0.2">
      <c r="A19690" s="13">
        <f t="shared" si="804"/>
        <v>0</v>
      </c>
      <c r="B19690" s="2" t="s">
        <v>6</v>
      </c>
      <c r="C19690" s="28">
        <v>0</v>
      </c>
    </row>
    <row r="19691" spans="1:3" ht="15" hidden="1" x14ac:dyDescent="0.2">
      <c r="A19691" s="13">
        <f t="shared" si="804"/>
        <v>0</v>
      </c>
      <c r="B19691" s="2" t="s">
        <v>7</v>
      </c>
      <c r="C19691" s="28">
        <v>0</v>
      </c>
    </row>
    <row r="19692" spans="1:3" ht="15" hidden="1" x14ac:dyDescent="0.2">
      <c r="A19692" s="13">
        <v>0</v>
      </c>
      <c r="B19692" s="3" t="s">
        <v>8</v>
      </c>
      <c r="C19692" s="28">
        <v>0</v>
      </c>
    </row>
    <row r="19693" spans="1:3" ht="15" hidden="1" x14ac:dyDescent="0.2">
      <c r="A19693" s="13">
        <f>SUM(C19693)</f>
        <v>0</v>
      </c>
      <c r="B19693" s="4" t="s">
        <v>9</v>
      </c>
      <c r="C19693" s="28">
        <v>0</v>
      </c>
    </row>
    <row r="19694" spans="1:3" ht="15" hidden="1" x14ac:dyDescent="0.2">
      <c r="A19694" s="13">
        <v>0</v>
      </c>
      <c r="B19694" s="4" t="s">
        <v>10</v>
      </c>
      <c r="C19694" s="28">
        <v>0</v>
      </c>
    </row>
    <row r="19695" spans="1:3" ht="15" hidden="1" x14ac:dyDescent="0.2">
      <c r="A19695" s="13">
        <f>SUM(C19695)</f>
        <v>0</v>
      </c>
      <c r="B19695" s="4" t="s">
        <v>11</v>
      </c>
      <c r="C19695" s="28">
        <v>0</v>
      </c>
    </row>
    <row r="19696" spans="1:3" ht="15" hidden="1" x14ac:dyDescent="0.2">
      <c r="A19696" s="13">
        <f>SUM(C19696)</f>
        <v>0</v>
      </c>
      <c r="B19696" s="4" t="s">
        <v>12</v>
      </c>
      <c r="C19696" s="28">
        <v>0</v>
      </c>
    </row>
    <row r="19697" spans="1:3" ht="15" hidden="1" x14ac:dyDescent="0.2">
      <c r="A19697" s="13">
        <f>SUM(C19697)</f>
        <v>0</v>
      </c>
      <c r="B19697" s="2" t="s">
        <v>13</v>
      </c>
      <c r="C19697" s="28">
        <v>0</v>
      </c>
    </row>
    <row r="19698" spans="1:3" ht="15" hidden="1" x14ac:dyDescent="0.2">
      <c r="A19698" s="13">
        <v>0</v>
      </c>
      <c r="B19698" s="3" t="s">
        <v>14</v>
      </c>
      <c r="C19698" s="28">
        <v>0</v>
      </c>
    </row>
    <row r="19699" spans="1:3" ht="15" hidden="1" x14ac:dyDescent="0.2">
      <c r="A19699" s="13">
        <v>0</v>
      </c>
      <c r="B19699" s="4" t="s">
        <v>15</v>
      </c>
      <c r="C19699" s="28">
        <v>0</v>
      </c>
    </row>
    <row r="19700" spans="1:3" ht="15" hidden="1" x14ac:dyDescent="0.2">
      <c r="A19700" s="13">
        <v>0</v>
      </c>
      <c r="B19700" s="4" t="s">
        <v>10</v>
      </c>
      <c r="C19700" s="28">
        <v>0</v>
      </c>
    </row>
    <row r="19701" spans="1:3" ht="15" hidden="1" x14ac:dyDescent="0.2">
      <c r="A19701" s="13">
        <f t="shared" ref="A19701:A19707" si="805">SUM(C19701)</f>
        <v>0</v>
      </c>
      <c r="B19701" s="4" t="s">
        <v>16</v>
      </c>
      <c r="C19701" s="28">
        <v>0</v>
      </c>
    </row>
    <row r="19702" spans="1:3" ht="15" hidden="1" x14ac:dyDescent="0.2">
      <c r="A19702" s="13">
        <f t="shared" si="805"/>
        <v>0</v>
      </c>
      <c r="B19702" s="3" t="s">
        <v>17</v>
      </c>
      <c r="C19702" s="28">
        <v>0</v>
      </c>
    </row>
    <row r="19703" spans="1:3" ht="15" hidden="1" x14ac:dyDescent="0.2">
      <c r="A19703" s="13">
        <f t="shared" si="805"/>
        <v>0</v>
      </c>
      <c r="B19703" s="4" t="s">
        <v>18</v>
      </c>
      <c r="C19703" s="28">
        <v>0</v>
      </c>
    </row>
    <row r="19704" spans="1:3" hidden="1" x14ac:dyDescent="0.2">
      <c r="A19704" s="13">
        <f t="shared" si="805"/>
        <v>0</v>
      </c>
      <c r="B19704" s="21"/>
      <c r="C19704" s="35"/>
    </row>
    <row r="19705" spans="1:3" ht="15" hidden="1" x14ac:dyDescent="0.2">
      <c r="A19705" s="13">
        <f t="shared" si="805"/>
        <v>0</v>
      </c>
      <c r="B19705" s="2" t="s">
        <v>19</v>
      </c>
      <c r="C19705" s="28">
        <v>0</v>
      </c>
    </row>
    <row r="19706" spans="1:3" ht="15" hidden="1" x14ac:dyDescent="0.2">
      <c r="A19706" s="13">
        <f t="shared" si="805"/>
        <v>0</v>
      </c>
      <c r="B19706" s="12" t="s">
        <v>20</v>
      </c>
      <c r="C19706" s="31">
        <v>0</v>
      </c>
    </row>
    <row r="19707" spans="1:3" ht="15" hidden="1" x14ac:dyDescent="0.2">
      <c r="A19707" s="13">
        <f t="shared" si="805"/>
        <v>0</v>
      </c>
      <c r="B19707" s="12" t="s">
        <v>21</v>
      </c>
      <c r="C19707" s="31">
        <v>0</v>
      </c>
    </row>
    <row r="19708" spans="1:3" ht="15" hidden="1" x14ac:dyDescent="0.2">
      <c r="A19708" s="13">
        <v>0</v>
      </c>
      <c r="B19708" s="15" t="s">
        <v>22</v>
      </c>
      <c r="C19708" s="32">
        <v>0</v>
      </c>
    </row>
    <row r="19709" spans="1:3" ht="15" hidden="1" x14ac:dyDescent="0.2">
      <c r="A19709" s="13">
        <v>0</v>
      </c>
      <c r="B19709" s="15" t="s">
        <v>23</v>
      </c>
      <c r="C19709" s="32">
        <v>0</v>
      </c>
    </row>
    <row r="19710" spans="1:3" ht="15" hidden="1" x14ac:dyDescent="0.2">
      <c r="A19710" s="13">
        <v>0</v>
      </c>
      <c r="B19710" s="15" t="s">
        <v>24</v>
      </c>
      <c r="C19710" s="32">
        <v>0</v>
      </c>
    </row>
    <row r="19711" spans="1:3" ht="15" hidden="1" x14ac:dyDescent="0.2">
      <c r="A19711" s="13">
        <v>0</v>
      </c>
      <c r="B19711" s="15" t="s">
        <v>25</v>
      </c>
      <c r="C19711" s="32">
        <v>0</v>
      </c>
    </row>
    <row r="19712" spans="1:3" ht="15" hidden="1" x14ac:dyDescent="0.2">
      <c r="A19712" s="13">
        <v>0</v>
      </c>
      <c r="B19712" s="15" t="s">
        <v>26</v>
      </c>
      <c r="C19712" s="32">
        <v>0</v>
      </c>
    </row>
    <row r="19713" spans="1:3" ht="15" hidden="1" x14ac:dyDescent="0.2">
      <c r="A19713" s="13">
        <v>0</v>
      </c>
      <c r="B19713" s="15" t="s">
        <v>27</v>
      </c>
      <c r="C19713" s="32">
        <v>0</v>
      </c>
    </row>
    <row r="19714" spans="1:3" ht="30" hidden="1" x14ac:dyDescent="0.2">
      <c r="A19714" s="13">
        <v>0</v>
      </c>
      <c r="B19714" s="15" t="s">
        <v>28</v>
      </c>
      <c r="C19714" s="32">
        <v>0</v>
      </c>
    </row>
    <row r="19715" spans="1:3" ht="15" hidden="1" x14ac:dyDescent="0.2">
      <c r="A19715" s="13">
        <v>0</v>
      </c>
      <c r="B19715" s="15" t="s">
        <v>29</v>
      </c>
      <c r="C19715" s="32">
        <v>0</v>
      </c>
    </row>
    <row r="19716" spans="1:3" ht="15" hidden="1" x14ac:dyDescent="0.2">
      <c r="A19716" s="13">
        <v>0</v>
      </c>
      <c r="B19716" s="15" t="s">
        <v>30</v>
      </c>
      <c r="C19716" s="32">
        <v>0</v>
      </c>
    </row>
    <row r="19717" spans="1:3" ht="15" hidden="1" x14ac:dyDescent="0.2">
      <c r="A19717" s="13">
        <v>0</v>
      </c>
      <c r="B19717" s="15" t="s">
        <v>31</v>
      </c>
      <c r="C19717" s="32">
        <v>0</v>
      </c>
    </row>
    <row r="19718" spans="1:3" ht="15" hidden="1" x14ac:dyDescent="0.2">
      <c r="A19718" s="13">
        <f>SUM(C19718)</f>
        <v>0</v>
      </c>
      <c r="B19718" s="12" t="s">
        <v>32</v>
      </c>
      <c r="C19718" s="31">
        <v>0</v>
      </c>
    </row>
    <row r="19719" spans="1:3" ht="15" hidden="1" x14ac:dyDescent="0.2">
      <c r="A19719" s="13">
        <f>SUM(C19719)</f>
        <v>0</v>
      </c>
      <c r="B19719" s="3" t="s">
        <v>33</v>
      </c>
      <c r="C19719" s="28">
        <v>0</v>
      </c>
    </row>
    <row r="19720" spans="1:3" ht="15" hidden="1" x14ac:dyDescent="0.2">
      <c r="A19720" s="13">
        <f>SUM(C19720)</f>
        <v>0</v>
      </c>
      <c r="B19720" s="12" t="s">
        <v>4</v>
      </c>
      <c r="C19720" s="31">
        <v>0</v>
      </c>
    </row>
    <row r="19721" spans="1:3" ht="15" hidden="1" x14ac:dyDescent="0.2">
      <c r="A19721" s="13">
        <f>SUM(C19721)</f>
        <v>0</v>
      </c>
      <c r="B19721" s="12" t="s">
        <v>34</v>
      </c>
      <c r="C19721" s="31">
        <v>0</v>
      </c>
    </row>
    <row r="19722" spans="1:3" ht="15" hidden="1" x14ac:dyDescent="0.2">
      <c r="A19722" s="13">
        <f t="shared" ref="A19722:A19785" si="806">SUM(C19722)</f>
        <v>0</v>
      </c>
      <c r="B19722" s="12" t="s">
        <v>35</v>
      </c>
      <c r="C19722" s="31">
        <v>0</v>
      </c>
    </row>
    <row r="19723" spans="1:3" ht="15" hidden="1" x14ac:dyDescent="0.2">
      <c r="A19723" s="13">
        <f t="shared" si="806"/>
        <v>0</v>
      </c>
      <c r="B19723" s="2" t="s">
        <v>36</v>
      </c>
      <c r="C19723" s="28">
        <v>0</v>
      </c>
    </row>
    <row r="19724" spans="1:3" ht="15" hidden="1" x14ac:dyDescent="0.2">
      <c r="A19724" s="13">
        <f t="shared" si="806"/>
        <v>0</v>
      </c>
      <c r="B19724" s="2" t="s">
        <v>37</v>
      </c>
      <c r="C19724" s="28">
        <v>0</v>
      </c>
    </row>
    <row r="19725" spans="1:3" ht="15" hidden="1" x14ac:dyDescent="0.2">
      <c r="A19725" s="13">
        <v>0</v>
      </c>
      <c r="B19725" s="16" t="s">
        <v>8</v>
      </c>
      <c r="C19725" s="33">
        <v>0</v>
      </c>
    </row>
    <row r="19726" spans="1:3" ht="15" hidden="1" x14ac:dyDescent="0.2">
      <c r="A19726" s="13">
        <v>0</v>
      </c>
      <c r="B19726" s="15" t="s">
        <v>9</v>
      </c>
      <c r="C19726" s="32">
        <v>0</v>
      </c>
    </row>
    <row r="19727" spans="1:3" ht="15" hidden="1" x14ac:dyDescent="0.2">
      <c r="A19727" s="13">
        <v>0</v>
      </c>
      <c r="B19727" s="15" t="s">
        <v>38</v>
      </c>
      <c r="C19727" s="32">
        <v>0</v>
      </c>
    </row>
    <row r="19728" spans="1:3" ht="15" hidden="1" x14ac:dyDescent="0.2">
      <c r="A19728" s="13">
        <f t="shared" si="806"/>
        <v>0</v>
      </c>
      <c r="B19728" s="14" t="s">
        <v>39</v>
      </c>
      <c r="C19728" s="31">
        <v>0</v>
      </c>
    </row>
    <row r="19729" spans="1:3" ht="15" hidden="1" x14ac:dyDescent="0.2">
      <c r="A19729" s="13">
        <f t="shared" si="806"/>
        <v>0</v>
      </c>
      <c r="B19729" s="4" t="s">
        <v>40</v>
      </c>
      <c r="C19729" s="28">
        <v>0</v>
      </c>
    </row>
    <row r="19730" spans="1:3" ht="15" hidden="1" x14ac:dyDescent="0.2">
      <c r="A19730" s="13">
        <f t="shared" si="806"/>
        <v>0</v>
      </c>
      <c r="B19730" s="2" t="s">
        <v>41</v>
      </c>
      <c r="C19730" s="28">
        <v>0</v>
      </c>
    </row>
    <row r="19731" spans="1:3" ht="15" hidden="1" x14ac:dyDescent="0.2">
      <c r="A19731" s="13">
        <v>0</v>
      </c>
      <c r="B19731" s="16" t="s">
        <v>14</v>
      </c>
      <c r="C19731" s="33">
        <v>0</v>
      </c>
    </row>
    <row r="19732" spans="1:3" ht="15" hidden="1" x14ac:dyDescent="0.2">
      <c r="A19732" s="13">
        <v>0</v>
      </c>
      <c r="B19732" s="15" t="s">
        <v>9</v>
      </c>
      <c r="C19732" s="32">
        <v>0</v>
      </c>
    </row>
    <row r="19733" spans="1:3" ht="15" hidden="1" x14ac:dyDescent="0.2">
      <c r="A19733" s="13">
        <v>0</v>
      </c>
      <c r="B19733" s="15" t="s">
        <v>10</v>
      </c>
      <c r="C19733" s="32">
        <v>0</v>
      </c>
    </row>
    <row r="19734" spans="1:3" ht="15" hidden="1" x14ac:dyDescent="0.2">
      <c r="A19734" s="13">
        <f t="shared" si="806"/>
        <v>0</v>
      </c>
      <c r="B19734" s="14" t="s">
        <v>42</v>
      </c>
      <c r="C19734" s="31">
        <v>0</v>
      </c>
    </row>
    <row r="19735" spans="1:3" ht="15" hidden="1" x14ac:dyDescent="0.2">
      <c r="A19735" s="13">
        <f t="shared" si="806"/>
        <v>0</v>
      </c>
      <c r="B19735" s="4" t="s">
        <v>16</v>
      </c>
      <c r="C19735" s="28">
        <v>0</v>
      </c>
    </row>
    <row r="19736" spans="1:3" ht="15" hidden="1" x14ac:dyDescent="0.2">
      <c r="A19736" s="13">
        <f t="shared" si="806"/>
        <v>0</v>
      </c>
      <c r="B19736" s="16" t="s">
        <v>17</v>
      </c>
      <c r="C19736" s="33">
        <v>0</v>
      </c>
    </row>
    <row r="19737" spans="1:3" ht="15" hidden="1" x14ac:dyDescent="0.2">
      <c r="A19737" s="13">
        <v>0</v>
      </c>
      <c r="B19737" s="15" t="s">
        <v>43</v>
      </c>
      <c r="C19737" s="32">
        <v>0</v>
      </c>
    </row>
    <row r="19738" spans="1:3" ht="15" hidden="1" x14ac:dyDescent="0.2">
      <c r="A19738" s="13">
        <v>0</v>
      </c>
      <c r="B19738" s="15" t="s">
        <v>15</v>
      </c>
      <c r="C19738" s="32">
        <v>0</v>
      </c>
    </row>
    <row r="19739" spans="1:3" ht="15" hidden="1" x14ac:dyDescent="0.2">
      <c r="A19739" s="13">
        <v>0</v>
      </c>
      <c r="B19739" s="15" t="s">
        <v>10</v>
      </c>
      <c r="C19739" s="32">
        <v>0</v>
      </c>
    </row>
    <row r="19740" spans="1:3" ht="15" hidden="1" x14ac:dyDescent="0.2">
      <c r="A19740" s="13">
        <f t="shared" si="806"/>
        <v>0</v>
      </c>
      <c r="B19740" s="14" t="s">
        <v>39</v>
      </c>
      <c r="C19740" s="31">
        <v>0</v>
      </c>
    </row>
    <row r="19741" spans="1:3" ht="15" hidden="1" x14ac:dyDescent="0.2">
      <c r="A19741" s="13">
        <f t="shared" si="806"/>
        <v>0</v>
      </c>
      <c r="B19741" s="4" t="s">
        <v>16</v>
      </c>
      <c r="C19741" s="28">
        <v>0</v>
      </c>
    </row>
    <row r="19742" spans="1:3" hidden="1" x14ac:dyDescent="0.2">
      <c r="A19742" s="13">
        <f t="shared" si="806"/>
        <v>0</v>
      </c>
      <c r="B19742" s="21"/>
      <c r="C19742" s="35"/>
    </row>
    <row r="19743" spans="1:3" ht="15" hidden="1" x14ac:dyDescent="0.2">
      <c r="A19743" s="13">
        <f t="shared" si="806"/>
        <v>0</v>
      </c>
      <c r="B19743" s="22" t="s">
        <v>60</v>
      </c>
      <c r="C19743" s="29"/>
    </row>
    <row r="19744" spans="1:3" ht="15" hidden="1" x14ac:dyDescent="0.2">
      <c r="A19744" s="13">
        <f t="shared" si="806"/>
        <v>0</v>
      </c>
      <c r="B19744" s="17" t="s">
        <v>44</v>
      </c>
      <c r="C19744" s="31">
        <v>0</v>
      </c>
    </row>
    <row r="19745" spans="1:3" ht="15" hidden="1" x14ac:dyDescent="0.2">
      <c r="A19745" s="13">
        <f t="shared" si="806"/>
        <v>0</v>
      </c>
      <c r="B19745" s="12" t="s">
        <v>1</v>
      </c>
      <c r="C19745" s="31">
        <v>0</v>
      </c>
    </row>
    <row r="19746" spans="1:3" ht="15" hidden="1" x14ac:dyDescent="0.2">
      <c r="A19746" s="13">
        <f t="shared" si="806"/>
        <v>0</v>
      </c>
      <c r="B19746" s="12" t="s">
        <v>6</v>
      </c>
      <c r="C19746" s="31">
        <v>0</v>
      </c>
    </row>
    <row r="19747" spans="1:3" ht="15" hidden="1" x14ac:dyDescent="0.2">
      <c r="A19747" s="13">
        <f t="shared" si="806"/>
        <v>0</v>
      </c>
      <c r="B19747" s="12" t="s">
        <v>45</v>
      </c>
      <c r="C19747" s="31">
        <v>0</v>
      </c>
    </row>
    <row r="19748" spans="1:3" ht="15" hidden="1" x14ac:dyDescent="0.2">
      <c r="A19748" s="13">
        <f t="shared" si="806"/>
        <v>0</v>
      </c>
      <c r="B19748" s="12" t="s">
        <v>13</v>
      </c>
      <c r="C19748" s="31">
        <v>0</v>
      </c>
    </row>
    <row r="19749" spans="1:3" ht="15" hidden="1" x14ac:dyDescent="0.2">
      <c r="A19749" s="13">
        <f t="shared" si="806"/>
        <v>0</v>
      </c>
      <c r="B19749" s="17" t="s">
        <v>46</v>
      </c>
      <c r="C19749" s="31">
        <v>0</v>
      </c>
    </row>
    <row r="19750" spans="1:3" ht="15" hidden="1" x14ac:dyDescent="0.2">
      <c r="A19750" s="13">
        <f t="shared" si="806"/>
        <v>0</v>
      </c>
      <c r="B19750" s="12" t="s">
        <v>19</v>
      </c>
      <c r="C19750" s="31">
        <v>0</v>
      </c>
    </row>
    <row r="19751" spans="1:3" ht="15" hidden="1" x14ac:dyDescent="0.2">
      <c r="A19751" s="13">
        <f t="shared" si="806"/>
        <v>0</v>
      </c>
      <c r="B19751" s="12" t="s">
        <v>36</v>
      </c>
      <c r="C19751" s="31">
        <v>0</v>
      </c>
    </row>
    <row r="19752" spans="1:3" ht="15" hidden="1" x14ac:dyDescent="0.2">
      <c r="A19752" s="13">
        <f t="shared" si="806"/>
        <v>0</v>
      </c>
      <c r="B19752" s="12" t="s">
        <v>47</v>
      </c>
      <c r="C19752" s="31">
        <v>0</v>
      </c>
    </row>
    <row r="19753" spans="1:3" ht="15" hidden="1" x14ac:dyDescent="0.2">
      <c r="A19753" s="13">
        <f t="shared" si="806"/>
        <v>0</v>
      </c>
      <c r="B19753" s="12" t="s">
        <v>41</v>
      </c>
      <c r="C19753" s="31">
        <v>0</v>
      </c>
    </row>
    <row r="19754" spans="1:3" ht="15" hidden="1" x14ac:dyDescent="0.2">
      <c r="A19754" s="13">
        <f t="shared" si="806"/>
        <v>0</v>
      </c>
      <c r="B19754" s="39" t="s">
        <v>48</v>
      </c>
      <c r="C19754" s="40">
        <v>0</v>
      </c>
    </row>
    <row r="19755" spans="1:3" ht="15" hidden="1" x14ac:dyDescent="0.2">
      <c r="A19755" s="13">
        <f t="shared" si="806"/>
        <v>0</v>
      </c>
      <c r="B19755" s="39" t="s">
        <v>49</v>
      </c>
      <c r="C19755" s="40">
        <v>0</v>
      </c>
    </row>
    <row r="19756" spans="1:3" ht="15" hidden="1" x14ac:dyDescent="0.2">
      <c r="A19756" s="13">
        <f t="shared" si="806"/>
        <v>0</v>
      </c>
      <c r="B19756" s="39" t="s">
        <v>50</v>
      </c>
      <c r="C19756" s="40">
        <v>0</v>
      </c>
    </row>
    <row r="19757" spans="1:3" ht="18" hidden="1" customHeight="1" x14ac:dyDescent="0.2">
      <c r="A19757" s="13">
        <f t="shared" si="806"/>
        <v>0</v>
      </c>
      <c r="B19757" s="23"/>
      <c r="C19757" s="34"/>
    </row>
    <row r="19758" spans="1:3" ht="18" hidden="1" customHeight="1" x14ac:dyDescent="0.2">
      <c r="A19758" s="13">
        <f t="shared" si="806"/>
        <v>0</v>
      </c>
      <c r="B19758" s="18" t="s">
        <v>319</v>
      </c>
      <c r="C19758" s="29"/>
    </row>
    <row r="19759" spans="1:3" ht="15" x14ac:dyDescent="0.2">
      <c r="A19759" s="13"/>
      <c r="B19759" s="5" t="s">
        <v>53</v>
      </c>
      <c r="C19759" s="36">
        <v>7</v>
      </c>
    </row>
    <row r="19760" spans="1:3" ht="15" x14ac:dyDescent="0.2">
      <c r="A19760" s="13"/>
      <c r="B19760" s="6" t="s">
        <v>54</v>
      </c>
      <c r="C19760" s="36">
        <v>6</v>
      </c>
    </row>
    <row r="19761" spans="1:3" ht="15" x14ac:dyDescent="0.2">
      <c r="A19761" s="13"/>
      <c r="B19761" s="6" t="s">
        <v>55</v>
      </c>
      <c r="C19761" s="36">
        <v>1</v>
      </c>
    </row>
    <row r="19762" spans="1:3" ht="18" hidden="1" customHeight="1" x14ac:dyDescent="0.2">
      <c r="A19762" s="13">
        <f t="shared" si="806"/>
        <v>0</v>
      </c>
      <c r="B19762" s="24"/>
      <c r="C19762" s="34"/>
    </row>
    <row r="19763" spans="1:3" ht="18" customHeight="1" x14ac:dyDescent="0.2">
      <c r="A19763" s="13"/>
      <c r="B19763" s="121" t="s">
        <v>246</v>
      </c>
      <c r="C19763" s="122"/>
    </row>
    <row r="19764" spans="1:3" ht="18" hidden="1" customHeight="1" x14ac:dyDescent="0.2">
      <c r="A19764" s="13">
        <f t="shared" si="806"/>
        <v>0</v>
      </c>
      <c r="B19764" s="21"/>
      <c r="C19764" s="35"/>
    </row>
    <row r="19765" spans="1:3" ht="18" hidden="1" customHeight="1" x14ac:dyDescent="0.2">
      <c r="A19765" s="13">
        <f t="shared" si="806"/>
        <v>0</v>
      </c>
      <c r="B19765" s="22" t="s">
        <v>59</v>
      </c>
      <c r="C19765" s="29"/>
    </row>
    <row r="19766" spans="1:3" ht="15" x14ac:dyDescent="0.2">
      <c r="A19766" s="13"/>
      <c r="B19766" s="2" t="s">
        <v>1</v>
      </c>
      <c r="C19766" s="28">
        <v>5.8780000000000001</v>
      </c>
    </row>
    <row r="19767" spans="1:3" ht="15" hidden="1" x14ac:dyDescent="0.2">
      <c r="A19767" s="13">
        <f t="shared" si="806"/>
        <v>0</v>
      </c>
      <c r="B19767" s="3" t="s">
        <v>2</v>
      </c>
      <c r="C19767" s="28"/>
    </row>
    <row r="19768" spans="1:3" ht="15" hidden="1" x14ac:dyDescent="0.2">
      <c r="A19768" s="13">
        <f t="shared" si="806"/>
        <v>0</v>
      </c>
      <c r="B19768" s="3" t="s">
        <v>3</v>
      </c>
      <c r="C19768" s="28"/>
    </row>
    <row r="19769" spans="1:3" ht="15" hidden="1" x14ac:dyDescent="0.2">
      <c r="A19769" s="13">
        <f t="shared" si="806"/>
        <v>0</v>
      </c>
      <c r="B19769" s="3" t="s">
        <v>4</v>
      </c>
      <c r="C19769" s="28">
        <v>0</v>
      </c>
    </row>
    <row r="19770" spans="1:3" ht="15" x14ac:dyDescent="0.2">
      <c r="A19770" s="13"/>
      <c r="B19770" s="3" t="s">
        <v>5</v>
      </c>
      <c r="C19770" s="28">
        <v>5.8780000000000001</v>
      </c>
    </row>
    <row r="19771" spans="1:3" ht="15" hidden="1" x14ac:dyDescent="0.2">
      <c r="A19771" s="13">
        <f t="shared" si="806"/>
        <v>0</v>
      </c>
      <c r="B19771" s="2" t="s">
        <v>6</v>
      </c>
      <c r="C19771" s="28">
        <v>0</v>
      </c>
    </row>
    <row r="19772" spans="1:3" ht="15" hidden="1" x14ac:dyDescent="0.2">
      <c r="A19772" s="13">
        <f t="shared" si="806"/>
        <v>0</v>
      </c>
      <c r="B19772" s="2" t="s">
        <v>7</v>
      </c>
      <c r="C19772" s="28">
        <v>0</v>
      </c>
    </row>
    <row r="19773" spans="1:3" ht="15" hidden="1" x14ac:dyDescent="0.2">
      <c r="A19773" s="13">
        <v>0</v>
      </c>
      <c r="B19773" s="3" t="s">
        <v>8</v>
      </c>
      <c r="C19773" s="28">
        <v>0</v>
      </c>
    </row>
    <row r="19774" spans="1:3" ht="15" hidden="1" x14ac:dyDescent="0.2">
      <c r="A19774" s="13">
        <f t="shared" si="806"/>
        <v>0</v>
      </c>
      <c r="B19774" s="4" t="s">
        <v>9</v>
      </c>
      <c r="C19774" s="28">
        <v>0</v>
      </c>
    </row>
    <row r="19775" spans="1:3" ht="15" hidden="1" x14ac:dyDescent="0.2">
      <c r="A19775" s="13">
        <v>0</v>
      </c>
      <c r="B19775" s="4" t="s">
        <v>10</v>
      </c>
      <c r="C19775" s="28">
        <v>0</v>
      </c>
    </row>
    <row r="19776" spans="1:3" ht="15" hidden="1" x14ac:dyDescent="0.2">
      <c r="A19776" s="13">
        <f t="shared" si="806"/>
        <v>0</v>
      </c>
      <c r="B19776" s="4" t="s">
        <v>11</v>
      </c>
      <c r="C19776" s="28">
        <v>0</v>
      </c>
    </row>
    <row r="19777" spans="1:3" ht="15" hidden="1" x14ac:dyDescent="0.2">
      <c r="A19777" s="13">
        <f t="shared" si="806"/>
        <v>0</v>
      </c>
      <c r="B19777" s="4" t="s">
        <v>12</v>
      </c>
      <c r="C19777" s="28">
        <v>0</v>
      </c>
    </row>
    <row r="19778" spans="1:3" ht="15" hidden="1" x14ac:dyDescent="0.2">
      <c r="A19778" s="13">
        <f t="shared" si="806"/>
        <v>0</v>
      </c>
      <c r="B19778" s="2" t="s">
        <v>13</v>
      </c>
      <c r="C19778" s="28">
        <v>0</v>
      </c>
    </row>
    <row r="19779" spans="1:3" ht="15" hidden="1" x14ac:dyDescent="0.2">
      <c r="A19779" s="13">
        <v>0</v>
      </c>
      <c r="B19779" s="3" t="s">
        <v>14</v>
      </c>
      <c r="C19779" s="28">
        <v>0</v>
      </c>
    </row>
    <row r="19780" spans="1:3" ht="15" hidden="1" x14ac:dyDescent="0.2">
      <c r="A19780" s="13">
        <v>0</v>
      </c>
      <c r="B19780" s="4" t="s">
        <v>15</v>
      </c>
      <c r="C19780" s="28">
        <v>0</v>
      </c>
    </row>
    <row r="19781" spans="1:3" ht="15" hidden="1" x14ac:dyDescent="0.2">
      <c r="A19781" s="13">
        <v>0</v>
      </c>
      <c r="B19781" s="4" t="s">
        <v>10</v>
      </c>
      <c r="C19781" s="28">
        <v>0</v>
      </c>
    </row>
    <row r="19782" spans="1:3" ht="15" hidden="1" x14ac:dyDescent="0.2">
      <c r="A19782" s="13">
        <f t="shared" si="806"/>
        <v>0</v>
      </c>
      <c r="B19782" s="4" t="s">
        <v>16</v>
      </c>
      <c r="C19782" s="28">
        <v>0</v>
      </c>
    </row>
    <row r="19783" spans="1:3" ht="15" hidden="1" x14ac:dyDescent="0.2">
      <c r="A19783" s="13">
        <f t="shared" si="806"/>
        <v>0</v>
      </c>
      <c r="B19783" s="3" t="s">
        <v>17</v>
      </c>
      <c r="C19783" s="28">
        <v>0</v>
      </c>
    </row>
    <row r="19784" spans="1:3" ht="15" hidden="1" x14ac:dyDescent="0.2">
      <c r="A19784" s="13">
        <f t="shared" si="806"/>
        <v>0</v>
      </c>
      <c r="B19784" s="4" t="s">
        <v>18</v>
      </c>
      <c r="C19784" s="28">
        <v>0</v>
      </c>
    </row>
    <row r="19785" spans="1:3" ht="18" hidden="1" customHeight="1" x14ac:dyDescent="0.2">
      <c r="A19785" s="13">
        <f t="shared" si="806"/>
        <v>0</v>
      </c>
      <c r="B19785" s="21"/>
      <c r="C19785" s="35"/>
    </row>
    <row r="19786" spans="1:3" ht="15" x14ac:dyDescent="0.2">
      <c r="A19786" s="13"/>
      <c r="B19786" s="2" t="s">
        <v>19</v>
      </c>
      <c r="C19786" s="28">
        <v>3.1496799999999996</v>
      </c>
    </row>
    <row r="19787" spans="1:3" ht="15" hidden="1" x14ac:dyDescent="0.2">
      <c r="A19787" s="13">
        <f>SUM(C19787)</f>
        <v>0</v>
      </c>
      <c r="B19787" s="12" t="s">
        <v>20</v>
      </c>
      <c r="C19787" s="31">
        <v>0</v>
      </c>
    </row>
    <row r="19788" spans="1:3" ht="15" x14ac:dyDescent="0.2">
      <c r="A19788" s="13"/>
      <c r="B19788" s="12" t="s">
        <v>21</v>
      </c>
      <c r="C19788" s="31">
        <v>3.1496799999999996</v>
      </c>
    </row>
    <row r="19789" spans="1:3" ht="15" hidden="1" x14ac:dyDescent="0.2">
      <c r="A19789" s="13">
        <v>0</v>
      </c>
      <c r="B19789" s="15" t="s">
        <v>22</v>
      </c>
      <c r="C19789" s="32">
        <v>0</v>
      </c>
    </row>
    <row r="19790" spans="1:3" ht="15" hidden="1" x14ac:dyDescent="0.2">
      <c r="A19790" s="13">
        <v>0</v>
      </c>
      <c r="B19790" s="15" t="s">
        <v>23</v>
      </c>
      <c r="C19790" s="32">
        <v>0</v>
      </c>
    </row>
    <row r="19791" spans="1:3" ht="15" hidden="1" x14ac:dyDescent="0.2">
      <c r="A19791" s="13">
        <v>0</v>
      </c>
      <c r="B19791" s="15" t="s">
        <v>24</v>
      </c>
      <c r="C19791" s="32">
        <v>2.6438799999999998</v>
      </c>
    </row>
    <row r="19792" spans="1:3" ht="15" hidden="1" x14ac:dyDescent="0.2">
      <c r="A19792" s="13">
        <v>0</v>
      </c>
      <c r="B19792" s="15" t="s">
        <v>25</v>
      </c>
      <c r="C19792" s="32">
        <v>0</v>
      </c>
    </row>
    <row r="19793" spans="1:3" ht="15" hidden="1" x14ac:dyDescent="0.2">
      <c r="A19793" s="13">
        <v>0</v>
      </c>
      <c r="B19793" s="15" t="s">
        <v>26</v>
      </c>
      <c r="C19793" s="32">
        <v>0</v>
      </c>
    </row>
    <row r="19794" spans="1:3" ht="15" hidden="1" x14ac:dyDescent="0.2">
      <c r="A19794" s="13">
        <v>0</v>
      </c>
      <c r="B19794" s="15" t="s">
        <v>27</v>
      </c>
      <c r="C19794" s="32">
        <v>0</v>
      </c>
    </row>
    <row r="19795" spans="1:3" ht="30" hidden="1" x14ac:dyDescent="0.2">
      <c r="A19795" s="13">
        <v>0</v>
      </c>
      <c r="B19795" s="15" t="s">
        <v>28</v>
      </c>
      <c r="C19795" s="32">
        <v>8.9999999999999993E-3</v>
      </c>
    </row>
    <row r="19796" spans="1:3" ht="15" hidden="1" x14ac:dyDescent="0.2">
      <c r="A19796" s="13">
        <v>0</v>
      </c>
      <c r="B19796" s="15" t="s">
        <v>29</v>
      </c>
      <c r="C19796" s="32">
        <v>0.28999999999999998</v>
      </c>
    </row>
    <row r="19797" spans="1:3" ht="15" hidden="1" x14ac:dyDescent="0.2">
      <c r="A19797" s="13">
        <v>0</v>
      </c>
      <c r="B19797" s="15" t="s">
        <v>30</v>
      </c>
      <c r="C19797" s="32">
        <v>0</v>
      </c>
    </row>
    <row r="19798" spans="1:3" ht="15" hidden="1" x14ac:dyDescent="0.2">
      <c r="A19798" s="13">
        <v>0</v>
      </c>
      <c r="B19798" s="15" t="s">
        <v>31</v>
      </c>
      <c r="C19798" s="32">
        <v>0.20680000000000001</v>
      </c>
    </row>
    <row r="19799" spans="1:3" ht="15" hidden="1" x14ac:dyDescent="0.2">
      <c r="A19799" s="13">
        <f t="shared" ref="A19799:A19805" si="807">SUM(C19799)</f>
        <v>0</v>
      </c>
      <c r="B19799" s="12" t="s">
        <v>32</v>
      </c>
      <c r="C19799" s="31">
        <v>0</v>
      </c>
    </row>
    <row r="19800" spans="1:3" ht="15" hidden="1" x14ac:dyDescent="0.2">
      <c r="A19800" s="13">
        <f t="shared" si="807"/>
        <v>0</v>
      </c>
      <c r="B19800" s="3" t="s">
        <v>33</v>
      </c>
      <c r="C19800" s="28">
        <v>0</v>
      </c>
    </row>
    <row r="19801" spans="1:3" ht="15" hidden="1" x14ac:dyDescent="0.2">
      <c r="A19801" s="13">
        <f t="shared" si="807"/>
        <v>0</v>
      </c>
      <c r="B19801" s="12" t="s">
        <v>4</v>
      </c>
      <c r="C19801" s="31">
        <v>0</v>
      </c>
    </row>
    <row r="19802" spans="1:3" ht="15" hidden="1" x14ac:dyDescent="0.2">
      <c r="A19802" s="13">
        <f t="shared" si="807"/>
        <v>0</v>
      </c>
      <c r="B19802" s="12" t="s">
        <v>34</v>
      </c>
      <c r="C19802" s="31">
        <v>0</v>
      </c>
    </row>
    <row r="19803" spans="1:3" ht="15" hidden="1" x14ac:dyDescent="0.2">
      <c r="A19803" s="13">
        <f t="shared" si="807"/>
        <v>0</v>
      </c>
      <c r="B19803" s="12" t="s">
        <v>35</v>
      </c>
      <c r="C19803" s="31">
        <v>0</v>
      </c>
    </row>
    <row r="19804" spans="1:3" ht="15" hidden="1" x14ac:dyDescent="0.2">
      <c r="A19804" s="13">
        <f t="shared" si="807"/>
        <v>0</v>
      </c>
      <c r="B19804" s="2" t="s">
        <v>36</v>
      </c>
      <c r="C19804" s="28">
        <v>0</v>
      </c>
    </row>
    <row r="19805" spans="1:3" ht="15" hidden="1" x14ac:dyDescent="0.2">
      <c r="A19805" s="13">
        <f t="shared" si="807"/>
        <v>0</v>
      </c>
      <c r="B19805" s="2" t="s">
        <v>37</v>
      </c>
      <c r="C19805" s="28">
        <v>0</v>
      </c>
    </row>
    <row r="19806" spans="1:3" ht="15" hidden="1" x14ac:dyDescent="0.2">
      <c r="A19806" s="13">
        <v>0</v>
      </c>
      <c r="B19806" s="16" t="s">
        <v>8</v>
      </c>
      <c r="C19806" s="33">
        <v>0</v>
      </c>
    </row>
    <row r="19807" spans="1:3" ht="15" hidden="1" x14ac:dyDescent="0.2">
      <c r="A19807" s="13">
        <v>0</v>
      </c>
      <c r="B19807" s="15" t="s">
        <v>9</v>
      </c>
      <c r="C19807" s="32">
        <v>0</v>
      </c>
    </row>
    <row r="19808" spans="1:3" ht="15" hidden="1" x14ac:dyDescent="0.2">
      <c r="A19808" s="13">
        <v>0</v>
      </c>
      <c r="B19808" s="15" t="s">
        <v>38</v>
      </c>
      <c r="C19808" s="32">
        <v>0</v>
      </c>
    </row>
    <row r="19809" spans="1:3" ht="15" hidden="1" x14ac:dyDescent="0.2">
      <c r="A19809" s="13">
        <f>SUM(C19809)</f>
        <v>0</v>
      </c>
      <c r="B19809" s="14" t="s">
        <v>39</v>
      </c>
      <c r="C19809" s="31">
        <v>0</v>
      </c>
    </row>
    <row r="19810" spans="1:3" ht="15" hidden="1" x14ac:dyDescent="0.2">
      <c r="A19810" s="13">
        <f>SUM(C19810)</f>
        <v>0</v>
      </c>
      <c r="B19810" s="4" t="s">
        <v>40</v>
      </c>
      <c r="C19810" s="28">
        <v>0</v>
      </c>
    </row>
    <row r="19811" spans="1:3" ht="15" hidden="1" x14ac:dyDescent="0.2">
      <c r="A19811" s="13">
        <f>SUM(C19811)</f>
        <v>0</v>
      </c>
      <c r="B19811" s="2" t="s">
        <v>41</v>
      </c>
      <c r="C19811" s="28">
        <v>0</v>
      </c>
    </row>
    <row r="19812" spans="1:3" ht="15" hidden="1" x14ac:dyDescent="0.2">
      <c r="A19812" s="13">
        <v>0</v>
      </c>
      <c r="B19812" s="16" t="s">
        <v>14</v>
      </c>
      <c r="C19812" s="33">
        <v>0</v>
      </c>
    </row>
    <row r="19813" spans="1:3" ht="15" hidden="1" x14ac:dyDescent="0.2">
      <c r="A19813" s="13">
        <v>0</v>
      </c>
      <c r="B19813" s="15" t="s">
        <v>9</v>
      </c>
      <c r="C19813" s="32">
        <v>0</v>
      </c>
    </row>
    <row r="19814" spans="1:3" ht="15" hidden="1" x14ac:dyDescent="0.2">
      <c r="A19814" s="13">
        <v>0</v>
      </c>
      <c r="B19814" s="15" t="s">
        <v>10</v>
      </c>
      <c r="C19814" s="32">
        <v>0</v>
      </c>
    </row>
    <row r="19815" spans="1:3" ht="15" hidden="1" x14ac:dyDescent="0.2">
      <c r="A19815" s="13">
        <f>SUM(C19815)</f>
        <v>0</v>
      </c>
      <c r="B19815" s="14" t="s">
        <v>42</v>
      </c>
      <c r="C19815" s="31">
        <v>0</v>
      </c>
    </row>
    <row r="19816" spans="1:3" ht="15" hidden="1" x14ac:dyDescent="0.2">
      <c r="A19816" s="13">
        <f>SUM(C19816)</f>
        <v>0</v>
      </c>
      <c r="B19816" s="4" t="s">
        <v>16</v>
      </c>
      <c r="C19816" s="28">
        <v>0</v>
      </c>
    </row>
    <row r="19817" spans="1:3" ht="15" hidden="1" x14ac:dyDescent="0.2">
      <c r="A19817" s="13">
        <f>SUM(C19817)</f>
        <v>0</v>
      </c>
      <c r="B19817" s="16" t="s">
        <v>17</v>
      </c>
      <c r="C19817" s="33">
        <v>0</v>
      </c>
    </row>
    <row r="19818" spans="1:3" ht="15" hidden="1" x14ac:dyDescent="0.2">
      <c r="A19818" s="13">
        <v>0</v>
      </c>
      <c r="B19818" s="15" t="s">
        <v>43</v>
      </c>
      <c r="C19818" s="32">
        <v>0</v>
      </c>
    </row>
    <row r="19819" spans="1:3" ht="15" hidden="1" x14ac:dyDescent="0.2">
      <c r="A19819" s="13">
        <v>0</v>
      </c>
      <c r="B19819" s="15" t="s">
        <v>15</v>
      </c>
      <c r="C19819" s="32">
        <v>0</v>
      </c>
    </row>
    <row r="19820" spans="1:3" ht="15" hidden="1" x14ac:dyDescent="0.2">
      <c r="A19820" s="13">
        <v>0</v>
      </c>
      <c r="B19820" s="15" t="s">
        <v>10</v>
      </c>
      <c r="C19820" s="32">
        <v>0</v>
      </c>
    </row>
    <row r="19821" spans="1:3" ht="15" hidden="1" x14ac:dyDescent="0.2">
      <c r="A19821" s="13">
        <f t="shared" ref="A19821:A19843" si="808">SUM(C19821)</f>
        <v>0</v>
      </c>
      <c r="B19821" s="14" t="s">
        <v>39</v>
      </c>
      <c r="C19821" s="31">
        <v>0</v>
      </c>
    </row>
    <row r="19822" spans="1:3" ht="15" hidden="1" x14ac:dyDescent="0.2">
      <c r="A19822" s="13">
        <f t="shared" si="808"/>
        <v>0</v>
      </c>
      <c r="B19822" s="4" t="s">
        <v>16</v>
      </c>
      <c r="C19822" s="28">
        <v>0</v>
      </c>
    </row>
    <row r="19823" spans="1:3" ht="18" hidden="1" customHeight="1" x14ac:dyDescent="0.2">
      <c r="A19823" s="13">
        <f t="shared" si="808"/>
        <v>0</v>
      </c>
      <c r="B19823" s="21"/>
      <c r="C19823" s="35"/>
    </row>
    <row r="19824" spans="1:3" ht="18" hidden="1" customHeight="1" x14ac:dyDescent="0.2">
      <c r="A19824" s="13">
        <f t="shared" si="808"/>
        <v>0</v>
      </c>
      <c r="B19824" s="22" t="s">
        <v>60</v>
      </c>
      <c r="C19824" s="29"/>
    </row>
    <row r="19825" spans="1:3" ht="15" x14ac:dyDescent="0.2">
      <c r="A19825" s="13"/>
      <c r="B19825" s="17" t="s">
        <v>44</v>
      </c>
      <c r="C19825" s="31">
        <v>5.8780000000000001</v>
      </c>
    </row>
    <row r="19826" spans="1:3" ht="15" x14ac:dyDescent="0.2">
      <c r="A19826" s="13"/>
      <c r="B19826" s="12" t="s">
        <v>1</v>
      </c>
      <c r="C19826" s="31">
        <v>5.8780000000000001</v>
      </c>
    </row>
    <row r="19827" spans="1:3" ht="15" hidden="1" x14ac:dyDescent="0.2">
      <c r="A19827" s="13">
        <f t="shared" si="808"/>
        <v>0</v>
      </c>
      <c r="B19827" s="12" t="s">
        <v>6</v>
      </c>
      <c r="C19827" s="31">
        <v>0</v>
      </c>
    </row>
    <row r="19828" spans="1:3" ht="15" hidden="1" x14ac:dyDescent="0.2">
      <c r="A19828" s="13">
        <f t="shared" si="808"/>
        <v>0</v>
      </c>
      <c r="B19828" s="12" t="s">
        <v>45</v>
      </c>
      <c r="C19828" s="31">
        <v>0</v>
      </c>
    </row>
    <row r="19829" spans="1:3" ht="15" hidden="1" x14ac:dyDescent="0.2">
      <c r="A19829" s="13">
        <f t="shared" si="808"/>
        <v>0</v>
      </c>
      <c r="B19829" s="12" t="s">
        <v>13</v>
      </c>
      <c r="C19829" s="31">
        <v>0</v>
      </c>
    </row>
    <row r="19830" spans="1:3" ht="15" x14ac:dyDescent="0.2">
      <c r="A19830" s="13"/>
      <c r="B19830" s="17" t="s">
        <v>46</v>
      </c>
      <c r="C19830" s="31">
        <v>3.14968</v>
      </c>
    </row>
    <row r="19831" spans="1:3" ht="15" x14ac:dyDescent="0.2">
      <c r="A19831" s="13"/>
      <c r="B19831" s="12" t="s">
        <v>19</v>
      </c>
      <c r="C19831" s="31">
        <v>3.14968</v>
      </c>
    </row>
    <row r="19832" spans="1:3" ht="15" hidden="1" x14ac:dyDescent="0.2">
      <c r="A19832" s="13">
        <f t="shared" si="808"/>
        <v>0</v>
      </c>
      <c r="B19832" s="12" t="s">
        <v>36</v>
      </c>
      <c r="C19832" s="31">
        <v>0</v>
      </c>
    </row>
    <row r="19833" spans="1:3" ht="15" hidden="1" x14ac:dyDescent="0.2">
      <c r="A19833" s="13">
        <f t="shared" si="808"/>
        <v>0</v>
      </c>
      <c r="B19833" s="12" t="s">
        <v>47</v>
      </c>
      <c r="C19833" s="31">
        <v>0</v>
      </c>
    </row>
    <row r="19834" spans="1:3" ht="15" hidden="1" x14ac:dyDescent="0.2">
      <c r="A19834" s="13">
        <f t="shared" si="808"/>
        <v>0</v>
      </c>
      <c r="B19834" s="12" t="s">
        <v>41</v>
      </c>
      <c r="C19834" s="31">
        <v>0</v>
      </c>
    </row>
    <row r="19835" spans="1:3" ht="15" x14ac:dyDescent="0.2">
      <c r="A19835" s="13"/>
      <c r="B19835" s="39" t="s">
        <v>48</v>
      </c>
      <c r="C19835" s="40">
        <v>2.7283200000000001</v>
      </c>
    </row>
    <row r="19836" spans="1:3" ht="15" x14ac:dyDescent="0.2">
      <c r="A19836" s="13"/>
      <c r="B19836" s="39" t="s">
        <v>49</v>
      </c>
      <c r="C19836" s="40">
        <v>1205.99171</v>
      </c>
    </row>
    <row r="19837" spans="1:3" ht="15" x14ac:dyDescent="0.2">
      <c r="A19837" s="13"/>
      <c r="B19837" s="39" t="s">
        <v>50</v>
      </c>
      <c r="C19837" s="40">
        <v>1208.72003</v>
      </c>
    </row>
    <row r="19838" spans="1:3" ht="18" hidden="1" customHeight="1" x14ac:dyDescent="0.2">
      <c r="A19838" s="13">
        <f t="shared" si="808"/>
        <v>0</v>
      </c>
      <c r="B19838" s="23"/>
      <c r="C19838" s="34"/>
    </row>
    <row r="19839" spans="1:3" ht="18" hidden="1" customHeight="1" x14ac:dyDescent="0.2">
      <c r="A19839" s="13">
        <f t="shared" si="808"/>
        <v>0</v>
      </c>
      <c r="B19839" s="18" t="s">
        <v>319</v>
      </c>
      <c r="C19839" s="29"/>
    </row>
    <row r="19840" spans="1:3" ht="15" x14ac:dyDescent="0.2">
      <c r="A19840" s="13"/>
      <c r="B19840" s="5" t="s">
        <v>53</v>
      </c>
      <c r="C19840" s="36">
        <v>59</v>
      </c>
    </row>
    <row r="19841" spans="1:3" ht="15" x14ac:dyDescent="0.2">
      <c r="A19841" s="13"/>
      <c r="B19841" s="6" t="s">
        <v>54</v>
      </c>
      <c r="C19841" s="36">
        <v>50</v>
      </c>
    </row>
    <row r="19842" spans="1:3" ht="15" x14ac:dyDescent="0.2">
      <c r="A19842" s="13"/>
      <c r="B19842" s="6" t="s">
        <v>55</v>
      </c>
      <c r="C19842" s="36">
        <v>9</v>
      </c>
    </row>
    <row r="19843" spans="1:3" ht="18" hidden="1" customHeight="1" x14ac:dyDescent="0.2">
      <c r="A19843" s="13">
        <f t="shared" si="808"/>
        <v>0</v>
      </c>
      <c r="B19843" s="24"/>
      <c r="C19843" s="34"/>
    </row>
    <row r="19844" spans="1:3" ht="18" customHeight="1" x14ac:dyDescent="0.2">
      <c r="A19844" s="13"/>
      <c r="B19844" s="121" t="s">
        <v>247</v>
      </c>
      <c r="C19844" s="122"/>
    </row>
    <row r="19845" spans="1:3" ht="18" hidden="1" customHeight="1" x14ac:dyDescent="0.2">
      <c r="A19845" s="13">
        <f t="shared" ref="A19845:A19853" si="809">SUM(C19845)</f>
        <v>0</v>
      </c>
      <c r="B19845" s="21"/>
      <c r="C19845" s="35"/>
    </row>
    <row r="19846" spans="1:3" ht="18" hidden="1" customHeight="1" x14ac:dyDescent="0.2">
      <c r="A19846" s="13">
        <f t="shared" si="809"/>
        <v>0</v>
      </c>
      <c r="B19846" s="22" t="s">
        <v>59</v>
      </c>
      <c r="C19846" s="29"/>
    </row>
    <row r="19847" spans="1:3" ht="15" x14ac:dyDescent="0.2">
      <c r="A19847" s="13"/>
      <c r="B19847" s="2" t="s">
        <v>1</v>
      </c>
      <c r="C19847" s="28">
        <v>33.72119</v>
      </c>
    </row>
    <row r="19848" spans="1:3" ht="15" hidden="1" x14ac:dyDescent="0.2">
      <c r="A19848" s="13">
        <f t="shared" si="809"/>
        <v>0</v>
      </c>
      <c r="B19848" s="3" t="s">
        <v>2</v>
      </c>
      <c r="C19848" s="28"/>
    </row>
    <row r="19849" spans="1:3" ht="15" hidden="1" x14ac:dyDescent="0.2">
      <c r="A19849" s="13">
        <f t="shared" si="809"/>
        <v>0</v>
      </c>
      <c r="B19849" s="3" t="s">
        <v>3</v>
      </c>
      <c r="C19849" s="28"/>
    </row>
    <row r="19850" spans="1:3" ht="15" x14ac:dyDescent="0.2">
      <c r="A19850" s="13"/>
      <c r="B19850" s="3" t="s">
        <v>4</v>
      </c>
      <c r="C19850" s="28">
        <v>22</v>
      </c>
    </row>
    <row r="19851" spans="1:3" ht="15" x14ac:dyDescent="0.2">
      <c r="A19851" s="13"/>
      <c r="B19851" s="3" t="s">
        <v>5</v>
      </c>
      <c r="C19851" s="28">
        <v>11.72119</v>
      </c>
    </row>
    <row r="19852" spans="1:3" ht="15" hidden="1" x14ac:dyDescent="0.2">
      <c r="A19852" s="13">
        <f t="shared" si="809"/>
        <v>0</v>
      </c>
      <c r="B19852" s="2" t="s">
        <v>6</v>
      </c>
      <c r="C19852" s="28">
        <v>0</v>
      </c>
    </row>
    <row r="19853" spans="1:3" ht="15" hidden="1" x14ac:dyDescent="0.2">
      <c r="A19853" s="13">
        <f t="shared" si="809"/>
        <v>0</v>
      </c>
      <c r="B19853" s="2" t="s">
        <v>7</v>
      </c>
      <c r="C19853" s="28">
        <v>0</v>
      </c>
    </row>
    <row r="19854" spans="1:3" ht="15" hidden="1" x14ac:dyDescent="0.2">
      <c r="A19854" s="13">
        <v>0</v>
      </c>
      <c r="B19854" s="3" t="s">
        <v>8</v>
      </c>
      <c r="C19854" s="28">
        <v>0</v>
      </c>
    </row>
    <row r="19855" spans="1:3" ht="15" hidden="1" x14ac:dyDescent="0.2">
      <c r="A19855" s="13">
        <f>SUM(C19855)</f>
        <v>0</v>
      </c>
      <c r="B19855" s="4" t="s">
        <v>9</v>
      </c>
      <c r="C19855" s="28">
        <v>0</v>
      </c>
    </row>
    <row r="19856" spans="1:3" ht="15" hidden="1" x14ac:dyDescent="0.2">
      <c r="A19856" s="13">
        <v>0</v>
      </c>
      <c r="B19856" s="4" t="s">
        <v>10</v>
      </c>
      <c r="C19856" s="28">
        <v>0</v>
      </c>
    </row>
    <row r="19857" spans="1:3" ht="15" hidden="1" x14ac:dyDescent="0.2">
      <c r="A19857" s="13">
        <f>SUM(C19857)</f>
        <v>0</v>
      </c>
      <c r="B19857" s="4" t="s">
        <v>11</v>
      </c>
      <c r="C19857" s="28">
        <v>0</v>
      </c>
    </row>
    <row r="19858" spans="1:3" ht="15" hidden="1" x14ac:dyDescent="0.2">
      <c r="A19858" s="13">
        <f>SUM(C19858)</f>
        <v>0</v>
      </c>
      <c r="B19858" s="4" t="s">
        <v>12</v>
      </c>
      <c r="C19858" s="28">
        <v>0</v>
      </c>
    </row>
    <row r="19859" spans="1:3" ht="15" hidden="1" x14ac:dyDescent="0.2">
      <c r="A19859" s="13">
        <f>SUM(C19859)</f>
        <v>0</v>
      </c>
      <c r="B19859" s="2" t="s">
        <v>13</v>
      </c>
      <c r="C19859" s="28">
        <v>0</v>
      </c>
    </row>
    <row r="19860" spans="1:3" ht="15" hidden="1" x14ac:dyDescent="0.2">
      <c r="A19860" s="13">
        <v>0</v>
      </c>
      <c r="B19860" s="3" t="s">
        <v>14</v>
      </c>
      <c r="C19860" s="28">
        <v>0</v>
      </c>
    </row>
    <row r="19861" spans="1:3" ht="15" hidden="1" x14ac:dyDescent="0.2">
      <c r="A19861" s="13">
        <v>0</v>
      </c>
      <c r="B19861" s="4" t="s">
        <v>15</v>
      </c>
      <c r="C19861" s="28">
        <v>0</v>
      </c>
    </row>
    <row r="19862" spans="1:3" ht="15" hidden="1" x14ac:dyDescent="0.2">
      <c r="A19862" s="13">
        <v>0</v>
      </c>
      <c r="B19862" s="4" t="s">
        <v>10</v>
      </c>
      <c r="C19862" s="28">
        <v>0</v>
      </c>
    </row>
    <row r="19863" spans="1:3" ht="15" hidden="1" x14ac:dyDescent="0.2">
      <c r="A19863" s="13">
        <f t="shared" ref="A19863:A19869" si="810">SUM(C19863)</f>
        <v>0</v>
      </c>
      <c r="B19863" s="4" t="s">
        <v>16</v>
      </c>
      <c r="C19863" s="28">
        <v>0</v>
      </c>
    </row>
    <row r="19864" spans="1:3" ht="15" hidden="1" x14ac:dyDescent="0.2">
      <c r="A19864" s="13">
        <f t="shared" si="810"/>
        <v>0</v>
      </c>
      <c r="B19864" s="3" t="s">
        <v>17</v>
      </c>
      <c r="C19864" s="28">
        <v>0</v>
      </c>
    </row>
    <row r="19865" spans="1:3" ht="15" hidden="1" x14ac:dyDescent="0.2">
      <c r="A19865" s="13">
        <f t="shared" si="810"/>
        <v>0</v>
      </c>
      <c r="B19865" s="4" t="s">
        <v>18</v>
      </c>
      <c r="C19865" s="28">
        <v>0</v>
      </c>
    </row>
    <row r="19866" spans="1:3" ht="18" hidden="1" customHeight="1" x14ac:dyDescent="0.2">
      <c r="A19866" s="13">
        <f t="shared" si="810"/>
        <v>0</v>
      </c>
      <c r="B19866" s="21"/>
      <c r="C19866" s="35"/>
    </row>
    <row r="19867" spans="1:3" ht="15" x14ac:dyDescent="0.2">
      <c r="A19867" s="13"/>
      <c r="B19867" s="2" t="s">
        <v>19</v>
      </c>
      <c r="C19867" s="28">
        <v>22.820720000000001</v>
      </c>
    </row>
    <row r="19868" spans="1:3" ht="15" hidden="1" x14ac:dyDescent="0.2">
      <c r="A19868" s="13">
        <f t="shared" si="810"/>
        <v>0</v>
      </c>
      <c r="B19868" s="12" t="s">
        <v>20</v>
      </c>
      <c r="C19868" s="31">
        <v>0</v>
      </c>
    </row>
    <row r="19869" spans="1:3" ht="15" x14ac:dyDescent="0.2">
      <c r="A19869" s="13"/>
      <c r="B19869" s="12" t="s">
        <v>21</v>
      </c>
      <c r="C19869" s="31">
        <v>22.820720000000001</v>
      </c>
    </row>
    <row r="19870" spans="1:3" ht="15" hidden="1" x14ac:dyDescent="0.2">
      <c r="A19870" s="13">
        <v>0</v>
      </c>
      <c r="B19870" s="15" t="s">
        <v>22</v>
      </c>
      <c r="C19870" s="32">
        <v>11.909039999999999</v>
      </c>
    </row>
    <row r="19871" spans="1:3" ht="15" hidden="1" x14ac:dyDescent="0.2">
      <c r="A19871" s="13">
        <v>0</v>
      </c>
      <c r="B19871" s="15" t="s">
        <v>23</v>
      </c>
      <c r="C19871" s="32">
        <v>0</v>
      </c>
    </row>
    <row r="19872" spans="1:3" ht="15" hidden="1" x14ac:dyDescent="0.2">
      <c r="A19872" s="13">
        <v>0</v>
      </c>
      <c r="B19872" s="15" t="s">
        <v>24</v>
      </c>
      <c r="C19872" s="32">
        <v>7.1859000000000002</v>
      </c>
    </row>
    <row r="19873" spans="1:3" ht="15" hidden="1" x14ac:dyDescent="0.2">
      <c r="A19873" s="13">
        <v>0</v>
      </c>
      <c r="B19873" s="15" t="s">
        <v>25</v>
      </c>
      <c r="C19873" s="32">
        <v>0</v>
      </c>
    </row>
    <row r="19874" spans="1:3" ht="15" hidden="1" x14ac:dyDescent="0.2">
      <c r="A19874" s="13">
        <v>0</v>
      </c>
      <c r="B19874" s="15" t="s">
        <v>26</v>
      </c>
      <c r="C19874" s="32">
        <v>0</v>
      </c>
    </row>
    <row r="19875" spans="1:3" ht="15" hidden="1" x14ac:dyDescent="0.2">
      <c r="A19875" s="13">
        <v>0</v>
      </c>
      <c r="B19875" s="15" t="s">
        <v>27</v>
      </c>
      <c r="C19875" s="32">
        <v>0.6</v>
      </c>
    </row>
    <row r="19876" spans="1:3" ht="30" hidden="1" x14ac:dyDescent="0.2">
      <c r="A19876" s="13">
        <v>0</v>
      </c>
      <c r="B19876" s="15" t="s">
        <v>28</v>
      </c>
      <c r="C19876" s="32">
        <v>0.25280000000000002</v>
      </c>
    </row>
    <row r="19877" spans="1:3" ht="15" hidden="1" x14ac:dyDescent="0.2">
      <c r="A19877" s="13">
        <v>0</v>
      </c>
      <c r="B19877" s="15" t="s">
        <v>29</v>
      </c>
      <c r="C19877" s="32">
        <v>1.0099800000000001</v>
      </c>
    </row>
    <row r="19878" spans="1:3" ht="15" hidden="1" x14ac:dyDescent="0.2">
      <c r="A19878" s="13">
        <v>0</v>
      </c>
      <c r="B19878" s="15" t="s">
        <v>30</v>
      </c>
      <c r="C19878" s="32">
        <v>0</v>
      </c>
    </row>
    <row r="19879" spans="1:3" ht="15" hidden="1" x14ac:dyDescent="0.2">
      <c r="A19879" s="13">
        <v>0</v>
      </c>
      <c r="B19879" s="15" t="s">
        <v>31</v>
      </c>
      <c r="C19879" s="32">
        <v>1.863</v>
      </c>
    </row>
    <row r="19880" spans="1:3" ht="15" hidden="1" x14ac:dyDescent="0.2">
      <c r="A19880" s="13">
        <f t="shared" ref="A19880:A19886" si="811">SUM(C19880)</f>
        <v>0</v>
      </c>
      <c r="B19880" s="12" t="s">
        <v>32</v>
      </c>
      <c r="C19880" s="31">
        <v>0</v>
      </c>
    </row>
    <row r="19881" spans="1:3" ht="15" hidden="1" x14ac:dyDescent="0.2">
      <c r="A19881" s="13">
        <f t="shared" si="811"/>
        <v>0</v>
      </c>
      <c r="B19881" s="3" t="s">
        <v>33</v>
      </c>
      <c r="C19881" s="28">
        <v>0</v>
      </c>
    </row>
    <row r="19882" spans="1:3" ht="15" hidden="1" x14ac:dyDescent="0.2">
      <c r="A19882" s="13">
        <f t="shared" si="811"/>
        <v>0</v>
      </c>
      <c r="B19882" s="12" t="s">
        <v>4</v>
      </c>
      <c r="C19882" s="31">
        <v>0</v>
      </c>
    </row>
    <row r="19883" spans="1:3" ht="15" hidden="1" x14ac:dyDescent="0.2">
      <c r="A19883" s="13">
        <f t="shared" si="811"/>
        <v>0</v>
      </c>
      <c r="B19883" s="12" t="s">
        <v>34</v>
      </c>
      <c r="C19883" s="31">
        <v>0</v>
      </c>
    </row>
    <row r="19884" spans="1:3" ht="15" hidden="1" x14ac:dyDescent="0.2">
      <c r="A19884" s="13">
        <f t="shared" si="811"/>
        <v>0</v>
      </c>
      <c r="B19884" s="12" t="s">
        <v>35</v>
      </c>
      <c r="C19884" s="31">
        <v>0</v>
      </c>
    </row>
    <row r="19885" spans="1:3" ht="15" x14ac:dyDescent="0.2">
      <c r="A19885" s="13"/>
      <c r="B19885" s="2" t="s">
        <v>36</v>
      </c>
      <c r="C19885" s="28">
        <v>7.1539099999999998</v>
      </c>
    </row>
    <row r="19886" spans="1:3" ht="15" hidden="1" x14ac:dyDescent="0.2">
      <c r="A19886" s="13">
        <f t="shared" si="811"/>
        <v>0</v>
      </c>
      <c r="B19886" s="2" t="s">
        <v>37</v>
      </c>
      <c r="C19886" s="28">
        <v>0</v>
      </c>
    </row>
    <row r="19887" spans="1:3" ht="15" hidden="1" x14ac:dyDescent="0.2">
      <c r="A19887" s="13">
        <v>0</v>
      </c>
      <c r="B19887" s="16" t="s">
        <v>8</v>
      </c>
      <c r="C19887" s="33">
        <v>0</v>
      </c>
    </row>
    <row r="19888" spans="1:3" ht="15" hidden="1" x14ac:dyDescent="0.2">
      <c r="A19888" s="13">
        <v>0</v>
      </c>
      <c r="B19888" s="15" t="s">
        <v>9</v>
      </c>
      <c r="C19888" s="32">
        <v>0</v>
      </c>
    </row>
    <row r="19889" spans="1:3" ht="15" hidden="1" x14ac:dyDescent="0.2">
      <c r="A19889" s="13">
        <v>0</v>
      </c>
      <c r="B19889" s="15" t="s">
        <v>38</v>
      </c>
      <c r="C19889" s="32">
        <v>0</v>
      </c>
    </row>
    <row r="19890" spans="1:3" ht="15" hidden="1" x14ac:dyDescent="0.2">
      <c r="A19890" s="13">
        <f>SUM(C19890)</f>
        <v>0</v>
      </c>
      <c r="B19890" s="14" t="s">
        <v>39</v>
      </c>
      <c r="C19890" s="31">
        <v>0</v>
      </c>
    </row>
    <row r="19891" spans="1:3" ht="15" hidden="1" x14ac:dyDescent="0.2">
      <c r="A19891" s="13">
        <f>SUM(C19891)</f>
        <v>0</v>
      </c>
      <c r="B19891" s="4" t="s">
        <v>40</v>
      </c>
      <c r="C19891" s="28">
        <v>0</v>
      </c>
    </row>
    <row r="19892" spans="1:3" ht="15" hidden="1" x14ac:dyDescent="0.2">
      <c r="A19892" s="13">
        <f>SUM(C19892)</f>
        <v>0</v>
      </c>
      <c r="B19892" s="2" t="s">
        <v>41</v>
      </c>
      <c r="C19892" s="28">
        <v>0</v>
      </c>
    </row>
    <row r="19893" spans="1:3" ht="15" hidden="1" x14ac:dyDescent="0.2">
      <c r="A19893" s="13">
        <v>0</v>
      </c>
      <c r="B19893" s="16" t="s">
        <v>14</v>
      </c>
      <c r="C19893" s="33">
        <v>0</v>
      </c>
    </row>
    <row r="19894" spans="1:3" ht="15" hidden="1" x14ac:dyDescent="0.2">
      <c r="A19894" s="13">
        <v>0</v>
      </c>
      <c r="B19894" s="15" t="s">
        <v>9</v>
      </c>
      <c r="C19894" s="32">
        <v>0</v>
      </c>
    </row>
    <row r="19895" spans="1:3" ht="15" hidden="1" x14ac:dyDescent="0.2">
      <c r="A19895" s="13">
        <v>0</v>
      </c>
      <c r="B19895" s="15" t="s">
        <v>10</v>
      </c>
      <c r="C19895" s="32">
        <v>0</v>
      </c>
    </row>
    <row r="19896" spans="1:3" ht="15" hidden="1" x14ac:dyDescent="0.2">
      <c r="A19896" s="13">
        <f>SUM(C19896)</f>
        <v>0</v>
      </c>
      <c r="B19896" s="14" t="s">
        <v>42</v>
      </c>
      <c r="C19896" s="31">
        <v>0</v>
      </c>
    </row>
    <row r="19897" spans="1:3" ht="15" hidden="1" x14ac:dyDescent="0.2">
      <c r="A19897" s="13">
        <f>SUM(C19897)</f>
        <v>0</v>
      </c>
      <c r="B19897" s="4" t="s">
        <v>16</v>
      </c>
      <c r="C19897" s="28">
        <v>0</v>
      </c>
    </row>
    <row r="19898" spans="1:3" ht="15" hidden="1" x14ac:dyDescent="0.2">
      <c r="A19898" s="13">
        <f>SUM(C19898)</f>
        <v>0</v>
      </c>
      <c r="B19898" s="16" t="s">
        <v>17</v>
      </c>
      <c r="C19898" s="33">
        <v>0</v>
      </c>
    </row>
    <row r="19899" spans="1:3" ht="15" hidden="1" x14ac:dyDescent="0.2">
      <c r="A19899" s="13">
        <v>0</v>
      </c>
      <c r="B19899" s="15" t="s">
        <v>43</v>
      </c>
      <c r="C19899" s="32">
        <v>0</v>
      </c>
    </row>
    <row r="19900" spans="1:3" ht="15" hidden="1" x14ac:dyDescent="0.2">
      <c r="A19900" s="13">
        <v>0</v>
      </c>
      <c r="B19900" s="15" t="s">
        <v>15</v>
      </c>
      <c r="C19900" s="32">
        <v>0</v>
      </c>
    </row>
    <row r="19901" spans="1:3" ht="15" hidden="1" x14ac:dyDescent="0.2">
      <c r="A19901" s="13">
        <v>0</v>
      </c>
      <c r="B19901" s="15" t="s">
        <v>10</v>
      </c>
      <c r="C19901" s="32">
        <v>0</v>
      </c>
    </row>
    <row r="19902" spans="1:3" ht="15" hidden="1" x14ac:dyDescent="0.2">
      <c r="A19902" s="13">
        <f t="shared" ref="A19902:A19924" si="812">SUM(C19902)</f>
        <v>0</v>
      </c>
      <c r="B19902" s="14" t="s">
        <v>39</v>
      </c>
      <c r="C19902" s="31">
        <v>0</v>
      </c>
    </row>
    <row r="19903" spans="1:3" ht="15" hidden="1" x14ac:dyDescent="0.2">
      <c r="A19903" s="13">
        <f t="shared" si="812"/>
        <v>0</v>
      </c>
      <c r="B19903" s="4" t="s">
        <v>16</v>
      </c>
      <c r="C19903" s="28">
        <v>0</v>
      </c>
    </row>
    <row r="19904" spans="1:3" ht="18" hidden="1" customHeight="1" x14ac:dyDescent="0.2">
      <c r="A19904" s="13">
        <f t="shared" si="812"/>
        <v>0</v>
      </c>
      <c r="B19904" s="21"/>
      <c r="C19904" s="35"/>
    </row>
    <row r="19905" spans="1:3" ht="18" hidden="1" customHeight="1" x14ac:dyDescent="0.2">
      <c r="A19905" s="13">
        <f t="shared" si="812"/>
        <v>0</v>
      </c>
      <c r="B19905" s="22" t="s">
        <v>60</v>
      </c>
      <c r="C19905" s="29"/>
    </row>
    <row r="19906" spans="1:3" ht="15" x14ac:dyDescent="0.2">
      <c r="A19906" s="13"/>
      <c r="B19906" s="17" t="s">
        <v>44</v>
      </c>
      <c r="C19906" s="31">
        <v>33.72119</v>
      </c>
    </row>
    <row r="19907" spans="1:3" ht="15" x14ac:dyDescent="0.2">
      <c r="A19907" s="13"/>
      <c r="B19907" s="12" t="s">
        <v>1</v>
      </c>
      <c r="C19907" s="31">
        <v>33.72119</v>
      </c>
    </row>
    <row r="19908" spans="1:3" ht="15" hidden="1" x14ac:dyDescent="0.2">
      <c r="A19908" s="13">
        <f t="shared" si="812"/>
        <v>0</v>
      </c>
      <c r="B19908" s="12" t="s">
        <v>6</v>
      </c>
      <c r="C19908" s="31">
        <v>0</v>
      </c>
    </row>
    <row r="19909" spans="1:3" ht="15" hidden="1" x14ac:dyDescent="0.2">
      <c r="A19909" s="13">
        <f t="shared" si="812"/>
        <v>0</v>
      </c>
      <c r="B19909" s="12" t="s">
        <v>45</v>
      </c>
      <c r="C19909" s="31">
        <v>0</v>
      </c>
    </row>
    <row r="19910" spans="1:3" ht="15" hidden="1" x14ac:dyDescent="0.2">
      <c r="A19910" s="13">
        <f t="shared" si="812"/>
        <v>0</v>
      </c>
      <c r="B19910" s="12" t="s">
        <v>13</v>
      </c>
      <c r="C19910" s="31">
        <v>0</v>
      </c>
    </row>
    <row r="19911" spans="1:3" ht="15" x14ac:dyDescent="0.2">
      <c r="A19911" s="13"/>
      <c r="B19911" s="17" t="s">
        <v>46</v>
      </c>
      <c r="C19911" s="31">
        <v>29.974630000000001</v>
      </c>
    </row>
    <row r="19912" spans="1:3" ht="15" x14ac:dyDescent="0.2">
      <c r="A19912" s="13"/>
      <c r="B19912" s="12" t="s">
        <v>19</v>
      </c>
      <c r="C19912" s="31">
        <v>22.820720000000001</v>
      </c>
    </row>
    <row r="19913" spans="1:3" ht="15" x14ac:dyDescent="0.2">
      <c r="A19913" s="13"/>
      <c r="B19913" s="12" t="s">
        <v>36</v>
      </c>
      <c r="C19913" s="31">
        <v>7.1539099999999998</v>
      </c>
    </row>
    <row r="19914" spans="1:3" ht="15" hidden="1" x14ac:dyDescent="0.2">
      <c r="A19914" s="13">
        <f t="shared" si="812"/>
        <v>0</v>
      </c>
      <c r="B19914" s="12" t="s">
        <v>47</v>
      </c>
      <c r="C19914" s="31">
        <v>0</v>
      </c>
    </row>
    <row r="19915" spans="1:3" ht="15" hidden="1" x14ac:dyDescent="0.2">
      <c r="A19915" s="13">
        <f t="shared" si="812"/>
        <v>0</v>
      </c>
      <c r="B19915" s="12" t="s">
        <v>41</v>
      </c>
      <c r="C19915" s="31">
        <v>0</v>
      </c>
    </row>
    <row r="19916" spans="1:3" ht="15" x14ac:dyDescent="0.2">
      <c r="A19916" s="13"/>
      <c r="B19916" s="39" t="s">
        <v>48</v>
      </c>
      <c r="C19916" s="40">
        <v>3.7465600000000001</v>
      </c>
    </row>
    <row r="19917" spans="1:3" ht="15" x14ac:dyDescent="0.2">
      <c r="A19917" s="13"/>
      <c r="B19917" s="39" t="s">
        <v>49</v>
      </c>
      <c r="C19917" s="40">
        <v>5.16439</v>
      </c>
    </row>
    <row r="19918" spans="1:3" ht="15" x14ac:dyDescent="0.2">
      <c r="A19918" s="13"/>
      <c r="B19918" s="39" t="s">
        <v>50</v>
      </c>
      <c r="C19918" s="40">
        <v>8.9109499999999997</v>
      </c>
    </row>
    <row r="19919" spans="1:3" ht="18" hidden="1" customHeight="1" x14ac:dyDescent="0.2">
      <c r="A19919" s="13">
        <f t="shared" si="812"/>
        <v>0</v>
      </c>
      <c r="B19919" s="23"/>
      <c r="C19919" s="34"/>
    </row>
    <row r="19920" spans="1:3" ht="18" hidden="1" customHeight="1" x14ac:dyDescent="0.2">
      <c r="A19920" s="13">
        <f t="shared" si="812"/>
        <v>0</v>
      </c>
      <c r="B19920" s="18" t="s">
        <v>319</v>
      </c>
      <c r="C19920" s="29"/>
    </row>
    <row r="19921" spans="1:3" ht="15" x14ac:dyDescent="0.2">
      <c r="A19921" s="13"/>
      <c r="B19921" s="5" t="s">
        <v>53</v>
      </c>
      <c r="C19921" s="36">
        <v>20</v>
      </c>
    </row>
    <row r="19922" spans="1:3" ht="15" x14ac:dyDescent="0.2">
      <c r="A19922" s="13"/>
      <c r="B19922" s="6" t="s">
        <v>54</v>
      </c>
      <c r="C19922" s="36">
        <v>9</v>
      </c>
    </row>
    <row r="19923" spans="1:3" ht="15" x14ac:dyDescent="0.2">
      <c r="A19923" s="13"/>
      <c r="B19923" s="6" t="s">
        <v>55</v>
      </c>
      <c r="C19923" s="36">
        <v>11</v>
      </c>
    </row>
    <row r="19924" spans="1:3" ht="18" hidden="1" customHeight="1" x14ac:dyDescent="0.2">
      <c r="A19924" s="13">
        <f t="shared" si="812"/>
        <v>0</v>
      </c>
      <c r="B19924" s="24"/>
      <c r="C19924" s="34"/>
    </row>
    <row r="19925" spans="1:3" ht="18" customHeight="1" x14ac:dyDescent="0.2">
      <c r="A19925" s="13"/>
      <c r="B19925" s="121" t="s">
        <v>364</v>
      </c>
      <c r="C19925" s="122"/>
    </row>
    <row r="19926" spans="1:3" ht="18" hidden="1" customHeight="1" x14ac:dyDescent="0.2">
      <c r="A19926" s="13">
        <f t="shared" ref="A19926:A19934" si="813">SUM(C19926)</f>
        <v>0</v>
      </c>
      <c r="B19926" s="21"/>
      <c r="C19926" s="35"/>
    </row>
    <row r="19927" spans="1:3" ht="18" hidden="1" customHeight="1" x14ac:dyDescent="0.2">
      <c r="A19927" s="13">
        <f t="shared" si="813"/>
        <v>0</v>
      </c>
      <c r="B19927" s="22" t="s">
        <v>59</v>
      </c>
      <c r="C19927" s="29"/>
    </row>
    <row r="19928" spans="1:3" ht="15" x14ac:dyDescent="0.2">
      <c r="A19928" s="13"/>
      <c r="B19928" s="2" t="s">
        <v>1</v>
      </c>
      <c r="C19928" s="28">
        <v>2042.5</v>
      </c>
    </row>
    <row r="19929" spans="1:3" ht="15" hidden="1" x14ac:dyDescent="0.2">
      <c r="A19929" s="13">
        <f t="shared" si="813"/>
        <v>0</v>
      </c>
      <c r="B19929" s="3" t="s">
        <v>2</v>
      </c>
      <c r="C19929" s="28"/>
    </row>
    <row r="19930" spans="1:3" ht="15" hidden="1" x14ac:dyDescent="0.2">
      <c r="A19930" s="13">
        <f t="shared" si="813"/>
        <v>0</v>
      </c>
      <c r="B19930" s="3" t="s">
        <v>3</v>
      </c>
      <c r="C19930" s="28"/>
    </row>
    <row r="19931" spans="1:3" ht="15" hidden="1" x14ac:dyDescent="0.2">
      <c r="A19931" s="13">
        <f t="shared" si="813"/>
        <v>0</v>
      </c>
      <c r="B19931" s="3" t="s">
        <v>4</v>
      </c>
      <c r="C19931" s="28"/>
    </row>
    <row r="19932" spans="1:3" ht="15" x14ac:dyDescent="0.2">
      <c r="A19932" s="13"/>
      <c r="B19932" s="3" t="s">
        <v>5</v>
      </c>
      <c r="C19932" s="28">
        <v>2042.5</v>
      </c>
    </row>
    <row r="19933" spans="1:3" ht="15" hidden="1" x14ac:dyDescent="0.2">
      <c r="A19933" s="13">
        <f t="shared" si="813"/>
        <v>0</v>
      </c>
      <c r="B19933" s="2" t="s">
        <v>6</v>
      </c>
      <c r="C19933" s="28"/>
    </row>
    <row r="19934" spans="1:3" ht="15" hidden="1" x14ac:dyDescent="0.2">
      <c r="A19934" s="13">
        <f t="shared" si="813"/>
        <v>0</v>
      </c>
      <c r="B19934" s="2" t="s">
        <v>7</v>
      </c>
      <c r="C19934" s="28">
        <v>0</v>
      </c>
    </row>
    <row r="19935" spans="1:3" ht="15" hidden="1" x14ac:dyDescent="0.2">
      <c r="A19935" s="13">
        <v>0</v>
      </c>
      <c r="B19935" s="3" t="s">
        <v>8</v>
      </c>
      <c r="C19935" s="28">
        <v>0</v>
      </c>
    </row>
    <row r="19936" spans="1:3" ht="15" hidden="1" x14ac:dyDescent="0.2">
      <c r="A19936" s="13">
        <f>SUM(C19936)</f>
        <v>0</v>
      </c>
      <c r="B19936" s="4" t="s">
        <v>9</v>
      </c>
      <c r="C19936" s="28"/>
    </row>
    <row r="19937" spans="1:3" ht="15" hidden="1" x14ac:dyDescent="0.2">
      <c r="A19937" s="13">
        <v>0</v>
      </c>
      <c r="B19937" s="4" t="s">
        <v>10</v>
      </c>
      <c r="C19937" s="28"/>
    </row>
    <row r="19938" spans="1:3" ht="15" hidden="1" x14ac:dyDescent="0.2">
      <c r="A19938" s="13">
        <f>SUM(C19938)</f>
        <v>0</v>
      </c>
      <c r="B19938" s="4" t="s">
        <v>11</v>
      </c>
      <c r="C19938" s="28"/>
    </row>
    <row r="19939" spans="1:3" ht="15" hidden="1" x14ac:dyDescent="0.2">
      <c r="A19939" s="13">
        <f>SUM(C19939)</f>
        <v>0</v>
      </c>
      <c r="B19939" s="4" t="s">
        <v>12</v>
      </c>
      <c r="C19939" s="28"/>
    </row>
    <row r="19940" spans="1:3" ht="15" hidden="1" x14ac:dyDescent="0.2">
      <c r="A19940" s="13">
        <f>SUM(C19940)</f>
        <v>0</v>
      </c>
      <c r="B19940" s="2" t="s">
        <v>13</v>
      </c>
      <c r="C19940" s="28">
        <v>0</v>
      </c>
    </row>
    <row r="19941" spans="1:3" ht="15" hidden="1" x14ac:dyDescent="0.2">
      <c r="A19941" s="13">
        <v>0</v>
      </c>
      <c r="B19941" s="3" t="s">
        <v>14</v>
      </c>
      <c r="C19941" s="28">
        <v>0</v>
      </c>
    </row>
    <row r="19942" spans="1:3" ht="15" hidden="1" x14ac:dyDescent="0.2">
      <c r="A19942" s="13">
        <v>0</v>
      </c>
      <c r="B19942" s="4" t="s">
        <v>15</v>
      </c>
      <c r="C19942" s="28"/>
    </row>
    <row r="19943" spans="1:3" ht="15" hidden="1" x14ac:dyDescent="0.2">
      <c r="A19943" s="13">
        <v>0</v>
      </c>
      <c r="B19943" s="4" t="s">
        <v>10</v>
      </c>
      <c r="C19943" s="28"/>
    </row>
    <row r="19944" spans="1:3" ht="15" hidden="1" x14ac:dyDescent="0.2">
      <c r="A19944" s="13">
        <f t="shared" ref="A19944:A19950" si="814">SUM(C19944)</f>
        <v>0</v>
      </c>
      <c r="B19944" s="4" t="s">
        <v>16</v>
      </c>
      <c r="C19944" s="28"/>
    </row>
    <row r="19945" spans="1:3" ht="15" hidden="1" x14ac:dyDescent="0.2">
      <c r="A19945" s="13">
        <f t="shared" si="814"/>
        <v>0</v>
      </c>
      <c r="B19945" s="3" t="s">
        <v>17</v>
      </c>
      <c r="C19945" s="28">
        <v>0</v>
      </c>
    </row>
    <row r="19946" spans="1:3" ht="15" hidden="1" x14ac:dyDescent="0.2">
      <c r="A19946" s="13">
        <f t="shared" si="814"/>
        <v>0</v>
      </c>
      <c r="B19946" s="4" t="s">
        <v>18</v>
      </c>
      <c r="C19946" s="28"/>
    </row>
    <row r="19947" spans="1:3" ht="18" hidden="1" customHeight="1" x14ac:dyDescent="0.2">
      <c r="A19947" s="13">
        <f t="shared" si="814"/>
        <v>0</v>
      </c>
      <c r="B19947" s="21"/>
      <c r="C19947" s="35"/>
    </row>
    <row r="19948" spans="1:3" ht="15" x14ac:dyDescent="0.2">
      <c r="A19948" s="13"/>
      <c r="B19948" s="2" t="s">
        <v>19</v>
      </c>
      <c r="C19948" s="28">
        <v>2017.5</v>
      </c>
    </row>
    <row r="19949" spans="1:3" ht="15" x14ac:dyDescent="0.2">
      <c r="A19949" s="13"/>
      <c r="B19949" s="12" t="s">
        <v>20</v>
      </c>
      <c r="C19949" s="31">
        <v>1725</v>
      </c>
    </row>
    <row r="19950" spans="1:3" ht="15" x14ac:dyDescent="0.2">
      <c r="A19950" s="13"/>
      <c r="B19950" s="12" t="s">
        <v>21</v>
      </c>
      <c r="C19950" s="31">
        <v>282.5</v>
      </c>
    </row>
    <row r="19951" spans="1:3" ht="15" hidden="1" x14ac:dyDescent="0.2">
      <c r="A19951" s="13">
        <v>0</v>
      </c>
      <c r="B19951" s="15" t="s">
        <v>22</v>
      </c>
      <c r="C19951" s="32">
        <v>94</v>
      </c>
    </row>
    <row r="19952" spans="1:3" ht="15" hidden="1" x14ac:dyDescent="0.2">
      <c r="A19952" s="13">
        <v>0</v>
      </c>
      <c r="B19952" s="15" t="s">
        <v>23</v>
      </c>
      <c r="C19952" s="32"/>
    </row>
    <row r="19953" spans="1:3" ht="15" hidden="1" x14ac:dyDescent="0.2">
      <c r="A19953" s="13">
        <v>0</v>
      </c>
      <c r="B19953" s="15" t="s">
        <v>24</v>
      </c>
      <c r="C19953" s="32"/>
    </row>
    <row r="19954" spans="1:3" ht="15" hidden="1" x14ac:dyDescent="0.2">
      <c r="A19954" s="13">
        <v>0</v>
      </c>
      <c r="B19954" s="15" t="s">
        <v>25</v>
      </c>
      <c r="C19954" s="32"/>
    </row>
    <row r="19955" spans="1:3" ht="15" hidden="1" x14ac:dyDescent="0.2">
      <c r="A19955" s="13">
        <v>0</v>
      </c>
      <c r="B19955" s="15" t="s">
        <v>26</v>
      </c>
      <c r="C19955" s="32"/>
    </row>
    <row r="19956" spans="1:3" ht="15" hidden="1" x14ac:dyDescent="0.2">
      <c r="A19956" s="13">
        <v>0</v>
      </c>
      <c r="B19956" s="15" t="s">
        <v>27</v>
      </c>
      <c r="C19956" s="32"/>
    </row>
    <row r="19957" spans="1:3" ht="30" hidden="1" x14ac:dyDescent="0.2">
      <c r="A19957" s="13">
        <v>0</v>
      </c>
      <c r="B19957" s="15" t="s">
        <v>28</v>
      </c>
      <c r="C19957" s="32"/>
    </row>
    <row r="19958" spans="1:3" ht="15" hidden="1" x14ac:dyDescent="0.2">
      <c r="A19958" s="13">
        <v>0</v>
      </c>
      <c r="B19958" s="15" t="s">
        <v>29</v>
      </c>
      <c r="C19958" s="32"/>
    </row>
    <row r="19959" spans="1:3" ht="15" hidden="1" x14ac:dyDescent="0.2">
      <c r="A19959" s="13">
        <v>0</v>
      </c>
      <c r="B19959" s="15" t="s">
        <v>30</v>
      </c>
      <c r="C19959" s="32"/>
    </row>
    <row r="19960" spans="1:3" ht="15" hidden="1" x14ac:dyDescent="0.2">
      <c r="A19960" s="13">
        <v>0</v>
      </c>
      <c r="B19960" s="15" t="s">
        <v>31</v>
      </c>
      <c r="C19960" s="32">
        <v>188.5</v>
      </c>
    </row>
    <row r="19961" spans="1:3" ht="15" hidden="1" x14ac:dyDescent="0.2">
      <c r="A19961" s="13">
        <f t="shared" ref="A19961:A19967" si="815">SUM(C19961)</f>
        <v>0</v>
      </c>
      <c r="B19961" s="12" t="s">
        <v>32</v>
      </c>
      <c r="C19961" s="31"/>
    </row>
    <row r="19962" spans="1:3" ht="15" hidden="1" x14ac:dyDescent="0.2">
      <c r="A19962" s="13">
        <f t="shared" si="815"/>
        <v>0</v>
      </c>
      <c r="B19962" s="3" t="s">
        <v>33</v>
      </c>
      <c r="C19962" s="28"/>
    </row>
    <row r="19963" spans="1:3" ht="15" hidden="1" x14ac:dyDescent="0.2">
      <c r="A19963" s="13">
        <f t="shared" si="815"/>
        <v>0</v>
      </c>
      <c r="B19963" s="12" t="s">
        <v>4</v>
      </c>
      <c r="C19963" s="31"/>
    </row>
    <row r="19964" spans="1:3" ht="15" x14ac:dyDescent="0.2">
      <c r="A19964" s="13"/>
      <c r="B19964" s="12" t="s">
        <v>34</v>
      </c>
      <c r="C19964" s="31">
        <v>5</v>
      </c>
    </row>
    <row r="19965" spans="1:3" ht="15" x14ac:dyDescent="0.2">
      <c r="A19965" s="13"/>
      <c r="B19965" s="12" t="s">
        <v>35</v>
      </c>
      <c r="C19965" s="31">
        <v>5</v>
      </c>
    </row>
    <row r="19966" spans="1:3" ht="15" hidden="1" x14ac:dyDescent="0.2">
      <c r="A19966" s="13">
        <f t="shared" si="815"/>
        <v>0</v>
      </c>
      <c r="B19966" s="2" t="s">
        <v>36</v>
      </c>
      <c r="C19966" s="28"/>
    </row>
    <row r="19967" spans="1:3" ht="15" hidden="1" x14ac:dyDescent="0.2">
      <c r="A19967" s="13">
        <f t="shared" si="815"/>
        <v>0</v>
      </c>
      <c r="B19967" s="2" t="s">
        <v>37</v>
      </c>
      <c r="C19967" s="28">
        <v>0</v>
      </c>
    </row>
    <row r="19968" spans="1:3" ht="15" hidden="1" x14ac:dyDescent="0.2">
      <c r="A19968" s="13">
        <v>0</v>
      </c>
      <c r="B19968" s="16" t="s">
        <v>8</v>
      </c>
      <c r="C19968" s="33">
        <v>0</v>
      </c>
    </row>
    <row r="19969" spans="1:3" ht="15" hidden="1" x14ac:dyDescent="0.2">
      <c r="A19969" s="13">
        <v>0</v>
      </c>
      <c r="B19969" s="15" t="s">
        <v>9</v>
      </c>
      <c r="C19969" s="32"/>
    </row>
    <row r="19970" spans="1:3" ht="15" hidden="1" x14ac:dyDescent="0.2">
      <c r="A19970" s="13">
        <v>0</v>
      </c>
      <c r="B19970" s="15" t="s">
        <v>38</v>
      </c>
      <c r="C19970" s="32"/>
    </row>
    <row r="19971" spans="1:3" ht="15" hidden="1" x14ac:dyDescent="0.2">
      <c r="A19971" s="13">
        <f>SUM(C19971)</f>
        <v>0</v>
      </c>
      <c r="B19971" s="14" t="s">
        <v>39</v>
      </c>
      <c r="C19971" s="31"/>
    </row>
    <row r="19972" spans="1:3" ht="15" hidden="1" x14ac:dyDescent="0.2">
      <c r="A19972" s="13">
        <f>SUM(C19972)</f>
        <v>0</v>
      </c>
      <c r="B19972" s="4" t="s">
        <v>40</v>
      </c>
      <c r="C19972" s="28"/>
    </row>
    <row r="19973" spans="1:3" ht="15" hidden="1" x14ac:dyDescent="0.2">
      <c r="A19973" s="13">
        <f>SUM(C19973)</f>
        <v>0</v>
      </c>
      <c r="B19973" s="2" t="s">
        <v>41</v>
      </c>
      <c r="C19973" s="28">
        <v>0</v>
      </c>
    </row>
    <row r="19974" spans="1:3" ht="15" hidden="1" x14ac:dyDescent="0.2">
      <c r="A19974" s="13">
        <v>0</v>
      </c>
      <c r="B19974" s="16" t="s">
        <v>14</v>
      </c>
      <c r="C19974" s="33">
        <v>0</v>
      </c>
    </row>
    <row r="19975" spans="1:3" ht="15" hidden="1" x14ac:dyDescent="0.2">
      <c r="A19975" s="13">
        <v>0</v>
      </c>
      <c r="B19975" s="15" t="s">
        <v>9</v>
      </c>
      <c r="C19975" s="32"/>
    </row>
    <row r="19976" spans="1:3" ht="15" hidden="1" x14ac:dyDescent="0.2">
      <c r="A19976" s="13">
        <v>0</v>
      </c>
      <c r="B19976" s="15" t="s">
        <v>10</v>
      </c>
      <c r="C19976" s="32"/>
    </row>
    <row r="19977" spans="1:3" ht="15" hidden="1" x14ac:dyDescent="0.2">
      <c r="A19977" s="13">
        <f>SUM(C19977)</f>
        <v>0</v>
      </c>
      <c r="B19977" s="14" t="s">
        <v>42</v>
      </c>
      <c r="C19977" s="31"/>
    </row>
    <row r="19978" spans="1:3" ht="15" hidden="1" x14ac:dyDescent="0.2">
      <c r="A19978" s="13">
        <f>SUM(C19978)</f>
        <v>0</v>
      </c>
      <c r="B19978" s="4" t="s">
        <v>16</v>
      </c>
      <c r="C19978" s="28"/>
    </row>
    <row r="19979" spans="1:3" ht="15" hidden="1" x14ac:dyDescent="0.2">
      <c r="A19979" s="13">
        <f>SUM(C19979)</f>
        <v>0</v>
      </c>
      <c r="B19979" s="16" t="s">
        <v>17</v>
      </c>
      <c r="C19979" s="33">
        <v>0</v>
      </c>
    </row>
    <row r="19980" spans="1:3" ht="15" hidden="1" x14ac:dyDescent="0.2">
      <c r="A19980" s="13">
        <v>0</v>
      </c>
      <c r="B19980" s="15" t="s">
        <v>43</v>
      </c>
      <c r="C19980" s="32"/>
    </row>
    <row r="19981" spans="1:3" ht="15" hidden="1" x14ac:dyDescent="0.2">
      <c r="A19981" s="13">
        <v>0</v>
      </c>
      <c r="B19981" s="15" t="s">
        <v>15</v>
      </c>
      <c r="C19981" s="32"/>
    </row>
    <row r="19982" spans="1:3" ht="15" hidden="1" x14ac:dyDescent="0.2">
      <c r="A19982" s="13">
        <v>0</v>
      </c>
      <c r="B19982" s="15" t="s">
        <v>10</v>
      </c>
      <c r="C19982" s="32"/>
    </row>
    <row r="19983" spans="1:3" ht="15" hidden="1" x14ac:dyDescent="0.2">
      <c r="A19983" s="13">
        <f t="shared" ref="A19983:A20005" si="816">SUM(C19983)</f>
        <v>0</v>
      </c>
      <c r="B19983" s="14" t="s">
        <v>39</v>
      </c>
      <c r="C19983" s="31"/>
    </row>
    <row r="19984" spans="1:3" ht="15" hidden="1" x14ac:dyDescent="0.2">
      <c r="A19984" s="13">
        <f t="shared" si="816"/>
        <v>0</v>
      </c>
      <c r="B19984" s="4" t="s">
        <v>16</v>
      </c>
      <c r="C19984" s="28"/>
    </row>
    <row r="19985" spans="1:3" ht="18" hidden="1" customHeight="1" x14ac:dyDescent="0.2">
      <c r="A19985" s="13">
        <f t="shared" si="816"/>
        <v>0</v>
      </c>
      <c r="B19985" s="21"/>
      <c r="C19985" s="35"/>
    </row>
    <row r="19986" spans="1:3" ht="18" hidden="1" customHeight="1" x14ac:dyDescent="0.2">
      <c r="A19986" s="13">
        <f t="shared" si="816"/>
        <v>0</v>
      </c>
      <c r="B19986" s="22" t="s">
        <v>60</v>
      </c>
      <c r="C19986" s="29"/>
    </row>
    <row r="19987" spans="1:3" ht="15" x14ac:dyDescent="0.2">
      <c r="A19987" s="13"/>
      <c r="B19987" s="17" t="s">
        <v>44</v>
      </c>
      <c r="C19987" s="31">
        <v>2042.5</v>
      </c>
    </row>
    <row r="19988" spans="1:3" ht="15" x14ac:dyDescent="0.2">
      <c r="A19988" s="13"/>
      <c r="B19988" s="12" t="s">
        <v>1</v>
      </c>
      <c r="C19988" s="31">
        <v>2042.5</v>
      </c>
    </row>
    <row r="19989" spans="1:3" ht="15" hidden="1" x14ac:dyDescent="0.2">
      <c r="A19989" s="13">
        <f t="shared" si="816"/>
        <v>0</v>
      </c>
      <c r="B19989" s="12" t="s">
        <v>6</v>
      </c>
      <c r="C19989" s="31">
        <v>0</v>
      </c>
    </row>
    <row r="19990" spans="1:3" ht="15" hidden="1" x14ac:dyDescent="0.2">
      <c r="A19990" s="13">
        <f t="shared" si="816"/>
        <v>0</v>
      </c>
      <c r="B19990" s="12" t="s">
        <v>45</v>
      </c>
      <c r="C19990" s="31">
        <v>0</v>
      </c>
    </row>
    <row r="19991" spans="1:3" ht="15" hidden="1" x14ac:dyDescent="0.2">
      <c r="A19991" s="13">
        <f t="shared" si="816"/>
        <v>0</v>
      </c>
      <c r="B19991" s="12" t="s">
        <v>13</v>
      </c>
      <c r="C19991" s="31">
        <v>0</v>
      </c>
    </row>
    <row r="19992" spans="1:3" ht="15" x14ac:dyDescent="0.2">
      <c r="A19992" s="13"/>
      <c r="B19992" s="17" t="s">
        <v>46</v>
      </c>
      <c r="C19992" s="31">
        <v>2017.5</v>
      </c>
    </row>
    <row r="19993" spans="1:3" ht="15" x14ac:dyDescent="0.2">
      <c r="A19993" s="13"/>
      <c r="B19993" s="12" t="s">
        <v>19</v>
      </c>
      <c r="C19993" s="31">
        <v>2017.5</v>
      </c>
    </row>
    <row r="19994" spans="1:3" ht="15" hidden="1" x14ac:dyDescent="0.2">
      <c r="A19994" s="13">
        <f t="shared" si="816"/>
        <v>0</v>
      </c>
      <c r="B19994" s="12" t="s">
        <v>36</v>
      </c>
      <c r="C19994" s="31">
        <v>0</v>
      </c>
    </row>
    <row r="19995" spans="1:3" ht="15" hidden="1" x14ac:dyDescent="0.2">
      <c r="A19995" s="13">
        <f t="shared" si="816"/>
        <v>0</v>
      </c>
      <c r="B19995" s="12" t="s">
        <v>47</v>
      </c>
      <c r="C19995" s="31">
        <v>0</v>
      </c>
    </row>
    <row r="19996" spans="1:3" ht="15" hidden="1" x14ac:dyDescent="0.2">
      <c r="A19996" s="13">
        <f t="shared" si="816"/>
        <v>0</v>
      </c>
      <c r="B19996" s="12" t="s">
        <v>41</v>
      </c>
      <c r="C19996" s="31">
        <v>0</v>
      </c>
    </row>
    <row r="19997" spans="1:3" ht="15" x14ac:dyDescent="0.2">
      <c r="A19997" s="13"/>
      <c r="B19997" s="39" t="s">
        <v>48</v>
      </c>
      <c r="C19997" s="40">
        <v>25</v>
      </c>
    </row>
    <row r="19998" spans="1:3" ht="15" x14ac:dyDescent="0.2">
      <c r="A19998" s="13"/>
      <c r="B19998" s="39" t="s">
        <v>49</v>
      </c>
      <c r="C19998" s="40">
        <v>328</v>
      </c>
    </row>
    <row r="19999" spans="1:3" ht="15" x14ac:dyDescent="0.2">
      <c r="A19999" s="13"/>
      <c r="B19999" s="39" t="s">
        <v>50</v>
      </c>
      <c r="C19999" s="40">
        <v>353</v>
      </c>
    </row>
    <row r="20000" spans="1:3" ht="18" hidden="1" customHeight="1" x14ac:dyDescent="0.2">
      <c r="A20000" s="13">
        <f t="shared" si="816"/>
        <v>0</v>
      </c>
      <c r="B20000" s="23"/>
      <c r="C20000" s="34"/>
    </row>
    <row r="20001" spans="1:3" ht="18" hidden="1" customHeight="1" x14ac:dyDescent="0.2">
      <c r="A20001" s="13">
        <f t="shared" si="816"/>
        <v>0</v>
      </c>
      <c r="B20001" s="18" t="s">
        <v>319</v>
      </c>
      <c r="C20001" s="29"/>
    </row>
    <row r="20002" spans="1:3" ht="15" x14ac:dyDescent="0.2">
      <c r="A20002" s="13"/>
      <c r="B20002" s="5" t="s">
        <v>53</v>
      </c>
      <c r="C20002" s="36">
        <v>334</v>
      </c>
    </row>
    <row r="20003" spans="1:3" ht="15" x14ac:dyDescent="0.2">
      <c r="A20003" s="13"/>
      <c r="B20003" s="6" t="s">
        <v>54</v>
      </c>
      <c r="C20003" s="36">
        <v>269</v>
      </c>
    </row>
    <row r="20004" spans="1:3" ht="15" x14ac:dyDescent="0.2">
      <c r="A20004" s="13"/>
      <c r="B20004" s="6" t="s">
        <v>55</v>
      </c>
      <c r="C20004" s="36">
        <v>65</v>
      </c>
    </row>
    <row r="20005" spans="1:3" ht="18" hidden="1" customHeight="1" x14ac:dyDescent="0.2">
      <c r="A20005" s="13">
        <f t="shared" si="816"/>
        <v>0</v>
      </c>
      <c r="B20005" s="24"/>
      <c r="C20005" s="34"/>
    </row>
    <row r="20006" spans="1:3" ht="31.5" customHeight="1" x14ac:dyDescent="0.2">
      <c r="A20006" s="13"/>
      <c r="B20006" s="121" t="s">
        <v>248</v>
      </c>
      <c r="C20006" s="122"/>
    </row>
    <row r="20007" spans="1:3" ht="18" hidden="1" customHeight="1" x14ac:dyDescent="0.2">
      <c r="A20007" s="13">
        <f t="shared" ref="A20007:A20015" si="817">SUM(C20007)</f>
        <v>0</v>
      </c>
      <c r="B20007" s="21"/>
      <c r="C20007" s="35"/>
    </row>
    <row r="20008" spans="1:3" ht="18" hidden="1" customHeight="1" x14ac:dyDescent="0.2">
      <c r="A20008" s="13">
        <f t="shared" si="817"/>
        <v>0</v>
      </c>
      <c r="B20008" s="22" t="s">
        <v>59</v>
      </c>
      <c r="C20008" s="29"/>
    </row>
    <row r="20009" spans="1:3" ht="15" x14ac:dyDescent="0.2">
      <c r="A20009" s="13"/>
      <c r="B20009" s="2" t="s">
        <v>1</v>
      </c>
      <c r="C20009" s="28">
        <v>168.578</v>
      </c>
    </row>
    <row r="20010" spans="1:3" ht="15" hidden="1" x14ac:dyDescent="0.2">
      <c r="A20010" s="13">
        <f t="shared" si="817"/>
        <v>0</v>
      </c>
      <c r="B20010" s="3" t="s">
        <v>2</v>
      </c>
      <c r="C20010" s="28"/>
    </row>
    <row r="20011" spans="1:3" ht="15" hidden="1" x14ac:dyDescent="0.2">
      <c r="A20011" s="13">
        <f t="shared" si="817"/>
        <v>0</v>
      </c>
      <c r="B20011" s="3" t="s">
        <v>3</v>
      </c>
      <c r="C20011" s="28"/>
    </row>
    <row r="20012" spans="1:3" ht="15" x14ac:dyDescent="0.2">
      <c r="A20012" s="13"/>
      <c r="B20012" s="3" t="s">
        <v>4</v>
      </c>
      <c r="C20012" s="28">
        <v>166.38</v>
      </c>
    </row>
    <row r="20013" spans="1:3" ht="15" x14ac:dyDescent="0.2">
      <c r="A20013" s="13"/>
      <c r="B20013" s="3" t="s">
        <v>5</v>
      </c>
      <c r="C20013" s="28">
        <v>2.198</v>
      </c>
    </row>
    <row r="20014" spans="1:3" ht="15" hidden="1" x14ac:dyDescent="0.2">
      <c r="A20014" s="13">
        <f t="shared" si="817"/>
        <v>0</v>
      </c>
      <c r="B20014" s="2" t="s">
        <v>6</v>
      </c>
      <c r="C20014" s="28">
        <v>0</v>
      </c>
    </row>
    <row r="20015" spans="1:3" ht="15" hidden="1" x14ac:dyDescent="0.2">
      <c r="A20015" s="13">
        <f t="shared" si="817"/>
        <v>0</v>
      </c>
      <c r="B20015" s="2" t="s">
        <v>7</v>
      </c>
      <c r="C20015" s="28">
        <v>0</v>
      </c>
    </row>
    <row r="20016" spans="1:3" ht="15" hidden="1" x14ac:dyDescent="0.2">
      <c r="A20016" s="13">
        <v>0</v>
      </c>
      <c r="B20016" s="3" t="s">
        <v>8</v>
      </c>
      <c r="C20016" s="28">
        <v>0</v>
      </c>
    </row>
    <row r="20017" spans="1:3" ht="15" hidden="1" x14ac:dyDescent="0.2">
      <c r="A20017" s="13">
        <f>SUM(C20017)</f>
        <v>0</v>
      </c>
      <c r="B20017" s="4" t="s">
        <v>9</v>
      </c>
      <c r="C20017" s="28">
        <v>0</v>
      </c>
    </row>
    <row r="20018" spans="1:3" ht="15" hidden="1" x14ac:dyDescent="0.2">
      <c r="A20018" s="13">
        <v>0</v>
      </c>
      <c r="B20018" s="4" t="s">
        <v>10</v>
      </c>
      <c r="C20018" s="28">
        <v>0</v>
      </c>
    </row>
    <row r="20019" spans="1:3" ht="15" hidden="1" x14ac:dyDescent="0.2">
      <c r="A20019" s="13">
        <f>SUM(C20019)</f>
        <v>0</v>
      </c>
      <c r="B20019" s="4" t="s">
        <v>11</v>
      </c>
      <c r="C20019" s="28">
        <v>0</v>
      </c>
    </row>
    <row r="20020" spans="1:3" ht="15" hidden="1" x14ac:dyDescent="0.2">
      <c r="A20020" s="13">
        <f>SUM(C20020)</f>
        <v>0</v>
      </c>
      <c r="B20020" s="4" t="s">
        <v>12</v>
      </c>
      <c r="C20020" s="28">
        <v>0</v>
      </c>
    </row>
    <row r="20021" spans="1:3" ht="15" hidden="1" x14ac:dyDescent="0.2">
      <c r="A20021" s="13">
        <f>SUM(C20021)</f>
        <v>0</v>
      </c>
      <c r="B20021" s="2" t="s">
        <v>13</v>
      </c>
      <c r="C20021" s="28">
        <v>0</v>
      </c>
    </row>
    <row r="20022" spans="1:3" ht="15" hidden="1" x14ac:dyDescent="0.2">
      <c r="A20022" s="13">
        <v>0</v>
      </c>
      <c r="B20022" s="3" t="s">
        <v>14</v>
      </c>
      <c r="C20022" s="28">
        <v>0</v>
      </c>
    </row>
    <row r="20023" spans="1:3" ht="15" hidden="1" x14ac:dyDescent="0.2">
      <c r="A20023" s="13">
        <v>0</v>
      </c>
      <c r="B20023" s="4" t="s">
        <v>15</v>
      </c>
      <c r="C20023" s="28">
        <v>0</v>
      </c>
    </row>
    <row r="20024" spans="1:3" ht="15" hidden="1" x14ac:dyDescent="0.2">
      <c r="A20024" s="13">
        <v>0</v>
      </c>
      <c r="B20024" s="4" t="s">
        <v>10</v>
      </c>
      <c r="C20024" s="28">
        <v>0</v>
      </c>
    </row>
    <row r="20025" spans="1:3" ht="15" hidden="1" x14ac:dyDescent="0.2">
      <c r="A20025" s="13">
        <f t="shared" ref="A20025:A20031" si="818">SUM(C20025)</f>
        <v>0</v>
      </c>
      <c r="B20025" s="4" t="s">
        <v>16</v>
      </c>
      <c r="C20025" s="28">
        <v>0</v>
      </c>
    </row>
    <row r="20026" spans="1:3" ht="15" hidden="1" x14ac:dyDescent="0.2">
      <c r="A20026" s="13">
        <f t="shared" si="818"/>
        <v>0</v>
      </c>
      <c r="B20026" s="3" t="s">
        <v>17</v>
      </c>
      <c r="C20026" s="28">
        <v>0</v>
      </c>
    </row>
    <row r="20027" spans="1:3" ht="15" hidden="1" x14ac:dyDescent="0.2">
      <c r="A20027" s="13">
        <f t="shared" si="818"/>
        <v>0</v>
      </c>
      <c r="B20027" s="4" t="s">
        <v>18</v>
      </c>
      <c r="C20027" s="28">
        <v>0</v>
      </c>
    </row>
    <row r="20028" spans="1:3" ht="18" hidden="1" customHeight="1" x14ac:dyDescent="0.2">
      <c r="A20028" s="13">
        <f t="shared" si="818"/>
        <v>0</v>
      </c>
      <c r="B20028" s="21"/>
      <c r="C20028" s="35"/>
    </row>
    <row r="20029" spans="1:3" ht="15" x14ac:dyDescent="0.2">
      <c r="A20029" s="13"/>
      <c r="B20029" s="2" t="s">
        <v>19</v>
      </c>
      <c r="C20029" s="28">
        <v>82.818299999999994</v>
      </c>
    </row>
    <row r="20030" spans="1:3" ht="15" x14ac:dyDescent="0.2">
      <c r="A20030" s="13"/>
      <c r="B20030" s="12" t="s">
        <v>20</v>
      </c>
      <c r="C20030" s="31">
        <v>6.46</v>
      </c>
    </row>
    <row r="20031" spans="1:3" ht="15" x14ac:dyDescent="0.2">
      <c r="A20031" s="13"/>
      <c r="B20031" s="12" t="s">
        <v>21</v>
      </c>
      <c r="C20031" s="31">
        <v>21.720500000000001</v>
      </c>
    </row>
    <row r="20032" spans="1:3" ht="15" hidden="1" x14ac:dyDescent="0.2">
      <c r="A20032" s="13">
        <v>0</v>
      </c>
      <c r="B20032" s="15" t="s">
        <v>22</v>
      </c>
      <c r="C20032" s="32">
        <v>0</v>
      </c>
    </row>
    <row r="20033" spans="1:3" ht="15" hidden="1" x14ac:dyDescent="0.2">
      <c r="A20033" s="13">
        <v>0</v>
      </c>
      <c r="B20033" s="15" t="s">
        <v>23</v>
      </c>
      <c r="C20033" s="32">
        <v>3.6</v>
      </c>
    </row>
    <row r="20034" spans="1:3" ht="15" hidden="1" x14ac:dyDescent="0.2">
      <c r="A20034" s="13">
        <v>0</v>
      </c>
      <c r="B20034" s="15" t="s">
        <v>24</v>
      </c>
      <c r="C20034" s="32">
        <v>0.44635999999999998</v>
      </c>
    </row>
    <row r="20035" spans="1:3" ht="15" hidden="1" x14ac:dyDescent="0.2">
      <c r="A20035" s="13">
        <v>0</v>
      </c>
      <c r="B20035" s="15" t="s">
        <v>25</v>
      </c>
      <c r="C20035" s="32">
        <v>0</v>
      </c>
    </row>
    <row r="20036" spans="1:3" ht="15" hidden="1" x14ac:dyDescent="0.2">
      <c r="A20036" s="13">
        <v>0</v>
      </c>
      <c r="B20036" s="15" t="s">
        <v>26</v>
      </c>
      <c r="C20036" s="32">
        <v>0</v>
      </c>
    </row>
    <row r="20037" spans="1:3" ht="15" hidden="1" x14ac:dyDescent="0.2">
      <c r="A20037" s="13">
        <v>0</v>
      </c>
      <c r="B20037" s="15" t="s">
        <v>27</v>
      </c>
      <c r="C20037" s="32">
        <v>0</v>
      </c>
    </row>
    <row r="20038" spans="1:3" ht="30" hidden="1" x14ac:dyDescent="0.2">
      <c r="A20038" s="13">
        <v>0</v>
      </c>
      <c r="B20038" s="15" t="s">
        <v>28</v>
      </c>
      <c r="C20038" s="32">
        <v>0</v>
      </c>
    </row>
    <row r="20039" spans="1:3" ht="15" hidden="1" x14ac:dyDescent="0.2">
      <c r="A20039" s="13">
        <v>0</v>
      </c>
      <c r="B20039" s="15" t="s">
        <v>29</v>
      </c>
      <c r="C20039" s="32">
        <v>1.7741400000000001</v>
      </c>
    </row>
    <row r="20040" spans="1:3" ht="15" hidden="1" x14ac:dyDescent="0.2">
      <c r="A20040" s="13">
        <v>0</v>
      </c>
      <c r="B20040" s="15" t="s">
        <v>30</v>
      </c>
      <c r="C20040" s="32">
        <v>0</v>
      </c>
    </row>
    <row r="20041" spans="1:3" ht="15" hidden="1" x14ac:dyDescent="0.2">
      <c r="A20041" s="13">
        <v>0</v>
      </c>
      <c r="B20041" s="15" t="s">
        <v>31</v>
      </c>
      <c r="C20041" s="32">
        <v>15.9</v>
      </c>
    </row>
    <row r="20042" spans="1:3" ht="15" hidden="1" x14ac:dyDescent="0.2">
      <c r="A20042" s="13">
        <f t="shared" ref="A20042:A20102" si="819">SUM(C20042)</f>
        <v>0</v>
      </c>
      <c r="B20042" s="12" t="s">
        <v>32</v>
      </c>
      <c r="C20042" s="31">
        <v>0</v>
      </c>
    </row>
    <row r="20043" spans="1:3" ht="15" hidden="1" x14ac:dyDescent="0.2">
      <c r="A20043" s="13">
        <f t="shared" si="819"/>
        <v>0</v>
      </c>
      <c r="B20043" s="3" t="s">
        <v>33</v>
      </c>
      <c r="C20043" s="28">
        <v>0</v>
      </c>
    </row>
    <row r="20044" spans="1:3" ht="15" x14ac:dyDescent="0.2">
      <c r="A20044" s="13"/>
      <c r="B20044" s="12" t="s">
        <v>4</v>
      </c>
      <c r="C20044" s="31">
        <v>1.9177999999999999</v>
      </c>
    </row>
    <row r="20045" spans="1:3" ht="15" hidden="1" x14ac:dyDescent="0.2">
      <c r="A20045" s="13">
        <f t="shared" si="819"/>
        <v>0</v>
      </c>
      <c r="B20045" s="12" t="s">
        <v>34</v>
      </c>
      <c r="C20045" s="31">
        <v>0</v>
      </c>
    </row>
    <row r="20046" spans="1:3" ht="15" x14ac:dyDescent="0.2">
      <c r="A20046" s="13"/>
      <c r="B20046" s="12" t="s">
        <v>35</v>
      </c>
      <c r="C20046" s="31">
        <v>52.72</v>
      </c>
    </row>
    <row r="20047" spans="1:3" ht="15" hidden="1" x14ac:dyDescent="0.2">
      <c r="A20047" s="13">
        <f t="shared" si="819"/>
        <v>0</v>
      </c>
      <c r="B20047" s="2" t="s">
        <v>36</v>
      </c>
      <c r="C20047" s="28">
        <v>0</v>
      </c>
    </row>
    <row r="20048" spans="1:3" ht="15" hidden="1" x14ac:dyDescent="0.2">
      <c r="A20048" s="13">
        <f t="shared" si="819"/>
        <v>0</v>
      </c>
      <c r="B20048" s="2" t="s">
        <v>37</v>
      </c>
      <c r="C20048" s="28">
        <v>0</v>
      </c>
    </row>
    <row r="20049" spans="1:3" ht="15" hidden="1" x14ac:dyDescent="0.2">
      <c r="A20049" s="13">
        <v>0</v>
      </c>
      <c r="B20049" s="16" t="s">
        <v>8</v>
      </c>
      <c r="C20049" s="33">
        <v>0</v>
      </c>
    </row>
    <row r="20050" spans="1:3" ht="15" hidden="1" x14ac:dyDescent="0.2">
      <c r="A20050" s="13">
        <v>0</v>
      </c>
      <c r="B20050" s="15" t="s">
        <v>9</v>
      </c>
      <c r="C20050" s="32">
        <v>0</v>
      </c>
    </row>
    <row r="20051" spans="1:3" ht="15" hidden="1" x14ac:dyDescent="0.2">
      <c r="A20051" s="13">
        <v>0</v>
      </c>
      <c r="B20051" s="15" t="s">
        <v>38</v>
      </c>
      <c r="C20051" s="32">
        <v>0</v>
      </c>
    </row>
    <row r="20052" spans="1:3" ht="15" hidden="1" x14ac:dyDescent="0.2">
      <c r="A20052" s="13">
        <f t="shared" si="819"/>
        <v>0</v>
      </c>
      <c r="B20052" s="14" t="s">
        <v>39</v>
      </c>
      <c r="C20052" s="31">
        <v>0</v>
      </c>
    </row>
    <row r="20053" spans="1:3" ht="15" hidden="1" x14ac:dyDescent="0.2">
      <c r="A20053" s="13">
        <f t="shared" si="819"/>
        <v>0</v>
      </c>
      <c r="B20053" s="4" t="s">
        <v>40</v>
      </c>
      <c r="C20053" s="28">
        <v>0</v>
      </c>
    </row>
    <row r="20054" spans="1:3" ht="15" hidden="1" x14ac:dyDescent="0.2">
      <c r="A20054" s="13">
        <f t="shared" si="819"/>
        <v>0</v>
      </c>
      <c r="B20054" s="2" t="s">
        <v>41</v>
      </c>
      <c r="C20054" s="28">
        <v>0</v>
      </c>
    </row>
    <row r="20055" spans="1:3" ht="15" hidden="1" x14ac:dyDescent="0.2">
      <c r="A20055" s="13">
        <v>0</v>
      </c>
      <c r="B20055" s="16" t="s">
        <v>14</v>
      </c>
      <c r="C20055" s="33">
        <v>0</v>
      </c>
    </row>
    <row r="20056" spans="1:3" ht="15" hidden="1" x14ac:dyDescent="0.2">
      <c r="A20056" s="13">
        <v>0</v>
      </c>
      <c r="B20056" s="15" t="s">
        <v>9</v>
      </c>
      <c r="C20056" s="32">
        <v>0</v>
      </c>
    </row>
    <row r="20057" spans="1:3" ht="15" hidden="1" x14ac:dyDescent="0.2">
      <c r="A20057" s="13">
        <v>0</v>
      </c>
      <c r="B20057" s="15" t="s">
        <v>10</v>
      </c>
      <c r="C20057" s="32">
        <v>0</v>
      </c>
    </row>
    <row r="20058" spans="1:3" ht="15" hidden="1" x14ac:dyDescent="0.2">
      <c r="A20058" s="13">
        <f t="shared" si="819"/>
        <v>0</v>
      </c>
      <c r="B20058" s="14" t="s">
        <v>42</v>
      </c>
      <c r="C20058" s="31">
        <v>0</v>
      </c>
    </row>
    <row r="20059" spans="1:3" ht="15" hidden="1" x14ac:dyDescent="0.2">
      <c r="A20059" s="13">
        <f t="shared" si="819"/>
        <v>0</v>
      </c>
      <c r="B20059" s="4" t="s">
        <v>16</v>
      </c>
      <c r="C20059" s="28">
        <v>0</v>
      </c>
    </row>
    <row r="20060" spans="1:3" ht="15" hidden="1" x14ac:dyDescent="0.2">
      <c r="A20060" s="13">
        <f t="shared" si="819"/>
        <v>0</v>
      </c>
      <c r="B20060" s="16" t="s">
        <v>17</v>
      </c>
      <c r="C20060" s="33">
        <v>0</v>
      </c>
    </row>
    <row r="20061" spans="1:3" ht="15" hidden="1" x14ac:dyDescent="0.2">
      <c r="A20061" s="13">
        <v>0</v>
      </c>
      <c r="B20061" s="15" t="s">
        <v>43</v>
      </c>
      <c r="C20061" s="32">
        <v>0</v>
      </c>
    </row>
    <row r="20062" spans="1:3" ht="15" hidden="1" x14ac:dyDescent="0.2">
      <c r="A20062" s="13">
        <v>0</v>
      </c>
      <c r="B20062" s="15" t="s">
        <v>15</v>
      </c>
      <c r="C20062" s="32">
        <v>0</v>
      </c>
    </row>
    <row r="20063" spans="1:3" ht="15" hidden="1" x14ac:dyDescent="0.2">
      <c r="A20063" s="13">
        <v>0</v>
      </c>
      <c r="B20063" s="15" t="s">
        <v>10</v>
      </c>
      <c r="C20063" s="32">
        <v>0</v>
      </c>
    </row>
    <row r="20064" spans="1:3" ht="15" hidden="1" x14ac:dyDescent="0.2">
      <c r="A20064" s="13">
        <f t="shared" si="819"/>
        <v>0</v>
      </c>
      <c r="B20064" s="14" t="s">
        <v>39</v>
      </c>
      <c r="C20064" s="31">
        <v>0</v>
      </c>
    </row>
    <row r="20065" spans="1:3" ht="15" hidden="1" x14ac:dyDescent="0.2">
      <c r="A20065" s="13">
        <f t="shared" si="819"/>
        <v>0</v>
      </c>
      <c r="B20065" s="4" t="s">
        <v>16</v>
      </c>
      <c r="C20065" s="28">
        <v>0</v>
      </c>
    </row>
    <row r="20066" spans="1:3" ht="18" hidden="1" customHeight="1" x14ac:dyDescent="0.2">
      <c r="A20066" s="13">
        <f t="shared" si="819"/>
        <v>0</v>
      </c>
      <c r="B20066" s="21"/>
      <c r="C20066" s="35"/>
    </row>
    <row r="20067" spans="1:3" ht="18" hidden="1" customHeight="1" x14ac:dyDescent="0.2">
      <c r="A20067" s="13">
        <f t="shared" si="819"/>
        <v>0</v>
      </c>
      <c r="B20067" s="22" t="s">
        <v>60</v>
      </c>
      <c r="C20067" s="29"/>
    </row>
    <row r="20068" spans="1:3" ht="15" x14ac:dyDescent="0.2">
      <c r="A20068" s="13"/>
      <c r="B20068" s="17" t="s">
        <v>44</v>
      </c>
      <c r="C20068" s="31">
        <v>168.578</v>
      </c>
    </row>
    <row r="20069" spans="1:3" ht="15" x14ac:dyDescent="0.2">
      <c r="A20069" s="13"/>
      <c r="B20069" s="12" t="s">
        <v>1</v>
      </c>
      <c r="C20069" s="31">
        <v>168.578</v>
      </c>
    </row>
    <row r="20070" spans="1:3" ht="15" hidden="1" x14ac:dyDescent="0.2">
      <c r="A20070" s="13">
        <f t="shared" si="819"/>
        <v>0</v>
      </c>
      <c r="B20070" s="12" t="s">
        <v>6</v>
      </c>
      <c r="C20070" s="31">
        <v>0</v>
      </c>
    </row>
    <row r="20071" spans="1:3" ht="15" hidden="1" x14ac:dyDescent="0.2">
      <c r="A20071" s="13">
        <f t="shared" si="819"/>
        <v>0</v>
      </c>
      <c r="B20071" s="12" t="s">
        <v>45</v>
      </c>
      <c r="C20071" s="31">
        <v>0</v>
      </c>
    </row>
    <row r="20072" spans="1:3" ht="15" hidden="1" x14ac:dyDescent="0.2">
      <c r="A20072" s="13">
        <f t="shared" si="819"/>
        <v>0</v>
      </c>
      <c r="B20072" s="12" t="s">
        <v>13</v>
      </c>
      <c r="C20072" s="31">
        <v>0</v>
      </c>
    </row>
    <row r="20073" spans="1:3" ht="15" x14ac:dyDescent="0.2">
      <c r="A20073" s="13"/>
      <c r="B20073" s="17" t="s">
        <v>46</v>
      </c>
      <c r="C20073" s="31">
        <v>82.818299999999994</v>
      </c>
    </row>
    <row r="20074" spans="1:3" ht="15" x14ac:dyDescent="0.2">
      <c r="A20074" s="13"/>
      <c r="B20074" s="12" t="s">
        <v>19</v>
      </c>
      <c r="C20074" s="31">
        <v>82.818299999999994</v>
      </c>
    </row>
    <row r="20075" spans="1:3" ht="15" hidden="1" x14ac:dyDescent="0.2">
      <c r="A20075" s="13">
        <f t="shared" si="819"/>
        <v>0</v>
      </c>
      <c r="B20075" s="12" t="s">
        <v>36</v>
      </c>
      <c r="C20075" s="31">
        <v>0</v>
      </c>
    </row>
    <row r="20076" spans="1:3" ht="15" hidden="1" x14ac:dyDescent="0.2">
      <c r="A20076" s="13">
        <f t="shared" si="819"/>
        <v>0</v>
      </c>
      <c r="B20076" s="12" t="s">
        <v>47</v>
      </c>
      <c r="C20076" s="31">
        <v>0</v>
      </c>
    </row>
    <row r="20077" spans="1:3" ht="15" hidden="1" x14ac:dyDescent="0.2">
      <c r="A20077" s="13">
        <f t="shared" si="819"/>
        <v>0</v>
      </c>
      <c r="B20077" s="12" t="s">
        <v>41</v>
      </c>
      <c r="C20077" s="31">
        <v>0</v>
      </c>
    </row>
    <row r="20078" spans="1:3" ht="15" x14ac:dyDescent="0.2">
      <c r="A20078" s="13"/>
      <c r="B20078" s="39" t="s">
        <v>48</v>
      </c>
      <c r="C20078" s="40">
        <v>85.759699999999995</v>
      </c>
    </row>
    <row r="20079" spans="1:3" ht="15" x14ac:dyDescent="0.2">
      <c r="A20079" s="13"/>
      <c r="B20079" s="39" t="s">
        <v>49</v>
      </c>
      <c r="C20079" s="40">
        <v>149.13497000000001</v>
      </c>
    </row>
    <row r="20080" spans="1:3" ht="15" x14ac:dyDescent="0.2">
      <c r="A20080" s="13"/>
      <c r="B20080" s="39" t="s">
        <v>50</v>
      </c>
      <c r="C20080" s="40">
        <v>234.89466999999999</v>
      </c>
    </row>
    <row r="20081" spans="1:3" ht="18" hidden="1" customHeight="1" x14ac:dyDescent="0.2">
      <c r="A20081" s="13">
        <f t="shared" si="819"/>
        <v>0</v>
      </c>
      <c r="B20081" s="23"/>
      <c r="C20081" s="34"/>
    </row>
    <row r="20082" spans="1:3" ht="18" hidden="1" customHeight="1" x14ac:dyDescent="0.2">
      <c r="A20082" s="13">
        <f t="shared" si="819"/>
        <v>0</v>
      </c>
      <c r="B20082" s="18" t="s">
        <v>319</v>
      </c>
      <c r="C20082" s="29"/>
    </row>
    <row r="20083" spans="1:3" ht="15" x14ac:dyDescent="0.2">
      <c r="A20083" s="13"/>
      <c r="B20083" s="5" t="s">
        <v>53</v>
      </c>
      <c r="C20083" s="36">
        <v>79</v>
      </c>
    </row>
    <row r="20084" spans="1:3" ht="15" x14ac:dyDescent="0.2">
      <c r="A20084" s="13"/>
      <c r="B20084" s="6" t="s">
        <v>54</v>
      </c>
      <c r="C20084" s="36">
        <v>69</v>
      </c>
    </row>
    <row r="20085" spans="1:3" ht="15" x14ac:dyDescent="0.2">
      <c r="A20085" s="13"/>
      <c r="B20085" s="6" t="s">
        <v>55</v>
      </c>
      <c r="C20085" s="36">
        <v>10</v>
      </c>
    </row>
    <row r="20086" spans="1:3" ht="18" hidden="1" customHeight="1" x14ac:dyDescent="0.2">
      <c r="A20086" s="13">
        <f t="shared" si="819"/>
        <v>0</v>
      </c>
      <c r="B20086" s="24"/>
      <c r="C20086" s="34"/>
    </row>
    <row r="20087" spans="1:3" ht="18" hidden="1" customHeight="1" x14ac:dyDescent="0.2">
      <c r="A20087" s="13">
        <f t="shared" si="819"/>
        <v>0</v>
      </c>
      <c r="B20087" s="20" t="s">
        <v>249</v>
      </c>
      <c r="C20087" s="34"/>
    </row>
    <row r="20088" spans="1:3" ht="18" hidden="1" customHeight="1" x14ac:dyDescent="0.2">
      <c r="A20088" s="13">
        <f t="shared" si="819"/>
        <v>0</v>
      </c>
      <c r="B20088" s="21"/>
      <c r="C20088" s="35"/>
    </row>
    <row r="20089" spans="1:3" ht="18" hidden="1" customHeight="1" x14ac:dyDescent="0.2">
      <c r="A20089" s="13">
        <f t="shared" si="819"/>
        <v>0</v>
      </c>
      <c r="B20089" s="22" t="s">
        <v>59</v>
      </c>
      <c r="C20089" s="29"/>
    </row>
    <row r="20090" spans="1:3" ht="15" hidden="1" x14ac:dyDescent="0.2">
      <c r="A20090" s="13">
        <f t="shared" si="819"/>
        <v>0</v>
      </c>
      <c r="B20090" s="2" t="s">
        <v>1</v>
      </c>
      <c r="C20090" s="28">
        <v>0</v>
      </c>
    </row>
    <row r="20091" spans="1:3" ht="15" hidden="1" x14ac:dyDescent="0.2">
      <c r="A20091" s="13">
        <f t="shared" si="819"/>
        <v>0</v>
      </c>
      <c r="B20091" s="3" t="s">
        <v>2</v>
      </c>
      <c r="C20091" s="28"/>
    </row>
    <row r="20092" spans="1:3" ht="15" hidden="1" x14ac:dyDescent="0.2">
      <c r="A20092" s="13">
        <f t="shared" si="819"/>
        <v>0</v>
      </c>
      <c r="B20092" s="3" t="s">
        <v>3</v>
      </c>
      <c r="C20092" s="28"/>
    </row>
    <row r="20093" spans="1:3" ht="15" hidden="1" x14ac:dyDescent="0.2">
      <c r="A20093" s="13">
        <f t="shared" si="819"/>
        <v>0</v>
      </c>
      <c r="B20093" s="3" t="s">
        <v>4</v>
      </c>
      <c r="C20093" s="28">
        <v>0</v>
      </c>
    </row>
    <row r="20094" spans="1:3" ht="15" hidden="1" x14ac:dyDescent="0.2">
      <c r="A20094" s="13">
        <f t="shared" si="819"/>
        <v>0</v>
      </c>
      <c r="B20094" s="3" t="s">
        <v>5</v>
      </c>
      <c r="C20094" s="28">
        <v>0</v>
      </c>
    </row>
    <row r="20095" spans="1:3" ht="15" hidden="1" x14ac:dyDescent="0.2">
      <c r="A20095" s="13">
        <f t="shared" si="819"/>
        <v>0</v>
      </c>
      <c r="B20095" s="2" t="s">
        <v>6</v>
      </c>
      <c r="C20095" s="28">
        <v>0</v>
      </c>
    </row>
    <row r="20096" spans="1:3" ht="15" hidden="1" x14ac:dyDescent="0.2">
      <c r="A20096" s="13">
        <f t="shared" si="819"/>
        <v>0</v>
      </c>
      <c r="B20096" s="2" t="s">
        <v>7</v>
      </c>
      <c r="C20096" s="28">
        <v>0</v>
      </c>
    </row>
    <row r="20097" spans="1:3" ht="15" hidden="1" x14ac:dyDescent="0.2">
      <c r="A20097" s="13">
        <v>0</v>
      </c>
      <c r="B20097" s="3" t="s">
        <v>8</v>
      </c>
      <c r="C20097" s="28">
        <v>0</v>
      </c>
    </row>
    <row r="20098" spans="1:3" ht="15" hidden="1" x14ac:dyDescent="0.2">
      <c r="A20098" s="13">
        <f t="shared" si="819"/>
        <v>0</v>
      </c>
      <c r="B20098" s="4" t="s">
        <v>9</v>
      </c>
      <c r="C20098" s="28">
        <v>0</v>
      </c>
    </row>
    <row r="20099" spans="1:3" ht="15" hidden="1" x14ac:dyDescent="0.2">
      <c r="A20099" s="13">
        <v>0</v>
      </c>
      <c r="B20099" s="4" t="s">
        <v>10</v>
      </c>
      <c r="C20099" s="28">
        <v>0</v>
      </c>
    </row>
    <row r="20100" spans="1:3" ht="15" hidden="1" x14ac:dyDescent="0.2">
      <c r="A20100" s="13">
        <f t="shared" si="819"/>
        <v>0</v>
      </c>
      <c r="B20100" s="4" t="s">
        <v>11</v>
      </c>
      <c r="C20100" s="28">
        <v>0</v>
      </c>
    </row>
    <row r="20101" spans="1:3" ht="15" hidden="1" x14ac:dyDescent="0.2">
      <c r="A20101" s="13">
        <f t="shared" si="819"/>
        <v>0</v>
      </c>
      <c r="B20101" s="4" t="s">
        <v>12</v>
      </c>
      <c r="C20101" s="28">
        <v>0</v>
      </c>
    </row>
    <row r="20102" spans="1:3" ht="15" hidden="1" x14ac:dyDescent="0.2">
      <c r="A20102" s="13">
        <f t="shared" si="819"/>
        <v>0</v>
      </c>
      <c r="B20102" s="2" t="s">
        <v>13</v>
      </c>
      <c r="C20102" s="28">
        <v>0</v>
      </c>
    </row>
    <row r="20103" spans="1:3" ht="15" hidden="1" x14ac:dyDescent="0.2">
      <c r="A20103" s="13">
        <v>0</v>
      </c>
      <c r="B20103" s="3" t="s">
        <v>14</v>
      </c>
      <c r="C20103" s="28">
        <v>0</v>
      </c>
    </row>
    <row r="20104" spans="1:3" ht="15" hidden="1" x14ac:dyDescent="0.2">
      <c r="A20104" s="13">
        <v>0</v>
      </c>
      <c r="B20104" s="4" t="s">
        <v>15</v>
      </c>
      <c r="C20104" s="28">
        <v>0</v>
      </c>
    </row>
    <row r="20105" spans="1:3" ht="15" hidden="1" x14ac:dyDescent="0.2">
      <c r="A20105" s="13">
        <v>0</v>
      </c>
      <c r="B20105" s="4" t="s">
        <v>10</v>
      </c>
      <c r="C20105" s="28">
        <v>0</v>
      </c>
    </row>
    <row r="20106" spans="1:3" ht="15" hidden="1" x14ac:dyDescent="0.2">
      <c r="A20106" s="13">
        <f t="shared" ref="A20106:A20112" si="820">SUM(C20106)</f>
        <v>0</v>
      </c>
      <c r="B20106" s="4" t="s">
        <v>16</v>
      </c>
      <c r="C20106" s="28">
        <v>0</v>
      </c>
    </row>
    <row r="20107" spans="1:3" ht="15" hidden="1" x14ac:dyDescent="0.2">
      <c r="A20107" s="13">
        <f t="shared" si="820"/>
        <v>0</v>
      </c>
      <c r="B20107" s="3" t="s">
        <v>17</v>
      </c>
      <c r="C20107" s="28">
        <v>0</v>
      </c>
    </row>
    <row r="20108" spans="1:3" ht="15" hidden="1" x14ac:dyDescent="0.2">
      <c r="A20108" s="13">
        <f t="shared" si="820"/>
        <v>0</v>
      </c>
      <c r="B20108" s="4" t="s">
        <v>18</v>
      </c>
      <c r="C20108" s="28">
        <v>0</v>
      </c>
    </row>
    <row r="20109" spans="1:3" ht="18" hidden="1" customHeight="1" x14ac:dyDescent="0.2">
      <c r="A20109" s="13">
        <f t="shared" si="820"/>
        <v>0</v>
      </c>
      <c r="B20109" s="21"/>
      <c r="C20109" s="35"/>
    </row>
    <row r="20110" spans="1:3" ht="15" hidden="1" x14ac:dyDescent="0.2">
      <c r="A20110" s="13">
        <f t="shared" si="820"/>
        <v>0</v>
      </c>
      <c r="B20110" s="2" t="s">
        <v>19</v>
      </c>
      <c r="C20110" s="28">
        <v>0</v>
      </c>
    </row>
    <row r="20111" spans="1:3" ht="15" hidden="1" x14ac:dyDescent="0.2">
      <c r="A20111" s="13">
        <f t="shared" si="820"/>
        <v>0</v>
      </c>
      <c r="B20111" s="12" t="s">
        <v>20</v>
      </c>
      <c r="C20111" s="31">
        <v>0</v>
      </c>
    </row>
    <row r="20112" spans="1:3" ht="15" hidden="1" x14ac:dyDescent="0.2">
      <c r="A20112" s="13">
        <f t="shared" si="820"/>
        <v>0</v>
      </c>
      <c r="B20112" s="12" t="s">
        <v>21</v>
      </c>
      <c r="C20112" s="31">
        <v>0</v>
      </c>
    </row>
    <row r="20113" spans="1:3" ht="15" hidden="1" x14ac:dyDescent="0.2">
      <c r="A20113" s="13">
        <v>0</v>
      </c>
      <c r="B20113" s="15" t="s">
        <v>22</v>
      </c>
      <c r="C20113" s="32">
        <v>0</v>
      </c>
    </row>
    <row r="20114" spans="1:3" ht="15" hidden="1" x14ac:dyDescent="0.2">
      <c r="A20114" s="13">
        <v>0</v>
      </c>
      <c r="B20114" s="15" t="s">
        <v>23</v>
      </c>
      <c r="C20114" s="32">
        <v>0</v>
      </c>
    </row>
    <row r="20115" spans="1:3" ht="15" hidden="1" x14ac:dyDescent="0.2">
      <c r="A20115" s="13">
        <v>0</v>
      </c>
      <c r="B20115" s="15" t="s">
        <v>24</v>
      </c>
      <c r="C20115" s="32">
        <v>0</v>
      </c>
    </row>
    <row r="20116" spans="1:3" ht="15" hidden="1" x14ac:dyDescent="0.2">
      <c r="A20116" s="13">
        <v>0</v>
      </c>
      <c r="B20116" s="15" t="s">
        <v>25</v>
      </c>
      <c r="C20116" s="32">
        <v>0</v>
      </c>
    </row>
    <row r="20117" spans="1:3" ht="15" hidden="1" x14ac:dyDescent="0.2">
      <c r="A20117" s="13">
        <v>0</v>
      </c>
      <c r="B20117" s="15" t="s">
        <v>26</v>
      </c>
      <c r="C20117" s="32">
        <v>0</v>
      </c>
    </row>
    <row r="20118" spans="1:3" ht="15" hidden="1" x14ac:dyDescent="0.2">
      <c r="A20118" s="13">
        <v>0</v>
      </c>
      <c r="B20118" s="15" t="s">
        <v>27</v>
      </c>
      <c r="C20118" s="32">
        <v>0</v>
      </c>
    </row>
    <row r="20119" spans="1:3" ht="30" hidden="1" x14ac:dyDescent="0.2">
      <c r="A20119" s="13">
        <v>0</v>
      </c>
      <c r="B20119" s="15" t="s">
        <v>28</v>
      </c>
      <c r="C20119" s="32">
        <v>0</v>
      </c>
    </row>
    <row r="20120" spans="1:3" ht="15" hidden="1" x14ac:dyDescent="0.2">
      <c r="A20120" s="13">
        <v>0</v>
      </c>
      <c r="B20120" s="15" t="s">
        <v>29</v>
      </c>
      <c r="C20120" s="32">
        <v>0</v>
      </c>
    </row>
    <row r="20121" spans="1:3" ht="15" hidden="1" x14ac:dyDescent="0.2">
      <c r="A20121" s="13">
        <v>0</v>
      </c>
      <c r="B20121" s="15" t="s">
        <v>30</v>
      </c>
      <c r="C20121" s="32">
        <v>0</v>
      </c>
    </row>
    <row r="20122" spans="1:3" ht="15" hidden="1" x14ac:dyDescent="0.2">
      <c r="A20122" s="13">
        <v>0</v>
      </c>
      <c r="B20122" s="15" t="s">
        <v>31</v>
      </c>
      <c r="C20122" s="32">
        <v>0</v>
      </c>
    </row>
    <row r="20123" spans="1:3" ht="15" hidden="1" x14ac:dyDescent="0.2">
      <c r="A20123" s="13">
        <f t="shared" ref="A20123:A20129" si="821">SUM(C20123)</f>
        <v>0</v>
      </c>
      <c r="B20123" s="12" t="s">
        <v>32</v>
      </c>
      <c r="C20123" s="31">
        <v>0</v>
      </c>
    </row>
    <row r="20124" spans="1:3" ht="15" hidden="1" x14ac:dyDescent="0.2">
      <c r="A20124" s="13">
        <f t="shared" si="821"/>
        <v>0</v>
      </c>
      <c r="B20124" s="3" t="s">
        <v>33</v>
      </c>
      <c r="C20124" s="28">
        <v>0</v>
      </c>
    </row>
    <row r="20125" spans="1:3" ht="15" hidden="1" x14ac:dyDescent="0.2">
      <c r="A20125" s="13">
        <f t="shared" si="821"/>
        <v>0</v>
      </c>
      <c r="B20125" s="12" t="s">
        <v>4</v>
      </c>
      <c r="C20125" s="31">
        <v>0</v>
      </c>
    </row>
    <row r="20126" spans="1:3" ht="15" hidden="1" x14ac:dyDescent="0.2">
      <c r="A20126" s="13">
        <f t="shared" si="821"/>
        <v>0</v>
      </c>
      <c r="B20126" s="12" t="s">
        <v>34</v>
      </c>
      <c r="C20126" s="31">
        <v>0</v>
      </c>
    </row>
    <row r="20127" spans="1:3" ht="15" hidden="1" x14ac:dyDescent="0.2">
      <c r="A20127" s="13">
        <f t="shared" si="821"/>
        <v>0</v>
      </c>
      <c r="B20127" s="12" t="s">
        <v>35</v>
      </c>
      <c r="C20127" s="31">
        <v>0</v>
      </c>
    </row>
    <row r="20128" spans="1:3" ht="15" hidden="1" x14ac:dyDescent="0.2">
      <c r="A20128" s="13">
        <f t="shared" si="821"/>
        <v>0</v>
      </c>
      <c r="B20128" s="2" t="s">
        <v>36</v>
      </c>
      <c r="C20128" s="28">
        <v>0</v>
      </c>
    </row>
    <row r="20129" spans="1:3" ht="15" hidden="1" x14ac:dyDescent="0.2">
      <c r="A20129" s="13">
        <f t="shared" si="821"/>
        <v>0</v>
      </c>
      <c r="B20129" s="2" t="s">
        <v>37</v>
      </c>
      <c r="C20129" s="28">
        <v>0</v>
      </c>
    </row>
    <row r="20130" spans="1:3" ht="15" hidden="1" x14ac:dyDescent="0.2">
      <c r="A20130" s="13">
        <v>0</v>
      </c>
      <c r="B20130" s="16" t="s">
        <v>8</v>
      </c>
      <c r="C20130" s="33">
        <v>0</v>
      </c>
    </row>
    <row r="20131" spans="1:3" ht="15" hidden="1" x14ac:dyDescent="0.2">
      <c r="A20131" s="13">
        <v>0</v>
      </c>
      <c r="B20131" s="15" t="s">
        <v>9</v>
      </c>
      <c r="C20131" s="32">
        <v>0</v>
      </c>
    </row>
    <row r="20132" spans="1:3" ht="15" hidden="1" x14ac:dyDescent="0.2">
      <c r="A20132" s="13">
        <v>0</v>
      </c>
      <c r="B20132" s="15" t="s">
        <v>38</v>
      </c>
      <c r="C20132" s="32">
        <v>0</v>
      </c>
    </row>
    <row r="20133" spans="1:3" ht="15" hidden="1" x14ac:dyDescent="0.2">
      <c r="A20133" s="13">
        <f>SUM(C20133)</f>
        <v>0</v>
      </c>
      <c r="B20133" s="14" t="s">
        <v>39</v>
      </c>
      <c r="C20133" s="31">
        <v>0</v>
      </c>
    </row>
    <row r="20134" spans="1:3" ht="15" hidden="1" x14ac:dyDescent="0.2">
      <c r="A20134" s="13">
        <f>SUM(C20134)</f>
        <v>0</v>
      </c>
      <c r="B20134" s="4" t="s">
        <v>40</v>
      </c>
      <c r="C20134" s="28">
        <v>0</v>
      </c>
    </row>
    <row r="20135" spans="1:3" ht="15" hidden="1" x14ac:dyDescent="0.2">
      <c r="A20135" s="13">
        <f>SUM(C20135)</f>
        <v>0</v>
      </c>
      <c r="B20135" s="2" t="s">
        <v>41</v>
      </c>
      <c r="C20135" s="28">
        <v>0</v>
      </c>
    </row>
    <row r="20136" spans="1:3" ht="15" hidden="1" x14ac:dyDescent="0.2">
      <c r="A20136" s="13">
        <v>0</v>
      </c>
      <c r="B20136" s="16" t="s">
        <v>14</v>
      </c>
      <c r="C20136" s="33">
        <v>0</v>
      </c>
    </row>
    <row r="20137" spans="1:3" ht="15" hidden="1" x14ac:dyDescent="0.2">
      <c r="A20137" s="13">
        <v>0</v>
      </c>
      <c r="B20137" s="15" t="s">
        <v>9</v>
      </c>
      <c r="C20137" s="32">
        <v>0</v>
      </c>
    </row>
    <row r="20138" spans="1:3" ht="15" hidden="1" x14ac:dyDescent="0.2">
      <c r="A20138" s="13">
        <v>0</v>
      </c>
      <c r="B20138" s="15" t="s">
        <v>10</v>
      </c>
      <c r="C20138" s="32">
        <v>0</v>
      </c>
    </row>
    <row r="20139" spans="1:3" ht="15" hidden="1" x14ac:dyDescent="0.2">
      <c r="A20139" s="13">
        <f>SUM(C20139)</f>
        <v>0</v>
      </c>
      <c r="B20139" s="14" t="s">
        <v>42</v>
      </c>
      <c r="C20139" s="31">
        <v>0</v>
      </c>
    </row>
    <row r="20140" spans="1:3" ht="15" hidden="1" x14ac:dyDescent="0.2">
      <c r="A20140" s="13">
        <f>SUM(C20140)</f>
        <v>0</v>
      </c>
      <c r="B20140" s="4" t="s">
        <v>16</v>
      </c>
      <c r="C20140" s="28">
        <v>0</v>
      </c>
    </row>
    <row r="20141" spans="1:3" ht="15" hidden="1" x14ac:dyDescent="0.2">
      <c r="A20141" s="13">
        <f>SUM(C20141)</f>
        <v>0</v>
      </c>
      <c r="B20141" s="16" t="s">
        <v>17</v>
      </c>
      <c r="C20141" s="33">
        <v>0</v>
      </c>
    </row>
    <row r="20142" spans="1:3" ht="15" hidden="1" x14ac:dyDescent="0.2">
      <c r="A20142" s="13">
        <v>0</v>
      </c>
      <c r="B20142" s="15" t="s">
        <v>43</v>
      </c>
      <c r="C20142" s="32">
        <v>0</v>
      </c>
    </row>
    <row r="20143" spans="1:3" ht="15" hidden="1" x14ac:dyDescent="0.2">
      <c r="A20143" s="13">
        <v>0</v>
      </c>
      <c r="B20143" s="15" t="s">
        <v>15</v>
      </c>
      <c r="C20143" s="32">
        <v>0</v>
      </c>
    </row>
    <row r="20144" spans="1:3" ht="15" hidden="1" x14ac:dyDescent="0.2">
      <c r="A20144" s="13">
        <v>0</v>
      </c>
      <c r="B20144" s="15" t="s">
        <v>10</v>
      </c>
      <c r="C20144" s="32">
        <v>0</v>
      </c>
    </row>
    <row r="20145" spans="1:3" ht="15" hidden="1" x14ac:dyDescent="0.2">
      <c r="A20145" s="13">
        <f t="shared" ref="A20145:A20167" si="822">SUM(C20145)</f>
        <v>0</v>
      </c>
      <c r="B20145" s="14" t="s">
        <v>39</v>
      </c>
      <c r="C20145" s="31">
        <v>0</v>
      </c>
    </row>
    <row r="20146" spans="1:3" ht="15" hidden="1" x14ac:dyDescent="0.2">
      <c r="A20146" s="13">
        <f t="shared" si="822"/>
        <v>0</v>
      </c>
      <c r="B20146" s="4" t="s">
        <v>16</v>
      </c>
      <c r="C20146" s="28">
        <v>0</v>
      </c>
    </row>
    <row r="20147" spans="1:3" ht="18" hidden="1" customHeight="1" x14ac:dyDescent="0.2">
      <c r="A20147" s="13">
        <f t="shared" si="822"/>
        <v>0</v>
      </c>
      <c r="B20147" s="21"/>
      <c r="C20147" s="35"/>
    </row>
    <row r="20148" spans="1:3" ht="18" hidden="1" customHeight="1" x14ac:dyDescent="0.2">
      <c r="A20148" s="13">
        <f t="shared" si="822"/>
        <v>0</v>
      </c>
      <c r="B20148" s="22" t="s">
        <v>60</v>
      </c>
      <c r="C20148" s="29"/>
    </row>
    <row r="20149" spans="1:3" ht="15" hidden="1" x14ac:dyDescent="0.2">
      <c r="A20149" s="13">
        <f t="shared" si="822"/>
        <v>0</v>
      </c>
      <c r="B20149" s="17" t="s">
        <v>44</v>
      </c>
      <c r="C20149" s="31">
        <v>0</v>
      </c>
    </row>
    <row r="20150" spans="1:3" ht="15" hidden="1" x14ac:dyDescent="0.2">
      <c r="A20150" s="13">
        <f t="shared" si="822"/>
        <v>0</v>
      </c>
      <c r="B20150" s="12" t="s">
        <v>1</v>
      </c>
      <c r="C20150" s="31">
        <v>0</v>
      </c>
    </row>
    <row r="20151" spans="1:3" ht="15" hidden="1" x14ac:dyDescent="0.2">
      <c r="A20151" s="13">
        <f t="shared" si="822"/>
        <v>0</v>
      </c>
      <c r="B20151" s="12" t="s">
        <v>6</v>
      </c>
      <c r="C20151" s="31">
        <v>0</v>
      </c>
    </row>
    <row r="20152" spans="1:3" ht="15" hidden="1" x14ac:dyDescent="0.2">
      <c r="A20152" s="13">
        <f t="shared" si="822"/>
        <v>0</v>
      </c>
      <c r="B20152" s="12" t="s">
        <v>45</v>
      </c>
      <c r="C20152" s="31">
        <v>0</v>
      </c>
    </row>
    <row r="20153" spans="1:3" ht="15" hidden="1" x14ac:dyDescent="0.2">
      <c r="A20153" s="13">
        <f t="shared" si="822"/>
        <v>0</v>
      </c>
      <c r="B20153" s="12" t="s">
        <v>13</v>
      </c>
      <c r="C20153" s="31">
        <v>0</v>
      </c>
    </row>
    <row r="20154" spans="1:3" ht="15" hidden="1" x14ac:dyDescent="0.2">
      <c r="A20154" s="13">
        <f t="shared" si="822"/>
        <v>0</v>
      </c>
      <c r="B20154" s="17" t="s">
        <v>46</v>
      </c>
      <c r="C20154" s="31">
        <v>0</v>
      </c>
    </row>
    <row r="20155" spans="1:3" ht="15" hidden="1" x14ac:dyDescent="0.2">
      <c r="A20155" s="13">
        <f t="shared" si="822"/>
        <v>0</v>
      </c>
      <c r="B20155" s="12" t="s">
        <v>19</v>
      </c>
      <c r="C20155" s="31">
        <v>0</v>
      </c>
    </row>
    <row r="20156" spans="1:3" ht="15" hidden="1" x14ac:dyDescent="0.2">
      <c r="A20156" s="13">
        <f t="shared" si="822"/>
        <v>0</v>
      </c>
      <c r="B20156" s="12" t="s">
        <v>36</v>
      </c>
      <c r="C20156" s="31">
        <v>0</v>
      </c>
    </row>
    <row r="20157" spans="1:3" ht="15" hidden="1" x14ac:dyDescent="0.2">
      <c r="A20157" s="13">
        <f t="shared" si="822"/>
        <v>0</v>
      </c>
      <c r="B20157" s="12" t="s">
        <v>47</v>
      </c>
      <c r="C20157" s="31">
        <v>0</v>
      </c>
    </row>
    <row r="20158" spans="1:3" ht="15" hidden="1" x14ac:dyDescent="0.2">
      <c r="A20158" s="13">
        <f t="shared" si="822"/>
        <v>0</v>
      </c>
      <c r="B20158" s="12" t="s">
        <v>41</v>
      </c>
      <c r="C20158" s="31">
        <v>0</v>
      </c>
    </row>
    <row r="20159" spans="1:3" ht="15" hidden="1" x14ac:dyDescent="0.2">
      <c r="A20159" s="13">
        <f t="shared" si="822"/>
        <v>0</v>
      </c>
      <c r="B20159" s="39" t="s">
        <v>48</v>
      </c>
      <c r="C20159" s="40">
        <v>0</v>
      </c>
    </row>
    <row r="20160" spans="1:3" ht="15" x14ac:dyDescent="0.2">
      <c r="A20160" s="13"/>
      <c r="B20160" s="39" t="s">
        <v>49</v>
      </c>
      <c r="C20160" s="40">
        <v>1.256E-2</v>
      </c>
    </row>
    <row r="20161" spans="1:3" ht="15" x14ac:dyDescent="0.2">
      <c r="A20161" s="13"/>
      <c r="B20161" s="39" t="s">
        <v>50</v>
      </c>
      <c r="C20161" s="40">
        <v>1.256E-2</v>
      </c>
    </row>
    <row r="20162" spans="1:3" ht="18" hidden="1" customHeight="1" x14ac:dyDescent="0.2">
      <c r="A20162" s="13">
        <f t="shared" si="822"/>
        <v>0</v>
      </c>
      <c r="B20162" s="23"/>
      <c r="C20162" s="34"/>
    </row>
    <row r="20163" spans="1:3" ht="18" hidden="1" customHeight="1" x14ac:dyDescent="0.2">
      <c r="A20163" s="13">
        <f t="shared" si="822"/>
        <v>0</v>
      </c>
      <c r="B20163" s="18" t="s">
        <v>319</v>
      </c>
      <c r="C20163" s="29"/>
    </row>
    <row r="20164" spans="1:3" ht="15" x14ac:dyDescent="0.2">
      <c r="A20164" s="13"/>
      <c r="B20164" s="5" t="s">
        <v>53</v>
      </c>
      <c r="C20164" s="36">
        <v>6</v>
      </c>
    </row>
    <row r="20165" spans="1:3" ht="15" x14ac:dyDescent="0.2">
      <c r="A20165" s="13"/>
      <c r="B20165" s="6" t="s">
        <v>54</v>
      </c>
      <c r="C20165" s="36">
        <v>5</v>
      </c>
    </row>
    <row r="20166" spans="1:3" ht="15" x14ac:dyDescent="0.2">
      <c r="A20166" s="13"/>
      <c r="B20166" s="6" t="s">
        <v>55</v>
      </c>
      <c r="C20166" s="36">
        <v>1</v>
      </c>
    </row>
    <row r="20167" spans="1:3" ht="18" hidden="1" customHeight="1" x14ac:dyDescent="0.2">
      <c r="A20167" s="13">
        <f t="shared" si="822"/>
        <v>0</v>
      </c>
      <c r="B20167" s="24"/>
      <c r="C20167" s="34"/>
    </row>
    <row r="20168" spans="1:3" ht="18" customHeight="1" x14ac:dyDescent="0.2">
      <c r="A20168" s="13"/>
      <c r="B20168" s="121" t="s">
        <v>250</v>
      </c>
      <c r="C20168" s="122"/>
    </row>
    <row r="20169" spans="1:3" ht="18" hidden="1" customHeight="1" x14ac:dyDescent="0.2">
      <c r="A20169" s="13">
        <f t="shared" ref="A20169:A20177" si="823">SUM(C20169)</f>
        <v>0</v>
      </c>
      <c r="B20169" s="21"/>
      <c r="C20169" s="35"/>
    </row>
    <row r="20170" spans="1:3" ht="18" hidden="1" customHeight="1" x14ac:dyDescent="0.2">
      <c r="A20170" s="13">
        <f t="shared" si="823"/>
        <v>0</v>
      </c>
      <c r="B20170" s="22" t="s">
        <v>59</v>
      </c>
      <c r="C20170" s="29"/>
    </row>
    <row r="20171" spans="1:3" ht="15" hidden="1" x14ac:dyDescent="0.2">
      <c r="A20171" s="13">
        <f t="shared" si="823"/>
        <v>0</v>
      </c>
      <c r="B20171" s="2" t="s">
        <v>1</v>
      </c>
      <c r="C20171" s="28">
        <v>0</v>
      </c>
    </row>
    <row r="20172" spans="1:3" ht="15" hidden="1" x14ac:dyDescent="0.2">
      <c r="A20172" s="13">
        <f t="shared" si="823"/>
        <v>0</v>
      </c>
      <c r="B20172" s="3" t="s">
        <v>2</v>
      </c>
      <c r="C20172" s="28"/>
    </row>
    <row r="20173" spans="1:3" ht="15" hidden="1" x14ac:dyDescent="0.2">
      <c r="A20173" s="13">
        <f t="shared" si="823"/>
        <v>0</v>
      </c>
      <c r="B20173" s="3" t="s">
        <v>3</v>
      </c>
      <c r="C20173" s="28"/>
    </row>
    <row r="20174" spans="1:3" ht="15" hidden="1" x14ac:dyDescent="0.2">
      <c r="A20174" s="13">
        <f t="shared" si="823"/>
        <v>0</v>
      </c>
      <c r="B20174" s="3" t="s">
        <v>4</v>
      </c>
      <c r="C20174" s="28">
        <v>0</v>
      </c>
    </row>
    <row r="20175" spans="1:3" ht="15" hidden="1" x14ac:dyDescent="0.2">
      <c r="A20175" s="13">
        <f t="shared" si="823"/>
        <v>0</v>
      </c>
      <c r="B20175" s="3" t="s">
        <v>5</v>
      </c>
      <c r="C20175" s="28">
        <v>0</v>
      </c>
    </row>
    <row r="20176" spans="1:3" ht="15" hidden="1" x14ac:dyDescent="0.2">
      <c r="A20176" s="13">
        <f t="shared" si="823"/>
        <v>0</v>
      </c>
      <c r="B20176" s="2" t="s">
        <v>6</v>
      </c>
      <c r="C20176" s="28">
        <v>0</v>
      </c>
    </row>
    <row r="20177" spans="1:3" ht="15" hidden="1" x14ac:dyDescent="0.2">
      <c r="A20177" s="13">
        <f t="shared" si="823"/>
        <v>0</v>
      </c>
      <c r="B20177" s="2" t="s">
        <v>7</v>
      </c>
      <c r="C20177" s="28">
        <v>0</v>
      </c>
    </row>
    <row r="20178" spans="1:3" ht="15" hidden="1" x14ac:dyDescent="0.2">
      <c r="A20178" s="13">
        <v>0</v>
      </c>
      <c r="B20178" s="3" t="s">
        <v>8</v>
      </c>
      <c r="C20178" s="28">
        <v>0</v>
      </c>
    </row>
    <row r="20179" spans="1:3" ht="15" hidden="1" x14ac:dyDescent="0.2">
      <c r="A20179" s="13">
        <f>SUM(C20179)</f>
        <v>0</v>
      </c>
      <c r="B20179" s="4" t="s">
        <v>9</v>
      </c>
      <c r="C20179" s="28">
        <v>0</v>
      </c>
    </row>
    <row r="20180" spans="1:3" ht="15" hidden="1" x14ac:dyDescent="0.2">
      <c r="A20180" s="13">
        <v>0</v>
      </c>
      <c r="B20180" s="4" t="s">
        <v>10</v>
      </c>
      <c r="C20180" s="28">
        <v>0</v>
      </c>
    </row>
    <row r="20181" spans="1:3" ht="15" hidden="1" x14ac:dyDescent="0.2">
      <c r="A20181" s="13">
        <f>SUM(C20181)</f>
        <v>0</v>
      </c>
      <c r="B20181" s="4" t="s">
        <v>11</v>
      </c>
      <c r="C20181" s="28">
        <v>0</v>
      </c>
    </row>
    <row r="20182" spans="1:3" ht="15" hidden="1" x14ac:dyDescent="0.2">
      <c r="A20182" s="13">
        <f>SUM(C20182)</f>
        <v>0</v>
      </c>
      <c r="B20182" s="4" t="s">
        <v>12</v>
      </c>
      <c r="C20182" s="28">
        <v>0</v>
      </c>
    </row>
    <row r="20183" spans="1:3" ht="15" hidden="1" x14ac:dyDescent="0.2">
      <c r="A20183" s="13">
        <f>SUM(C20183)</f>
        <v>0</v>
      </c>
      <c r="B20183" s="2" t="s">
        <v>13</v>
      </c>
      <c r="C20183" s="28">
        <v>0</v>
      </c>
    </row>
    <row r="20184" spans="1:3" ht="15" hidden="1" x14ac:dyDescent="0.2">
      <c r="A20184" s="13">
        <v>0</v>
      </c>
      <c r="B20184" s="3" t="s">
        <v>14</v>
      </c>
      <c r="C20184" s="28">
        <v>0</v>
      </c>
    </row>
    <row r="20185" spans="1:3" ht="15" hidden="1" x14ac:dyDescent="0.2">
      <c r="A20185" s="13">
        <v>0</v>
      </c>
      <c r="B20185" s="4" t="s">
        <v>15</v>
      </c>
      <c r="C20185" s="28">
        <v>0</v>
      </c>
    </row>
    <row r="20186" spans="1:3" ht="15" hidden="1" x14ac:dyDescent="0.2">
      <c r="A20186" s="13">
        <v>0</v>
      </c>
      <c r="B20186" s="4" t="s">
        <v>10</v>
      </c>
      <c r="C20186" s="28">
        <v>0</v>
      </c>
    </row>
    <row r="20187" spans="1:3" ht="15" hidden="1" x14ac:dyDescent="0.2">
      <c r="A20187" s="13">
        <f t="shared" ref="A20187:A20193" si="824">SUM(C20187)</f>
        <v>0</v>
      </c>
      <c r="B20187" s="4" t="s">
        <v>16</v>
      </c>
      <c r="C20187" s="28">
        <v>0</v>
      </c>
    </row>
    <row r="20188" spans="1:3" ht="15" hidden="1" x14ac:dyDescent="0.2">
      <c r="A20188" s="13">
        <f t="shared" si="824"/>
        <v>0</v>
      </c>
      <c r="B20188" s="3" t="s">
        <v>17</v>
      </c>
      <c r="C20188" s="28">
        <v>0</v>
      </c>
    </row>
    <row r="20189" spans="1:3" ht="15" hidden="1" x14ac:dyDescent="0.2">
      <c r="A20189" s="13">
        <f t="shared" si="824"/>
        <v>0</v>
      </c>
      <c r="B20189" s="4" t="s">
        <v>18</v>
      </c>
      <c r="C20189" s="28">
        <v>0</v>
      </c>
    </row>
    <row r="20190" spans="1:3" ht="18" hidden="1" customHeight="1" x14ac:dyDescent="0.2">
      <c r="A20190" s="13">
        <f t="shared" si="824"/>
        <v>0</v>
      </c>
      <c r="B20190" s="21"/>
      <c r="C20190" s="35"/>
    </row>
    <row r="20191" spans="1:3" ht="15" x14ac:dyDescent="0.2">
      <c r="A20191" s="13"/>
      <c r="B20191" s="2" t="s">
        <v>19</v>
      </c>
      <c r="C20191" s="28">
        <v>9.375</v>
      </c>
    </row>
    <row r="20192" spans="1:3" ht="15" x14ac:dyDescent="0.2">
      <c r="A20192" s="13"/>
      <c r="B20192" s="12" t="s">
        <v>20</v>
      </c>
      <c r="C20192" s="31">
        <v>9.375</v>
      </c>
    </row>
    <row r="20193" spans="1:3" ht="15" hidden="1" x14ac:dyDescent="0.2">
      <c r="A20193" s="13">
        <f t="shared" si="824"/>
        <v>0</v>
      </c>
      <c r="B20193" s="12" t="s">
        <v>21</v>
      </c>
      <c r="C20193" s="31">
        <v>0</v>
      </c>
    </row>
    <row r="20194" spans="1:3" ht="15" hidden="1" x14ac:dyDescent="0.2">
      <c r="A20194" s="13">
        <v>0</v>
      </c>
      <c r="B20194" s="15" t="s">
        <v>22</v>
      </c>
      <c r="C20194" s="32">
        <v>0</v>
      </c>
    </row>
    <row r="20195" spans="1:3" ht="15" hidden="1" x14ac:dyDescent="0.2">
      <c r="A20195" s="13">
        <v>0</v>
      </c>
      <c r="B20195" s="15" t="s">
        <v>23</v>
      </c>
      <c r="C20195" s="32">
        <v>0</v>
      </c>
    </row>
    <row r="20196" spans="1:3" ht="15" hidden="1" x14ac:dyDescent="0.2">
      <c r="A20196" s="13">
        <v>0</v>
      </c>
      <c r="B20196" s="15" t="s">
        <v>24</v>
      </c>
      <c r="C20196" s="32">
        <v>0</v>
      </c>
    </row>
    <row r="20197" spans="1:3" ht="15" hidden="1" x14ac:dyDescent="0.2">
      <c r="A20197" s="13">
        <v>0</v>
      </c>
      <c r="B20197" s="15" t="s">
        <v>25</v>
      </c>
      <c r="C20197" s="32">
        <v>0</v>
      </c>
    </row>
    <row r="20198" spans="1:3" ht="15" hidden="1" x14ac:dyDescent="0.2">
      <c r="A20198" s="13">
        <v>0</v>
      </c>
      <c r="B20198" s="15" t="s">
        <v>26</v>
      </c>
      <c r="C20198" s="32">
        <v>0</v>
      </c>
    </row>
    <row r="20199" spans="1:3" ht="15" hidden="1" x14ac:dyDescent="0.2">
      <c r="A20199" s="13">
        <v>0</v>
      </c>
      <c r="B20199" s="15" t="s">
        <v>27</v>
      </c>
      <c r="C20199" s="32">
        <v>0</v>
      </c>
    </row>
    <row r="20200" spans="1:3" ht="30" hidden="1" x14ac:dyDescent="0.2">
      <c r="A20200" s="13">
        <v>0</v>
      </c>
      <c r="B20200" s="15" t="s">
        <v>28</v>
      </c>
      <c r="C20200" s="32">
        <v>0</v>
      </c>
    </row>
    <row r="20201" spans="1:3" ht="15" hidden="1" x14ac:dyDescent="0.2">
      <c r="A20201" s="13">
        <v>0</v>
      </c>
      <c r="B20201" s="15" t="s">
        <v>29</v>
      </c>
      <c r="C20201" s="32">
        <v>0</v>
      </c>
    </row>
    <row r="20202" spans="1:3" ht="15" hidden="1" x14ac:dyDescent="0.2">
      <c r="A20202" s="13">
        <v>0</v>
      </c>
      <c r="B20202" s="15" t="s">
        <v>30</v>
      </c>
      <c r="C20202" s="32">
        <v>0</v>
      </c>
    </row>
    <row r="20203" spans="1:3" ht="15" hidden="1" x14ac:dyDescent="0.2">
      <c r="A20203" s="13">
        <v>0</v>
      </c>
      <c r="B20203" s="15" t="s">
        <v>31</v>
      </c>
      <c r="C20203" s="32">
        <v>0</v>
      </c>
    </row>
    <row r="20204" spans="1:3" ht="15" hidden="1" x14ac:dyDescent="0.2">
      <c r="A20204" s="13">
        <f t="shared" ref="A20204:A20210" si="825">SUM(C20204)</f>
        <v>0</v>
      </c>
      <c r="B20204" s="12" t="s">
        <v>32</v>
      </c>
      <c r="C20204" s="31">
        <v>0</v>
      </c>
    </row>
    <row r="20205" spans="1:3" ht="15" hidden="1" x14ac:dyDescent="0.2">
      <c r="A20205" s="13">
        <f t="shared" si="825"/>
        <v>0</v>
      </c>
      <c r="B20205" s="3" t="s">
        <v>33</v>
      </c>
      <c r="C20205" s="28">
        <v>0</v>
      </c>
    </row>
    <row r="20206" spans="1:3" ht="15" hidden="1" x14ac:dyDescent="0.2">
      <c r="A20206" s="13">
        <f t="shared" si="825"/>
        <v>0</v>
      </c>
      <c r="B20206" s="12" t="s">
        <v>4</v>
      </c>
      <c r="C20206" s="31">
        <v>0</v>
      </c>
    </row>
    <row r="20207" spans="1:3" ht="15" hidden="1" x14ac:dyDescent="0.2">
      <c r="A20207" s="13">
        <f t="shared" si="825"/>
        <v>0</v>
      </c>
      <c r="B20207" s="12" t="s">
        <v>34</v>
      </c>
      <c r="C20207" s="31">
        <v>0</v>
      </c>
    </row>
    <row r="20208" spans="1:3" ht="15" hidden="1" x14ac:dyDescent="0.2">
      <c r="A20208" s="13">
        <f t="shared" si="825"/>
        <v>0</v>
      </c>
      <c r="B20208" s="12" t="s">
        <v>35</v>
      </c>
      <c r="C20208" s="31">
        <v>0</v>
      </c>
    </row>
    <row r="20209" spans="1:3" ht="15" hidden="1" x14ac:dyDescent="0.2">
      <c r="A20209" s="13">
        <f t="shared" si="825"/>
        <v>0</v>
      </c>
      <c r="B20209" s="2" t="s">
        <v>36</v>
      </c>
      <c r="C20209" s="28">
        <v>0</v>
      </c>
    </row>
    <row r="20210" spans="1:3" ht="15" hidden="1" x14ac:dyDescent="0.2">
      <c r="A20210" s="13">
        <f t="shared" si="825"/>
        <v>0</v>
      </c>
      <c r="B20210" s="2" t="s">
        <v>37</v>
      </c>
      <c r="C20210" s="28">
        <v>0</v>
      </c>
    </row>
    <row r="20211" spans="1:3" ht="15" hidden="1" x14ac:dyDescent="0.2">
      <c r="A20211" s="13">
        <v>0</v>
      </c>
      <c r="B20211" s="16" t="s">
        <v>8</v>
      </c>
      <c r="C20211" s="33">
        <v>0</v>
      </c>
    </row>
    <row r="20212" spans="1:3" ht="15" hidden="1" x14ac:dyDescent="0.2">
      <c r="A20212" s="13">
        <v>0</v>
      </c>
      <c r="B20212" s="15" t="s">
        <v>9</v>
      </c>
      <c r="C20212" s="32">
        <v>0</v>
      </c>
    </row>
    <row r="20213" spans="1:3" ht="15" hidden="1" x14ac:dyDescent="0.2">
      <c r="A20213" s="13">
        <v>0</v>
      </c>
      <c r="B20213" s="15" t="s">
        <v>38</v>
      </c>
      <c r="C20213" s="32">
        <v>0</v>
      </c>
    </row>
    <row r="20214" spans="1:3" ht="15" hidden="1" x14ac:dyDescent="0.2">
      <c r="A20214" s="13">
        <f>SUM(C20214)</f>
        <v>0</v>
      </c>
      <c r="B20214" s="14" t="s">
        <v>39</v>
      </c>
      <c r="C20214" s="31">
        <v>0</v>
      </c>
    </row>
    <row r="20215" spans="1:3" ht="15" hidden="1" x14ac:dyDescent="0.2">
      <c r="A20215" s="13">
        <f>SUM(C20215)</f>
        <v>0</v>
      </c>
      <c r="B20215" s="4" t="s">
        <v>40</v>
      </c>
      <c r="C20215" s="28">
        <v>0</v>
      </c>
    </row>
    <row r="20216" spans="1:3" ht="15" hidden="1" x14ac:dyDescent="0.2">
      <c r="A20216" s="13">
        <f>SUM(C20216)</f>
        <v>0</v>
      </c>
      <c r="B20216" s="2" t="s">
        <v>41</v>
      </c>
      <c r="C20216" s="28">
        <v>0</v>
      </c>
    </row>
    <row r="20217" spans="1:3" ht="15" hidden="1" x14ac:dyDescent="0.2">
      <c r="A20217" s="13">
        <v>0</v>
      </c>
      <c r="B20217" s="16" t="s">
        <v>14</v>
      </c>
      <c r="C20217" s="33">
        <v>0</v>
      </c>
    </row>
    <row r="20218" spans="1:3" ht="15" hidden="1" x14ac:dyDescent="0.2">
      <c r="A20218" s="13">
        <v>0</v>
      </c>
      <c r="B20218" s="15" t="s">
        <v>9</v>
      </c>
      <c r="C20218" s="32">
        <v>0</v>
      </c>
    </row>
    <row r="20219" spans="1:3" ht="15" hidden="1" x14ac:dyDescent="0.2">
      <c r="A20219" s="13">
        <v>0</v>
      </c>
      <c r="B20219" s="15" t="s">
        <v>10</v>
      </c>
      <c r="C20219" s="32">
        <v>0</v>
      </c>
    </row>
    <row r="20220" spans="1:3" ht="15" hidden="1" x14ac:dyDescent="0.2">
      <c r="A20220" s="13">
        <f>SUM(C20220)</f>
        <v>0</v>
      </c>
      <c r="B20220" s="14" t="s">
        <v>42</v>
      </c>
      <c r="C20220" s="31">
        <v>0</v>
      </c>
    </row>
    <row r="20221" spans="1:3" ht="15" hidden="1" x14ac:dyDescent="0.2">
      <c r="A20221" s="13">
        <f>SUM(C20221)</f>
        <v>0</v>
      </c>
      <c r="B20221" s="4" t="s">
        <v>16</v>
      </c>
      <c r="C20221" s="28">
        <v>0</v>
      </c>
    </row>
    <row r="20222" spans="1:3" ht="15" hidden="1" x14ac:dyDescent="0.2">
      <c r="A20222" s="13">
        <f>SUM(C20222)</f>
        <v>0</v>
      </c>
      <c r="B20222" s="16" t="s">
        <v>17</v>
      </c>
      <c r="C20222" s="33">
        <v>0</v>
      </c>
    </row>
    <row r="20223" spans="1:3" ht="15" hidden="1" x14ac:dyDescent="0.2">
      <c r="A20223" s="13">
        <v>0</v>
      </c>
      <c r="B20223" s="15" t="s">
        <v>43</v>
      </c>
      <c r="C20223" s="32">
        <v>0</v>
      </c>
    </row>
    <row r="20224" spans="1:3" ht="15" hidden="1" x14ac:dyDescent="0.2">
      <c r="A20224" s="13">
        <v>0</v>
      </c>
      <c r="B20224" s="15" t="s">
        <v>15</v>
      </c>
      <c r="C20224" s="32">
        <v>0</v>
      </c>
    </row>
    <row r="20225" spans="1:3" ht="15" hidden="1" x14ac:dyDescent="0.2">
      <c r="A20225" s="13">
        <v>0</v>
      </c>
      <c r="B20225" s="15" t="s">
        <v>10</v>
      </c>
      <c r="C20225" s="32">
        <v>0</v>
      </c>
    </row>
    <row r="20226" spans="1:3" ht="15" hidden="1" x14ac:dyDescent="0.2">
      <c r="A20226" s="13">
        <f t="shared" ref="A20226:A20248" si="826">SUM(C20226)</f>
        <v>0</v>
      </c>
      <c r="B20226" s="14" t="s">
        <v>39</v>
      </c>
      <c r="C20226" s="31">
        <v>0</v>
      </c>
    </row>
    <row r="20227" spans="1:3" ht="15" hidden="1" x14ac:dyDescent="0.2">
      <c r="A20227" s="13">
        <f t="shared" si="826"/>
        <v>0</v>
      </c>
      <c r="B20227" s="4" t="s">
        <v>16</v>
      </c>
      <c r="C20227" s="28">
        <v>0</v>
      </c>
    </row>
    <row r="20228" spans="1:3" ht="18" hidden="1" customHeight="1" x14ac:dyDescent="0.2">
      <c r="A20228" s="13">
        <f t="shared" si="826"/>
        <v>0</v>
      </c>
      <c r="B20228" s="21"/>
      <c r="C20228" s="35"/>
    </row>
    <row r="20229" spans="1:3" ht="18" hidden="1" customHeight="1" x14ac:dyDescent="0.2">
      <c r="A20229" s="13">
        <f t="shared" si="826"/>
        <v>0</v>
      </c>
      <c r="B20229" s="22" t="s">
        <v>60</v>
      </c>
      <c r="C20229" s="29"/>
    </row>
    <row r="20230" spans="1:3" ht="15" hidden="1" x14ac:dyDescent="0.2">
      <c r="A20230" s="13">
        <f t="shared" si="826"/>
        <v>0</v>
      </c>
      <c r="B20230" s="17" t="s">
        <v>44</v>
      </c>
      <c r="C20230" s="31">
        <v>0</v>
      </c>
    </row>
    <row r="20231" spans="1:3" ht="15" hidden="1" x14ac:dyDescent="0.2">
      <c r="A20231" s="13">
        <f t="shared" si="826"/>
        <v>0</v>
      </c>
      <c r="B20231" s="12" t="s">
        <v>1</v>
      </c>
      <c r="C20231" s="31">
        <v>0</v>
      </c>
    </row>
    <row r="20232" spans="1:3" ht="15" hidden="1" x14ac:dyDescent="0.2">
      <c r="A20232" s="13">
        <f t="shared" si="826"/>
        <v>0</v>
      </c>
      <c r="B20232" s="12" t="s">
        <v>6</v>
      </c>
      <c r="C20232" s="31">
        <v>0</v>
      </c>
    </row>
    <row r="20233" spans="1:3" ht="15" hidden="1" x14ac:dyDescent="0.2">
      <c r="A20233" s="13">
        <f t="shared" si="826"/>
        <v>0</v>
      </c>
      <c r="B20233" s="12" t="s">
        <v>45</v>
      </c>
      <c r="C20233" s="31">
        <v>0</v>
      </c>
    </row>
    <row r="20234" spans="1:3" ht="15" hidden="1" x14ac:dyDescent="0.2">
      <c r="A20234" s="13">
        <f t="shared" si="826"/>
        <v>0</v>
      </c>
      <c r="B20234" s="12" t="s">
        <v>13</v>
      </c>
      <c r="C20234" s="31">
        <v>0</v>
      </c>
    </row>
    <row r="20235" spans="1:3" ht="15" x14ac:dyDescent="0.2">
      <c r="A20235" s="13"/>
      <c r="B20235" s="17" t="s">
        <v>46</v>
      </c>
      <c r="C20235" s="31">
        <v>9.375</v>
      </c>
    </row>
    <row r="20236" spans="1:3" ht="15" x14ac:dyDescent="0.2">
      <c r="A20236" s="13"/>
      <c r="B20236" s="12" t="s">
        <v>19</v>
      </c>
      <c r="C20236" s="31">
        <v>9.375</v>
      </c>
    </row>
    <row r="20237" spans="1:3" ht="15" hidden="1" x14ac:dyDescent="0.2">
      <c r="A20237" s="13">
        <f t="shared" si="826"/>
        <v>0</v>
      </c>
      <c r="B20237" s="12" t="s">
        <v>36</v>
      </c>
      <c r="C20237" s="31">
        <v>0</v>
      </c>
    </row>
    <row r="20238" spans="1:3" ht="15" hidden="1" x14ac:dyDescent="0.2">
      <c r="A20238" s="13">
        <f t="shared" si="826"/>
        <v>0</v>
      </c>
      <c r="B20238" s="12" t="s">
        <v>47</v>
      </c>
      <c r="C20238" s="31">
        <v>0</v>
      </c>
    </row>
    <row r="20239" spans="1:3" ht="15" hidden="1" x14ac:dyDescent="0.2">
      <c r="A20239" s="13">
        <f t="shared" si="826"/>
        <v>0</v>
      </c>
      <c r="B20239" s="12" t="s">
        <v>41</v>
      </c>
      <c r="C20239" s="31">
        <v>0</v>
      </c>
    </row>
    <row r="20240" spans="1:3" ht="15" x14ac:dyDescent="0.2">
      <c r="A20240" s="13"/>
      <c r="B20240" s="39" t="s">
        <v>48</v>
      </c>
      <c r="C20240" s="40">
        <v>-9.375</v>
      </c>
    </row>
    <row r="20241" spans="1:3" ht="15" x14ac:dyDescent="0.2">
      <c r="A20241" s="13"/>
      <c r="B20241" s="39" t="s">
        <v>49</v>
      </c>
      <c r="C20241" s="40">
        <v>11.958930000000001</v>
      </c>
    </row>
    <row r="20242" spans="1:3" ht="15" x14ac:dyDescent="0.2">
      <c r="A20242" s="13"/>
      <c r="B20242" s="39" t="s">
        <v>50</v>
      </c>
      <c r="C20242" s="40">
        <v>2.5839300000000001</v>
      </c>
    </row>
    <row r="20243" spans="1:3" ht="18" hidden="1" customHeight="1" x14ac:dyDescent="0.2">
      <c r="A20243" s="13">
        <f t="shared" si="826"/>
        <v>0</v>
      </c>
      <c r="B20243" s="23"/>
      <c r="C20243" s="34"/>
    </row>
    <row r="20244" spans="1:3" ht="18" hidden="1" customHeight="1" x14ac:dyDescent="0.2">
      <c r="A20244" s="13">
        <f t="shared" si="826"/>
        <v>0</v>
      </c>
      <c r="B20244" s="18" t="s">
        <v>319</v>
      </c>
      <c r="C20244" s="29"/>
    </row>
    <row r="20245" spans="1:3" ht="15" x14ac:dyDescent="0.2">
      <c r="A20245" s="13"/>
      <c r="B20245" s="5" t="s">
        <v>53</v>
      </c>
      <c r="C20245" s="36">
        <v>31</v>
      </c>
    </row>
    <row r="20246" spans="1:3" ht="15" x14ac:dyDescent="0.2">
      <c r="A20246" s="13"/>
      <c r="B20246" s="6" t="s">
        <v>54</v>
      </c>
      <c r="C20246" s="36">
        <v>25</v>
      </c>
    </row>
    <row r="20247" spans="1:3" ht="15" x14ac:dyDescent="0.2">
      <c r="A20247" s="13"/>
      <c r="B20247" s="6" t="s">
        <v>55</v>
      </c>
      <c r="C20247" s="36">
        <v>6</v>
      </c>
    </row>
    <row r="20248" spans="1:3" ht="18" hidden="1" customHeight="1" x14ac:dyDescent="0.2">
      <c r="A20248" s="13">
        <f t="shared" si="826"/>
        <v>0</v>
      </c>
      <c r="B20248" s="24"/>
      <c r="C20248" s="34"/>
    </row>
    <row r="20249" spans="1:3" ht="18" customHeight="1" x14ac:dyDescent="0.2">
      <c r="A20249" s="13"/>
      <c r="B20249" s="121" t="s">
        <v>256</v>
      </c>
      <c r="C20249" s="122"/>
    </row>
    <row r="20250" spans="1:3" ht="18" hidden="1" customHeight="1" x14ac:dyDescent="0.2">
      <c r="A20250" s="13">
        <f t="shared" ref="A20250:A20258" si="827">SUM(C20250)</f>
        <v>0</v>
      </c>
      <c r="B20250" s="21"/>
      <c r="C20250" s="35"/>
    </row>
    <row r="20251" spans="1:3" ht="18" hidden="1" customHeight="1" x14ac:dyDescent="0.2">
      <c r="A20251" s="13">
        <f t="shared" si="827"/>
        <v>0</v>
      </c>
      <c r="B20251" s="22" t="s">
        <v>59</v>
      </c>
      <c r="C20251" s="29"/>
    </row>
    <row r="20252" spans="1:3" ht="15" hidden="1" x14ac:dyDescent="0.2">
      <c r="A20252" s="13">
        <f t="shared" si="827"/>
        <v>0</v>
      </c>
      <c r="B20252" s="2" t="s">
        <v>1</v>
      </c>
      <c r="C20252" s="28">
        <v>0</v>
      </c>
    </row>
    <row r="20253" spans="1:3" ht="15" hidden="1" x14ac:dyDescent="0.2">
      <c r="A20253" s="13">
        <f t="shared" si="827"/>
        <v>0</v>
      </c>
      <c r="B20253" s="3" t="s">
        <v>2</v>
      </c>
      <c r="C20253" s="28"/>
    </row>
    <row r="20254" spans="1:3" ht="15" hidden="1" x14ac:dyDescent="0.2">
      <c r="A20254" s="13">
        <f t="shared" si="827"/>
        <v>0</v>
      </c>
      <c r="B20254" s="3" t="s">
        <v>3</v>
      </c>
      <c r="C20254" s="28"/>
    </row>
    <row r="20255" spans="1:3" ht="15" hidden="1" x14ac:dyDescent="0.2">
      <c r="A20255" s="13">
        <f t="shared" si="827"/>
        <v>0</v>
      </c>
      <c r="B20255" s="3" t="s">
        <v>4</v>
      </c>
      <c r="C20255" s="28">
        <v>0</v>
      </c>
    </row>
    <row r="20256" spans="1:3" ht="15" hidden="1" x14ac:dyDescent="0.2">
      <c r="A20256" s="13">
        <f t="shared" si="827"/>
        <v>0</v>
      </c>
      <c r="B20256" s="3" t="s">
        <v>5</v>
      </c>
      <c r="C20256" s="28">
        <v>0</v>
      </c>
    </row>
    <row r="20257" spans="1:3" ht="15" hidden="1" x14ac:dyDescent="0.2">
      <c r="A20257" s="13">
        <f t="shared" si="827"/>
        <v>0</v>
      </c>
      <c r="B20257" s="2" t="s">
        <v>6</v>
      </c>
      <c r="C20257" s="28">
        <v>0</v>
      </c>
    </row>
    <row r="20258" spans="1:3" ht="15" hidden="1" x14ac:dyDescent="0.2">
      <c r="A20258" s="13">
        <f t="shared" si="827"/>
        <v>0</v>
      </c>
      <c r="B20258" s="2" t="s">
        <v>7</v>
      </c>
      <c r="C20258" s="28">
        <v>0</v>
      </c>
    </row>
    <row r="20259" spans="1:3" ht="15" hidden="1" x14ac:dyDescent="0.2">
      <c r="A20259" s="13">
        <v>0</v>
      </c>
      <c r="B20259" s="3" t="s">
        <v>8</v>
      </c>
      <c r="C20259" s="28">
        <v>0</v>
      </c>
    </row>
    <row r="20260" spans="1:3" ht="15" hidden="1" x14ac:dyDescent="0.2">
      <c r="A20260" s="13">
        <f>SUM(C20260)</f>
        <v>0</v>
      </c>
      <c r="B20260" s="4" t="s">
        <v>9</v>
      </c>
      <c r="C20260" s="28">
        <v>0</v>
      </c>
    </row>
    <row r="20261" spans="1:3" ht="15" hidden="1" x14ac:dyDescent="0.2">
      <c r="A20261" s="13">
        <v>0</v>
      </c>
      <c r="B20261" s="4" t="s">
        <v>10</v>
      </c>
      <c r="C20261" s="28">
        <v>0</v>
      </c>
    </row>
    <row r="20262" spans="1:3" ht="15" hidden="1" x14ac:dyDescent="0.2">
      <c r="A20262" s="13">
        <f>SUM(C20262)</f>
        <v>0</v>
      </c>
      <c r="B20262" s="4" t="s">
        <v>11</v>
      </c>
      <c r="C20262" s="28">
        <v>0</v>
      </c>
    </row>
    <row r="20263" spans="1:3" ht="15" hidden="1" x14ac:dyDescent="0.2">
      <c r="A20263" s="13">
        <f>SUM(C20263)</f>
        <v>0</v>
      </c>
      <c r="B20263" s="4" t="s">
        <v>12</v>
      </c>
      <c r="C20263" s="28">
        <v>0</v>
      </c>
    </row>
    <row r="20264" spans="1:3" ht="15" hidden="1" x14ac:dyDescent="0.2">
      <c r="A20264" s="13">
        <f>SUM(C20264)</f>
        <v>0</v>
      </c>
      <c r="B20264" s="2" t="s">
        <v>13</v>
      </c>
      <c r="C20264" s="28">
        <v>0</v>
      </c>
    </row>
    <row r="20265" spans="1:3" ht="15" hidden="1" x14ac:dyDescent="0.2">
      <c r="A20265" s="13">
        <v>0</v>
      </c>
      <c r="B20265" s="3" t="s">
        <v>14</v>
      </c>
      <c r="C20265" s="28">
        <v>0</v>
      </c>
    </row>
    <row r="20266" spans="1:3" ht="15" hidden="1" x14ac:dyDescent="0.2">
      <c r="A20266" s="13">
        <v>0</v>
      </c>
      <c r="B20266" s="4" t="s">
        <v>15</v>
      </c>
      <c r="C20266" s="28">
        <v>0</v>
      </c>
    </row>
    <row r="20267" spans="1:3" ht="15" hidden="1" x14ac:dyDescent="0.2">
      <c r="A20267" s="13">
        <v>0</v>
      </c>
      <c r="B20267" s="4" t="s">
        <v>10</v>
      </c>
      <c r="C20267" s="28">
        <v>0</v>
      </c>
    </row>
    <row r="20268" spans="1:3" ht="15" hidden="1" x14ac:dyDescent="0.2">
      <c r="A20268" s="13">
        <f t="shared" ref="A20268:A20274" si="828">SUM(C20268)</f>
        <v>0</v>
      </c>
      <c r="B20268" s="4" t="s">
        <v>16</v>
      </c>
      <c r="C20268" s="28">
        <v>0</v>
      </c>
    </row>
    <row r="20269" spans="1:3" ht="15" hidden="1" x14ac:dyDescent="0.2">
      <c r="A20269" s="13">
        <f t="shared" si="828"/>
        <v>0</v>
      </c>
      <c r="B20269" s="3" t="s">
        <v>17</v>
      </c>
      <c r="C20269" s="28">
        <v>0</v>
      </c>
    </row>
    <row r="20270" spans="1:3" ht="15" hidden="1" x14ac:dyDescent="0.2">
      <c r="A20270" s="13">
        <f t="shared" si="828"/>
        <v>0</v>
      </c>
      <c r="B20270" s="4" t="s">
        <v>18</v>
      </c>
      <c r="C20270" s="28">
        <v>0</v>
      </c>
    </row>
    <row r="20271" spans="1:3" ht="18" hidden="1" customHeight="1" x14ac:dyDescent="0.2">
      <c r="A20271" s="13">
        <f t="shared" si="828"/>
        <v>0</v>
      </c>
      <c r="B20271" s="21"/>
      <c r="C20271" s="35"/>
    </row>
    <row r="20272" spans="1:3" ht="15" x14ac:dyDescent="0.2">
      <c r="A20272" s="13"/>
      <c r="B20272" s="2" t="s">
        <v>19</v>
      </c>
      <c r="C20272" s="28">
        <v>0.98757000000000006</v>
      </c>
    </row>
    <row r="20273" spans="1:3" ht="15" hidden="1" x14ac:dyDescent="0.2">
      <c r="A20273" s="13">
        <f t="shared" si="828"/>
        <v>0</v>
      </c>
      <c r="B20273" s="12" t="s">
        <v>20</v>
      </c>
      <c r="C20273" s="31">
        <v>0</v>
      </c>
    </row>
    <row r="20274" spans="1:3" ht="15" x14ac:dyDescent="0.2">
      <c r="A20274" s="13"/>
      <c r="B20274" s="12" t="s">
        <v>21</v>
      </c>
      <c r="C20274" s="31">
        <v>0.98757000000000006</v>
      </c>
    </row>
    <row r="20275" spans="1:3" ht="15" hidden="1" x14ac:dyDescent="0.2">
      <c r="A20275" s="13">
        <v>0</v>
      </c>
      <c r="B20275" s="15" t="s">
        <v>22</v>
      </c>
      <c r="C20275" s="32">
        <v>0</v>
      </c>
    </row>
    <row r="20276" spans="1:3" ht="15" hidden="1" x14ac:dyDescent="0.2">
      <c r="A20276" s="13">
        <v>0</v>
      </c>
      <c r="B20276" s="15" t="s">
        <v>23</v>
      </c>
      <c r="C20276" s="32">
        <v>0</v>
      </c>
    </row>
    <row r="20277" spans="1:3" ht="15" hidden="1" x14ac:dyDescent="0.2">
      <c r="A20277" s="13">
        <v>0</v>
      </c>
      <c r="B20277" s="15" t="s">
        <v>24</v>
      </c>
      <c r="C20277" s="32">
        <v>0.78756999999999999</v>
      </c>
    </row>
    <row r="20278" spans="1:3" ht="15" hidden="1" x14ac:dyDescent="0.2">
      <c r="A20278" s="13">
        <v>0</v>
      </c>
      <c r="B20278" s="15" t="s">
        <v>25</v>
      </c>
      <c r="C20278" s="32">
        <v>0</v>
      </c>
    </row>
    <row r="20279" spans="1:3" ht="15" hidden="1" x14ac:dyDescent="0.2">
      <c r="A20279" s="13">
        <v>0</v>
      </c>
      <c r="B20279" s="15" t="s">
        <v>26</v>
      </c>
      <c r="C20279" s="32">
        <v>0</v>
      </c>
    </row>
    <row r="20280" spans="1:3" ht="15" hidden="1" x14ac:dyDescent="0.2">
      <c r="A20280" s="13">
        <v>0</v>
      </c>
      <c r="B20280" s="15" t="s">
        <v>27</v>
      </c>
      <c r="C20280" s="32">
        <v>0</v>
      </c>
    </row>
    <row r="20281" spans="1:3" ht="30" hidden="1" x14ac:dyDescent="0.2">
      <c r="A20281" s="13">
        <v>0</v>
      </c>
      <c r="B20281" s="15" t="s">
        <v>28</v>
      </c>
      <c r="C20281" s="32">
        <v>0</v>
      </c>
    </row>
    <row r="20282" spans="1:3" ht="15" hidden="1" x14ac:dyDescent="0.2">
      <c r="A20282" s="13">
        <v>0</v>
      </c>
      <c r="B20282" s="15" t="s">
        <v>29</v>
      </c>
      <c r="C20282" s="32">
        <v>0</v>
      </c>
    </row>
    <row r="20283" spans="1:3" ht="15" hidden="1" x14ac:dyDescent="0.2">
      <c r="A20283" s="13">
        <v>0</v>
      </c>
      <c r="B20283" s="15" t="s">
        <v>30</v>
      </c>
      <c r="C20283" s="32">
        <v>0</v>
      </c>
    </row>
    <row r="20284" spans="1:3" ht="15" hidden="1" x14ac:dyDescent="0.2">
      <c r="A20284" s="13">
        <v>0</v>
      </c>
      <c r="B20284" s="15" t="s">
        <v>31</v>
      </c>
      <c r="C20284" s="32">
        <v>0.2</v>
      </c>
    </row>
    <row r="20285" spans="1:3" ht="15" hidden="1" x14ac:dyDescent="0.2">
      <c r="A20285" s="13">
        <f t="shared" ref="A20285:A20291" si="829">SUM(C20285)</f>
        <v>0</v>
      </c>
      <c r="B20285" s="12" t="s">
        <v>32</v>
      </c>
      <c r="C20285" s="31">
        <v>0</v>
      </c>
    </row>
    <row r="20286" spans="1:3" ht="15" hidden="1" x14ac:dyDescent="0.2">
      <c r="A20286" s="13">
        <f t="shared" si="829"/>
        <v>0</v>
      </c>
      <c r="B20286" s="3" t="s">
        <v>33</v>
      </c>
      <c r="C20286" s="28">
        <v>0</v>
      </c>
    </row>
    <row r="20287" spans="1:3" ht="15" hidden="1" x14ac:dyDescent="0.2">
      <c r="A20287" s="13">
        <f t="shared" si="829"/>
        <v>0</v>
      </c>
      <c r="B20287" s="12" t="s">
        <v>4</v>
      </c>
      <c r="C20287" s="31">
        <v>0</v>
      </c>
    </row>
    <row r="20288" spans="1:3" ht="15" hidden="1" x14ac:dyDescent="0.2">
      <c r="A20288" s="13">
        <f t="shared" si="829"/>
        <v>0</v>
      </c>
      <c r="B20288" s="12" t="s">
        <v>34</v>
      </c>
      <c r="C20288" s="31">
        <v>0</v>
      </c>
    </row>
    <row r="20289" spans="1:3" ht="15" hidden="1" x14ac:dyDescent="0.2">
      <c r="A20289" s="13">
        <f t="shared" si="829"/>
        <v>0</v>
      </c>
      <c r="B20289" s="12" t="s">
        <v>35</v>
      </c>
      <c r="C20289" s="31">
        <v>0</v>
      </c>
    </row>
    <row r="20290" spans="1:3" ht="15" hidden="1" x14ac:dyDescent="0.2">
      <c r="A20290" s="13">
        <f t="shared" si="829"/>
        <v>0</v>
      </c>
      <c r="B20290" s="2" t="s">
        <v>36</v>
      </c>
      <c r="C20290" s="28">
        <v>0</v>
      </c>
    </row>
    <row r="20291" spans="1:3" ht="15" hidden="1" x14ac:dyDescent="0.2">
      <c r="A20291" s="13">
        <f t="shared" si="829"/>
        <v>0</v>
      </c>
      <c r="B20291" s="2" t="s">
        <v>37</v>
      </c>
      <c r="C20291" s="28">
        <v>0</v>
      </c>
    </row>
    <row r="20292" spans="1:3" ht="15" hidden="1" x14ac:dyDescent="0.2">
      <c r="A20292" s="13">
        <v>0</v>
      </c>
      <c r="B20292" s="16" t="s">
        <v>8</v>
      </c>
      <c r="C20292" s="33">
        <v>0</v>
      </c>
    </row>
    <row r="20293" spans="1:3" ht="15" hidden="1" x14ac:dyDescent="0.2">
      <c r="A20293" s="13">
        <v>0</v>
      </c>
      <c r="B20293" s="15" t="s">
        <v>9</v>
      </c>
      <c r="C20293" s="32">
        <v>0</v>
      </c>
    </row>
    <row r="20294" spans="1:3" ht="15" hidden="1" x14ac:dyDescent="0.2">
      <c r="A20294" s="13">
        <v>0</v>
      </c>
      <c r="B20294" s="15" t="s">
        <v>38</v>
      </c>
      <c r="C20294" s="32">
        <v>0</v>
      </c>
    </row>
    <row r="20295" spans="1:3" ht="15" hidden="1" x14ac:dyDescent="0.2">
      <c r="A20295" s="13">
        <f>SUM(C20295)</f>
        <v>0</v>
      </c>
      <c r="B20295" s="14" t="s">
        <v>39</v>
      </c>
      <c r="C20295" s="31">
        <v>0</v>
      </c>
    </row>
    <row r="20296" spans="1:3" ht="15" hidden="1" x14ac:dyDescent="0.2">
      <c r="A20296" s="13">
        <f>SUM(C20296)</f>
        <v>0</v>
      </c>
      <c r="B20296" s="4" t="s">
        <v>40</v>
      </c>
      <c r="C20296" s="28">
        <v>0</v>
      </c>
    </row>
    <row r="20297" spans="1:3" ht="15" hidden="1" x14ac:dyDescent="0.2">
      <c r="A20297" s="13">
        <f>SUM(C20297)</f>
        <v>0</v>
      </c>
      <c r="B20297" s="2" t="s">
        <v>41</v>
      </c>
      <c r="C20297" s="28">
        <v>0</v>
      </c>
    </row>
    <row r="20298" spans="1:3" ht="15" hidden="1" x14ac:dyDescent="0.2">
      <c r="A20298" s="13">
        <v>0</v>
      </c>
      <c r="B20298" s="16" t="s">
        <v>14</v>
      </c>
      <c r="C20298" s="33">
        <v>0</v>
      </c>
    </row>
    <row r="20299" spans="1:3" ht="15" hidden="1" x14ac:dyDescent="0.2">
      <c r="A20299" s="13">
        <v>0</v>
      </c>
      <c r="B20299" s="15" t="s">
        <v>9</v>
      </c>
      <c r="C20299" s="32">
        <v>0</v>
      </c>
    </row>
    <row r="20300" spans="1:3" ht="15" hidden="1" x14ac:dyDescent="0.2">
      <c r="A20300" s="13">
        <v>0</v>
      </c>
      <c r="B20300" s="15" t="s">
        <v>10</v>
      </c>
      <c r="C20300" s="32">
        <v>0</v>
      </c>
    </row>
    <row r="20301" spans="1:3" ht="15" hidden="1" x14ac:dyDescent="0.2">
      <c r="A20301" s="13">
        <f>SUM(C20301)</f>
        <v>0</v>
      </c>
      <c r="B20301" s="14" t="s">
        <v>42</v>
      </c>
      <c r="C20301" s="31">
        <v>0</v>
      </c>
    </row>
    <row r="20302" spans="1:3" ht="15" hidden="1" x14ac:dyDescent="0.2">
      <c r="A20302" s="13">
        <f>SUM(C20302)</f>
        <v>0</v>
      </c>
      <c r="B20302" s="4" t="s">
        <v>16</v>
      </c>
      <c r="C20302" s="28">
        <v>0</v>
      </c>
    </row>
    <row r="20303" spans="1:3" ht="15" hidden="1" x14ac:dyDescent="0.2">
      <c r="A20303" s="13">
        <f>SUM(C20303)</f>
        <v>0</v>
      </c>
      <c r="B20303" s="16" t="s">
        <v>17</v>
      </c>
      <c r="C20303" s="33">
        <v>0</v>
      </c>
    </row>
    <row r="20304" spans="1:3" ht="15" hidden="1" x14ac:dyDescent="0.2">
      <c r="A20304" s="13">
        <v>0</v>
      </c>
      <c r="B20304" s="15" t="s">
        <v>43</v>
      </c>
      <c r="C20304" s="32">
        <v>0</v>
      </c>
    </row>
    <row r="20305" spans="1:3" ht="15" hidden="1" x14ac:dyDescent="0.2">
      <c r="A20305" s="13">
        <v>0</v>
      </c>
      <c r="B20305" s="15" t="s">
        <v>15</v>
      </c>
      <c r="C20305" s="32">
        <v>0</v>
      </c>
    </row>
    <row r="20306" spans="1:3" ht="15" hidden="1" x14ac:dyDescent="0.2">
      <c r="A20306" s="13">
        <v>0</v>
      </c>
      <c r="B20306" s="15" t="s">
        <v>10</v>
      </c>
      <c r="C20306" s="32">
        <v>0</v>
      </c>
    </row>
    <row r="20307" spans="1:3" ht="15" hidden="1" x14ac:dyDescent="0.2">
      <c r="A20307" s="13">
        <f t="shared" ref="A20307:A20329" si="830">SUM(C20307)</f>
        <v>0</v>
      </c>
      <c r="B20307" s="14" t="s">
        <v>39</v>
      </c>
      <c r="C20307" s="31">
        <v>0</v>
      </c>
    </row>
    <row r="20308" spans="1:3" ht="15" hidden="1" x14ac:dyDescent="0.2">
      <c r="A20308" s="13">
        <f t="shared" si="830"/>
        <v>0</v>
      </c>
      <c r="B20308" s="4" t="s">
        <v>16</v>
      </c>
      <c r="C20308" s="28">
        <v>0</v>
      </c>
    </row>
    <row r="20309" spans="1:3" ht="18" hidden="1" customHeight="1" x14ac:dyDescent="0.2">
      <c r="A20309" s="13">
        <f t="shared" si="830"/>
        <v>0</v>
      </c>
      <c r="B20309" s="21"/>
      <c r="C20309" s="35"/>
    </row>
    <row r="20310" spans="1:3" ht="18" hidden="1" customHeight="1" x14ac:dyDescent="0.2">
      <c r="A20310" s="13">
        <f t="shared" si="830"/>
        <v>0</v>
      </c>
      <c r="B20310" s="22" t="s">
        <v>60</v>
      </c>
      <c r="C20310" s="29"/>
    </row>
    <row r="20311" spans="1:3" ht="15" hidden="1" x14ac:dyDescent="0.2">
      <c r="A20311" s="13">
        <f t="shared" si="830"/>
        <v>0</v>
      </c>
      <c r="B20311" s="17" t="s">
        <v>44</v>
      </c>
      <c r="C20311" s="31">
        <v>0</v>
      </c>
    </row>
    <row r="20312" spans="1:3" ht="15" hidden="1" x14ac:dyDescent="0.2">
      <c r="A20312" s="13">
        <f t="shared" si="830"/>
        <v>0</v>
      </c>
      <c r="B20312" s="12" t="s">
        <v>1</v>
      </c>
      <c r="C20312" s="31">
        <v>0</v>
      </c>
    </row>
    <row r="20313" spans="1:3" ht="15" hidden="1" x14ac:dyDescent="0.2">
      <c r="A20313" s="13">
        <f t="shared" si="830"/>
        <v>0</v>
      </c>
      <c r="B20313" s="12" t="s">
        <v>6</v>
      </c>
      <c r="C20313" s="31">
        <v>0</v>
      </c>
    </row>
    <row r="20314" spans="1:3" ht="15" hidden="1" x14ac:dyDescent="0.2">
      <c r="A20314" s="13">
        <f t="shared" si="830"/>
        <v>0</v>
      </c>
      <c r="B20314" s="12" t="s">
        <v>45</v>
      </c>
      <c r="C20314" s="31">
        <v>0</v>
      </c>
    </row>
    <row r="20315" spans="1:3" ht="15" hidden="1" x14ac:dyDescent="0.2">
      <c r="A20315" s="13">
        <f t="shared" si="830"/>
        <v>0</v>
      </c>
      <c r="B20315" s="12" t="s">
        <v>13</v>
      </c>
      <c r="C20315" s="31">
        <v>0</v>
      </c>
    </row>
    <row r="20316" spans="1:3" ht="15" x14ac:dyDescent="0.2">
      <c r="A20316" s="13"/>
      <c r="B20316" s="17" t="s">
        <v>46</v>
      </c>
      <c r="C20316" s="31">
        <v>0.98756999999999995</v>
      </c>
    </row>
    <row r="20317" spans="1:3" ht="15" x14ac:dyDescent="0.2">
      <c r="A20317" s="13"/>
      <c r="B20317" s="12" t="s">
        <v>19</v>
      </c>
      <c r="C20317" s="31">
        <v>0.98756999999999995</v>
      </c>
    </row>
    <row r="20318" spans="1:3" ht="15" hidden="1" x14ac:dyDescent="0.2">
      <c r="A20318" s="13">
        <f t="shared" si="830"/>
        <v>0</v>
      </c>
      <c r="B20318" s="12" t="s">
        <v>36</v>
      </c>
      <c r="C20318" s="31">
        <v>0</v>
      </c>
    </row>
    <row r="20319" spans="1:3" ht="15" hidden="1" x14ac:dyDescent="0.2">
      <c r="A20319" s="13">
        <f t="shared" si="830"/>
        <v>0</v>
      </c>
      <c r="B20319" s="12" t="s">
        <v>47</v>
      </c>
      <c r="C20319" s="31">
        <v>0</v>
      </c>
    </row>
    <row r="20320" spans="1:3" ht="15" hidden="1" x14ac:dyDescent="0.2">
      <c r="A20320" s="13">
        <f t="shared" si="830"/>
        <v>0</v>
      </c>
      <c r="B20320" s="12" t="s">
        <v>41</v>
      </c>
      <c r="C20320" s="31">
        <v>0</v>
      </c>
    </row>
    <row r="20321" spans="1:3" ht="15" x14ac:dyDescent="0.2">
      <c r="A20321" s="13"/>
      <c r="B20321" s="39" t="s">
        <v>48</v>
      </c>
      <c r="C20321" s="40">
        <v>-0.98756999999999995</v>
      </c>
    </row>
    <row r="20322" spans="1:3" ht="15" x14ac:dyDescent="0.2">
      <c r="A20322" s="13"/>
      <c r="B20322" s="39" t="s">
        <v>49</v>
      </c>
      <c r="C20322" s="40">
        <v>1.0219400000000001</v>
      </c>
    </row>
    <row r="20323" spans="1:3" ht="15" x14ac:dyDescent="0.2">
      <c r="A20323" s="13"/>
      <c r="B20323" s="39" t="s">
        <v>50</v>
      </c>
      <c r="C20323" s="40">
        <v>3.4369999999999998E-2</v>
      </c>
    </row>
    <row r="20324" spans="1:3" ht="18" hidden="1" customHeight="1" x14ac:dyDescent="0.2">
      <c r="A20324" s="13">
        <f t="shared" si="830"/>
        <v>0</v>
      </c>
      <c r="B20324" s="23"/>
      <c r="C20324" s="34"/>
    </row>
    <row r="20325" spans="1:3" ht="18" hidden="1" customHeight="1" x14ac:dyDescent="0.2">
      <c r="A20325" s="13">
        <f t="shared" si="830"/>
        <v>0</v>
      </c>
      <c r="B20325" s="18" t="s">
        <v>319</v>
      </c>
      <c r="C20325" s="29"/>
    </row>
    <row r="20326" spans="1:3" ht="15" x14ac:dyDescent="0.2">
      <c r="A20326" s="13"/>
      <c r="B20326" s="5" t="s">
        <v>53</v>
      </c>
      <c r="C20326" s="36">
        <v>35</v>
      </c>
    </row>
    <row r="20327" spans="1:3" ht="15" x14ac:dyDescent="0.2">
      <c r="A20327" s="13"/>
      <c r="B20327" s="6" t="s">
        <v>54</v>
      </c>
      <c r="C20327" s="36">
        <v>31</v>
      </c>
    </row>
    <row r="20328" spans="1:3" ht="15" x14ac:dyDescent="0.2">
      <c r="A20328" s="13"/>
      <c r="B20328" s="6" t="s">
        <v>55</v>
      </c>
      <c r="C20328" s="36">
        <v>4</v>
      </c>
    </row>
    <row r="20329" spans="1:3" ht="18" hidden="1" customHeight="1" x14ac:dyDescent="0.2">
      <c r="A20329" s="13">
        <f t="shared" si="830"/>
        <v>0</v>
      </c>
      <c r="B20329" s="24"/>
      <c r="C20329" s="34"/>
    </row>
    <row r="20330" spans="1:3" ht="18" customHeight="1" x14ac:dyDescent="0.2">
      <c r="A20330" s="13"/>
      <c r="B20330" s="121" t="s">
        <v>257</v>
      </c>
      <c r="C20330" s="122"/>
    </row>
    <row r="20331" spans="1:3" ht="18" hidden="1" customHeight="1" x14ac:dyDescent="0.2">
      <c r="A20331" s="13">
        <f t="shared" ref="A20331:A20339" si="831">SUM(C20331)</f>
        <v>0</v>
      </c>
      <c r="B20331" s="21"/>
      <c r="C20331" s="35"/>
    </row>
    <row r="20332" spans="1:3" ht="18" hidden="1" customHeight="1" x14ac:dyDescent="0.2">
      <c r="A20332" s="13">
        <f t="shared" si="831"/>
        <v>0</v>
      </c>
      <c r="B20332" s="22" t="s">
        <v>59</v>
      </c>
      <c r="C20332" s="29"/>
    </row>
    <row r="20333" spans="1:3" ht="15" x14ac:dyDescent="0.2">
      <c r="A20333" s="13"/>
      <c r="B20333" s="2" t="s">
        <v>1</v>
      </c>
      <c r="C20333" s="28">
        <v>145.56574000000001</v>
      </c>
    </row>
    <row r="20334" spans="1:3" ht="15" hidden="1" x14ac:dyDescent="0.2">
      <c r="A20334" s="13">
        <f t="shared" si="831"/>
        <v>0</v>
      </c>
      <c r="B20334" s="3" t="s">
        <v>2</v>
      </c>
      <c r="C20334" s="28"/>
    </row>
    <row r="20335" spans="1:3" ht="15" hidden="1" x14ac:dyDescent="0.2">
      <c r="A20335" s="13">
        <f t="shared" si="831"/>
        <v>0</v>
      </c>
      <c r="B20335" s="3" t="s">
        <v>3</v>
      </c>
      <c r="C20335" s="28"/>
    </row>
    <row r="20336" spans="1:3" ht="15" x14ac:dyDescent="0.2">
      <c r="A20336" s="13"/>
      <c r="B20336" s="3" t="s">
        <v>4</v>
      </c>
      <c r="C20336" s="28">
        <v>145.56574000000001</v>
      </c>
    </row>
    <row r="20337" spans="1:3" ht="15" hidden="1" x14ac:dyDescent="0.2">
      <c r="A20337" s="13">
        <f t="shared" si="831"/>
        <v>0</v>
      </c>
      <c r="B20337" s="3" t="s">
        <v>5</v>
      </c>
      <c r="C20337" s="28">
        <v>0</v>
      </c>
    </row>
    <row r="20338" spans="1:3" ht="15" hidden="1" x14ac:dyDescent="0.2">
      <c r="A20338" s="13">
        <f t="shared" si="831"/>
        <v>0</v>
      </c>
      <c r="B20338" s="2" t="s">
        <v>6</v>
      </c>
      <c r="C20338" s="28">
        <v>0</v>
      </c>
    </row>
    <row r="20339" spans="1:3" ht="15" hidden="1" x14ac:dyDescent="0.2">
      <c r="A20339" s="13">
        <f t="shared" si="831"/>
        <v>0</v>
      </c>
      <c r="B20339" s="2" t="s">
        <v>7</v>
      </c>
      <c r="C20339" s="28">
        <v>0</v>
      </c>
    </row>
    <row r="20340" spans="1:3" ht="15" hidden="1" x14ac:dyDescent="0.2">
      <c r="A20340" s="13">
        <v>0</v>
      </c>
      <c r="B20340" s="3" t="s">
        <v>8</v>
      </c>
      <c r="C20340" s="28">
        <v>0</v>
      </c>
    </row>
    <row r="20341" spans="1:3" ht="15" hidden="1" x14ac:dyDescent="0.2">
      <c r="A20341" s="13">
        <f>SUM(C20341)</f>
        <v>0</v>
      </c>
      <c r="B20341" s="4" t="s">
        <v>9</v>
      </c>
      <c r="C20341" s="28">
        <v>0</v>
      </c>
    </row>
    <row r="20342" spans="1:3" ht="15" hidden="1" x14ac:dyDescent="0.2">
      <c r="A20342" s="13">
        <v>0</v>
      </c>
      <c r="B20342" s="4" t="s">
        <v>10</v>
      </c>
      <c r="C20342" s="28">
        <v>0</v>
      </c>
    </row>
    <row r="20343" spans="1:3" ht="15" hidden="1" x14ac:dyDescent="0.2">
      <c r="A20343" s="13">
        <f>SUM(C20343)</f>
        <v>0</v>
      </c>
      <c r="B20343" s="4" t="s">
        <v>11</v>
      </c>
      <c r="C20343" s="28">
        <v>0</v>
      </c>
    </row>
    <row r="20344" spans="1:3" ht="15" hidden="1" x14ac:dyDescent="0.2">
      <c r="A20344" s="13">
        <f>SUM(C20344)</f>
        <v>0</v>
      </c>
      <c r="B20344" s="4" t="s">
        <v>12</v>
      </c>
      <c r="C20344" s="28">
        <v>0</v>
      </c>
    </row>
    <row r="20345" spans="1:3" ht="15" hidden="1" x14ac:dyDescent="0.2">
      <c r="A20345" s="13">
        <f>SUM(C20345)</f>
        <v>0</v>
      </c>
      <c r="B20345" s="2" t="s">
        <v>13</v>
      </c>
      <c r="C20345" s="28">
        <v>0</v>
      </c>
    </row>
    <row r="20346" spans="1:3" ht="15" hidden="1" x14ac:dyDescent="0.2">
      <c r="A20346" s="13">
        <v>0</v>
      </c>
      <c r="B20346" s="3" t="s">
        <v>14</v>
      </c>
      <c r="C20346" s="28">
        <v>0</v>
      </c>
    </row>
    <row r="20347" spans="1:3" ht="15" hidden="1" x14ac:dyDescent="0.2">
      <c r="A20347" s="13">
        <v>0</v>
      </c>
      <c r="B20347" s="4" t="s">
        <v>15</v>
      </c>
      <c r="C20347" s="28">
        <v>0</v>
      </c>
    </row>
    <row r="20348" spans="1:3" ht="15" hidden="1" x14ac:dyDescent="0.2">
      <c r="A20348" s="13">
        <v>0</v>
      </c>
      <c r="B20348" s="4" t="s">
        <v>10</v>
      </c>
      <c r="C20348" s="28">
        <v>0</v>
      </c>
    </row>
    <row r="20349" spans="1:3" ht="15" hidden="1" x14ac:dyDescent="0.2">
      <c r="A20349" s="13">
        <f t="shared" ref="A20349:A20355" si="832">SUM(C20349)</f>
        <v>0</v>
      </c>
      <c r="B20349" s="4" t="s">
        <v>16</v>
      </c>
      <c r="C20349" s="28">
        <v>0</v>
      </c>
    </row>
    <row r="20350" spans="1:3" ht="15" hidden="1" x14ac:dyDescent="0.2">
      <c r="A20350" s="13">
        <f t="shared" si="832"/>
        <v>0</v>
      </c>
      <c r="B20350" s="3" t="s">
        <v>17</v>
      </c>
      <c r="C20350" s="28">
        <v>0</v>
      </c>
    </row>
    <row r="20351" spans="1:3" ht="15" hidden="1" x14ac:dyDescent="0.2">
      <c r="A20351" s="13">
        <f t="shared" si="832"/>
        <v>0</v>
      </c>
      <c r="B20351" s="4" t="s">
        <v>18</v>
      </c>
      <c r="C20351" s="28">
        <v>0</v>
      </c>
    </row>
    <row r="20352" spans="1:3" ht="18" hidden="1" customHeight="1" x14ac:dyDescent="0.2">
      <c r="A20352" s="13">
        <f t="shared" si="832"/>
        <v>0</v>
      </c>
      <c r="B20352" s="21"/>
      <c r="C20352" s="35"/>
    </row>
    <row r="20353" spans="1:3" ht="15" hidden="1" x14ac:dyDescent="0.2">
      <c r="A20353" s="13">
        <f t="shared" si="832"/>
        <v>0</v>
      </c>
      <c r="B20353" s="2" t="s">
        <v>19</v>
      </c>
      <c r="C20353" s="28">
        <v>0</v>
      </c>
    </row>
    <row r="20354" spans="1:3" ht="15" hidden="1" x14ac:dyDescent="0.2">
      <c r="A20354" s="13">
        <f t="shared" si="832"/>
        <v>0</v>
      </c>
      <c r="B20354" s="12" t="s">
        <v>20</v>
      </c>
      <c r="C20354" s="31">
        <v>0</v>
      </c>
    </row>
    <row r="20355" spans="1:3" ht="15" hidden="1" x14ac:dyDescent="0.2">
      <c r="A20355" s="13">
        <f t="shared" si="832"/>
        <v>0</v>
      </c>
      <c r="B20355" s="12" t="s">
        <v>21</v>
      </c>
      <c r="C20355" s="31">
        <v>0</v>
      </c>
    </row>
    <row r="20356" spans="1:3" ht="15" hidden="1" x14ac:dyDescent="0.2">
      <c r="A20356" s="13">
        <v>0</v>
      </c>
      <c r="B20356" s="15" t="s">
        <v>22</v>
      </c>
      <c r="C20356" s="32">
        <v>0</v>
      </c>
    </row>
    <row r="20357" spans="1:3" ht="15" hidden="1" x14ac:dyDescent="0.2">
      <c r="A20357" s="13">
        <v>0</v>
      </c>
      <c r="B20357" s="15" t="s">
        <v>23</v>
      </c>
      <c r="C20357" s="32">
        <v>0</v>
      </c>
    </row>
    <row r="20358" spans="1:3" ht="15" hidden="1" x14ac:dyDescent="0.2">
      <c r="A20358" s="13">
        <v>0</v>
      </c>
      <c r="B20358" s="15" t="s">
        <v>24</v>
      </c>
      <c r="C20358" s="32">
        <v>0</v>
      </c>
    </row>
    <row r="20359" spans="1:3" ht="15" hidden="1" x14ac:dyDescent="0.2">
      <c r="A20359" s="13">
        <v>0</v>
      </c>
      <c r="B20359" s="15" t="s">
        <v>25</v>
      </c>
      <c r="C20359" s="32">
        <v>0</v>
      </c>
    </row>
    <row r="20360" spans="1:3" ht="15" hidden="1" x14ac:dyDescent="0.2">
      <c r="A20360" s="13">
        <v>0</v>
      </c>
      <c r="B20360" s="15" t="s">
        <v>26</v>
      </c>
      <c r="C20360" s="32">
        <v>0</v>
      </c>
    </row>
    <row r="20361" spans="1:3" ht="15" hidden="1" x14ac:dyDescent="0.2">
      <c r="A20361" s="13">
        <v>0</v>
      </c>
      <c r="B20361" s="15" t="s">
        <v>27</v>
      </c>
      <c r="C20361" s="32">
        <v>0</v>
      </c>
    </row>
    <row r="20362" spans="1:3" ht="30" hidden="1" x14ac:dyDescent="0.2">
      <c r="A20362" s="13">
        <v>0</v>
      </c>
      <c r="B20362" s="15" t="s">
        <v>28</v>
      </c>
      <c r="C20362" s="32">
        <v>0</v>
      </c>
    </row>
    <row r="20363" spans="1:3" ht="15" hidden="1" x14ac:dyDescent="0.2">
      <c r="A20363" s="13">
        <v>0</v>
      </c>
      <c r="B20363" s="15" t="s">
        <v>29</v>
      </c>
      <c r="C20363" s="32">
        <v>0</v>
      </c>
    </row>
    <row r="20364" spans="1:3" ht="15" hidden="1" x14ac:dyDescent="0.2">
      <c r="A20364" s="13">
        <v>0</v>
      </c>
      <c r="B20364" s="15" t="s">
        <v>30</v>
      </c>
      <c r="C20364" s="32">
        <v>0</v>
      </c>
    </row>
    <row r="20365" spans="1:3" ht="15" hidden="1" x14ac:dyDescent="0.2">
      <c r="A20365" s="13">
        <v>0</v>
      </c>
      <c r="B20365" s="15" t="s">
        <v>31</v>
      </c>
      <c r="C20365" s="32">
        <v>0</v>
      </c>
    </row>
    <row r="20366" spans="1:3" ht="15" hidden="1" x14ac:dyDescent="0.2">
      <c r="A20366" s="13">
        <f t="shared" ref="A20366:A20426" si="833">SUM(C20366)</f>
        <v>0</v>
      </c>
      <c r="B20366" s="12" t="s">
        <v>32</v>
      </c>
      <c r="C20366" s="31">
        <v>0</v>
      </c>
    </row>
    <row r="20367" spans="1:3" ht="15" hidden="1" x14ac:dyDescent="0.2">
      <c r="A20367" s="13">
        <f t="shared" si="833"/>
        <v>0</v>
      </c>
      <c r="B20367" s="3" t="s">
        <v>33</v>
      </c>
      <c r="C20367" s="28">
        <v>0</v>
      </c>
    </row>
    <row r="20368" spans="1:3" ht="15" hidden="1" x14ac:dyDescent="0.2">
      <c r="A20368" s="13">
        <f t="shared" si="833"/>
        <v>0</v>
      </c>
      <c r="B20368" s="12" t="s">
        <v>4</v>
      </c>
      <c r="C20368" s="31">
        <v>0</v>
      </c>
    </row>
    <row r="20369" spans="1:3" ht="15" hidden="1" x14ac:dyDescent="0.2">
      <c r="A20369" s="13">
        <f t="shared" si="833"/>
        <v>0</v>
      </c>
      <c r="B20369" s="12" t="s">
        <v>34</v>
      </c>
      <c r="C20369" s="31">
        <v>0</v>
      </c>
    </row>
    <row r="20370" spans="1:3" ht="15" hidden="1" x14ac:dyDescent="0.2">
      <c r="A20370" s="13">
        <f t="shared" si="833"/>
        <v>0</v>
      </c>
      <c r="B20370" s="12" t="s">
        <v>35</v>
      </c>
      <c r="C20370" s="31">
        <v>0</v>
      </c>
    </row>
    <row r="20371" spans="1:3" ht="15" hidden="1" x14ac:dyDescent="0.2">
      <c r="A20371" s="13">
        <f t="shared" si="833"/>
        <v>0</v>
      </c>
      <c r="B20371" s="2" t="s">
        <v>36</v>
      </c>
      <c r="C20371" s="28">
        <v>0</v>
      </c>
    </row>
    <row r="20372" spans="1:3" ht="15" hidden="1" x14ac:dyDescent="0.2">
      <c r="A20372" s="13">
        <f t="shared" si="833"/>
        <v>0</v>
      </c>
      <c r="B20372" s="2" t="s">
        <v>37</v>
      </c>
      <c r="C20372" s="28">
        <v>0</v>
      </c>
    </row>
    <row r="20373" spans="1:3" ht="15" hidden="1" x14ac:dyDescent="0.2">
      <c r="A20373" s="13">
        <v>0</v>
      </c>
      <c r="B20373" s="16" t="s">
        <v>8</v>
      </c>
      <c r="C20373" s="33">
        <v>0</v>
      </c>
    </row>
    <row r="20374" spans="1:3" ht="15" hidden="1" x14ac:dyDescent="0.2">
      <c r="A20374" s="13">
        <v>0</v>
      </c>
      <c r="B20374" s="15" t="s">
        <v>9</v>
      </c>
      <c r="C20374" s="32">
        <v>0</v>
      </c>
    </row>
    <row r="20375" spans="1:3" ht="15" hidden="1" x14ac:dyDescent="0.2">
      <c r="A20375" s="13">
        <v>0</v>
      </c>
      <c r="B20375" s="15" t="s">
        <v>38</v>
      </c>
      <c r="C20375" s="32">
        <v>0</v>
      </c>
    </row>
    <row r="20376" spans="1:3" ht="15" hidden="1" x14ac:dyDescent="0.2">
      <c r="A20376" s="13">
        <f t="shared" si="833"/>
        <v>0</v>
      </c>
      <c r="B20376" s="14" t="s">
        <v>39</v>
      </c>
      <c r="C20376" s="31">
        <v>0</v>
      </c>
    </row>
    <row r="20377" spans="1:3" ht="15" hidden="1" x14ac:dyDescent="0.2">
      <c r="A20377" s="13">
        <f t="shared" si="833"/>
        <v>0</v>
      </c>
      <c r="B20377" s="4" t="s">
        <v>40</v>
      </c>
      <c r="C20377" s="28">
        <v>0</v>
      </c>
    </row>
    <row r="20378" spans="1:3" ht="15" hidden="1" x14ac:dyDescent="0.2">
      <c r="A20378" s="13">
        <f t="shared" si="833"/>
        <v>0</v>
      </c>
      <c r="B20378" s="2" t="s">
        <v>41</v>
      </c>
      <c r="C20378" s="28">
        <v>0</v>
      </c>
    </row>
    <row r="20379" spans="1:3" ht="15" hidden="1" x14ac:dyDescent="0.2">
      <c r="A20379" s="13">
        <v>0</v>
      </c>
      <c r="B20379" s="16" t="s">
        <v>14</v>
      </c>
      <c r="C20379" s="33">
        <v>0</v>
      </c>
    </row>
    <row r="20380" spans="1:3" ht="15" hidden="1" x14ac:dyDescent="0.2">
      <c r="A20380" s="13">
        <v>0</v>
      </c>
      <c r="B20380" s="15" t="s">
        <v>9</v>
      </c>
      <c r="C20380" s="32">
        <v>0</v>
      </c>
    </row>
    <row r="20381" spans="1:3" ht="15" hidden="1" x14ac:dyDescent="0.2">
      <c r="A20381" s="13">
        <v>0</v>
      </c>
      <c r="B20381" s="15" t="s">
        <v>10</v>
      </c>
      <c r="C20381" s="32">
        <v>0</v>
      </c>
    </row>
    <row r="20382" spans="1:3" ht="15" hidden="1" x14ac:dyDescent="0.2">
      <c r="A20382" s="13">
        <f t="shared" si="833"/>
        <v>0</v>
      </c>
      <c r="B20382" s="14" t="s">
        <v>42</v>
      </c>
      <c r="C20382" s="31">
        <v>0</v>
      </c>
    </row>
    <row r="20383" spans="1:3" ht="15" hidden="1" x14ac:dyDescent="0.2">
      <c r="A20383" s="13">
        <f t="shared" si="833"/>
        <v>0</v>
      </c>
      <c r="B20383" s="4" t="s">
        <v>16</v>
      </c>
      <c r="C20383" s="28">
        <v>0</v>
      </c>
    </row>
    <row r="20384" spans="1:3" ht="15" hidden="1" x14ac:dyDescent="0.2">
      <c r="A20384" s="13">
        <f t="shared" si="833"/>
        <v>0</v>
      </c>
      <c r="B20384" s="16" t="s">
        <v>17</v>
      </c>
      <c r="C20384" s="33">
        <v>0</v>
      </c>
    </row>
    <row r="20385" spans="1:3" ht="15" hidden="1" x14ac:dyDescent="0.2">
      <c r="A20385" s="13">
        <v>0</v>
      </c>
      <c r="B20385" s="15" t="s">
        <v>43</v>
      </c>
      <c r="C20385" s="32">
        <v>0</v>
      </c>
    </row>
    <row r="20386" spans="1:3" ht="15" hidden="1" x14ac:dyDescent="0.2">
      <c r="A20386" s="13">
        <v>0</v>
      </c>
      <c r="B20386" s="15" t="s">
        <v>15</v>
      </c>
      <c r="C20386" s="32">
        <v>0</v>
      </c>
    </row>
    <row r="20387" spans="1:3" ht="15" hidden="1" x14ac:dyDescent="0.2">
      <c r="A20387" s="13">
        <v>0</v>
      </c>
      <c r="B20387" s="15" t="s">
        <v>10</v>
      </c>
      <c r="C20387" s="32">
        <v>0</v>
      </c>
    </row>
    <row r="20388" spans="1:3" ht="15" hidden="1" x14ac:dyDescent="0.2">
      <c r="A20388" s="13">
        <f t="shared" si="833"/>
        <v>0</v>
      </c>
      <c r="B20388" s="14" t="s">
        <v>39</v>
      </c>
      <c r="C20388" s="31">
        <v>0</v>
      </c>
    </row>
    <row r="20389" spans="1:3" ht="15" hidden="1" x14ac:dyDescent="0.2">
      <c r="A20389" s="13">
        <f t="shared" si="833"/>
        <v>0</v>
      </c>
      <c r="B20389" s="4" t="s">
        <v>16</v>
      </c>
      <c r="C20389" s="28">
        <v>0</v>
      </c>
    </row>
    <row r="20390" spans="1:3" ht="18" hidden="1" customHeight="1" x14ac:dyDescent="0.2">
      <c r="A20390" s="13">
        <f t="shared" si="833"/>
        <v>0</v>
      </c>
      <c r="B20390" s="21"/>
      <c r="C20390" s="35"/>
    </row>
    <row r="20391" spans="1:3" ht="18" hidden="1" customHeight="1" x14ac:dyDescent="0.2">
      <c r="A20391" s="13">
        <f t="shared" si="833"/>
        <v>0</v>
      </c>
      <c r="B20391" s="22" t="s">
        <v>60</v>
      </c>
      <c r="C20391" s="29"/>
    </row>
    <row r="20392" spans="1:3" ht="15" x14ac:dyDescent="0.2">
      <c r="A20392" s="13"/>
      <c r="B20392" s="17" t="s">
        <v>44</v>
      </c>
      <c r="C20392" s="31">
        <v>145.56574000000001</v>
      </c>
    </row>
    <row r="20393" spans="1:3" ht="15" x14ac:dyDescent="0.2">
      <c r="A20393" s="13"/>
      <c r="B20393" s="12" t="s">
        <v>1</v>
      </c>
      <c r="C20393" s="31">
        <v>145.56574000000001</v>
      </c>
    </row>
    <row r="20394" spans="1:3" ht="15" hidden="1" x14ac:dyDescent="0.2">
      <c r="A20394" s="13">
        <f t="shared" si="833"/>
        <v>0</v>
      </c>
      <c r="B20394" s="12" t="s">
        <v>6</v>
      </c>
      <c r="C20394" s="31">
        <v>0</v>
      </c>
    </row>
    <row r="20395" spans="1:3" ht="15" hidden="1" x14ac:dyDescent="0.2">
      <c r="A20395" s="13">
        <f t="shared" si="833"/>
        <v>0</v>
      </c>
      <c r="B20395" s="12" t="s">
        <v>45</v>
      </c>
      <c r="C20395" s="31">
        <v>0</v>
      </c>
    </row>
    <row r="20396" spans="1:3" ht="15" hidden="1" x14ac:dyDescent="0.2">
      <c r="A20396" s="13">
        <f t="shared" si="833"/>
        <v>0</v>
      </c>
      <c r="B20396" s="12" t="s">
        <v>13</v>
      </c>
      <c r="C20396" s="31">
        <v>0</v>
      </c>
    </row>
    <row r="20397" spans="1:3" ht="15" hidden="1" x14ac:dyDescent="0.2">
      <c r="A20397" s="13">
        <f t="shared" si="833"/>
        <v>0</v>
      </c>
      <c r="B20397" s="17" t="s">
        <v>46</v>
      </c>
      <c r="C20397" s="31">
        <v>0</v>
      </c>
    </row>
    <row r="20398" spans="1:3" ht="15" hidden="1" x14ac:dyDescent="0.2">
      <c r="A20398" s="13">
        <f t="shared" si="833"/>
        <v>0</v>
      </c>
      <c r="B20398" s="12" t="s">
        <v>19</v>
      </c>
      <c r="C20398" s="31">
        <v>0</v>
      </c>
    </row>
    <row r="20399" spans="1:3" ht="15" hidden="1" x14ac:dyDescent="0.2">
      <c r="A20399" s="13">
        <f t="shared" si="833"/>
        <v>0</v>
      </c>
      <c r="B20399" s="12" t="s">
        <v>36</v>
      </c>
      <c r="C20399" s="31">
        <v>0</v>
      </c>
    </row>
    <row r="20400" spans="1:3" ht="15" hidden="1" x14ac:dyDescent="0.2">
      <c r="A20400" s="13">
        <f t="shared" si="833"/>
        <v>0</v>
      </c>
      <c r="B20400" s="12" t="s">
        <v>47</v>
      </c>
      <c r="C20400" s="31">
        <v>0</v>
      </c>
    </row>
    <row r="20401" spans="1:3" ht="15" hidden="1" x14ac:dyDescent="0.2">
      <c r="A20401" s="13">
        <f t="shared" si="833"/>
        <v>0</v>
      </c>
      <c r="B20401" s="12" t="s">
        <v>41</v>
      </c>
      <c r="C20401" s="31">
        <v>0</v>
      </c>
    </row>
    <row r="20402" spans="1:3" ht="15" x14ac:dyDescent="0.2">
      <c r="A20402" s="13"/>
      <c r="B20402" s="39" t="s">
        <v>48</v>
      </c>
      <c r="C20402" s="40">
        <v>145.56574000000001</v>
      </c>
    </row>
    <row r="20403" spans="1:3" ht="15" x14ac:dyDescent="0.2">
      <c r="A20403" s="13"/>
      <c r="B20403" s="39" t="s">
        <v>49</v>
      </c>
      <c r="C20403" s="40">
        <v>63.87227</v>
      </c>
    </row>
    <row r="20404" spans="1:3" ht="15" x14ac:dyDescent="0.2">
      <c r="A20404" s="13"/>
      <c r="B20404" s="39" t="s">
        <v>50</v>
      </c>
      <c r="C20404" s="40">
        <v>209.43800999999999</v>
      </c>
    </row>
    <row r="20405" spans="1:3" ht="18" hidden="1" customHeight="1" x14ac:dyDescent="0.2">
      <c r="A20405" s="13">
        <f t="shared" si="833"/>
        <v>0</v>
      </c>
      <c r="B20405" s="23"/>
      <c r="C20405" s="34"/>
    </row>
    <row r="20406" spans="1:3" ht="18" hidden="1" customHeight="1" x14ac:dyDescent="0.2">
      <c r="A20406" s="13">
        <f t="shared" si="833"/>
        <v>0</v>
      </c>
      <c r="B20406" s="18" t="s">
        <v>319</v>
      </c>
      <c r="C20406" s="29"/>
    </row>
    <row r="20407" spans="1:3" ht="15" x14ac:dyDescent="0.2">
      <c r="A20407" s="13"/>
      <c r="B20407" s="5" t="s">
        <v>53</v>
      </c>
      <c r="C20407" s="36">
        <v>33</v>
      </c>
    </row>
    <row r="20408" spans="1:3" ht="15" x14ac:dyDescent="0.2">
      <c r="A20408" s="13"/>
      <c r="B20408" s="6" t="s">
        <v>54</v>
      </c>
      <c r="C20408" s="36">
        <v>8</v>
      </c>
    </row>
    <row r="20409" spans="1:3" ht="15" x14ac:dyDescent="0.2">
      <c r="A20409" s="13"/>
      <c r="B20409" s="6" t="s">
        <v>55</v>
      </c>
      <c r="C20409" s="36">
        <v>25</v>
      </c>
    </row>
    <row r="20410" spans="1:3" ht="18" hidden="1" customHeight="1" x14ac:dyDescent="0.2">
      <c r="A20410" s="13">
        <f t="shared" si="833"/>
        <v>0</v>
      </c>
      <c r="B20410" s="24"/>
      <c r="C20410" s="34"/>
    </row>
    <row r="20411" spans="1:3" ht="18" customHeight="1" x14ac:dyDescent="0.2">
      <c r="A20411" s="13"/>
      <c r="B20411" s="121" t="s">
        <v>258</v>
      </c>
      <c r="C20411" s="122"/>
    </row>
    <row r="20412" spans="1:3" ht="18" hidden="1" customHeight="1" x14ac:dyDescent="0.2">
      <c r="A20412" s="13">
        <f t="shared" si="833"/>
        <v>0</v>
      </c>
      <c r="B20412" s="21"/>
      <c r="C20412" s="35"/>
    </row>
    <row r="20413" spans="1:3" ht="18" hidden="1" customHeight="1" x14ac:dyDescent="0.2">
      <c r="A20413" s="13">
        <f t="shared" si="833"/>
        <v>0</v>
      </c>
      <c r="B20413" s="22" t="s">
        <v>59</v>
      </c>
      <c r="C20413" s="29"/>
    </row>
    <row r="20414" spans="1:3" ht="15" x14ac:dyDescent="0.2">
      <c r="A20414" s="13"/>
      <c r="B20414" s="2" t="s">
        <v>1</v>
      </c>
      <c r="C20414" s="28">
        <v>17.844860000000001</v>
      </c>
    </row>
    <row r="20415" spans="1:3" ht="15" hidden="1" x14ac:dyDescent="0.2">
      <c r="A20415" s="13">
        <f t="shared" si="833"/>
        <v>0</v>
      </c>
      <c r="B20415" s="3" t="s">
        <v>2</v>
      </c>
      <c r="C20415" s="28"/>
    </row>
    <row r="20416" spans="1:3" ht="15" hidden="1" x14ac:dyDescent="0.2">
      <c r="A20416" s="13">
        <f t="shared" si="833"/>
        <v>0</v>
      </c>
      <c r="B20416" s="3" t="s">
        <v>3</v>
      </c>
      <c r="C20416" s="28"/>
    </row>
    <row r="20417" spans="1:3" ht="15" hidden="1" x14ac:dyDescent="0.2">
      <c r="A20417" s="13">
        <f t="shared" si="833"/>
        <v>0</v>
      </c>
      <c r="B20417" s="3" t="s">
        <v>4</v>
      </c>
      <c r="C20417" s="28">
        <v>0</v>
      </c>
    </row>
    <row r="20418" spans="1:3" ht="15" x14ac:dyDescent="0.2">
      <c r="A20418" s="13"/>
      <c r="B20418" s="3" t="s">
        <v>5</v>
      </c>
      <c r="C20418" s="28">
        <v>17.844860000000001</v>
      </c>
    </row>
    <row r="20419" spans="1:3" ht="15" hidden="1" x14ac:dyDescent="0.2">
      <c r="A20419" s="13">
        <f t="shared" si="833"/>
        <v>0</v>
      </c>
      <c r="B20419" s="2" t="s">
        <v>6</v>
      </c>
      <c r="C20419" s="28">
        <v>0</v>
      </c>
    </row>
    <row r="20420" spans="1:3" ht="15" hidden="1" x14ac:dyDescent="0.2">
      <c r="A20420" s="13">
        <f t="shared" si="833"/>
        <v>0</v>
      </c>
      <c r="B20420" s="2" t="s">
        <v>7</v>
      </c>
      <c r="C20420" s="28">
        <v>0</v>
      </c>
    </row>
    <row r="20421" spans="1:3" ht="15" hidden="1" x14ac:dyDescent="0.2">
      <c r="A20421" s="13">
        <v>0</v>
      </c>
      <c r="B20421" s="3" t="s">
        <v>8</v>
      </c>
      <c r="C20421" s="28">
        <v>0</v>
      </c>
    </row>
    <row r="20422" spans="1:3" ht="15" hidden="1" x14ac:dyDescent="0.2">
      <c r="A20422" s="13">
        <f t="shared" si="833"/>
        <v>0</v>
      </c>
      <c r="B20422" s="4" t="s">
        <v>9</v>
      </c>
      <c r="C20422" s="28">
        <v>0</v>
      </c>
    </row>
    <row r="20423" spans="1:3" ht="15" hidden="1" x14ac:dyDescent="0.2">
      <c r="A20423" s="13">
        <v>0</v>
      </c>
      <c r="B20423" s="4" t="s">
        <v>10</v>
      </c>
      <c r="C20423" s="28">
        <v>0</v>
      </c>
    </row>
    <row r="20424" spans="1:3" ht="15" hidden="1" x14ac:dyDescent="0.2">
      <c r="A20424" s="13">
        <f t="shared" si="833"/>
        <v>0</v>
      </c>
      <c r="B20424" s="4" t="s">
        <v>11</v>
      </c>
      <c r="C20424" s="28">
        <v>0</v>
      </c>
    </row>
    <row r="20425" spans="1:3" ht="15" hidden="1" x14ac:dyDescent="0.2">
      <c r="A20425" s="13">
        <f t="shared" si="833"/>
        <v>0</v>
      </c>
      <c r="B20425" s="4" t="s">
        <v>12</v>
      </c>
      <c r="C20425" s="28">
        <v>0</v>
      </c>
    </row>
    <row r="20426" spans="1:3" ht="15" hidden="1" x14ac:dyDescent="0.2">
      <c r="A20426" s="13">
        <f t="shared" si="833"/>
        <v>0</v>
      </c>
      <c r="B20426" s="2" t="s">
        <v>13</v>
      </c>
      <c r="C20426" s="28">
        <v>0</v>
      </c>
    </row>
    <row r="20427" spans="1:3" ht="15" hidden="1" x14ac:dyDescent="0.2">
      <c r="A20427" s="13">
        <v>0</v>
      </c>
      <c r="B20427" s="3" t="s">
        <v>14</v>
      </c>
      <c r="C20427" s="28">
        <v>0</v>
      </c>
    </row>
    <row r="20428" spans="1:3" ht="15" hidden="1" x14ac:dyDescent="0.2">
      <c r="A20428" s="13">
        <v>0</v>
      </c>
      <c r="B20428" s="4" t="s">
        <v>15</v>
      </c>
      <c r="C20428" s="28">
        <v>0</v>
      </c>
    </row>
    <row r="20429" spans="1:3" ht="15" hidden="1" x14ac:dyDescent="0.2">
      <c r="A20429" s="13">
        <v>0</v>
      </c>
      <c r="B20429" s="4" t="s">
        <v>10</v>
      </c>
      <c r="C20429" s="28">
        <v>0</v>
      </c>
    </row>
    <row r="20430" spans="1:3" ht="15" hidden="1" x14ac:dyDescent="0.2">
      <c r="A20430" s="13">
        <f t="shared" ref="A20430:A20436" si="834">SUM(C20430)</f>
        <v>0</v>
      </c>
      <c r="B20430" s="4" t="s">
        <v>16</v>
      </c>
      <c r="C20430" s="28">
        <v>0</v>
      </c>
    </row>
    <row r="20431" spans="1:3" ht="15" hidden="1" x14ac:dyDescent="0.2">
      <c r="A20431" s="13">
        <f t="shared" si="834"/>
        <v>0</v>
      </c>
      <c r="B20431" s="3" t="s">
        <v>17</v>
      </c>
      <c r="C20431" s="28">
        <v>0</v>
      </c>
    </row>
    <row r="20432" spans="1:3" ht="15" hidden="1" x14ac:dyDescent="0.2">
      <c r="A20432" s="13">
        <f t="shared" si="834"/>
        <v>0</v>
      </c>
      <c r="B20432" s="4" t="s">
        <v>18</v>
      </c>
      <c r="C20432" s="28">
        <v>0</v>
      </c>
    </row>
    <row r="20433" spans="1:3" ht="18" hidden="1" customHeight="1" x14ac:dyDescent="0.2">
      <c r="A20433" s="13">
        <f t="shared" si="834"/>
        <v>0</v>
      </c>
      <c r="B20433" s="21"/>
      <c r="C20433" s="35"/>
    </row>
    <row r="20434" spans="1:3" ht="15" x14ac:dyDescent="0.2">
      <c r="A20434" s="13"/>
      <c r="B20434" s="2" t="s">
        <v>19</v>
      </c>
      <c r="C20434" s="28">
        <v>30.116289999999996</v>
      </c>
    </row>
    <row r="20435" spans="1:3" ht="15" x14ac:dyDescent="0.2">
      <c r="A20435" s="13"/>
      <c r="B20435" s="12" t="s">
        <v>20</v>
      </c>
      <c r="C20435" s="31">
        <v>0.9</v>
      </c>
    </row>
    <row r="20436" spans="1:3" ht="15" x14ac:dyDescent="0.2">
      <c r="A20436" s="13"/>
      <c r="B20436" s="12" t="s">
        <v>21</v>
      </c>
      <c r="C20436" s="31">
        <v>29.016289999999998</v>
      </c>
    </row>
    <row r="20437" spans="1:3" ht="15" hidden="1" x14ac:dyDescent="0.2">
      <c r="A20437" s="13">
        <v>0</v>
      </c>
      <c r="B20437" s="15" t="s">
        <v>22</v>
      </c>
      <c r="C20437" s="32">
        <v>15.70778</v>
      </c>
    </row>
    <row r="20438" spans="1:3" ht="15" hidden="1" x14ac:dyDescent="0.2">
      <c r="A20438" s="13">
        <v>0</v>
      </c>
      <c r="B20438" s="15" t="s">
        <v>23</v>
      </c>
      <c r="C20438" s="32">
        <v>0.61499999999999999</v>
      </c>
    </row>
    <row r="20439" spans="1:3" ht="15" hidden="1" x14ac:dyDescent="0.2">
      <c r="A20439" s="13">
        <v>0</v>
      </c>
      <c r="B20439" s="15" t="s">
        <v>24</v>
      </c>
      <c r="C20439" s="32">
        <v>11.17994</v>
      </c>
    </row>
    <row r="20440" spans="1:3" ht="15" hidden="1" x14ac:dyDescent="0.2">
      <c r="A20440" s="13">
        <v>0</v>
      </c>
      <c r="B20440" s="15" t="s">
        <v>25</v>
      </c>
      <c r="C20440" s="32">
        <v>0</v>
      </c>
    </row>
    <row r="20441" spans="1:3" ht="15" hidden="1" x14ac:dyDescent="0.2">
      <c r="A20441" s="13">
        <v>0</v>
      </c>
      <c r="B20441" s="15" t="s">
        <v>26</v>
      </c>
      <c r="C20441" s="32">
        <v>0</v>
      </c>
    </row>
    <row r="20442" spans="1:3" ht="15" hidden="1" x14ac:dyDescent="0.2">
      <c r="A20442" s="13">
        <v>0</v>
      </c>
      <c r="B20442" s="15" t="s">
        <v>27</v>
      </c>
      <c r="C20442" s="32">
        <v>0</v>
      </c>
    </row>
    <row r="20443" spans="1:3" ht="30" hidden="1" x14ac:dyDescent="0.2">
      <c r="A20443" s="13">
        <v>0</v>
      </c>
      <c r="B20443" s="15" t="s">
        <v>28</v>
      </c>
      <c r="C20443" s="32">
        <v>0</v>
      </c>
    </row>
    <row r="20444" spans="1:3" ht="15" hidden="1" x14ac:dyDescent="0.2">
      <c r="A20444" s="13">
        <v>0</v>
      </c>
      <c r="B20444" s="15" t="s">
        <v>29</v>
      </c>
      <c r="C20444" s="32">
        <v>0</v>
      </c>
    </row>
    <row r="20445" spans="1:3" ht="15" hidden="1" x14ac:dyDescent="0.2">
      <c r="A20445" s="13">
        <v>0</v>
      </c>
      <c r="B20445" s="15" t="s">
        <v>30</v>
      </c>
      <c r="C20445" s="32">
        <v>0</v>
      </c>
    </row>
    <row r="20446" spans="1:3" ht="15" hidden="1" x14ac:dyDescent="0.2">
      <c r="A20446" s="13">
        <v>0</v>
      </c>
      <c r="B20446" s="15" t="s">
        <v>31</v>
      </c>
      <c r="C20446" s="32">
        <v>1.5135700000000001</v>
      </c>
    </row>
    <row r="20447" spans="1:3" ht="15" hidden="1" x14ac:dyDescent="0.2">
      <c r="A20447" s="13">
        <f t="shared" ref="A20447:A20453" si="835">SUM(C20447)</f>
        <v>0</v>
      </c>
      <c r="B20447" s="12" t="s">
        <v>32</v>
      </c>
      <c r="C20447" s="31">
        <v>0</v>
      </c>
    </row>
    <row r="20448" spans="1:3" ht="15" hidden="1" x14ac:dyDescent="0.2">
      <c r="A20448" s="13">
        <f t="shared" si="835"/>
        <v>0</v>
      </c>
      <c r="B20448" s="3" t="s">
        <v>33</v>
      </c>
      <c r="C20448" s="28">
        <v>0</v>
      </c>
    </row>
    <row r="20449" spans="1:3" ht="15" hidden="1" x14ac:dyDescent="0.2">
      <c r="A20449" s="13">
        <f t="shared" si="835"/>
        <v>0</v>
      </c>
      <c r="B20449" s="12" t="s">
        <v>4</v>
      </c>
      <c r="C20449" s="31">
        <v>0</v>
      </c>
    </row>
    <row r="20450" spans="1:3" ht="15" hidden="1" x14ac:dyDescent="0.2">
      <c r="A20450" s="13">
        <f t="shared" si="835"/>
        <v>0</v>
      </c>
      <c r="B20450" s="12" t="s">
        <v>34</v>
      </c>
      <c r="C20450" s="31">
        <v>0</v>
      </c>
    </row>
    <row r="20451" spans="1:3" ht="15" x14ac:dyDescent="0.2">
      <c r="A20451" s="13"/>
      <c r="B20451" s="12" t="s">
        <v>35</v>
      </c>
      <c r="C20451" s="31">
        <v>0.2</v>
      </c>
    </row>
    <row r="20452" spans="1:3" ht="15" hidden="1" x14ac:dyDescent="0.2">
      <c r="A20452" s="13">
        <f t="shared" si="835"/>
        <v>0</v>
      </c>
      <c r="B20452" s="2" t="s">
        <v>36</v>
      </c>
      <c r="C20452" s="28">
        <v>0</v>
      </c>
    </row>
    <row r="20453" spans="1:3" ht="15" hidden="1" x14ac:dyDescent="0.2">
      <c r="A20453" s="13">
        <f t="shared" si="835"/>
        <v>0</v>
      </c>
      <c r="B20453" s="2" t="s">
        <v>37</v>
      </c>
      <c r="C20453" s="28">
        <v>0</v>
      </c>
    </row>
    <row r="20454" spans="1:3" ht="15" hidden="1" x14ac:dyDescent="0.2">
      <c r="A20454" s="13">
        <v>0</v>
      </c>
      <c r="B20454" s="16" t="s">
        <v>8</v>
      </c>
      <c r="C20454" s="33">
        <v>0</v>
      </c>
    </row>
    <row r="20455" spans="1:3" ht="15" hidden="1" x14ac:dyDescent="0.2">
      <c r="A20455" s="13">
        <v>0</v>
      </c>
      <c r="B20455" s="15" t="s">
        <v>9</v>
      </c>
      <c r="C20455" s="32">
        <v>0</v>
      </c>
    </row>
    <row r="20456" spans="1:3" ht="15" hidden="1" x14ac:dyDescent="0.2">
      <c r="A20456" s="13">
        <v>0</v>
      </c>
      <c r="B20456" s="15" t="s">
        <v>38</v>
      </c>
      <c r="C20456" s="32">
        <v>0</v>
      </c>
    </row>
    <row r="20457" spans="1:3" ht="15" hidden="1" x14ac:dyDescent="0.2">
      <c r="A20457" s="13">
        <f>SUM(C20457)</f>
        <v>0</v>
      </c>
      <c r="B20457" s="14" t="s">
        <v>39</v>
      </c>
      <c r="C20457" s="31">
        <v>0</v>
      </c>
    </row>
    <row r="20458" spans="1:3" ht="15" hidden="1" x14ac:dyDescent="0.2">
      <c r="A20458" s="13">
        <f>SUM(C20458)</f>
        <v>0</v>
      </c>
      <c r="B20458" s="4" t="s">
        <v>40</v>
      </c>
      <c r="C20458" s="28">
        <v>0</v>
      </c>
    </row>
    <row r="20459" spans="1:3" ht="15" hidden="1" x14ac:dyDescent="0.2">
      <c r="A20459" s="13">
        <f>SUM(C20459)</f>
        <v>0</v>
      </c>
      <c r="B20459" s="2" t="s">
        <v>41</v>
      </c>
      <c r="C20459" s="28">
        <v>0</v>
      </c>
    </row>
    <row r="20460" spans="1:3" ht="15" hidden="1" x14ac:dyDescent="0.2">
      <c r="A20460" s="13">
        <v>0</v>
      </c>
      <c r="B20460" s="16" t="s">
        <v>14</v>
      </c>
      <c r="C20460" s="33">
        <v>0</v>
      </c>
    </row>
    <row r="20461" spans="1:3" ht="15" hidden="1" x14ac:dyDescent="0.2">
      <c r="A20461" s="13">
        <v>0</v>
      </c>
      <c r="B20461" s="15" t="s">
        <v>9</v>
      </c>
      <c r="C20461" s="32">
        <v>0</v>
      </c>
    </row>
    <row r="20462" spans="1:3" ht="15" hidden="1" x14ac:dyDescent="0.2">
      <c r="A20462" s="13">
        <v>0</v>
      </c>
      <c r="B20462" s="15" t="s">
        <v>10</v>
      </c>
      <c r="C20462" s="32">
        <v>0</v>
      </c>
    </row>
    <row r="20463" spans="1:3" ht="15" hidden="1" x14ac:dyDescent="0.2">
      <c r="A20463" s="13">
        <f>SUM(C20463)</f>
        <v>0</v>
      </c>
      <c r="B20463" s="14" t="s">
        <v>42</v>
      </c>
      <c r="C20463" s="31">
        <v>0</v>
      </c>
    </row>
    <row r="20464" spans="1:3" ht="15" hidden="1" x14ac:dyDescent="0.2">
      <c r="A20464" s="13">
        <f>SUM(C20464)</f>
        <v>0</v>
      </c>
      <c r="B20464" s="4" t="s">
        <v>16</v>
      </c>
      <c r="C20464" s="28">
        <v>0</v>
      </c>
    </row>
    <row r="20465" spans="1:3" ht="15" hidden="1" x14ac:dyDescent="0.2">
      <c r="A20465" s="13">
        <f>SUM(C20465)</f>
        <v>0</v>
      </c>
      <c r="B20465" s="16" t="s">
        <v>17</v>
      </c>
      <c r="C20465" s="33">
        <v>0</v>
      </c>
    </row>
    <row r="20466" spans="1:3" ht="15" hidden="1" x14ac:dyDescent="0.2">
      <c r="A20466" s="13">
        <v>0</v>
      </c>
      <c r="B20466" s="15" t="s">
        <v>43</v>
      </c>
      <c r="C20466" s="32">
        <v>0</v>
      </c>
    </row>
    <row r="20467" spans="1:3" ht="15" hidden="1" x14ac:dyDescent="0.2">
      <c r="A20467" s="13">
        <v>0</v>
      </c>
      <c r="B20467" s="15" t="s">
        <v>15</v>
      </c>
      <c r="C20467" s="32">
        <v>0</v>
      </c>
    </row>
    <row r="20468" spans="1:3" ht="15" hidden="1" x14ac:dyDescent="0.2">
      <c r="A20468" s="13">
        <v>0</v>
      </c>
      <c r="B20468" s="15" t="s">
        <v>10</v>
      </c>
      <c r="C20468" s="32">
        <v>0</v>
      </c>
    </row>
    <row r="20469" spans="1:3" ht="15" hidden="1" x14ac:dyDescent="0.2">
      <c r="A20469" s="13">
        <f t="shared" ref="A20469:A20491" si="836">SUM(C20469)</f>
        <v>0</v>
      </c>
      <c r="B20469" s="14" t="s">
        <v>39</v>
      </c>
      <c r="C20469" s="31">
        <v>0</v>
      </c>
    </row>
    <row r="20470" spans="1:3" ht="15" hidden="1" x14ac:dyDescent="0.2">
      <c r="A20470" s="13">
        <f t="shared" si="836"/>
        <v>0</v>
      </c>
      <c r="B20470" s="4" t="s">
        <v>16</v>
      </c>
      <c r="C20470" s="28">
        <v>0</v>
      </c>
    </row>
    <row r="20471" spans="1:3" ht="18" hidden="1" customHeight="1" x14ac:dyDescent="0.2">
      <c r="A20471" s="13">
        <f t="shared" si="836"/>
        <v>0</v>
      </c>
      <c r="B20471" s="21"/>
      <c r="C20471" s="35"/>
    </row>
    <row r="20472" spans="1:3" ht="18" hidden="1" customHeight="1" x14ac:dyDescent="0.2">
      <c r="A20472" s="13">
        <f t="shared" si="836"/>
        <v>0</v>
      </c>
      <c r="B20472" s="22" t="s">
        <v>60</v>
      </c>
      <c r="C20472" s="29"/>
    </row>
    <row r="20473" spans="1:3" ht="15" x14ac:dyDescent="0.2">
      <c r="A20473" s="13"/>
      <c r="B20473" s="17" t="s">
        <v>44</v>
      </c>
      <c r="C20473" s="31">
        <v>17.844860000000001</v>
      </c>
    </row>
    <row r="20474" spans="1:3" ht="15" x14ac:dyDescent="0.2">
      <c r="A20474" s="13"/>
      <c r="B20474" s="12" t="s">
        <v>1</v>
      </c>
      <c r="C20474" s="31">
        <v>17.844860000000001</v>
      </c>
    </row>
    <row r="20475" spans="1:3" ht="15" hidden="1" x14ac:dyDescent="0.2">
      <c r="A20475" s="13">
        <f t="shared" si="836"/>
        <v>0</v>
      </c>
      <c r="B20475" s="12" t="s">
        <v>6</v>
      </c>
      <c r="C20475" s="31">
        <v>0</v>
      </c>
    </row>
    <row r="20476" spans="1:3" ht="15" hidden="1" x14ac:dyDescent="0.2">
      <c r="A20476" s="13">
        <f t="shared" si="836"/>
        <v>0</v>
      </c>
      <c r="B20476" s="12" t="s">
        <v>45</v>
      </c>
      <c r="C20476" s="31">
        <v>0</v>
      </c>
    </row>
    <row r="20477" spans="1:3" ht="15" hidden="1" x14ac:dyDescent="0.2">
      <c r="A20477" s="13">
        <f t="shared" si="836"/>
        <v>0</v>
      </c>
      <c r="B20477" s="12" t="s">
        <v>13</v>
      </c>
      <c r="C20477" s="31">
        <v>0</v>
      </c>
    </row>
    <row r="20478" spans="1:3" ht="15" x14ac:dyDescent="0.2">
      <c r="A20478" s="13"/>
      <c r="B20478" s="17" t="s">
        <v>46</v>
      </c>
      <c r="C20478" s="31">
        <v>30.116289999999999</v>
      </c>
    </row>
    <row r="20479" spans="1:3" ht="15" x14ac:dyDescent="0.2">
      <c r="A20479" s="13"/>
      <c r="B20479" s="12" t="s">
        <v>19</v>
      </c>
      <c r="C20479" s="31">
        <v>30.116289999999999</v>
      </c>
    </row>
    <row r="20480" spans="1:3" ht="15" hidden="1" x14ac:dyDescent="0.2">
      <c r="A20480" s="13">
        <f t="shared" si="836"/>
        <v>0</v>
      </c>
      <c r="B20480" s="12" t="s">
        <v>36</v>
      </c>
      <c r="C20480" s="31">
        <v>0</v>
      </c>
    </row>
    <row r="20481" spans="1:3" ht="15" hidden="1" x14ac:dyDescent="0.2">
      <c r="A20481" s="13">
        <f t="shared" si="836"/>
        <v>0</v>
      </c>
      <c r="B20481" s="12" t="s">
        <v>47</v>
      </c>
      <c r="C20481" s="31">
        <v>0</v>
      </c>
    </row>
    <row r="20482" spans="1:3" ht="15" hidden="1" x14ac:dyDescent="0.2">
      <c r="A20482" s="13">
        <f t="shared" si="836"/>
        <v>0</v>
      </c>
      <c r="B20482" s="12" t="s">
        <v>41</v>
      </c>
      <c r="C20482" s="31">
        <v>0</v>
      </c>
    </row>
    <row r="20483" spans="1:3" ht="15" x14ac:dyDescent="0.2">
      <c r="A20483" s="13"/>
      <c r="B20483" s="39" t="s">
        <v>48</v>
      </c>
      <c r="C20483" s="40">
        <v>-12.271430000000001</v>
      </c>
    </row>
    <row r="20484" spans="1:3" ht="15" x14ac:dyDescent="0.2">
      <c r="A20484" s="13"/>
      <c r="B20484" s="39" t="s">
        <v>49</v>
      </c>
      <c r="C20484" s="40">
        <v>51.448419999999999</v>
      </c>
    </row>
    <row r="20485" spans="1:3" ht="15" x14ac:dyDescent="0.2">
      <c r="A20485" s="13"/>
      <c r="B20485" s="39" t="s">
        <v>50</v>
      </c>
      <c r="C20485" s="40">
        <v>39.176990000000004</v>
      </c>
    </row>
    <row r="20486" spans="1:3" ht="18" hidden="1" customHeight="1" x14ac:dyDescent="0.2">
      <c r="A20486" s="13">
        <f t="shared" si="836"/>
        <v>0</v>
      </c>
      <c r="B20486" s="23"/>
      <c r="C20486" s="34"/>
    </row>
    <row r="20487" spans="1:3" ht="18" hidden="1" customHeight="1" x14ac:dyDescent="0.2">
      <c r="A20487" s="13">
        <f t="shared" si="836"/>
        <v>0</v>
      </c>
      <c r="B20487" s="18" t="s">
        <v>319</v>
      </c>
      <c r="C20487" s="29"/>
    </row>
    <row r="20488" spans="1:3" ht="15" x14ac:dyDescent="0.2">
      <c r="A20488" s="13"/>
      <c r="B20488" s="5" t="s">
        <v>53</v>
      </c>
      <c r="C20488" s="36">
        <v>41</v>
      </c>
    </row>
    <row r="20489" spans="1:3" ht="15" x14ac:dyDescent="0.2">
      <c r="A20489" s="13"/>
      <c r="B20489" s="6" t="s">
        <v>54</v>
      </c>
      <c r="C20489" s="36">
        <v>30</v>
      </c>
    </row>
    <row r="20490" spans="1:3" ht="15" x14ac:dyDescent="0.2">
      <c r="A20490" s="13"/>
      <c r="B20490" s="6" t="s">
        <v>55</v>
      </c>
      <c r="C20490" s="36">
        <v>11</v>
      </c>
    </row>
    <row r="20491" spans="1:3" ht="18" hidden="1" customHeight="1" x14ac:dyDescent="0.2">
      <c r="A20491" s="13">
        <f t="shared" si="836"/>
        <v>0</v>
      </c>
      <c r="B20491" s="24"/>
      <c r="C20491" s="34"/>
    </row>
    <row r="20492" spans="1:3" ht="18" customHeight="1" x14ac:dyDescent="0.2">
      <c r="A20492" s="13"/>
      <c r="B20492" s="121" t="s">
        <v>259</v>
      </c>
      <c r="C20492" s="122"/>
    </row>
    <row r="20493" spans="1:3" ht="18" hidden="1" customHeight="1" x14ac:dyDescent="0.2">
      <c r="A20493" s="13">
        <f t="shared" ref="A20493:A20501" si="837">SUM(C20493)</f>
        <v>0</v>
      </c>
      <c r="B20493" s="21"/>
      <c r="C20493" s="35"/>
    </row>
    <row r="20494" spans="1:3" ht="18" hidden="1" customHeight="1" x14ac:dyDescent="0.2">
      <c r="A20494" s="13">
        <f t="shared" si="837"/>
        <v>0</v>
      </c>
      <c r="B20494" s="22" t="s">
        <v>59</v>
      </c>
      <c r="C20494" s="29"/>
    </row>
    <row r="20495" spans="1:3" ht="15" x14ac:dyDescent="0.2">
      <c r="A20495" s="13"/>
      <c r="B20495" s="2" t="s">
        <v>1</v>
      </c>
      <c r="C20495" s="28">
        <v>194.51132000000001</v>
      </c>
    </row>
    <row r="20496" spans="1:3" ht="15" hidden="1" x14ac:dyDescent="0.2">
      <c r="A20496" s="13">
        <f t="shared" si="837"/>
        <v>0</v>
      </c>
      <c r="B20496" s="3" t="s">
        <v>2</v>
      </c>
      <c r="C20496" s="28"/>
    </row>
    <row r="20497" spans="1:3" ht="15" hidden="1" x14ac:dyDescent="0.2">
      <c r="A20497" s="13">
        <f t="shared" si="837"/>
        <v>0</v>
      </c>
      <c r="B20497" s="3" t="s">
        <v>3</v>
      </c>
      <c r="C20497" s="28"/>
    </row>
    <row r="20498" spans="1:3" ht="15" x14ac:dyDescent="0.2">
      <c r="A20498" s="13"/>
      <c r="B20498" s="3" t="s">
        <v>4</v>
      </c>
      <c r="C20498" s="28">
        <v>120.82634</v>
      </c>
    </row>
    <row r="20499" spans="1:3" ht="15" x14ac:dyDescent="0.2">
      <c r="A20499" s="13"/>
      <c r="B20499" s="3" t="s">
        <v>5</v>
      </c>
      <c r="C20499" s="28">
        <v>73.684979999999996</v>
      </c>
    </row>
    <row r="20500" spans="1:3" ht="15" hidden="1" x14ac:dyDescent="0.2">
      <c r="A20500" s="13">
        <f t="shared" si="837"/>
        <v>0</v>
      </c>
      <c r="B20500" s="2" t="s">
        <v>6</v>
      </c>
      <c r="C20500" s="28">
        <v>0</v>
      </c>
    </row>
    <row r="20501" spans="1:3" ht="15" hidden="1" x14ac:dyDescent="0.2">
      <c r="A20501" s="13">
        <f t="shared" si="837"/>
        <v>0</v>
      </c>
      <c r="B20501" s="2" t="s">
        <v>7</v>
      </c>
      <c r="C20501" s="28">
        <v>0</v>
      </c>
    </row>
    <row r="20502" spans="1:3" ht="15" hidden="1" x14ac:dyDescent="0.2">
      <c r="A20502" s="13">
        <v>0</v>
      </c>
      <c r="B20502" s="3" t="s">
        <v>8</v>
      </c>
      <c r="C20502" s="28">
        <v>0</v>
      </c>
    </row>
    <row r="20503" spans="1:3" ht="15" hidden="1" x14ac:dyDescent="0.2">
      <c r="A20503" s="13">
        <f>SUM(C20503)</f>
        <v>0</v>
      </c>
      <c r="B20503" s="4" t="s">
        <v>9</v>
      </c>
      <c r="C20503" s="28">
        <v>0</v>
      </c>
    </row>
    <row r="20504" spans="1:3" ht="15" hidden="1" x14ac:dyDescent="0.2">
      <c r="A20504" s="13">
        <v>0</v>
      </c>
      <c r="B20504" s="4" t="s">
        <v>10</v>
      </c>
      <c r="C20504" s="28">
        <v>0</v>
      </c>
    </row>
    <row r="20505" spans="1:3" ht="15" hidden="1" x14ac:dyDescent="0.2">
      <c r="A20505" s="13">
        <f>SUM(C20505)</f>
        <v>0</v>
      </c>
      <c r="B20505" s="4" t="s">
        <v>11</v>
      </c>
      <c r="C20505" s="28">
        <v>0</v>
      </c>
    </row>
    <row r="20506" spans="1:3" ht="15" hidden="1" x14ac:dyDescent="0.2">
      <c r="A20506" s="13">
        <f>SUM(C20506)</f>
        <v>0</v>
      </c>
      <c r="B20506" s="4" t="s">
        <v>12</v>
      </c>
      <c r="C20506" s="28">
        <v>0</v>
      </c>
    </row>
    <row r="20507" spans="1:3" ht="15" hidden="1" x14ac:dyDescent="0.2">
      <c r="A20507" s="13">
        <f>SUM(C20507)</f>
        <v>0</v>
      </c>
      <c r="B20507" s="2" t="s">
        <v>13</v>
      </c>
      <c r="C20507" s="28">
        <v>0</v>
      </c>
    </row>
    <row r="20508" spans="1:3" ht="15" hidden="1" x14ac:dyDescent="0.2">
      <c r="A20508" s="13">
        <v>0</v>
      </c>
      <c r="B20508" s="3" t="s">
        <v>14</v>
      </c>
      <c r="C20508" s="28">
        <v>0</v>
      </c>
    </row>
    <row r="20509" spans="1:3" ht="15" hidden="1" x14ac:dyDescent="0.2">
      <c r="A20509" s="13">
        <v>0</v>
      </c>
      <c r="B20509" s="4" t="s">
        <v>15</v>
      </c>
      <c r="C20509" s="28">
        <v>0</v>
      </c>
    </row>
    <row r="20510" spans="1:3" ht="15" hidden="1" x14ac:dyDescent="0.2">
      <c r="A20510" s="13">
        <v>0</v>
      </c>
      <c r="B20510" s="4" t="s">
        <v>10</v>
      </c>
      <c r="C20510" s="28">
        <v>0</v>
      </c>
    </row>
    <row r="20511" spans="1:3" ht="15" hidden="1" x14ac:dyDescent="0.2">
      <c r="A20511" s="13">
        <f t="shared" ref="A20511:A20517" si="838">SUM(C20511)</f>
        <v>0</v>
      </c>
      <c r="B20511" s="4" t="s">
        <v>16</v>
      </c>
      <c r="C20511" s="28">
        <v>0</v>
      </c>
    </row>
    <row r="20512" spans="1:3" ht="15" hidden="1" x14ac:dyDescent="0.2">
      <c r="A20512" s="13">
        <f t="shared" si="838"/>
        <v>0</v>
      </c>
      <c r="B20512" s="3" t="s">
        <v>17</v>
      </c>
      <c r="C20512" s="28">
        <v>0</v>
      </c>
    </row>
    <row r="20513" spans="1:3" ht="15" hidden="1" x14ac:dyDescent="0.2">
      <c r="A20513" s="13">
        <f t="shared" si="838"/>
        <v>0</v>
      </c>
      <c r="B20513" s="4" t="s">
        <v>18</v>
      </c>
      <c r="C20513" s="28">
        <v>0</v>
      </c>
    </row>
    <row r="20514" spans="1:3" ht="18" hidden="1" customHeight="1" x14ac:dyDescent="0.2">
      <c r="A20514" s="13">
        <f t="shared" si="838"/>
        <v>0</v>
      </c>
      <c r="B20514" s="21"/>
      <c r="C20514" s="35"/>
    </row>
    <row r="20515" spans="1:3" ht="15" x14ac:dyDescent="0.2">
      <c r="A20515" s="13"/>
      <c r="B20515" s="2" t="s">
        <v>19</v>
      </c>
      <c r="C20515" s="28">
        <v>60.631450000000001</v>
      </c>
    </row>
    <row r="20516" spans="1:3" ht="15" hidden="1" x14ac:dyDescent="0.2">
      <c r="A20516" s="13">
        <f t="shared" si="838"/>
        <v>0</v>
      </c>
      <c r="B20516" s="12" t="s">
        <v>20</v>
      </c>
      <c r="C20516" s="31">
        <v>0</v>
      </c>
    </row>
    <row r="20517" spans="1:3" ht="15" x14ac:dyDescent="0.2">
      <c r="A20517" s="13"/>
      <c r="B20517" s="12" t="s">
        <v>21</v>
      </c>
      <c r="C20517" s="31">
        <v>60.631450000000001</v>
      </c>
    </row>
    <row r="20518" spans="1:3" ht="15" hidden="1" x14ac:dyDescent="0.2">
      <c r="A20518" s="13">
        <v>0</v>
      </c>
      <c r="B20518" s="15" t="s">
        <v>22</v>
      </c>
      <c r="C20518" s="32">
        <v>39.826799999999999</v>
      </c>
    </row>
    <row r="20519" spans="1:3" ht="15" hidden="1" x14ac:dyDescent="0.2">
      <c r="A20519" s="13">
        <v>0</v>
      </c>
      <c r="B20519" s="15" t="s">
        <v>23</v>
      </c>
      <c r="C20519" s="32">
        <v>0</v>
      </c>
    </row>
    <row r="20520" spans="1:3" ht="15" hidden="1" x14ac:dyDescent="0.2">
      <c r="A20520" s="13">
        <v>0</v>
      </c>
      <c r="B20520" s="15" t="s">
        <v>24</v>
      </c>
      <c r="C20520" s="32">
        <v>0.66320000000000001</v>
      </c>
    </row>
    <row r="20521" spans="1:3" ht="15" hidden="1" x14ac:dyDescent="0.2">
      <c r="A20521" s="13">
        <v>0</v>
      </c>
      <c r="B20521" s="15" t="s">
        <v>25</v>
      </c>
      <c r="C20521" s="32">
        <v>0</v>
      </c>
    </row>
    <row r="20522" spans="1:3" ht="15" hidden="1" x14ac:dyDescent="0.2">
      <c r="A20522" s="13">
        <v>0</v>
      </c>
      <c r="B20522" s="15" t="s">
        <v>26</v>
      </c>
      <c r="C20522" s="32">
        <v>0</v>
      </c>
    </row>
    <row r="20523" spans="1:3" ht="15" hidden="1" x14ac:dyDescent="0.2">
      <c r="A20523" s="13">
        <v>0</v>
      </c>
      <c r="B20523" s="15" t="s">
        <v>27</v>
      </c>
      <c r="C20523" s="32">
        <v>0</v>
      </c>
    </row>
    <row r="20524" spans="1:3" ht="30" hidden="1" x14ac:dyDescent="0.2">
      <c r="A20524" s="13">
        <v>0</v>
      </c>
      <c r="B20524" s="15" t="s">
        <v>28</v>
      </c>
      <c r="C20524" s="32">
        <v>0</v>
      </c>
    </row>
    <row r="20525" spans="1:3" ht="15" hidden="1" x14ac:dyDescent="0.2">
      <c r="A20525" s="13">
        <v>0</v>
      </c>
      <c r="B20525" s="15" t="s">
        <v>29</v>
      </c>
      <c r="C20525" s="32">
        <v>0</v>
      </c>
    </row>
    <row r="20526" spans="1:3" ht="15" hidden="1" x14ac:dyDescent="0.2">
      <c r="A20526" s="13">
        <v>0</v>
      </c>
      <c r="B20526" s="15" t="s">
        <v>30</v>
      </c>
      <c r="C20526" s="32">
        <v>0</v>
      </c>
    </row>
    <row r="20527" spans="1:3" ht="15" hidden="1" x14ac:dyDescent="0.2">
      <c r="A20527" s="13">
        <v>0</v>
      </c>
      <c r="B20527" s="15" t="s">
        <v>31</v>
      </c>
      <c r="C20527" s="32">
        <v>20.141449999999999</v>
      </c>
    </row>
    <row r="20528" spans="1:3" ht="15" hidden="1" x14ac:dyDescent="0.2">
      <c r="A20528" s="13">
        <f t="shared" ref="A20528:A20534" si="839">SUM(C20528)</f>
        <v>0</v>
      </c>
      <c r="B20528" s="12" t="s">
        <v>32</v>
      </c>
      <c r="C20528" s="31">
        <v>0</v>
      </c>
    </row>
    <row r="20529" spans="1:3" ht="15" hidden="1" x14ac:dyDescent="0.2">
      <c r="A20529" s="13">
        <f t="shared" si="839"/>
        <v>0</v>
      </c>
      <c r="B20529" s="3" t="s">
        <v>33</v>
      </c>
      <c r="C20529" s="28">
        <v>0</v>
      </c>
    </row>
    <row r="20530" spans="1:3" ht="15" hidden="1" x14ac:dyDescent="0.2">
      <c r="A20530" s="13">
        <f t="shared" si="839"/>
        <v>0</v>
      </c>
      <c r="B20530" s="12" t="s">
        <v>4</v>
      </c>
      <c r="C20530" s="31">
        <v>0</v>
      </c>
    </row>
    <row r="20531" spans="1:3" ht="15" hidden="1" x14ac:dyDescent="0.2">
      <c r="A20531" s="13">
        <f t="shared" si="839"/>
        <v>0</v>
      </c>
      <c r="B20531" s="12" t="s">
        <v>34</v>
      </c>
      <c r="C20531" s="31">
        <v>0</v>
      </c>
    </row>
    <row r="20532" spans="1:3" ht="15" hidden="1" x14ac:dyDescent="0.2">
      <c r="A20532" s="13">
        <f t="shared" si="839"/>
        <v>0</v>
      </c>
      <c r="B20532" s="12" t="s">
        <v>35</v>
      </c>
      <c r="C20532" s="31">
        <v>0</v>
      </c>
    </row>
    <row r="20533" spans="1:3" ht="15" x14ac:dyDescent="0.2">
      <c r="A20533" s="13"/>
      <c r="B20533" s="2" t="s">
        <v>36</v>
      </c>
      <c r="C20533" s="28">
        <v>20.684000000000001</v>
      </c>
    </row>
    <row r="20534" spans="1:3" ht="15" hidden="1" x14ac:dyDescent="0.2">
      <c r="A20534" s="13">
        <f t="shared" si="839"/>
        <v>0</v>
      </c>
      <c r="B20534" s="2" t="s">
        <v>37</v>
      </c>
      <c r="C20534" s="28">
        <v>0</v>
      </c>
    </row>
    <row r="20535" spans="1:3" ht="15" hidden="1" x14ac:dyDescent="0.2">
      <c r="A20535" s="13">
        <v>0</v>
      </c>
      <c r="B20535" s="16" t="s">
        <v>8</v>
      </c>
      <c r="C20535" s="33">
        <v>0</v>
      </c>
    </row>
    <row r="20536" spans="1:3" ht="15" hidden="1" x14ac:dyDescent="0.2">
      <c r="A20536" s="13">
        <v>0</v>
      </c>
      <c r="B20536" s="15" t="s">
        <v>9</v>
      </c>
      <c r="C20536" s="32">
        <v>0</v>
      </c>
    </row>
    <row r="20537" spans="1:3" ht="15" hidden="1" x14ac:dyDescent="0.2">
      <c r="A20537" s="13">
        <v>0</v>
      </c>
      <c r="B20537" s="15" t="s">
        <v>38</v>
      </c>
      <c r="C20537" s="32">
        <v>0</v>
      </c>
    </row>
    <row r="20538" spans="1:3" ht="15" hidden="1" x14ac:dyDescent="0.2">
      <c r="A20538" s="13">
        <f>SUM(C20538)</f>
        <v>0</v>
      </c>
      <c r="B20538" s="14" t="s">
        <v>39</v>
      </c>
      <c r="C20538" s="31">
        <v>0</v>
      </c>
    </row>
    <row r="20539" spans="1:3" ht="15" hidden="1" x14ac:dyDescent="0.2">
      <c r="A20539" s="13">
        <f>SUM(C20539)</f>
        <v>0</v>
      </c>
      <c r="B20539" s="4" t="s">
        <v>40</v>
      </c>
      <c r="C20539" s="28">
        <v>0</v>
      </c>
    </row>
    <row r="20540" spans="1:3" ht="15" hidden="1" x14ac:dyDescent="0.2">
      <c r="A20540" s="13">
        <f>SUM(C20540)</f>
        <v>0</v>
      </c>
      <c r="B20540" s="2" t="s">
        <v>41</v>
      </c>
      <c r="C20540" s="28">
        <v>0</v>
      </c>
    </row>
    <row r="20541" spans="1:3" ht="15" hidden="1" x14ac:dyDescent="0.2">
      <c r="A20541" s="13">
        <v>0</v>
      </c>
      <c r="B20541" s="16" t="s">
        <v>14</v>
      </c>
      <c r="C20541" s="33">
        <v>0</v>
      </c>
    </row>
    <row r="20542" spans="1:3" ht="15" hidden="1" x14ac:dyDescent="0.2">
      <c r="A20542" s="13">
        <v>0</v>
      </c>
      <c r="B20542" s="15" t="s">
        <v>9</v>
      </c>
      <c r="C20542" s="32">
        <v>0</v>
      </c>
    </row>
    <row r="20543" spans="1:3" ht="15" hidden="1" x14ac:dyDescent="0.2">
      <c r="A20543" s="13">
        <v>0</v>
      </c>
      <c r="B20543" s="15" t="s">
        <v>10</v>
      </c>
      <c r="C20543" s="32">
        <v>0</v>
      </c>
    </row>
    <row r="20544" spans="1:3" ht="15" hidden="1" x14ac:dyDescent="0.2">
      <c r="A20544" s="13">
        <f>SUM(C20544)</f>
        <v>0</v>
      </c>
      <c r="B20544" s="14" t="s">
        <v>42</v>
      </c>
      <c r="C20544" s="31">
        <v>0</v>
      </c>
    </row>
    <row r="20545" spans="1:3" ht="15" hidden="1" x14ac:dyDescent="0.2">
      <c r="A20545" s="13">
        <f>SUM(C20545)</f>
        <v>0</v>
      </c>
      <c r="B20545" s="4" t="s">
        <v>16</v>
      </c>
      <c r="C20545" s="28">
        <v>0</v>
      </c>
    </row>
    <row r="20546" spans="1:3" ht="15" hidden="1" x14ac:dyDescent="0.2">
      <c r="A20546" s="13">
        <f>SUM(C20546)</f>
        <v>0</v>
      </c>
      <c r="B20546" s="16" t="s">
        <v>17</v>
      </c>
      <c r="C20546" s="33">
        <v>0</v>
      </c>
    </row>
    <row r="20547" spans="1:3" ht="15" hidden="1" x14ac:dyDescent="0.2">
      <c r="A20547" s="13">
        <v>0</v>
      </c>
      <c r="B20547" s="15" t="s">
        <v>43</v>
      </c>
      <c r="C20547" s="32">
        <v>0</v>
      </c>
    </row>
    <row r="20548" spans="1:3" ht="15" hidden="1" x14ac:dyDescent="0.2">
      <c r="A20548" s="13">
        <v>0</v>
      </c>
      <c r="B20548" s="15" t="s">
        <v>15</v>
      </c>
      <c r="C20548" s="32">
        <v>0</v>
      </c>
    </row>
    <row r="20549" spans="1:3" ht="15" hidden="1" x14ac:dyDescent="0.2">
      <c r="A20549" s="13">
        <v>0</v>
      </c>
      <c r="B20549" s="15" t="s">
        <v>10</v>
      </c>
      <c r="C20549" s="32">
        <v>0</v>
      </c>
    </row>
    <row r="20550" spans="1:3" ht="15" hidden="1" x14ac:dyDescent="0.2">
      <c r="A20550" s="13">
        <f t="shared" ref="A20550:A20572" si="840">SUM(C20550)</f>
        <v>0</v>
      </c>
      <c r="B20550" s="14" t="s">
        <v>39</v>
      </c>
      <c r="C20550" s="31">
        <v>0</v>
      </c>
    </row>
    <row r="20551" spans="1:3" ht="15" hidden="1" x14ac:dyDescent="0.2">
      <c r="A20551" s="13">
        <f t="shared" si="840"/>
        <v>0</v>
      </c>
      <c r="B20551" s="4" t="s">
        <v>16</v>
      </c>
      <c r="C20551" s="28">
        <v>0</v>
      </c>
    </row>
    <row r="20552" spans="1:3" ht="18" hidden="1" customHeight="1" x14ac:dyDescent="0.2">
      <c r="A20552" s="13">
        <f t="shared" si="840"/>
        <v>0</v>
      </c>
      <c r="B20552" s="21"/>
      <c r="C20552" s="35"/>
    </row>
    <row r="20553" spans="1:3" ht="18" hidden="1" customHeight="1" x14ac:dyDescent="0.2">
      <c r="A20553" s="13">
        <f t="shared" si="840"/>
        <v>0</v>
      </c>
      <c r="B20553" s="22" t="s">
        <v>60</v>
      </c>
      <c r="C20553" s="29"/>
    </row>
    <row r="20554" spans="1:3" ht="15" x14ac:dyDescent="0.2">
      <c r="A20554" s="13"/>
      <c r="B20554" s="17" t="s">
        <v>44</v>
      </c>
      <c r="C20554" s="31">
        <v>194.51132000000001</v>
      </c>
    </row>
    <row r="20555" spans="1:3" ht="15" x14ac:dyDescent="0.2">
      <c r="A20555" s="13"/>
      <c r="B20555" s="12" t="s">
        <v>1</v>
      </c>
      <c r="C20555" s="31">
        <v>194.51132000000001</v>
      </c>
    </row>
    <row r="20556" spans="1:3" ht="15" hidden="1" x14ac:dyDescent="0.2">
      <c r="A20556" s="13">
        <f t="shared" si="840"/>
        <v>0</v>
      </c>
      <c r="B20556" s="12" t="s">
        <v>6</v>
      </c>
      <c r="C20556" s="31">
        <v>0</v>
      </c>
    </row>
    <row r="20557" spans="1:3" ht="15" hidden="1" x14ac:dyDescent="0.2">
      <c r="A20557" s="13">
        <f t="shared" si="840"/>
        <v>0</v>
      </c>
      <c r="B20557" s="12" t="s">
        <v>45</v>
      </c>
      <c r="C20557" s="31">
        <v>0</v>
      </c>
    </row>
    <row r="20558" spans="1:3" ht="15" hidden="1" x14ac:dyDescent="0.2">
      <c r="A20558" s="13">
        <f t="shared" si="840"/>
        <v>0</v>
      </c>
      <c r="B20558" s="12" t="s">
        <v>13</v>
      </c>
      <c r="C20558" s="31">
        <v>0</v>
      </c>
    </row>
    <row r="20559" spans="1:3" ht="15" x14ac:dyDescent="0.2">
      <c r="A20559" s="13"/>
      <c r="B20559" s="17" t="s">
        <v>46</v>
      </c>
      <c r="C20559" s="31">
        <v>81.315449999999998</v>
      </c>
    </row>
    <row r="20560" spans="1:3" ht="15" x14ac:dyDescent="0.2">
      <c r="A20560" s="13"/>
      <c r="B20560" s="12" t="s">
        <v>19</v>
      </c>
      <c r="C20560" s="31">
        <v>60.631450000000001</v>
      </c>
    </row>
    <row r="20561" spans="1:3" ht="15" x14ac:dyDescent="0.2">
      <c r="A20561" s="13"/>
      <c r="B20561" s="12" t="s">
        <v>36</v>
      </c>
      <c r="C20561" s="31">
        <v>20.684000000000001</v>
      </c>
    </row>
    <row r="20562" spans="1:3" ht="15" hidden="1" x14ac:dyDescent="0.2">
      <c r="A20562" s="13">
        <f t="shared" si="840"/>
        <v>0</v>
      </c>
      <c r="B20562" s="12" t="s">
        <v>47</v>
      </c>
      <c r="C20562" s="31">
        <v>0</v>
      </c>
    </row>
    <row r="20563" spans="1:3" ht="15" hidden="1" x14ac:dyDescent="0.2">
      <c r="A20563" s="13">
        <f t="shared" si="840"/>
        <v>0</v>
      </c>
      <c r="B20563" s="12" t="s">
        <v>41</v>
      </c>
      <c r="C20563" s="31">
        <v>0</v>
      </c>
    </row>
    <row r="20564" spans="1:3" ht="15" x14ac:dyDescent="0.2">
      <c r="A20564" s="13"/>
      <c r="B20564" s="39" t="s">
        <v>48</v>
      </c>
      <c r="C20564" s="40">
        <v>113.19587</v>
      </c>
    </row>
    <row r="20565" spans="1:3" ht="15" x14ac:dyDescent="0.2">
      <c r="A20565" s="13"/>
      <c r="B20565" s="39" t="s">
        <v>49</v>
      </c>
      <c r="C20565" s="40">
        <v>48.165120000000002</v>
      </c>
    </row>
    <row r="20566" spans="1:3" ht="15" x14ac:dyDescent="0.2">
      <c r="A20566" s="13"/>
      <c r="B20566" s="39" t="s">
        <v>50</v>
      </c>
      <c r="C20566" s="40">
        <v>161.36098999999999</v>
      </c>
    </row>
    <row r="20567" spans="1:3" ht="18" hidden="1" customHeight="1" x14ac:dyDescent="0.2">
      <c r="A20567" s="13">
        <f t="shared" si="840"/>
        <v>0</v>
      </c>
      <c r="B20567" s="23"/>
      <c r="C20567" s="34"/>
    </row>
    <row r="20568" spans="1:3" ht="18" hidden="1" customHeight="1" x14ac:dyDescent="0.2">
      <c r="A20568" s="13">
        <f t="shared" si="840"/>
        <v>0</v>
      </c>
      <c r="B20568" s="18" t="s">
        <v>319</v>
      </c>
      <c r="C20568" s="29"/>
    </row>
    <row r="20569" spans="1:3" ht="15" x14ac:dyDescent="0.2">
      <c r="A20569" s="13"/>
      <c r="B20569" s="5" t="s">
        <v>53</v>
      </c>
      <c r="C20569" s="36">
        <v>34</v>
      </c>
    </row>
    <row r="20570" spans="1:3" ht="15" x14ac:dyDescent="0.2">
      <c r="A20570" s="13"/>
      <c r="B20570" s="6" t="s">
        <v>54</v>
      </c>
      <c r="C20570" s="36">
        <v>22</v>
      </c>
    </row>
    <row r="20571" spans="1:3" ht="15" x14ac:dyDescent="0.2">
      <c r="A20571" s="13"/>
      <c r="B20571" s="6" t="s">
        <v>55</v>
      </c>
      <c r="C20571" s="36">
        <v>12</v>
      </c>
    </row>
    <row r="20572" spans="1:3" ht="18" hidden="1" customHeight="1" x14ac:dyDescent="0.2">
      <c r="A20572" s="13">
        <f t="shared" si="840"/>
        <v>0</v>
      </c>
      <c r="B20572" s="24"/>
      <c r="C20572" s="34"/>
    </row>
    <row r="20573" spans="1:3" ht="18" customHeight="1" x14ac:dyDescent="0.2">
      <c r="A20573" s="13"/>
      <c r="B20573" s="121" t="s">
        <v>260</v>
      </c>
      <c r="C20573" s="122"/>
    </row>
    <row r="20574" spans="1:3" ht="18" hidden="1" customHeight="1" x14ac:dyDescent="0.2">
      <c r="A20574" s="13">
        <f t="shared" ref="A20574:A20582" si="841">SUM(C20574)</f>
        <v>0</v>
      </c>
      <c r="B20574" s="21"/>
      <c r="C20574" s="35"/>
    </row>
    <row r="20575" spans="1:3" ht="18" hidden="1" customHeight="1" x14ac:dyDescent="0.2">
      <c r="A20575" s="13">
        <f t="shared" si="841"/>
        <v>0</v>
      </c>
      <c r="B20575" s="22" t="s">
        <v>59</v>
      </c>
      <c r="C20575" s="29"/>
    </row>
    <row r="20576" spans="1:3" ht="15" x14ac:dyDescent="0.2">
      <c r="A20576" s="13"/>
      <c r="B20576" s="2" t="s">
        <v>1</v>
      </c>
      <c r="C20576" s="28">
        <v>1962.5585799999999</v>
      </c>
    </row>
    <row r="20577" spans="1:3" ht="15" hidden="1" x14ac:dyDescent="0.2">
      <c r="A20577" s="13">
        <f t="shared" si="841"/>
        <v>0</v>
      </c>
      <c r="B20577" s="3" t="s">
        <v>2</v>
      </c>
      <c r="C20577" s="28"/>
    </row>
    <row r="20578" spans="1:3" ht="15" hidden="1" x14ac:dyDescent="0.2">
      <c r="A20578" s="13">
        <f t="shared" si="841"/>
        <v>0</v>
      </c>
      <c r="B20578" s="3" t="s">
        <v>3</v>
      </c>
      <c r="C20578" s="28"/>
    </row>
    <row r="20579" spans="1:3" ht="15" x14ac:dyDescent="0.2">
      <c r="A20579" s="13"/>
      <c r="B20579" s="3" t="s">
        <v>4</v>
      </c>
      <c r="C20579" s="28">
        <v>17.909050000000001</v>
      </c>
    </row>
    <row r="20580" spans="1:3" ht="15" x14ac:dyDescent="0.2">
      <c r="A20580" s="13"/>
      <c r="B20580" s="3" t="s">
        <v>5</v>
      </c>
      <c r="C20580" s="28">
        <v>1944.6495299999999</v>
      </c>
    </row>
    <row r="20581" spans="1:3" ht="15" hidden="1" x14ac:dyDescent="0.2">
      <c r="A20581" s="13">
        <f t="shared" si="841"/>
        <v>0</v>
      </c>
      <c r="B20581" s="2" t="s">
        <v>6</v>
      </c>
      <c r="C20581" s="28">
        <v>0</v>
      </c>
    </row>
    <row r="20582" spans="1:3" ht="15" hidden="1" x14ac:dyDescent="0.2">
      <c r="A20582" s="13">
        <f t="shared" si="841"/>
        <v>0</v>
      </c>
      <c r="B20582" s="2" t="s">
        <v>7</v>
      </c>
      <c r="C20582" s="28">
        <v>0</v>
      </c>
    </row>
    <row r="20583" spans="1:3" ht="15" hidden="1" x14ac:dyDescent="0.2">
      <c r="A20583" s="13">
        <v>0</v>
      </c>
      <c r="B20583" s="3" t="s">
        <v>8</v>
      </c>
      <c r="C20583" s="28">
        <v>0</v>
      </c>
    </row>
    <row r="20584" spans="1:3" ht="15" hidden="1" x14ac:dyDescent="0.2">
      <c r="A20584" s="13">
        <f>SUM(C20584)</f>
        <v>0</v>
      </c>
      <c r="B20584" s="4" t="s">
        <v>9</v>
      </c>
      <c r="C20584" s="28">
        <v>0</v>
      </c>
    </row>
    <row r="20585" spans="1:3" ht="15" hidden="1" x14ac:dyDescent="0.2">
      <c r="A20585" s="13">
        <v>0</v>
      </c>
      <c r="B20585" s="4" t="s">
        <v>10</v>
      </c>
      <c r="C20585" s="28">
        <v>0</v>
      </c>
    </row>
    <row r="20586" spans="1:3" ht="15" hidden="1" x14ac:dyDescent="0.2">
      <c r="A20586" s="13">
        <f>SUM(C20586)</f>
        <v>0</v>
      </c>
      <c r="B20586" s="4" t="s">
        <v>11</v>
      </c>
      <c r="C20586" s="28">
        <v>0</v>
      </c>
    </row>
    <row r="20587" spans="1:3" ht="15" hidden="1" x14ac:dyDescent="0.2">
      <c r="A20587" s="13">
        <f>SUM(C20587)</f>
        <v>0</v>
      </c>
      <c r="B20587" s="4" t="s">
        <v>12</v>
      </c>
      <c r="C20587" s="28">
        <v>0</v>
      </c>
    </row>
    <row r="20588" spans="1:3" ht="15" hidden="1" x14ac:dyDescent="0.2">
      <c r="A20588" s="13">
        <f>SUM(C20588)</f>
        <v>0</v>
      </c>
      <c r="B20588" s="2" t="s">
        <v>13</v>
      </c>
      <c r="C20588" s="28">
        <v>0</v>
      </c>
    </row>
    <row r="20589" spans="1:3" ht="15" hidden="1" x14ac:dyDescent="0.2">
      <c r="A20589" s="13">
        <v>0</v>
      </c>
      <c r="B20589" s="3" t="s">
        <v>14</v>
      </c>
      <c r="C20589" s="28">
        <v>0</v>
      </c>
    </row>
    <row r="20590" spans="1:3" ht="15" hidden="1" x14ac:dyDescent="0.2">
      <c r="A20590" s="13">
        <v>0</v>
      </c>
      <c r="B20590" s="4" t="s">
        <v>15</v>
      </c>
      <c r="C20590" s="28">
        <v>0</v>
      </c>
    </row>
    <row r="20591" spans="1:3" ht="15" hidden="1" x14ac:dyDescent="0.2">
      <c r="A20591" s="13">
        <v>0</v>
      </c>
      <c r="B20591" s="4" t="s">
        <v>10</v>
      </c>
      <c r="C20591" s="28">
        <v>0</v>
      </c>
    </row>
    <row r="20592" spans="1:3" ht="15" hidden="1" x14ac:dyDescent="0.2">
      <c r="A20592" s="13">
        <f t="shared" ref="A20592:A20598" si="842">SUM(C20592)</f>
        <v>0</v>
      </c>
      <c r="B20592" s="4" t="s">
        <v>16</v>
      </c>
      <c r="C20592" s="28">
        <v>0</v>
      </c>
    </row>
    <row r="20593" spans="1:3" ht="15" hidden="1" x14ac:dyDescent="0.2">
      <c r="A20593" s="13">
        <f t="shared" si="842"/>
        <v>0</v>
      </c>
      <c r="B20593" s="3" t="s">
        <v>17</v>
      </c>
      <c r="C20593" s="28">
        <v>0</v>
      </c>
    </row>
    <row r="20594" spans="1:3" ht="15" hidden="1" x14ac:dyDescent="0.2">
      <c r="A20594" s="13">
        <f t="shared" si="842"/>
        <v>0</v>
      </c>
      <c r="B20594" s="4" t="s">
        <v>18</v>
      </c>
      <c r="C20594" s="28">
        <v>0</v>
      </c>
    </row>
    <row r="20595" spans="1:3" ht="18" hidden="1" customHeight="1" x14ac:dyDescent="0.2">
      <c r="A20595" s="13">
        <f t="shared" si="842"/>
        <v>0</v>
      </c>
      <c r="B20595" s="21"/>
      <c r="C20595" s="35"/>
    </row>
    <row r="20596" spans="1:3" ht="15" x14ac:dyDescent="0.2">
      <c r="A20596" s="13"/>
      <c r="B20596" s="2" t="s">
        <v>19</v>
      </c>
      <c r="C20596" s="28">
        <v>1001.9099100000001</v>
      </c>
    </row>
    <row r="20597" spans="1:3" ht="15" hidden="1" x14ac:dyDescent="0.2">
      <c r="A20597" s="13">
        <f t="shared" si="842"/>
        <v>0</v>
      </c>
      <c r="B20597" s="12" t="s">
        <v>20</v>
      </c>
      <c r="C20597" s="31">
        <v>0</v>
      </c>
    </row>
    <row r="20598" spans="1:3" ht="15" x14ac:dyDescent="0.2">
      <c r="A20598" s="13"/>
      <c r="B20598" s="12" t="s">
        <v>21</v>
      </c>
      <c r="C20598" s="31">
        <v>995.75845000000004</v>
      </c>
    </row>
    <row r="20599" spans="1:3" ht="15" hidden="1" x14ac:dyDescent="0.2">
      <c r="A20599" s="13">
        <v>0</v>
      </c>
      <c r="B20599" s="15" t="s">
        <v>22</v>
      </c>
      <c r="C20599" s="32">
        <v>792.10050000000001</v>
      </c>
    </row>
    <row r="20600" spans="1:3" ht="15" hidden="1" x14ac:dyDescent="0.2">
      <c r="A20600" s="13">
        <v>0</v>
      </c>
      <c r="B20600" s="15" t="s">
        <v>23</v>
      </c>
      <c r="C20600" s="32">
        <v>0</v>
      </c>
    </row>
    <row r="20601" spans="1:3" ht="15" hidden="1" x14ac:dyDescent="0.2">
      <c r="A20601" s="13">
        <v>0</v>
      </c>
      <c r="B20601" s="15" t="s">
        <v>24</v>
      </c>
      <c r="C20601" s="32">
        <v>27.245650000000001</v>
      </c>
    </row>
    <row r="20602" spans="1:3" ht="15" hidden="1" x14ac:dyDescent="0.2">
      <c r="A20602" s="13">
        <v>0</v>
      </c>
      <c r="B20602" s="15" t="s">
        <v>25</v>
      </c>
      <c r="C20602" s="32">
        <v>0</v>
      </c>
    </row>
    <row r="20603" spans="1:3" ht="15" hidden="1" x14ac:dyDescent="0.2">
      <c r="A20603" s="13">
        <v>0</v>
      </c>
      <c r="B20603" s="15" t="s">
        <v>26</v>
      </c>
      <c r="C20603" s="32">
        <v>0.13500000000000001</v>
      </c>
    </row>
    <row r="20604" spans="1:3" ht="15" hidden="1" x14ac:dyDescent="0.2">
      <c r="A20604" s="13">
        <v>0</v>
      </c>
      <c r="B20604" s="15" t="s">
        <v>27</v>
      </c>
      <c r="C20604" s="32">
        <v>0.25600000000000001</v>
      </c>
    </row>
    <row r="20605" spans="1:3" ht="30" hidden="1" x14ac:dyDescent="0.2">
      <c r="A20605" s="13">
        <v>0</v>
      </c>
      <c r="B20605" s="15" t="s">
        <v>28</v>
      </c>
      <c r="C20605" s="32">
        <v>4.3780000000000001</v>
      </c>
    </row>
    <row r="20606" spans="1:3" ht="15" hidden="1" x14ac:dyDescent="0.2">
      <c r="A20606" s="13">
        <v>0</v>
      </c>
      <c r="B20606" s="15" t="s">
        <v>29</v>
      </c>
      <c r="C20606" s="32">
        <v>6.6805000000000003</v>
      </c>
    </row>
    <row r="20607" spans="1:3" ht="15" hidden="1" x14ac:dyDescent="0.2">
      <c r="A20607" s="13">
        <v>0</v>
      </c>
      <c r="B20607" s="15" t="s">
        <v>30</v>
      </c>
      <c r="C20607" s="32">
        <v>0</v>
      </c>
    </row>
    <row r="20608" spans="1:3" ht="15" hidden="1" x14ac:dyDescent="0.2">
      <c r="A20608" s="13">
        <v>0</v>
      </c>
      <c r="B20608" s="15" t="s">
        <v>31</v>
      </c>
      <c r="C20608" s="32">
        <v>164.96279999999999</v>
      </c>
    </row>
    <row r="20609" spans="1:3" ht="15" hidden="1" x14ac:dyDescent="0.2">
      <c r="A20609" s="13">
        <f t="shared" ref="A20609:A20669" si="843">SUM(C20609)</f>
        <v>0</v>
      </c>
      <c r="B20609" s="12" t="s">
        <v>32</v>
      </c>
      <c r="C20609" s="31">
        <v>0</v>
      </c>
    </row>
    <row r="20610" spans="1:3" ht="15" hidden="1" x14ac:dyDescent="0.2">
      <c r="A20610" s="13">
        <f t="shared" si="843"/>
        <v>0</v>
      </c>
      <c r="B20610" s="3" t="s">
        <v>33</v>
      </c>
      <c r="C20610" s="28">
        <v>0</v>
      </c>
    </row>
    <row r="20611" spans="1:3" ht="15" hidden="1" x14ac:dyDescent="0.2">
      <c r="A20611" s="13">
        <f t="shared" si="843"/>
        <v>0</v>
      </c>
      <c r="B20611" s="12" t="s">
        <v>4</v>
      </c>
      <c r="C20611" s="31">
        <v>0</v>
      </c>
    </row>
    <row r="20612" spans="1:3" ht="15" hidden="1" x14ac:dyDescent="0.2">
      <c r="A20612" s="13">
        <f t="shared" si="843"/>
        <v>0</v>
      </c>
      <c r="B20612" s="12" t="s">
        <v>34</v>
      </c>
      <c r="C20612" s="31">
        <v>0</v>
      </c>
    </row>
    <row r="20613" spans="1:3" ht="15" x14ac:dyDescent="0.2">
      <c r="A20613" s="13"/>
      <c r="B20613" s="12" t="s">
        <v>35</v>
      </c>
      <c r="C20613" s="31">
        <v>6.1514600000000002</v>
      </c>
    </row>
    <row r="20614" spans="1:3" ht="15" x14ac:dyDescent="0.2">
      <c r="A20614" s="13"/>
      <c r="B20614" s="2" t="s">
        <v>36</v>
      </c>
      <c r="C20614" s="28">
        <v>24.16</v>
      </c>
    </row>
    <row r="20615" spans="1:3" ht="15" hidden="1" x14ac:dyDescent="0.2">
      <c r="A20615" s="13">
        <f t="shared" si="843"/>
        <v>0</v>
      </c>
      <c r="B20615" s="2" t="s">
        <v>37</v>
      </c>
      <c r="C20615" s="28">
        <v>0</v>
      </c>
    </row>
    <row r="20616" spans="1:3" ht="15" hidden="1" x14ac:dyDescent="0.2">
      <c r="A20616" s="13">
        <v>0</v>
      </c>
      <c r="B20616" s="16" t="s">
        <v>8</v>
      </c>
      <c r="C20616" s="33">
        <v>0</v>
      </c>
    </row>
    <row r="20617" spans="1:3" ht="15" hidden="1" x14ac:dyDescent="0.2">
      <c r="A20617" s="13">
        <v>0</v>
      </c>
      <c r="B20617" s="15" t="s">
        <v>9</v>
      </c>
      <c r="C20617" s="32">
        <v>0</v>
      </c>
    </row>
    <row r="20618" spans="1:3" ht="15" hidden="1" x14ac:dyDescent="0.2">
      <c r="A20618" s="13">
        <v>0</v>
      </c>
      <c r="B20618" s="15" t="s">
        <v>38</v>
      </c>
      <c r="C20618" s="32">
        <v>0</v>
      </c>
    </row>
    <row r="20619" spans="1:3" ht="15" hidden="1" x14ac:dyDescent="0.2">
      <c r="A20619" s="13">
        <f t="shared" si="843"/>
        <v>0</v>
      </c>
      <c r="B20619" s="14" t="s">
        <v>39</v>
      </c>
      <c r="C20619" s="31">
        <v>0</v>
      </c>
    </row>
    <row r="20620" spans="1:3" ht="15" hidden="1" x14ac:dyDescent="0.2">
      <c r="A20620" s="13">
        <f t="shared" si="843"/>
        <v>0</v>
      </c>
      <c r="B20620" s="4" t="s">
        <v>40</v>
      </c>
      <c r="C20620" s="28">
        <v>0</v>
      </c>
    </row>
    <row r="20621" spans="1:3" ht="15" hidden="1" x14ac:dyDescent="0.2">
      <c r="A20621" s="13">
        <f t="shared" si="843"/>
        <v>0</v>
      </c>
      <c r="B20621" s="2" t="s">
        <v>41</v>
      </c>
      <c r="C20621" s="28">
        <v>0</v>
      </c>
    </row>
    <row r="20622" spans="1:3" ht="15" hidden="1" x14ac:dyDescent="0.2">
      <c r="A20622" s="13">
        <v>0</v>
      </c>
      <c r="B20622" s="16" t="s">
        <v>14</v>
      </c>
      <c r="C20622" s="33">
        <v>0</v>
      </c>
    </row>
    <row r="20623" spans="1:3" ht="15" hidden="1" x14ac:dyDescent="0.2">
      <c r="A20623" s="13">
        <v>0</v>
      </c>
      <c r="B20623" s="15" t="s">
        <v>9</v>
      </c>
      <c r="C20623" s="32">
        <v>0</v>
      </c>
    </row>
    <row r="20624" spans="1:3" ht="15" hidden="1" x14ac:dyDescent="0.2">
      <c r="A20624" s="13">
        <v>0</v>
      </c>
      <c r="B20624" s="15" t="s">
        <v>10</v>
      </c>
      <c r="C20624" s="32">
        <v>0</v>
      </c>
    </row>
    <row r="20625" spans="1:3" ht="15" hidden="1" x14ac:dyDescent="0.2">
      <c r="A20625" s="13">
        <f t="shared" si="843"/>
        <v>0</v>
      </c>
      <c r="B20625" s="14" t="s">
        <v>42</v>
      </c>
      <c r="C20625" s="31">
        <v>0</v>
      </c>
    </row>
    <row r="20626" spans="1:3" ht="15" hidden="1" x14ac:dyDescent="0.2">
      <c r="A20626" s="13">
        <f t="shared" si="843"/>
        <v>0</v>
      </c>
      <c r="B20626" s="4" t="s">
        <v>16</v>
      </c>
      <c r="C20626" s="28">
        <v>0</v>
      </c>
    </row>
    <row r="20627" spans="1:3" ht="15" hidden="1" x14ac:dyDescent="0.2">
      <c r="A20627" s="13">
        <f t="shared" si="843"/>
        <v>0</v>
      </c>
      <c r="B20627" s="16" t="s">
        <v>17</v>
      </c>
      <c r="C20627" s="33">
        <v>0</v>
      </c>
    </row>
    <row r="20628" spans="1:3" ht="15" hidden="1" x14ac:dyDescent="0.2">
      <c r="A20628" s="13">
        <v>0</v>
      </c>
      <c r="B20628" s="15" t="s">
        <v>43</v>
      </c>
      <c r="C20628" s="32">
        <v>0</v>
      </c>
    </row>
    <row r="20629" spans="1:3" ht="15" hidden="1" x14ac:dyDescent="0.2">
      <c r="A20629" s="13">
        <v>0</v>
      </c>
      <c r="B20629" s="15" t="s">
        <v>15</v>
      </c>
      <c r="C20629" s="32">
        <v>0</v>
      </c>
    </row>
    <row r="20630" spans="1:3" ht="15" hidden="1" x14ac:dyDescent="0.2">
      <c r="A20630" s="13">
        <v>0</v>
      </c>
      <c r="B20630" s="15" t="s">
        <v>10</v>
      </c>
      <c r="C20630" s="32">
        <v>0</v>
      </c>
    </row>
    <row r="20631" spans="1:3" ht="15" hidden="1" x14ac:dyDescent="0.2">
      <c r="A20631" s="13">
        <f t="shared" si="843"/>
        <v>0</v>
      </c>
      <c r="B20631" s="14" t="s">
        <v>39</v>
      </c>
      <c r="C20631" s="31">
        <v>0</v>
      </c>
    </row>
    <row r="20632" spans="1:3" ht="15" hidden="1" x14ac:dyDescent="0.2">
      <c r="A20632" s="13">
        <f t="shared" si="843"/>
        <v>0</v>
      </c>
      <c r="B20632" s="4" t="s">
        <v>16</v>
      </c>
      <c r="C20632" s="28">
        <v>0</v>
      </c>
    </row>
    <row r="20633" spans="1:3" ht="18" hidden="1" customHeight="1" x14ac:dyDescent="0.2">
      <c r="A20633" s="13">
        <f t="shared" si="843"/>
        <v>0</v>
      </c>
      <c r="B20633" s="21"/>
      <c r="C20633" s="35"/>
    </row>
    <row r="20634" spans="1:3" ht="18" hidden="1" customHeight="1" x14ac:dyDescent="0.2">
      <c r="A20634" s="13">
        <f t="shared" si="843"/>
        <v>0</v>
      </c>
      <c r="B20634" s="22" t="s">
        <v>60</v>
      </c>
      <c r="C20634" s="29"/>
    </row>
    <row r="20635" spans="1:3" ht="15" x14ac:dyDescent="0.2">
      <c r="A20635" s="13"/>
      <c r="B20635" s="17" t="s">
        <v>44</v>
      </c>
      <c r="C20635" s="31">
        <v>1962.5585799999999</v>
      </c>
    </row>
    <row r="20636" spans="1:3" ht="15" x14ac:dyDescent="0.2">
      <c r="A20636" s="13"/>
      <c r="B20636" s="12" t="s">
        <v>1</v>
      </c>
      <c r="C20636" s="31">
        <v>1962.5585799999999</v>
      </c>
    </row>
    <row r="20637" spans="1:3" ht="15" hidden="1" x14ac:dyDescent="0.2">
      <c r="A20637" s="13">
        <f t="shared" si="843"/>
        <v>0</v>
      </c>
      <c r="B20637" s="12" t="s">
        <v>6</v>
      </c>
      <c r="C20637" s="31">
        <v>0</v>
      </c>
    </row>
    <row r="20638" spans="1:3" ht="15" hidden="1" x14ac:dyDescent="0.2">
      <c r="A20638" s="13">
        <f t="shared" si="843"/>
        <v>0</v>
      </c>
      <c r="B20638" s="12" t="s">
        <v>45</v>
      </c>
      <c r="C20638" s="31">
        <v>0</v>
      </c>
    </row>
    <row r="20639" spans="1:3" ht="15" hidden="1" x14ac:dyDescent="0.2">
      <c r="A20639" s="13">
        <f t="shared" si="843"/>
        <v>0</v>
      </c>
      <c r="B20639" s="12" t="s">
        <v>13</v>
      </c>
      <c r="C20639" s="31">
        <v>0</v>
      </c>
    </row>
    <row r="20640" spans="1:3" ht="15" x14ac:dyDescent="0.2">
      <c r="A20640" s="13"/>
      <c r="B20640" s="17" t="s">
        <v>46</v>
      </c>
      <c r="C20640" s="31">
        <v>1026.0699099999999</v>
      </c>
    </row>
    <row r="20641" spans="1:3" ht="15" x14ac:dyDescent="0.2">
      <c r="A20641" s="13"/>
      <c r="B20641" s="12" t="s">
        <v>19</v>
      </c>
      <c r="C20641" s="31">
        <v>1001.90991</v>
      </c>
    </row>
    <row r="20642" spans="1:3" ht="15" x14ac:dyDescent="0.2">
      <c r="A20642" s="13"/>
      <c r="B20642" s="12" t="s">
        <v>36</v>
      </c>
      <c r="C20642" s="31">
        <v>24.16</v>
      </c>
    </row>
    <row r="20643" spans="1:3" ht="15" hidden="1" x14ac:dyDescent="0.2">
      <c r="A20643" s="13">
        <f t="shared" si="843"/>
        <v>0</v>
      </c>
      <c r="B20643" s="12" t="s">
        <v>47</v>
      </c>
      <c r="C20643" s="31">
        <v>0</v>
      </c>
    </row>
    <row r="20644" spans="1:3" ht="15" hidden="1" x14ac:dyDescent="0.2">
      <c r="A20644" s="13">
        <f t="shared" si="843"/>
        <v>0</v>
      </c>
      <c r="B20644" s="12" t="s">
        <v>41</v>
      </c>
      <c r="C20644" s="31">
        <v>0</v>
      </c>
    </row>
    <row r="20645" spans="1:3" ht="15" x14ac:dyDescent="0.2">
      <c r="A20645" s="13"/>
      <c r="B20645" s="39" t="s">
        <v>48</v>
      </c>
      <c r="C20645" s="40">
        <v>936.48866999999996</v>
      </c>
    </row>
    <row r="20646" spans="1:3" ht="15" x14ac:dyDescent="0.2">
      <c r="A20646" s="13"/>
      <c r="B20646" s="39" t="s">
        <v>49</v>
      </c>
      <c r="C20646" s="40">
        <v>2620.6896299999999</v>
      </c>
    </row>
    <row r="20647" spans="1:3" ht="15" x14ac:dyDescent="0.2">
      <c r="A20647" s="13"/>
      <c r="B20647" s="39" t="s">
        <v>50</v>
      </c>
      <c r="C20647" s="40">
        <v>3557.1783</v>
      </c>
    </row>
    <row r="20648" spans="1:3" ht="18" hidden="1" customHeight="1" x14ac:dyDescent="0.2">
      <c r="A20648" s="13">
        <f t="shared" si="843"/>
        <v>0</v>
      </c>
      <c r="B20648" s="23"/>
      <c r="C20648" s="34"/>
    </row>
    <row r="20649" spans="1:3" ht="18" hidden="1" customHeight="1" x14ac:dyDescent="0.2">
      <c r="A20649" s="13">
        <f t="shared" si="843"/>
        <v>0</v>
      </c>
      <c r="B20649" s="18" t="s">
        <v>319</v>
      </c>
      <c r="C20649" s="29"/>
    </row>
    <row r="20650" spans="1:3" ht="15" x14ac:dyDescent="0.2">
      <c r="A20650" s="13"/>
      <c r="B20650" s="5" t="s">
        <v>53</v>
      </c>
      <c r="C20650" s="36">
        <v>164</v>
      </c>
    </row>
    <row r="20651" spans="1:3" ht="15" x14ac:dyDescent="0.2">
      <c r="A20651" s="13"/>
      <c r="B20651" s="6" t="s">
        <v>54</v>
      </c>
      <c r="C20651" s="36">
        <v>71</v>
      </c>
    </row>
    <row r="20652" spans="1:3" ht="15" x14ac:dyDescent="0.2">
      <c r="A20652" s="13"/>
      <c r="B20652" s="6" t="s">
        <v>55</v>
      </c>
      <c r="C20652" s="36">
        <v>93</v>
      </c>
    </row>
    <row r="20653" spans="1:3" ht="18" hidden="1" customHeight="1" x14ac:dyDescent="0.2">
      <c r="A20653" s="13">
        <f t="shared" si="843"/>
        <v>0</v>
      </c>
      <c r="B20653" s="24"/>
      <c r="C20653" s="34"/>
    </row>
    <row r="20654" spans="1:3" ht="18" hidden="1" customHeight="1" x14ac:dyDescent="0.2">
      <c r="A20654" s="13">
        <f t="shared" si="843"/>
        <v>0</v>
      </c>
      <c r="B20654" s="20" t="s">
        <v>261</v>
      </c>
      <c r="C20654" s="34"/>
    </row>
    <row r="20655" spans="1:3" ht="18" hidden="1" customHeight="1" x14ac:dyDescent="0.2">
      <c r="A20655" s="13">
        <f t="shared" si="843"/>
        <v>0</v>
      </c>
      <c r="B20655" s="21"/>
      <c r="C20655" s="35"/>
    </row>
    <row r="20656" spans="1:3" ht="18" hidden="1" customHeight="1" x14ac:dyDescent="0.2">
      <c r="A20656" s="13">
        <f t="shared" si="843"/>
        <v>0</v>
      </c>
      <c r="B20656" s="22" t="s">
        <v>59</v>
      </c>
      <c r="C20656" s="29"/>
    </row>
    <row r="20657" spans="1:3" ht="15" hidden="1" x14ac:dyDescent="0.2">
      <c r="A20657" s="13">
        <f t="shared" si="843"/>
        <v>0</v>
      </c>
      <c r="B20657" s="2" t="s">
        <v>1</v>
      </c>
      <c r="C20657" s="28">
        <v>0</v>
      </c>
    </row>
    <row r="20658" spans="1:3" ht="15" hidden="1" x14ac:dyDescent="0.2">
      <c r="A20658" s="13">
        <f t="shared" si="843"/>
        <v>0</v>
      </c>
      <c r="B20658" s="3" t="s">
        <v>2</v>
      </c>
      <c r="C20658" s="28"/>
    </row>
    <row r="20659" spans="1:3" ht="15" hidden="1" x14ac:dyDescent="0.2">
      <c r="A20659" s="13">
        <f t="shared" si="843"/>
        <v>0</v>
      </c>
      <c r="B20659" s="3" t="s">
        <v>3</v>
      </c>
      <c r="C20659" s="28"/>
    </row>
    <row r="20660" spans="1:3" ht="15" hidden="1" x14ac:dyDescent="0.2">
      <c r="A20660" s="13">
        <f t="shared" si="843"/>
        <v>0</v>
      </c>
      <c r="B20660" s="3" t="s">
        <v>4</v>
      </c>
      <c r="C20660" s="28">
        <v>0</v>
      </c>
    </row>
    <row r="20661" spans="1:3" ht="15" hidden="1" x14ac:dyDescent="0.2">
      <c r="A20661" s="13">
        <f t="shared" si="843"/>
        <v>0</v>
      </c>
      <c r="B20661" s="3" t="s">
        <v>5</v>
      </c>
      <c r="C20661" s="28">
        <v>0</v>
      </c>
    </row>
    <row r="20662" spans="1:3" ht="15" hidden="1" x14ac:dyDescent="0.2">
      <c r="A20662" s="13">
        <f t="shared" si="843"/>
        <v>0</v>
      </c>
      <c r="B20662" s="2" t="s">
        <v>6</v>
      </c>
      <c r="C20662" s="28">
        <v>0</v>
      </c>
    </row>
    <row r="20663" spans="1:3" ht="15" hidden="1" x14ac:dyDescent="0.2">
      <c r="A20663" s="13">
        <f t="shared" si="843"/>
        <v>0</v>
      </c>
      <c r="B20663" s="2" t="s">
        <v>7</v>
      </c>
      <c r="C20663" s="28">
        <v>0</v>
      </c>
    </row>
    <row r="20664" spans="1:3" ht="15" hidden="1" x14ac:dyDescent="0.2">
      <c r="A20664" s="13">
        <v>0</v>
      </c>
      <c r="B20664" s="3" t="s">
        <v>8</v>
      </c>
      <c r="C20664" s="28">
        <v>0</v>
      </c>
    </row>
    <row r="20665" spans="1:3" ht="15" hidden="1" x14ac:dyDescent="0.2">
      <c r="A20665" s="13">
        <f t="shared" si="843"/>
        <v>0</v>
      </c>
      <c r="B20665" s="4" t="s">
        <v>9</v>
      </c>
      <c r="C20665" s="28">
        <v>0</v>
      </c>
    </row>
    <row r="20666" spans="1:3" ht="15" hidden="1" x14ac:dyDescent="0.2">
      <c r="A20666" s="13">
        <v>0</v>
      </c>
      <c r="B20666" s="4" t="s">
        <v>10</v>
      </c>
      <c r="C20666" s="28">
        <v>0</v>
      </c>
    </row>
    <row r="20667" spans="1:3" ht="15" hidden="1" x14ac:dyDescent="0.2">
      <c r="A20667" s="13">
        <f t="shared" si="843"/>
        <v>0</v>
      </c>
      <c r="B20667" s="4" t="s">
        <v>11</v>
      </c>
      <c r="C20667" s="28">
        <v>0</v>
      </c>
    </row>
    <row r="20668" spans="1:3" ht="15" hidden="1" x14ac:dyDescent="0.2">
      <c r="A20668" s="13">
        <f t="shared" si="843"/>
        <v>0</v>
      </c>
      <c r="B20668" s="4" t="s">
        <v>12</v>
      </c>
      <c r="C20668" s="28">
        <v>0</v>
      </c>
    </row>
    <row r="20669" spans="1:3" ht="15" hidden="1" x14ac:dyDescent="0.2">
      <c r="A20669" s="13">
        <f t="shared" si="843"/>
        <v>0</v>
      </c>
      <c r="B20669" s="2" t="s">
        <v>13</v>
      </c>
      <c r="C20669" s="28">
        <v>0</v>
      </c>
    </row>
    <row r="20670" spans="1:3" ht="15" hidden="1" x14ac:dyDescent="0.2">
      <c r="A20670" s="13">
        <v>0</v>
      </c>
      <c r="B20670" s="3" t="s">
        <v>14</v>
      </c>
      <c r="C20670" s="28">
        <v>0</v>
      </c>
    </row>
    <row r="20671" spans="1:3" ht="15" hidden="1" x14ac:dyDescent="0.2">
      <c r="A20671" s="13">
        <v>0</v>
      </c>
      <c r="B20671" s="4" t="s">
        <v>15</v>
      </c>
      <c r="C20671" s="28">
        <v>0</v>
      </c>
    </row>
    <row r="20672" spans="1:3" ht="15" hidden="1" x14ac:dyDescent="0.2">
      <c r="A20672" s="13">
        <v>0</v>
      </c>
      <c r="B20672" s="4" t="s">
        <v>10</v>
      </c>
      <c r="C20672" s="28">
        <v>0</v>
      </c>
    </row>
    <row r="20673" spans="1:3" ht="15" hidden="1" x14ac:dyDescent="0.2">
      <c r="A20673" s="13">
        <f t="shared" ref="A20673:A20679" si="844">SUM(C20673)</f>
        <v>0</v>
      </c>
      <c r="B20673" s="4" t="s">
        <v>16</v>
      </c>
      <c r="C20673" s="28">
        <v>0</v>
      </c>
    </row>
    <row r="20674" spans="1:3" ht="15" hidden="1" x14ac:dyDescent="0.2">
      <c r="A20674" s="13">
        <f t="shared" si="844"/>
        <v>0</v>
      </c>
      <c r="B20674" s="3" t="s">
        <v>17</v>
      </c>
      <c r="C20674" s="28">
        <v>0</v>
      </c>
    </row>
    <row r="20675" spans="1:3" ht="15" hidden="1" x14ac:dyDescent="0.2">
      <c r="A20675" s="13">
        <f t="shared" si="844"/>
        <v>0</v>
      </c>
      <c r="B20675" s="4" t="s">
        <v>18</v>
      </c>
      <c r="C20675" s="28">
        <v>0</v>
      </c>
    </row>
    <row r="20676" spans="1:3" ht="18" hidden="1" customHeight="1" x14ac:dyDescent="0.2">
      <c r="A20676" s="13">
        <f t="shared" si="844"/>
        <v>0</v>
      </c>
      <c r="B20676" s="21"/>
      <c r="C20676" s="35"/>
    </row>
    <row r="20677" spans="1:3" ht="15" hidden="1" x14ac:dyDescent="0.2">
      <c r="A20677" s="13">
        <f t="shared" si="844"/>
        <v>0</v>
      </c>
      <c r="B20677" s="2" t="s">
        <v>19</v>
      </c>
      <c r="C20677" s="28">
        <v>0</v>
      </c>
    </row>
    <row r="20678" spans="1:3" ht="15" hidden="1" x14ac:dyDescent="0.2">
      <c r="A20678" s="13">
        <f t="shared" si="844"/>
        <v>0</v>
      </c>
      <c r="B20678" s="12" t="s">
        <v>20</v>
      </c>
      <c r="C20678" s="31">
        <v>0</v>
      </c>
    </row>
    <row r="20679" spans="1:3" ht="15" hidden="1" x14ac:dyDescent="0.2">
      <c r="A20679" s="13">
        <f t="shared" si="844"/>
        <v>0</v>
      </c>
      <c r="B20679" s="12" t="s">
        <v>21</v>
      </c>
      <c r="C20679" s="31">
        <v>0</v>
      </c>
    </row>
    <row r="20680" spans="1:3" ht="15" hidden="1" x14ac:dyDescent="0.2">
      <c r="A20680" s="13">
        <v>0</v>
      </c>
      <c r="B20680" s="15" t="s">
        <v>22</v>
      </c>
      <c r="C20680" s="32">
        <v>0</v>
      </c>
    </row>
    <row r="20681" spans="1:3" ht="15" hidden="1" x14ac:dyDescent="0.2">
      <c r="A20681" s="13">
        <v>0</v>
      </c>
      <c r="B20681" s="15" t="s">
        <v>23</v>
      </c>
      <c r="C20681" s="32">
        <v>0</v>
      </c>
    </row>
    <row r="20682" spans="1:3" ht="15" hidden="1" x14ac:dyDescent="0.2">
      <c r="A20682" s="13">
        <v>0</v>
      </c>
      <c r="B20682" s="15" t="s">
        <v>24</v>
      </c>
      <c r="C20682" s="32">
        <v>0</v>
      </c>
    </row>
    <row r="20683" spans="1:3" ht="15" hidden="1" x14ac:dyDescent="0.2">
      <c r="A20683" s="13">
        <v>0</v>
      </c>
      <c r="B20683" s="15" t="s">
        <v>25</v>
      </c>
      <c r="C20683" s="32">
        <v>0</v>
      </c>
    </row>
    <row r="20684" spans="1:3" ht="15" hidden="1" x14ac:dyDescent="0.2">
      <c r="A20684" s="13">
        <v>0</v>
      </c>
      <c r="B20684" s="15" t="s">
        <v>26</v>
      </c>
      <c r="C20684" s="32">
        <v>0</v>
      </c>
    </row>
    <row r="20685" spans="1:3" ht="15" hidden="1" x14ac:dyDescent="0.2">
      <c r="A20685" s="13">
        <v>0</v>
      </c>
      <c r="B20685" s="15" t="s">
        <v>27</v>
      </c>
      <c r="C20685" s="32">
        <v>0</v>
      </c>
    </row>
    <row r="20686" spans="1:3" ht="30" hidden="1" x14ac:dyDescent="0.2">
      <c r="A20686" s="13">
        <v>0</v>
      </c>
      <c r="B20686" s="15" t="s">
        <v>28</v>
      </c>
      <c r="C20686" s="32">
        <v>0</v>
      </c>
    </row>
    <row r="20687" spans="1:3" ht="15" hidden="1" x14ac:dyDescent="0.2">
      <c r="A20687" s="13">
        <v>0</v>
      </c>
      <c r="B20687" s="15" t="s">
        <v>29</v>
      </c>
      <c r="C20687" s="32">
        <v>0</v>
      </c>
    </row>
    <row r="20688" spans="1:3" ht="15" hidden="1" x14ac:dyDescent="0.2">
      <c r="A20688" s="13">
        <v>0</v>
      </c>
      <c r="B20688" s="15" t="s">
        <v>30</v>
      </c>
      <c r="C20688" s="32">
        <v>0</v>
      </c>
    </row>
    <row r="20689" spans="1:3" ht="15" hidden="1" x14ac:dyDescent="0.2">
      <c r="A20689" s="13">
        <v>0</v>
      </c>
      <c r="B20689" s="15" t="s">
        <v>31</v>
      </c>
      <c r="C20689" s="32">
        <v>0</v>
      </c>
    </row>
    <row r="20690" spans="1:3" ht="15" hidden="1" x14ac:dyDescent="0.2">
      <c r="A20690" s="13">
        <f t="shared" ref="A20690:A20696" si="845">SUM(C20690)</f>
        <v>0</v>
      </c>
      <c r="B20690" s="12" t="s">
        <v>32</v>
      </c>
      <c r="C20690" s="31">
        <v>0</v>
      </c>
    </row>
    <row r="20691" spans="1:3" ht="15" hidden="1" x14ac:dyDescent="0.2">
      <c r="A20691" s="13">
        <f t="shared" si="845"/>
        <v>0</v>
      </c>
      <c r="B20691" s="3" t="s">
        <v>33</v>
      </c>
      <c r="C20691" s="28">
        <v>0</v>
      </c>
    </row>
    <row r="20692" spans="1:3" ht="15" hidden="1" x14ac:dyDescent="0.2">
      <c r="A20692" s="13">
        <f t="shared" si="845"/>
        <v>0</v>
      </c>
      <c r="B20692" s="12" t="s">
        <v>4</v>
      </c>
      <c r="C20692" s="31">
        <v>0</v>
      </c>
    </row>
    <row r="20693" spans="1:3" ht="15" hidden="1" x14ac:dyDescent="0.2">
      <c r="A20693" s="13">
        <f t="shared" si="845"/>
        <v>0</v>
      </c>
      <c r="B20693" s="12" t="s">
        <v>34</v>
      </c>
      <c r="C20693" s="31">
        <v>0</v>
      </c>
    </row>
    <row r="20694" spans="1:3" ht="15" hidden="1" x14ac:dyDescent="0.2">
      <c r="A20694" s="13">
        <f t="shared" si="845"/>
        <v>0</v>
      </c>
      <c r="B20694" s="12" t="s">
        <v>35</v>
      </c>
      <c r="C20694" s="31">
        <v>0</v>
      </c>
    </row>
    <row r="20695" spans="1:3" ht="15" hidden="1" x14ac:dyDescent="0.2">
      <c r="A20695" s="13">
        <f t="shared" si="845"/>
        <v>0</v>
      </c>
      <c r="B20695" s="2" t="s">
        <v>36</v>
      </c>
      <c r="C20695" s="28">
        <v>0</v>
      </c>
    </row>
    <row r="20696" spans="1:3" ht="15" hidden="1" x14ac:dyDescent="0.2">
      <c r="A20696" s="13">
        <f t="shared" si="845"/>
        <v>0</v>
      </c>
      <c r="B20696" s="2" t="s">
        <v>37</v>
      </c>
      <c r="C20696" s="28">
        <v>0</v>
      </c>
    </row>
    <row r="20697" spans="1:3" ht="15" hidden="1" x14ac:dyDescent="0.2">
      <c r="A20697" s="13">
        <v>0</v>
      </c>
      <c r="B20697" s="16" t="s">
        <v>8</v>
      </c>
      <c r="C20697" s="33">
        <v>0</v>
      </c>
    </row>
    <row r="20698" spans="1:3" ht="15" hidden="1" x14ac:dyDescent="0.2">
      <c r="A20698" s="13">
        <v>0</v>
      </c>
      <c r="B20698" s="15" t="s">
        <v>9</v>
      </c>
      <c r="C20698" s="32">
        <v>0</v>
      </c>
    </row>
    <row r="20699" spans="1:3" ht="15" hidden="1" x14ac:dyDescent="0.2">
      <c r="A20699" s="13">
        <v>0</v>
      </c>
      <c r="B20699" s="15" t="s">
        <v>38</v>
      </c>
      <c r="C20699" s="32">
        <v>0</v>
      </c>
    </row>
    <row r="20700" spans="1:3" ht="15" hidden="1" x14ac:dyDescent="0.2">
      <c r="A20700" s="13">
        <f>SUM(C20700)</f>
        <v>0</v>
      </c>
      <c r="B20700" s="14" t="s">
        <v>39</v>
      </c>
      <c r="C20700" s="31">
        <v>0</v>
      </c>
    </row>
    <row r="20701" spans="1:3" ht="15" hidden="1" x14ac:dyDescent="0.2">
      <c r="A20701" s="13">
        <f>SUM(C20701)</f>
        <v>0</v>
      </c>
      <c r="B20701" s="4" t="s">
        <v>40</v>
      </c>
      <c r="C20701" s="28">
        <v>0</v>
      </c>
    </row>
    <row r="20702" spans="1:3" ht="15" hidden="1" x14ac:dyDescent="0.2">
      <c r="A20702" s="13">
        <f>SUM(C20702)</f>
        <v>0</v>
      </c>
      <c r="B20702" s="2" t="s">
        <v>41</v>
      </c>
      <c r="C20702" s="28">
        <v>0</v>
      </c>
    </row>
    <row r="20703" spans="1:3" ht="15" hidden="1" x14ac:dyDescent="0.2">
      <c r="A20703" s="13">
        <v>0</v>
      </c>
      <c r="B20703" s="16" t="s">
        <v>14</v>
      </c>
      <c r="C20703" s="33">
        <v>0</v>
      </c>
    </row>
    <row r="20704" spans="1:3" ht="15" hidden="1" x14ac:dyDescent="0.2">
      <c r="A20704" s="13">
        <v>0</v>
      </c>
      <c r="B20704" s="15" t="s">
        <v>9</v>
      </c>
      <c r="C20704" s="32">
        <v>0</v>
      </c>
    </row>
    <row r="20705" spans="1:3" ht="15" hidden="1" x14ac:dyDescent="0.2">
      <c r="A20705" s="13">
        <v>0</v>
      </c>
      <c r="B20705" s="15" t="s">
        <v>10</v>
      </c>
      <c r="C20705" s="32">
        <v>0</v>
      </c>
    </row>
    <row r="20706" spans="1:3" ht="15" hidden="1" x14ac:dyDescent="0.2">
      <c r="A20706" s="13">
        <f>SUM(C20706)</f>
        <v>0</v>
      </c>
      <c r="B20706" s="14" t="s">
        <v>42</v>
      </c>
      <c r="C20706" s="31">
        <v>0</v>
      </c>
    </row>
    <row r="20707" spans="1:3" ht="15" hidden="1" x14ac:dyDescent="0.2">
      <c r="A20707" s="13">
        <f>SUM(C20707)</f>
        <v>0</v>
      </c>
      <c r="B20707" s="4" t="s">
        <v>16</v>
      </c>
      <c r="C20707" s="28">
        <v>0</v>
      </c>
    </row>
    <row r="20708" spans="1:3" ht="15" hidden="1" x14ac:dyDescent="0.2">
      <c r="A20708" s="13">
        <f>SUM(C20708)</f>
        <v>0</v>
      </c>
      <c r="B20708" s="16" t="s">
        <v>17</v>
      </c>
      <c r="C20708" s="33">
        <v>0</v>
      </c>
    </row>
    <row r="20709" spans="1:3" ht="15" hidden="1" x14ac:dyDescent="0.2">
      <c r="A20709" s="13">
        <v>0</v>
      </c>
      <c r="B20709" s="15" t="s">
        <v>43</v>
      </c>
      <c r="C20709" s="32">
        <v>0</v>
      </c>
    </row>
    <row r="20710" spans="1:3" ht="15" hidden="1" x14ac:dyDescent="0.2">
      <c r="A20710" s="13">
        <v>0</v>
      </c>
      <c r="B20710" s="15" t="s">
        <v>15</v>
      </c>
      <c r="C20710" s="32">
        <v>0</v>
      </c>
    </row>
    <row r="20711" spans="1:3" ht="15" hidden="1" x14ac:dyDescent="0.2">
      <c r="A20711" s="13">
        <v>0</v>
      </c>
      <c r="B20711" s="15" t="s">
        <v>10</v>
      </c>
      <c r="C20711" s="32">
        <v>0</v>
      </c>
    </row>
    <row r="20712" spans="1:3" ht="15" hidden="1" x14ac:dyDescent="0.2">
      <c r="A20712" s="13">
        <f t="shared" ref="A20712:A20734" si="846">SUM(C20712)</f>
        <v>0</v>
      </c>
      <c r="B20712" s="14" t="s">
        <v>39</v>
      </c>
      <c r="C20712" s="31">
        <v>0</v>
      </c>
    </row>
    <row r="20713" spans="1:3" ht="15" hidden="1" x14ac:dyDescent="0.2">
      <c r="A20713" s="13">
        <f t="shared" si="846"/>
        <v>0</v>
      </c>
      <c r="B20713" s="4" t="s">
        <v>16</v>
      </c>
      <c r="C20713" s="28">
        <v>0</v>
      </c>
    </row>
    <row r="20714" spans="1:3" ht="18" hidden="1" customHeight="1" x14ac:dyDescent="0.2">
      <c r="A20714" s="13">
        <f t="shared" si="846"/>
        <v>0</v>
      </c>
      <c r="B20714" s="21"/>
      <c r="C20714" s="35"/>
    </row>
    <row r="20715" spans="1:3" ht="18" hidden="1" customHeight="1" x14ac:dyDescent="0.2">
      <c r="A20715" s="13">
        <f t="shared" si="846"/>
        <v>0</v>
      </c>
      <c r="B20715" s="22" t="s">
        <v>60</v>
      </c>
      <c r="C20715" s="29"/>
    </row>
    <row r="20716" spans="1:3" ht="15" hidden="1" x14ac:dyDescent="0.2">
      <c r="A20716" s="13">
        <f t="shared" si="846"/>
        <v>0</v>
      </c>
      <c r="B20716" s="17" t="s">
        <v>44</v>
      </c>
      <c r="C20716" s="31">
        <v>0</v>
      </c>
    </row>
    <row r="20717" spans="1:3" ht="15" hidden="1" x14ac:dyDescent="0.2">
      <c r="A20717" s="13">
        <f t="shared" si="846"/>
        <v>0</v>
      </c>
      <c r="B20717" s="12" t="s">
        <v>1</v>
      </c>
      <c r="C20717" s="31">
        <v>0</v>
      </c>
    </row>
    <row r="20718" spans="1:3" ht="15" hidden="1" x14ac:dyDescent="0.2">
      <c r="A20718" s="13">
        <f t="shared" si="846"/>
        <v>0</v>
      </c>
      <c r="B20718" s="12" t="s">
        <v>6</v>
      </c>
      <c r="C20718" s="31">
        <v>0</v>
      </c>
    </row>
    <row r="20719" spans="1:3" ht="15" hidden="1" x14ac:dyDescent="0.2">
      <c r="A20719" s="13">
        <f t="shared" si="846"/>
        <v>0</v>
      </c>
      <c r="B20719" s="12" t="s">
        <v>45</v>
      </c>
      <c r="C20719" s="31">
        <v>0</v>
      </c>
    </row>
    <row r="20720" spans="1:3" ht="15" hidden="1" x14ac:dyDescent="0.2">
      <c r="A20720" s="13">
        <f t="shared" si="846"/>
        <v>0</v>
      </c>
      <c r="B20720" s="12" t="s">
        <v>13</v>
      </c>
      <c r="C20720" s="31">
        <v>0</v>
      </c>
    </row>
    <row r="20721" spans="1:3" ht="15" hidden="1" x14ac:dyDescent="0.2">
      <c r="A20721" s="13">
        <f t="shared" si="846"/>
        <v>0</v>
      </c>
      <c r="B20721" s="17" t="s">
        <v>46</v>
      </c>
      <c r="C20721" s="31">
        <v>0</v>
      </c>
    </row>
    <row r="20722" spans="1:3" ht="15" hidden="1" x14ac:dyDescent="0.2">
      <c r="A20722" s="13">
        <f t="shared" si="846"/>
        <v>0</v>
      </c>
      <c r="B20722" s="12" t="s">
        <v>19</v>
      </c>
      <c r="C20722" s="31">
        <v>0</v>
      </c>
    </row>
    <row r="20723" spans="1:3" ht="15" hidden="1" x14ac:dyDescent="0.2">
      <c r="A20723" s="13">
        <f t="shared" si="846"/>
        <v>0</v>
      </c>
      <c r="B20723" s="12" t="s">
        <v>36</v>
      </c>
      <c r="C20723" s="31">
        <v>0</v>
      </c>
    </row>
    <row r="20724" spans="1:3" ht="15" hidden="1" x14ac:dyDescent="0.2">
      <c r="A20724" s="13">
        <f t="shared" si="846"/>
        <v>0</v>
      </c>
      <c r="B20724" s="12" t="s">
        <v>47</v>
      </c>
      <c r="C20724" s="31">
        <v>0</v>
      </c>
    </row>
    <row r="20725" spans="1:3" ht="15" hidden="1" x14ac:dyDescent="0.2">
      <c r="A20725" s="13">
        <f t="shared" si="846"/>
        <v>0</v>
      </c>
      <c r="B20725" s="12" t="s">
        <v>41</v>
      </c>
      <c r="C20725" s="31">
        <v>0</v>
      </c>
    </row>
    <row r="20726" spans="1:3" ht="15" hidden="1" x14ac:dyDescent="0.2">
      <c r="A20726" s="13">
        <f t="shared" si="846"/>
        <v>0</v>
      </c>
      <c r="B20726" s="39" t="s">
        <v>48</v>
      </c>
      <c r="C20726" s="40">
        <v>0</v>
      </c>
    </row>
    <row r="20727" spans="1:3" ht="15" x14ac:dyDescent="0.2">
      <c r="A20727" s="13"/>
      <c r="B20727" s="39" t="s">
        <v>49</v>
      </c>
      <c r="C20727" s="40">
        <v>3.7499999999999999E-2</v>
      </c>
    </row>
    <row r="20728" spans="1:3" ht="15" x14ac:dyDescent="0.2">
      <c r="A20728" s="13"/>
      <c r="B20728" s="39" t="s">
        <v>50</v>
      </c>
      <c r="C20728" s="40">
        <v>3.7499999999999999E-2</v>
      </c>
    </row>
    <row r="20729" spans="1:3" ht="15" hidden="1" x14ac:dyDescent="0.2">
      <c r="A20729" s="13">
        <f t="shared" si="846"/>
        <v>0</v>
      </c>
      <c r="B20729" s="23"/>
      <c r="C20729" s="34"/>
    </row>
    <row r="20730" spans="1:3" hidden="1" x14ac:dyDescent="0.2">
      <c r="A20730" s="13">
        <f t="shared" si="846"/>
        <v>0</v>
      </c>
      <c r="B20730" s="18" t="s">
        <v>319</v>
      </c>
      <c r="C20730" s="29"/>
    </row>
    <row r="20731" spans="1:3" ht="15" x14ac:dyDescent="0.2">
      <c r="A20731" s="13"/>
      <c r="B20731" s="5" t="s">
        <v>53</v>
      </c>
      <c r="C20731" s="36">
        <v>40</v>
      </c>
    </row>
    <row r="20732" spans="1:3" ht="15" x14ac:dyDescent="0.2">
      <c r="A20732" s="13"/>
      <c r="B20732" s="6" t="s">
        <v>54</v>
      </c>
      <c r="C20732" s="36">
        <v>35</v>
      </c>
    </row>
    <row r="20733" spans="1:3" ht="15" x14ac:dyDescent="0.2">
      <c r="A20733" s="13"/>
      <c r="B20733" s="6" t="s">
        <v>55</v>
      </c>
      <c r="C20733" s="36">
        <v>5</v>
      </c>
    </row>
    <row r="20734" spans="1:3" ht="15" hidden="1" x14ac:dyDescent="0.2">
      <c r="A20734" s="13">
        <f t="shared" si="846"/>
        <v>0</v>
      </c>
      <c r="B20734" s="24"/>
      <c r="C20734" s="34"/>
    </row>
    <row r="20735" spans="1:3" ht="15" x14ac:dyDescent="0.2">
      <c r="A20735" s="13"/>
      <c r="B20735" s="121" t="s">
        <v>262</v>
      </c>
      <c r="C20735" s="122"/>
    </row>
    <row r="20736" spans="1:3" hidden="1" x14ac:dyDescent="0.2">
      <c r="A20736" s="13">
        <f t="shared" ref="A20736:A20744" si="847">SUM(C20736)</f>
        <v>0</v>
      </c>
      <c r="B20736" s="21"/>
      <c r="C20736" s="35"/>
    </row>
    <row r="20737" spans="1:3" ht="15" hidden="1" x14ac:dyDescent="0.2">
      <c r="A20737" s="13">
        <f t="shared" si="847"/>
        <v>0</v>
      </c>
      <c r="B20737" s="22" t="s">
        <v>59</v>
      </c>
      <c r="C20737" s="29"/>
    </row>
    <row r="20738" spans="1:3" ht="15" x14ac:dyDescent="0.2">
      <c r="A20738" s="13"/>
      <c r="B20738" s="2" t="s">
        <v>1</v>
      </c>
      <c r="C20738" s="28">
        <v>401.44603999999998</v>
      </c>
    </row>
    <row r="20739" spans="1:3" ht="15" hidden="1" x14ac:dyDescent="0.2">
      <c r="A20739" s="13">
        <f t="shared" si="847"/>
        <v>0</v>
      </c>
      <c r="B20739" s="3" t="s">
        <v>2</v>
      </c>
      <c r="C20739" s="28"/>
    </row>
    <row r="20740" spans="1:3" ht="15" hidden="1" x14ac:dyDescent="0.2">
      <c r="A20740" s="13">
        <f t="shared" si="847"/>
        <v>0</v>
      </c>
      <c r="B20740" s="3" t="s">
        <v>3</v>
      </c>
      <c r="C20740" s="28"/>
    </row>
    <row r="20741" spans="1:3" ht="15" x14ac:dyDescent="0.2">
      <c r="A20741" s="13"/>
      <c r="B20741" s="3" t="s">
        <v>4</v>
      </c>
      <c r="C20741" s="28">
        <v>20.151</v>
      </c>
    </row>
    <row r="20742" spans="1:3" ht="15" x14ac:dyDescent="0.2">
      <c r="A20742" s="13"/>
      <c r="B20742" s="3" t="s">
        <v>5</v>
      </c>
      <c r="C20742" s="28">
        <v>381.29503999999997</v>
      </c>
    </row>
    <row r="20743" spans="1:3" ht="15" hidden="1" x14ac:dyDescent="0.2">
      <c r="A20743" s="13">
        <f t="shared" si="847"/>
        <v>0</v>
      </c>
      <c r="B20743" s="2" t="s">
        <v>6</v>
      </c>
      <c r="C20743" s="28">
        <v>0</v>
      </c>
    </row>
    <row r="20744" spans="1:3" ht="15" hidden="1" x14ac:dyDescent="0.2">
      <c r="A20744" s="13">
        <f t="shared" si="847"/>
        <v>0</v>
      </c>
      <c r="B20744" s="2" t="s">
        <v>7</v>
      </c>
      <c r="C20744" s="28">
        <v>0</v>
      </c>
    </row>
    <row r="20745" spans="1:3" ht="15" hidden="1" x14ac:dyDescent="0.2">
      <c r="A20745" s="13">
        <v>0</v>
      </c>
      <c r="B20745" s="3" t="s">
        <v>8</v>
      </c>
      <c r="C20745" s="28">
        <v>0</v>
      </c>
    </row>
    <row r="20746" spans="1:3" ht="15" hidden="1" x14ac:dyDescent="0.2">
      <c r="A20746" s="13">
        <f>SUM(C20746)</f>
        <v>0</v>
      </c>
      <c r="B20746" s="4" t="s">
        <v>9</v>
      </c>
      <c r="C20746" s="28">
        <v>0</v>
      </c>
    </row>
    <row r="20747" spans="1:3" ht="15" hidden="1" x14ac:dyDescent="0.2">
      <c r="A20747" s="13">
        <v>0</v>
      </c>
      <c r="B20747" s="4" t="s">
        <v>10</v>
      </c>
      <c r="C20747" s="28">
        <v>0</v>
      </c>
    </row>
    <row r="20748" spans="1:3" ht="15" hidden="1" x14ac:dyDescent="0.2">
      <c r="A20748" s="13">
        <f>SUM(C20748)</f>
        <v>0</v>
      </c>
      <c r="B20748" s="4" t="s">
        <v>11</v>
      </c>
      <c r="C20748" s="28">
        <v>0</v>
      </c>
    </row>
    <row r="20749" spans="1:3" ht="15" hidden="1" x14ac:dyDescent="0.2">
      <c r="A20749" s="13">
        <f>SUM(C20749)</f>
        <v>0</v>
      </c>
      <c r="B20749" s="4" t="s">
        <v>12</v>
      </c>
      <c r="C20749" s="28">
        <v>0</v>
      </c>
    </row>
    <row r="20750" spans="1:3" ht="15" hidden="1" x14ac:dyDescent="0.2">
      <c r="A20750" s="13">
        <f>SUM(C20750)</f>
        <v>0</v>
      </c>
      <c r="B20750" s="2" t="s">
        <v>13</v>
      </c>
      <c r="C20750" s="28">
        <v>0</v>
      </c>
    </row>
    <row r="20751" spans="1:3" ht="15" hidden="1" x14ac:dyDescent="0.2">
      <c r="A20751" s="13">
        <v>0</v>
      </c>
      <c r="B20751" s="3" t="s">
        <v>14</v>
      </c>
      <c r="C20751" s="28">
        <v>0</v>
      </c>
    </row>
    <row r="20752" spans="1:3" ht="15" hidden="1" x14ac:dyDescent="0.2">
      <c r="A20752" s="13">
        <v>0</v>
      </c>
      <c r="B20752" s="4" t="s">
        <v>15</v>
      </c>
      <c r="C20752" s="28">
        <v>0</v>
      </c>
    </row>
    <row r="20753" spans="1:3" ht="15" hidden="1" x14ac:dyDescent="0.2">
      <c r="A20753" s="13">
        <v>0</v>
      </c>
      <c r="B20753" s="4" t="s">
        <v>10</v>
      </c>
      <c r="C20753" s="28">
        <v>0</v>
      </c>
    </row>
    <row r="20754" spans="1:3" ht="15" hidden="1" x14ac:dyDescent="0.2">
      <c r="A20754" s="13">
        <f t="shared" ref="A20754:A20760" si="848">SUM(C20754)</f>
        <v>0</v>
      </c>
      <c r="B20754" s="4" t="s">
        <v>16</v>
      </c>
      <c r="C20754" s="28">
        <v>0</v>
      </c>
    </row>
    <row r="20755" spans="1:3" ht="15" hidden="1" x14ac:dyDescent="0.2">
      <c r="A20755" s="13">
        <f t="shared" si="848"/>
        <v>0</v>
      </c>
      <c r="B20755" s="3" t="s">
        <v>17</v>
      </c>
      <c r="C20755" s="28">
        <v>0</v>
      </c>
    </row>
    <row r="20756" spans="1:3" ht="15" hidden="1" x14ac:dyDescent="0.2">
      <c r="A20756" s="13">
        <f t="shared" si="848"/>
        <v>0</v>
      </c>
      <c r="B20756" s="4" t="s">
        <v>18</v>
      </c>
      <c r="C20756" s="28">
        <v>0</v>
      </c>
    </row>
    <row r="20757" spans="1:3" hidden="1" x14ac:dyDescent="0.2">
      <c r="A20757" s="13">
        <f t="shared" si="848"/>
        <v>0</v>
      </c>
      <c r="B20757" s="21"/>
      <c r="C20757" s="35"/>
    </row>
    <row r="20758" spans="1:3" ht="15" x14ac:dyDescent="0.2">
      <c r="A20758" s="13"/>
      <c r="B20758" s="2" t="s">
        <v>19</v>
      </c>
      <c r="C20758" s="28">
        <v>287.75376</v>
      </c>
    </row>
    <row r="20759" spans="1:3" ht="15" hidden="1" x14ac:dyDescent="0.2">
      <c r="A20759" s="13">
        <f t="shared" si="848"/>
        <v>0</v>
      </c>
      <c r="B20759" s="12" t="s">
        <v>20</v>
      </c>
      <c r="C20759" s="31">
        <v>0</v>
      </c>
    </row>
    <row r="20760" spans="1:3" ht="15" x14ac:dyDescent="0.2">
      <c r="A20760" s="13"/>
      <c r="B20760" s="12" t="s">
        <v>21</v>
      </c>
      <c r="C20760" s="31">
        <v>287.16284999999999</v>
      </c>
    </row>
    <row r="20761" spans="1:3" ht="15" hidden="1" x14ac:dyDescent="0.2">
      <c r="A20761" s="13">
        <v>0</v>
      </c>
      <c r="B20761" s="15" t="s">
        <v>22</v>
      </c>
      <c r="C20761" s="32">
        <v>286.13265000000001</v>
      </c>
    </row>
    <row r="20762" spans="1:3" ht="15" hidden="1" x14ac:dyDescent="0.2">
      <c r="A20762" s="13">
        <v>0</v>
      </c>
      <c r="B20762" s="15" t="s">
        <v>23</v>
      </c>
      <c r="C20762" s="32">
        <v>0</v>
      </c>
    </row>
    <row r="20763" spans="1:3" ht="15" hidden="1" x14ac:dyDescent="0.2">
      <c r="A20763" s="13">
        <v>0</v>
      </c>
      <c r="B20763" s="15" t="s">
        <v>24</v>
      </c>
      <c r="C20763" s="32">
        <v>5.8000000000000003E-2</v>
      </c>
    </row>
    <row r="20764" spans="1:3" ht="15" hidden="1" x14ac:dyDescent="0.2">
      <c r="A20764" s="13">
        <v>0</v>
      </c>
      <c r="B20764" s="15" t="s">
        <v>25</v>
      </c>
      <c r="C20764" s="32">
        <v>0</v>
      </c>
    </row>
    <row r="20765" spans="1:3" ht="15" hidden="1" x14ac:dyDescent="0.2">
      <c r="A20765" s="13">
        <v>0</v>
      </c>
      <c r="B20765" s="15" t="s">
        <v>26</v>
      </c>
      <c r="C20765" s="32">
        <v>0</v>
      </c>
    </row>
    <row r="20766" spans="1:3" ht="15" hidden="1" x14ac:dyDescent="0.2">
      <c r="A20766" s="13">
        <v>0</v>
      </c>
      <c r="B20766" s="15" t="s">
        <v>27</v>
      </c>
      <c r="C20766" s="32">
        <v>0</v>
      </c>
    </row>
    <row r="20767" spans="1:3" ht="30" hidden="1" x14ac:dyDescent="0.2">
      <c r="A20767" s="13">
        <v>0</v>
      </c>
      <c r="B20767" s="15" t="s">
        <v>28</v>
      </c>
      <c r="C20767" s="32">
        <v>0</v>
      </c>
    </row>
    <row r="20768" spans="1:3" ht="15" hidden="1" x14ac:dyDescent="0.2">
      <c r="A20768" s="13">
        <v>0</v>
      </c>
      <c r="B20768" s="15" t="s">
        <v>29</v>
      </c>
      <c r="C20768" s="32">
        <v>0.97219999999999995</v>
      </c>
    </row>
    <row r="20769" spans="1:3" ht="15" hidden="1" x14ac:dyDescent="0.2">
      <c r="A20769" s="13">
        <v>0</v>
      </c>
      <c r="B20769" s="15" t="s">
        <v>30</v>
      </c>
      <c r="C20769" s="32">
        <v>0</v>
      </c>
    </row>
    <row r="20770" spans="1:3" ht="15" hidden="1" x14ac:dyDescent="0.2">
      <c r="A20770" s="13">
        <v>0</v>
      </c>
      <c r="B20770" s="15" t="s">
        <v>31</v>
      </c>
      <c r="C20770" s="32">
        <v>0</v>
      </c>
    </row>
    <row r="20771" spans="1:3" ht="15" hidden="1" x14ac:dyDescent="0.2">
      <c r="A20771" s="13">
        <f t="shared" ref="A20771:A20777" si="849">SUM(C20771)</f>
        <v>0</v>
      </c>
      <c r="B20771" s="12" t="s">
        <v>32</v>
      </c>
      <c r="C20771" s="31">
        <v>0</v>
      </c>
    </row>
    <row r="20772" spans="1:3" ht="15" hidden="1" x14ac:dyDescent="0.2">
      <c r="A20772" s="13">
        <f t="shared" si="849"/>
        <v>0</v>
      </c>
      <c r="B20772" s="3" t="s">
        <v>33</v>
      </c>
      <c r="C20772" s="28">
        <v>0</v>
      </c>
    </row>
    <row r="20773" spans="1:3" ht="15" hidden="1" x14ac:dyDescent="0.2">
      <c r="A20773" s="13">
        <f t="shared" si="849"/>
        <v>0</v>
      </c>
      <c r="B20773" s="12" t="s">
        <v>4</v>
      </c>
      <c r="C20773" s="31">
        <v>0</v>
      </c>
    </row>
    <row r="20774" spans="1:3" ht="15" x14ac:dyDescent="0.2">
      <c r="A20774" s="13"/>
      <c r="B20774" s="12" t="s">
        <v>34</v>
      </c>
      <c r="C20774" s="31">
        <v>0.59091000000000005</v>
      </c>
    </row>
    <row r="20775" spans="1:3" ht="15" hidden="1" x14ac:dyDescent="0.2">
      <c r="A20775" s="13">
        <f t="shared" si="849"/>
        <v>0</v>
      </c>
      <c r="B20775" s="12" t="s">
        <v>35</v>
      </c>
      <c r="C20775" s="31">
        <v>0</v>
      </c>
    </row>
    <row r="20776" spans="1:3" ht="15" x14ac:dyDescent="0.2">
      <c r="A20776" s="13"/>
      <c r="B20776" s="2" t="s">
        <v>36</v>
      </c>
      <c r="C20776" s="28">
        <v>3.2749999999999999</v>
      </c>
    </row>
    <row r="20777" spans="1:3" ht="15" hidden="1" x14ac:dyDescent="0.2">
      <c r="A20777" s="13">
        <f t="shared" si="849"/>
        <v>0</v>
      </c>
      <c r="B20777" s="2" t="s">
        <v>37</v>
      </c>
      <c r="C20777" s="28">
        <v>0</v>
      </c>
    </row>
    <row r="20778" spans="1:3" ht="15" hidden="1" x14ac:dyDescent="0.2">
      <c r="A20778" s="13">
        <v>0</v>
      </c>
      <c r="B20778" s="16" t="s">
        <v>8</v>
      </c>
      <c r="C20778" s="33">
        <v>0</v>
      </c>
    </row>
    <row r="20779" spans="1:3" ht="15" hidden="1" x14ac:dyDescent="0.2">
      <c r="A20779" s="13">
        <v>0</v>
      </c>
      <c r="B20779" s="15" t="s">
        <v>9</v>
      </c>
      <c r="C20779" s="32">
        <v>0</v>
      </c>
    </row>
    <row r="20780" spans="1:3" ht="15" hidden="1" x14ac:dyDescent="0.2">
      <c r="A20780" s="13">
        <v>0</v>
      </c>
      <c r="B20780" s="15" t="s">
        <v>38</v>
      </c>
      <c r="C20780" s="32">
        <v>0</v>
      </c>
    </row>
    <row r="20781" spans="1:3" ht="15" hidden="1" x14ac:dyDescent="0.2">
      <c r="A20781" s="13">
        <f>SUM(C20781)</f>
        <v>0</v>
      </c>
      <c r="B20781" s="14" t="s">
        <v>39</v>
      </c>
      <c r="C20781" s="31">
        <v>0</v>
      </c>
    </row>
    <row r="20782" spans="1:3" ht="15" hidden="1" x14ac:dyDescent="0.2">
      <c r="A20782" s="13">
        <f>SUM(C20782)</f>
        <v>0</v>
      </c>
      <c r="B20782" s="4" t="s">
        <v>40</v>
      </c>
      <c r="C20782" s="28">
        <v>0</v>
      </c>
    </row>
    <row r="20783" spans="1:3" ht="15" hidden="1" x14ac:dyDescent="0.2">
      <c r="A20783" s="13">
        <f>SUM(C20783)</f>
        <v>0</v>
      </c>
      <c r="B20783" s="2" t="s">
        <v>41</v>
      </c>
      <c r="C20783" s="28">
        <v>0</v>
      </c>
    </row>
    <row r="20784" spans="1:3" ht="15" hidden="1" x14ac:dyDescent="0.2">
      <c r="A20784" s="13">
        <v>0</v>
      </c>
      <c r="B20784" s="16" t="s">
        <v>14</v>
      </c>
      <c r="C20784" s="33">
        <v>0</v>
      </c>
    </row>
    <row r="20785" spans="1:3" ht="15" hidden="1" x14ac:dyDescent="0.2">
      <c r="A20785" s="13">
        <v>0</v>
      </c>
      <c r="B20785" s="15" t="s">
        <v>9</v>
      </c>
      <c r="C20785" s="32">
        <v>0</v>
      </c>
    </row>
    <row r="20786" spans="1:3" ht="15" hidden="1" x14ac:dyDescent="0.2">
      <c r="A20786" s="13">
        <v>0</v>
      </c>
      <c r="B20786" s="15" t="s">
        <v>10</v>
      </c>
      <c r="C20786" s="32">
        <v>0</v>
      </c>
    </row>
    <row r="20787" spans="1:3" ht="15" hidden="1" x14ac:dyDescent="0.2">
      <c r="A20787" s="13">
        <f>SUM(C20787)</f>
        <v>0</v>
      </c>
      <c r="B20787" s="14" t="s">
        <v>42</v>
      </c>
      <c r="C20787" s="31">
        <v>0</v>
      </c>
    </row>
    <row r="20788" spans="1:3" ht="15" hidden="1" x14ac:dyDescent="0.2">
      <c r="A20788" s="13">
        <f>SUM(C20788)</f>
        <v>0</v>
      </c>
      <c r="B20788" s="4" t="s">
        <v>16</v>
      </c>
      <c r="C20788" s="28">
        <v>0</v>
      </c>
    </row>
    <row r="20789" spans="1:3" ht="15" hidden="1" x14ac:dyDescent="0.2">
      <c r="A20789" s="13">
        <f>SUM(C20789)</f>
        <v>0</v>
      </c>
      <c r="B20789" s="16" t="s">
        <v>17</v>
      </c>
      <c r="C20789" s="33">
        <v>0</v>
      </c>
    </row>
    <row r="20790" spans="1:3" ht="15" hidden="1" x14ac:dyDescent="0.2">
      <c r="A20790" s="13">
        <v>0</v>
      </c>
      <c r="B20790" s="15" t="s">
        <v>43</v>
      </c>
      <c r="C20790" s="32">
        <v>0</v>
      </c>
    </row>
    <row r="20791" spans="1:3" ht="15" hidden="1" x14ac:dyDescent="0.2">
      <c r="A20791" s="13">
        <v>0</v>
      </c>
      <c r="B20791" s="15" t="s">
        <v>15</v>
      </c>
      <c r="C20791" s="32">
        <v>0</v>
      </c>
    </row>
    <row r="20792" spans="1:3" ht="15" hidden="1" x14ac:dyDescent="0.2">
      <c r="A20792" s="13">
        <v>0</v>
      </c>
      <c r="B20792" s="15" t="s">
        <v>10</v>
      </c>
      <c r="C20792" s="32">
        <v>0</v>
      </c>
    </row>
    <row r="20793" spans="1:3" ht="15" hidden="1" x14ac:dyDescent="0.2">
      <c r="A20793" s="13">
        <f t="shared" ref="A20793:A20815" si="850">SUM(C20793)</f>
        <v>0</v>
      </c>
      <c r="B20793" s="14" t="s">
        <v>39</v>
      </c>
      <c r="C20793" s="31">
        <v>0</v>
      </c>
    </row>
    <row r="20794" spans="1:3" ht="15" hidden="1" x14ac:dyDescent="0.2">
      <c r="A20794" s="13">
        <f t="shared" si="850"/>
        <v>0</v>
      </c>
      <c r="B20794" s="4" t="s">
        <v>16</v>
      </c>
      <c r="C20794" s="28">
        <v>0</v>
      </c>
    </row>
    <row r="20795" spans="1:3" hidden="1" x14ac:dyDescent="0.2">
      <c r="A20795" s="13">
        <f t="shared" si="850"/>
        <v>0</v>
      </c>
      <c r="B20795" s="21"/>
      <c r="C20795" s="35"/>
    </row>
    <row r="20796" spans="1:3" ht="15" hidden="1" x14ac:dyDescent="0.2">
      <c r="A20796" s="13">
        <f t="shared" si="850"/>
        <v>0</v>
      </c>
      <c r="B20796" s="22" t="s">
        <v>60</v>
      </c>
      <c r="C20796" s="29"/>
    </row>
    <row r="20797" spans="1:3" ht="15" x14ac:dyDescent="0.2">
      <c r="A20797" s="13"/>
      <c r="B20797" s="17" t="s">
        <v>44</v>
      </c>
      <c r="C20797" s="31">
        <v>401.44603999999998</v>
      </c>
    </row>
    <row r="20798" spans="1:3" ht="15" x14ac:dyDescent="0.2">
      <c r="A20798" s="13"/>
      <c r="B20798" s="12" t="s">
        <v>1</v>
      </c>
      <c r="C20798" s="31">
        <v>401.44603999999998</v>
      </c>
    </row>
    <row r="20799" spans="1:3" ht="15" hidden="1" x14ac:dyDescent="0.2">
      <c r="A20799" s="13">
        <f t="shared" si="850"/>
        <v>0</v>
      </c>
      <c r="B20799" s="12" t="s">
        <v>6</v>
      </c>
      <c r="C20799" s="31">
        <v>0</v>
      </c>
    </row>
    <row r="20800" spans="1:3" ht="15" hidden="1" x14ac:dyDescent="0.2">
      <c r="A20800" s="13">
        <f t="shared" si="850"/>
        <v>0</v>
      </c>
      <c r="B20800" s="12" t="s">
        <v>45</v>
      </c>
      <c r="C20800" s="31">
        <v>0</v>
      </c>
    </row>
    <row r="20801" spans="1:3" ht="15" hidden="1" x14ac:dyDescent="0.2">
      <c r="A20801" s="13">
        <f t="shared" si="850"/>
        <v>0</v>
      </c>
      <c r="B20801" s="12" t="s">
        <v>13</v>
      </c>
      <c r="C20801" s="31">
        <v>0</v>
      </c>
    </row>
    <row r="20802" spans="1:3" ht="15" x14ac:dyDescent="0.2">
      <c r="A20802" s="13"/>
      <c r="B20802" s="17" t="s">
        <v>46</v>
      </c>
      <c r="C20802" s="31">
        <v>291.02875999999998</v>
      </c>
    </row>
    <row r="20803" spans="1:3" ht="15" x14ac:dyDescent="0.2">
      <c r="A20803" s="13"/>
      <c r="B20803" s="12" t="s">
        <v>19</v>
      </c>
      <c r="C20803" s="31">
        <v>287.75376</v>
      </c>
    </row>
    <row r="20804" spans="1:3" ht="15" x14ac:dyDescent="0.2">
      <c r="A20804" s="13"/>
      <c r="B20804" s="12" t="s">
        <v>36</v>
      </c>
      <c r="C20804" s="31">
        <v>3.2749999999999999</v>
      </c>
    </row>
    <row r="20805" spans="1:3" ht="15" hidden="1" x14ac:dyDescent="0.2">
      <c r="A20805" s="13">
        <f t="shared" si="850"/>
        <v>0</v>
      </c>
      <c r="B20805" s="12" t="s">
        <v>47</v>
      </c>
      <c r="C20805" s="31">
        <v>0</v>
      </c>
    </row>
    <row r="20806" spans="1:3" ht="15" hidden="1" x14ac:dyDescent="0.2">
      <c r="A20806" s="13">
        <f t="shared" si="850"/>
        <v>0</v>
      </c>
      <c r="B20806" s="12" t="s">
        <v>41</v>
      </c>
      <c r="C20806" s="31">
        <v>0</v>
      </c>
    </row>
    <row r="20807" spans="1:3" ht="15" x14ac:dyDescent="0.2">
      <c r="A20807" s="13"/>
      <c r="B20807" s="39" t="s">
        <v>48</v>
      </c>
      <c r="C20807" s="40">
        <v>110.41728000000001</v>
      </c>
    </row>
    <row r="20808" spans="1:3" ht="15" x14ac:dyDescent="0.2">
      <c r="A20808" s="13"/>
      <c r="B20808" s="39" t="s">
        <v>49</v>
      </c>
      <c r="C20808" s="40">
        <v>299.02548999999999</v>
      </c>
    </row>
    <row r="20809" spans="1:3" ht="15" x14ac:dyDescent="0.2">
      <c r="A20809" s="13"/>
      <c r="B20809" s="39" t="s">
        <v>50</v>
      </c>
      <c r="C20809" s="40">
        <v>409.44277</v>
      </c>
    </row>
    <row r="20810" spans="1:3" ht="15" hidden="1" x14ac:dyDescent="0.2">
      <c r="A20810" s="13">
        <f t="shared" si="850"/>
        <v>0</v>
      </c>
      <c r="B20810" s="23"/>
      <c r="C20810" s="34"/>
    </row>
    <row r="20811" spans="1:3" hidden="1" x14ac:dyDescent="0.2">
      <c r="A20811" s="13">
        <f t="shared" si="850"/>
        <v>0</v>
      </c>
      <c r="B20811" s="18" t="s">
        <v>319</v>
      </c>
      <c r="C20811" s="29"/>
    </row>
    <row r="20812" spans="1:3" ht="15" x14ac:dyDescent="0.2">
      <c r="A20812" s="13"/>
      <c r="B20812" s="5" t="s">
        <v>53</v>
      </c>
      <c r="C20812" s="36">
        <v>65</v>
      </c>
    </row>
    <row r="20813" spans="1:3" ht="15" x14ac:dyDescent="0.2">
      <c r="A20813" s="13"/>
      <c r="B20813" s="6" t="s">
        <v>54</v>
      </c>
      <c r="C20813" s="36">
        <v>16</v>
      </c>
    </row>
    <row r="20814" spans="1:3" ht="15" x14ac:dyDescent="0.2">
      <c r="A20814" s="13"/>
      <c r="B20814" s="6" t="s">
        <v>55</v>
      </c>
      <c r="C20814" s="36">
        <v>49</v>
      </c>
    </row>
    <row r="20815" spans="1:3" ht="15" hidden="1" x14ac:dyDescent="0.2">
      <c r="A20815" s="13">
        <f t="shared" si="850"/>
        <v>0</v>
      </c>
      <c r="B20815" s="24"/>
      <c r="C20815" s="34"/>
    </row>
    <row r="20816" spans="1:3" ht="15" x14ac:dyDescent="0.2">
      <c r="A20816" s="13"/>
      <c r="B20816" s="121" t="s">
        <v>365</v>
      </c>
      <c r="C20816" s="122"/>
    </row>
    <row r="20817" spans="1:3" hidden="1" x14ac:dyDescent="0.2">
      <c r="A20817" s="13">
        <f t="shared" ref="A20817:A20825" si="851">SUM(C20817)</f>
        <v>0</v>
      </c>
      <c r="B20817" s="21"/>
      <c r="C20817" s="35"/>
    </row>
    <row r="20818" spans="1:3" ht="15" hidden="1" x14ac:dyDescent="0.2">
      <c r="A20818" s="13">
        <f t="shared" si="851"/>
        <v>0</v>
      </c>
      <c r="B20818" s="22" t="s">
        <v>59</v>
      </c>
      <c r="C20818" s="29"/>
    </row>
    <row r="20819" spans="1:3" ht="15" x14ac:dyDescent="0.2">
      <c r="A20819" s="13"/>
      <c r="B20819" s="2" t="s">
        <v>1</v>
      </c>
      <c r="C20819" s="28">
        <v>3602.03</v>
      </c>
    </row>
    <row r="20820" spans="1:3" ht="15" hidden="1" x14ac:dyDescent="0.2">
      <c r="A20820" s="13">
        <f t="shared" si="851"/>
        <v>0</v>
      </c>
      <c r="B20820" s="3" t="s">
        <v>2</v>
      </c>
      <c r="C20820" s="28"/>
    </row>
    <row r="20821" spans="1:3" ht="15" hidden="1" x14ac:dyDescent="0.2">
      <c r="A20821" s="13">
        <f t="shared" si="851"/>
        <v>0</v>
      </c>
      <c r="B20821" s="3" t="s">
        <v>3</v>
      </c>
      <c r="C20821" s="28"/>
    </row>
    <row r="20822" spans="1:3" ht="15" x14ac:dyDescent="0.2">
      <c r="A20822" s="13"/>
      <c r="B20822" s="3" t="s">
        <v>4</v>
      </c>
      <c r="C20822" s="28">
        <v>1.46</v>
      </c>
    </row>
    <row r="20823" spans="1:3" ht="15" x14ac:dyDescent="0.2">
      <c r="A20823" s="13"/>
      <c r="B20823" s="3" t="s">
        <v>5</v>
      </c>
      <c r="C20823" s="28">
        <v>3600.57</v>
      </c>
    </row>
    <row r="20824" spans="1:3" ht="15" hidden="1" x14ac:dyDescent="0.2">
      <c r="A20824" s="13">
        <f t="shared" si="851"/>
        <v>0</v>
      </c>
      <c r="B20824" s="2" t="s">
        <v>6</v>
      </c>
      <c r="C20824" s="28"/>
    </row>
    <row r="20825" spans="1:3" ht="15" hidden="1" x14ac:dyDescent="0.2">
      <c r="A20825" s="13">
        <f t="shared" si="851"/>
        <v>0</v>
      </c>
      <c r="B20825" s="2" t="s">
        <v>7</v>
      </c>
      <c r="C20825" s="28">
        <v>0</v>
      </c>
    </row>
    <row r="20826" spans="1:3" ht="15" hidden="1" x14ac:dyDescent="0.2">
      <c r="A20826" s="13">
        <v>0</v>
      </c>
      <c r="B20826" s="3" t="s">
        <v>8</v>
      </c>
      <c r="C20826" s="28">
        <v>0</v>
      </c>
    </row>
    <row r="20827" spans="1:3" ht="15" hidden="1" x14ac:dyDescent="0.2">
      <c r="A20827" s="13">
        <f>SUM(C20827)</f>
        <v>0</v>
      </c>
      <c r="B20827" s="4" t="s">
        <v>9</v>
      </c>
      <c r="C20827" s="28"/>
    </row>
    <row r="20828" spans="1:3" ht="15" hidden="1" x14ac:dyDescent="0.2">
      <c r="A20828" s="13">
        <v>0</v>
      </c>
      <c r="B20828" s="4" t="s">
        <v>10</v>
      </c>
      <c r="C20828" s="28"/>
    </row>
    <row r="20829" spans="1:3" ht="15" hidden="1" x14ac:dyDescent="0.2">
      <c r="A20829" s="13">
        <f>SUM(C20829)</f>
        <v>0</v>
      </c>
      <c r="B20829" s="4" t="s">
        <v>11</v>
      </c>
      <c r="C20829" s="28"/>
    </row>
    <row r="20830" spans="1:3" ht="15" hidden="1" x14ac:dyDescent="0.2">
      <c r="A20830" s="13">
        <f>SUM(C20830)</f>
        <v>0</v>
      </c>
      <c r="B20830" s="4" t="s">
        <v>12</v>
      </c>
      <c r="C20830" s="28"/>
    </row>
    <row r="20831" spans="1:3" ht="15" hidden="1" x14ac:dyDescent="0.2">
      <c r="A20831" s="13">
        <f>SUM(C20831)</f>
        <v>0</v>
      </c>
      <c r="B20831" s="2" t="s">
        <v>13</v>
      </c>
      <c r="C20831" s="28">
        <v>0</v>
      </c>
    </row>
    <row r="20832" spans="1:3" ht="15" hidden="1" x14ac:dyDescent="0.2">
      <c r="A20832" s="13">
        <v>0</v>
      </c>
      <c r="B20832" s="3" t="s">
        <v>14</v>
      </c>
      <c r="C20832" s="28">
        <v>0</v>
      </c>
    </row>
    <row r="20833" spans="1:3" ht="15" hidden="1" x14ac:dyDescent="0.2">
      <c r="A20833" s="13">
        <v>0</v>
      </c>
      <c r="B20833" s="4" t="s">
        <v>15</v>
      </c>
      <c r="C20833" s="28"/>
    </row>
    <row r="20834" spans="1:3" ht="15" hidden="1" x14ac:dyDescent="0.2">
      <c r="A20834" s="13">
        <v>0</v>
      </c>
      <c r="B20834" s="4" t="s">
        <v>10</v>
      </c>
      <c r="C20834" s="28"/>
    </row>
    <row r="20835" spans="1:3" ht="15" hidden="1" x14ac:dyDescent="0.2">
      <c r="A20835" s="13">
        <f t="shared" ref="A20835:A20841" si="852">SUM(C20835)</f>
        <v>0</v>
      </c>
      <c r="B20835" s="4" t="s">
        <v>16</v>
      </c>
      <c r="C20835" s="28"/>
    </row>
    <row r="20836" spans="1:3" ht="15" hidden="1" x14ac:dyDescent="0.2">
      <c r="A20836" s="13">
        <f t="shared" si="852"/>
        <v>0</v>
      </c>
      <c r="B20836" s="3" t="s">
        <v>17</v>
      </c>
      <c r="C20836" s="28">
        <v>0</v>
      </c>
    </row>
    <row r="20837" spans="1:3" ht="15" hidden="1" x14ac:dyDescent="0.2">
      <c r="A20837" s="13">
        <f t="shared" si="852"/>
        <v>0</v>
      </c>
      <c r="B20837" s="4" t="s">
        <v>18</v>
      </c>
      <c r="C20837" s="28"/>
    </row>
    <row r="20838" spans="1:3" hidden="1" x14ac:dyDescent="0.2">
      <c r="A20838" s="13">
        <f t="shared" si="852"/>
        <v>0</v>
      </c>
      <c r="B20838" s="21"/>
      <c r="C20838" s="35"/>
    </row>
    <row r="20839" spans="1:3" ht="15" x14ac:dyDescent="0.2">
      <c r="A20839" s="13"/>
      <c r="B20839" s="2" t="s">
        <v>19</v>
      </c>
      <c r="C20839" s="28">
        <v>3582.31</v>
      </c>
    </row>
    <row r="20840" spans="1:3" ht="15" x14ac:dyDescent="0.2">
      <c r="A20840" s="13"/>
      <c r="B20840" s="12" t="s">
        <v>20</v>
      </c>
      <c r="C20840" s="31">
        <v>3219.02</v>
      </c>
    </row>
    <row r="20841" spans="1:3" ht="15" x14ac:dyDescent="0.2">
      <c r="A20841" s="13"/>
      <c r="B20841" s="12" t="s">
        <v>21</v>
      </c>
      <c r="C20841" s="31">
        <v>342.9</v>
      </c>
    </row>
    <row r="20842" spans="1:3" ht="15" hidden="1" x14ac:dyDescent="0.2">
      <c r="A20842" s="13">
        <v>0</v>
      </c>
      <c r="B20842" s="15" t="s">
        <v>22</v>
      </c>
      <c r="C20842" s="32">
        <v>177.42</v>
      </c>
    </row>
    <row r="20843" spans="1:3" ht="15" hidden="1" x14ac:dyDescent="0.2">
      <c r="A20843" s="13">
        <v>0</v>
      </c>
      <c r="B20843" s="15" t="s">
        <v>23</v>
      </c>
      <c r="C20843" s="32"/>
    </row>
    <row r="20844" spans="1:3" ht="15" hidden="1" x14ac:dyDescent="0.2">
      <c r="A20844" s="13">
        <v>0</v>
      </c>
      <c r="B20844" s="15" t="s">
        <v>24</v>
      </c>
      <c r="C20844" s="32"/>
    </row>
    <row r="20845" spans="1:3" ht="15" hidden="1" x14ac:dyDescent="0.2">
      <c r="A20845" s="13">
        <v>0</v>
      </c>
      <c r="B20845" s="15" t="s">
        <v>25</v>
      </c>
      <c r="C20845" s="32"/>
    </row>
    <row r="20846" spans="1:3" ht="15" hidden="1" x14ac:dyDescent="0.2">
      <c r="A20846" s="13">
        <v>0</v>
      </c>
      <c r="B20846" s="15" t="s">
        <v>26</v>
      </c>
      <c r="C20846" s="32"/>
    </row>
    <row r="20847" spans="1:3" ht="15" hidden="1" x14ac:dyDescent="0.2">
      <c r="A20847" s="13">
        <v>0</v>
      </c>
      <c r="B20847" s="15" t="s">
        <v>27</v>
      </c>
      <c r="C20847" s="32"/>
    </row>
    <row r="20848" spans="1:3" ht="30" hidden="1" x14ac:dyDescent="0.2">
      <c r="A20848" s="13">
        <v>0</v>
      </c>
      <c r="B20848" s="15" t="s">
        <v>28</v>
      </c>
      <c r="C20848" s="32"/>
    </row>
    <row r="20849" spans="1:3" ht="15" hidden="1" x14ac:dyDescent="0.2">
      <c r="A20849" s="13">
        <v>0</v>
      </c>
      <c r="B20849" s="15" t="s">
        <v>29</v>
      </c>
      <c r="C20849" s="32"/>
    </row>
    <row r="20850" spans="1:3" ht="15" hidden="1" x14ac:dyDescent="0.2">
      <c r="A20850" s="13">
        <v>0</v>
      </c>
      <c r="B20850" s="15" t="s">
        <v>30</v>
      </c>
      <c r="C20850" s="32"/>
    </row>
    <row r="20851" spans="1:3" ht="15" hidden="1" x14ac:dyDescent="0.2">
      <c r="A20851" s="13">
        <v>0</v>
      </c>
      <c r="B20851" s="15" t="s">
        <v>31</v>
      </c>
      <c r="C20851" s="32">
        <v>165.48</v>
      </c>
    </row>
    <row r="20852" spans="1:3" ht="15" hidden="1" x14ac:dyDescent="0.2">
      <c r="A20852" s="13">
        <f t="shared" ref="A20852:A20858" si="853">SUM(C20852)</f>
        <v>0</v>
      </c>
      <c r="B20852" s="12" t="s">
        <v>32</v>
      </c>
      <c r="C20852" s="31"/>
    </row>
    <row r="20853" spans="1:3" ht="15" hidden="1" x14ac:dyDescent="0.2">
      <c r="A20853" s="13">
        <f t="shared" si="853"/>
        <v>0</v>
      </c>
      <c r="B20853" s="3" t="s">
        <v>33</v>
      </c>
      <c r="C20853" s="28"/>
    </row>
    <row r="20854" spans="1:3" ht="15" hidden="1" x14ac:dyDescent="0.2">
      <c r="A20854" s="13">
        <f t="shared" si="853"/>
        <v>0</v>
      </c>
      <c r="B20854" s="12" t="s">
        <v>4</v>
      </c>
      <c r="C20854" s="31"/>
    </row>
    <row r="20855" spans="1:3" ht="15" x14ac:dyDescent="0.2">
      <c r="A20855" s="13"/>
      <c r="B20855" s="12" t="s">
        <v>34</v>
      </c>
      <c r="C20855" s="31">
        <v>11.35</v>
      </c>
    </row>
    <row r="20856" spans="1:3" ht="15" x14ac:dyDescent="0.2">
      <c r="A20856" s="13"/>
      <c r="B20856" s="12" t="s">
        <v>35</v>
      </c>
      <c r="C20856" s="31">
        <v>9.0399999999999991</v>
      </c>
    </row>
    <row r="20857" spans="1:3" ht="15" x14ac:dyDescent="0.2">
      <c r="A20857" s="13"/>
      <c r="B20857" s="2" t="s">
        <v>36</v>
      </c>
      <c r="C20857" s="28">
        <v>0.81</v>
      </c>
    </row>
    <row r="20858" spans="1:3" ht="15" hidden="1" x14ac:dyDescent="0.2">
      <c r="A20858" s="13">
        <f t="shared" si="853"/>
        <v>0</v>
      </c>
      <c r="B20858" s="2" t="s">
        <v>37</v>
      </c>
      <c r="C20858" s="28">
        <v>0</v>
      </c>
    </row>
    <row r="20859" spans="1:3" ht="15" hidden="1" x14ac:dyDescent="0.2">
      <c r="A20859" s="13">
        <v>0</v>
      </c>
      <c r="B20859" s="16" t="s">
        <v>8</v>
      </c>
      <c r="C20859" s="33">
        <v>0</v>
      </c>
    </row>
    <row r="20860" spans="1:3" ht="15" hidden="1" x14ac:dyDescent="0.2">
      <c r="A20860" s="13">
        <v>0</v>
      </c>
      <c r="B20860" s="15" t="s">
        <v>9</v>
      </c>
      <c r="C20860" s="32"/>
    </row>
    <row r="20861" spans="1:3" ht="15" hidden="1" x14ac:dyDescent="0.2">
      <c r="A20861" s="13">
        <v>0</v>
      </c>
      <c r="B20861" s="15" t="s">
        <v>38</v>
      </c>
      <c r="C20861" s="32"/>
    </row>
    <row r="20862" spans="1:3" ht="15" hidden="1" x14ac:dyDescent="0.2">
      <c r="A20862" s="13">
        <f>SUM(C20862)</f>
        <v>0</v>
      </c>
      <c r="B20862" s="14" t="s">
        <v>39</v>
      </c>
      <c r="C20862" s="31"/>
    </row>
    <row r="20863" spans="1:3" ht="15" hidden="1" x14ac:dyDescent="0.2">
      <c r="A20863" s="13">
        <f>SUM(C20863)</f>
        <v>0</v>
      </c>
      <c r="B20863" s="4" t="s">
        <v>40</v>
      </c>
      <c r="C20863" s="28"/>
    </row>
    <row r="20864" spans="1:3" ht="15" hidden="1" x14ac:dyDescent="0.2">
      <c r="A20864" s="13">
        <f>SUM(C20864)</f>
        <v>0</v>
      </c>
      <c r="B20864" s="2" t="s">
        <v>41</v>
      </c>
      <c r="C20864" s="28">
        <v>0</v>
      </c>
    </row>
    <row r="20865" spans="1:3" ht="15" hidden="1" x14ac:dyDescent="0.2">
      <c r="A20865" s="13">
        <v>0</v>
      </c>
      <c r="B20865" s="16" t="s">
        <v>14</v>
      </c>
      <c r="C20865" s="33">
        <v>0</v>
      </c>
    </row>
    <row r="20866" spans="1:3" ht="15" hidden="1" x14ac:dyDescent="0.2">
      <c r="A20866" s="13">
        <v>0</v>
      </c>
      <c r="B20866" s="15" t="s">
        <v>9</v>
      </c>
      <c r="C20866" s="32"/>
    </row>
    <row r="20867" spans="1:3" ht="15" hidden="1" x14ac:dyDescent="0.2">
      <c r="A20867" s="13">
        <v>0</v>
      </c>
      <c r="B20867" s="15" t="s">
        <v>10</v>
      </c>
      <c r="C20867" s="32"/>
    </row>
    <row r="20868" spans="1:3" ht="15" hidden="1" x14ac:dyDescent="0.2">
      <c r="A20868" s="13">
        <f>SUM(C20868)</f>
        <v>0</v>
      </c>
      <c r="B20868" s="14" t="s">
        <v>42</v>
      </c>
      <c r="C20868" s="31"/>
    </row>
    <row r="20869" spans="1:3" ht="15" hidden="1" x14ac:dyDescent="0.2">
      <c r="A20869" s="13">
        <f>SUM(C20869)</f>
        <v>0</v>
      </c>
      <c r="B20869" s="4" t="s">
        <v>16</v>
      </c>
      <c r="C20869" s="28"/>
    </row>
    <row r="20870" spans="1:3" ht="15" hidden="1" x14ac:dyDescent="0.2">
      <c r="A20870" s="13">
        <f>SUM(C20870)</f>
        <v>0</v>
      </c>
      <c r="B20870" s="16" t="s">
        <v>17</v>
      </c>
      <c r="C20870" s="33">
        <v>0</v>
      </c>
    </row>
    <row r="20871" spans="1:3" ht="15" hidden="1" x14ac:dyDescent="0.2">
      <c r="A20871" s="13">
        <v>0</v>
      </c>
      <c r="B20871" s="15" t="s">
        <v>43</v>
      </c>
      <c r="C20871" s="32"/>
    </row>
    <row r="20872" spans="1:3" ht="15" hidden="1" x14ac:dyDescent="0.2">
      <c r="A20872" s="13">
        <v>0</v>
      </c>
      <c r="B20872" s="15" t="s">
        <v>15</v>
      </c>
      <c r="C20872" s="32"/>
    </row>
    <row r="20873" spans="1:3" ht="15" hidden="1" x14ac:dyDescent="0.2">
      <c r="A20873" s="13">
        <v>0</v>
      </c>
      <c r="B20873" s="15" t="s">
        <v>10</v>
      </c>
      <c r="C20873" s="32"/>
    </row>
    <row r="20874" spans="1:3" ht="15" hidden="1" x14ac:dyDescent="0.2">
      <c r="A20874" s="13">
        <f t="shared" ref="A20874:A20896" si="854">SUM(C20874)</f>
        <v>0</v>
      </c>
      <c r="B20874" s="14" t="s">
        <v>39</v>
      </c>
      <c r="C20874" s="31"/>
    </row>
    <row r="20875" spans="1:3" ht="15" hidden="1" x14ac:dyDescent="0.2">
      <c r="A20875" s="13">
        <f t="shared" si="854"/>
        <v>0</v>
      </c>
      <c r="B20875" s="4" t="s">
        <v>16</v>
      </c>
      <c r="C20875" s="28"/>
    </row>
    <row r="20876" spans="1:3" hidden="1" x14ac:dyDescent="0.2">
      <c r="A20876" s="13">
        <f t="shared" si="854"/>
        <v>0</v>
      </c>
      <c r="B20876" s="21"/>
      <c r="C20876" s="35"/>
    </row>
    <row r="20877" spans="1:3" ht="15" hidden="1" x14ac:dyDescent="0.2">
      <c r="A20877" s="13">
        <f t="shared" si="854"/>
        <v>0</v>
      </c>
      <c r="B20877" s="22" t="s">
        <v>60</v>
      </c>
      <c r="C20877" s="29"/>
    </row>
    <row r="20878" spans="1:3" ht="15" x14ac:dyDescent="0.2">
      <c r="A20878" s="13"/>
      <c r="B20878" s="17" t="s">
        <v>44</v>
      </c>
      <c r="C20878" s="31">
        <v>3602.03</v>
      </c>
    </row>
    <row r="20879" spans="1:3" ht="15" x14ac:dyDescent="0.2">
      <c r="A20879" s="13"/>
      <c r="B20879" s="12" t="s">
        <v>1</v>
      </c>
      <c r="C20879" s="31">
        <v>3602.03</v>
      </c>
    </row>
    <row r="20880" spans="1:3" ht="15" hidden="1" x14ac:dyDescent="0.2">
      <c r="A20880" s="13">
        <f t="shared" si="854"/>
        <v>0</v>
      </c>
      <c r="B20880" s="12" t="s">
        <v>6</v>
      </c>
      <c r="C20880" s="31">
        <v>0</v>
      </c>
    </row>
    <row r="20881" spans="1:3" ht="15" hidden="1" x14ac:dyDescent="0.2">
      <c r="A20881" s="13">
        <f t="shared" si="854"/>
        <v>0</v>
      </c>
      <c r="B20881" s="12" t="s">
        <v>45</v>
      </c>
      <c r="C20881" s="31">
        <v>0</v>
      </c>
    </row>
    <row r="20882" spans="1:3" ht="15" hidden="1" x14ac:dyDescent="0.2">
      <c r="A20882" s="13">
        <f t="shared" si="854"/>
        <v>0</v>
      </c>
      <c r="B20882" s="12" t="s">
        <v>13</v>
      </c>
      <c r="C20882" s="31">
        <v>0</v>
      </c>
    </row>
    <row r="20883" spans="1:3" ht="15" x14ac:dyDescent="0.2">
      <c r="A20883" s="13"/>
      <c r="B20883" s="17" t="s">
        <v>46</v>
      </c>
      <c r="C20883" s="31">
        <v>3583.12</v>
      </c>
    </row>
    <row r="20884" spans="1:3" ht="15" x14ac:dyDescent="0.2">
      <c r="A20884" s="13"/>
      <c r="B20884" s="12" t="s">
        <v>19</v>
      </c>
      <c r="C20884" s="31">
        <v>3582.31</v>
      </c>
    </row>
    <row r="20885" spans="1:3" ht="15" x14ac:dyDescent="0.2">
      <c r="A20885" s="13"/>
      <c r="B20885" s="12" t="s">
        <v>36</v>
      </c>
      <c r="C20885" s="31">
        <v>0.81</v>
      </c>
    </row>
    <row r="20886" spans="1:3" ht="15" hidden="1" x14ac:dyDescent="0.2">
      <c r="A20886" s="13">
        <f t="shared" si="854"/>
        <v>0</v>
      </c>
      <c r="B20886" s="12" t="s">
        <v>47</v>
      </c>
      <c r="C20886" s="31">
        <v>0</v>
      </c>
    </row>
    <row r="20887" spans="1:3" ht="15" hidden="1" x14ac:dyDescent="0.2">
      <c r="A20887" s="13">
        <f t="shared" si="854"/>
        <v>0</v>
      </c>
      <c r="B20887" s="12" t="s">
        <v>41</v>
      </c>
      <c r="C20887" s="31">
        <v>0</v>
      </c>
    </row>
    <row r="20888" spans="1:3" ht="15" x14ac:dyDescent="0.2">
      <c r="A20888" s="13"/>
      <c r="B20888" s="39" t="s">
        <v>48</v>
      </c>
      <c r="C20888" s="40">
        <v>18.91</v>
      </c>
    </row>
    <row r="20889" spans="1:3" ht="15" x14ac:dyDescent="0.2">
      <c r="A20889" s="13"/>
      <c r="B20889" s="39" t="s">
        <v>49</v>
      </c>
      <c r="C20889" s="40">
        <v>276.5</v>
      </c>
    </row>
    <row r="20890" spans="1:3" ht="15" x14ac:dyDescent="0.2">
      <c r="A20890" s="13"/>
      <c r="B20890" s="39" t="s">
        <v>50</v>
      </c>
      <c r="C20890" s="40">
        <v>295.41000000000003</v>
      </c>
    </row>
    <row r="20891" spans="1:3" ht="15" hidden="1" x14ac:dyDescent="0.2">
      <c r="A20891" s="13">
        <f t="shared" si="854"/>
        <v>0</v>
      </c>
      <c r="B20891" s="23"/>
      <c r="C20891" s="34"/>
    </row>
    <row r="20892" spans="1:3" hidden="1" x14ac:dyDescent="0.2">
      <c r="A20892" s="13">
        <f t="shared" si="854"/>
        <v>0</v>
      </c>
      <c r="B20892" s="18" t="s">
        <v>319</v>
      </c>
      <c r="C20892" s="29"/>
    </row>
    <row r="20893" spans="1:3" ht="15" x14ac:dyDescent="0.2">
      <c r="A20893" s="13"/>
      <c r="B20893" s="5" t="s">
        <v>53</v>
      </c>
      <c r="C20893" s="36">
        <v>708</v>
      </c>
    </row>
    <row r="20894" spans="1:3" ht="15" x14ac:dyDescent="0.2">
      <c r="A20894" s="13"/>
      <c r="B20894" s="6" t="s">
        <v>54</v>
      </c>
      <c r="C20894" s="36">
        <v>548</v>
      </c>
    </row>
    <row r="20895" spans="1:3" ht="15" x14ac:dyDescent="0.2">
      <c r="A20895" s="13"/>
      <c r="B20895" s="6" t="s">
        <v>55</v>
      </c>
      <c r="C20895" s="36">
        <v>160</v>
      </c>
    </row>
    <row r="20896" spans="1:3" ht="15" hidden="1" x14ac:dyDescent="0.2">
      <c r="A20896" s="13">
        <f t="shared" si="854"/>
        <v>0</v>
      </c>
      <c r="B20896" s="24"/>
      <c r="C20896" s="34"/>
    </row>
    <row r="20897" spans="1:3" ht="15" x14ac:dyDescent="0.2">
      <c r="A20897" s="13"/>
      <c r="B20897" s="121" t="s">
        <v>366</v>
      </c>
      <c r="C20897" s="122"/>
    </row>
    <row r="20898" spans="1:3" hidden="1" x14ac:dyDescent="0.2">
      <c r="A20898" s="13">
        <f t="shared" ref="A20898:A20906" si="855">SUM(C20898)</f>
        <v>0</v>
      </c>
      <c r="B20898" s="21"/>
      <c r="C20898" s="35"/>
    </row>
    <row r="20899" spans="1:3" ht="15" hidden="1" x14ac:dyDescent="0.2">
      <c r="A20899" s="13">
        <f t="shared" si="855"/>
        <v>0</v>
      </c>
      <c r="B20899" s="22" t="s">
        <v>59</v>
      </c>
      <c r="C20899" s="29"/>
    </row>
    <row r="20900" spans="1:3" ht="15" x14ac:dyDescent="0.2">
      <c r="A20900" s="13"/>
      <c r="B20900" s="2" t="s">
        <v>1</v>
      </c>
      <c r="C20900" s="28">
        <v>3711.4</v>
      </c>
    </row>
    <row r="20901" spans="1:3" ht="15" hidden="1" x14ac:dyDescent="0.2">
      <c r="A20901" s="13">
        <f t="shared" si="855"/>
        <v>0</v>
      </c>
      <c r="B20901" s="3" t="s">
        <v>2</v>
      </c>
      <c r="C20901" s="28"/>
    </row>
    <row r="20902" spans="1:3" ht="15" hidden="1" x14ac:dyDescent="0.2">
      <c r="A20902" s="13">
        <f t="shared" si="855"/>
        <v>0</v>
      </c>
      <c r="B20902" s="3" t="s">
        <v>3</v>
      </c>
      <c r="C20902" s="28"/>
    </row>
    <row r="20903" spans="1:3" ht="15" x14ac:dyDescent="0.2">
      <c r="A20903" s="13"/>
      <c r="B20903" s="3" t="s">
        <v>4</v>
      </c>
      <c r="C20903" s="28">
        <v>23.8</v>
      </c>
    </row>
    <row r="20904" spans="1:3" ht="15" x14ac:dyDescent="0.2">
      <c r="A20904" s="13"/>
      <c r="B20904" s="3" t="s">
        <v>5</v>
      </c>
      <c r="C20904" s="28">
        <v>3687.6</v>
      </c>
    </row>
    <row r="20905" spans="1:3" ht="15" hidden="1" x14ac:dyDescent="0.2">
      <c r="A20905" s="13">
        <f t="shared" si="855"/>
        <v>0</v>
      </c>
      <c r="B20905" s="2" t="s">
        <v>6</v>
      </c>
      <c r="C20905" s="28"/>
    </row>
    <row r="20906" spans="1:3" ht="15" hidden="1" x14ac:dyDescent="0.2">
      <c r="A20906" s="13">
        <f t="shared" si="855"/>
        <v>0</v>
      </c>
      <c r="B20906" s="2" t="s">
        <v>7</v>
      </c>
      <c r="C20906" s="28">
        <v>0</v>
      </c>
    </row>
    <row r="20907" spans="1:3" ht="15" hidden="1" x14ac:dyDescent="0.2">
      <c r="A20907" s="13">
        <v>0</v>
      </c>
      <c r="B20907" s="3" t="s">
        <v>8</v>
      </c>
      <c r="C20907" s="28">
        <v>0</v>
      </c>
    </row>
    <row r="20908" spans="1:3" ht="15" hidden="1" x14ac:dyDescent="0.2">
      <c r="A20908" s="13">
        <f>SUM(C20908)</f>
        <v>0</v>
      </c>
      <c r="B20908" s="4" t="s">
        <v>9</v>
      </c>
      <c r="C20908" s="28"/>
    </row>
    <row r="20909" spans="1:3" ht="15" hidden="1" x14ac:dyDescent="0.2">
      <c r="A20909" s="13">
        <v>0</v>
      </c>
      <c r="B20909" s="4" t="s">
        <v>10</v>
      </c>
      <c r="C20909" s="28"/>
    </row>
    <row r="20910" spans="1:3" ht="15" hidden="1" x14ac:dyDescent="0.2">
      <c r="A20910" s="13">
        <f>SUM(C20910)</f>
        <v>0</v>
      </c>
      <c r="B20910" s="4" t="s">
        <v>11</v>
      </c>
      <c r="C20910" s="28"/>
    </row>
    <row r="20911" spans="1:3" ht="15" hidden="1" x14ac:dyDescent="0.2">
      <c r="A20911" s="13">
        <f>SUM(C20911)</f>
        <v>0</v>
      </c>
      <c r="B20911" s="4" t="s">
        <v>12</v>
      </c>
      <c r="C20911" s="28"/>
    </row>
    <row r="20912" spans="1:3" ht="15" hidden="1" x14ac:dyDescent="0.2">
      <c r="A20912" s="13">
        <f>SUM(C20912)</f>
        <v>0</v>
      </c>
      <c r="B20912" s="2" t="s">
        <v>13</v>
      </c>
      <c r="C20912" s="28">
        <v>0</v>
      </c>
    </row>
    <row r="20913" spans="1:3" ht="15" hidden="1" x14ac:dyDescent="0.2">
      <c r="A20913" s="13">
        <v>0</v>
      </c>
      <c r="B20913" s="3" t="s">
        <v>14</v>
      </c>
      <c r="C20913" s="28">
        <v>0</v>
      </c>
    </row>
    <row r="20914" spans="1:3" ht="15" hidden="1" x14ac:dyDescent="0.2">
      <c r="A20914" s="13">
        <v>0</v>
      </c>
      <c r="B20914" s="4" t="s">
        <v>15</v>
      </c>
      <c r="C20914" s="28"/>
    </row>
    <row r="20915" spans="1:3" ht="15" hidden="1" x14ac:dyDescent="0.2">
      <c r="A20915" s="13">
        <v>0</v>
      </c>
      <c r="B20915" s="4" t="s">
        <v>10</v>
      </c>
      <c r="C20915" s="28"/>
    </row>
    <row r="20916" spans="1:3" ht="15" hidden="1" x14ac:dyDescent="0.2">
      <c r="A20916" s="13">
        <f t="shared" ref="A20916:A20922" si="856">SUM(C20916)</f>
        <v>0</v>
      </c>
      <c r="B20916" s="4" t="s">
        <v>16</v>
      </c>
      <c r="C20916" s="28"/>
    </row>
    <row r="20917" spans="1:3" ht="15" hidden="1" x14ac:dyDescent="0.2">
      <c r="A20917" s="13">
        <f t="shared" si="856"/>
        <v>0</v>
      </c>
      <c r="B20917" s="3" t="s">
        <v>17</v>
      </c>
      <c r="C20917" s="28">
        <v>0</v>
      </c>
    </row>
    <row r="20918" spans="1:3" ht="15" hidden="1" x14ac:dyDescent="0.2">
      <c r="A20918" s="13">
        <f t="shared" si="856"/>
        <v>0</v>
      </c>
      <c r="B20918" s="4" t="s">
        <v>18</v>
      </c>
      <c r="C20918" s="28"/>
    </row>
    <row r="20919" spans="1:3" hidden="1" x14ac:dyDescent="0.2">
      <c r="A20919" s="13">
        <f t="shared" si="856"/>
        <v>0</v>
      </c>
      <c r="B20919" s="21"/>
      <c r="C20919" s="35"/>
    </row>
    <row r="20920" spans="1:3" ht="15" x14ac:dyDescent="0.2">
      <c r="A20920" s="13"/>
      <c r="B20920" s="2" t="s">
        <v>19</v>
      </c>
      <c r="C20920" s="28">
        <v>3673.2999999999997</v>
      </c>
    </row>
    <row r="20921" spans="1:3" ht="15" x14ac:dyDescent="0.2">
      <c r="A20921" s="13"/>
      <c r="B20921" s="12" t="s">
        <v>20</v>
      </c>
      <c r="C20921" s="31">
        <v>3191.7</v>
      </c>
    </row>
    <row r="20922" spans="1:3" ht="15" x14ac:dyDescent="0.2">
      <c r="A20922" s="13"/>
      <c r="B20922" s="12" t="s">
        <v>21</v>
      </c>
      <c r="C20922" s="31">
        <v>450.4</v>
      </c>
    </row>
    <row r="20923" spans="1:3" ht="15" hidden="1" x14ac:dyDescent="0.2">
      <c r="A20923" s="13">
        <v>0</v>
      </c>
      <c r="B20923" s="15" t="s">
        <v>22</v>
      </c>
      <c r="C20923" s="32">
        <v>183.7</v>
      </c>
    </row>
    <row r="20924" spans="1:3" ht="15" hidden="1" x14ac:dyDescent="0.2">
      <c r="A20924" s="13">
        <v>0</v>
      </c>
      <c r="B20924" s="15" t="s">
        <v>23</v>
      </c>
      <c r="C20924" s="32"/>
    </row>
    <row r="20925" spans="1:3" ht="15" hidden="1" x14ac:dyDescent="0.2">
      <c r="A20925" s="13">
        <v>0</v>
      </c>
      <c r="B20925" s="15" t="s">
        <v>24</v>
      </c>
      <c r="C20925" s="32"/>
    </row>
    <row r="20926" spans="1:3" ht="15" hidden="1" x14ac:dyDescent="0.2">
      <c r="A20926" s="13">
        <v>0</v>
      </c>
      <c r="B20926" s="15" t="s">
        <v>25</v>
      </c>
      <c r="C20926" s="32"/>
    </row>
    <row r="20927" spans="1:3" ht="15" hidden="1" x14ac:dyDescent="0.2">
      <c r="A20927" s="13">
        <v>0</v>
      </c>
      <c r="B20927" s="15" t="s">
        <v>26</v>
      </c>
      <c r="C20927" s="32"/>
    </row>
    <row r="20928" spans="1:3" ht="15" hidden="1" x14ac:dyDescent="0.2">
      <c r="A20928" s="13">
        <v>0</v>
      </c>
      <c r="B20928" s="15" t="s">
        <v>27</v>
      </c>
      <c r="C20928" s="32"/>
    </row>
    <row r="20929" spans="1:3" ht="30" hidden="1" x14ac:dyDescent="0.2">
      <c r="A20929" s="13">
        <v>0</v>
      </c>
      <c r="B20929" s="15" t="s">
        <v>28</v>
      </c>
      <c r="C20929" s="32"/>
    </row>
    <row r="20930" spans="1:3" ht="15" hidden="1" x14ac:dyDescent="0.2">
      <c r="A20930" s="13">
        <v>0</v>
      </c>
      <c r="B20930" s="15" t="s">
        <v>29</v>
      </c>
      <c r="C20930" s="32"/>
    </row>
    <row r="20931" spans="1:3" ht="15" hidden="1" x14ac:dyDescent="0.2">
      <c r="A20931" s="13">
        <v>0</v>
      </c>
      <c r="B20931" s="15" t="s">
        <v>30</v>
      </c>
      <c r="C20931" s="32"/>
    </row>
    <row r="20932" spans="1:3" ht="15" hidden="1" x14ac:dyDescent="0.2">
      <c r="A20932" s="13">
        <v>0</v>
      </c>
      <c r="B20932" s="15" t="s">
        <v>31</v>
      </c>
      <c r="C20932" s="32">
        <v>266.7</v>
      </c>
    </row>
    <row r="20933" spans="1:3" ht="15" hidden="1" x14ac:dyDescent="0.2">
      <c r="A20933" s="13">
        <f t="shared" ref="A20933:A20993" si="857">SUM(C20933)</f>
        <v>0</v>
      </c>
      <c r="B20933" s="12" t="s">
        <v>32</v>
      </c>
      <c r="C20933" s="31"/>
    </row>
    <row r="20934" spans="1:3" ht="15" hidden="1" x14ac:dyDescent="0.2">
      <c r="A20934" s="13">
        <f t="shared" si="857"/>
        <v>0</v>
      </c>
      <c r="B20934" s="3" t="s">
        <v>33</v>
      </c>
      <c r="C20934" s="28"/>
    </row>
    <row r="20935" spans="1:3" ht="15" hidden="1" x14ac:dyDescent="0.2">
      <c r="A20935" s="13">
        <f t="shared" si="857"/>
        <v>0</v>
      </c>
      <c r="B20935" s="12" t="s">
        <v>4</v>
      </c>
      <c r="C20935" s="31"/>
    </row>
    <row r="20936" spans="1:3" ht="15" x14ac:dyDescent="0.2">
      <c r="A20936" s="13"/>
      <c r="B20936" s="12" t="s">
        <v>34</v>
      </c>
      <c r="C20936" s="31">
        <v>29.1</v>
      </c>
    </row>
    <row r="20937" spans="1:3" ht="15" x14ac:dyDescent="0.2">
      <c r="A20937" s="13"/>
      <c r="B20937" s="12" t="s">
        <v>35</v>
      </c>
      <c r="C20937" s="31">
        <v>2.1</v>
      </c>
    </row>
    <row r="20938" spans="1:3" ht="15" x14ac:dyDescent="0.2">
      <c r="A20938" s="13"/>
      <c r="B20938" s="2" t="s">
        <v>36</v>
      </c>
      <c r="C20938" s="28">
        <v>21.5</v>
      </c>
    </row>
    <row r="20939" spans="1:3" ht="15" hidden="1" x14ac:dyDescent="0.2">
      <c r="A20939" s="13">
        <f t="shared" si="857"/>
        <v>0</v>
      </c>
      <c r="B20939" s="2" t="s">
        <v>37</v>
      </c>
      <c r="C20939" s="28">
        <v>0</v>
      </c>
    </row>
    <row r="20940" spans="1:3" ht="15" hidden="1" x14ac:dyDescent="0.2">
      <c r="A20940" s="13">
        <v>0</v>
      </c>
      <c r="B20940" s="16" t="s">
        <v>8</v>
      </c>
      <c r="C20940" s="33">
        <v>0</v>
      </c>
    </row>
    <row r="20941" spans="1:3" ht="15" hidden="1" x14ac:dyDescent="0.2">
      <c r="A20941" s="13">
        <v>0</v>
      </c>
      <c r="B20941" s="15" t="s">
        <v>9</v>
      </c>
      <c r="C20941" s="32"/>
    </row>
    <row r="20942" spans="1:3" ht="15" hidden="1" x14ac:dyDescent="0.2">
      <c r="A20942" s="13">
        <v>0</v>
      </c>
      <c r="B20942" s="15" t="s">
        <v>38</v>
      </c>
      <c r="C20942" s="32"/>
    </row>
    <row r="20943" spans="1:3" ht="15" hidden="1" x14ac:dyDescent="0.2">
      <c r="A20943" s="13">
        <f t="shared" si="857"/>
        <v>0</v>
      </c>
      <c r="B20943" s="14" t="s">
        <v>39</v>
      </c>
      <c r="C20943" s="31"/>
    </row>
    <row r="20944" spans="1:3" ht="15" hidden="1" x14ac:dyDescent="0.2">
      <c r="A20944" s="13">
        <f t="shared" si="857"/>
        <v>0</v>
      </c>
      <c r="B20944" s="4" t="s">
        <v>40</v>
      </c>
      <c r="C20944" s="28"/>
    </row>
    <row r="20945" spans="1:3" ht="15" hidden="1" x14ac:dyDescent="0.2">
      <c r="A20945" s="13">
        <f t="shared" si="857"/>
        <v>0</v>
      </c>
      <c r="B20945" s="2" t="s">
        <v>41</v>
      </c>
      <c r="C20945" s="28">
        <v>0</v>
      </c>
    </row>
    <row r="20946" spans="1:3" ht="15" hidden="1" x14ac:dyDescent="0.2">
      <c r="A20946" s="13">
        <v>0</v>
      </c>
      <c r="B20946" s="16" t="s">
        <v>14</v>
      </c>
      <c r="C20946" s="33">
        <v>0</v>
      </c>
    </row>
    <row r="20947" spans="1:3" ht="15" hidden="1" x14ac:dyDescent="0.2">
      <c r="A20947" s="13">
        <v>0</v>
      </c>
      <c r="B20947" s="15" t="s">
        <v>9</v>
      </c>
      <c r="C20947" s="32"/>
    </row>
    <row r="20948" spans="1:3" ht="15" hidden="1" x14ac:dyDescent="0.2">
      <c r="A20948" s="13">
        <v>0</v>
      </c>
      <c r="B20948" s="15" t="s">
        <v>10</v>
      </c>
      <c r="C20948" s="32"/>
    </row>
    <row r="20949" spans="1:3" ht="15" hidden="1" x14ac:dyDescent="0.2">
      <c r="A20949" s="13">
        <f t="shared" si="857"/>
        <v>0</v>
      </c>
      <c r="B20949" s="14" t="s">
        <v>42</v>
      </c>
      <c r="C20949" s="31"/>
    </row>
    <row r="20950" spans="1:3" ht="15" hidden="1" x14ac:dyDescent="0.2">
      <c r="A20950" s="13">
        <f t="shared" si="857"/>
        <v>0</v>
      </c>
      <c r="B20950" s="4" t="s">
        <v>16</v>
      </c>
      <c r="C20950" s="28"/>
    </row>
    <row r="20951" spans="1:3" ht="15" hidden="1" x14ac:dyDescent="0.2">
      <c r="A20951" s="13">
        <f t="shared" si="857"/>
        <v>0</v>
      </c>
      <c r="B20951" s="16" t="s">
        <v>17</v>
      </c>
      <c r="C20951" s="33">
        <v>0</v>
      </c>
    </row>
    <row r="20952" spans="1:3" ht="15" hidden="1" x14ac:dyDescent="0.2">
      <c r="A20952" s="13">
        <v>0</v>
      </c>
      <c r="B20952" s="15" t="s">
        <v>43</v>
      </c>
      <c r="C20952" s="32"/>
    </row>
    <row r="20953" spans="1:3" ht="15" hidden="1" x14ac:dyDescent="0.2">
      <c r="A20953" s="13">
        <v>0</v>
      </c>
      <c r="B20953" s="15" t="s">
        <v>15</v>
      </c>
      <c r="C20953" s="32"/>
    </row>
    <row r="20954" spans="1:3" ht="15" hidden="1" x14ac:dyDescent="0.2">
      <c r="A20954" s="13">
        <v>0</v>
      </c>
      <c r="B20954" s="15" t="s">
        <v>10</v>
      </c>
      <c r="C20954" s="32"/>
    </row>
    <row r="20955" spans="1:3" ht="15" hidden="1" x14ac:dyDescent="0.2">
      <c r="A20955" s="13">
        <f t="shared" si="857"/>
        <v>0</v>
      </c>
      <c r="B20955" s="14" t="s">
        <v>39</v>
      </c>
      <c r="C20955" s="31"/>
    </row>
    <row r="20956" spans="1:3" ht="15" hidden="1" x14ac:dyDescent="0.2">
      <c r="A20956" s="13">
        <f t="shared" si="857"/>
        <v>0</v>
      </c>
      <c r="B20956" s="4" t="s">
        <v>16</v>
      </c>
      <c r="C20956" s="28"/>
    </row>
    <row r="20957" spans="1:3" hidden="1" x14ac:dyDescent="0.2">
      <c r="A20957" s="13">
        <f t="shared" si="857"/>
        <v>0</v>
      </c>
      <c r="B20957" s="21"/>
      <c r="C20957" s="35"/>
    </row>
    <row r="20958" spans="1:3" ht="15" hidden="1" x14ac:dyDescent="0.2">
      <c r="A20958" s="13">
        <f t="shared" si="857"/>
        <v>0</v>
      </c>
      <c r="B20958" s="22" t="s">
        <v>60</v>
      </c>
      <c r="C20958" s="29"/>
    </row>
    <row r="20959" spans="1:3" ht="15" x14ac:dyDescent="0.2">
      <c r="A20959" s="13"/>
      <c r="B20959" s="17" t="s">
        <v>44</v>
      </c>
      <c r="C20959" s="31">
        <v>3711.4</v>
      </c>
    </row>
    <row r="20960" spans="1:3" ht="15" x14ac:dyDescent="0.2">
      <c r="A20960" s="13"/>
      <c r="B20960" s="12" t="s">
        <v>1</v>
      </c>
      <c r="C20960" s="31">
        <v>3711.4</v>
      </c>
    </row>
    <row r="20961" spans="1:3" ht="15" hidden="1" x14ac:dyDescent="0.2">
      <c r="A20961" s="13">
        <f t="shared" si="857"/>
        <v>0</v>
      </c>
      <c r="B20961" s="12" t="s">
        <v>6</v>
      </c>
      <c r="C20961" s="31">
        <v>0</v>
      </c>
    </row>
    <row r="20962" spans="1:3" ht="15" hidden="1" x14ac:dyDescent="0.2">
      <c r="A20962" s="13">
        <f t="shared" si="857"/>
        <v>0</v>
      </c>
      <c r="B20962" s="12" t="s">
        <v>45</v>
      </c>
      <c r="C20962" s="31">
        <v>0</v>
      </c>
    </row>
    <row r="20963" spans="1:3" ht="15" hidden="1" x14ac:dyDescent="0.2">
      <c r="A20963" s="13">
        <f t="shared" si="857"/>
        <v>0</v>
      </c>
      <c r="B20963" s="12" t="s">
        <v>13</v>
      </c>
      <c r="C20963" s="31">
        <v>0</v>
      </c>
    </row>
    <row r="20964" spans="1:3" ht="15" x14ac:dyDescent="0.2">
      <c r="A20964" s="13"/>
      <c r="B20964" s="17" t="s">
        <v>46</v>
      </c>
      <c r="C20964" s="31">
        <v>3694.8</v>
      </c>
    </row>
    <row r="20965" spans="1:3" ht="15" x14ac:dyDescent="0.2">
      <c r="A20965" s="13"/>
      <c r="B20965" s="12" t="s">
        <v>19</v>
      </c>
      <c r="C20965" s="31">
        <v>3673.3</v>
      </c>
    </row>
    <row r="20966" spans="1:3" ht="15" x14ac:dyDescent="0.2">
      <c r="A20966" s="13"/>
      <c r="B20966" s="12" t="s">
        <v>36</v>
      </c>
      <c r="C20966" s="31">
        <v>21.5</v>
      </c>
    </row>
    <row r="20967" spans="1:3" ht="15" hidden="1" x14ac:dyDescent="0.2">
      <c r="A20967" s="13">
        <f t="shared" si="857"/>
        <v>0</v>
      </c>
      <c r="B20967" s="12" t="s">
        <v>47</v>
      </c>
      <c r="C20967" s="31">
        <v>0</v>
      </c>
    </row>
    <row r="20968" spans="1:3" ht="15" hidden="1" x14ac:dyDescent="0.2">
      <c r="A20968" s="13">
        <f t="shared" si="857"/>
        <v>0</v>
      </c>
      <c r="B20968" s="12" t="s">
        <v>41</v>
      </c>
      <c r="C20968" s="31">
        <v>0</v>
      </c>
    </row>
    <row r="20969" spans="1:3" ht="15" x14ac:dyDescent="0.2">
      <c r="A20969" s="13"/>
      <c r="B20969" s="39" t="s">
        <v>48</v>
      </c>
      <c r="C20969" s="40">
        <v>16.600000000000001</v>
      </c>
    </row>
    <row r="20970" spans="1:3" ht="15" x14ac:dyDescent="0.2">
      <c r="A20970" s="13"/>
      <c r="B20970" s="39" t="s">
        <v>49</v>
      </c>
      <c r="C20970" s="40">
        <v>576</v>
      </c>
    </row>
    <row r="20971" spans="1:3" ht="15" x14ac:dyDescent="0.2">
      <c r="A20971" s="13"/>
      <c r="B20971" s="39" t="s">
        <v>50</v>
      </c>
      <c r="C20971" s="40">
        <v>592.6</v>
      </c>
    </row>
    <row r="20972" spans="1:3" ht="15" hidden="1" x14ac:dyDescent="0.2">
      <c r="A20972" s="13">
        <f t="shared" si="857"/>
        <v>0</v>
      </c>
      <c r="B20972" s="23"/>
      <c r="C20972" s="34"/>
    </row>
    <row r="20973" spans="1:3" hidden="1" x14ac:dyDescent="0.2">
      <c r="A20973" s="13">
        <f t="shared" si="857"/>
        <v>0</v>
      </c>
      <c r="B20973" s="18" t="s">
        <v>319</v>
      </c>
      <c r="C20973" s="29"/>
    </row>
    <row r="20974" spans="1:3" ht="15" x14ac:dyDescent="0.2">
      <c r="A20974" s="13"/>
      <c r="B20974" s="5" t="s">
        <v>53</v>
      </c>
      <c r="C20974" s="36">
        <v>681</v>
      </c>
    </row>
    <row r="20975" spans="1:3" ht="15" x14ac:dyDescent="0.2">
      <c r="A20975" s="13"/>
      <c r="B20975" s="6" t="s">
        <v>54</v>
      </c>
      <c r="C20975" s="36">
        <v>556</v>
      </c>
    </row>
    <row r="20976" spans="1:3" ht="15" x14ac:dyDescent="0.2">
      <c r="A20976" s="13"/>
      <c r="B20976" s="6" t="s">
        <v>55</v>
      </c>
      <c r="C20976" s="36">
        <v>125</v>
      </c>
    </row>
    <row r="20977" spans="1:3" ht="15" hidden="1" x14ac:dyDescent="0.2">
      <c r="A20977" s="13">
        <f t="shared" si="857"/>
        <v>0</v>
      </c>
      <c r="B20977" s="24"/>
      <c r="C20977" s="34"/>
    </row>
    <row r="20978" spans="1:3" ht="15" x14ac:dyDescent="0.2">
      <c r="A20978" s="13"/>
      <c r="B20978" s="121" t="s">
        <v>263</v>
      </c>
      <c r="C20978" s="122"/>
    </row>
    <row r="20979" spans="1:3" hidden="1" x14ac:dyDescent="0.2">
      <c r="A20979" s="13">
        <f t="shared" si="857"/>
        <v>0</v>
      </c>
      <c r="B20979" s="21"/>
      <c r="C20979" s="35"/>
    </row>
    <row r="20980" spans="1:3" ht="15" hidden="1" x14ac:dyDescent="0.2">
      <c r="A20980" s="13">
        <f t="shared" si="857"/>
        <v>0</v>
      </c>
      <c r="B20980" s="22" t="s">
        <v>59</v>
      </c>
      <c r="C20980" s="29"/>
    </row>
    <row r="20981" spans="1:3" ht="15" x14ac:dyDescent="0.2">
      <c r="A20981" s="13"/>
      <c r="B20981" s="2" t="s">
        <v>1</v>
      </c>
      <c r="C20981" s="28">
        <v>258.04358000000002</v>
      </c>
    </row>
    <row r="20982" spans="1:3" ht="15" hidden="1" x14ac:dyDescent="0.2">
      <c r="A20982" s="13">
        <f t="shared" si="857"/>
        <v>0</v>
      </c>
      <c r="B20982" s="3" t="s">
        <v>2</v>
      </c>
      <c r="C20982" s="28"/>
    </row>
    <row r="20983" spans="1:3" ht="15" hidden="1" x14ac:dyDescent="0.2">
      <c r="A20983" s="13">
        <f t="shared" si="857"/>
        <v>0</v>
      </c>
      <c r="B20983" s="3" t="s">
        <v>3</v>
      </c>
      <c r="C20983" s="28"/>
    </row>
    <row r="20984" spans="1:3" ht="15" x14ac:dyDescent="0.2">
      <c r="A20984" s="13"/>
      <c r="B20984" s="3" t="s">
        <v>4</v>
      </c>
      <c r="C20984" s="28">
        <v>250.86199999999999</v>
      </c>
    </row>
    <row r="20985" spans="1:3" ht="15" x14ac:dyDescent="0.2">
      <c r="A20985" s="13"/>
      <c r="B20985" s="3" t="s">
        <v>5</v>
      </c>
      <c r="C20985" s="28">
        <v>7.1815800000000003</v>
      </c>
    </row>
    <row r="20986" spans="1:3" ht="15" hidden="1" x14ac:dyDescent="0.2">
      <c r="A20986" s="13">
        <f t="shared" si="857"/>
        <v>0</v>
      </c>
      <c r="B20986" s="2" t="s">
        <v>6</v>
      </c>
      <c r="C20986" s="28">
        <v>0</v>
      </c>
    </row>
    <row r="20987" spans="1:3" ht="15" hidden="1" x14ac:dyDescent="0.2">
      <c r="A20987" s="13">
        <f t="shared" si="857"/>
        <v>0</v>
      </c>
      <c r="B20987" s="2" t="s">
        <v>7</v>
      </c>
      <c r="C20987" s="28">
        <v>0</v>
      </c>
    </row>
    <row r="20988" spans="1:3" ht="15" hidden="1" x14ac:dyDescent="0.2">
      <c r="A20988" s="13">
        <v>0</v>
      </c>
      <c r="B20988" s="3" t="s">
        <v>8</v>
      </c>
      <c r="C20988" s="28">
        <v>0</v>
      </c>
    </row>
    <row r="20989" spans="1:3" ht="15" hidden="1" x14ac:dyDescent="0.2">
      <c r="A20989" s="13">
        <f t="shared" si="857"/>
        <v>0</v>
      </c>
      <c r="B20989" s="4" t="s">
        <v>9</v>
      </c>
      <c r="C20989" s="28">
        <v>0</v>
      </c>
    </row>
    <row r="20990" spans="1:3" ht="15" hidden="1" x14ac:dyDescent="0.2">
      <c r="A20990" s="13">
        <v>0</v>
      </c>
      <c r="B20990" s="4" t="s">
        <v>10</v>
      </c>
      <c r="C20990" s="28">
        <v>0</v>
      </c>
    </row>
    <row r="20991" spans="1:3" ht="15" hidden="1" x14ac:dyDescent="0.2">
      <c r="A20991" s="13">
        <f t="shared" si="857"/>
        <v>0</v>
      </c>
      <c r="B20991" s="4" t="s">
        <v>11</v>
      </c>
      <c r="C20991" s="28">
        <v>0</v>
      </c>
    </row>
    <row r="20992" spans="1:3" ht="15" hidden="1" x14ac:dyDescent="0.2">
      <c r="A20992" s="13">
        <f t="shared" si="857"/>
        <v>0</v>
      </c>
      <c r="B20992" s="4" t="s">
        <v>12</v>
      </c>
      <c r="C20992" s="28">
        <v>0</v>
      </c>
    </row>
    <row r="20993" spans="1:3" ht="15" hidden="1" x14ac:dyDescent="0.2">
      <c r="A20993" s="13">
        <f t="shared" si="857"/>
        <v>0</v>
      </c>
      <c r="B20993" s="2" t="s">
        <v>13</v>
      </c>
      <c r="C20993" s="28">
        <v>0</v>
      </c>
    </row>
    <row r="20994" spans="1:3" ht="15" hidden="1" x14ac:dyDescent="0.2">
      <c r="A20994" s="13">
        <v>0</v>
      </c>
      <c r="B20994" s="3" t="s">
        <v>14</v>
      </c>
      <c r="C20994" s="28">
        <v>0</v>
      </c>
    </row>
    <row r="20995" spans="1:3" ht="15" hidden="1" x14ac:dyDescent="0.2">
      <c r="A20995" s="13">
        <v>0</v>
      </c>
      <c r="B20995" s="4" t="s">
        <v>15</v>
      </c>
      <c r="C20995" s="28">
        <v>0</v>
      </c>
    </row>
    <row r="20996" spans="1:3" ht="15" hidden="1" x14ac:dyDescent="0.2">
      <c r="A20996" s="13">
        <v>0</v>
      </c>
      <c r="B20996" s="4" t="s">
        <v>10</v>
      </c>
      <c r="C20996" s="28">
        <v>0</v>
      </c>
    </row>
    <row r="20997" spans="1:3" ht="15" hidden="1" x14ac:dyDescent="0.2">
      <c r="A20997" s="13">
        <f t="shared" ref="A20997:A21003" si="858">SUM(C20997)</f>
        <v>0</v>
      </c>
      <c r="B20997" s="4" t="s">
        <v>16</v>
      </c>
      <c r="C20997" s="28">
        <v>0</v>
      </c>
    </row>
    <row r="20998" spans="1:3" ht="15" hidden="1" x14ac:dyDescent="0.2">
      <c r="A20998" s="13">
        <f t="shared" si="858"/>
        <v>0</v>
      </c>
      <c r="B20998" s="3" t="s">
        <v>17</v>
      </c>
      <c r="C20998" s="28">
        <v>0</v>
      </c>
    </row>
    <row r="20999" spans="1:3" ht="15" hidden="1" x14ac:dyDescent="0.2">
      <c r="A20999" s="13">
        <f t="shared" si="858"/>
        <v>0</v>
      </c>
      <c r="B20999" s="4" t="s">
        <v>18</v>
      </c>
      <c r="C20999" s="28">
        <v>0</v>
      </c>
    </row>
    <row r="21000" spans="1:3" hidden="1" x14ac:dyDescent="0.2">
      <c r="A21000" s="13">
        <f t="shared" si="858"/>
        <v>0</v>
      </c>
      <c r="B21000" s="21"/>
      <c r="C21000" s="35"/>
    </row>
    <row r="21001" spans="1:3" ht="15" x14ac:dyDescent="0.2">
      <c r="A21001" s="13"/>
      <c r="B21001" s="2" t="s">
        <v>19</v>
      </c>
      <c r="C21001" s="28">
        <v>132.5215</v>
      </c>
    </row>
    <row r="21002" spans="1:3" ht="15" hidden="1" x14ac:dyDescent="0.2">
      <c r="A21002" s="13">
        <f t="shared" si="858"/>
        <v>0</v>
      </c>
      <c r="B21002" s="12" t="s">
        <v>20</v>
      </c>
      <c r="C21002" s="31">
        <v>0</v>
      </c>
    </row>
    <row r="21003" spans="1:3" ht="15" x14ac:dyDescent="0.2">
      <c r="A21003" s="13"/>
      <c r="B21003" s="12" t="s">
        <v>21</v>
      </c>
      <c r="C21003" s="31">
        <v>55.493499999999997</v>
      </c>
    </row>
    <row r="21004" spans="1:3" ht="15" hidden="1" x14ac:dyDescent="0.2">
      <c r="A21004" s="13">
        <v>0</v>
      </c>
      <c r="B21004" s="15" t="s">
        <v>22</v>
      </c>
      <c r="C21004" s="32">
        <v>21.617999999999999</v>
      </c>
    </row>
    <row r="21005" spans="1:3" ht="15" hidden="1" x14ac:dyDescent="0.2">
      <c r="A21005" s="13">
        <v>0</v>
      </c>
      <c r="B21005" s="15" t="s">
        <v>23</v>
      </c>
      <c r="C21005" s="32">
        <v>0</v>
      </c>
    </row>
    <row r="21006" spans="1:3" ht="15" hidden="1" x14ac:dyDescent="0.2">
      <c r="A21006" s="13">
        <v>0</v>
      </c>
      <c r="B21006" s="15" t="s">
        <v>24</v>
      </c>
      <c r="C21006" s="32">
        <v>8.9711999999999996</v>
      </c>
    </row>
    <row r="21007" spans="1:3" ht="15" hidden="1" x14ac:dyDescent="0.2">
      <c r="A21007" s="13">
        <v>0</v>
      </c>
      <c r="B21007" s="15" t="s">
        <v>25</v>
      </c>
      <c r="C21007" s="32">
        <v>7.2592999999999996</v>
      </c>
    </row>
    <row r="21008" spans="1:3" ht="15" hidden="1" x14ac:dyDescent="0.2">
      <c r="A21008" s="13">
        <v>0</v>
      </c>
      <c r="B21008" s="15" t="s">
        <v>26</v>
      </c>
      <c r="C21008" s="32">
        <v>0</v>
      </c>
    </row>
    <row r="21009" spans="1:3" ht="15" hidden="1" x14ac:dyDescent="0.2">
      <c r="A21009" s="13">
        <v>0</v>
      </c>
      <c r="B21009" s="15" t="s">
        <v>27</v>
      </c>
      <c r="C21009" s="32">
        <v>0</v>
      </c>
    </row>
    <row r="21010" spans="1:3" ht="30" hidden="1" x14ac:dyDescent="0.2">
      <c r="A21010" s="13">
        <v>0</v>
      </c>
      <c r="B21010" s="15" t="s">
        <v>28</v>
      </c>
      <c r="C21010" s="32">
        <v>0</v>
      </c>
    </row>
    <row r="21011" spans="1:3" ht="15" hidden="1" x14ac:dyDescent="0.2">
      <c r="A21011" s="13">
        <v>0</v>
      </c>
      <c r="B21011" s="15" t="s">
        <v>29</v>
      </c>
      <c r="C21011" s="32">
        <v>3.9449999999999998</v>
      </c>
    </row>
    <row r="21012" spans="1:3" ht="15" hidden="1" x14ac:dyDescent="0.2">
      <c r="A21012" s="13">
        <v>0</v>
      </c>
      <c r="B21012" s="15" t="s">
        <v>30</v>
      </c>
      <c r="C21012" s="32">
        <v>0</v>
      </c>
    </row>
    <row r="21013" spans="1:3" ht="15" hidden="1" x14ac:dyDescent="0.2">
      <c r="A21013" s="13">
        <v>0</v>
      </c>
      <c r="B21013" s="15" t="s">
        <v>31</v>
      </c>
      <c r="C21013" s="32">
        <v>13.7</v>
      </c>
    </row>
    <row r="21014" spans="1:3" ht="15" hidden="1" x14ac:dyDescent="0.2">
      <c r="A21014" s="13">
        <f t="shared" ref="A21014:A21020" si="859">SUM(C21014)</f>
        <v>0</v>
      </c>
      <c r="B21014" s="12" t="s">
        <v>32</v>
      </c>
      <c r="C21014" s="31">
        <v>0</v>
      </c>
    </row>
    <row r="21015" spans="1:3" ht="15" hidden="1" x14ac:dyDescent="0.2">
      <c r="A21015" s="13">
        <f t="shared" si="859"/>
        <v>0</v>
      </c>
      <c r="B21015" s="3" t="s">
        <v>33</v>
      </c>
      <c r="C21015" s="28">
        <v>0</v>
      </c>
    </row>
    <row r="21016" spans="1:3" ht="15" hidden="1" x14ac:dyDescent="0.2">
      <c r="A21016" s="13">
        <f t="shared" si="859"/>
        <v>0</v>
      </c>
      <c r="B21016" s="12" t="s">
        <v>4</v>
      </c>
      <c r="C21016" s="31">
        <v>0</v>
      </c>
    </row>
    <row r="21017" spans="1:3" ht="15" hidden="1" x14ac:dyDescent="0.2">
      <c r="A21017" s="13">
        <f t="shared" si="859"/>
        <v>0</v>
      </c>
      <c r="B21017" s="12" t="s">
        <v>34</v>
      </c>
      <c r="C21017" s="31">
        <v>0</v>
      </c>
    </row>
    <row r="21018" spans="1:3" ht="15" x14ac:dyDescent="0.2">
      <c r="A21018" s="13"/>
      <c r="B21018" s="12" t="s">
        <v>35</v>
      </c>
      <c r="C21018" s="31">
        <v>77.028000000000006</v>
      </c>
    </row>
    <row r="21019" spans="1:3" ht="15" hidden="1" x14ac:dyDescent="0.2">
      <c r="A21019" s="13">
        <f t="shared" si="859"/>
        <v>0</v>
      </c>
      <c r="B21019" s="2" t="s">
        <v>36</v>
      </c>
      <c r="C21019" s="28">
        <v>0</v>
      </c>
    </row>
    <row r="21020" spans="1:3" ht="15" hidden="1" x14ac:dyDescent="0.2">
      <c r="A21020" s="13">
        <f t="shared" si="859"/>
        <v>0</v>
      </c>
      <c r="B21020" s="2" t="s">
        <v>37</v>
      </c>
      <c r="C21020" s="28">
        <v>0</v>
      </c>
    </row>
    <row r="21021" spans="1:3" ht="15" hidden="1" x14ac:dyDescent="0.2">
      <c r="A21021" s="13">
        <v>0</v>
      </c>
      <c r="B21021" s="16" t="s">
        <v>8</v>
      </c>
      <c r="C21021" s="33">
        <v>0</v>
      </c>
    </row>
    <row r="21022" spans="1:3" ht="15" hidden="1" x14ac:dyDescent="0.2">
      <c r="A21022" s="13">
        <v>0</v>
      </c>
      <c r="B21022" s="15" t="s">
        <v>9</v>
      </c>
      <c r="C21022" s="32">
        <v>0</v>
      </c>
    </row>
    <row r="21023" spans="1:3" ht="15" hidden="1" x14ac:dyDescent="0.2">
      <c r="A21023" s="13">
        <v>0</v>
      </c>
      <c r="B21023" s="15" t="s">
        <v>38</v>
      </c>
      <c r="C21023" s="32">
        <v>0</v>
      </c>
    </row>
    <row r="21024" spans="1:3" ht="15" hidden="1" x14ac:dyDescent="0.2">
      <c r="A21024" s="13">
        <f>SUM(C21024)</f>
        <v>0</v>
      </c>
      <c r="B21024" s="14" t="s">
        <v>39</v>
      </c>
      <c r="C21024" s="31">
        <v>0</v>
      </c>
    </row>
    <row r="21025" spans="1:3" ht="15" hidden="1" x14ac:dyDescent="0.2">
      <c r="A21025" s="13">
        <f>SUM(C21025)</f>
        <v>0</v>
      </c>
      <c r="B21025" s="4" t="s">
        <v>40</v>
      </c>
      <c r="C21025" s="28">
        <v>0</v>
      </c>
    </row>
    <row r="21026" spans="1:3" ht="15" hidden="1" x14ac:dyDescent="0.2">
      <c r="A21026" s="13">
        <f>SUM(C21026)</f>
        <v>0</v>
      </c>
      <c r="B21026" s="2" t="s">
        <v>41</v>
      </c>
      <c r="C21026" s="28">
        <v>0</v>
      </c>
    </row>
    <row r="21027" spans="1:3" ht="15" hidden="1" x14ac:dyDescent="0.2">
      <c r="A21027" s="13">
        <v>0</v>
      </c>
      <c r="B21027" s="16" t="s">
        <v>14</v>
      </c>
      <c r="C21027" s="33">
        <v>0</v>
      </c>
    </row>
    <row r="21028" spans="1:3" ht="15" hidden="1" x14ac:dyDescent="0.2">
      <c r="A21028" s="13">
        <v>0</v>
      </c>
      <c r="B21028" s="15" t="s">
        <v>9</v>
      </c>
      <c r="C21028" s="32">
        <v>0</v>
      </c>
    </row>
    <row r="21029" spans="1:3" ht="15" hidden="1" x14ac:dyDescent="0.2">
      <c r="A21029" s="13">
        <v>0</v>
      </c>
      <c r="B21029" s="15" t="s">
        <v>10</v>
      </c>
      <c r="C21029" s="32">
        <v>0</v>
      </c>
    </row>
    <row r="21030" spans="1:3" ht="15" hidden="1" x14ac:dyDescent="0.2">
      <c r="A21030" s="13">
        <f>SUM(C21030)</f>
        <v>0</v>
      </c>
      <c r="B21030" s="14" t="s">
        <v>42</v>
      </c>
      <c r="C21030" s="31">
        <v>0</v>
      </c>
    </row>
    <row r="21031" spans="1:3" ht="15" hidden="1" x14ac:dyDescent="0.2">
      <c r="A21031" s="13">
        <f>SUM(C21031)</f>
        <v>0</v>
      </c>
      <c r="B21031" s="4" t="s">
        <v>16</v>
      </c>
      <c r="C21031" s="28">
        <v>0</v>
      </c>
    </row>
    <row r="21032" spans="1:3" ht="15" hidden="1" x14ac:dyDescent="0.2">
      <c r="A21032" s="13">
        <f>SUM(C21032)</f>
        <v>0</v>
      </c>
      <c r="B21032" s="16" t="s">
        <v>17</v>
      </c>
      <c r="C21032" s="33">
        <v>0</v>
      </c>
    </row>
    <row r="21033" spans="1:3" ht="15" hidden="1" x14ac:dyDescent="0.2">
      <c r="A21033" s="13">
        <v>0</v>
      </c>
      <c r="B21033" s="15" t="s">
        <v>43</v>
      </c>
      <c r="C21033" s="32">
        <v>0</v>
      </c>
    </row>
    <row r="21034" spans="1:3" ht="15" hidden="1" x14ac:dyDescent="0.2">
      <c r="A21034" s="13">
        <v>0</v>
      </c>
      <c r="B21034" s="15" t="s">
        <v>15</v>
      </c>
      <c r="C21034" s="32">
        <v>0</v>
      </c>
    </row>
    <row r="21035" spans="1:3" ht="15" hidden="1" x14ac:dyDescent="0.2">
      <c r="A21035" s="13">
        <v>0</v>
      </c>
      <c r="B21035" s="15" t="s">
        <v>10</v>
      </c>
      <c r="C21035" s="32">
        <v>0</v>
      </c>
    </row>
    <row r="21036" spans="1:3" ht="15" hidden="1" x14ac:dyDescent="0.2">
      <c r="A21036" s="13">
        <f t="shared" ref="A21036:A21058" si="860">SUM(C21036)</f>
        <v>0</v>
      </c>
      <c r="B21036" s="14" t="s">
        <v>39</v>
      </c>
      <c r="C21036" s="31">
        <v>0</v>
      </c>
    </row>
    <row r="21037" spans="1:3" ht="15" hidden="1" x14ac:dyDescent="0.2">
      <c r="A21037" s="13">
        <f t="shared" si="860"/>
        <v>0</v>
      </c>
      <c r="B21037" s="4" t="s">
        <v>16</v>
      </c>
      <c r="C21037" s="28">
        <v>0</v>
      </c>
    </row>
    <row r="21038" spans="1:3" hidden="1" x14ac:dyDescent="0.2">
      <c r="A21038" s="13">
        <f t="shared" si="860"/>
        <v>0</v>
      </c>
      <c r="B21038" s="21"/>
      <c r="C21038" s="35"/>
    </row>
    <row r="21039" spans="1:3" ht="15" hidden="1" x14ac:dyDescent="0.2">
      <c r="A21039" s="13">
        <f t="shared" si="860"/>
        <v>0</v>
      </c>
      <c r="B21039" s="22" t="s">
        <v>60</v>
      </c>
      <c r="C21039" s="29"/>
    </row>
    <row r="21040" spans="1:3" ht="15" x14ac:dyDescent="0.2">
      <c r="A21040" s="13"/>
      <c r="B21040" s="17" t="s">
        <v>44</v>
      </c>
      <c r="C21040" s="31">
        <v>258.04358000000002</v>
      </c>
    </row>
    <row r="21041" spans="1:3" ht="15" x14ac:dyDescent="0.2">
      <c r="A21041" s="13"/>
      <c r="B21041" s="12" t="s">
        <v>1</v>
      </c>
      <c r="C21041" s="31">
        <v>258.04358000000002</v>
      </c>
    </row>
    <row r="21042" spans="1:3" ht="15" hidden="1" x14ac:dyDescent="0.2">
      <c r="A21042" s="13">
        <f t="shared" si="860"/>
        <v>0</v>
      </c>
      <c r="B21042" s="12" t="s">
        <v>6</v>
      </c>
      <c r="C21042" s="31">
        <v>0</v>
      </c>
    </row>
    <row r="21043" spans="1:3" ht="15" hidden="1" x14ac:dyDescent="0.2">
      <c r="A21043" s="13">
        <f t="shared" si="860"/>
        <v>0</v>
      </c>
      <c r="B21043" s="12" t="s">
        <v>45</v>
      </c>
      <c r="C21043" s="31">
        <v>0</v>
      </c>
    </row>
    <row r="21044" spans="1:3" ht="15" hidden="1" x14ac:dyDescent="0.2">
      <c r="A21044" s="13">
        <f t="shared" si="860"/>
        <v>0</v>
      </c>
      <c r="B21044" s="12" t="s">
        <v>13</v>
      </c>
      <c r="C21044" s="31">
        <v>0</v>
      </c>
    </row>
    <row r="21045" spans="1:3" ht="15" x14ac:dyDescent="0.2">
      <c r="A21045" s="13"/>
      <c r="B21045" s="17" t="s">
        <v>46</v>
      </c>
      <c r="C21045" s="31">
        <v>132.5215</v>
      </c>
    </row>
    <row r="21046" spans="1:3" ht="15" x14ac:dyDescent="0.2">
      <c r="A21046" s="13"/>
      <c r="B21046" s="12" t="s">
        <v>19</v>
      </c>
      <c r="C21046" s="31">
        <v>132.5215</v>
      </c>
    </row>
    <row r="21047" spans="1:3" ht="15" hidden="1" x14ac:dyDescent="0.2">
      <c r="A21047" s="13">
        <f t="shared" si="860"/>
        <v>0</v>
      </c>
      <c r="B21047" s="12" t="s">
        <v>36</v>
      </c>
      <c r="C21047" s="31">
        <v>0</v>
      </c>
    </row>
    <row r="21048" spans="1:3" ht="15" hidden="1" x14ac:dyDescent="0.2">
      <c r="A21048" s="13">
        <f t="shared" si="860"/>
        <v>0</v>
      </c>
      <c r="B21048" s="12" t="s">
        <v>47</v>
      </c>
      <c r="C21048" s="31">
        <v>0</v>
      </c>
    </row>
    <row r="21049" spans="1:3" ht="15" hidden="1" x14ac:dyDescent="0.2">
      <c r="A21049" s="13">
        <f t="shared" si="860"/>
        <v>0</v>
      </c>
      <c r="B21049" s="12" t="s">
        <v>41</v>
      </c>
      <c r="C21049" s="31">
        <v>0</v>
      </c>
    </row>
    <row r="21050" spans="1:3" ht="15" x14ac:dyDescent="0.2">
      <c r="A21050" s="13"/>
      <c r="B21050" s="39" t="s">
        <v>48</v>
      </c>
      <c r="C21050" s="40">
        <v>125.52208</v>
      </c>
    </row>
    <row r="21051" spans="1:3" ht="15" x14ac:dyDescent="0.2">
      <c r="A21051" s="13"/>
      <c r="B21051" s="39" t="s">
        <v>49</v>
      </c>
      <c r="C21051" s="40">
        <v>136.41227000000001</v>
      </c>
    </row>
    <row r="21052" spans="1:3" ht="15" x14ac:dyDescent="0.2">
      <c r="A21052" s="13"/>
      <c r="B21052" s="39" t="s">
        <v>50</v>
      </c>
      <c r="C21052" s="40">
        <v>261.93434999999999</v>
      </c>
    </row>
    <row r="21053" spans="1:3" ht="15" hidden="1" x14ac:dyDescent="0.2">
      <c r="A21053" s="13">
        <f t="shared" si="860"/>
        <v>0</v>
      </c>
      <c r="B21053" s="23"/>
      <c r="C21053" s="34"/>
    </row>
    <row r="21054" spans="1:3" hidden="1" x14ac:dyDescent="0.2">
      <c r="A21054" s="13">
        <f t="shared" si="860"/>
        <v>0</v>
      </c>
      <c r="B21054" s="18" t="s">
        <v>319</v>
      </c>
      <c r="C21054" s="29"/>
    </row>
    <row r="21055" spans="1:3" ht="15" x14ac:dyDescent="0.2">
      <c r="A21055" s="13"/>
      <c r="B21055" s="5" t="s">
        <v>53</v>
      </c>
      <c r="C21055" s="36">
        <v>139</v>
      </c>
    </row>
    <row r="21056" spans="1:3" ht="15" x14ac:dyDescent="0.2">
      <c r="A21056" s="13"/>
      <c r="B21056" s="6" t="s">
        <v>54</v>
      </c>
      <c r="C21056" s="36">
        <v>109</v>
      </c>
    </row>
    <row r="21057" spans="1:3" ht="15" x14ac:dyDescent="0.2">
      <c r="A21057" s="13"/>
      <c r="B21057" s="6" t="s">
        <v>55</v>
      </c>
      <c r="C21057" s="36">
        <v>30</v>
      </c>
    </row>
    <row r="21058" spans="1:3" ht="15" hidden="1" x14ac:dyDescent="0.2">
      <c r="A21058" s="13">
        <f t="shared" si="860"/>
        <v>0</v>
      </c>
      <c r="B21058" s="24"/>
      <c r="C21058" s="34"/>
    </row>
    <row r="21059" spans="1:3" ht="15" x14ac:dyDescent="0.2">
      <c r="A21059" s="13"/>
      <c r="B21059" s="126" t="s">
        <v>264</v>
      </c>
      <c r="C21059" s="127"/>
    </row>
    <row r="21060" spans="1:3" hidden="1" x14ac:dyDescent="0.2">
      <c r="A21060" s="13">
        <f t="shared" ref="A21060:A21068" si="861">SUM(C21060)</f>
        <v>0</v>
      </c>
      <c r="B21060" s="21"/>
      <c r="C21060" s="35"/>
    </row>
    <row r="21061" spans="1:3" ht="15" hidden="1" x14ac:dyDescent="0.2">
      <c r="A21061" s="13">
        <f t="shared" si="861"/>
        <v>0</v>
      </c>
      <c r="B21061" s="22" t="s">
        <v>59</v>
      </c>
      <c r="C21061" s="29"/>
    </row>
    <row r="21062" spans="1:3" ht="15" hidden="1" x14ac:dyDescent="0.2">
      <c r="A21062" s="13">
        <f t="shared" si="861"/>
        <v>0</v>
      </c>
      <c r="B21062" s="2" t="s">
        <v>1</v>
      </c>
      <c r="C21062" s="28">
        <v>0</v>
      </c>
    </row>
    <row r="21063" spans="1:3" ht="15" hidden="1" x14ac:dyDescent="0.2">
      <c r="A21063" s="13">
        <f t="shared" si="861"/>
        <v>0</v>
      </c>
      <c r="B21063" s="3" t="s">
        <v>2</v>
      </c>
      <c r="C21063" s="28"/>
    </row>
    <row r="21064" spans="1:3" ht="15" hidden="1" x14ac:dyDescent="0.2">
      <c r="A21064" s="13">
        <f t="shared" si="861"/>
        <v>0</v>
      </c>
      <c r="B21064" s="3" t="s">
        <v>3</v>
      </c>
      <c r="C21064" s="28"/>
    </row>
    <row r="21065" spans="1:3" ht="15" hidden="1" x14ac:dyDescent="0.2">
      <c r="A21065" s="13">
        <f t="shared" si="861"/>
        <v>0</v>
      </c>
      <c r="B21065" s="3" t="s">
        <v>4</v>
      </c>
      <c r="C21065" s="28">
        <v>0</v>
      </c>
    </row>
    <row r="21066" spans="1:3" ht="15" hidden="1" x14ac:dyDescent="0.2">
      <c r="A21066" s="13">
        <f t="shared" si="861"/>
        <v>0</v>
      </c>
      <c r="B21066" s="3" t="s">
        <v>5</v>
      </c>
      <c r="C21066" s="28">
        <v>0</v>
      </c>
    </row>
    <row r="21067" spans="1:3" ht="15" hidden="1" x14ac:dyDescent="0.2">
      <c r="A21067" s="13">
        <f t="shared" si="861"/>
        <v>0</v>
      </c>
      <c r="B21067" s="2" t="s">
        <v>6</v>
      </c>
      <c r="C21067" s="28">
        <v>0</v>
      </c>
    </row>
    <row r="21068" spans="1:3" ht="15" hidden="1" x14ac:dyDescent="0.2">
      <c r="A21068" s="13">
        <f t="shared" si="861"/>
        <v>0</v>
      </c>
      <c r="B21068" s="2" t="s">
        <v>7</v>
      </c>
      <c r="C21068" s="28">
        <v>0</v>
      </c>
    </row>
    <row r="21069" spans="1:3" ht="15" hidden="1" x14ac:dyDescent="0.2">
      <c r="A21069" s="13">
        <v>0</v>
      </c>
      <c r="B21069" s="3" t="s">
        <v>8</v>
      </c>
      <c r="C21069" s="28">
        <v>0</v>
      </c>
    </row>
    <row r="21070" spans="1:3" ht="15" hidden="1" x14ac:dyDescent="0.2">
      <c r="A21070" s="13">
        <f>SUM(C21070)</f>
        <v>0</v>
      </c>
      <c r="B21070" s="4" t="s">
        <v>9</v>
      </c>
      <c r="C21070" s="28">
        <v>0</v>
      </c>
    </row>
    <row r="21071" spans="1:3" ht="15" hidden="1" x14ac:dyDescent="0.2">
      <c r="A21071" s="13">
        <v>0</v>
      </c>
      <c r="B21071" s="4" t="s">
        <v>10</v>
      </c>
      <c r="C21071" s="28">
        <v>0</v>
      </c>
    </row>
    <row r="21072" spans="1:3" ht="15" hidden="1" x14ac:dyDescent="0.2">
      <c r="A21072" s="13">
        <f>SUM(C21072)</f>
        <v>0</v>
      </c>
      <c r="B21072" s="4" t="s">
        <v>11</v>
      </c>
      <c r="C21072" s="28">
        <v>0</v>
      </c>
    </row>
    <row r="21073" spans="1:3" ht="15" hidden="1" x14ac:dyDescent="0.2">
      <c r="A21073" s="13">
        <f>SUM(C21073)</f>
        <v>0</v>
      </c>
      <c r="B21073" s="4" t="s">
        <v>12</v>
      </c>
      <c r="C21073" s="28">
        <v>0</v>
      </c>
    </row>
    <row r="21074" spans="1:3" ht="15" hidden="1" x14ac:dyDescent="0.2">
      <c r="A21074" s="13">
        <f>SUM(C21074)</f>
        <v>0</v>
      </c>
      <c r="B21074" s="2" t="s">
        <v>13</v>
      </c>
      <c r="C21074" s="28">
        <v>0</v>
      </c>
    </row>
    <row r="21075" spans="1:3" ht="15" hidden="1" x14ac:dyDescent="0.2">
      <c r="A21075" s="13">
        <v>0</v>
      </c>
      <c r="B21075" s="3" t="s">
        <v>14</v>
      </c>
      <c r="C21075" s="28">
        <v>0</v>
      </c>
    </row>
    <row r="21076" spans="1:3" ht="15" hidden="1" x14ac:dyDescent="0.2">
      <c r="A21076" s="13">
        <v>0</v>
      </c>
      <c r="B21076" s="4" t="s">
        <v>15</v>
      </c>
      <c r="C21076" s="28">
        <v>0</v>
      </c>
    </row>
    <row r="21077" spans="1:3" ht="15" hidden="1" x14ac:dyDescent="0.2">
      <c r="A21077" s="13">
        <v>0</v>
      </c>
      <c r="B21077" s="4" t="s">
        <v>10</v>
      </c>
      <c r="C21077" s="28">
        <v>0</v>
      </c>
    </row>
    <row r="21078" spans="1:3" ht="15" hidden="1" x14ac:dyDescent="0.2">
      <c r="A21078" s="13">
        <f t="shared" ref="A21078:A21084" si="862">SUM(C21078)</f>
        <v>0</v>
      </c>
      <c r="B21078" s="4" t="s">
        <v>16</v>
      </c>
      <c r="C21078" s="28">
        <v>0</v>
      </c>
    </row>
    <row r="21079" spans="1:3" ht="15" hidden="1" x14ac:dyDescent="0.2">
      <c r="A21079" s="13">
        <f t="shared" si="862"/>
        <v>0</v>
      </c>
      <c r="B21079" s="3" t="s">
        <v>17</v>
      </c>
      <c r="C21079" s="28">
        <v>0</v>
      </c>
    </row>
    <row r="21080" spans="1:3" ht="15" hidden="1" x14ac:dyDescent="0.2">
      <c r="A21080" s="13">
        <f t="shared" si="862"/>
        <v>0</v>
      </c>
      <c r="B21080" s="4" t="s">
        <v>18</v>
      </c>
      <c r="C21080" s="28">
        <v>0</v>
      </c>
    </row>
    <row r="21081" spans="1:3" hidden="1" x14ac:dyDescent="0.2">
      <c r="A21081" s="13">
        <f t="shared" si="862"/>
        <v>0</v>
      </c>
      <c r="B21081" s="21"/>
      <c r="C21081" s="35"/>
    </row>
    <row r="21082" spans="1:3" ht="15" hidden="1" x14ac:dyDescent="0.2">
      <c r="A21082" s="13">
        <f t="shared" si="862"/>
        <v>0</v>
      </c>
      <c r="B21082" s="2" t="s">
        <v>19</v>
      </c>
      <c r="C21082" s="28">
        <v>0</v>
      </c>
    </row>
    <row r="21083" spans="1:3" ht="15" hidden="1" x14ac:dyDescent="0.2">
      <c r="A21083" s="13">
        <f t="shared" si="862"/>
        <v>0</v>
      </c>
      <c r="B21083" s="12" t="s">
        <v>20</v>
      </c>
      <c r="C21083" s="31">
        <v>0</v>
      </c>
    </row>
    <row r="21084" spans="1:3" ht="15" hidden="1" x14ac:dyDescent="0.2">
      <c r="A21084" s="13">
        <f t="shared" si="862"/>
        <v>0</v>
      </c>
      <c r="B21084" s="12" t="s">
        <v>21</v>
      </c>
      <c r="C21084" s="31">
        <v>0</v>
      </c>
    </row>
    <row r="21085" spans="1:3" ht="15" hidden="1" x14ac:dyDescent="0.2">
      <c r="A21085" s="13">
        <v>0</v>
      </c>
      <c r="B21085" s="15" t="s">
        <v>22</v>
      </c>
      <c r="C21085" s="32">
        <v>0</v>
      </c>
    </row>
    <row r="21086" spans="1:3" ht="15" hidden="1" x14ac:dyDescent="0.2">
      <c r="A21086" s="13">
        <v>0</v>
      </c>
      <c r="B21086" s="15" t="s">
        <v>23</v>
      </c>
      <c r="C21086" s="32">
        <v>0</v>
      </c>
    </row>
    <row r="21087" spans="1:3" ht="15" hidden="1" x14ac:dyDescent="0.2">
      <c r="A21087" s="13">
        <v>0</v>
      </c>
      <c r="B21087" s="15" t="s">
        <v>24</v>
      </c>
      <c r="C21087" s="32">
        <v>0</v>
      </c>
    </row>
    <row r="21088" spans="1:3" ht="15" hidden="1" x14ac:dyDescent="0.2">
      <c r="A21088" s="13">
        <v>0</v>
      </c>
      <c r="B21088" s="15" t="s">
        <v>25</v>
      </c>
      <c r="C21088" s="32">
        <v>0</v>
      </c>
    </row>
    <row r="21089" spans="1:3" ht="15" hidden="1" x14ac:dyDescent="0.2">
      <c r="A21089" s="13">
        <v>0</v>
      </c>
      <c r="B21089" s="15" t="s">
        <v>26</v>
      </c>
      <c r="C21089" s="32">
        <v>0</v>
      </c>
    </row>
    <row r="21090" spans="1:3" ht="15" hidden="1" x14ac:dyDescent="0.2">
      <c r="A21090" s="13">
        <v>0</v>
      </c>
      <c r="B21090" s="15" t="s">
        <v>27</v>
      </c>
      <c r="C21090" s="32">
        <v>0</v>
      </c>
    </row>
    <row r="21091" spans="1:3" ht="30" hidden="1" x14ac:dyDescent="0.2">
      <c r="A21091" s="13">
        <v>0</v>
      </c>
      <c r="B21091" s="15" t="s">
        <v>28</v>
      </c>
      <c r="C21091" s="32">
        <v>0</v>
      </c>
    </row>
    <row r="21092" spans="1:3" ht="15" hidden="1" x14ac:dyDescent="0.2">
      <c r="A21092" s="13">
        <v>0</v>
      </c>
      <c r="B21092" s="15" t="s">
        <v>29</v>
      </c>
      <c r="C21092" s="32">
        <v>0</v>
      </c>
    </row>
    <row r="21093" spans="1:3" ht="15" hidden="1" x14ac:dyDescent="0.2">
      <c r="A21093" s="13">
        <v>0</v>
      </c>
      <c r="B21093" s="15" t="s">
        <v>30</v>
      </c>
      <c r="C21093" s="32">
        <v>0</v>
      </c>
    </row>
    <row r="21094" spans="1:3" ht="15" hidden="1" x14ac:dyDescent="0.2">
      <c r="A21094" s="13">
        <v>0</v>
      </c>
      <c r="B21094" s="15" t="s">
        <v>31</v>
      </c>
      <c r="C21094" s="32">
        <v>0</v>
      </c>
    </row>
    <row r="21095" spans="1:3" ht="15" hidden="1" x14ac:dyDescent="0.2">
      <c r="A21095" s="13">
        <f t="shared" ref="A21095:A21101" si="863">SUM(C21095)</f>
        <v>0</v>
      </c>
      <c r="B21095" s="12" t="s">
        <v>32</v>
      </c>
      <c r="C21095" s="31">
        <v>0</v>
      </c>
    </row>
    <row r="21096" spans="1:3" ht="15" hidden="1" x14ac:dyDescent="0.2">
      <c r="A21096" s="13">
        <f t="shared" si="863"/>
        <v>0</v>
      </c>
      <c r="B21096" s="3" t="s">
        <v>33</v>
      </c>
      <c r="C21096" s="28">
        <v>0</v>
      </c>
    </row>
    <row r="21097" spans="1:3" ht="15" hidden="1" x14ac:dyDescent="0.2">
      <c r="A21097" s="13">
        <f t="shared" si="863"/>
        <v>0</v>
      </c>
      <c r="B21097" s="12" t="s">
        <v>4</v>
      </c>
      <c r="C21097" s="31">
        <v>0</v>
      </c>
    </row>
    <row r="21098" spans="1:3" ht="15" hidden="1" x14ac:dyDescent="0.2">
      <c r="A21098" s="13">
        <f t="shared" si="863"/>
        <v>0</v>
      </c>
      <c r="B21098" s="12" t="s">
        <v>34</v>
      </c>
      <c r="C21098" s="31">
        <v>0</v>
      </c>
    </row>
    <row r="21099" spans="1:3" ht="15" hidden="1" x14ac:dyDescent="0.2">
      <c r="A21099" s="13">
        <f t="shared" si="863"/>
        <v>0</v>
      </c>
      <c r="B21099" s="12" t="s">
        <v>35</v>
      </c>
      <c r="C21099" s="31">
        <v>0</v>
      </c>
    </row>
    <row r="21100" spans="1:3" ht="15" hidden="1" x14ac:dyDescent="0.2">
      <c r="A21100" s="13">
        <f t="shared" si="863"/>
        <v>0</v>
      </c>
      <c r="B21100" s="2" t="s">
        <v>36</v>
      </c>
      <c r="C21100" s="28">
        <v>0</v>
      </c>
    </row>
    <row r="21101" spans="1:3" ht="15" hidden="1" x14ac:dyDescent="0.2">
      <c r="A21101" s="13">
        <f t="shared" si="863"/>
        <v>0</v>
      </c>
      <c r="B21101" s="2" t="s">
        <v>37</v>
      </c>
      <c r="C21101" s="28">
        <v>0</v>
      </c>
    </row>
    <row r="21102" spans="1:3" ht="15" hidden="1" x14ac:dyDescent="0.2">
      <c r="A21102" s="13">
        <v>0</v>
      </c>
      <c r="B21102" s="16" t="s">
        <v>8</v>
      </c>
      <c r="C21102" s="33">
        <v>0</v>
      </c>
    </row>
    <row r="21103" spans="1:3" ht="15" hidden="1" x14ac:dyDescent="0.2">
      <c r="A21103" s="13">
        <v>0</v>
      </c>
      <c r="B21103" s="15" t="s">
        <v>9</v>
      </c>
      <c r="C21103" s="32">
        <v>0</v>
      </c>
    </row>
    <row r="21104" spans="1:3" ht="15" hidden="1" x14ac:dyDescent="0.2">
      <c r="A21104" s="13">
        <v>0</v>
      </c>
      <c r="B21104" s="15" t="s">
        <v>38</v>
      </c>
      <c r="C21104" s="32">
        <v>0</v>
      </c>
    </row>
    <row r="21105" spans="1:3" ht="15" hidden="1" x14ac:dyDescent="0.2">
      <c r="A21105" s="13">
        <f>SUM(C21105)</f>
        <v>0</v>
      </c>
      <c r="B21105" s="14" t="s">
        <v>39</v>
      </c>
      <c r="C21105" s="31">
        <v>0</v>
      </c>
    </row>
    <row r="21106" spans="1:3" ht="15" hidden="1" x14ac:dyDescent="0.2">
      <c r="A21106" s="13">
        <f>SUM(C21106)</f>
        <v>0</v>
      </c>
      <c r="B21106" s="4" t="s">
        <v>40</v>
      </c>
      <c r="C21106" s="28">
        <v>0</v>
      </c>
    </row>
    <row r="21107" spans="1:3" ht="15" hidden="1" x14ac:dyDescent="0.2">
      <c r="A21107" s="13">
        <f>SUM(C21107)</f>
        <v>0</v>
      </c>
      <c r="B21107" s="2" t="s">
        <v>41</v>
      </c>
      <c r="C21107" s="28">
        <v>0</v>
      </c>
    </row>
    <row r="21108" spans="1:3" ht="15" hidden="1" x14ac:dyDescent="0.2">
      <c r="A21108" s="13">
        <v>0</v>
      </c>
      <c r="B21108" s="16" t="s">
        <v>14</v>
      </c>
      <c r="C21108" s="33">
        <v>0</v>
      </c>
    </row>
    <row r="21109" spans="1:3" ht="15" hidden="1" x14ac:dyDescent="0.2">
      <c r="A21109" s="13">
        <v>0</v>
      </c>
      <c r="B21109" s="15" t="s">
        <v>9</v>
      </c>
      <c r="C21109" s="32">
        <v>0</v>
      </c>
    </row>
    <row r="21110" spans="1:3" ht="15" hidden="1" x14ac:dyDescent="0.2">
      <c r="A21110" s="13">
        <v>0</v>
      </c>
      <c r="B21110" s="15" t="s">
        <v>10</v>
      </c>
      <c r="C21110" s="32">
        <v>0</v>
      </c>
    </row>
    <row r="21111" spans="1:3" ht="15" hidden="1" x14ac:dyDescent="0.2">
      <c r="A21111" s="13">
        <f>SUM(C21111)</f>
        <v>0</v>
      </c>
      <c r="B21111" s="14" t="s">
        <v>42</v>
      </c>
      <c r="C21111" s="31">
        <v>0</v>
      </c>
    </row>
    <row r="21112" spans="1:3" ht="15" hidden="1" x14ac:dyDescent="0.2">
      <c r="A21112" s="13">
        <f>SUM(C21112)</f>
        <v>0</v>
      </c>
      <c r="B21112" s="4" t="s">
        <v>16</v>
      </c>
      <c r="C21112" s="28">
        <v>0</v>
      </c>
    </row>
    <row r="21113" spans="1:3" ht="15" hidden="1" x14ac:dyDescent="0.2">
      <c r="A21113" s="13">
        <f>SUM(C21113)</f>
        <v>0</v>
      </c>
      <c r="B21113" s="16" t="s">
        <v>17</v>
      </c>
      <c r="C21113" s="33">
        <v>0</v>
      </c>
    </row>
    <row r="21114" spans="1:3" ht="15" hidden="1" x14ac:dyDescent="0.2">
      <c r="A21114" s="13">
        <v>0</v>
      </c>
      <c r="B21114" s="15" t="s">
        <v>43</v>
      </c>
      <c r="C21114" s="32">
        <v>0</v>
      </c>
    </row>
    <row r="21115" spans="1:3" ht="15" hidden="1" x14ac:dyDescent="0.2">
      <c r="A21115" s="13">
        <v>0</v>
      </c>
      <c r="B21115" s="15" t="s">
        <v>15</v>
      </c>
      <c r="C21115" s="32">
        <v>0</v>
      </c>
    </row>
    <row r="21116" spans="1:3" ht="15" hidden="1" x14ac:dyDescent="0.2">
      <c r="A21116" s="13">
        <v>0</v>
      </c>
      <c r="B21116" s="15" t="s">
        <v>10</v>
      </c>
      <c r="C21116" s="32">
        <v>0</v>
      </c>
    </row>
    <row r="21117" spans="1:3" ht="15" hidden="1" x14ac:dyDescent="0.2">
      <c r="A21117" s="13">
        <f t="shared" ref="A21117:A21139" si="864">SUM(C21117)</f>
        <v>0</v>
      </c>
      <c r="B21117" s="14" t="s">
        <v>39</v>
      </c>
      <c r="C21117" s="31">
        <v>0</v>
      </c>
    </row>
    <row r="21118" spans="1:3" ht="15" hidden="1" x14ac:dyDescent="0.2">
      <c r="A21118" s="13">
        <f t="shared" si="864"/>
        <v>0</v>
      </c>
      <c r="B21118" s="4" t="s">
        <v>16</v>
      </c>
      <c r="C21118" s="28">
        <v>0</v>
      </c>
    </row>
    <row r="21119" spans="1:3" hidden="1" x14ac:dyDescent="0.2">
      <c r="A21119" s="13">
        <f t="shared" si="864"/>
        <v>0</v>
      </c>
      <c r="B21119" s="21"/>
      <c r="C21119" s="35"/>
    </row>
    <row r="21120" spans="1:3" ht="15" hidden="1" x14ac:dyDescent="0.2">
      <c r="A21120" s="13">
        <f t="shared" si="864"/>
        <v>0</v>
      </c>
      <c r="B21120" s="22" t="s">
        <v>60</v>
      </c>
      <c r="C21120" s="29"/>
    </row>
    <row r="21121" spans="1:3" ht="15" hidden="1" x14ac:dyDescent="0.2">
      <c r="A21121" s="13">
        <f t="shared" si="864"/>
        <v>0</v>
      </c>
      <c r="B21121" s="17" t="s">
        <v>44</v>
      </c>
      <c r="C21121" s="31">
        <v>0</v>
      </c>
    </row>
    <row r="21122" spans="1:3" ht="15" hidden="1" x14ac:dyDescent="0.2">
      <c r="A21122" s="13">
        <f t="shared" si="864"/>
        <v>0</v>
      </c>
      <c r="B21122" s="12" t="s">
        <v>1</v>
      </c>
      <c r="C21122" s="31">
        <v>0</v>
      </c>
    </row>
    <row r="21123" spans="1:3" ht="15" hidden="1" x14ac:dyDescent="0.2">
      <c r="A21123" s="13">
        <f t="shared" si="864"/>
        <v>0</v>
      </c>
      <c r="B21123" s="12" t="s">
        <v>6</v>
      </c>
      <c r="C21123" s="31">
        <v>0</v>
      </c>
    </row>
    <row r="21124" spans="1:3" ht="15" hidden="1" x14ac:dyDescent="0.2">
      <c r="A21124" s="13">
        <f t="shared" si="864"/>
        <v>0</v>
      </c>
      <c r="B21124" s="12" t="s">
        <v>45</v>
      </c>
      <c r="C21124" s="31">
        <v>0</v>
      </c>
    </row>
    <row r="21125" spans="1:3" ht="15" hidden="1" x14ac:dyDescent="0.2">
      <c r="A21125" s="13">
        <f t="shared" si="864"/>
        <v>0</v>
      </c>
      <c r="B21125" s="12" t="s">
        <v>13</v>
      </c>
      <c r="C21125" s="31">
        <v>0</v>
      </c>
    </row>
    <row r="21126" spans="1:3" ht="15" hidden="1" x14ac:dyDescent="0.2">
      <c r="A21126" s="13">
        <f t="shared" si="864"/>
        <v>0</v>
      </c>
      <c r="B21126" s="17" t="s">
        <v>46</v>
      </c>
      <c r="C21126" s="31">
        <v>0</v>
      </c>
    </row>
    <row r="21127" spans="1:3" ht="15" hidden="1" x14ac:dyDescent="0.2">
      <c r="A21127" s="13">
        <f t="shared" si="864"/>
        <v>0</v>
      </c>
      <c r="B21127" s="12" t="s">
        <v>19</v>
      </c>
      <c r="C21127" s="31">
        <v>0</v>
      </c>
    </row>
    <row r="21128" spans="1:3" ht="15" hidden="1" x14ac:dyDescent="0.2">
      <c r="A21128" s="13">
        <f t="shared" si="864"/>
        <v>0</v>
      </c>
      <c r="B21128" s="12" t="s">
        <v>36</v>
      </c>
      <c r="C21128" s="31">
        <v>0</v>
      </c>
    </row>
    <row r="21129" spans="1:3" ht="15" hidden="1" x14ac:dyDescent="0.2">
      <c r="A21129" s="13">
        <f t="shared" si="864"/>
        <v>0</v>
      </c>
      <c r="B21129" s="12" t="s">
        <v>47</v>
      </c>
      <c r="C21129" s="31">
        <v>0</v>
      </c>
    </row>
    <row r="21130" spans="1:3" ht="15" hidden="1" x14ac:dyDescent="0.2">
      <c r="A21130" s="13">
        <f t="shared" si="864"/>
        <v>0</v>
      </c>
      <c r="B21130" s="12" t="s">
        <v>41</v>
      </c>
      <c r="C21130" s="31">
        <v>0</v>
      </c>
    </row>
    <row r="21131" spans="1:3" ht="15" hidden="1" x14ac:dyDescent="0.2">
      <c r="A21131" s="13">
        <f t="shared" si="864"/>
        <v>0</v>
      </c>
      <c r="B21131" s="39" t="s">
        <v>48</v>
      </c>
      <c r="C21131" s="40">
        <v>0</v>
      </c>
    </row>
    <row r="21132" spans="1:3" ht="15" x14ac:dyDescent="0.2">
      <c r="A21132" s="13"/>
      <c r="B21132" s="39" t="s">
        <v>49</v>
      </c>
      <c r="C21132" s="40">
        <v>147.54637</v>
      </c>
    </row>
    <row r="21133" spans="1:3" ht="15" x14ac:dyDescent="0.2">
      <c r="A21133" s="13"/>
      <c r="B21133" s="39" t="s">
        <v>50</v>
      </c>
      <c r="C21133" s="40">
        <v>147.54637</v>
      </c>
    </row>
    <row r="21134" spans="1:3" ht="15" hidden="1" x14ac:dyDescent="0.2">
      <c r="A21134" s="13">
        <f t="shared" si="864"/>
        <v>0</v>
      </c>
      <c r="B21134" s="23"/>
      <c r="C21134" s="34"/>
    </row>
    <row r="21135" spans="1:3" hidden="1" x14ac:dyDescent="0.2">
      <c r="A21135" s="13">
        <f t="shared" si="864"/>
        <v>0</v>
      </c>
      <c r="B21135" s="18" t="s">
        <v>319</v>
      </c>
      <c r="C21135" s="29"/>
    </row>
    <row r="21136" spans="1:3" ht="15" x14ac:dyDescent="0.2">
      <c r="A21136" s="13"/>
      <c r="B21136" s="5" t="s">
        <v>53</v>
      </c>
      <c r="C21136" s="36">
        <v>9</v>
      </c>
    </row>
    <row r="21137" spans="1:3" ht="15" x14ac:dyDescent="0.2">
      <c r="A21137" s="13"/>
      <c r="B21137" s="6" t="s">
        <v>54</v>
      </c>
      <c r="C21137" s="36">
        <v>9</v>
      </c>
    </row>
    <row r="21138" spans="1:3" ht="15" hidden="1" x14ac:dyDescent="0.2">
      <c r="A21138" s="13">
        <f t="shared" si="864"/>
        <v>0</v>
      </c>
      <c r="B21138" s="6" t="s">
        <v>55</v>
      </c>
      <c r="C21138" s="36">
        <v>0</v>
      </c>
    </row>
    <row r="21139" spans="1:3" ht="15" hidden="1" x14ac:dyDescent="0.2">
      <c r="A21139" s="13">
        <f t="shared" si="864"/>
        <v>0</v>
      </c>
      <c r="B21139" s="24"/>
      <c r="C21139" s="34"/>
    </row>
    <row r="21140" spans="1:3" ht="15" x14ac:dyDescent="0.2">
      <c r="A21140" s="13"/>
      <c r="B21140" s="121" t="s">
        <v>367</v>
      </c>
      <c r="C21140" s="122"/>
    </row>
    <row r="21141" spans="1:3" hidden="1" x14ac:dyDescent="0.2">
      <c r="A21141" s="13">
        <f t="shared" ref="A21141:A21149" si="865">SUM(C21141)</f>
        <v>0</v>
      </c>
      <c r="B21141" s="21"/>
      <c r="C21141" s="35"/>
    </row>
    <row r="21142" spans="1:3" ht="15" hidden="1" x14ac:dyDescent="0.2">
      <c r="A21142" s="13">
        <f t="shared" si="865"/>
        <v>0</v>
      </c>
      <c r="B21142" s="22" t="s">
        <v>59</v>
      </c>
      <c r="C21142" s="29"/>
    </row>
    <row r="21143" spans="1:3" ht="15" x14ac:dyDescent="0.2">
      <c r="A21143" s="13"/>
      <c r="B21143" s="2" t="s">
        <v>1</v>
      </c>
      <c r="C21143" s="28">
        <v>14604.75</v>
      </c>
    </row>
    <row r="21144" spans="1:3" ht="15" hidden="1" x14ac:dyDescent="0.2">
      <c r="A21144" s="13">
        <f t="shared" si="865"/>
        <v>0</v>
      </c>
      <c r="B21144" s="3" t="s">
        <v>2</v>
      </c>
      <c r="C21144" s="28"/>
    </row>
    <row r="21145" spans="1:3" ht="15" hidden="1" x14ac:dyDescent="0.2">
      <c r="A21145" s="13">
        <f t="shared" si="865"/>
        <v>0</v>
      </c>
      <c r="B21145" s="3" t="s">
        <v>3</v>
      </c>
      <c r="C21145" s="28"/>
    </row>
    <row r="21146" spans="1:3" ht="15" x14ac:dyDescent="0.2">
      <c r="A21146" s="13"/>
      <c r="B21146" s="3" t="s">
        <v>4</v>
      </c>
      <c r="C21146" s="28">
        <v>6.86</v>
      </c>
    </row>
    <row r="21147" spans="1:3" ht="15" x14ac:dyDescent="0.2">
      <c r="A21147" s="13"/>
      <c r="B21147" s="3" t="s">
        <v>5</v>
      </c>
      <c r="C21147" s="28">
        <v>14597.89</v>
      </c>
    </row>
    <row r="21148" spans="1:3" ht="15" hidden="1" x14ac:dyDescent="0.2">
      <c r="A21148" s="13">
        <f t="shared" si="865"/>
        <v>0</v>
      </c>
      <c r="B21148" s="2" t="s">
        <v>6</v>
      </c>
      <c r="C21148" s="28"/>
    </row>
    <row r="21149" spans="1:3" ht="15" hidden="1" x14ac:dyDescent="0.2">
      <c r="A21149" s="13">
        <f t="shared" si="865"/>
        <v>0</v>
      </c>
      <c r="B21149" s="2" t="s">
        <v>7</v>
      </c>
      <c r="C21149" s="28">
        <v>0</v>
      </c>
    </row>
    <row r="21150" spans="1:3" ht="15" hidden="1" x14ac:dyDescent="0.2">
      <c r="A21150" s="13">
        <v>0</v>
      </c>
      <c r="B21150" s="3" t="s">
        <v>8</v>
      </c>
      <c r="C21150" s="28">
        <v>0</v>
      </c>
    </row>
    <row r="21151" spans="1:3" ht="15" hidden="1" x14ac:dyDescent="0.2">
      <c r="A21151" s="13">
        <f>SUM(C21151)</f>
        <v>0</v>
      </c>
      <c r="B21151" s="4" t="s">
        <v>9</v>
      </c>
      <c r="C21151" s="28"/>
    </row>
    <row r="21152" spans="1:3" ht="15" hidden="1" x14ac:dyDescent="0.2">
      <c r="A21152" s="13">
        <v>0</v>
      </c>
      <c r="B21152" s="4" t="s">
        <v>10</v>
      </c>
      <c r="C21152" s="28"/>
    </row>
    <row r="21153" spans="1:3" ht="15" hidden="1" x14ac:dyDescent="0.2">
      <c r="A21153" s="13">
        <f>SUM(C21153)</f>
        <v>0</v>
      </c>
      <c r="B21153" s="4" t="s">
        <v>11</v>
      </c>
      <c r="C21153" s="28"/>
    </row>
    <row r="21154" spans="1:3" ht="15" hidden="1" x14ac:dyDescent="0.2">
      <c r="A21154" s="13">
        <f>SUM(C21154)</f>
        <v>0</v>
      </c>
      <c r="B21154" s="4" t="s">
        <v>12</v>
      </c>
      <c r="C21154" s="28"/>
    </row>
    <row r="21155" spans="1:3" ht="15" hidden="1" x14ac:dyDescent="0.2">
      <c r="A21155" s="13">
        <f>SUM(C21155)</f>
        <v>0</v>
      </c>
      <c r="B21155" s="2" t="s">
        <v>13</v>
      </c>
      <c r="C21155" s="28">
        <v>0</v>
      </c>
    </row>
    <row r="21156" spans="1:3" ht="15" hidden="1" x14ac:dyDescent="0.2">
      <c r="A21156" s="13">
        <v>0</v>
      </c>
      <c r="B21156" s="3" t="s">
        <v>14</v>
      </c>
      <c r="C21156" s="28">
        <v>0</v>
      </c>
    </row>
    <row r="21157" spans="1:3" ht="15" hidden="1" x14ac:dyDescent="0.2">
      <c r="A21157" s="13">
        <v>0</v>
      </c>
      <c r="B21157" s="4" t="s">
        <v>15</v>
      </c>
      <c r="C21157" s="28"/>
    </row>
    <row r="21158" spans="1:3" ht="15" hidden="1" x14ac:dyDescent="0.2">
      <c r="A21158" s="13">
        <v>0</v>
      </c>
      <c r="B21158" s="4" t="s">
        <v>10</v>
      </c>
      <c r="C21158" s="28"/>
    </row>
    <row r="21159" spans="1:3" ht="15" hidden="1" x14ac:dyDescent="0.2">
      <c r="A21159" s="13">
        <f t="shared" ref="A21159:A21165" si="866">SUM(C21159)</f>
        <v>0</v>
      </c>
      <c r="B21159" s="4" t="s">
        <v>16</v>
      </c>
      <c r="C21159" s="28"/>
    </row>
    <row r="21160" spans="1:3" ht="15" hidden="1" x14ac:dyDescent="0.2">
      <c r="A21160" s="13">
        <f t="shared" si="866"/>
        <v>0</v>
      </c>
      <c r="B21160" s="3" t="s">
        <v>17</v>
      </c>
      <c r="C21160" s="28">
        <v>0</v>
      </c>
    </row>
    <row r="21161" spans="1:3" ht="15" hidden="1" x14ac:dyDescent="0.2">
      <c r="A21161" s="13">
        <f t="shared" si="866"/>
        <v>0</v>
      </c>
      <c r="B21161" s="4" t="s">
        <v>18</v>
      </c>
      <c r="C21161" s="28"/>
    </row>
    <row r="21162" spans="1:3" hidden="1" x14ac:dyDescent="0.2">
      <c r="A21162" s="13">
        <f t="shared" si="866"/>
        <v>0</v>
      </c>
      <c r="B21162" s="21"/>
      <c r="C21162" s="35"/>
    </row>
    <row r="21163" spans="1:3" ht="15" x14ac:dyDescent="0.2">
      <c r="A21163" s="13"/>
      <c r="B21163" s="2" t="s">
        <v>19</v>
      </c>
      <c r="C21163" s="28">
        <v>14512.63</v>
      </c>
    </row>
    <row r="21164" spans="1:3" ht="15" x14ac:dyDescent="0.2">
      <c r="A21164" s="13"/>
      <c r="B21164" s="12" t="s">
        <v>20</v>
      </c>
      <c r="C21164" s="31">
        <v>13217.2</v>
      </c>
    </row>
    <row r="21165" spans="1:3" ht="15" x14ac:dyDescent="0.2">
      <c r="A21165" s="13"/>
      <c r="B21165" s="12" t="s">
        <v>21</v>
      </c>
      <c r="C21165" s="31">
        <v>1175.74</v>
      </c>
    </row>
    <row r="21166" spans="1:3" ht="15" hidden="1" x14ac:dyDescent="0.2">
      <c r="A21166" s="13">
        <v>0</v>
      </c>
      <c r="B21166" s="15" t="s">
        <v>22</v>
      </c>
      <c r="C21166" s="32">
        <v>525.79999999999995</v>
      </c>
    </row>
    <row r="21167" spans="1:3" ht="15" hidden="1" x14ac:dyDescent="0.2">
      <c r="A21167" s="13">
        <v>0</v>
      </c>
      <c r="B21167" s="15" t="s">
        <v>23</v>
      </c>
      <c r="C21167" s="32"/>
    </row>
    <row r="21168" spans="1:3" ht="15" hidden="1" x14ac:dyDescent="0.2">
      <c r="A21168" s="13">
        <v>0</v>
      </c>
      <c r="B21168" s="15" t="s">
        <v>24</v>
      </c>
      <c r="C21168" s="32"/>
    </row>
    <row r="21169" spans="1:3" ht="15" hidden="1" x14ac:dyDescent="0.2">
      <c r="A21169" s="13">
        <v>0</v>
      </c>
      <c r="B21169" s="15" t="s">
        <v>25</v>
      </c>
      <c r="C21169" s="32"/>
    </row>
    <row r="21170" spans="1:3" ht="15" hidden="1" x14ac:dyDescent="0.2">
      <c r="A21170" s="13">
        <v>0</v>
      </c>
      <c r="B21170" s="15" t="s">
        <v>26</v>
      </c>
      <c r="C21170" s="32"/>
    </row>
    <row r="21171" spans="1:3" ht="15" hidden="1" x14ac:dyDescent="0.2">
      <c r="A21171" s="13">
        <v>0</v>
      </c>
      <c r="B21171" s="15" t="s">
        <v>27</v>
      </c>
      <c r="C21171" s="32"/>
    </row>
    <row r="21172" spans="1:3" ht="30" hidden="1" x14ac:dyDescent="0.2">
      <c r="A21172" s="13">
        <v>0</v>
      </c>
      <c r="B21172" s="15" t="s">
        <v>28</v>
      </c>
      <c r="C21172" s="32"/>
    </row>
    <row r="21173" spans="1:3" ht="15" hidden="1" x14ac:dyDescent="0.2">
      <c r="A21173" s="13">
        <v>0</v>
      </c>
      <c r="B21173" s="15" t="s">
        <v>29</v>
      </c>
      <c r="C21173" s="32"/>
    </row>
    <row r="21174" spans="1:3" ht="15" hidden="1" x14ac:dyDescent="0.2">
      <c r="A21174" s="13">
        <v>0</v>
      </c>
      <c r="B21174" s="15" t="s">
        <v>30</v>
      </c>
      <c r="C21174" s="32"/>
    </row>
    <row r="21175" spans="1:3" ht="15" hidden="1" x14ac:dyDescent="0.2">
      <c r="A21175" s="13">
        <v>0</v>
      </c>
      <c r="B21175" s="15" t="s">
        <v>31</v>
      </c>
      <c r="C21175" s="32">
        <v>649.94000000000005</v>
      </c>
    </row>
    <row r="21176" spans="1:3" ht="15" hidden="1" x14ac:dyDescent="0.2">
      <c r="A21176" s="13">
        <f t="shared" ref="A21176:A21236" si="867">SUM(C21176)</f>
        <v>0</v>
      </c>
      <c r="B21176" s="12" t="s">
        <v>32</v>
      </c>
      <c r="C21176" s="31"/>
    </row>
    <row r="21177" spans="1:3" ht="15" hidden="1" x14ac:dyDescent="0.2">
      <c r="A21177" s="13">
        <f t="shared" si="867"/>
        <v>0</v>
      </c>
      <c r="B21177" s="3" t="s">
        <v>33</v>
      </c>
      <c r="C21177" s="28"/>
    </row>
    <row r="21178" spans="1:3" ht="15" hidden="1" x14ac:dyDescent="0.2">
      <c r="A21178" s="13">
        <f t="shared" si="867"/>
        <v>0</v>
      </c>
      <c r="B21178" s="12" t="s">
        <v>4</v>
      </c>
      <c r="C21178" s="31"/>
    </row>
    <row r="21179" spans="1:3" ht="15" x14ac:dyDescent="0.2">
      <c r="A21179" s="13"/>
      <c r="B21179" s="12" t="s">
        <v>34</v>
      </c>
      <c r="C21179" s="31">
        <v>94.22</v>
      </c>
    </row>
    <row r="21180" spans="1:3" ht="15" x14ac:dyDescent="0.2">
      <c r="A21180" s="13"/>
      <c r="B21180" s="12" t="s">
        <v>35</v>
      </c>
      <c r="C21180" s="31">
        <v>25.47</v>
      </c>
    </row>
    <row r="21181" spans="1:3" ht="15" x14ac:dyDescent="0.2">
      <c r="A21181" s="13"/>
      <c r="B21181" s="2" t="s">
        <v>36</v>
      </c>
      <c r="C21181" s="28">
        <v>11.92</v>
      </c>
    </row>
    <row r="21182" spans="1:3" ht="15" hidden="1" x14ac:dyDescent="0.2">
      <c r="A21182" s="13">
        <f t="shared" si="867"/>
        <v>0</v>
      </c>
      <c r="B21182" s="2" t="s">
        <v>37</v>
      </c>
      <c r="C21182" s="28">
        <v>0</v>
      </c>
    </row>
    <row r="21183" spans="1:3" ht="15" hidden="1" x14ac:dyDescent="0.2">
      <c r="A21183" s="13">
        <v>0</v>
      </c>
      <c r="B21183" s="16" t="s">
        <v>8</v>
      </c>
      <c r="C21183" s="33">
        <v>0</v>
      </c>
    </row>
    <row r="21184" spans="1:3" ht="15" hidden="1" x14ac:dyDescent="0.2">
      <c r="A21184" s="13">
        <v>0</v>
      </c>
      <c r="B21184" s="15" t="s">
        <v>9</v>
      </c>
      <c r="C21184" s="32"/>
    </row>
    <row r="21185" spans="1:3" ht="15" hidden="1" x14ac:dyDescent="0.2">
      <c r="A21185" s="13">
        <v>0</v>
      </c>
      <c r="B21185" s="15" t="s">
        <v>38</v>
      </c>
      <c r="C21185" s="32"/>
    </row>
    <row r="21186" spans="1:3" ht="15" hidden="1" x14ac:dyDescent="0.2">
      <c r="A21186" s="13">
        <f t="shared" si="867"/>
        <v>0</v>
      </c>
      <c r="B21186" s="14" t="s">
        <v>39</v>
      </c>
      <c r="C21186" s="31"/>
    </row>
    <row r="21187" spans="1:3" ht="15" hidden="1" x14ac:dyDescent="0.2">
      <c r="A21187" s="13">
        <f t="shared" si="867"/>
        <v>0</v>
      </c>
      <c r="B21187" s="4" t="s">
        <v>40</v>
      </c>
      <c r="C21187" s="28"/>
    </row>
    <row r="21188" spans="1:3" ht="15" hidden="1" x14ac:dyDescent="0.2">
      <c r="A21188" s="13">
        <f t="shared" si="867"/>
        <v>0</v>
      </c>
      <c r="B21188" s="2" t="s">
        <v>41</v>
      </c>
      <c r="C21188" s="28">
        <v>0</v>
      </c>
    </row>
    <row r="21189" spans="1:3" ht="15" hidden="1" x14ac:dyDescent="0.2">
      <c r="A21189" s="13">
        <v>0</v>
      </c>
      <c r="B21189" s="16" t="s">
        <v>14</v>
      </c>
      <c r="C21189" s="33">
        <v>0</v>
      </c>
    </row>
    <row r="21190" spans="1:3" ht="15" hidden="1" x14ac:dyDescent="0.2">
      <c r="A21190" s="13">
        <v>0</v>
      </c>
      <c r="B21190" s="15" t="s">
        <v>9</v>
      </c>
      <c r="C21190" s="32"/>
    </row>
    <row r="21191" spans="1:3" ht="15" hidden="1" x14ac:dyDescent="0.2">
      <c r="A21191" s="13">
        <v>0</v>
      </c>
      <c r="B21191" s="15" t="s">
        <v>10</v>
      </c>
      <c r="C21191" s="32"/>
    </row>
    <row r="21192" spans="1:3" ht="15" hidden="1" x14ac:dyDescent="0.2">
      <c r="A21192" s="13">
        <f t="shared" si="867"/>
        <v>0</v>
      </c>
      <c r="B21192" s="14" t="s">
        <v>42</v>
      </c>
      <c r="C21192" s="31"/>
    </row>
    <row r="21193" spans="1:3" ht="15" hidden="1" x14ac:dyDescent="0.2">
      <c r="A21193" s="13">
        <f t="shared" si="867"/>
        <v>0</v>
      </c>
      <c r="B21193" s="4" t="s">
        <v>16</v>
      </c>
      <c r="C21193" s="28"/>
    </row>
    <row r="21194" spans="1:3" ht="15" hidden="1" x14ac:dyDescent="0.2">
      <c r="A21194" s="13">
        <f t="shared" si="867"/>
        <v>0</v>
      </c>
      <c r="B21194" s="16" t="s">
        <v>17</v>
      </c>
      <c r="C21194" s="33">
        <v>0</v>
      </c>
    </row>
    <row r="21195" spans="1:3" ht="15" hidden="1" x14ac:dyDescent="0.2">
      <c r="A21195" s="13">
        <v>0</v>
      </c>
      <c r="B21195" s="15" t="s">
        <v>43</v>
      </c>
      <c r="C21195" s="32"/>
    </row>
    <row r="21196" spans="1:3" ht="15" hidden="1" x14ac:dyDescent="0.2">
      <c r="A21196" s="13">
        <v>0</v>
      </c>
      <c r="B21196" s="15" t="s">
        <v>15</v>
      </c>
      <c r="C21196" s="32"/>
    </row>
    <row r="21197" spans="1:3" ht="15" hidden="1" x14ac:dyDescent="0.2">
      <c r="A21197" s="13">
        <v>0</v>
      </c>
      <c r="B21197" s="15" t="s">
        <v>10</v>
      </c>
      <c r="C21197" s="32"/>
    </row>
    <row r="21198" spans="1:3" ht="15" hidden="1" x14ac:dyDescent="0.2">
      <c r="A21198" s="13">
        <f t="shared" si="867"/>
        <v>0</v>
      </c>
      <c r="B21198" s="14" t="s">
        <v>39</v>
      </c>
      <c r="C21198" s="31"/>
    </row>
    <row r="21199" spans="1:3" ht="15" hidden="1" x14ac:dyDescent="0.2">
      <c r="A21199" s="13">
        <f t="shared" si="867"/>
        <v>0</v>
      </c>
      <c r="B21199" s="4" t="s">
        <v>16</v>
      </c>
      <c r="C21199" s="28"/>
    </row>
    <row r="21200" spans="1:3" hidden="1" x14ac:dyDescent="0.2">
      <c r="A21200" s="13">
        <f t="shared" si="867"/>
        <v>0</v>
      </c>
      <c r="B21200" s="21"/>
      <c r="C21200" s="35"/>
    </row>
    <row r="21201" spans="1:3" ht="15" hidden="1" x14ac:dyDescent="0.2">
      <c r="A21201" s="13">
        <f t="shared" si="867"/>
        <v>0</v>
      </c>
      <c r="B21201" s="22" t="s">
        <v>60</v>
      </c>
      <c r="C21201" s="29"/>
    </row>
    <row r="21202" spans="1:3" ht="15" x14ac:dyDescent="0.2">
      <c r="A21202" s="13"/>
      <c r="B21202" s="17" t="s">
        <v>44</v>
      </c>
      <c r="C21202" s="31">
        <v>14604.75</v>
      </c>
    </row>
    <row r="21203" spans="1:3" ht="15" x14ac:dyDescent="0.2">
      <c r="A21203" s="13"/>
      <c r="B21203" s="12" t="s">
        <v>1</v>
      </c>
      <c r="C21203" s="31">
        <v>14604.75</v>
      </c>
    </row>
    <row r="21204" spans="1:3" ht="15" hidden="1" x14ac:dyDescent="0.2">
      <c r="A21204" s="13">
        <f t="shared" si="867"/>
        <v>0</v>
      </c>
      <c r="B21204" s="12" t="s">
        <v>6</v>
      </c>
      <c r="C21204" s="31">
        <v>0</v>
      </c>
    </row>
    <row r="21205" spans="1:3" ht="15" hidden="1" x14ac:dyDescent="0.2">
      <c r="A21205" s="13">
        <f t="shared" si="867"/>
        <v>0</v>
      </c>
      <c r="B21205" s="12" t="s">
        <v>45</v>
      </c>
      <c r="C21205" s="31">
        <v>0</v>
      </c>
    </row>
    <row r="21206" spans="1:3" ht="15" hidden="1" x14ac:dyDescent="0.2">
      <c r="A21206" s="13">
        <f t="shared" si="867"/>
        <v>0</v>
      </c>
      <c r="B21206" s="12" t="s">
        <v>13</v>
      </c>
      <c r="C21206" s="31">
        <v>0</v>
      </c>
    </row>
    <row r="21207" spans="1:3" ht="15" x14ac:dyDescent="0.2">
      <c r="A21207" s="13"/>
      <c r="B21207" s="17" t="s">
        <v>46</v>
      </c>
      <c r="C21207" s="31">
        <v>14524.55</v>
      </c>
    </row>
    <row r="21208" spans="1:3" ht="15" x14ac:dyDescent="0.2">
      <c r="A21208" s="13"/>
      <c r="B21208" s="12" t="s">
        <v>19</v>
      </c>
      <c r="C21208" s="31">
        <v>14512.63</v>
      </c>
    </row>
    <row r="21209" spans="1:3" ht="15" x14ac:dyDescent="0.2">
      <c r="A21209" s="13"/>
      <c r="B21209" s="12" t="s">
        <v>36</v>
      </c>
      <c r="C21209" s="31">
        <v>11.92</v>
      </c>
    </row>
    <row r="21210" spans="1:3" ht="15" hidden="1" x14ac:dyDescent="0.2">
      <c r="A21210" s="13">
        <f t="shared" si="867"/>
        <v>0</v>
      </c>
      <c r="B21210" s="12" t="s">
        <v>47</v>
      </c>
      <c r="C21210" s="31">
        <v>0</v>
      </c>
    </row>
    <row r="21211" spans="1:3" ht="15" hidden="1" x14ac:dyDescent="0.2">
      <c r="A21211" s="13">
        <f t="shared" si="867"/>
        <v>0</v>
      </c>
      <c r="B21211" s="12" t="s">
        <v>41</v>
      </c>
      <c r="C21211" s="31">
        <v>0</v>
      </c>
    </row>
    <row r="21212" spans="1:3" ht="15" x14ac:dyDescent="0.2">
      <c r="A21212" s="13"/>
      <c r="B21212" s="39" t="s">
        <v>48</v>
      </c>
      <c r="C21212" s="40">
        <v>80.2</v>
      </c>
    </row>
    <row r="21213" spans="1:3" ht="15" x14ac:dyDescent="0.2">
      <c r="A21213" s="13"/>
      <c r="B21213" s="39" t="s">
        <v>49</v>
      </c>
      <c r="C21213" s="40">
        <v>1905.87</v>
      </c>
    </row>
    <row r="21214" spans="1:3" ht="15" x14ac:dyDescent="0.2">
      <c r="A21214" s="13"/>
      <c r="B21214" s="39" t="s">
        <v>50</v>
      </c>
      <c r="C21214" s="40">
        <v>1986.07</v>
      </c>
    </row>
    <row r="21215" spans="1:3" ht="15" hidden="1" x14ac:dyDescent="0.2">
      <c r="A21215" s="13">
        <f t="shared" si="867"/>
        <v>0</v>
      </c>
      <c r="B21215" s="23"/>
      <c r="C21215" s="34"/>
    </row>
    <row r="21216" spans="1:3" hidden="1" x14ac:dyDescent="0.2">
      <c r="A21216" s="13">
        <f t="shared" si="867"/>
        <v>0</v>
      </c>
      <c r="B21216" s="18" t="s">
        <v>319</v>
      </c>
      <c r="C21216" s="29"/>
    </row>
    <row r="21217" spans="1:3" ht="15" x14ac:dyDescent="0.2">
      <c r="A21217" s="13"/>
      <c r="B21217" s="5" t="s">
        <v>53</v>
      </c>
      <c r="C21217" s="36">
        <v>2365</v>
      </c>
    </row>
    <row r="21218" spans="1:3" ht="15" x14ac:dyDescent="0.2">
      <c r="A21218" s="13"/>
      <c r="B21218" s="6" t="s">
        <v>54</v>
      </c>
      <c r="C21218" s="36">
        <v>2054</v>
      </c>
    </row>
    <row r="21219" spans="1:3" ht="15" x14ac:dyDescent="0.2">
      <c r="A21219" s="13"/>
      <c r="B21219" s="6" t="s">
        <v>55</v>
      </c>
      <c r="C21219" s="36">
        <v>311</v>
      </c>
    </row>
    <row r="21220" spans="1:3" ht="15" hidden="1" x14ac:dyDescent="0.2">
      <c r="A21220" s="13">
        <f t="shared" si="867"/>
        <v>0</v>
      </c>
      <c r="B21220" s="24"/>
      <c r="C21220" s="34"/>
    </row>
    <row r="21221" spans="1:3" ht="15" x14ac:dyDescent="0.2">
      <c r="A21221" s="13"/>
      <c r="B21221" s="121" t="s">
        <v>265</v>
      </c>
      <c r="C21221" s="122"/>
    </row>
    <row r="21222" spans="1:3" hidden="1" x14ac:dyDescent="0.2">
      <c r="A21222" s="13">
        <f t="shared" si="867"/>
        <v>0</v>
      </c>
      <c r="B21222" s="21"/>
      <c r="C21222" s="35"/>
    </row>
    <row r="21223" spans="1:3" ht="15" hidden="1" x14ac:dyDescent="0.2">
      <c r="A21223" s="13">
        <f t="shared" si="867"/>
        <v>0</v>
      </c>
      <c r="B21223" s="22" t="s">
        <v>59</v>
      </c>
      <c r="C21223" s="29"/>
    </row>
    <row r="21224" spans="1:3" ht="15" hidden="1" x14ac:dyDescent="0.2">
      <c r="A21224" s="13">
        <f t="shared" si="867"/>
        <v>8.1999999999999998E-4</v>
      </c>
      <c r="B21224" s="2" t="s">
        <v>1</v>
      </c>
      <c r="C21224" s="28">
        <v>8.1999999999999998E-4</v>
      </c>
    </row>
    <row r="21225" spans="1:3" ht="15" hidden="1" x14ac:dyDescent="0.2">
      <c r="A21225" s="13">
        <f t="shared" si="867"/>
        <v>0</v>
      </c>
      <c r="B21225" s="3" t="s">
        <v>2</v>
      </c>
      <c r="C21225" s="28"/>
    </row>
    <row r="21226" spans="1:3" ht="15" hidden="1" x14ac:dyDescent="0.2">
      <c r="A21226" s="13">
        <f t="shared" si="867"/>
        <v>0</v>
      </c>
      <c r="B21226" s="3" t="s">
        <v>3</v>
      </c>
      <c r="C21226" s="28"/>
    </row>
    <row r="21227" spans="1:3" ht="15" hidden="1" x14ac:dyDescent="0.2">
      <c r="A21227" s="13">
        <f t="shared" si="867"/>
        <v>0</v>
      </c>
      <c r="B21227" s="3" t="s">
        <v>4</v>
      </c>
      <c r="C21227" s="28">
        <v>0</v>
      </c>
    </row>
    <row r="21228" spans="1:3" ht="15" hidden="1" x14ac:dyDescent="0.2">
      <c r="A21228" s="13">
        <f t="shared" si="867"/>
        <v>8.1999999999999998E-4</v>
      </c>
      <c r="B21228" s="3" t="s">
        <v>5</v>
      </c>
      <c r="C21228" s="28">
        <v>8.1999999999999998E-4</v>
      </c>
    </row>
    <row r="21229" spans="1:3" ht="15" hidden="1" x14ac:dyDescent="0.2">
      <c r="A21229" s="13">
        <f t="shared" si="867"/>
        <v>0</v>
      </c>
      <c r="B21229" s="2" t="s">
        <v>6</v>
      </c>
      <c r="C21229" s="28">
        <v>0</v>
      </c>
    </row>
    <row r="21230" spans="1:3" ht="15" hidden="1" x14ac:dyDescent="0.2">
      <c r="A21230" s="13">
        <f t="shared" si="867"/>
        <v>0</v>
      </c>
      <c r="B21230" s="2" t="s">
        <v>7</v>
      </c>
      <c r="C21230" s="28">
        <v>0</v>
      </c>
    </row>
    <row r="21231" spans="1:3" ht="15" hidden="1" x14ac:dyDescent="0.2">
      <c r="A21231" s="13">
        <v>0</v>
      </c>
      <c r="B21231" s="3" t="s">
        <v>8</v>
      </c>
      <c r="C21231" s="28">
        <v>0</v>
      </c>
    </row>
    <row r="21232" spans="1:3" ht="15" hidden="1" x14ac:dyDescent="0.2">
      <c r="A21232" s="13">
        <f t="shared" si="867"/>
        <v>0</v>
      </c>
      <c r="B21232" s="4" t="s">
        <v>9</v>
      </c>
      <c r="C21232" s="28">
        <v>0</v>
      </c>
    </row>
    <row r="21233" spans="1:3" ht="15" hidden="1" x14ac:dyDescent="0.2">
      <c r="A21233" s="13">
        <v>0</v>
      </c>
      <c r="B21233" s="4" t="s">
        <v>10</v>
      </c>
      <c r="C21233" s="28">
        <v>0</v>
      </c>
    </row>
    <row r="21234" spans="1:3" ht="15" hidden="1" x14ac:dyDescent="0.2">
      <c r="A21234" s="13">
        <f t="shared" si="867"/>
        <v>0</v>
      </c>
      <c r="B21234" s="4" t="s">
        <v>11</v>
      </c>
      <c r="C21234" s="28">
        <v>0</v>
      </c>
    </row>
    <row r="21235" spans="1:3" ht="15" hidden="1" x14ac:dyDescent="0.2">
      <c r="A21235" s="13">
        <f t="shared" si="867"/>
        <v>0</v>
      </c>
      <c r="B21235" s="4" t="s">
        <v>12</v>
      </c>
      <c r="C21235" s="28">
        <v>0</v>
      </c>
    </row>
    <row r="21236" spans="1:3" ht="15" hidden="1" x14ac:dyDescent="0.2">
      <c r="A21236" s="13">
        <f t="shared" si="867"/>
        <v>0</v>
      </c>
      <c r="B21236" s="2" t="s">
        <v>13</v>
      </c>
      <c r="C21236" s="28">
        <v>0</v>
      </c>
    </row>
    <row r="21237" spans="1:3" ht="15" hidden="1" x14ac:dyDescent="0.2">
      <c r="A21237" s="13">
        <v>0</v>
      </c>
      <c r="B21237" s="3" t="s">
        <v>14</v>
      </c>
      <c r="C21237" s="28">
        <v>0</v>
      </c>
    </row>
    <row r="21238" spans="1:3" ht="15" hidden="1" x14ac:dyDescent="0.2">
      <c r="A21238" s="13">
        <v>0</v>
      </c>
      <c r="B21238" s="4" t="s">
        <v>15</v>
      </c>
      <c r="C21238" s="28">
        <v>0</v>
      </c>
    </row>
    <row r="21239" spans="1:3" ht="15" hidden="1" x14ac:dyDescent="0.2">
      <c r="A21239" s="13">
        <v>0</v>
      </c>
      <c r="B21239" s="4" t="s">
        <v>10</v>
      </c>
      <c r="C21239" s="28">
        <v>0</v>
      </c>
    </row>
    <row r="21240" spans="1:3" ht="15" hidden="1" x14ac:dyDescent="0.2">
      <c r="A21240" s="13">
        <f t="shared" ref="A21240:A21246" si="868">SUM(C21240)</f>
        <v>0</v>
      </c>
      <c r="B21240" s="4" t="s">
        <v>16</v>
      </c>
      <c r="C21240" s="28">
        <v>0</v>
      </c>
    </row>
    <row r="21241" spans="1:3" ht="15" hidden="1" x14ac:dyDescent="0.2">
      <c r="A21241" s="13">
        <f t="shared" si="868"/>
        <v>0</v>
      </c>
      <c r="B21241" s="3" t="s">
        <v>17</v>
      </c>
      <c r="C21241" s="28">
        <v>0</v>
      </c>
    </row>
    <row r="21242" spans="1:3" ht="15" hidden="1" x14ac:dyDescent="0.2">
      <c r="A21242" s="13">
        <f t="shared" si="868"/>
        <v>0</v>
      </c>
      <c r="B21242" s="4" t="s">
        <v>18</v>
      </c>
      <c r="C21242" s="28">
        <v>0</v>
      </c>
    </row>
    <row r="21243" spans="1:3" hidden="1" x14ac:dyDescent="0.2">
      <c r="A21243" s="13">
        <f t="shared" si="868"/>
        <v>0</v>
      </c>
      <c r="B21243" s="21"/>
      <c r="C21243" s="35"/>
    </row>
    <row r="21244" spans="1:3" ht="15" x14ac:dyDescent="0.2">
      <c r="A21244" s="13"/>
      <c r="B21244" s="2" t="s">
        <v>19</v>
      </c>
      <c r="C21244" s="28">
        <v>1.72</v>
      </c>
    </row>
    <row r="21245" spans="1:3" ht="15" hidden="1" x14ac:dyDescent="0.2">
      <c r="A21245" s="13">
        <f t="shared" si="868"/>
        <v>0</v>
      </c>
      <c r="B21245" s="12" t="s">
        <v>20</v>
      </c>
      <c r="C21245" s="31">
        <v>0</v>
      </c>
    </row>
    <row r="21246" spans="1:3" ht="15" x14ac:dyDescent="0.2">
      <c r="A21246" s="13"/>
      <c r="B21246" s="12" t="s">
        <v>21</v>
      </c>
      <c r="C21246" s="31">
        <v>1.72</v>
      </c>
    </row>
    <row r="21247" spans="1:3" ht="15" hidden="1" x14ac:dyDescent="0.2">
      <c r="A21247" s="13">
        <v>0</v>
      </c>
      <c r="B21247" s="15" t="s">
        <v>22</v>
      </c>
      <c r="C21247" s="32">
        <v>1.47</v>
      </c>
    </row>
    <row r="21248" spans="1:3" ht="15" hidden="1" x14ac:dyDescent="0.2">
      <c r="A21248" s="13">
        <v>0</v>
      </c>
      <c r="B21248" s="15" t="s">
        <v>23</v>
      </c>
      <c r="C21248" s="32">
        <v>0</v>
      </c>
    </row>
    <row r="21249" spans="1:3" ht="15" hidden="1" x14ac:dyDescent="0.2">
      <c r="A21249" s="13">
        <v>0</v>
      </c>
      <c r="B21249" s="15" t="s">
        <v>24</v>
      </c>
      <c r="C21249" s="32">
        <v>0</v>
      </c>
    </row>
    <row r="21250" spans="1:3" ht="15" hidden="1" x14ac:dyDescent="0.2">
      <c r="A21250" s="13">
        <v>0</v>
      </c>
      <c r="B21250" s="15" t="s">
        <v>25</v>
      </c>
      <c r="C21250" s="32">
        <v>0</v>
      </c>
    </row>
    <row r="21251" spans="1:3" ht="15" hidden="1" x14ac:dyDescent="0.2">
      <c r="A21251" s="13">
        <v>0</v>
      </c>
      <c r="B21251" s="15" t="s">
        <v>26</v>
      </c>
      <c r="C21251" s="32">
        <v>0</v>
      </c>
    </row>
    <row r="21252" spans="1:3" ht="15" hidden="1" x14ac:dyDescent="0.2">
      <c r="A21252" s="13">
        <v>0</v>
      </c>
      <c r="B21252" s="15" t="s">
        <v>27</v>
      </c>
      <c r="C21252" s="32">
        <v>0</v>
      </c>
    </row>
    <row r="21253" spans="1:3" ht="30" hidden="1" x14ac:dyDescent="0.2">
      <c r="A21253" s="13">
        <v>0</v>
      </c>
      <c r="B21253" s="15" t="s">
        <v>28</v>
      </c>
      <c r="C21253" s="32">
        <v>0</v>
      </c>
    </row>
    <row r="21254" spans="1:3" ht="15" hidden="1" x14ac:dyDescent="0.2">
      <c r="A21254" s="13">
        <v>0</v>
      </c>
      <c r="B21254" s="15" t="s">
        <v>29</v>
      </c>
      <c r="C21254" s="32">
        <v>0</v>
      </c>
    </row>
    <row r="21255" spans="1:3" ht="15" hidden="1" x14ac:dyDescent="0.2">
      <c r="A21255" s="13">
        <v>0</v>
      </c>
      <c r="B21255" s="15" t="s">
        <v>30</v>
      </c>
      <c r="C21255" s="32">
        <v>0</v>
      </c>
    </row>
    <row r="21256" spans="1:3" ht="15" hidden="1" x14ac:dyDescent="0.2">
      <c r="A21256" s="13">
        <v>0</v>
      </c>
      <c r="B21256" s="15" t="s">
        <v>31</v>
      </c>
      <c r="C21256" s="32">
        <v>0.25</v>
      </c>
    </row>
    <row r="21257" spans="1:3" ht="15" hidden="1" x14ac:dyDescent="0.2">
      <c r="A21257" s="13">
        <f t="shared" ref="A21257:A21263" si="869">SUM(C21257)</f>
        <v>0</v>
      </c>
      <c r="B21257" s="12" t="s">
        <v>32</v>
      </c>
      <c r="C21257" s="31">
        <v>0</v>
      </c>
    </row>
    <row r="21258" spans="1:3" ht="15" hidden="1" x14ac:dyDescent="0.2">
      <c r="A21258" s="13">
        <f t="shared" si="869"/>
        <v>0</v>
      </c>
      <c r="B21258" s="3" t="s">
        <v>33</v>
      </c>
      <c r="C21258" s="28">
        <v>0</v>
      </c>
    </row>
    <row r="21259" spans="1:3" ht="15" hidden="1" x14ac:dyDescent="0.2">
      <c r="A21259" s="13">
        <f t="shared" si="869"/>
        <v>0</v>
      </c>
      <c r="B21259" s="12" t="s">
        <v>4</v>
      </c>
      <c r="C21259" s="31">
        <v>0</v>
      </c>
    </row>
    <row r="21260" spans="1:3" ht="15" hidden="1" x14ac:dyDescent="0.2">
      <c r="A21260" s="13">
        <f t="shared" si="869"/>
        <v>0</v>
      </c>
      <c r="B21260" s="12" t="s">
        <v>34</v>
      </c>
      <c r="C21260" s="31">
        <v>0</v>
      </c>
    </row>
    <row r="21261" spans="1:3" ht="15" hidden="1" x14ac:dyDescent="0.2">
      <c r="A21261" s="13">
        <f t="shared" si="869"/>
        <v>0</v>
      </c>
      <c r="B21261" s="12" t="s">
        <v>35</v>
      </c>
      <c r="C21261" s="31">
        <v>0</v>
      </c>
    </row>
    <row r="21262" spans="1:3" ht="15" hidden="1" x14ac:dyDescent="0.2">
      <c r="A21262" s="13">
        <f t="shared" si="869"/>
        <v>0</v>
      </c>
      <c r="B21262" s="2" t="s">
        <v>36</v>
      </c>
      <c r="C21262" s="28">
        <v>0</v>
      </c>
    </row>
    <row r="21263" spans="1:3" ht="15" hidden="1" x14ac:dyDescent="0.2">
      <c r="A21263" s="13">
        <f t="shared" si="869"/>
        <v>0</v>
      </c>
      <c r="B21263" s="2" t="s">
        <v>37</v>
      </c>
      <c r="C21263" s="28">
        <v>0</v>
      </c>
    </row>
    <row r="21264" spans="1:3" ht="15" hidden="1" x14ac:dyDescent="0.2">
      <c r="A21264" s="13">
        <v>0</v>
      </c>
      <c r="B21264" s="16" t="s">
        <v>8</v>
      </c>
      <c r="C21264" s="33">
        <v>0</v>
      </c>
    </row>
    <row r="21265" spans="1:3" ht="15" hidden="1" x14ac:dyDescent="0.2">
      <c r="A21265" s="13">
        <v>0</v>
      </c>
      <c r="B21265" s="15" t="s">
        <v>9</v>
      </c>
      <c r="C21265" s="32">
        <v>0</v>
      </c>
    </row>
    <row r="21266" spans="1:3" ht="15" hidden="1" x14ac:dyDescent="0.2">
      <c r="A21266" s="13">
        <v>0</v>
      </c>
      <c r="B21266" s="15" t="s">
        <v>38</v>
      </c>
      <c r="C21266" s="32">
        <v>0</v>
      </c>
    </row>
    <row r="21267" spans="1:3" ht="15" hidden="1" x14ac:dyDescent="0.2">
      <c r="A21267" s="13">
        <f>SUM(C21267)</f>
        <v>0</v>
      </c>
      <c r="B21267" s="14" t="s">
        <v>39</v>
      </c>
      <c r="C21267" s="31">
        <v>0</v>
      </c>
    </row>
    <row r="21268" spans="1:3" ht="15" hidden="1" x14ac:dyDescent="0.2">
      <c r="A21268" s="13">
        <f>SUM(C21268)</f>
        <v>0</v>
      </c>
      <c r="B21268" s="4" t="s">
        <v>40</v>
      </c>
      <c r="C21268" s="28">
        <v>0</v>
      </c>
    </row>
    <row r="21269" spans="1:3" ht="15" hidden="1" x14ac:dyDescent="0.2">
      <c r="A21269" s="13">
        <f>SUM(C21269)</f>
        <v>0</v>
      </c>
      <c r="B21269" s="2" t="s">
        <v>41</v>
      </c>
      <c r="C21269" s="28">
        <v>0</v>
      </c>
    </row>
    <row r="21270" spans="1:3" ht="15" hidden="1" x14ac:dyDescent="0.2">
      <c r="A21270" s="13">
        <v>0</v>
      </c>
      <c r="B21270" s="16" t="s">
        <v>14</v>
      </c>
      <c r="C21270" s="33">
        <v>0</v>
      </c>
    </row>
    <row r="21271" spans="1:3" ht="15" hidden="1" x14ac:dyDescent="0.2">
      <c r="A21271" s="13">
        <v>0</v>
      </c>
      <c r="B21271" s="15" t="s">
        <v>9</v>
      </c>
      <c r="C21271" s="32">
        <v>0</v>
      </c>
    </row>
    <row r="21272" spans="1:3" ht="15" hidden="1" x14ac:dyDescent="0.2">
      <c r="A21272" s="13">
        <v>0</v>
      </c>
      <c r="B21272" s="15" t="s">
        <v>10</v>
      </c>
      <c r="C21272" s="32">
        <v>0</v>
      </c>
    </row>
    <row r="21273" spans="1:3" ht="15" hidden="1" x14ac:dyDescent="0.2">
      <c r="A21273" s="13">
        <f>SUM(C21273)</f>
        <v>0</v>
      </c>
      <c r="B21273" s="14" t="s">
        <v>42</v>
      </c>
      <c r="C21273" s="31">
        <v>0</v>
      </c>
    </row>
    <row r="21274" spans="1:3" ht="15" hidden="1" x14ac:dyDescent="0.2">
      <c r="A21274" s="13">
        <f>SUM(C21274)</f>
        <v>0</v>
      </c>
      <c r="B21274" s="4" t="s">
        <v>16</v>
      </c>
      <c r="C21274" s="28">
        <v>0</v>
      </c>
    </row>
    <row r="21275" spans="1:3" ht="15" hidden="1" x14ac:dyDescent="0.2">
      <c r="A21275" s="13">
        <f>SUM(C21275)</f>
        <v>0</v>
      </c>
      <c r="B21275" s="16" t="s">
        <v>17</v>
      </c>
      <c r="C21275" s="33">
        <v>0</v>
      </c>
    </row>
    <row r="21276" spans="1:3" ht="15" hidden="1" x14ac:dyDescent="0.2">
      <c r="A21276" s="13">
        <v>0</v>
      </c>
      <c r="B21276" s="15" t="s">
        <v>43</v>
      </c>
      <c r="C21276" s="32">
        <v>0</v>
      </c>
    </row>
    <row r="21277" spans="1:3" ht="15" hidden="1" x14ac:dyDescent="0.2">
      <c r="A21277" s="13">
        <v>0</v>
      </c>
      <c r="B21277" s="15" t="s">
        <v>15</v>
      </c>
      <c r="C21277" s="32">
        <v>0</v>
      </c>
    </row>
    <row r="21278" spans="1:3" ht="15" hidden="1" x14ac:dyDescent="0.2">
      <c r="A21278" s="13">
        <v>0</v>
      </c>
      <c r="B21278" s="15" t="s">
        <v>10</v>
      </c>
      <c r="C21278" s="32">
        <v>0</v>
      </c>
    </row>
    <row r="21279" spans="1:3" ht="15" hidden="1" x14ac:dyDescent="0.2">
      <c r="A21279" s="13">
        <f t="shared" ref="A21279:A21301" si="870">SUM(C21279)</f>
        <v>0</v>
      </c>
      <c r="B21279" s="14" t="s">
        <v>39</v>
      </c>
      <c r="C21279" s="31">
        <v>0</v>
      </c>
    </row>
    <row r="21280" spans="1:3" ht="15" hidden="1" x14ac:dyDescent="0.2">
      <c r="A21280" s="13">
        <f t="shared" si="870"/>
        <v>0</v>
      </c>
      <c r="B21280" s="4" t="s">
        <v>16</v>
      </c>
      <c r="C21280" s="28">
        <v>0</v>
      </c>
    </row>
    <row r="21281" spans="1:3" hidden="1" x14ac:dyDescent="0.2">
      <c r="A21281" s="13">
        <f t="shared" si="870"/>
        <v>0</v>
      </c>
      <c r="B21281" s="21"/>
      <c r="C21281" s="35"/>
    </row>
    <row r="21282" spans="1:3" ht="15" hidden="1" x14ac:dyDescent="0.2">
      <c r="A21282" s="13">
        <f t="shared" si="870"/>
        <v>0</v>
      </c>
      <c r="B21282" s="22" t="s">
        <v>60</v>
      </c>
      <c r="C21282" s="29"/>
    </row>
    <row r="21283" spans="1:3" ht="15" hidden="1" x14ac:dyDescent="0.2">
      <c r="A21283" s="13">
        <f t="shared" si="870"/>
        <v>8.1999999999999998E-4</v>
      </c>
      <c r="B21283" s="17" t="s">
        <v>44</v>
      </c>
      <c r="C21283" s="31">
        <v>8.1999999999999998E-4</v>
      </c>
    </row>
    <row r="21284" spans="1:3" ht="15" hidden="1" x14ac:dyDescent="0.2">
      <c r="A21284" s="13">
        <f t="shared" si="870"/>
        <v>8.1999999999999998E-4</v>
      </c>
      <c r="B21284" s="12" t="s">
        <v>1</v>
      </c>
      <c r="C21284" s="31">
        <v>8.1999999999999998E-4</v>
      </c>
    </row>
    <row r="21285" spans="1:3" ht="15" hidden="1" x14ac:dyDescent="0.2">
      <c r="A21285" s="13">
        <f t="shared" si="870"/>
        <v>0</v>
      </c>
      <c r="B21285" s="12" t="s">
        <v>6</v>
      </c>
      <c r="C21285" s="31">
        <v>0</v>
      </c>
    </row>
    <row r="21286" spans="1:3" ht="15" hidden="1" x14ac:dyDescent="0.2">
      <c r="A21286" s="13">
        <f t="shared" si="870"/>
        <v>0</v>
      </c>
      <c r="B21286" s="12" t="s">
        <v>45</v>
      </c>
      <c r="C21286" s="31">
        <v>0</v>
      </c>
    </row>
    <row r="21287" spans="1:3" ht="15" hidden="1" x14ac:dyDescent="0.2">
      <c r="A21287" s="13">
        <f t="shared" si="870"/>
        <v>0</v>
      </c>
      <c r="B21287" s="12" t="s">
        <v>13</v>
      </c>
      <c r="C21287" s="31">
        <v>0</v>
      </c>
    </row>
    <row r="21288" spans="1:3" ht="15" x14ac:dyDescent="0.2">
      <c r="A21288" s="13"/>
      <c r="B21288" s="17" t="s">
        <v>46</v>
      </c>
      <c r="C21288" s="31">
        <v>1.72</v>
      </c>
    </row>
    <row r="21289" spans="1:3" ht="15" x14ac:dyDescent="0.2">
      <c r="A21289" s="13"/>
      <c r="B21289" s="12" t="s">
        <v>19</v>
      </c>
      <c r="C21289" s="31">
        <v>1.72</v>
      </c>
    </row>
    <row r="21290" spans="1:3" ht="15" hidden="1" x14ac:dyDescent="0.2">
      <c r="A21290" s="13">
        <f t="shared" si="870"/>
        <v>0</v>
      </c>
      <c r="B21290" s="12" t="s">
        <v>36</v>
      </c>
      <c r="C21290" s="31">
        <v>0</v>
      </c>
    </row>
    <row r="21291" spans="1:3" ht="15" hidden="1" x14ac:dyDescent="0.2">
      <c r="A21291" s="13">
        <f t="shared" si="870"/>
        <v>0</v>
      </c>
      <c r="B21291" s="12" t="s">
        <v>47</v>
      </c>
      <c r="C21291" s="31">
        <v>0</v>
      </c>
    </row>
    <row r="21292" spans="1:3" ht="15" hidden="1" x14ac:dyDescent="0.2">
      <c r="A21292" s="13">
        <f t="shared" si="870"/>
        <v>0</v>
      </c>
      <c r="B21292" s="12" t="s">
        <v>41</v>
      </c>
      <c r="C21292" s="31">
        <v>0</v>
      </c>
    </row>
    <row r="21293" spans="1:3" ht="15" x14ac:dyDescent="0.2">
      <c r="A21293" s="13"/>
      <c r="B21293" s="39" t="s">
        <v>48</v>
      </c>
      <c r="C21293" s="40">
        <v>-1.7191799999999999</v>
      </c>
    </row>
    <row r="21294" spans="1:3" ht="15" x14ac:dyDescent="0.2">
      <c r="A21294" s="13"/>
      <c r="B21294" s="39" t="s">
        <v>49</v>
      </c>
      <c r="C21294" s="40">
        <v>5.4341200000000001</v>
      </c>
    </row>
    <row r="21295" spans="1:3" ht="15" x14ac:dyDescent="0.2">
      <c r="A21295" s="13"/>
      <c r="B21295" s="39" t="s">
        <v>50</v>
      </c>
      <c r="C21295" s="40">
        <v>3.7149399999999999</v>
      </c>
    </row>
    <row r="21296" spans="1:3" ht="15" hidden="1" x14ac:dyDescent="0.2">
      <c r="A21296" s="13">
        <f t="shared" si="870"/>
        <v>0</v>
      </c>
      <c r="B21296" s="23"/>
      <c r="C21296" s="34"/>
    </row>
    <row r="21297" spans="1:3" hidden="1" x14ac:dyDescent="0.2">
      <c r="A21297" s="13">
        <f t="shared" si="870"/>
        <v>0</v>
      </c>
      <c r="B21297" s="18" t="s">
        <v>319</v>
      </c>
      <c r="C21297" s="29"/>
    </row>
    <row r="21298" spans="1:3" ht="15" x14ac:dyDescent="0.2">
      <c r="A21298" s="13"/>
      <c r="B21298" s="5" t="s">
        <v>53</v>
      </c>
      <c r="C21298" s="36">
        <v>17</v>
      </c>
    </row>
    <row r="21299" spans="1:3" ht="15" x14ac:dyDescent="0.2">
      <c r="A21299" s="13"/>
      <c r="B21299" s="6" t="s">
        <v>54</v>
      </c>
      <c r="C21299" s="36">
        <v>12</v>
      </c>
    </row>
    <row r="21300" spans="1:3" ht="15" x14ac:dyDescent="0.2">
      <c r="A21300" s="13"/>
      <c r="B21300" s="6" t="s">
        <v>55</v>
      </c>
      <c r="C21300" s="36">
        <v>5</v>
      </c>
    </row>
    <row r="21301" spans="1:3" ht="15" hidden="1" x14ac:dyDescent="0.2">
      <c r="A21301" s="13">
        <f t="shared" si="870"/>
        <v>0</v>
      </c>
      <c r="B21301" s="24"/>
      <c r="C21301" s="34"/>
    </row>
    <row r="21302" spans="1:3" ht="15" x14ac:dyDescent="0.2">
      <c r="A21302" s="13"/>
      <c r="B21302" s="121" t="s">
        <v>266</v>
      </c>
      <c r="C21302" s="122"/>
    </row>
    <row r="21303" spans="1:3" hidden="1" x14ac:dyDescent="0.2">
      <c r="A21303" s="13">
        <f t="shared" ref="A21303:A21311" si="871">SUM(C21303)</f>
        <v>0</v>
      </c>
      <c r="B21303" s="21"/>
      <c r="C21303" s="35"/>
    </row>
    <row r="21304" spans="1:3" ht="15" hidden="1" x14ac:dyDescent="0.2">
      <c r="A21304" s="13">
        <f t="shared" si="871"/>
        <v>0</v>
      </c>
      <c r="B21304" s="22" t="s">
        <v>59</v>
      </c>
      <c r="C21304" s="29"/>
    </row>
    <row r="21305" spans="1:3" ht="15" x14ac:dyDescent="0.2">
      <c r="A21305" s="13"/>
      <c r="B21305" s="2" t="s">
        <v>1</v>
      </c>
      <c r="C21305" s="28">
        <v>76.739999999999995</v>
      </c>
    </row>
    <row r="21306" spans="1:3" ht="15" hidden="1" x14ac:dyDescent="0.2">
      <c r="A21306" s="13">
        <f t="shared" si="871"/>
        <v>0</v>
      </c>
      <c r="B21306" s="3" t="s">
        <v>2</v>
      </c>
      <c r="C21306" s="28"/>
    </row>
    <row r="21307" spans="1:3" ht="15" hidden="1" x14ac:dyDescent="0.2">
      <c r="A21307" s="13">
        <f t="shared" si="871"/>
        <v>0</v>
      </c>
      <c r="B21307" s="3" t="s">
        <v>3</v>
      </c>
      <c r="C21307" s="28"/>
    </row>
    <row r="21308" spans="1:3" ht="15" x14ac:dyDescent="0.2">
      <c r="A21308" s="13"/>
      <c r="B21308" s="3" t="s">
        <v>4</v>
      </c>
      <c r="C21308" s="28">
        <v>67.849999999999994</v>
      </c>
    </row>
    <row r="21309" spans="1:3" ht="15" x14ac:dyDescent="0.2">
      <c r="A21309" s="13"/>
      <c r="B21309" s="3" t="s">
        <v>5</v>
      </c>
      <c r="C21309" s="28">
        <v>8.89</v>
      </c>
    </row>
    <row r="21310" spans="1:3" ht="15" hidden="1" x14ac:dyDescent="0.2">
      <c r="A21310" s="13">
        <f t="shared" si="871"/>
        <v>0</v>
      </c>
      <c r="B21310" s="2" t="s">
        <v>6</v>
      </c>
      <c r="C21310" s="28">
        <v>0</v>
      </c>
    </row>
    <row r="21311" spans="1:3" ht="15" hidden="1" x14ac:dyDescent="0.2">
      <c r="A21311" s="13">
        <f t="shared" si="871"/>
        <v>0</v>
      </c>
      <c r="B21311" s="2" t="s">
        <v>7</v>
      </c>
      <c r="C21311" s="28">
        <v>0</v>
      </c>
    </row>
    <row r="21312" spans="1:3" ht="15" hidden="1" x14ac:dyDescent="0.2">
      <c r="A21312" s="13">
        <v>0</v>
      </c>
      <c r="B21312" s="3" t="s">
        <v>8</v>
      </c>
      <c r="C21312" s="28">
        <v>0</v>
      </c>
    </row>
    <row r="21313" spans="1:3" ht="15" hidden="1" x14ac:dyDescent="0.2">
      <c r="A21313" s="13">
        <f>SUM(C21313)</f>
        <v>0</v>
      </c>
      <c r="B21313" s="4" t="s">
        <v>9</v>
      </c>
      <c r="C21313" s="28">
        <v>0</v>
      </c>
    </row>
    <row r="21314" spans="1:3" ht="15" hidden="1" x14ac:dyDescent="0.2">
      <c r="A21314" s="13">
        <v>0</v>
      </c>
      <c r="B21314" s="4" t="s">
        <v>10</v>
      </c>
      <c r="C21314" s="28">
        <v>0</v>
      </c>
    </row>
    <row r="21315" spans="1:3" ht="15" hidden="1" x14ac:dyDescent="0.2">
      <c r="A21315" s="13">
        <f>SUM(C21315)</f>
        <v>0</v>
      </c>
      <c r="B21315" s="4" t="s">
        <v>11</v>
      </c>
      <c r="C21315" s="28">
        <v>0</v>
      </c>
    </row>
    <row r="21316" spans="1:3" ht="15" hidden="1" x14ac:dyDescent="0.2">
      <c r="A21316" s="13">
        <f>SUM(C21316)</f>
        <v>0</v>
      </c>
      <c r="B21316" s="4" t="s">
        <v>12</v>
      </c>
      <c r="C21316" s="28">
        <v>0</v>
      </c>
    </row>
    <row r="21317" spans="1:3" ht="15" hidden="1" x14ac:dyDescent="0.2">
      <c r="A21317" s="13">
        <f>SUM(C21317)</f>
        <v>0</v>
      </c>
      <c r="B21317" s="2" t="s">
        <v>13</v>
      </c>
      <c r="C21317" s="28">
        <v>0</v>
      </c>
    </row>
    <row r="21318" spans="1:3" ht="15" hidden="1" x14ac:dyDescent="0.2">
      <c r="A21318" s="13">
        <v>0</v>
      </c>
      <c r="B21318" s="3" t="s">
        <v>14</v>
      </c>
      <c r="C21318" s="28">
        <v>0</v>
      </c>
    </row>
    <row r="21319" spans="1:3" ht="15" hidden="1" x14ac:dyDescent="0.2">
      <c r="A21319" s="13">
        <v>0</v>
      </c>
      <c r="B21319" s="4" t="s">
        <v>15</v>
      </c>
      <c r="C21319" s="28">
        <v>0</v>
      </c>
    </row>
    <row r="21320" spans="1:3" ht="15" hidden="1" x14ac:dyDescent="0.2">
      <c r="A21320" s="13">
        <v>0</v>
      </c>
      <c r="B21320" s="4" t="s">
        <v>10</v>
      </c>
      <c r="C21320" s="28">
        <v>0</v>
      </c>
    </row>
    <row r="21321" spans="1:3" ht="15" hidden="1" x14ac:dyDescent="0.2">
      <c r="A21321" s="13">
        <f t="shared" ref="A21321:A21327" si="872">SUM(C21321)</f>
        <v>0</v>
      </c>
      <c r="B21321" s="4" t="s">
        <v>16</v>
      </c>
      <c r="C21321" s="28">
        <v>0</v>
      </c>
    </row>
    <row r="21322" spans="1:3" ht="15" hidden="1" x14ac:dyDescent="0.2">
      <c r="A21322" s="13">
        <f t="shared" si="872"/>
        <v>0</v>
      </c>
      <c r="B21322" s="3" t="s">
        <v>17</v>
      </c>
      <c r="C21322" s="28">
        <v>0</v>
      </c>
    </row>
    <row r="21323" spans="1:3" ht="15" hidden="1" x14ac:dyDescent="0.2">
      <c r="A21323" s="13">
        <f t="shared" si="872"/>
        <v>0</v>
      </c>
      <c r="B21323" s="4" t="s">
        <v>18</v>
      </c>
      <c r="C21323" s="28">
        <v>0</v>
      </c>
    </row>
    <row r="21324" spans="1:3" hidden="1" x14ac:dyDescent="0.2">
      <c r="A21324" s="13">
        <f t="shared" si="872"/>
        <v>0</v>
      </c>
      <c r="B21324" s="21"/>
      <c r="C21324" s="35"/>
    </row>
    <row r="21325" spans="1:3" ht="15" x14ac:dyDescent="0.2">
      <c r="A21325" s="13"/>
      <c r="B21325" s="2" t="s">
        <v>19</v>
      </c>
      <c r="C21325" s="28">
        <v>71.723600000000005</v>
      </c>
    </row>
    <row r="21326" spans="1:3" ht="15" hidden="1" x14ac:dyDescent="0.2">
      <c r="A21326" s="13">
        <f t="shared" si="872"/>
        <v>0</v>
      </c>
      <c r="B21326" s="12" t="s">
        <v>20</v>
      </c>
      <c r="C21326" s="31">
        <v>0</v>
      </c>
    </row>
    <row r="21327" spans="1:3" ht="15" x14ac:dyDescent="0.2">
      <c r="A21327" s="13"/>
      <c r="B21327" s="12" t="s">
        <v>21</v>
      </c>
      <c r="C21327" s="31">
        <v>69.091999999999999</v>
      </c>
    </row>
    <row r="21328" spans="1:3" ht="15" hidden="1" x14ac:dyDescent="0.2">
      <c r="A21328" s="13">
        <v>0</v>
      </c>
      <c r="B21328" s="15" t="s">
        <v>22</v>
      </c>
      <c r="C21328" s="32">
        <v>64.8</v>
      </c>
    </row>
    <row r="21329" spans="1:3" ht="15" hidden="1" x14ac:dyDescent="0.2">
      <c r="A21329" s="13">
        <v>0</v>
      </c>
      <c r="B21329" s="15" t="s">
        <v>23</v>
      </c>
      <c r="C21329" s="32">
        <v>0</v>
      </c>
    </row>
    <row r="21330" spans="1:3" ht="15" hidden="1" x14ac:dyDescent="0.2">
      <c r="A21330" s="13">
        <v>0</v>
      </c>
      <c r="B21330" s="15" t="s">
        <v>24</v>
      </c>
      <c r="C21330" s="32">
        <v>1.7484999999999999</v>
      </c>
    </row>
    <row r="21331" spans="1:3" ht="15" hidden="1" x14ac:dyDescent="0.2">
      <c r="A21331" s="13">
        <v>0</v>
      </c>
      <c r="B21331" s="15" t="s">
        <v>25</v>
      </c>
      <c r="C21331" s="32">
        <v>0</v>
      </c>
    </row>
    <row r="21332" spans="1:3" ht="15" hidden="1" x14ac:dyDescent="0.2">
      <c r="A21332" s="13">
        <v>0</v>
      </c>
      <c r="B21332" s="15" t="s">
        <v>26</v>
      </c>
      <c r="C21332" s="32">
        <v>0</v>
      </c>
    </row>
    <row r="21333" spans="1:3" ht="15" hidden="1" x14ac:dyDescent="0.2">
      <c r="A21333" s="13">
        <v>0</v>
      </c>
      <c r="B21333" s="15" t="s">
        <v>27</v>
      </c>
      <c r="C21333" s="32">
        <v>0</v>
      </c>
    </row>
    <row r="21334" spans="1:3" ht="30" hidden="1" x14ac:dyDescent="0.2">
      <c r="A21334" s="13">
        <v>0</v>
      </c>
      <c r="B21334" s="15" t="s">
        <v>28</v>
      </c>
      <c r="C21334" s="32">
        <v>1.2</v>
      </c>
    </row>
    <row r="21335" spans="1:3" ht="15" hidden="1" x14ac:dyDescent="0.2">
      <c r="A21335" s="13">
        <v>0</v>
      </c>
      <c r="B21335" s="15" t="s">
        <v>29</v>
      </c>
      <c r="C21335" s="32">
        <v>0</v>
      </c>
    </row>
    <row r="21336" spans="1:3" ht="15" hidden="1" x14ac:dyDescent="0.2">
      <c r="A21336" s="13">
        <v>0</v>
      </c>
      <c r="B21336" s="15" t="s">
        <v>30</v>
      </c>
      <c r="C21336" s="32">
        <v>0</v>
      </c>
    </row>
    <row r="21337" spans="1:3" ht="15" hidden="1" x14ac:dyDescent="0.2">
      <c r="A21337" s="13">
        <v>0</v>
      </c>
      <c r="B21337" s="15" t="s">
        <v>31</v>
      </c>
      <c r="C21337" s="32">
        <v>1.3434999999999999</v>
      </c>
    </row>
    <row r="21338" spans="1:3" ht="15" hidden="1" x14ac:dyDescent="0.2">
      <c r="A21338" s="13">
        <f t="shared" ref="A21338:A21344" si="873">SUM(C21338)</f>
        <v>0</v>
      </c>
      <c r="B21338" s="12" t="s">
        <v>32</v>
      </c>
      <c r="C21338" s="31">
        <v>0</v>
      </c>
    </row>
    <row r="21339" spans="1:3" ht="15" hidden="1" x14ac:dyDescent="0.2">
      <c r="A21339" s="13">
        <f t="shared" si="873"/>
        <v>0</v>
      </c>
      <c r="B21339" s="3" t="s">
        <v>33</v>
      </c>
      <c r="C21339" s="28">
        <v>0</v>
      </c>
    </row>
    <row r="21340" spans="1:3" ht="15" hidden="1" x14ac:dyDescent="0.2">
      <c r="A21340" s="13">
        <f t="shared" si="873"/>
        <v>0</v>
      </c>
      <c r="B21340" s="12" t="s">
        <v>4</v>
      </c>
      <c r="C21340" s="31">
        <v>0</v>
      </c>
    </row>
    <row r="21341" spans="1:3" ht="15" hidden="1" x14ac:dyDescent="0.2">
      <c r="A21341" s="13">
        <f t="shared" si="873"/>
        <v>0</v>
      </c>
      <c r="B21341" s="12" t="s">
        <v>34</v>
      </c>
      <c r="C21341" s="31">
        <v>0</v>
      </c>
    </row>
    <row r="21342" spans="1:3" ht="15" x14ac:dyDescent="0.2">
      <c r="A21342" s="13"/>
      <c r="B21342" s="12" t="s">
        <v>35</v>
      </c>
      <c r="C21342" s="31">
        <v>2.6316000000000002</v>
      </c>
    </row>
    <row r="21343" spans="1:3" ht="15" x14ac:dyDescent="0.2">
      <c r="A21343" s="13"/>
      <c r="B21343" s="2" t="s">
        <v>36</v>
      </c>
      <c r="C21343" s="28">
        <v>4.3499999999999996</v>
      </c>
    </row>
    <row r="21344" spans="1:3" ht="15" hidden="1" x14ac:dyDescent="0.2">
      <c r="A21344" s="13">
        <f t="shared" si="873"/>
        <v>0</v>
      </c>
      <c r="B21344" s="2" t="s">
        <v>37</v>
      </c>
      <c r="C21344" s="28">
        <v>0</v>
      </c>
    </row>
    <row r="21345" spans="1:3" ht="15" hidden="1" x14ac:dyDescent="0.2">
      <c r="A21345" s="13">
        <v>0</v>
      </c>
      <c r="B21345" s="16" t="s">
        <v>8</v>
      </c>
      <c r="C21345" s="33">
        <v>0</v>
      </c>
    </row>
    <row r="21346" spans="1:3" ht="15" hidden="1" x14ac:dyDescent="0.2">
      <c r="A21346" s="13">
        <v>0</v>
      </c>
      <c r="B21346" s="15" t="s">
        <v>9</v>
      </c>
      <c r="C21346" s="32">
        <v>0</v>
      </c>
    </row>
    <row r="21347" spans="1:3" ht="15" hidden="1" x14ac:dyDescent="0.2">
      <c r="A21347" s="13">
        <v>0</v>
      </c>
      <c r="B21347" s="15" t="s">
        <v>38</v>
      </c>
      <c r="C21347" s="32">
        <v>0</v>
      </c>
    </row>
    <row r="21348" spans="1:3" ht="15" hidden="1" x14ac:dyDescent="0.2">
      <c r="A21348" s="13">
        <f>SUM(C21348)</f>
        <v>0</v>
      </c>
      <c r="B21348" s="14" t="s">
        <v>39</v>
      </c>
      <c r="C21348" s="31">
        <v>0</v>
      </c>
    </row>
    <row r="21349" spans="1:3" ht="15" hidden="1" x14ac:dyDescent="0.2">
      <c r="A21349" s="13">
        <f>SUM(C21349)</f>
        <v>0</v>
      </c>
      <c r="B21349" s="4" t="s">
        <v>40</v>
      </c>
      <c r="C21349" s="28">
        <v>0</v>
      </c>
    </row>
    <row r="21350" spans="1:3" ht="15" hidden="1" x14ac:dyDescent="0.2">
      <c r="A21350" s="13">
        <f>SUM(C21350)</f>
        <v>0</v>
      </c>
      <c r="B21350" s="2" t="s">
        <v>41</v>
      </c>
      <c r="C21350" s="28">
        <v>0</v>
      </c>
    </row>
    <row r="21351" spans="1:3" ht="15" hidden="1" x14ac:dyDescent="0.2">
      <c r="A21351" s="13">
        <v>0</v>
      </c>
      <c r="B21351" s="16" t="s">
        <v>14</v>
      </c>
      <c r="C21351" s="33">
        <v>0</v>
      </c>
    </row>
    <row r="21352" spans="1:3" ht="15" hidden="1" x14ac:dyDescent="0.2">
      <c r="A21352" s="13">
        <v>0</v>
      </c>
      <c r="B21352" s="15" t="s">
        <v>9</v>
      </c>
      <c r="C21352" s="32">
        <v>0</v>
      </c>
    </row>
    <row r="21353" spans="1:3" ht="15" hidden="1" x14ac:dyDescent="0.2">
      <c r="A21353" s="13">
        <v>0</v>
      </c>
      <c r="B21353" s="15" t="s">
        <v>10</v>
      </c>
      <c r="C21353" s="32">
        <v>0</v>
      </c>
    </row>
    <row r="21354" spans="1:3" ht="15" hidden="1" x14ac:dyDescent="0.2">
      <c r="A21354" s="13">
        <f>SUM(C21354)</f>
        <v>0</v>
      </c>
      <c r="B21354" s="14" t="s">
        <v>42</v>
      </c>
      <c r="C21354" s="31">
        <v>0</v>
      </c>
    </row>
    <row r="21355" spans="1:3" ht="15" hidden="1" x14ac:dyDescent="0.2">
      <c r="A21355" s="13">
        <f>SUM(C21355)</f>
        <v>0</v>
      </c>
      <c r="B21355" s="4" t="s">
        <v>16</v>
      </c>
      <c r="C21355" s="28">
        <v>0</v>
      </c>
    </row>
    <row r="21356" spans="1:3" ht="15" hidden="1" x14ac:dyDescent="0.2">
      <c r="A21356" s="13">
        <f>SUM(C21356)</f>
        <v>0</v>
      </c>
      <c r="B21356" s="16" t="s">
        <v>17</v>
      </c>
      <c r="C21356" s="33">
        <v>0</v>
      </c>
    </row>
    <row r="21357" spans="1:3" ht="15" hidden="1" x14ac:dyDescent="0.2">
      <c r="A21357" s="13">
        <v>0</v>
      </c>
      <c r="B21357" s="15" t="s">
        <v>43</v>
      </c>
      <c r="C21357" s="32">
        <v>0</v>
      </c>
    </row>
    <row r="21358" spans="1:3" ht="15" hidden="1" x14ac:dyDescent="0.2">
      <c r="A21358" s="13">
        <v>0</v>
      </c>
      <c r="B21358" s="15" t="s">
        <v>15</v>
      </c>
      <c r="C21358" s="32">
        <v>0</v>
      </c>
    </row>
    <row r="21359" spans="1:3" ht="15" hidden="1" x14ac:dyDescent="0.2">
      <c r="A21359" s="13">
        <v>0</v>
      </c>
      <c r="B21359" s="15" t="s">
        <v>10</v>
      </c>
      <c r="C21359" s="32">
        <v>0</v>
      </c>
    </row>
    <row r="21360" spans="1:3" ht="15" hidden="1" x14ac:dyDescent="0.2">
      <c r="A21360" s="13">
        <f t="shared" ref="A21360:A21382" si="874">SUM(C21360)</f>
        <v>0</v>
      </c>
      <c r="B21360" s="14" t="s">
        <v>39</v>
      </c>
      <c r="C21360" s="31">
        <v>0</v>
      </c>
    </row>
    <row r="21361" spans="1:3" ht="15" hidden="1" x14ac:dyDescent="0.2">
      <c r="A21361" s="13">
        <f t="shared" si="874"/>
        <v>0</v>
      </c>
      <c r="B21361" s="4" t="s">
        <v>16</v>
      </c>
      <c r="C21361" s="28">
        <v>0</v>
      </c>
    </row>
    <row r="21362" spans="1:3" hidden="1" x14ac:dyDescent="0.2">
      <c r="A21362" s="13">
        <f t="shared" si="874"/>
        <v>0</v>
      </c>
      <c r="B21362" s="21"/>
      <c r="C21362" s="35"/>
    </row>
    <row r="21363" spans="1:3" ht="15" hidden="1" x14ac:dyDescent="0.2">
      <c r="A21363" s="13">
        <f t="shared" si="874"/>
        <v>0</v>
      </c>
      <c r="B21363" s="22" t="s">
        <v>60</v>
      </c>
      <c r="C21363" s="29"/>
    </row>
    <row r="21364" spans="1:3" ht="15" x14ac:dyDescent="0.2">
      <c r="A21364" s="13"/>
      <c r="B21364" s="17" t="s">
        <v>44</v>
      </c>
      <c r="C21364" s="31">
        <v>76.739999999999995</v>
      </c>
    </row>
    <row r="21365" spans="1:3" ht="15" x14ac:dyDescent="0.2">
      <c r="A21365" s="13"/>
      <c r="B21365" s="12" t="s">
        <v>1</v>
      </c>
      <c r="C21365" s="31">
        <v>76.739999999999995</v>
      </c>
    </row>
    <row r="21366" spans="1:3" ht="15" hidden="1" x14ac:dyDescent="0.2">
      <c r="A21366" s="13">
        <f t="shared" si="874"/>
        <v>0</v>
      </c>
      <c r="B21366" s="12" t="s">
        <v>6</v>
      </c>
      <c r="C21366" s="31">
        <v>0</v>
      </c>
    </row>
    <row r="21367" spans="1:3" ht="15" hidden="1" x14ac:dyDescent="0.2">
      <c r="A21367" s="13">
        <f t="shared" si="874"/>
        <v>0</v>
      </c>
      <c r="B21367" s="12" t="s">
        <v>45</v>
      </c>
      <c r="C21367" s="31">
        <v>0</v>
      </c>
    </row>
    <row r="21368" spans="1:3" ht="15" hidden="1" x14ac:dyDescent="0.2">
      <c r="A21368" s="13">
        <f t="shared" si="874"/>
        <v>0</v>
      </c>
      <c r="B21368" s="12" t="s">
        <v>13</v>
      </c>
      <c r="C21368" s="31">
        <v>0</v>
      </c>
    </row>
    <row r="21369" spans="1:3" ht="15" x14ac:dyDescent="0.2">
      <c r="A21369" s="13"/>
      <c r="B21369" s="17" t="s">
        <v>46</v>
      </c>
      <c r="C21369" s="31">
        <v>76.073599999999999</v>
      </c>
    </row>
    <row r="21370" spans="1:3" ht="15" x14ac:dyDescent="0.2">
      <c r="A21370" s="13"/>
      <c r="B21370" s="12" t="s">
        <v>19</v>
      </c>
      <c r="C21370" s="31">
        <v>71.723600000000005</v>
      </c>
    </row>
    <row r="21371" spans="1:3" ht="15" x14ac:dyDescent="0.2">
      <c r="A21371" s="13"/>
      <c r="B21371" s="12" t="s">
        <v>36</v>
      </c>
      <c r="C21371" s="31">
        <v>4.3499999999999996</v>
      </c>
    </row>
    <row r="21372" spans="1:3" ht="15" hidden="1" x14ac:dyDescent="0.2">
      <c r="A21372" s="13">
        <f t="shared" si="874"/>
        <v>0</v>
      </c>
      <c r="B21372" s="12" t="s">
        <v>47</v>
      </c>
      <c r="C21372" s="31">
        <v>0</v>
      </c>
    </row>
    <row r="21373" spans="1:3" ht="15" hidden="1" x14ac:dyDescent="0.2">
      <c r="A21373" s="13">
        <f t="shared" si="874"/>
        <v>0</v>
      </c>
      <c r="B21373" s="12" t="s">
        <v>41</v>
      </c>
      <c r="C21373" s="31">
        <v>0</v>
      </c>
    </row>
    <row r="21374" spans="1:3" ht="15" x14ac:dyDescent="0.2">
      <c r="A21374" s="13"/>
      <c r="B21374" s="39" t="s">
        <v>48</v>
      </c>
      <c r="C21374" s="40">
        <v>0.66639999999999999</v>
      </c>
    </row>
    <row r="21375" spans="1:3" ht="15" x14ac:dyDescent="0.2">
      <c r="A21375" s="13"/>
      <c r="B21375" s="39" t="s">
        <v>49</v>
      </c>
      <c r="C21375" s="40">
        <v>12.52394</v>
      </c>
    </row>
    <row r="21376" spans="1:3" ht="15" x14ac:dyDescent="0.2">
      <c r="A21376" s="13"/>
      <c r="B21376" s="39" t="s">
        <v>50</v>
      </c>
      <c r="C21376" s="40">
        <v>13.190340000000001</v>
      </c>
    </row>
    <row r="21377" spans="1:3" ht="15" hidden="1" x14ac:dyDescent="0.2">
      <c r="A21377" s="13">
        <f t="shared" si="874"/>
        <v>0</v>
      </c>
      <c r="B21377" s="23"/>
      <c r="C21377" s="34"/>
    </row>
    <row r="21378" spans="1:3" hidden="1" x14ac:dyDescent="0.2">
      <c r="A21378" s="13">
        <f t="shared" si="874"/>
        <v>0</v>
      </c>
      <c r="B21378" s="18" t="s">
        <v>319</v>
      </c>
      <c r="C21378" s="29"/>
    </row>
    <row r="21379" spans="1:3" ht="15" x14ac:dyDescent="0.2">
      <c r="A21379" s="13"/>
      <c r="B21379" s="5" t="s">
        <v>53</v>
      </c>
      <c r="C21379" s="36">
        <v>120</v>
      </c>
    </row>
    <row r="21380" spans="1:3" ht="15" x14ac:dyDescent="0.2">
      <c r="A21380" s="13"/>
      <c r="B21380" s="6" t="s">
        <v>54</v>
      </c>
      <c r="C21380" s="36">
        <v>53</v>
      </c>
    </row>
    <row r="21381" spans="1:3" ht="15" x14ac:dyDescent="0.2">
      <c r="A21381" s="13"/>
      <c r="B21381" s="6" t="s">
        <v>55</v>
      </c>
      <c r="C21381" s="36">
        <v>67</v>
      </c>
    </row>
    <row r="21382" spans="1:3" ht="15" hidden="1" x14ac:dyDescent="0.2">
      <c r="A21382" s="13">
        <f t="shared" si="874"/>
        <v>0</v>
      </c>
      <c r="B21382" s="24"/>
      <c r="C21382" s="34"/>
    </row>
    <row r="21383" spans="1:3" ht="15" x14ac:dyDescent="0.2">
      <c r="A21383" s="13"/>
      <c r="B21383" s="121" t="s">
        <v>267</v>
      </c>
      <c r="C21383" s="122"/>
    </row>
    <row r="21384" spans="1:3" hidden="1" x14ac:dyDescent="0.2">
      <c r="A21384" s="13">
        <f t="shared" ref="A21384:A21392" si="875">SUM(C21384)</f>
        <v>0</v>
      </c>
      <c r="B21384" s="21"/>
      <c r="C21384" s="35"/>
    </row>
    <row r="21385" spans="1:3" ht="15" hidden="1" x14ac:dyDescent="0.2">
      <c r="A21385" s="13">
        <f t="shared" si="875"/>
        <v>0</v>
      </c>
      <c r="B21385" s="22" t="s">
        <v>59</v>
      </c>
      <c r="C21385" s="29"/>
    </row>
    <row r="21386" spans="1:3" ht="15" x14ac:dyDescent="0.2">
      <c r="A21386" s="13"/>
      <c r="B21386" s="2" t="s">
        <v>1</v>
      </c>
      <c r="C21386" s="28">
        <v>420.43325000000004</v>
      </c>
    </row>
    <row r="21387" spans="1:3" ht="15" hidden="1" x14ac:dyDescent="0.2">
      <c r="A21387" s="13">
        <f t="shared" si="875"/>
        <v>0</v>
      </c>
      <c r="B21387" s="3" t="s">
        <v>2</v>
      </c>
      <c r="C21387" s="28"/>
    </row>
    <row r="21388" spans="1:3" ht="15" hidden="1" x14ac:dyDescent="0.2">
      <c r="A21388" s="13">
        <f t="shared" si="875"/>
        <v>0</v>
      </c>
      <c r="B21388" s="3" t="s">
        <v>3</v>
      </c>
      <c r="C21388" s="28"/>
    </row>
    <row r="21389" spans="1:3" ht="15" x14ac:dyDescent="0.2">
      <c r="A21389" s="13"/>
      <c r="B21389" s="3" t="s">
        <v>4</v>
      </c>
      <c r="C21389" s="28">
        <v>72.41</v>
      </c>
    </row>
    <row r="21390" spans="1:3" ht="15" x14ac:dyDescent="0.2">
      <c r="A21390" s="13"/>
      <c r="B21390" s="3" t="s">
        <v>5</v>
      </c>
      <c r="C21390" s="28">
        <v>348.02325000000002</v>
      </c>
    </row>
    <row r="21391" spans="1:3" ht="15" hidden="1" x14ac:dyDescent="0.2">
      <c r="A21391" s="13">
        <f t="shared" si="875"/>
        <v>0</v>
      </c>
      <c r="B21391" s="2" t="s">
        <v>6</v>
      </c>
      <c r="C21391" s="28">
        <v>0</v>
      </c>
    </row>
    <row r="21392" spans="1:3" ht="15" hidden="1" x14ac:dyDescent="0.2">
      <c r="A21392" s="13">
        <f t="shared" si="875"/>
        <v>0</v>
      </c>
      <c r="B21392" s="2" t="s">
        <v>7</v>
      </c>
      <c r="C21392" s="28">
        <v>0</v>
      </c>
    </row>
    <row r="21393" spans="1:3" ht="15" hidden="1" x14ac:dyDescent="0.2">
      <c r="A21393" s="13">
        <v>0</v>
      </c>
      <c r="B21393" s="3" t="s">
        <v>8</v>
      </c>
      <c r="C21393" s="28">
        <v>0</v>
      </c>
    </row>
    <row r="21394" spans="1:3" ht="15" hidden="1" x14ac:dyDescent="0.2">
      <c r="A21394" s="13">
        <f>SUM(C21394)</f>
        <v>0</v>
      </c>
      <c r="B21394" s="4" t="s">
        <v>9</v>
      </c>
      <c r="C21394" s="28">
        <v>0</v>
      </c>
    </row>
    <row r="21395" spans="1:3" ht="15" hidden="1" x14ac:dyDescent="0.2">
      <c r="A21395" s="13">
        <v>0</v>
      </c>
      <c r="B21395" s="4" t="s">
        <v>10</v>
      </c>
      <c r="C21395" s="28">
        <v>0</v>
      </c>
    </row>
    <row r="21396" spans="1:3" ht="15" hidden="1" x14ac:dyDescent="0.2">
      <c r="A21396" s="13">
        <f>SUM(C21396)</f>
        <v>0</v>
      </c>
      <c r="B21396" s="4" t="s">
        <v>11</v>
      </c>
      <c r="C21396" s="28">
        <v>0</v>
      </c>
    </row>
    <row r="21397" spans="1:3" ht="15" hidden="1" x14ac:dyDescent="0.2">
      <c r="A21397" s="13">
        <f>SUM(C21397)</f>
        <v>0</v>
      </c>
      <c r="B21397" s="4" t="s">
        <v>12</v>
      </c>
      <c r="C21397" s="28">
        <v>0</v>
      </c>
    </row>
    <row r="21398" spans="1:3" ht="15" hidden="1" x14ac:dyDescent="0.2">
      <c r="A21398" s="13">
        <f>SUM(C21398)</f>
        <v>0</v>
      </c>
      <c r="B21398" s="2" t="s">
        <v>13</v>
      </c>
      <c r="C21398" s="28">
        <v>0</v>
      </c>
    </row>
    <row r="21399" spans="1:3" ht="15" hidden="1" x14ac:dyDescent="0.2">
      <c r="A21399" s="13">
        <v>0</v>
      </c>
      <c r="B21399" s="3" t="s">
        <v>14</v>
      </c>
      <c r="C21399" s="28">
        <v>0</v>
      </c>
    </row>
    <row r="21400" spans="1:3" ht="15" hidden="1" x14ac:dyDescent="0.2">
      <c r="A21400" s="13">
        <v>0</v>
      </c>
      <c r="B21400" s="4" t="s">
        <v>15</v>
      </c>
      <c r="C21400" s="28">
        <v>0</v>
      </c>
    </row>
    <row r="21401" spans="1:3" ht="15" hidden="1" x14ac:dyDescent="0.2">
      <c r="A21401" s="13">
        <v>0</v>
      </c>
      <c r="B21401" s="4" t="s">
        <v>10</v>
      </c>
      <c r="C21401" s="28">
        <v>0</v>
      </c>
    </row>
    <row r="21402" spans="1:3" ht="15" hidden="1" x14ac:dyDescent="0.2">
      <c r="A21402" s="13">
        <f t="shared" ref="A21402:A21408" si="876">SUM(C21402)</f>
        <v>0</v>
      </c>
      <c r="B21402" s="4" t="s">
        <v>16</v>
      </c>
      <c r="C21402" s="28">
        <v>0</v>
      </c>
    </row>
    <row r="21403" spans="1:3" ht="15" hidden="1" x14ac:dyDescent="0.2">
      <c r="A21403" s="13">
        <f t="shared" si="876"/>
        <v>0</v>
      </c>
      <c r="B21403" s="3" t="s">
        <v>17</v>
      </c>
      <c r="C21403" s="28">
        <v>0</v>
      </c>
    </row>
    <row r="21404" spans="1:3" ht="15" hidden="1" x14ac:dyDescent="0.2">
      <c r="A21404" s="13">
        <f t="shared" si="876"/>
        <v>0</v>
      </c>
      <c r="B21404" s="4" t="s">
        <v>18</v>
      </c>
      <c r="C21404" s="28">
        <v>0</v>
      </c>
    </row>
    <row r="21405" spans="1:3" hidden="1" x14ac:dyDescent="0.2">
      <c r="A21405" s="13">
        <f t="shared" si="876"/>
        <v>0</v>
      </c>
      <c r="B21405" s="21"/>
      <c r="C21405" s="35"/>
    </row>
    <row r="21406" spans="1:3" ht="15" x14ac:dyDescent="0.2">
      <c r="A21406" s="13"/>
      <c r="B21406" s="2" t="s">
        <v>19</v>
      </c>
      <c r="C21406" s="28">
        <v>493.49757999999997</v>
      </c>
    </row>
    <row r="21407" spans="1:3" ht="15" x14ac:dyDescent="0.2">
      <c r="A21407" s="13"/>
      <c r="B21407" s="12" t="s">
        <v>20</v>
      </c>
      <c r="C21407" s="31">
        <v>238.39232999999999</v>
      </c>
    </row>
    <row r="21408" spans="1:3" ht="15" x14ac:dyDescent="0.2">
      <c r="A21408" s="13"/>
      <c r="B21408" s="12" t="s">
        <v>21</v>
      </c>
      <c r="C21408" s="31">
        <v>179.47573999999997</v>
      </c>
    </row>
    <row r="21409" spans="1:3" ht="15" hidden="1" x14ac:dyDescent="0.2">
      <c r="A21409" s="13">
        <v>0</v>
      </c>
      <c r="B21409" s="15" t="s">
        <v>22</v>
      </c>
      <c r="C21409" s="32">
        <v>66.217269999999999</v>
      </c>
    </row>
    <row r="21410" spans="1:3" ht="15" hidden="1" x14ac:dyDescent="0.2">
      <c r="A21410" s="13">
        <v>0</v>
      </c>
      <c r="B21410" s="15" t="s">
        <v>23</v>
      </c>
      <c r="C21410" s="32">
        <v>0.54491000000000001</v>
      </c>
    </row>
    <row r="21411" spans="1:3" ht="15" hidden="1" x14ac:dyDescent="0.2">
      <c r="A21411" s="13">
        <v>0</v>
      </c>
      <c r="B21411" s="15" t="s">
        <v>24</v>
      </c>
      <c r="C21411" s="32">
        <v>77.649299999999997</v>
      </c>
    </row>
    <row r="21412" spans="1:3" ht="15" hidden="1" x14ac:dyDescent="0.2">
      <c r="A21412" s="13">
        <v>0</v>
      </c>
      <c r="B21412" s="15" t="s">
        <v>25</v>
      </c>
      <c r="C21412" s="32">
        <v>2.86754</v>
      </c>
    </row>
    <row r="21413" spans="1:3" ht="15" hidden="1" x14ac:dyDescent="0.2">
      <c r="A21413" s="13">
        <v>0</v>
      </c>
      <c r="B21413" s="15" t="s">
        <v>26</v>
      </c>
      <c r="C21413" s="32">
        <v>0</v>
      </c>
    </row>
    <row r="21414" spans="1:3" ht="15" hidden="1" x14ac:dyDescent="0.2">
      <c r="A21414" s="13">
        <v>0</v>
      </c>
      <c r="B21414" s="15" t="s">
        <v>27</v>
      </c>
      <c r="C21414" s="32">
        <v>0</v>
      </c>
    </row>
    <row r="21415" spans="1:3" ht="30" hidden="1" x14ac:dyDescent="0.2">
      <c r="A21415" s="13">
        <v>0</v>
      </c>
      <c r="B21415" s="15" t="s">
        <v>28</v>
      </c>
      <c r="C21415" s="32">
        <v>0</v>
      </c>
    </row>
    <row r="21416" spans="1:3" ht="15" hidden="1" x14ac:dyDescent="0.2">
      <c r="A21416" s="13">
        <v>0</v>
      </c>
      <c r="B21416" s="15" t="s">
        <v>29</v>
      </c>
      <c r="C21416" s="32">
        <v>0.91</v>
      </c>
    </row>
    <row r="21417" spans="1:3" ht="15" hidden="1" x14ac:dyDescent="0.2">
      <c r="A21417" s="13">
        <v>0</v>
      </c>
      <c r="B21417" s="15" t="s">
        <v>30</v>
      </c>
      <c r="C21417" s="32">
        <v>0</v>
      </c>
    </row>
    <row r="21418" spans="1:3" ht="15" hidden="1" x14ac:dyDescent="0.2">
      <c r="A21418" s="13">
        <v>0</v>
      </c>
      <c r="B21418" s="15" t="s">
        <v>31</v>
      </c>
      <c r="C21418" s="32">
        <v>31.286719999999999</v>
      </c>
    </row>
    <row r="21419" spans="1:3" ht="15" hidden="1" x14ac:dyDescent="0.2">
      <c r="A21419" s="13">
        <f t="shared" ref="A21419:A21425" si="877">SUM(C21419)</f>
        <v>0</v>
      </c>
      <c r="B21419" s="12" t="s">
        <v>32</v>
      </c>
      <c r="C21419" s="31">
        <v>0</v>
      </c>
    </row>
    <row r="21420" spans="1:3" ht="15" hidden="1" x14ac:dyDescent="0.2">
      <c r="A21420" s="13">
        <f t="shared" si="877"/>
        <v>0</v>
      </c>
      <c r="B21420" s="3" t="s">
        <v>33</v>
      </c>
      <c r="C21420" s="28">
        <v>0</v>
      </c>
    </row>
    <row r="21421" spans="1:3" ht="15" x14ac:dyDescent="0.2">
      <c r="A21421" s="13"/>
      <c r="B21421" s="12" t="s">
        <v>4</v>
      </c>
      <c r="C21421" s="31">
        <v>2.20092</v>
      </c>
    </row>
    <row r="21422" spans="1:3" ht="15" x14ac:dyDescent="0.2">
      <c r="A21422" s="13"/>
      <c r="B21422" s="12" t="s">
        <v>34</v>
      </c>
      <c r="C21422" s="31">
        <v>1.25</v>
      </c>
    </row>
    <row r="21423" spans="1:3" ht="15" x14ac:dyDescent="0.2">
      <c r="A21423" s="13"/>
      <c r="B21423" s="12" t="s">
        <v>35</v>
      </c>
      <c r="C21423" s="31">
        <v>72.17859</v>
      </c>
    </row>
    <row r="21424" spans="1:3" ht="15" x14ac:dyDescent="0.2">
      <c r="A21424" s="13"/>
      <c r="B21424" s="2" t="s">
        <v>36</v>
      </c>
      <c r="C21424" s="28">
        <v>3.585</v>
      </c>
    </row>
    <row r="21425" spans="1:3" ht="15" hidden="1" x14ac:dyDescent="0.2">
      <c r="A21425" s="13">
        <f t="shared" si="877"/>
        <v>0</v>
      </c>
      <c r="B21425" s="2" t="s">
        <v>37</v>
      </c>
      <c r="C21425" s="28">
        <v>0</v>
      </c>
    </row>
    <row r="21426" spans="1:3" ht="15" hidden="1" x14ac:dyDescent="0.2">
      <c r="A21426" s="13">
        <v>0</v>
      </c>
      <c r="B21426" s="16" t="s">
        <v>8</v>
      </c>
      <c r="C21426" s="33">
        <v>0</v>
      </c>
    </row>
    <row r="21427" spans="1:3" ht="15" hidden="1" x14ac:dyDescent="0.2">
      <c r="A21427" s="13">
        <v>0</v>
      </c>
      <c r="B21427" s="15" t="s">
        <v>9</v>
      </c>
      <c r="C21427" s="32">
        <v>0</v>
      </c>
    </row>
    <row r="21428" spans="1:3" ht="15" hidden="1" x14ac:dyDescent="0.2">
      <c r="A21428" s="13">
        <v>0</v>
      </c>
      <c r="B21428" s="15" t="s">
        <v>38</v>
      </c>
      <c r="C21428" s="32">
        <v>0</v>
      </c>
    </row>
    <row r="21429" spans="1:3" ht="15" hidden="1" x14ac:dyDescent="0.2">
      <c r="A21429" s="13">
        <f>SUM(C21429)</f>
        <v>0</v>
      </c>
      <c r="B21429" s="14" t="s">
        <v>39</v>
      </c>
      <c r="C21429" s="31">
        <v>0</v>
      </c>
    </row>
    <row r="21430" spans="1:3" ht="15" hidden="1" x14ac:dyDescent="0.2">
      <c r="A21430" s="13">
        <f>SUM(C21430)</f>
        <v>0</v>
      </c>
      <c r="B21430" s="4" t="s">
        <v>40</v>
      </c>
      <c r="C21430" s="28">
        <v>0</v>
      </c>
    </row>
    <row r="21431" spans="1:3" ht="15" hidden="1" x14ac:dyDescent="0.2">
      <c r="A21431" s="13">
        <f>SUM(C21431)</f>
        <v>0</v>
      </c>
      <c r="B21431" s="2" t="s">
        <v>41</v>
      </c>
      <c r="C21431" s="28">
        <v>0</v>
      </c>
    </row>
    <row r="21432" spans="1:3" ht="15" hidden="1" x14ac:dyDescent="0.2">
      <c r="A21432" s="13">
        <v>0</v>
      </c>
      <c r="B21432" s="16" t="s">
        <v>14</v>
      </c>
      <c r="C21432" s="33">
        <v>0</v>
      </c>
    </row>
    <row r="21433" spans="1:3" ht="15" hidden="1" x14ac:dyDescent="0.2">
      <c r="A21433" s="13">
        <v>0</v>
      </c>
      <c r="B21433" s="15" t="s">
        <v>9</v>
      </c>
      <c r="C21433" s="32">
        <v>0</v>
      </c>
    </row>
    <row r="21434" spans="1:3" ht="15" hidden="1" x14ac:dyDescent="0.2">
      <c r="A21434" s="13">
        <v>0</v>
      </c>
      <c r="B21434" s="15" t="s">
        <v>10</v>
      </c>
      <c r="C21434" s="32">
        <v>0</v>
      </c>
    </row>
    <row r="21435" spans="1:3" ht="15" hidden="1" x14ac:dyDescent="0.2">
      <c r="A21435" s="13">
        <f>SUM(C21435)</f>
        <v>0</v>
      </c>
      <c r="B21435" s="14" t="s">
        <v>42</v>
      </c>
      <c r="C21435" s="31">
        <v>0</v>
      </c>
    </row>
    <row r="21436" spans="1:3" ht="15" hidden="1" x14ac:dyDescent="0.2">
      <c r="A21436" s="13">
        <f>SUM(C21436)</f>
        <v>0</v>
      </c>
      <c r="B21436" s="4" t="s">
        <v>16</v>
      </c>
      <c r="C21436" s="28">
        <v>0</v>
      </c>
    </row>
    <row r="21437" spans="1:3" ht="15" hidden="1" x14ac:dyDescent="0.2">
      <c r="A21437" s="13">
        <f>SUM(C21437)</f>
        <v>0</v>
      </c>
      <c r="B21437" s="16" t="s">
        <v>17</v>
      </c>
      <c r="C21437" s="33">
        <v>0</v>
      </c>
    </row>
    <row r="21438" spans="1:3" ht="15" hidden="1" x14ac:dyDescent="0.2">
      <c r="A21438" s="13">
        <v>0</v>
      </c>
      <c r="B21438" s="15" t="s">
        <v>43</v>
      </c>
      <c r="C21438" s="32">
        <v>0</v>
      </c>
    </row>
    <row r="21439" spans="1:3" ht="15" hidden="1" x14ac:dyDescent="0.2">
      <c r="A21439" s="13">
        <v>0</v>
      </c>
      <c r="B21439" s="15" t="s">
        <v>15</v>
      </c>
      <c r="C21439" s="32">
        <v>0</v>
      </c>
    </row>
    <row r="21440" spans="1:3" ht="15" hidden="1" x14ac:dyDescent="0.2">
      <c r="A21440" s="13">
        <v>0</v>
      </c>
      <c r="B21440" s="15" t="s">
        <v>10</v>
      </c>
      <c r="C21440" s="32">
        <v>0</v>
      </c>
    </row>
    <row r="21441" spans="1:3" ht="15" hidden="1" x14ac:dyDescent="0.2">
      <c r="A21441" s="13">
        <f t="shared" ref="A21441:A21463" si="878">SUM(C21441)</f>
        <v>0</v>
      </c>
      <c r="B21441" s="14" t="s">
        <v>39</v>
      </c>
      <c r="C21441" s="31">
        <v>0</v>
      </c>
    </row>
    <row r="21442" spans="1:3" ht="15" hidden="1" x14ac:dyDescent="0.2">
      <c r="A21442" s="13">
        <f t="shared" si="878"/>
        <v>0</v>
      </c>
      <c r="B21442" s="4" t="s">
        <v>16</v>
      </c>
      <c r="C21442" s="28">
        <v>0</v>
      </c>
    </row>
    <row r="21443" spans="1:3" hidden="1" x14ac:dyDescent="0.2">
      <c r="A21443" s="13">
        <f t="shared" si="878"/>
        <v>0</v>
      </c>
      <c r="B21443" s="21"/>
      <c r="C21443" s="35"/>
    </row>
    <row r="21444" spans="1:3" ht="15" hidden="1" x14ac:dyDescent="0.2">
      <c r="A21444" s="13">
        <f t="shared" si="878"/>
        <v>0</v>
      </c>
      <c r="B21444" s="22" t="s">
        <v>60</v>
      </c>
      <c r="C21444" s="29"/>
    </row>
    <row r="21445" spans="1:3" ht="15" x14ac:dyDescent="0.2">
      <c r="A21445" s="13"/>
      <c r="B21445" s="17" t="s">
        <v>44</v>
      </c>
      <c r="C21445" s="31">
        <v>420.43324999999999</v>
      </c>
    </row>
    <row r="21446" spans="1:3" ht="15" x14ac:dyDescent="0.2">
      <c r="A21446" s="13"/>
      <c r="B21446" s="12" t="s">
        <v>1</v>
      </c>
      <c r="C21446" s="31">
        <v>420.43324999999999</v>
      </c>
    </row>
    <row r="21447" spans="1:3" ht="15" hidden="1" x14ac:dyDescent="0.2">
      <c r="A21447" s="13">
        <f t="shared" si="878"/>
        <v>0</v>
      </c>
      <c r="B21447" s="12" t="s">
        <v>6</v>
      </c>
      <c r="C21447" s="31">
        <v>0</v>
      </c>
    </row>
    <row r="21448" spans="1:3" ht="15" hidden="1" x14ac:dyDescent="0.2">
      <c r="A21448" s="13">
        <f t="shared" si="878"/>
        <v>0</v>
      </c>
      <c r="B21448" s="12" t="s">
        <v>45</v>
      </c>
      <c r="C21448" s="31">
        <v>0</v>
      </c>
    </row>
    <row r="21449" spans="1:3" ht="15" hidden="1" x14ac:dyDescent="0.2">
      <c r="A21449" s="13">
        <f t="shared" si="878"/>
        <v>0</v>
      </c>
      <c r="B21449" s="12" t="s">
        <v>13</v>
      </c>
      <c r="C21449" s="31">
        <v>0</v>
      </c>
    </row>
    <row r="21450" spans="1:3" ht="15" x14ac:dyDescent="0.2">
      <c r="A21450" s="13"/>
      <c r="B21450" s="17" t="s">
        <v>46</v>
      </c>
      <c r="C21450" s="31">
        <v>497.08258000000001</v>
      </c>
    </row>
    <row r="21451" spans="1:3" ht="15" x14ac:dyDescent="0.2">
      <c r="A21451" s="13"/>
      <c r="B21451" s="12" t="s">
        <v>19</v>
      </c>
      <c r="C21451" s="31">
        <v>493.49758000000003</v>
      </c>
    </row>
    <row r="21452" spans="1:3" ht="15" x14ac:dyDescent="0.2">
      <c r="A21452" s="13"/>
      <c r="B21452" s="12" t="s">
        <v>36</v>
      </c>
      <c r="C21452" s="31">
        <v>3.585</v>
      </c>
    </row>
    <row r="21453" spans="1:3" ht="15" hidden="1" x14ac:dyDescent="0.2">
      <c r="A21453" s="13">
        <f t="shared" si="878"/>
        <v>0</v>
      </c>
      <c r="B21453" s="12" t="s">
        <v>47</v>
      </c>
      <c r="C21453" s="31">
        <v>0</v>
      </c>
    </row>
    <row r="21454" spans="1:3" ht="15" hidden="1" x14ac:dyDescent="0.2">
      <c r="A21454" s="13">
        <f t="shared" si="878"/>
        <v>0</v>
      </c>
      <c r="B21454" s="12" t="s">
        <v>41</v>
      </c>
      <c r="C21454" s="31">
        <v>0</v>
      </c>
    </row>
    <row r="21455" spans="1:3" ht="15" x14ac:dyDescent="0.2">
      <c r="A21455" s="13"/>
      <c r="B21455" s="39" t="s">
        <v>48</v>
      </c>
      <c r="C21455" s="40">
        <v>-76.649330000000006</v>
      </c>
    </row>
    <row r="21456" spans="1:3" ht="15" x14ac:dyDescent="0.2">
      <c r="A21456" s="13"/>
      <c r="B21456" s="39" t="s">
        <v>49</v>
      </c>
      <c r="C21456" s="40">
        <v>623.37474999999995</v>
      </c>
    </row>
    <row r="21457" spans="1:3" ht="15" x14ac:dyDescent="0.2">
      <c r="A21457" s="13"/>
      <c r="B21457" s="39" t="s">
        <v>50</v>
      </c>
      <c r="C21457" s="40">
        <v>546.72541999999999</v>
      </c>
    </row>
    <row r="21458" spans="1:3" ht="15" hidden="1" x14ac:dyDescent="0.2">
      <c r="A21458" s="13">
        <f t="shared" si="878"/>
        <v>0</v>
      </c>
      <c r="B21458" s="23"/>
      <c r="C21458" s="34"/>
    </row>
    <row r="21459" spans="1:3" hidden="1" x14ac:dyDescent="0.2">
      <c r="A21459" s="13">
        <f t="shared" si="878"/>
        <v>0</v>
      </c>
      <c r="B21459" s="18" t="s">
        <v>319</v>
      </c>
      <c r="C21459" s="29"/>
    </row>
    <row r="21460" spans="1:3" ht="15" x14ac:dyDescent="0.2">
      <c r="A21460" s="13"/>
      <c r="B21460" s="5" t="s">
        <v>53</v>
      </c>
      <c r="C21460" s="36">
        <v>537</v>
      </c>
    </row>
    <row r="21461" spans="1:3" ht="15" x14ac:dyDescent="0.2">
      <c r="A21461" s="13"/>
      <c r="B21461" s="6" t="s">
        <v>54</v>
      </c>
      <c r="C21461" s="36">
        <v>415</v>
      </c>
    </row>
    <row r="21462" spans="1:3" ht="15" x14ac:dyDescent="0.2">
      <c r="A21462" s="13"/>
      <c r="B21462" s="6" t="s">
        <v>55</v>
      </c>
      <c r="C21462" s="36">
        <v>122</v>
      </c>
    </row>
    <row r="21463" spans="1:3" ht="15" hidden="1" x14ac:dyDescent="0.2">
      <c r="A21463" s="13">
        <f t="shared" si="878"/>
        <v>0</v>
      </c>
      <c r="B21463" s="24"/>
      <c r="C21463" s="34"/>
    </row>
    <row r="21464" spans="1:3" ht="15" x14ac:dyDescent="0.2">
      <c r="A21464" s="13"/>
      <c r="B21464" s="121" t="s">
        <v>284</v>
      </c>
      <c r="C21464" s="122"/>
    </row>
    <row r="21465" spans="1:3" hidden="1" x14ac:dyDescent="0.2">
      <c r="A21465" s="13">
        <f t="shared" ref="A21465:A21473" si="879">SUM(C21465)</f>
        <v>0</v>
      </c>
      <c r="B21465" s="21"/>
      <c r="C21465" s="35"/>
    </row>
    <row r="21466" spans="1:3" ht="15" hidden="1" x14ac:dyDescent="0.2">
      <c r="A21466" s="13">
        <f t="shared" si="879"/>
        <v>0</v>
      </c>
      <c r="B21466" s="22" t="s">
        <v>59</v>
      </c>
      <c r="C21466" s="29"/>
    </row>
    <row r="21467" spans="1:3" ht="15" x14ac:dyDescent="0.2">
      <c r="A21467" s="13"/>
      <c r="B21467" s="2" t="s">
        <v>1</v>
      </c>
      <c r="C21467" s="28">
        <v>119.77512</v>
      </c>
    </row>
    <row r="21468" spans="1:3" ht="15" hidden="1" x14ac:dyDescent="0.2">
      <c r="A21468" s="13">
        <f t="shared" si="879"/>
        <v>0</v>
      </c>
      <c r="B21468" s="3" t="s">
        <v>2</v>
      </c>
      <c r="C21468" s="28"/>
    </row>
    <row r="21469" spans="1:3" ht="15" hidden="1" x14ac:dyDescent="0.2">
      <c r="A21469" s="13">
        <f t="shared" si="879"/>
        <v>0</v>
      </c>
      <c r="B21469" s="3" t="s">
        <v>3</v>
      </c>
      <c r="C21469" s="28"/>
    </row>
    <row r="21470" spans="1:3" ht="15" hidden="1" x14ac:dyDescent="0.2">
      <c r="A21470" s="13">
        <f t="shared" si="879"/>
        <v>0</v>
      </c>
      <c r="B21470" s="3" t="s">
        <v>4</v>
      </c>
      <c r="C21470" s="28">
        <v>0</v>
      </c>
    </row>
    <row r="21471" spans="1:3" ht="15" x14ac:dyDescent="0.2">
      <c r="A21471" s="13"/>
      <c r="B21471" s="3" t="s">
        <v>5</v>
      </c>
      <c r="C21471" s="28">
        <v>119.77512</v>
      </c>
    </row>
    <row r="21472" spans="1:3" ht="15" hidden="1" x14ac:dyDescent="0.2">
      <c r="A21472" s="13">
        <f t="shared" si="879"/>
        <v>0</v>
      </c>
      <c r="B21472" s="2" t="s">
        <v>6</v>
      </c>
      <c r="C21472" s="28">
        <v>0</v>
      </c>
    </row>
    <row r="21473" spans="1:3" ht="15" hidden="1" x14ac:dyDescent="0.2">
      <c r="A21473" s="13">
        <f t="shared" si="879"/>
        <v>0</v>
      </c>
      <c r="B21473" s="2" t="s">
        <v>7</v>
      </c>
      <c r="C21473" s="28">
        <v>0</v>
      </c>
    </row>
    <row r="21474" spans="1:3" ht="15" hidden="1" x14ac:dyDescent="0.2">
      <c r="A21474" s="13">
        <v>0</v>
      </c>
      <c r="B21474" s="3" t="s">
        <v>8</v>
      </c>
      <c r="C21474" s="28">
        <v>0</v>
      </c>
    </row>
    <row r="21475" spans="1:3" ht="15" hidden="1" x14ac:dyDescent="0.2">
      <c r="A21475" s="13">
        <f>SUM(C21475)</f>
        <v>0</v>
      </c>
      <c r="B21475" s="4" t="s">
        <v>9</v>
      </c>
      <c r="C21475" s="28">
        <v>0</v>
      </c>
    </row>
    <row r="21476" spans="1:3" ht="15" hidden="1" x14ac:dyDescent="0.2">
      <c r="A21476" s="13">
        <v>0</v>
      </c>
      <c r="B21476" s="4" t="s">
        <v>10</v>
      </c>
      <c r="C21476" s="28">
        <v>0</v>
      </c>
    </row>
    <row r="21477" spans="1:3" ht="15" hidden="1" x14ac:dyDescent="0.2">
      <c r="A21477" s="13">
        <f>SUM(C21477)</f>
        <v>0</v>
      </c>
      <c r="B21477" s="4" t="s">
        <v>11</v>
      </c>
      <c r="C21477" s="28">
        <v>0</v>
      </c>
    </row>
    <row r="21478" spans="1:3" ht="15" hidden="1" x14ac:dyDescent="0.2">
      <c r="A21478" s="13">
        <f>SUM(C21478)</f>
        <v>0</v>
      </c>
      <c r="B21478" s="4" t="s">
        <v>12</v>
      </c>
      <c r="C21478" s="28">
        <v>0</v>
      </c>
    </row>
    <row r="21479" spans="1:3" ht="15" hidden="1" x14ac:dyDescent="0.2">
      <c r="A21479" s="13">
        <f>SUM(C21479)</f>
        <v>0</v>
      </c>
      <c r="B21479" s="2" t="s">
        <v>13</v>
      </c>
      <c r="C21479" s="28">
        <v>0</v>
      </c>
    </row>
    <row r="21480" spans="1:3" ht="15" hidden="1" x14ac:dyDescent="0.2">
      <c r="A21480" s="13">
        <v>0</v>
      </c>
      <c r="B21480" s="3" t="s">
        <v>14</v>
      </c>
      <c r="C21480" s="28">
        <v>0</v>
      </c>
    </row>
    <row r="21481" spans="1:3" ht="15" hidden="1" x14ac:dyDescent="0.2">
      <c r="A21481" s="13">
        <v>0</v>
      </c>
      <c r="B21481" s="4" t="s">
        <v>15</v>
      </c>
      <c r="C21481" s="28">
        <v>0</v>
      </c>
    </row>
    <row r="21482" spans="1:3" ht="15" hidden="1" x14ac:dyDescent="0.2">
      <c r="A21482" s="13">
        <v>0</v>
      </c>
      <c r="B21482" s="4" t="s">
        <v>10</v>
      </c>
      <c r="C21482" s="28">
        <v>0</v>
      </c>
    </row>
    <row r="21483" spans="1:3" ht="15" hidden="1" x14ac:dyDescent="0.2">
      <c r="A21483" s="13">
        <f t="shared" ref="A21483:A21489" si="880">SUM(C21483)</f>
        <v>0</v>
      </c>
      <c r="B21483" s="4" t="s">
        <v>16</v>
      </c>
      <c r="C21483" s="28">
        <v>0</v>
      </c>
    </row>
    <row r="21484" spans="1:3" ht="15" hidden="1" x14ac:dyDescent="0.2">
      <c r="A21484" s="13">
        <f t="shared" si="880"/>
        <v>0</v>
      </c>
      <c r="B21484" s="3" t="s">
        <v>17</v>
      </c>
      <c r="C21484" s="28">
        <v>0</v>
      </c>
    </row>
    <row r="21485" spans="1:3" ht="15" hidden="1" x14ac:dyDescent="0.2">
      <c r="A21485" s="13">
        <f t="shared" si="880"/>
        <v>0</v>
      </c>
      <c r="B21485" s="4" t="s">
        <v>18</v>
      </c>
      <c r="C21485" s="28">
        <v>0</v>
      </c>
    </row>
    <row r="21486" spans="1:3" hidden="1" x14ac:dyDescent="0.2">
      <c r="A21486" s="13">
        <f t="shared" si="880"/>
        <v>0</v>
      </c>
      <c r="B21486" s="21"/>
      <c r="C21486" s="35"/>
    </row>
    <row r="21487" spans="1:3" ht="15" x14ac:dyDescent="0.2">
      <c r="A21487" s="13"/>
      <c r="B21487" s="2" t="s">
        <v>19</v>
      </c>
      <c r="C21487" s="28">
        <v>150.75857999999999</v>
      </c>
    </row>
    <row r="21488" spans="1:3" ht="15" x14ac:dyDescent="0.2">
      <c r="A21488" s="13"/>
      <c r="B21488" s="12" t="s">
        <v>20</v>
      </c>
      <c r="C21488" s="31">
        <v>14.29862</v>
      </c>
    </row>
    <row r="21489" spans="1:3" ht="15" x14ac:dyDescent="0.2">
      <c r="A21489" s="13"/>
      <c r="B21489" s="12" t="s">
        <v>21</v>
      </c>
      <c r="C21489" s="31">
        <v>134.88547</v>
      </c>
    </row>
    <row r="21490" spans="1:3" ht="15" hidden="1" x14ac:dyDescent="0.2">
      <c r="A21490" s="13">
        <v>0</v>
      </c>
      <c r="B21490" s="15" t="s">
        <v>22</v>
      </c>
      <c r="C21490" s="32">
        <v>29.397549999999999</v>
      </c>
    </row>
    <row r="21491" spans="1:3" ht="15" hidden="1" x14ac:dyDescent="0.2">
      <c r="A21491" s="13">
        <v>0</v>
      </c>
      <c r="B21491" s="15" t="s">
        <v>23</v>
      </c>
      <c r="C21491" s="32">
        <v>36.194740000000003</v>
      </c>
    </row>
    <row r="21492" spans="1:3" ht="15" hidden="1" x14ac:dyDescent="0.2">
      <c r="A21492" s="13">
        <v>0</v>
      </c>
      <c r="B21492" s="15" t="s">
        <v>24</v>
      </c>
      <c r="C21492" s="32">
        <v>47.263309999999997</v>
      </c>
    </row>
    <row r="21493" spans="1:3" ht="15" hidden="1" x14ac:dyDescent="0.2">
      <c r="A21493" s="13">
        <v>0</v>
      </c>
      <c r="B21493" s="15" t="s">
        <v>25</v>
      </c>
      <c r="C21493" s="32">
        <v>0</v>
      </c>
    </row>
    <row r="21494" spans="1:3" ht="15" hidden="1" x14ac:dyDescent="0.2">
      <c r="A21494" s="13">
        <v>0</v>
      </c>
      <c r="B21494" s="15" t="s">
        <v>26</v>
      </c>
      <c r="C21494" s="32">
        <v>0</v>
      </c>
    </row>
    <row r="21495" spans="1:3" ht="15" hidden="1" x14ac:dyDescent="0.2">
      <c r="A21495" s="13">
        <v>0</v>
      </c>
      <c r="B21495" s="15" t="s">
        <v>27</v>
      </c>
      <c r="C21495" s="32">
        <v>0.5</v>
      </c>
    </row>
    <row r="21496" spans="1:3" ht="30" hidden="1" x14ac:dyDescent="0.2">
      <c r="A21496" s="13">
        <v>0</v>
      </c>
      <c r="B21496" s="15" t="s">
        <v>28</v>
      </c>
      <c r="C21496" s="32">
        <v>3.62405</v>
      </c>
    </row>
    <row r="21497" spans="1:3" ht="15" hidden="1" x14ac:dyDescent="0.2">
      <c r="A21497" s="13">
        <v>0</v>
      </c>
      <c r="B21497" s="15" t="s">
        <v>29</v>
      </c>
      <c r="C21497" s="32">
        <v>9.2517399999999999</v>
      </c>
    </row>
    <row r="21498" spans="1:3" ht="15" hidden="1" x14ac:dyDescent="0.2">
      <c r="A21498" s="13">
        <v>0</v>
      </c>
      <c r="B21498" s="15" t="s">
        <v>30</v>
      </c>
      <c r="C21498" s="32">
        <v>0</v>
      </c>
    </row>
    <row r="21499" spans="1:3" ht="15" hidden="1" x14ac:dyDescent="0.2">
      <c r="A21499" s="13">
        <v>0</v>
      </c>
      <c r="B21499" s="15" t="s">
        <v>31</v>
      </c>
      <c r="C21499" s="32">
        <v>8.6540800000000004</v>
      </c>
    </row>
    <row r="21500" spans="1:3" ht="15" hidden="1" x14ac:dyDescent="0.2">
      <c r="A21500" s="13">
        <f t="shared" ref="A21500:A21560" si="881">SUM(C21500)</f>
        <v>0</v>
      </c>
      <c r="B21500" s="12" t="s">
        <v>32</v>
      </c>
      <c r="C21500" s="31">
        <v>0</v>
      </c>
    </row>
    <row r="21501" spans="1:3" ht="15" hidden="1" x14ac:dyDescent="0.2">
      <c r="A21501" s="13">
        <f t="shared" si="881"/>
        <v>0</v>
      </c>
      <c r="B21501" s="3" t="s">
        <v>33</v>
      </c>
      <c r="C21501" s="28">
        <v>0</v>
      </c>
    </row>
    <row r="21502" spans="1:3" ht="15" hidden="1" x14ac:dyDescent="0.2">
      <c r="A21502" s="13">
        <f t="shared" si="881"/>
        <v>0</v>
      </c>
      <c r="B21502" s="12" t="s">
        <v>4</v>
      </c>
      <c r="C21502" s="31">
        <v>0</v>
      </c>
    </row>
    <row r="21503" spans="1:3" ht="15" x14ac:dyDescent="0.2">
      <c r="A21503" s="13"/>
      <c r="B21503" s="12" t="s">
        <v>34</v>
      </c>
      <c r="C21503" s="31">
        <v>1.5744899999999999</v>
      </c>
    </row>
    <row r="21504" spans="1:3" ht="15" hidden="1" x14ac:dyDescent="0.2">
      <c r="A21504" s="13">
        <f t="shared" si="881"/>
        <v>0</v>
      </c>
      <c r="B21504" s="12" t="s">
        <v>35</v>
      </c>
      <c r="C21504" s="31">
        <v>0</v>
      </c>
    </row>
    <row r="21505" spans="1:3" ht="15" hidden="1" x14ac:dyDescent="0.2">
      <c r="A21505" s="13">
        <f t="shared" si="881"/>
        <v>0</v>
      </c>
      <c r="B21505" s="2" t="s">
        <v>36</v>
      </c>
      <c r="C21505" s="28">
        <v>0</v>
      </c>
    </row>
    <row r="21506" spans="1:3" ht="15" hidden="1" x14ac:dyDescent="0.2">
      <c r="A21506" s="13">
        <f t="shared" si="881"/>
        <v>0</v>
      </c>
      <c r="B21506" s="2" t="s">
        <v>37</v>
      </c>
      <c r="C21506" s="28">
        <v>0</v>
      </c>
    </row>
    <row r="21507" spans="1:3" ht="15" hidden="1" x14ac:dyDescent="0.2">
      <c r="A21507" s="13">
        <v>0</v>
      </c>
      <c r="B21507" s="16" t="s">
        <v>8</v>
      </c>
      <c r="C21507" s="33">
        <v>0</v>
      </c>
    </row>
    <row r="21508" spans="1:3" ht="15" hidden="1" x14ac:dyDescent="0.2">
      <c r="A21508" s="13">
        <v>0</v>
      </c>
      <c r="B21508" s="15" t="s">
        <v>9</v>
      </c>
      <c r="C21508" s="32">
        <v>0</v>
      </c>
    </row>
    <row r="21509" spans="1:3" ht="15" hidden="1" x14ac:dyDescent="0.2">
      <c r="A21509" s="13">
        <v>0</v>
      </c>
      <c r="B21509" s="15" t="s">
        <v>38</v>
      </c>
      <c r="C21509" s="32">
        <v>0</v>
      </c>
    </row>
    <row r="21510" spans="1:3" ht="15" hidden="1" x14ac:dyDescent="0.2">
      <c r="A21510" s="13">
        <f t="shared" si="881"/>
        <v>0</v>
      </c>
      <c r="B21510" s="14" t="s">
        <v>39</v>
      </c>
      <c r="C21510" s="31">
        <v>0</v>
      </c>
    </row>
    <row r="21511" spans="1:3" ht="15" hidden="1" x14ac:dyDescent="0.2">
      <c r="A21511" s="13">
        <f t="shared" si="881"/>
        <v>0</v>
      </c>
      <c r="B21511" s="4" t="s">
        <v>40</v>
      </c>
      <c r="C21511" s="28">
        <v>0</v>
      </c>
    </row>
    <row r="21512" spans="1:3" ht="15" hidden="1" x14ac:dyDescent="0.2">
      <c r="A21512" s="13">
        <f t="shared" si="881"/>
        <v>0</v>
      </c>
      <c r="B21512" s="2" t="s">
        <v>41</v>
      </c>
      <c r="C21512" s="28">
        <v>0</v>
      </c>
    </row>
    <row r="21513" spans="1:3" ht="15" hidden="1" x14ac:dyDescent="0.2">
      <c r="A21513" s="13">
        <v>0</v>
      </c>
      <c r="B21513" s="16" t="s">
        <v>14</v>
      </c>
      <c r="C21513" s="33">
        <v>0</v>
      </c>
    </row>
    <row r="21514" spans="1:3" ht="15" hidden="1" x14ac:dyDescent="0.2">
      <c r="A21514" s="13">
        <v>0</v>
      </c>
      <c r="B21514" s="15" t="s">
        <v>9</v>
      </c>
      <c r="C21514" s="32">
        <v>0</v>
      </c>
    </row>
    <row r="21515" spans="1:3" ht="15" hidden="1" x14ac:dyDescent="0.2">
      <c r="A21515" s="13">
        <v>0</v>
      </c>
      <c r="B21515" s="15" t="s">
        <v>10</v>
      </c>
      <c r="C21515" s="32">
        <v>0</v>
      </c>
    </row>
    <row r="21516" spans="1:3" ht="15" hidden="1" x14ac:dyDescent="0.2">
      <c r="A21516" s="13">
        <f t="shared" si="881"/>
        <v>0</v>
      </c>
      <c r="B21516" s="14" t="s">
        <v>42</v>
      </c>
      <c r="C21516" s="31">
        <v>0</v>
      </c>
    </row>
    <row r="21517" spans="1:3" ht="15" hidden="1" x14ac:dyDescent="0.2">
      <c r="A21517" s="13">
        <f t="shared" si="881"/>
        <v>0</v>
      </c>
      <c r="B21517" s="4" t="s">
        <v>16</v>
      </c>
      <c r="C21517" s="28">
        <v>0</v>
      </c>
    </row>
    <row r="21518" spans="1:3" ht="15" hidden="1" x14ac:dyDescent="0.2">
      <c r="A21518" s="13">
        <f t="shared" si="881"/>
        <v>0</v>
      </c>
      <c r="B21518" s="16" t="s">
        <v>17</v>
      </c>
      <c r="C21518" s="33">
        <v>0</v>
      </c>
    </row>
    <row r="21519" spans="1:3" ht="15" hidden="1" x14ac:dyDescent="0.2">
      <c r="A21519" s="13">
        <v>0</v>
      </c>
      <c r="B21519" s="15" t="s">
        <v>43</v>
      </c>
      <c r="C21519" s="32">
        <v>0</v>
      </c>
    </row>
    <row r="21520" spans="1:3" ht="15" hidden="1" x14ac:dyDescent="0.2">
      <c r="A21520" s="13">
        <v>0</v>
      </c>
      <c r="B21520" s="15" t="s">
        <v>15</v>
      </c>
      <c r="C21520" s="32">
        <v>0</v>
      </c>
    </row>
    <row r="21521" spans="1:3" ht="15" hidden="1" x14ac:dyDescent="0.2">
      <c r="A21521" s="13">
        <v>0</v>
      </c>
      <c r="B21521" s="15" t="s">
        <v>10</v>
      </c>
      <c r="C21521" s="32">
        <v>0</v>
      </c>
    </row>
    <row r="21522" spans="1:3" ht="15" hidden="1" x14ac:dyDescent="0.2">
      <c r="A21522" s="13">
        <f t="shared" si="881"/>
        <v>0</v>
      </c>
      <c r="B21522" s="14" t="s">
        <v>39</v>
      </c>
      <c r="C21522" s="31">
        <v>0</v>
      </c>
    </row>
    <row r="21523" spans="1:3" ht="15" hidden="1" x14ac:dyDescent="0.2">
      <c r="A21523" s="13">
        <f t="shared" si="881"/>
        <v>0</v>
      </c>
      <c r="B21523" s="4" t="s">
        <v>16</v>
      </c>
      <c r="C21523" s="28">
        <v>0</v>
      </c>
    </row>
    <row r="21524" spans="1:3" hidden="1" x14ac:dyDescent="0.2">
      <c r="A21524" s="13">
        <f t="shared" si="881"/>
        <v>0</v>
      </c>
      <c r="B21524" s="21"/>
      <c r="C21524" s="35"/>
    </row>
    <row r="21525" spans="1:3" ht="15" hidden="1" x14ac:dyDescent="0.2">
      <c r="A21525" s="13">
        <f t="shared" si="881"/>
        <v>0</v>
      </c>
      <c r="B21525" s="22" t="s">
        <v>60</v>
      </c>
      <c r="C21525" s="29"/>
    </row>
    <row r="21526" spans="1:3" ht="15" x14ac:dyDescent="0.2">
      <c r="A21526" s="13"/>
      <c r="B21526" s="17" t="s">
        <v>44</v>
      </c>
      <c r="C21526" s="31">
        <v>119.77512</v>
      </c>
    </row>
    <row r="21527" spans="1:3" ht="15" x14ac:dyDescent="0.2">
      <c r="A21527" s="13"/>
      <c r="B21527" s="12" t="s">
        <v>1</v>
      </c>
      <c r="C21527" s="31">
        <v>119.77512</v>
      </c>
    </row>
    <row r="21528" spans="1:3" ht="15" hidden="1" x14ac:dyDescent="0.2">
      <c r="A21528" s="13">
        <f t="shared" si="881"/>
        <v>0</v>
      </c>
      <c r="B21528" s="12" t="s">
        <v>6</v>
      </c>
      <c r="C21528" s="31">
        <v>0</v>
      </c>
    </row>
    <row r="21529" spans="1:3" ht="15" hidden="1" x14ac:dyDescent="0.2">
      <c r="A21529" s="13">
        <f t="shared" si="881"/>
        <v>0</v>
      </c>
      <c r="B21529" s="12" t="s">
        <v>45</v>
      </c>
      <c r="C21529" s="31">
        <v>0</v>
      </c>
    </row>
    <row r="21530" spans="1:3" ht="15" hidden="1" x14ac:dyDescent="0.2">
      <c r="A21530" s="13">
        <f t="shared" si="881"/>
        <v>0</v>
      </c>
      <c r="B21530" s="12" t="s">
        <v>13</v>
      </c>
      <c r="C21530" s="31">
        <v>0</v>
      </c>
    </row>
    <row r="21531" spans="1:3" ht="15" x14ac:dyDescent="0.2">
      <c r="A21531" s="13"/>
      <c r="B21531" s="17" t="s">
        <v>46</v>
      </c>
      <c r="C21531" s="31">
        <v>150.75857999999999</v>
      </c>
    </row>
    <row r="21532" spans="1:3" ht="15" x14ac:dyDescent="0.2">
      <c r="A21532" s="13"/>
      <c r="B21532" s="12" t="s">
        <v>19</v>
      </c>
      <c r="C21532" s="31">
        <v>150.75857999999999</v>
      </c>
    </row>
    <row r="21533" spans="1:3" ht="15" hidden="1" x14ac:dyDescent="0.2">
      <c r="A21533" s="13">
        <f t="shared" si="881"/>
        <v>0</v>
      </c>
      <c r="B21533" s="12" t="s">
        <v>36</v>
      </c>
      <c r="C21533" s="31">
        <v>0</v>
      </c>
    </row>
    <row r="21534" spans="1:3" ht="15" hidden="1" x14ac:dyDescent="0.2">
      <c r="A21534" s="13">
        <f t="shared" si="881"/>
        <v>0</v>
      </c>
      <c r="B21534" s="12" t="s">
        <v>47</v>
      </c>
      <c r="C21534" s="31">
        <v>0</v>
      </c>
    </row>
    <row r="21535" spans="1:3" ht="15" hidden="1" x14ac:dyDescent="0.2">
      <c r="A21535" s="13">
        <f t="shared" si="881"/>
        <v>0</v>
      </c>
      <c r="B21535" s="12" t="s">
        <v>41</v>
      </c>
      <c r="C21535" s="31">
        <v>0</v>
      </c>
    </row>
    <row r="21536" spans="1:3" ht="15" x14ac:dyDescent="0.2">
      <c r="A21536" s="13"/>
      <c r="B21536" s="39" t="s">
        <v>48</v>
      </c>
      <c r="C21536" s="40">
        <v>-30.983460000000001</v>
      </c>
    </row>
    <row r="21537" spans="1:3" ht="15" x14ac:dyDescent="0.2">
      <c r="A21537" s="13"/>
      <c r="B21537" s="39" t="s">
        <v>49</v>
      </c>
      <c r="C21537" s="40">
        <v>53.849159999999998</v>
      </c>
    </row>
    <row r="21538" spans="1:3" ht="15" x14ac:dyDescent="0.2">
      <c r="A21538" s="13"/>
      <c r="B21538" s="39" t="s">
        <v>50</v>
      </c>
      <c r="C21538" s="40">
        <v>22.8657</v>
      </c>
    </row>
    <row r="21539" spans="1:3" ht="15" hidden="1" x14ac:dyDescent="0.2">
      <c r="A21539" s="13">
        <f t="shared" si="881"/>
        <v>0</v>
      </c>
      <c r="B21539" s="23"/>
      <c r="C21539" s="34"/>
    </row>
    <row r="21540" spans="1:3" hidden="1" x14ac:dyDescent="0.2">
      <c r="A21540" s="13">
        <f t="shared" si="881"/>
        <v>0</v>
      </c>
      <c r="B21540" s="18" t="s">
        <v>319</v>
      </c>
      <c r="C21540" s="29"/>
    </row>
    <row r="21541" spans="1:3" ht="15" x14ac:dyDescent="0.2">
      <c r="A21541" s="13"/>
      <c r="B21541" s="5" t="s">
        <v>53</v>
      </c>
      <c r="C21541" s="36">
        <v>323</v>
      </c>
    </row>
    <row r="21542" spans="1:3" ht="15" x14ac:dyDescent="0.2">
      <c r="A21542" s="13"/>
      <c r="B21542" s="6" t="s">
        <v>54</v>
      </c>
      <c r="C21542" s="36">
        <v>258</v>
      </c>
    </row>
    <row r="21543" spans="1:3" ht="15" x14ac:dyDescent="0.2">
      <c r="A21543" s="13"/>
      <c r="B21543" s="6" t="s">
        <v>55</v>
      </c>
      <c r="C21543" s="36">
        <v>65</v>
      </c>
    </row>
    <row r="21544" spans="1:3" ht="15" hidden="1" x14ac:dyDescent="0.2">
      <c r="A21544" s="13">
        <f t="shared" si="881"/>
        <v>0</v>
      </c>
      <c r="B21544" s="24"/>
      <c r="C21544" s="34"/>
    </row>
    <row r="21545" spans="1:3" ht="15" x14ac:dyDescent="0.2">
      <c r="A21545" s="13"/>
      <c r="B21545" s="121" t="s">
        <v>368</v>
      </c>
      <c r="C21545" s="122"/>
    </row>
    <row r="21546" spans="1:3" hidden="1" x14ac:dyDescent="0.2">
      <c r="A21546" s="13">
        <f t="shared" si="881"/>
        <v>0</v>
      </c>
      <c r="B21546" s="21"/>
      <c r="C21546" s="35"/>
    </row>
    <row r="21547" spans="1:3" ht="15" hidden="1" x14ac:dyDescent="0.2">
      <c r="A21547" s="13">
        <f t="shared" si="881"/>
        <v>0</v>
      </c>
      <c r="B21547" s="22" t="s">
        <v>59</v>
      </c>
      <c r="C21547" s="29"/>
    </row>
    <row r="21548" spans="1:3" ht="15" x14ac:dyDescent="0.2">
      <c r="A21548" s="13"/>
      <c r="B21548" s="2" t="s">
        <v>1</v>
      </c>
      <c r="C21548" s="28">
        <v>3248.4</v>
      </c>
    </row>
    <row r="21549" spans="1:3" ht="15" hidden="1" x14ac:dyDescent="0.2">
      <c r="A21549" s="13">
        <f t="shared" si="881"/>
        <v>0</v>
      </c>
      <c r="B21549" s="3" t="s">
        <v>2</v>
      </c>
      <c r="C21549" s="28"/>
    </row>
    <row r="21550" spans="1:3" ht="15" hidden="1" x14ac:dyDescent="0.2">
      <c r="A21550" s="13">
        <f t="shared" si="881"/>
        <v>0</v>
      </c>
      <c r="B21550" s="3" t="s">
        <v>3</v>
      </c>
      <c r="C21550" s="28"/>
    </row>
    <row r="21551" spans="1:3" ht="15" x14ac:dyDescent="0.2">
      <c r="A21551" s="13"/>
      <c r="B21551" s="3" t="s">
        <v>4</v>
      </c>
      <c r="C21551" s="28">
        <v>7</v>
      </c>
    </row>
    <row r="21552" spans="1:3" ht="15" x14ac:dyDescent="0.2">
      <c r="A21552" s="13"/>
      <c r="B21552" s="3" t="s">
        <v>5</v>
      </c>
      <c r="C21552" s="28">
        <v>3241.4</v>
      </c>
    </row>
    <row r="21553" spans="1:3" ht="15" hidden="1" x14ac:dyDescent="0.2">
      <c r="A21553" s="13">
        <f t="shared" si="881"/>
        <v>0</v>
      </c>
      <c r="B21553" s="2" t="s">
        <v>6</v>
      </c>
      <c r="C21553" s="28"/>
    </row>
    <row r="21554" spans="1:3" ht="15" hidden="1" x14ac:dyDescent="0.2">
      <c r="A21554" s="13">
        <f t="shared" si="881"/>
        <v>0</v>
      </c>
      <c r="B21554" s="2" t="s">
        <v>7</v>
      </c>
      <c r="C21554" s="28">
        <v>0</v>
      </c>
    </row>
    <row r="21555" spans="1:3" ht="15" hidden="1" x14ac:dyDescent="0.2">
      <c r="A21555" s="13">
        <v>0</v>
      </c>
      <c r="B21555" s="3" t="s">
        <v>8</v>
      </c>
      <c r="C21555" s="28">
        <v>0</v>
      </c>
    </row>
    <row r="21556" spans="1:3" ht="15" hidden="1" x14ac:dyDescent="0.2">
      <c r="A21556" s="13">
        <f t="shared" si="881"/>
        <v>0</v>
      </c>
      <c r="B21556" s="4" t="s">
        <v>9</v>
      </c>
      <c r="C21556" s="28"/>
    </row>
    <row r="21557" spans="1:3" ht="15" hidden="1" x14ac:dyDescent="0.2">
      <c r="A21557" s="13">
        <v>0</v>
      </c>
      <c r="B21557" s="4" t="s">
        <v>10</v>
      </c>
      <c r="C21557" s="28"/>
    </row>
    <row r="21558" spans="1:3" ht="15" hidden="1" x14ac:dyDescent="0.2">
      <c r="A21558" s="13">
        <f t="shared" si="881"/>
        <v>0</v>
      </c>
      <c r="B21558" s="4" t="s">
        <v>11</v>
      </c>
      <c r="C21558" s="28"/>
    </row>
    <row r="21559" spans="1:3" ht="15" hidden="1" x14ac:dyDescent="0.2">
      <c r="A21559" s="13">
        <f t="shared" si="881"/>
        <v>0</v>
      </c>
      <c r="B21559" s="4" t="s">
        <v>12</v>
      </c>
      <c r="C21559" s="28"/>
    </row>
    <row r="21560" spans="1:3" ht="15" hidden="1" x14ac:dyDescent="0.2">
      <c r="A21560" s="13">
        <f t="shared" si="881"/>
        <v>0</v>
      </c>
      <c r="B21560" s="2" t="s">
        <v>13</v>
      </c>
      <c r="C21560" s="28">
        <v>0</v>
      </c>
    </row>
    <row r="21561" spans="1:3" ht="15" hidden="1" x14ac:dyDescent="0.2">
      <c r="A21561" s="13">
        <v>0</v>
      </c>
      <c r="B21561" s="3" t="s">
        <v>14</v>
      </c>
      <c r="C21561" s="28">
        <v>0</v>
      </c>
    </row>
    <row r="21562" spans="1:3" ht="15" hidden="1" x14ac:dyDescent="0.2">
      <c r="A21562" s="13">
        <v>0</v>
      </c>
      <c r="B21562" s="4" t="s">
        <v>15</v>
      </c>
      <c r="C21562" s="28"/>
    </row>
    <row r="21563" spans="1:3" ht="15" hidden="1" x14ac:dyDescent="0.2">
      <c r="A21563" s="13">
        <v>0</v>
      </c>
      <c r="B21563" s="4" t="s">
        <v>10</v>
      </c>
      <c r="C21563" s="28"/>
    </row>
    <row r="21564" spans="1:3" ht="15" hidden="1" x14ac:dyDescent="0.2">
      <c r="A21564" s="13">
        <f t="shared" ref="A21564:A21570" si="882">SUM(C21564)</f>
        <v>0</v>
      </c>
      <c r="B21564" s="4" t="s">
        <v>16</v>
      </c>
      <c r="C21564" s="28"/>
    </row>
    <row r="21565" spans="1:3" ht="15" hidden="1" x14ac:dyDescent="0.2">
      <c r="A21565" s="13">
        <f t="shared" si="882"/>
        <v>0</v>
      </c>
      <c r="B21565" s="3" t="s">
        <v>17</v>
      </c>
      <c r="C21565" s="28">
        <v>0</v>
      </c>
    </row>
    <row r="21566" spans="1:3" ht="15" hidden="1" x14ac:dyDescent="0.2">
      <c r="A21566" s="13">
        <f t="shared" si="882"/>
        <v>0</v>
      </c>
      <c r="B21566" s="4" t="s">
        <v>18</v>
      </c>
      <c r="C21566" s="28"/>
    </row>
    <row r="21567" spans="1:3" hidden="1" x14ac:dyDescent="0.2">
      <c r="A21567" s="13">
        <f t="shared" si="882"/>
        <v>0</v>
      </c>
      <c r="B21567" s="21"/>
      <c r="C21567" s="35"/>
    </row>
    <row r="21568" spans="1:3" ht="15" x14ac:dyDescent="0.2">
      <c r="A21568" s="13"/>
      <c r="B21568" s="2" t="s">
        <v>19</v>
      </c>
      <c r="C21568" s="28">
        <v>3232.3</v>
      </c>
    </row>
    <row r="21569" spans="1:3" ht="15" x14ac:dyDescent="0.2">
      <c r="A21569" s="13"/>
      <c r="B21569" s="12" t="s">
        <v>20</v>
      </c>
      <c r="C21569" s="31">
        <v>2897.3</v>
      </c>
    </row>
    <row r="21570" spans="1:3" ht="15" x14ac:dyDescent="0.2">
      <c r="A21570" s="13"/>
      <c r="B21570" s="12" t="s">
        <v>21</v>
      </c>
      <c r="C21570" s="31">
        <v>311.39999999999998</v>
      </c>
    </row>
    <row r="21571" spans="1:3" ht="15" hidden="1" x14ac:dyDescent="0.2">
      <c r="A21571" s="13">
        <v>0</v>
      </c>
      <c r="B21571" s="15" t="s">
        <v>22</v>
      </c>
      <c r="C21571" s="32">
        <v>159.30000000000001</v>
      </c>
    </row>
    <row r="21572" spans="1:3" ht="15" hidden="1" x14ac:dyDescent="0.2">
      <c r="A21572" s="13">
        <v>0</v>
      </c>
      <c r="B21572" s="15" t="s">
        <v>23</v>
      </c>
      <c r="C21572" s="32"/>
    </row>
    <row r="21573" spans="1:3" ht="15" hidden="1" x14ac:dyDescent="0.2">
      <c r="A21573" s="13">
        <v>0</v>
      </c>
      <c r="B21573" s="15" t="s">
        <v>24</v>
      </c>
      <c r="C21573" s="32"/>
    </row>
    <row r="21574" spans="1:3" ht="15" hidden="1" x14ac:dyDescent="0.2">
      <c r="A21574" s="13">
        <v>0</v>
      </c>
      <c r="B21574" s="15" t="s">
        <v>25</v>
      </c>
      <c r="C21574" s="32"/>
    </row>
    <row r="21575" spans="1:3" ht="15" hidden="1" x14ac:dyDescent="0.2">
      <c r="A21575" s="13">
        <v>0</v>
      </c>
      <c r="B21575" s="15" t="s">
        <v>26</v>
      </c>
      <c r="C21575" s="32"/>
    </row>
    <row r="21576" spans="1:3" ht="15" hidden="1" x14ac:dyDescent="0.2">
      <c r="A21576" s="13">
        <v>0</v>
      </c>
      <c r="B21576" s="15" t="s">
        <v>27</v>
      </c>
      <c r="C21576" s="32"/>
    </row>
    <row r="21577" spans="1:3" ht="30" hidden="1" x14ac:dyDescent="0.2">
      <c r="A21577" s="13">
        <v>0</v>
      </c>
      <c r="B21577" s="15" t="s">
        <v>28</v>
      </c>
      <c r="C21577" s="32"/>
    </row>
    <row r="21578" spans="1:3" ht="15" hidden="1" x14ac:dyDescent="0.2">
      <c r="A21578" s="13">
        <v>0</v>
      </c>
      <c r="B21578" s="15" t="s">
        <v>29</v>
      </c>
      <c r="C21578" s="32"/>
    </row>
    <row r="21579" spans="1:3" ht="15" hidden="1" x14ac:dyDescent="0.2">
      <c r="A21579" s="13">
        <v>0</v>
      </c>
      <c r="B21579" s="15" t="s">
        <v>30</v>
      </c>
      <c r="C21579" s="32"/>
    </row>
    <row r="21580" spans="1:3" ht="15" hidden="1" x14ac:dyDescent="0.2">
      <c r="A21580" s="13">
        <v>0</v>
      </c>
      <c r="B21580" s="15" t="s">
        <v>31</v>
      </c>
      <c r="C21580" s="32">
        <v>152.1</v>
      </c>
    </row>
    <row r="21581" spans="1:3" ht="15" hidden="1" x14ac:dyDescent="0.2">
      <c r="A21581" s="13">
        <f t="shared" ref="A21581:A21587" si="883">SUM(C21581)</f>
        <v>0</v>
      </c>
      <c r="B21581" s="12" t="s">
        <v>32</v>
      </c>
      <c r="C21581" s="31"/>
    </row>
    <row r="21582" spans="1:3" ht="15" hidden="1" x14ac:dyDescent="0.2">
      <c r="A21582" s="13">
        <f t="shared" si="883"/>
        <v>0</v>
      </c>
      <c r="B21582" s="3" t="s">
        <v>33</v>
      </c>
      <c r="C21582" s="28"/>
    </row>
    <row r="21583" spans="1:3" ht="15" hidden="1" x14ac:dyDescent="0.2">
      <c r="A21583" s="13">
        <f t="shared" si="883"/>
        <v>0</v>
      </c>
      <c r="B21583" s="12" t="s">
        <v>4</v>
      </c>
      <c r="C21583" s="31"/>
    </row>
    <row r="21584" spans="1:3" ht="15" x14ac:dyDescent="0.2">
      <c r="A21584" s="13"/>
      <c r="B21584" s="12" t="s">
        <v>34</v>
      </c>
      <c r="C21584" s="31">
        <v>21.2</v>
      </c>
    </row>
    <row r="21585" spans="1:3" ht="15" x14ac:dyDescent="0.2">
      <c r="A21585" s="13"/>
      <c r="B21585" s="12" t="s">
        <v>35</v>
      </c>
      <c r="C21585" s="31">
        <v>2.4</v>
      </c>
    </row>
    <row r="21586" spans="1:3" ht="15" x14ac:dyDescent="0.2">
      <c r="A21586" s="13"/>
      <c r="B21586" s="2" t="s">
        <v>36</v>
      </c>
      <c r="C21586" s="28">
        <v>0.8</v>
      </c>
    </row>
    <row r="21587" spans="1:3" ht="15" hidden="1" x14ac:dyDescent="0.2">
      <c r="A21587" s="13">
        <f t="shared" si="883"/>
        <v>0</v>
      </c>
      <c r="B21587" s="2" t="s">
        <v>37</v>
      </c>
      <c r="C21587" s="28">
        <v>0</v>
      </c>
    </row>
    <row r="21588" spans="1:3" ht="15" hidden="1" x14ac:dyDescent="0.2">
      <c r="A21588" s="13">
        <v>0</v>
      </c>
      <c r="B21588" s="16" t="s">
        <v>8</v>
      </c>
      <c r="C21588" s="33">
        <v>0</v>
      </c>
    </row>
    <row r="21589" spans="1:3" ht="15" hidden="1" x14ac:dyDescent="0.2">
      <c r="A21589" s="13">
        <v>0</v>
      </c>
      <c r="B21589" s="15" t="s">
        <v>9</v>
      </c>
      <c r="C21589" s="32"/>
    </row>
    <row r="21590" spans="1:3" ht="15" hidden="1" x14ac:dyDescent="0.2">
      <c r="A21590" s="13">
        <v>0</v>
      </c>
      <c r="B21590" s="15" t="s">
        <v>38</v>
      </c>
      <c r="C21590" s="32"/>
    </row>
    <row r="21591" spans="1:3" ht="15" hidden="1" x14ac:dyDescent="0.2">
      <c r="A21591" s="13">
        <f>SUM(C21591)</f>
        <v>0</v>
      </c>
      <c r="B21591" s="14" t="s">
        <v>39</v>
      </c>
      <c r="C21591" s="31"/>
    </row>
    <row r="21592" spans="1:3" ht="15" hidden="1" x14ac:dyDescent="0.2">
      <c r="A21592" s="13">
        <f>SUM(C21592)</f>
        <v>0</v>
      </c>
      <c r="B21592" s="4" t="s">
        <v>40</v>
      </c>
      <c r="C21592" s="28"/>
    </row>
    <row r="21593" spans="1:3" ht="15" hidden="1" x14ac:dyDescent="0.2">
      <c r="A21593" s="13">
        <f>SUM(C21593)</f>
        <v>0</v>
      </c>
      <c r="B21593" s="2" t="s">
        <v>41</v>
      </c>
      <c r="C21593" s="28">
        <v>0</v>
      </c>
    </row>
    <row r="21594" spans="1:3" ht="15" hidden="1" x14ac:dyDescent="0.2">
      <c r="A21594" s="13">
        <v>0</v>
      </c>
      <c r="B21594" s="16" t="s">
        <v>14</v>
      </c>
      <c r="C21594" s="33">
        <v>0</v>
      </c>
    </row>
    <row r="21595" spans="1:3" ht="15" hidden="1" x14ac:dyDescent="0.2">
      <c r="A21595" s="13">
        <v>0</v>
      </c>
      <c r="B21595" s="15" t="s">
        <v>9</v>
      </c>
      <c r="C21595" s="32"/>
    </row>
    <row r="21596" spans="1:3" ht="15" hidden="1" x14ac:dyDescent="0.2">
      <c r="A21596" s="13">
        <v>0</v>
      </c>
      <c r="B21596" s="15" t="s">
        <v>10</v>
      </c>
      <c r="C21596" s="32"/>
    </row>
    <row r="21597" spans="1:3" ht="15" hidden="1" x14ac:dyDescent="0.2">
      <c r="A21597" s="13">
        <f>SUM(C21597)</f>
        <v>0</v>
      </c>
      <c r="B21597" s="14" t="s">
        <v>42</v>
      </c>
      <c r="C21597" s="31"/>
    </row>
    <row r="21598" spans="1:3" ht="15" hidden="1" x14ac:dyDescent="0.2">
      <c r="A21598" s="13">
        <f>SUM(C21598)</f>
        <v>0</v>
      </c>
      <c r="B21598" s="4" t="s">
        <v>16</v>
      </c>
      <c r="C21598" s="28"/>
    </row>
    <row r="21599" spans="1:3" ht="15" hidden="1" x14ac:dyDescent="0.2">
      <c r="A21599" s="13">
        <f>SUM(C21599)</f>
        <v>0</v>
      </c>
      <c r="B21599" s="16" t="s">
        <v>17</v>
      </c>
      <c r="C21599" s="33">
        <v>0</v>
      </c>
    </row>
    <row r="21600" spans="1:3" ht="15" hidden="1" x14ac:dyDescent="0.2">
      <c r="A21600" s="13">
        <v>0</v>
      </c>
      <c r="B21600" s="15" t="s">
        <v>43</v>
      </c>
      <c r="C21600" s="32"/>
    </row>
    <row r="21601" spans="1:3" ht="15" hidden="1" x14ac:dyDescent="0.2">
      <c r="A21601" s="13">
        <v>0</v>
      </c>
      <c r="B21601" s="15" t="s">
        <v>15</v>
      </c>
      <c r="C21601" s="32"/>
    </row>
    <row r="21602" spans="1:3" ht="15" hidden="1" x14ac:dyDescent="0.2">
      <c r="A21602" s="13">
        <v>0</v>
      </c>
      <c r="B21602" s="15" t="s">
        <v>10</v>
      </c>
      <c r="C21602" s="32"/>
    </row>
    <row r="21603" spans="1:3" ht="15" hidden="1" x14ac:dyDescent="0.2">
      <c r="A21603" s="13">
        <f t="shared" ref="A21603:A21625" si="884">SUM(C21603)</f>
        <v>0</v>
      </c>
      <c r="B21603" s="14" t="s">
        <v>39</v>
      </c>
      <c r="C21603" s="31"/>
    </row>
    <row r="21604" spans="1:3" ht="15" hidden="1" x14ac:dyDescent="0.2">
      <c r="A21604" s="13">
        <f t="shared" si="884"/>
        <v>0</v>
      </c>
      <c r="B21604" s="4" t="s">
        <v>16</v>
      </c>
      <c r="C21604" s="28"/>
    </row>
    <row r="21605" spans="1:3" hidden="1" x14ac:dyDescent="0.2">
      <c r="A21605" s="13">
        <f t="shared" si="884"/>
        <v>0</v>
      </c>
      <c r="B21605" s="21"/>
      <c r="C21605" s="35"/>
    </row>
    <row r="21606" spans="1:3" ht="15" hidden="1" x14ac:dyDescent="0.2">
      <c r="A21606" s="13">
        <f t="shared" si="884"/>
        <v>0</v>
      </c>
      <c r="B21606" s="22" t="s">
        <v>60</v>
      </c>
      <c r="C21606" s="29"/>
    </row>
    <row r="21607" spans="1:3" ht="15" x14ac:dyDescent="0.2">
      <c r="A21607" s="13"/>
      <c r="B21607" s="17" t="s">
        <v>44</v>
      </c>
      <c r="C21607" s="31">
        <v>3248.4</v>
      </c>
    </row>
    <row r="21608" spans="1:3" ht="15" x14ac:dyDescent="0.2">
      <c r="A21608" s="13"/>
      <c r="B21608" s="12" t="s">
        <v>1</v>
      </c>
      <c r="C21608" s="31">
        <v>3248.4</v>
      </c>
    </row>
    <row r="21609" spans="1:3" ht="15" hidden="1" x14ac:dyDescent="0.2">
      <c r="A21609" s="13">
        <f t="shared" si="884"/>
        <v>0</v>
      </c>
      <c r="B21609" s="12" t="s">
        <v>6</v>
      </c>
      <c r="C21609" s="31">
        <v>0</v>
      </c>
    </row>
    <row r="21610" spans="1:3" ht="15" hidden="1" x14ac:dyDescent="0.2">
      <c r="A21610" s="13">
        <f t="shared" si="884"/>
        <v>0</v>
      </c>
      <c r="B21610" s="12" t="s">
        <v>45</v>
      </c>
      <c r="C21610" s="31">
        <v>0</v>
      </c>
    </row>
    <row r="21611" spans="1:3" ht="15" hidden="1" x14ac:dyDescent="0.2">
      <c r="A21611" s="13">
        <f t="shared" si="884"/>
        <v>0</v>
      </c>
      <c r="B21611" s="12" t="s">
        <v>13</v>
      </c>
      <c r="C21611" s="31">
        <v>0</v>
      </c>
    </row>
    <row r="21612" spans="1:3" ht="15" x14ac:dyDescent="0.2">
      <c r="A21612" s="13"/>
      <c r="B21612" s="17" t="s">
        <v>46</v>
      </c>
      <c r="C21612" s="31">
        <v>3233.1000000000004</v>
      </c>
    </row>
    <row r="21613" spans="1:3" ht="15" x14ac:dyDescent="0.2">
      <c r="A21613" s="13"/>
      <c r="B21613" s="12" t="s">
        <v>19</v>
      </c>
      <c r="C21613" s="31">
        <v>3232.3</v>
      </c>
    </row>
    <row r="21614" spans="1:3" ht="15" x14ac:dyDescent="0.2">
      <c r="A21614" s="13"/>
      <c r="B21614" s="12" t="s">
        <v>36</v>
      </c>
      <c r="C21614" s="31">
        <v>0.8</v>
      </c>
    </row>
    <row r="21615" spans="1:3" ht="15" hidden="1" x14ac:dyDescent="0.2">
      <c r="A21615" s="13">
        <f t="shared" si="884"/>
        <v>0</v>
      </c>
      <c r="B21615" s="12" t="s">
        <v>47</v>
      </c>
      <c r="C21615" s="31">
        <v>0</v>
      </c>
    </row>
    <row r="21616" spans="1:3" ht="15" hidden="1" x14ac:dyDescent="0.2">
      <c r="A21616" s="13">
        <f t="shared" si="884"/>
        <v>0</v>
      </c>
      <c r="B21616" s="12" t="s">
        <v>41</v>
      </c>
      <c r="C21616" s="31">
        <v>0</v>
      </c>
    </row>
    <row r="21617" spans="1:3" ht="15" x14ac:dyDescent="0.2">
      <c r="A21617" s="13"/>
      <c r="B21617" s="39" t="s">
        <v>48</v>
      </c>
      <c r="C21617" s="40">
        <v>15.3</v>
      </c>
    </row>
    <row r="21618" spans="1:3" ht="15" x14ac:dyDescent="0.2">
      <c r="A21618" s="13"/>
      <c r="B21618" s="39" t="s">
        <v>49</v>
      </c>
      <c r="C21618" s="40">
        <v>132.4</v>
      </c>
    </row>
    <row r="21619" spans="1:3" ht="15" x14ac:dyDescent="0.2">
      <c r="A21619" s="13"/>
      <c r="B21619" s="39" t="s">
        <v>50</v>
      </c>
      <c r="C21619" s="40">
        <v>147.69999999999999</v>
      </c>
    </row>
    <row r="21620" spans="1:3" ht="15" hidden="1" x14ac:dyDescent="0.2">
      <c r="A21620" s="13">
        <f t="shared" si="884"/>
        <v>0</v>
      </c>
      <c r="B21620" s="23"/>
      <c r="C21620" s="34"/>
    </row>
    <row r="21621" spans="1:3" hidden="1" x14ac:dyDescent="0.2">
      <c r="A21621" s="13">
        <f t="shared" si="884"/>
        <v>0</v>
      </c>
      <c r="B21621" s="18" t="s">
        <v>319</v>
      </c>
      <c r="C21621" s="29"/>
    </row>
    <row r="21622" spans="1:3" ht="15" x14ac:dyDescent="0.2">
      <c r="A21622" s="13"/>
      <c r="B21622" s="5" t="s">
        <v>53</v>
      </c>
      <c r="C21622" s="36">
        <v>520</v>
      </c>
    </row>
    <row r="21623" spans="1:3" ht="15" x14ac:dyDescent="0.2">
      <c r="A21623" s="13"/>
      <c r="B21623" s="6" t="s">
        <v>54</v>
      </c>
      <c r="C21623" s="36">
        <v>436</v>
      </c>
    </row>
    <row r="21624" spans="1:3" ht="15" x14ac:dyDescent="0.2">
      <c r="A21624" s="13"/>
      <c r="B21624" s="6" t="s">
        <v>55</v>
      </c>
      <c r="C21624" s="36">
        <v>84</v>
      </c>
    </row>
    <row r="21625" spans="1:3" ht="15" hidden="1" x14ac:dyDescent="0.2">
      <c r="A21625" s="13">
        <f t="shared" si="884"/>
        <v>0</v>
      </c>
      <c r="B21625" s="24"/>
      <c r="C21625" s="34"/>
    </row>
    <row r="21626" spans="1:3" ht="15" x14ac:dyDescent="0.2">
      <c r="A21626" s="13"/>
      <c r="B21626" s="121" t="s">
        <v>369</v>
      </c>
      <c r="C21626" s="122"/>
    </row>
    <row r="21627" spans="1:3" hidden="1" x14ac:dyDescent="0.2">
      <c r="A21627" s="13">
        <f t="shared" ref="A21627:A21635" si="885">SUM(C21627)</f>
        <v>0</v>
      </c>
      <c r="B21627" s="21"/>
      <c r="C21627" s="35"/>
    </row>
    <row r="21628" spans="1:3" ht="15" hidden="1" x14ac:dyDescent="0.2">
      <c r="A21628" s="13">
        <f t="shared" si="885"/>
        <v>0</v>
      </c>
      <c r="B21628" s="22" t="s">
        <v>59</v>
      </c>
      <c r="C21628" s="29"/>
    </row>
    <row r="21629" spans="1:3" ht="15" x14ac:dyDescent="0.2">
      <c r="A21629" s="13"/>
      <c r="B21629" s="2" t="s">
        <v>1</v>
      </c>
      <c r="C21629" s="28">
        <v>5407.5</v>
      </c>
    </row>
    <row r="21630" spans="1:3" ht="15" hidden="1" x14ac:dyDescent="0.2">
      <c r="A21630" s="13">
        <f t="shared" si="885"/>
        <v>0</v>
      </c>
      <c r="B21630" s="3" t="s">
        <v>2</v>
      </c>
      <c r="C21630" s="28"/>
    </row>
    <row r="21631" spans="1:3" ht="15" hidden="1" x14ac:dyDescent="0.2">
      <c r="A21631" s="13">
        <f t="shared" si="885"/>
        <v>0</v>
      </c>
      <c r="B21631" s="3" t="s">
        <v>3</v>
      </c>
      <c r="C21631" s="28"/>
    </row>
    <row r="21632" spans="1:3" ht="15" x14ac:dyDescent="0.2">
      <c r="A21632" s="13"/>
      <c r="B21632" s="3" t="s">
        <v>4</v>
      </c>
      <c r="C21632" s="28">
        <v>161.69999999999999</v>
      </c>
    </row>
    <row r="21633" spans="1:3" ht="15" x14ac:dyDescent="0.2">
      <c r="A21633" s="13"/>
      <c r="B21633" s="3" t="s">
        <v>5</v>
      </c>
      <c r="C21633" s="28">
        <v>5245.8</v>
      </c>
    </row>
    <row r="21634" spans="1:3" ht="15" hidden="1" x14ac:dyDescent="0.2">
      <c r="A21634" s="13">
        <f t="shared" si="885"/>
        <v>0</v>
      </c>
      <c r="B21634" s="2" t="s">
        <v>6</v>
      </c>
      <c r="C21634" s="28"/>
    </row>
    <row r="21635" spans="1:3" ht="15" hidden="1" x14ac:dyDescent="0.2">
      <c r="A21635" s="13">
        <f t="shared" si="885"/>
        <v>0</v>
      </c>
      <c r="B21635" s="2" t="s">
        <v>7</v>
      </c>
      <c r="C21635" s="28">
        <v>0</v>
      </c>
    </row>
    <row r="21636" spans="1:3" ht="15" hidden="1" x14ac:dyDescent="0.2">
      <c r="A21636" s="13">
        <v>0</v>
      </c>
      <c r="B21636" s="3" t="s">
        <v>8</v>
      </c>
      <c r="C21636" s="28">
        <v>0</v>
      </c>
    </row>
    <row r="21637" spans="1:3" ht="15" hidden="1" x14ac:dyDescent="0.2">
      <c r="A21637" s="13">
        <f>SUM(C21637)</f>
        <v>0</v>
      </c>
      <c r="B21637" s="4" t="s">
        <v>9</v>
      </c>
      <c r="C21637" s="28"/>
    </row>
    <row r="21638" spans="1:3" ht="15" hidden="1" x14ac:dyDescent="0.2">
      <c r="A21638" s="13">
        <v>0</v>
      </c>
      <c r="B21638" s="4" t="s">
        <v>10</v>
      </c>
      <c r="C21638" s="28"/>
    </row>
    <row r="21639" spans="1:3" ht="15" hidden="1" x14ac:dyDescent="0.2">
      <c r="A21639" s="13">
        <f>SUM(C21639)</f>
        <v>0</v>
      </c>
      <c r="B21639" s="4" t="s">
        <v>11</v>
      </c>
      <c r="C21639" s="28"/>
    </row>
    <row r="21640" spans="1:3" ht="15" hidden="1" x14ac:dyDescent="0.2">
      <c r="A21640" s="13">
        <f>SUM(C21640)</f>
        <v>0</v>
      </c>
      <c r="B21640" s="4" t="s">
        <v>12</v>
      </c>
      <c r="C21640" s="28"/>
    </row>
    <row r="21641" spans="1:3" ht="15" hidden="1" x14ac:dyDescent="0.2">
      <c r="A21641" s="13">
        <f>SUM(C21641)</f>
        <v>0</v>
      </c>
      <c r="B21641" s="2" t="s">
        <v>13</v>
      </c>
      <c r="C21641" s="28">
        <v>0</v>
      </c>
    </row>
    <row r="21642" spans="1:3" ht="15" hidden="1" x14ac:dyDescent="0.2">
      <c r="A21642" s="13">
        <v>0</v>
      </c>
      <c r="B21642" s="3" t="s">
        <v>14</v>
      </c>
      <c r="C21642" s="28">
        <v>0</v>
      </c>
    </row>
    <row r="21643" spans="1:3" ht="15" hidden="1" x14ac:dyDescent="0.2">
      <c r="A21643" s="13">
        <v>0</v>
      </c>
      <c r="B21643" s="4" t="s">
        <v>15</v>
      </c>
      <c r="C21643" s="28"/>
    </row>
    <row r="21644" spans="1:3" ht="15" hidden="1" x14ac:dyDescent="0.2">
      <c r="A21644" s="13">
        <v>0</v>
      </c>
      <c r="B21644" s="4" t="s">
        <v>10</v>
      </c>
      <c r="C21644" s="28"/>
    </row>
    <row r="21645" spans="1:3" ht="15" hidden="1" x14ac:dyDescent="0.2">
      <c r="A21645" s="13">
        <f t="shared" ref="A21645:A21651" si="886">SUM(C21645)</f>
        <v>0</v>
      </c>
      <c r="B21645" s="4" t="s">
        <v>16</v>
      </c>
      <c r="C21645" s="28"/>
    </row>
    <row r="21646" spans="1:3" ht="15" hidden="1" x14ac:dyDescent="0.2">
      <c r="A21646" s="13">
        <f t="shared" si="886"/>
        <v>0</v>
      </c>
      <c r="B21646" s="3" t="s">
        <v>17</v>
      </c>
      <c r="C21646" s="28">
        <v>0</v>
      </c>
    </row>
    <row r="21647" spans="1:3" ht="15" hidden="1" x14ac:dyDescent="0.2">
      <c r="A21647" s="13">
        <f t="shared" si="886"/>
        <v>0</v>
      </c>
      <c r="B21647" s="4" t="s">
        <v>18</v>
      </c>
      <c r="C21647" s="28"/>
    </row>
    <row r="21648" spans="1:3" hidden="1" x14ac:dyDescent="0.2">
      <c r="A21648" s="13">
        <f t="shared" si="886"/>
        <v>0</v>
      </c>
      <c r="B21648" s="21"/>
      <c r="C21648" s="35"/>
    </row>
    <row r="21649" spans="1:3" ht="15" x14ac:dyDescent="0.2">
      <c r="A21649" s="13"/>
      <c r="B21649" s="2" t="s">
        <v>19</v>
      </c>
      <c r="C21649" s="28">
        <v>5040.6000000000004</v>
      </c>
    </row>
    <row r="21650" spans="1:3" ht="15" x14ac:dyDescent="0.2">
      <c r="A21650" s="13"/>
      <c r="B21650" s="12" t="s">
        <v>20</v>
      </c>
      <c r="C21650" s="31">
        <v>4465</v>
      </c>
    </row>
    <row r="21651" spans="1:3" ht="15" x14ac:dyDescent="0.2">
      <c r="A21651" s="13"/>
      <c r="B21651" s="12" t="s">
        <v>21</v>
      </c>
      <c r="C21651" s="31">
        <v>533.29999999999995</v>
      </c>
    </row>
    <row r="21652" spans="1:3" ht="15" hidden="1" x14ac:dyDescent="0.2">
      <c r="A21652" s="13">
        <v>0</v>
      </c>
      <c r="B21652" s="15" t="s">
        <v>22</v>
      </c>
      <c r="C21652" s="32">
        <v>288.7</v>
      </c>
    </row>
    <row r="21653" spans="1:3" ht="15" hidden="1" x14ac:dyDescent="0.2">
      <c r="A21653" s="13">
        <v>0</v>
      </c>
      <c r="B21653" s="15" t="s">
        <v>23</v>
      </c>
      <c r="C21653" s="32"/>
    </row>
    <row r="21654" spans="1:3" ht="15" hidden="1" x14ac:dyDescent="0.2">
      <c r="A21654" s="13">
        <v>0</v>
      </c>
      <c r="B21654" s="15" t="s">
        <v>24</v>
      </c>
      <c r="C21654" s="32"/>
    </row>
    <row r="21655" spans="1:3" ht="15" hidden="1" x14ac:dyDescent="0.2">
      <c r="A21655" s="13">
        <v>0</v>
      </c>
      <c r="B21655" s="15" t="s">
        <v>25</v>
      </c>
      <c r="C21655" s="32"/>
    </row>
    <row r="21656" spans="1:3" ht="15" hidden="1" x14ac:dyDescent="0.2">
      <c r="A21656" s="13">
        <v>0</v>
      </c>
      <c r="B21656" s="15" t="s">
        <v>26</v>
      </c>
      <c r="C21656" s="32"/>
    </row>
    <row r="21657" spans="1:3" ht="15" hidden="1" x14ac:dyDescent="0.2">
      <c r="A21657" s="13">
        <v>0</v>
      </c>
      <c r="B21657" s="15" t="s">
        <v>27</v>
      </c>
      <c r="C21657" s="32"/>
    </row>
    <row r="21658" spans="1:3" ht="30" hidden="1" x14ac:dyDescent="0.2">
      <c r="A21658" s="13">
        <v>0</v>
      </c>
      <c r="B21658" s="15" t="s">
        <v>28</v>
      </c>
      <c r="C21658" s="32"/>
    </row>
    <row r="21659" spans="1:3" ht="15" hidden="1" x14ac:dyDescent="0.2">
      <c r="A21659" s="13">
        <v>0</v>
      </c>
      <c r="B21659" s="15" t="s">
        <v>29</v>
      </c>
      <c r="C21659" s="32"/>
    </row>
    <row r="21660" spans="1:3" ht="15" hidden="1" x14ac:dyDescent="0.2">
      <c r="A21660" s="13">
        <v>0</v>
      </c>
      <c r="B21660" s="15" t="s">
        <v>30</v>
      </c>
      <c r="C21660" s="32"/>
    </row>
    <row r="21661" spans="1:3" ht="15" hidden="1" x14ac:dyDescent="0.2">
      <c r="A21661" s="13">
        <v>0</v>
      </c>
      <c r="B21661" s="15" t="s">
        <v>31</v>
      </c>
      <c r="C21661" s="32">
        <v>244.6</v>
      </c>
    </row>
    <row r="21662" spans="1:3" ht="15" hidden="1" x14ac:dyDescent="0.2">
      <c r="A21662" s="13">
        <f t="shared" ref="A21662:A21668" si="887">SUM(C21662)</f>
        <v>0</v>
      </c>
      <c r="B21662" s="12" t="s">
        <v>32</v>
      </c>
      <c r="C21662" s="31"/>
    </row>
    <row r="21663" spans="1:3" ht="15" hidden="1" x14ac:dyDescent="0.2">
      <c r="A21663" s="13">
        <f t="shared" si="887"/>
        <v>0</v>
      </c>
      <c r="B21663" s="3" t="s">
        <v>33</v>
      </c>
      <c r="C21663" s="28"/>
    </row>
    <row r="21664" spans="1:3" ht="15" hidden="1" x14ac:dyDescent="0.2">
      <c r="A21664" s="13">
        <f t="shared" si="887"/>
        <v>0</v>
      </c>
      <c r="B21664" s="12" t="s">
        <v>4</v>
      </c>
      <c r="C21664" s="31"/>
    </row>
    <row r="21665" spans="1:3" ht="15" x14ac:dyDescent="0.2">
      <c r="A21665" s="13"/>
      <c r="B21665" s="12" t="s">
        <v>34</v>
      </c>
      <c r="C21665" s="31">
        <v>42.3</v>
      </c>
    </row>
    <row r="21666" spans="1:3" ht="15" hidden="1" x14ac:dyDescent="0.2">
      <c r="A21666" s="13">
        <f t="shared" si="887"/>
        <v>0</v>
      </c>
      <c r="B21666" s="12" t="s">
        <v>35</v>
      </c>
      <c r="C21666" s="31"/>
    </row>
    <row r="21667" spans="1:3" ht="15" x14ac:dyDescent="0.2">
      <c r="A21667" s="13"/>
      <c r="B21667" s="2" t="s">
        <v>36</v>
      </c>
      <c r="C21667" s="28">
        <v>4.4000000000000004</v>
      </c>
    </row>
    <row r="21668" spans="1:3" ht="15" hidden="1" x14ac:dyDescent="0.2">
      <c r="A21668" s="13">
        <f t="shared" si="887"/>
        <v>0</v>
      </c>
      <c r="B21668" s="2" t="s">
        <v>37</v>
      </c>
      <c r="C21668" s="28">
        <v>0</v>
      </c>
    </row>
    <row r="21669" spans="1:3" ht="15" hidden="1" x14ac:dyDescent="0.2">
      <c r="A21669" s="13">
        <v>0</v>
      </c>
      <c r="B21669" s="16" t="s">
        <v>8</v>
      </c>
      <c r="C21669" s="33">
        <v>0</v>
      </c>
    </row>
    <row r="21670" spans="1:3" ht="15" hidden="1" x14ac:dyDescent="0.2">
      <c r="A21670" s="13">
        <v>0</v>
      </c>
      <c r="B21670" s="15" t="s">
        <v>9</v>
      </c>
      <c r="C21670" s="32"/>
    </row>
    <row r="21671" spans="1:3" ht="15" hidden="1" x14ac:dyDescent="0.2">
      <c r="A21671" s="13">
        <v>0</v>
      </c>
      <c r="B21671" s="15" t="s">
        <v>38</v>
      </c>
      <c r="C21671" s="32"/>
    </row>
    <row r="21672" spans="1:3" ht="15" hidden="1" x14ac:dyDescent="0.2">
      <c r="A21672" s="13">
        <f>SUM(C21672)</f>
        <v>0</v>
      </c>
      <c r="B21672" s="14" t="s">
        <v>39</v>
      </c>
      <c r="C21672" s="31"/>
    </row>
    <row r="21673" spans="1:3" ht="15" hidden="1" x14ac:dyDescent="0.2">
      <c r="A21673" s="13">
        <f>SUM(C21673)</f>
        <v>0</v>
      </c>
      <c r="B21673" s="4" t="s">
        <v>40</v>
      </c>
      <c r="C21673" s="28"/>
    </row>
    <row r="21674" spans="1:3" ht="15" hidden="1" x14ac:dyDescent="0.2">
      <c r="A21674" s="13">
        <f>SUM(C21674)</f>
        <v>0</v>
      </c>
      <c r="B21674" s="2" t="s">
        <v>41</v>
      </c>
      <c r="C21674" s="28">
        <v>0</v>
      </c>
    </row>
    <row r="21675" spans="1:3" ht="15" hidden="1" x14ac:dyDescent="0.2">
      <c r="A21675" s="13">
        <v>0</v>
      </c>
      <c r="B21675" s="16" t="s">
        <v>14</v>
      </c>
      <c r="C21675" s="33">
        <v>0</v>
      </c>
    </row>
    <row r="21676" spans="1:3" ht="15" hidden="1" x14ac:dyDescent="0.2">
      <c r="A21676" s="13">
        <v>0</v>
      </c>
      <c r="B21676" s="15" t="s">
        <v>9</v>
      </c>
      <c r="C21676" s="32"/>
    </row>
    <row r="21677" spans="1:3" ht="15" hidden="1" x14ac:dyDescent="0.2">
      <c r="A21677" s="13">
        <v>0</v>
      </c>
      <c r="B21677" s="15" t="s">
        <v>10</v>
      </c>
      <c r="C21677" s="32"/>
    </row>
    <row r="21678" spans="1:3" ht="15" hidden="1" x14ac:dyDescent="0.2">
      <c r="A21678" s="13">
        <f>SUM(C21678)</f>
        <v>0</v>
      </c>
      <c r="B21678" s="14" t="s">
        <v>42</v>
      </c>
      <c r="C21678" s="31"/>
    </row>
    <row r="21679" spans="1:3" ht="15" hidden="1" x14ac:dyDescent="0.2">
      <c r="A21679" s="13">
        <f>SUM(C21679)</f>
        <v>0</v>
      </c>
      <c r="B21679" s="4" t="s">
        <v>16</v>
      </c>
      <c r="C21679" s="28"/>
    </row>
    <row r="21680" spans="1:3" ht="15" hidden="1" x14ac:dyDescent="0.2">
      <c r="A21680" s="13">
        <f>SUM(C21680)</f>
        <v>0</v>
      </c>
      <c r="B21680" s="16" t="s">
        <v>17</v>
      </c>
      <c r="C21680" s="33">
        <v>0</v>
      </c>
    </row>
    <row r="21681" spans="1:3" ht="15" hidden="1" x14ac:dyDescent="0.2">
      <c r="A21681" s="13">
        <v>0</v>
      </c>
      <c r="B21681" s="15" t="s">
        <v>43</v>
      </c>
      <c r="C21681" s="32"/>
    </row>
    <row r="21682" spans="1:3" ht="15" hidden="1" x14ac:dyDescent="0.2">
      <c r="A21682" s="13">
        <v>0</v>
      </c>
      <c r="B21682" s="15" t="s">
        <v>15</v>
      </c>
      <c r="C21682" s="32"/>
    </row>
    <row r="21683" spans="1:3" ht="15" hidden="1" x14ac:dyDescent="0.2">
      <c r="A21683" s="13">
        <v>0</v>
      </c>
      <c r="B21683" s="15" t="s">
        <v>10</v>
      </c>
      <c r="C21683" s="32"/>
    </row>
    <row r="21684" spans="1:3" ht="15" hidden="1" x14ac:dyDescent="0.2">
      <c r="A21684" s="13">
        <f t="shared" ref="A21684:A21706" si="888">SUM(C21684)</f>
        <v>0</v>
      </c>
      <c r="B21684" s="14" t="s">
        <v>39</v>
      </c>
      <c r="C21684" s="31"/>
    </row>
    <row r="21685" spans="1:3" ht="15" hidden="1" x14ac:dyDescent="0.2">
      <c r="A21685" s="13">
        <f t="shared" si="888"/>
        <v>0</v>
      </c>
      <c r="B21685" s="4" t="s">
        <v>16</v>
      </c>
      <c r="C21685" s="28"/>
    </row>
    <row r="21686" spans="1:3" hidden="1" x14ac:dyDescent="0.2">
      <c r="A21686" s="13">
        <f t="shared" si="888"/>
        <v>0</v>
      </c>
      <c r="B21686" s="21"/>
      <c r="C21686" s="35"/>
    </row>
    <row r="21687" spans="1:3" ht="15" hidden="1" x14ac:dyDescent="0.2">
      <c r="A21687" s="13">
        <f t="shared" si="888"/>
        <v>0</v>
      </c>
      <c r="B21687" s="22" t="s">
        <v>60</v>
      </c>
      <c r="C21687" s="29"/>
    </row>
    <row r="21688" spans="1:3" ht="15" x14ac:dyDescent="0.2">
      <c r="A21688" s="13"/>
      <c r="B21688" s="17" t="s">
        <v>44</v>
      </c>
      <c r="C21688" s="31">
        <v>5407.5</v>
      </c>
    </row>
    <row r="21689" spans="1:3" ht="15" x14ac:dyDescent="0.2">
      <c r="A21689" s="13"/>
      <c r="B21689" s="12" t="s">
        <v>1</v>
      </c>
      <c r="C21689" s="31">
        <v>5407.5</v>
      </c>
    </row>
    <row r="21690" spans="1:3" ht="15" hidden="1" x14ac:dyDescent="0.2">
      <c r="A21690" s="13">
        <f t="shared" si="888"/>
        <v>0</v>
      </c>
      <c r="B21690" s="12" t="s">
        <v>6</v>
      </c>
      <c r="C21690" s="31">
        <v>0</v>
      </c>
    </row>
    <row r="21691" spans="1:3" ht="15" hidden="1" x14ac:dyDescent="0.2">
      <c r="A21691" s="13">
        <f t="shared" si="888"/>
        <v>0</v>
      </c>
      <c r="B21691" s="12" t="s">
        <v>45</v>
      </c>
      <c r="C21691" s="31">
        <v>0</v>
      </c>
    </row>
    <row r="21692" spans="1:3" ht="15" hidden="1" x14ac:dyDescent="0.2">
      <c r="A21692" s="13">
        <f t="shared" si="888"/>
        <v>0</v>
      </c>
      <c r="B21692" s="12" t="s">
        <v>13</v>
      </c>
      <c r="C21692" s="31">
        <v>0</v>
      </c>
    </row>
    <row r="21693" spans="1:3" ht="15" x14ac:dyDescent="0.2">
      <c r="A21693" s="13"/>
      <c r="B21693" s="17" t="s">
        <v>46</v>
      </c>
      <c r="C21693" s="31">
        <v>5045</v>
      </c>
    </row>
    <row r="21694" spans="1:3" ht="15" x14ac:dyDescent="0.2">
      <c r="A21694" s="13"/>
      <c r="B21694" s="12" t="s">
        <v>19</v>
      </c>
      <c r="C21694" s="31">
        <v>5040.6000000000004</v>
      </c>
    </row>
    <row r="21695" spans="1:3" ht="15" x14ac:dyDescent="0.2">
      <c r="A21695" s="13"/>
      <c r="B21695" s="12" t="s">
        <v>36</v>
      </c>
      <c r="C21695" s="31">
        <v>4.4000000000000004</v>
      </c>
    </row>
    <row r="21696" spans="1:3" ht="15" hidden="1" x14ac:dyDescent="0.2">
      <c r="A21696" s="13">
        <f t="shared" si="888"/>
        <v>0</v>
      </c>
      <c r="B21696" s="12" t="s">
        <v>47</v>
      </c>
      <c r="C21696" s="31">
        <v>0</v>
      </c>
    </row>
    <row r="21697" spans="1:3" ht="15" hidden="1" x14ac:dyDescent="0.2">
      <c r="A21697" s="13">
        <f t="shared" si="888"/>
        <v>0</v>
      </c>
      <c r="B21697" s="12" t="s">
        <v>41</v>
      </c>
      <c r="C21697" s="31">
        <v>0</v>
      </c>
    </row>
    <row r="21698" spans="1:3" ht="15" x14ac:dyDescent="0.2">
      <c r="A21698" s="13"/>
      <c r="B21698" s="39" t="s">
        <v>48</v>
      </c>
      <c r="C21698" s="40">
        <v>362.5</v>
      </c>
    </row>
    <row r="21699" spans="1:3" ht="15" x14ac:dyDescent="0.2">
      <c r="A21699" s="13"/>
      <c r="B21699" s="39" t="s">
        <v>49</v>
      </c>
      <c r="C21699" s="40">
        <v>1558.1</v>
      </c>
    </row>
    <row r="21700" spans="1:3" ht="15" x14ac:dyDescent="0.2">
      <c r="A21700" s="13"/>
      <c r="B21700" s="39" t="s">
        <v>50</v>
      </c>
      <c r="C21700" s="40">
        <v>1920.6</v>
      </c>
    </row>
    <row r="21701" spans="1:3" ht="15" hidden="1" x14ac:dyDescent="0.2">
      <c r="A21701" s="13">
        <f t="shared" si="888"/>
        <v>0</v>
      </c>
      <c r="B21701" s="23"/>
      <c r="C21701" s="34"/>
    </row>
    <row r="21702" spans="1:3" hidden="1" x14ac:dyDescent="0.2">
      <c r="A21702" s="13">
        <f t="shared" si="888"/>
        <v>0</v>
      </c>
      <c r="B21702" s="18" t="s">
        <v>319</v>
      </c>
      <c r="C21702" s="29"/>
    </row>
    <row r="21703" spans="1:3" ht="15" x14ac:dyDescent="0.2">
      <c r="A21703" s="13"/>
      <c r="B21703" s="5" t="s">
        <v>53</v>
      </c>
      <c r="C21703" s="36">
        <v>927</v>
      </c>
    </row>
    <row r="21704" spans="1:3" ht="15" x14ac:dyDescent="0.2">
      <c r="A21704" s="13"/>
      <c r="B21704" s="6" t="s">
        <v>54</v>
      </c>
      <c r="C21704" s="36">
        <v>733</v>
      </c>
    </row>
    <row r="21705" spans="1:3" ht="15" x14ac:dyDescent="0.2">
      <c r="A21705" s="13"/>
      <c r="B21705" s="6" t="s">
        <v>55</v>
      </c>
      <c r="C21705" s="36">
        <v>194</v>
      </c>
    </row>
    <row r="21706" spans="1:3" ht="15" hidden="1" x14ac:dyDescent="0.2">
      <c r="A21706" s="13">
        <f t="shared" si="888"/>
        <v>0</v>
      </c>
      <c r="B21706" s="24"/>
      <c r="C21706" s="34"/>
    </row>
    <row r="21707" spans="1:3" ht="15" x14ac:dyDescent="0.2">
      <c r="A21707" s="13"/>
      <c r="B21707" s="121" t="s">
        <v>370</v>
      </c>
      <c r="C21707" s="122"/>
    </row>
    <row r="21708" spans="1:3" hidden="1" x14ac:dyDescent="0.2">
      <c r="A21708" s="13">
        <f t="shared" ref="A21708:A21716" si="889">SUM(C21708)</f>
        <v>0</v>
      </c>
      <c r="B21708" s="21"/>
      <c r="C21708" s="35"/>
    </row>
    <row r="21709" spans="1:3" ht="15" hidden="1" x14ac:dyDescent="0.2">
      <c r="A21709" s="13">
        <f t="shared" si="889"/>
        <v>0</v>
      </c>
      <c r="B21709" s="22" t="s">
        <v>59</v>
      </c>
      <c r="C21709" s="29"/>
    </row>
    <row r="21710" spans="1:3" ht="15" x14ac:dyDescent="0.2">
      <c r="A21710" s="13"/>
      <c r="B21710" s="2" t="s">
        <v>1</v>
      </c>
      <c r="C21710" s="28">
        <v>11212.710000000001</v>
      </c>
    </row>
    <row r="21711" spans="1:3" ht="15" hidden="1" x14ac:dyDescent="0.2">
      <c r="A21711" s="13">
        <f t="shared" si="889"/>
        <v>0</v>
      </c>
      <c r="B21711" s="3" t="s">
        <v>2</v>
      </c>
      <c r="C21711" s="28"/>
    </row>
    <row r="21712" spans="1:3" ht="15" hidden="1" x14ac:dyDescent="0.2">
      <c r="A21712" s="13">
        <f t="shared" si="889"/>
        <v>0</v>
      </c>
      <c r="B21712" s="3" t="s">
        <v>3</v>
      </c>
      <c r="C21712" s="28"/>
    </row>
    <row r="21713" spans="1:3" ht="15" x14ac:dyDescent="0.2">
      <c r="A21713" s="13"/>
      <c r="B21713" s="3" t="s">
        <v>4</v>
      </c>
      <c r="C21713" s="28">
        <v>86.2</v>
      </c>
    </row>
    <row r="21714" spans="1:3" ht="15" x14ac:dyDescent="0.2">
      <c r="A21714" s="13"/>
      <c r="B21714" s="3" t="s">
        <v>5</v>
      </c>
      <c r="C21714" s="28">
        <v>11126.51</v>
      </c>
    </row>
    <row r="21715" spans="1:3" ht="15" hidden="1" x14ac:dyDescent="0.2">
      <c r="A21715" s="13">
        <f t="shared" si="889"/>
        <v>0</v>
      </c>
      <c r="B21715" s="2" t="s">
        <v>6</v>
      </c>
      <c r="C21715" s="28"/>
    </row>
    <row r="21716" spans="1:3" ht="15" hidden="1" x14ac:dyDescent="0.2">
      <c r="A21716" s="13">
        <f t="shared" si="889"/>
        <v>0</v>
      </c>
      <c r="B21716" s="2" t="s">
        <v>7</v>
      </c>
      <c r="C21716" s="28">
        <v>0</v>
      </c>
    </row>
    <row r="21717" spans="1:3" ht="15" hidden="1" x14ac:dyDescent="0.2">
      <c r="A21717" s="13">
        <v>0</v>
      </c>
      <c r="B21717" s="3" t="s">
        <v>8</v>
      </c>
      <c r="C21717" s="28">
        <v>0</v>
      </c>
    </row>
    <row r="21718" spans="1:3" ht="15" hidden="1" x14ac:dyDescent="0.2">
      <c r="A21718" s="13">
        <f>SUM(C21718)</f>
        <v>0</v>
      </c>
      <c r="B21718" s="4" t="s">
        <v>9</v>
      </c>
      <c r="C21718" s="28"/>
    </row>
    <row r="21719" spans="1:3" ht="15" hidden="1" x14ac:dyDescent="0.2">
      <c r="A21719" s="13">
        <v>0</v>
      </c>
      <c r="B21719" s="4" t="s">
        <v>10</v>
      </c>
      <c r="C21719" s="28"/>
    </row>
    <row r="21720" spans="1:3" ht="15" hidden="1" x14ac:dyDescent="0.2">
      <c r="A21720" s="13">
        <f>SUM(C21720)</f>
        <v>0</v>
      </c>
      <c r="B21720" s="4" t="s">
        <v>11</v>
      </c>
      <c r="C21720" s="28"/>
    </row>
    <row r="21721" spans="1:3" ht="15" hidden="1" x14ac:dyDescent="0.2">
      <c r="A21721" s="13">
        <f>SUM(C21721)</f>
        <v>0</v>
      </c>
      <c r="B21721" s="4" t="s">
        <v>12</v>
      </c>
      <c r="C21721" s="28"/>
    </row>
    <row r="21722" spans="1:3" ht="15" hidden="1" x14ac:dyDescent="0.2">
      <c r="A21722" s="13">
        <f>SUM(C21722)</f>
        <v>0</v>
      </c>
      <c r="B21722" s="2" t="s">
        <v>13</v>
      </c>
      <c r="C21722" s="28">
        <v>0</v>
      </c>
    </row>
    <row r="21723" spans="1:3" ht="15" hidden="1" x14ac:dyDescent="0.2">
      <c r="A21723" s="13">
        <v>0</v>
      </c>
      <c r="B21723" s="3" t="s">
        <v>14</v>
      </c>
      <c r="C21723" s="28">
        <v>0</v>
      </c>
    </row>
    <row r="21724" spans="1:3" ht="15" hidden="1" x14ac:dyDescent="0.2">
      <c r="A21724" s="13">
        <v>0</v>
      </c>
      <c r="B21724" s="4" t="s">
        <v>15</v>
      </c>
      <c r="C21724" s="28"/>
    </row>
    <row r="21725" spans="1:3" ht="15" hidden="1" x14ac:dyDescent="0.2">
      <c r="A21725" s="13">
        <v>0</v>
      </c>
      <c r="B21725" s="4" t="s">
        <v>10</v>
      </c>
      <c r="C21725" s="28"/>
    </row>
    <row r="21726" spans="1:3" ht="15" hidden="1" x14ac:dyDescent="0.2">
      <c r="A21726" s="13">
        <f t="shared" ref="A21726:A21732" si="890">SUM(C21726)</f>
        <v>0</v>
      </c>
      <c r="B21726" s="4" t="s">
        <v>16</v>
      </c>
      <c r="C21726" s="28"/>
    </row>
    <row r="21727" spans="1:3" ht="15" hidden="1" x14ac:dyDescent="0.2">
      <c r="A21727" s="13">
        <f t="shared" si="890"/>
        <v>0</v>
      </c>
      <c r="B21727" s="3" t="s">
        <v>17</v>
      </c>
      <c r="C21727" s="28">
        <v>0</v>
      </c>
    </row>
    <row r="21728" spans="1:3" ht="15" hidden="1" x14ac:dyDescent="0.2">
      <c r="A21728" s="13">
        <f t="shared" si="890"/>
        <v>0</v>
      </c>
      <c r="B21728" s="4" t="s">
        <v>18</v>
      </c>
      <c r="C21728" s="28"/>
    </row>
    <row r="21729" spans="1:3" hidden="1" x14ac:dyDescent="0.2">
      <c r="A21729" s="13">
        <f t="shared" si="890"/>
        <v>0</v>
      </c>
      <c r="B21729" s="21"/>
      <c r="C21729" s="35"/>
    </row>
    <row r="21730" spans="1:3" ht="15" x14ac:dyDescent="0.2">
      <c r="A21730" s="13"/>
      <c r="B21730" s="2" t="s">
        <v>19</v>
      </c>
      <c r="C21730" s="28">
        <v>11240.84</v>
      </c>
    </row>
    <row r="21731" spans="1:3" ht="15" x14ac:dyDescent="0.2">
      <c r="A21731" s="13"/>
      <c r="B21731" s="12" t="s">
        <v>20</v>
      </c>
      <c r="C21731" s="31">
        <v>10103.1</v>
      </c>
    </row>
    <row r="21732" spans="1:3" ht="15" x14ac:dyDescent="0.2">
      <c r="A21732" s="13"/>
      <c r="B21732" s="12" t="s">
        <v>21</v>
      </c>
      <c r="C21732" s="31">
        <v>1037.8399999999999</v>
      </c>
    </row>
    <row r="21733" spans="1:3" ht="15" hidden="1" x14ac:dyDescent="0.2">
      <c r="A21733" s="13">
        <v>0</v>
      </c>
      <c r="B21733" s="15" t="s">
        <v>22</v>
      </c>
      <c r="C21733" s="32">
        <v>484.28</v>
      </c>
    </row>
    <row r="21734" spans="1:3" ht="15" hidden="1" x14ac:dyDescent="0.2">
      <c r="A21734" s="13">
        <v>0</v>
      </c>
      <c r="B21734" s="15" t="s">
        <v>23</v>
      </c>
      <c r="C21734" s="32"/>
    </row>
    <row r="21735" spans="1:3" ht="15" hidden="1" x14ac:dyDescent="0.2">
      <c r="A21735" s="13">
        <v>0</v>
      </c>
      <c r="B21735" s="15" t="s">
        <v>24</v>
      </c>
      <c r="C21735" s="32"/>
    </row>
    <row r="21736" spans="1:3" ht="15" hidden="1" x14ac:dyDescent="0.2">
      <c r="A21736" s="13">
        <v>0</v>
      </c>
      <c r="B21736" s="15" t="s">
        <v>25</v>
      </c>
      <c r="C21736" s="32"/>
    </row>
    <row r="21737" spans="1:3" ht="15" hidden="1" x14ac:dyDescent="0.2">
      <c r="A21737" s="13">
        <v>0</v>
      </c>
      <c r="B21737" s="15" t="s">
        <v>26</v>
      </c>
      <c r="C21737" s="32"/>
    </row>
    <row r="21738" spans="1:3" ht="15" hidden="1" x14ac:dyDescent="0.2">
      <c r="A21738" s="13">
        <v>0</v>
      </c>
      <c r="B21738" s="15" t="s">
        <v>27</v>
      </c>
      <c r="C21738" s="32"/>
    </row>
    <row r="21739" spans="1:3" ht="30" hidden="1" x14ac:dyDescent="0.2">
      <c r="A21739" s="13">
        <v>0</v>
      </c>
      <c r="B21739" s="15" t="s">
        <v>28</v>
      </c>
      <c r="C21739" s="32"/>
    </row>
    <row r="21740" spans="1:3" ht="15" hidden="1" x14ac:dyDescent="0.2">
      <c r="A21740" s="13">
        <v>0</v>
      </c>
      <c r="B21740" s="15" t="s">
        <v>29</v>
      </c>
      <c r="C21740" s="32"/>
    </row>
    <row r="21741" spans="1:3" ht="15" hidden="1" x14ac:dyDescent="0.2">
      <c r="A21741" s="13">
        <v>0</v>
      </c>
      <c r="B21741" s="15" t="s">
        <v>30</v>
      </c>
      <c r="C21741" s="32"/>
    </row>
    <row r="21742" spans="1:3" ht="15" hidden="1" x14ac:dyDescent="0.2">
      <c r="A21742" s="13">
        <v>0</v>
      </c>
      <c r="B21742" s="15" t="s">
        <v>31</v>
      </c>
      <c r="C21742" s="32">
        <v>553.55999999999995</v>
      </c>
    </row>
    <row r="21743" spans="1:3" ht="15" hidden="1" x14ac:dyDescent="0.2">
      <c r="A21743" s="13">
        <f>SUM(C21743)</f>
        <v>0</v>
      </c>
      <c r="B21743" s="12" t="s">
        <v>32</v>
      </c>
      <c r="C21743" s="31"/>
    </row>
    <row r="21744" spans="1:3" ht="15" hidden="1" x14ac:dyDescent="0.2">
      <c r="A21744" s="13">
        <f>SUM(C21744)</f>
        <v>0</v>
      </c>
      <c r="B21744" s="3" t="s">
        <v>33</v>
      </c>
      <c r="C21744" s="28"/>
    </row>
    <row r="21745" spans="1:3" ht="15" hidden="1" x14ac:dyDescent="0.2">
      <c r="A21745" s="13">
        <f>SUM(C21745)</f>
        <v>0</v>
      </c>
      <c r="B21745" s="12" t="s">
        <v>4</v>
      </c>
      <c r="C21745" s="31"/>
    </row>
    <row r="21746" spans="1:3" ht="15" x14ac:dyDescent="0.2">
      <c r="A21746" s="13"/>
      <c r="B21746" s="12" t="s">
        <v>34</v>
      </c>
      <c r="C21746" s="31">
        <v>89.8</v>
      </c>
    </row>
    <row r="21747" spans="1:3" ht="15" x14ac:dyDescent="0.2">
      <c r="A21747" s="13"/>
      <c r="B21747" s="12" t="s">
        <v>35</v>
      </c>
      <c r="C21747" s="31">
        <v>10.1</v>
      </c>
    </row>
    <row r="21748" spans="1:3" ht="15" x14ac:dyDescent="0.2">
      <c r="A21748" s="13"/>
      <c r="B21748" s="2" t="s">
        <v>36</v>
      </c>
      <c r="C21748" s="28">
        <v>5.12</v>
      </c>
    </row>
    <row r="21749" spans="1:3" ht="15" hidden="1" x14ac:dyDescent="0.2">
      <c r="A21749" s="13">
        <f t="shared" ref="A21747:A21810" si="891">SUM(C21749)</f>
        <v>0</v>
      </c>
      <c r="B21749" s="2" t="s">
        <v>37</v>
      </c>
      <c r="C21749" s="28">
        <v>0</v>
      </c>
    </row>
    <row r="21750" spans="1:3" ht="15" hidden="1" x14ac:dyDescent="0.2">
      <c r="A21750" s="13">
        <v>0</v>
      </c>
      <c r="B21750" s="16" t="s">
        <v>8</v>
      </c>
      <c r="C21750" s="33">
        <v>0</v>
      </c>
    </row>
    <row r="21751" spans="1:3" ht="15" hidden="1" x14ac:dyDescent="0.2">
      <c r="A21751" s="13">
        <v>0</v>
      </c>
      <c r="B21751" s="15" t="s">
        <v>9</v>
      </c>
      <c r="C21751" s="32"/>
    </row>
    <row r="21752" spans="1:3" ht="15" hidden="1" x14ac:dyDescent="0.2">
      <c r="A21752" s="13">
        <v>0</v>
      </c>
      <c r="B21752" s="15" t="s">
        <v>38</v>
      </c>
      <c r="C21752" s="32"/>
    </row>
    <row r="21753" spans="1:3" ht="15" hidden="1" x14ac:dyDescent="0.2">
      <c r="A21753" s="13">
        <f t="shared" si="891"/>
        <v>0</v>
      </c>
      <c r="B21753" s="14" t="s">
        <v>39</v>
      </c>
      <c r="C21753" s="31"/>
    </row>
    <row r="21754" spans="1:3" ht="15" hidden="1" x14ac:dyDescent="0.2">
      <c r="A21754" s="13">
        <f t="shared" si="891"/>
        <v>0</v>
      </c>
      <c r="B21754" s="4" t="s">
        <v>40</v>
      </c>
      <c r="C21754" s="28"/>
    </row>
    <row r="21755" spans="1:3" ht="15" hidden="1" x14ac:dyDescent="0.2">
      <c r="A21755" s="13">
        <f t="shared" si="891"/>
        <v>0</v>
      </c>
      <c r="B21755" s="2" t="s">
        <v>41</v>
      </c>
      <c r="C21755" s="28">
        <v>0</v>
      </c>
    </row>
    <row r="21756" spans="1:3" ht="15" hidden="1" x14ac:dyDescent="0.2">
      <c r="A21756" s="13">
        <v>0</v>
      </c>
      <c r="B21756" s="16" t="s">
        <v>14</v>
      </c>
      <c r="C21756" s="33">
        <v>0</v>
      </c>
    </row>
    <row r="21757" spans="1:3" ht="15" hidden="1" x14ac:dyDescent="0.2">
      <c r="A21757" s="13">
        <v>0</v>
      </c>
      <c r="B21757" s="15" t="s">
        <v>9</v>
      </c>
      <c r="C21757" s="32"/>
    </row>
    <row r="21758" spans="1:3" ht="15" hidden="1" x14ac:dyDescent="0.2">
      <c r="A21758" s="13">
        <v>0</v>
      </c>
      <c r="B21758" s="15" t="s">
        <v>10</v>
      </c>
      <c r="C21758" s="32"/>
    </row>
    <row r="21759" spans="1:3" ht="15" hidden="1" x14ac:dyDescent="0.2">
      <c r="A21759" s="13">
        <f t="shared" si="891"/>
        <v>0</v>
      </c>
      <c r="B21759" s="14" t="s">
        <v>42</v>
      </c>
      <c r="C21759" s="31"/>
    </row>
    <row r="21760" spans="1:3" ht="15" hidden="1" x14ac:dyDescent="0.2">
      <c r="A21760" s="13">
        <f t="shared" si="891"/>
        <v>0</v>
      </c>
      <c r="B21760" s="4" t="s">
        <v>16</v>
      </c>
      <c r="C21760" s="28"/>
    </row>
    <row r="21761" spans="1:3" ht="15" hidden="1" x14ac:dyDescent="0.2">
      <c r="A21761" s="13">
        <f t="shared" si="891"/>
        <v>0</v>
      </c>
      <c r="B21761" s="16" t="s">
        <v>17</v>
      </c>
      <c r="C21761" s="33">
        <v>0</v>
      </c>
    </row>
    <row r="21762" spans="1:3" ht="15" hidden="1" x14ac:dyDescent="0.2">
      <c r="A21762" s="13">
        <v>0</v>
      </c>
      <c r="B21762" s="15" t="s">
        <v>43</v>
      </c>
      <c r="C21762" s="32"/>
    </row>
    <row r="21763" spans="1:3" ht="15" hidden="1" x14ac:dyDescent="0.2">
      <c r="A21763" s="13">
        <v>0</v>
      </c>
      <c r="B21763" s="15" t="s">
        <v>15</v>
      </c>
      <c r="C21763" s="32"/>
    </row>
    <row r="21764" spans="1:3" ht="15" hidden="1" x14ac:dyDescent="0.2">
      <c r="A21764" s="13">
        <v>0</v>
      </c>
      <c r="B21764" s="15" t="s">
        <v>10</v>
      </c>
      <c r="C21764" s="32"/>
    </row>
    <row r="21765" spans="1:3" ht="15" hidden="1" x14ac:dyDescent="0.2">
      <c r="A21765" s="13">
        <f t="shared" si="891"/>
        <v>0</v>
      </c>
      <c r="B21765" s="14" t="s">
        <v>39</v>
      </c>
      <c r="C21765" s="31"/>
    </row>
    <row r="21766" spans="1:3" ht="15" hidden="1" x14ac:dyDescent="0.2">
      <c r="A21766" s="13">
        <f t="shared" si="891"/>
        <v>0</v>
      </c>
      <c r="B21766" s="4" t="s">
        <v>16</v>
      </c>
      <c r="C21766" s="28"/>
    </row>
    <row r="21767" spans="1:3" hidden="1" x14ac:dyDescent="0.2">
      <c r="A21767" s="13">
        <f t="shared" si="891"/>
        <v>0</v>
      </c>
      <c r="B21767" s="21"/>
      <c r="C21767" s="35"/>
    </row>
    <row r="21768" spans="1:3" ht="15" hidden="1" x14ac:dyDescent="0.2">
      <c r="A21768" s="13">
        <f t="shared" si="891"/>
        <v>0</v>
      </c>
      <c r="B21768" s="22" t="s">
        <v>60</v>
      </c>
      <c r="C21768" s="29"/>
    </row>
    <row r="21769" spans="1:3" ht="15" x14ac:dyDescent="0.2">
      <c r="A21769" s="13"/>
      <c r="B21769" s="17" t="s">
        <v>44</v>
      </c>
      <c r="C21769" s="31">
        <v>11212.71</v>
      </c>
    </row>
    <row r="21770" spans="1:3" ht="15" x14ac:dyDescent="0.2">
      <c r="A21770" s="13"/>
      <c r="B21770" s="12" t="s">
        <v>1</v>
      </c>
      <c r="C21770" s="31">
        <v>11212.71</v>
      </c>
    </row>
    <row r="21771" spans="1:3" ht="15" hidden="1" x14ac:dyDescent="0.2">
      <c r="A21771" s="13">
        <f t="shared" si="891"/>
        <v>0</v>
      </c>
      <c r="B21771" s="12" t="s">
        <v>6</v>
      </c>
      <c r="C21771" s="31">
        <v>0</v>
      </c>
    </row>
    <row r="21772" spans="1:3" ht="15" hidden="1" x14ac:dyDescent="0.2">
      <c r="A21772" s="13">
        <f t="shared" si="891"/>
        <v>0</v>
      </c>
      <c r="B21772" s="12" t="s">
        <v>45</v>
      </c>
      <c r="C21772" s="31">
        <v>0</v>
      </c>
    </row>
    <row r="21773" spans="1:3" ht="15" hidden="1" x14ac:dyDescent="0.2">
      <c r="A21773" s="13">
        <f t="shared" si="891"/>
        <v>0</v>
      </c>
      <c r="B21773" s="12" t="s">
        <v>13</v>
      </c>
      <c r="C21773" s="31">
        <v>0</v>
      </c>
    </row>
    <row r="21774" spans="1:3" ht="15" x14ac:dyDescent="0.2">
      <c r="A21774" s="13"/>
      <c r="B21774" s="17" t="s">
        <v>46</v>
      </c>
      <c r="C21774" s="31">
        <v>11245.960000000001</v>
      </c>
    </row>
    <row r="21775" spans="1:3" ht="15" x14ac:dyDescent="0.2">
      <c r="A21775" s="13"/>
      <c r="B21775" s="12" t="s">
        <v>19</v>
      </c>
      <c r="C21775" s="31">
        <v>11240.84</v>
      </c>
    </row>
    <row r="21776" spans="1:3" ht="15" x14ac:dyDescent="0.2">
      <c r="A21776" s="13"/>
      <c r="B21776" s="12" t="s">
        <v>36</v>
      </c>
      <c r="C21776" s="31">
        <v>5.12</v>
      </c>
    </row>
    <row r="21777" spans="1:3" ht="15" hidden="1" x14ac:dyDescent="0.2">
      <c r="A21777" s="13">
        <f t="shared" si="891"/>
        <v>0</v>
      </c>
      <c r="B21777" s="12" t="s">
        <v>47</v>
      </c>
      <c r="C21777" s="31">
        <v>0</v>
      </c>
    </row>
    <row r="21778" spans="1:3" ht="15" hidden="1" x14ac:dyDescent="0.2">
      <c r="A21778" s="13">
        <f t="shared" si="891"/>
        <v>0</v>
      </c>
      <c r="B21778" s="12" t="s">
        <v>41</v>
      </c>
      <c r="C21778" s="31">
        <v>0</v>
      </c>
    </row>
    <row r="21779" spans="1:3" ht="15" x14ac:dyDescent="0.2">
      <c r="A21779" s="13"/>
      <c r="B21779" s="39" t="s">
        <v>48</v>
      </c>
      <c r="C21779" s="40">
        <v>-33.25</v>
      </c>
    </row>
    <row r="21780" spans="1:3" ht="15" x14ac:dyDescent="0.2">
      <c r="A21780" s="13"/>
      <c r="B21780" s="39" t="s">
        <v>49</v>
      </c>
      <c r="C21780" s="40">
        <v>871.7</v>
      </c>
    </row>
    <row r="21781" spans="1:3" ht="15" x14ac:dyDescent="0.2">
      <c r="A21781" s="13"/>
      <c r="B21781" s="39" t="s">
        <v>50</v>
      </c>
      <c r="C21781" s="40">
        <v>838.45</v>
      </c>
    </row>
    <row r="21782" spans="1:3" ht="15" hidden="1" x14ac:dyDescent="0.2">
      <c r="A21782" s="13">
        <f t="shared" si="891"/>
        <v>0</v>
      </c>
      <c r="B21782" s="23"/>
      <c r="C21782" s="34"/>
    </row>
    <row r="21783" spans="1:3" hidden="1" x14ac:dyDescent="0.2">
      <c r="A21783" s="13">
        <f t="shared" si="891"/>
        <v>0</v>
      </c>
      <c r="B21783" s="18" t="s">
        <v>319</v>
      </c>
      <c r="C21783" s="29"/>
    </row>
    <row r="21784" spans="1:3" ht="15" x14ac:dyDescent="0.2">
      <c r="A21784" s="13"/>
      <c r="B21784" s="5" t="s">
        <v>53</v>
      </c>
      <c r="C21784" s="36">
        <v>1955</v>
      </c>
    </row>
    <row r="21785" spans="1:3" ht="15" x14ac:dyDescent="0.2">
      <c r="A21785" s="13"/>
      <c r="B21785" s="6" t="s">
        <v>54</v>
      </c>
      <c r="C21785" s="36">
        <v>1639</v>
      </c>
    </row>
    <row r="21786" spans="1:3" ht="15" x14ac:dyDescent="0.2">
      <c r="A21786" s="13"/>
      <c r="B21786" s="6" t="s">
        <v>55</v>
      </c>
      <c r="C21786" s="36">
        <v>316</v>
      </c>
    </row>
    <row r="21787" spans="1:3" ht="15" hidden="1" x14ac:dyDescent="0.2">
      <c r="A21787" s="13">
        <f t="shared" si="891"/>
        <v>0</v>
      </c>
      <c r="B21787" s="24"/>
      <c r="C21787" s="34"/>
    </row>
    <row r="21788" spans="1:3" ht="15" x14ac:dyDescent="0.2">
      <c r="A21788" s="13"/>
      <c r="B21788" s="121" t="s">
        <v>251</v>
      </c>
      <c r="C21788" s="122"/>
    </row>
    <row r="21789" spans="1:3" hidden="1" x14ac:dyDescent="0.2">
      <c r="A21789" s="13">
        <f t="shared" si="891"/>
        <v>0</v>
      </c>
      <c r="B21789" s="21"/>
      <c r="C21789" s="35"/>
    </row>
    <row r="21790" spans="1:3" ht="15" hidden="1" x14ac:dyDescent="0.2">
      <c r="A21790" s="13">
        <f t="shared" si="891"/>
        <v>0</v>
      </c>
      <c r="B21790" s="22" t="s">
        <v>59</v>
      </c>
      <c r="C21790" s="29"/>
    </row>
    <row r="21791" spans="1:3" ht="15" x14ac:dyDescent="0.2">
      <c r="A21791" s="13"/>
      <c r="B21791" s="2" t="s">
        <v>1</v>
      </c>
      <c r="C21791" s="28">
        <v>13669.965200000001</v>
      </c>
    </row>
    <row r="21792" spans="1:3" ht="15" hidden="1" x14ac:dyDescent="0.2">
      <c r="A21792" s="13">
        <f t="shared" si="891"/>
        <v>0</v>
      </c>
      <c r="B21792" s="3" t="s">
        <v>2</v>
      </c>
      <c r="C21792" s="28"/>
    </row>
    <row r="21793" spans="1:3" ht="15" hidden="1" x14ac:dyDescent="0.2">
      <c r="A21793" s="13">
        <f t="shared" si="891"/>
        <v>0</v>
      </c>
      <c r="B21793" s="3" t="s">
        <v>3</v>
      </c>
      <c r="C21793" s="28"/>
    </row>
    <row r="21794" spans="1:3" ht="15" x14ac:dyDescent="0.2">
      <c r="A21794" s="13"/>
      <c r="B21794" s="3" t="s">
        <v>4</v>
      </c>
      <c r="C21794" s="28">
        <v>167.24755999999999</v>
      </c>
    </row>
    <row r="21795" spans="1:3" ht="15" x14ac:dyDescent="0.2">
      <c r="A21795" s="13"/>
      <c r="B21795" s="3" t="s">
        <v>5</v>
      </c>
      <c r="C21795" s="28">
        <v>13502.717640000001</v>
      </c>
    </row>
    <row r="21796" spans="1:3" ht="15" hidden="1" x14ac:dyDescent="0.2">
      <c r="A21796" s="13">
        <f t="shared" si="891"/>
        <v>0</v>
      </c>
      <c r="B21796" s="2" t="s">
        <v>6</v>
      </c>
      <c r="C21796" s="28">
        <v>0</v>
      </c>
    </row>
    <row r="21797" spans="1:3" ht="15" hidden="1" x14ac:dyDescent="0.2">
      <c r="A21797" s="13">
        <f t="shared" si="891"/>
        <v>0</v>
      </c>
      <c r="B21797" s="2" t="s">
        <v>7</v>
      </c>
      <c r="C21797" s="28">
        <v>0</v>
      </c>
    </row>
    <row r="21798" spans="1:3" ht="15" hidden="1" x14ac:dyDescent="0.2">
      <c r="A21798" s="13">
        <v>0</v>
      </c>
      <c r="B21798" s="3" t="s">
        <v>8</v>
      </c>
      <c r="C21798" s="28">
        <v>0</v>
      </c>
    </row>
    <row r="21799" spans="1:3" ht="15" hidden="1" x14ac:dyDescent="0.2">
      <c r="A21799" s="13">
        <f t="shared" si="891"/>
        <v>0</v>
      </c>
      <c r="B21799" s="4" t="s">
        <v>9</v>
      </c>
      <c r="C21799" s="28">
        <v>0</v>
      </c>
    </row>
    <row r="21800" spans="1:3" ht="15" hidden="1" x14ac:dyDescent="0.2">
      <c r="A21800" s="13">
        <v>0</v>
      </c>
      <c r="B21800" s="4" t="s">
        <v>10</v>
      </c>
      <c r="C21800" s="28">
        <v>0</v>
      </c>
    </row>
    <row r="21801" spans="1:3" ht="15" hidden="1" x14ac:dyDescent="0.2">
      <c r="A21801" s="13">
        <f t="shared" si="891"/>
        <v>0</v>
      </c>
      <c r="B21801" s="4" t="s">
        <v>11</v>
      </c>
      <c r="C21801" s="28">
        <v>0</v>
      </c>
    </row>
    <row r="21802" spans="1:3" ht="15" hidden="1" x14ac:dyDescent="0.2">
      <c r="A21802" s="13">
        <f t="shared" si="891"/>
        <v>0</v>
      </c>
      <c r="B21802" s="4" t="s">
        <v>12</v>
      </c>
      <c r="C21802" s="28">
        <v>0</v>
      </c>
    </row>
    <row r="21803" spans="1:3" ht="15" hidden="1" x14ac:dyDescent="0.2">
      <c r="A21803" s="13">
        <f t="shared" si="891"/>
        <v>0</v>
      </c>
      <c r="B21803" s="2" t="s">
        <v>13</v>
      </c>
      <c r="C21803" s="28">
        <v>0</v>
      </c>
    </row>
    <row r="21804" spans="1:3" ht="15" hidden="1" x14ac:dyDescent="0.2">
      <c r="A21804" s="13">
        <v>0</v>
      </c>
      <c r="B21804" s="3" t="s">
        <v>14</v>
      </c>
      <c r="C21804" s="28">
        <v>0</v>
      </c>
    </row>
    <row r="21805" spans="1:3" ht="15" hidden="1" x14ac:dyDescent="0.2">
      <c r="A21805" s="13">
        <v>0</v>
      </c>
      <c r="B21805" s="4" t="s">
        <v>15</v>
      </c>
      <c r="C21805" s="28">
        <v>0</v>
      </c>
    </row>
    <row r="21806" spans="1:3" ht="15" hidden="1" x14ac:dyDescent="0.2">
      <c r="A21806" s="13">
        <v>0</v>
      </c>
      <c r="B21806" s="4" t="s">
        <v>10</v>
      </c>
      <c r="C21806" s="28">
        <v>0</v>
      </c>
    </row>
    <row r="21807" spans="1:3" ht="15" hidden="1" x14ac:dyDescent="0.2">
      <c r="A21807" s="13">
        <f t="shared" si="891"/>
        <v>0</v>
      </c>
      <c r="B21807" s="4" t="s">
        <v>16</v>
      </c>
      <c r="C21807" s="28">
        <v>0</v>
      </c>
    </row>
    <row r="21808" spans="1:3" ht="15" hidden="1" x14ac:dyDescent="0.2">
      <c r="A21808" s="13">
        <f t="shared" si="891"/>
        <v>0</v>
      </c>
      <c r="B21808" s="3" t="s">
        <v>17</v>
      </c>
      <c r="C21808" s="28">
        <v>0</v>
      </c>
    </row>
    <row r="21809" spans="1:3" ht="15" hidden="1" x14ac:dyDescent="0.2">
      <c r="A21809" s="13">
        <f t="shared" si="891"/>
        <v>0</v>
      </c>
      <c r="B21809" s="4" t="s">
        <v>18</v>
      </c>
      <c r="C21809" s="28">
        <v>0</v>
      </c>
    </row>
    <row r="21810" spans="1:3" hidden="1" x14ac:dyDescent="0.2">
      <c r="A21810" s="13">
        <f t="shared" si="891"/>
        <v>0</v>
      </c>
      <c r="B21810" s="21"/>
      <c r="C21810" s="35"/>
    </row>
    <row r="21811" spans="1:3" ht="15" x14ac:dyDescent="0.2">
      <c r="A21811" s="13"/>
      <c r="B21811" s="2" t="s">
        <v>19</v>
      </c>
      <c r="C21811" s="28">
        <v>9023.0424899999998</v>
      </c>
    </row>
    <row r="21812" spans="1:3" ht="15" x14ac:dyDescent="0.2">
      <c r="A21812" s="13"/>
      <c r="B21812" s="12" t="s">
        <v>20</v>
      </c>
      <c r="C21812" s="31">
        <v>4499.4101000000001</v>
      </c>
    </row>
    <row r="21813" spans="1:3" ht="15" x14ac:dyDescent="0.2">
      <c r="A21813" s="13"/>
      <c r="B21813" s="12" t="s">
        <v>21</v>
      </c>
      <c r="C21813" s="31">
        <v>3897.7623100000001</v>
      </c>
    </row>
    <row r="21814" spans="1:3" ht="15" hidden="1" x14ac:dyDescent="0.2">
      <c r="A21814" s="13">
        <v>0</v>
      </c>
      <c r="B21814" s="15" t="s">
        <v>22</v>
      </c>
      <c r="C21814" s="32">
        <v>2625.0550600000001</v>
      </c>
    </row>
    <row r="21815" spans="1:3" ht="15" hidden="1" x14ac:dyDescent="0.2">
      <c r="A21815" s="13">
        <v>0</v>
      </c>
      <c r="B21815" s="15" t="s">
        <v>23</v>
      </c>
      <c r="C21815" s="32">
        <v>15.041980000000001</v>
      </c>
    </row>
    <row r="21816" spans="1:3" ht="15" hidden="1" x14ac:dyDescent="0.2">
      <c r="A21816" s="13">
        <v>0</v>
      </c>
      <c r="B21816" s="15" t="s">
        <v>24</v>
      </c>
      <c r="C21816" s="32">
        <v>887.11033999999995</v>
      </c>
    </row>
    <row r="21817" spans="1:3" ht="15" hidden="1" x14ac:dyDescent="0.2">
      <c r="A21817" s="13">
        <v>0</v>
      </c>
      <c r="B21817" s="15" t="s">
        <v>25</v>
      </c>
      <c r="C21817" s="32">
        <v>18.86852</v>
      </c>
    </row>
    <row r="21818" spans="1:3" ht="15" hidden="1" x14ac:dyDescent="0.2">
      <c r="A21818" s="13">
        <v>0</v>
      </c>
      <c r="B21818" s="15" t="s">
        <v>26</v>
      </c>
      <c r="C21818" s="32">
        <v>0</v>
      </c>
    </row>
    <row r="21819" spans="1:3" ht="15" hidden="1" x14ac:dyDescent="0.2">
      <c r="A21819" s="13">
        <v>0</v>
      </c>
      <c r="B21819" s="15" t="s">
        <v>27</v>
      </c>
      <c r="C21819" s="32">
        <v>13.345140000000001</v>
      </c>
    </row>
    <row r="21820" spans="1:3" ht="30" hidden="1" x14ac:dyDescent="0.2">
      <c r="A21820" s="13">
        <v>0</v>
      </c>
      <c r="B21820" s="15" t="s">
        <v>28</v>
      </c>
      <c r="C21820" s="32">
        <v>13.818</v>
      </c>
    </row>
    <row r="21821" spans="1:3" ht="15" hidden="1" x14ac:dyDescent="0.2">
      <c r="A21821" s="13">
        <v>0</v>
      </c>
      <c r="B21821" s="15" t="s">
        <v>29</v>
      </c>
      <c r="C21821" s="32">
        <v>90.760369999999995</v>
      </c>
    </row>
    <row r="21822" spans="1:3" ht="15" hidden="1" x14ac:dyDescent="0.2">
      <c r="A21822" s="13">
        <v>0</v>
      </c>
      <c r="B21822" s="15" t="s">
        <v>30</v>
      </c>
      <c r="C21822" s="32">
        <v>0</v>
      </c>
    </row>
    <row r="21823" spans="1:3" ht="15" hidden="1" x14ac:dyDescent="0.2">
      <c r="A21823" s="13">
        <v>0</v>
      </c>
      <c r="B21823" s="15" t="s">
        <v>31</v>
      </c>
      <c r="C21823" s="32">
        <v>233.7629</v>
      </c>
    </row>
    <row r="21824" spans="1:3" ht="15" hidden="1" x14ac:dyDescent="0.2">
      <c r="A21824" s="13">
        <f t="shared" ref="A21824:A21830" si="892">SUM(C21824)</f>
        <v>0</v>
      </c>
      <c r="B21824" s="12" t="s">
        <v>32</v>
      </c>
      <c r="C21824" s="31">
        <v>0</v>
      </c>
    </row>
    <row r="21825" spans="1:3" ht="15" hidden="1" x14ac:dyDescent="0.2">
      <c r="A21825" s="13">
        <f t="shared" si="892"/>
        <v>0</v>
      </c>
      <c r="B21825" s="3" t="s">
        <v>33</v>
      </c>
      <c r="C21825" s="28">
        <v>0</v>
      </c>
    </row>
    <row r="21826" spans="1:3" ht="15" x14ac:dyDescent="0.2">
      <c r="A21826" s="13"/>
      <c r="B21826" s="12" t="s">
        <v>4</v>
      </c>
      <c r="C21826" s="31">
        <v>43.918390000000002</v>
      </c>
    </row>
    <row r="21827" spans="1:3" ht="15" x14ac:dyDescent="0.2">
      <c r="A21827" s="13"/>
      <c r="B21827" s="12" t="s">
        <v>34</v>
      </c>
      <c r="C21827" s="31">
        <v>1.1594</v>
      </c>
    </row>
    <row r="21828" spans="1:3" ht="15" x14ac:dyDescent="0.2">
      <c r="A21828" s="13"/>
      <c r="B21828" s="12" t="s">
        <v>35</v>
      </c>
      <c r="C21828" s="31">
        <v>580.79228999999998</v>
      </c>
    </row>
    <row r="21829" spans="1:3" ht="15" x14ac:dyDescent="0.2">
      <c r="A21829" s="13"/>
      <c r="B21829" s="2" t="s">
        <v>36</v>
      </c>
      <c r="C21829" s="28">
        <v>591.94610999999998</v>
      </c>
    </row>
    <row r="21830" spans="1:3" ht="15" hidden="1" x14ac:dyDescent="0.2">
      <c r="A21830" s="13">
        <f t="shared" si="892"/>
        <v>0</v>
      </c>
      <c r="B21830" s="2" t="s">
        <v>37</v>
      </c>
      <c r="C21830" s="28">
        <v>0</v>
      </c>
    </row>
    <row r="21831" spans="1:3" ht="15" hidden="1" x14ac:dyDescent="0.2">
      <c r="A21831" s="13">
        <v>0</v>
      </c>
      <c r="B21831" s="16" t="s">
        <v>8</v>
      </c>
      <c r="C21831" s="33">
        <v>0</v>
      </c>
    </row>
    <row r="21832" spans="1:3" ht="15" hidden="1" x14ac:dyDescent="0.2">
      <c r="A21832" s="13">
        <v>0</v>
      </c>
      <c r="B21832" s="15" t="s">
        <v>9</v>
      </c>
      <c r="C21832" s="32">
        <v>0</v>
      </c>
    </row>
    <row r="21833" spans="1:3" ht="15" hidden="1" x14ac:dyDescent="0.2">
      <c r="A21833" s="13">
        <v>0</v>
      </c>
      <c r="B21833" s="15" t="s">
        <v>38</v>
      </c>
      <c r="C21833" s="32">
        <v>0</v>
      </c>
    </row>
    <row r="21834" spans="1:3" ht="15" hidden="1" x14ac:dyDescent="0.2">
      <c r="A21834" s="13">
        <f>SUM(C21834)</f>
        <v>0</v>
      </c>
      <c r="B21834" s="14" t="s">
        <v>39</v>
      </c>
      <c r="C21834" s="31">
        <v>0</v>
      </c>
    </row>
    <row r="21835" spans="1:3" ht="15" hidden="1" x14ac:dyDescent="0.2">
      <c r="A21835" s="13">
        <f>SUM(C21835)</f>
        <v>0</v>
      </c>
      <c r="B21835" s="4" t="s">
        <v>40</v>
      </c>
      <c r="C21835" s="28">
        <v>0</v>
      </c>
    </row>
    <row r="21836" spans="1:3" ht="15" hidden="1" x14ac:dyDescent="0.2">
      <c r="A21836" s="13">
        <f>SUM(C21836)</f>
        <v>0</v>
      </c>
      <c r="B21836" s="2" t="s">
        <v>41</v>
      </c>
      <c r="C21836" s="28">
        <v>0</v>
      </c>
    </row>
    <row r="21837" spans="1:3" ht="15" hidden="1" x14ac:dyDescent="0.2">
      <c r="A21837" s="13">
        <v>0</v>
      </c>
      <c r="B21837" s="16" t="s">
        <v>14</v>
      </c>
      <c r="C21837" s="33">
        <v>0</v>
      </c>
    </row>
    <row r="21838" spans="1:3" ht="15" hidden="1" x14ac:dyDescent="0.2">
      <c r="A21838" s="13">
        <v>0</v>
      </c>
      <c r="B21838" s="15" t="s">
        <v>9</v>
      </c>
      <c r="C21838" s="32">
        <v>0</v>
      </c>
    </row>
    <row r="21839" spans="1:3" ht="15" hidden="1" x14ac:dyDescent="0.2">
      <c r="A21839" s="13">
        <v>0</v>
      </c>
      <c r="B21839" s="15" t="s">
        <v>10</v>
      </c>
      <c r="C21839" s="32">
        <v>0</v>
      </c>
    </row>
    <row r="21840" spans="1:3" ht="15" hidden="1" x14ac:dyDescent="0.2">
      <c r="A21840" s="13">
        <f>SUM(C21840)</f>
        <v>0</v>
      </c>
      <c r="B21840" s="14" t="s">
        <v>42</v>
      </c>
      <c r="C21840" s="31">
        <v>0</v>
      </c>
    </row>
    <row r="21841" spans="1:3" ht="15" hidden="1" x14ac:dyDescent="0.2">
      <c r="A21841" s="13">
        <f>SUM(C21841)</f>
        <v>0</v>
      </c>
      <c r="B21841" s="4" t="s">
        <v>16</v>
      </c>
      <c r="C21841" s="28">
        <v>0</v>
      </c>
    </row>
    <row r="21842" spans="1:3" ht="15" hidden="1" x14ac:dyDescent="0.2">
      <c r="A21842" s="13">
        <f>SUM(C21842)</f>
        <v>0</v>
      </c>
      <c r="B21842" s="16" t="s">
        <v>17</v>
      </c>
      <c r="C21842" s="33">
        <v>0</v>
      </c>
    </row>
    <row r="21843" spans="1:3" ht="15" hidden="1" x14ac:dyDescent="0.2">
      <c r="A21843" s="13">
        <v>0</v>
      </c>
      <c r="B21843" s="15" t="s">
        <v>43</v>
      </c>
      <c r="C21843" s="32">
        <v>0</v>
      </c>
    </row>
    <row r="21844" spans="1:3" ht="15" hidden="1" x14ac:dyDescent="0.2">
      <c r="A21844" s="13">
        <v>0</v>
      </c>
      <c r="B21844" s="15" t="s">
        <v>15</v>
      </c>
      <c r="C21844" s="32">
        <v>0</v>
      </c>
    </row>
    <row r="21845" spans="1:3" ht="15" hidden="1" x14ac:dyDescent="0.2">
      <c r="A21845" s="13">
        <v>0</v>
      </c>
      <c r="B21845" s="15" t="s">
        <v>10</v>
      </c>
      <c r="C21845" s="32">
        <v>0</v>
      </c>
    </row>
    <row r="21846" spans="1:3" ht="15" hidden="1" x14ac:dyDescent="0.2">
      <c r="A21846" s="13">
        <f t="shared" ref="A21846:A21868" si="893">SUM(C21846)</f>
        <v>0</v>
      </c>
      <c r="B21846" s="14" t="s">
        <v>39</v>
      </c>
      <c r="C21846" s="31">
        <v>0</v>
      </c>
    </row>
    <row r="21847" spans="1:3" ht="15" hidden="1" x14ac:dyDescent="0.2">
      <c r="A21847" s="13">
        <f t="shared" si="893"/>
        <v>0</v>
      </c>
      <c r="B21847" s="4" t="s">
        <v>16</v>
      </c>
      <c r="C21847" s="28">
        <v>0</v>
      </c>
    </row>
    <row r="21848" spans="1:3" hidden="1" x14ac:dyDescent="0.2">
      <c r="A21848" s="13">
        <f t="shared" si="893"/>
        <v>0</v>
      </c>
      <c r="B21848" s="21"/>
      <c r="C21848" s="35"/>
    </row>
    <row r="21849" spans="1:3" ht="15" hidden="1" x14ac:dyDescent="0.2">
      <c r="A21849" s="13">
        <f t="shared" si="893"/>
        <v>0</v>
      </c>
      <c r="B21849" s="22" t="s">
        <v>60</v>
      </c>
      <c r="C21849" s="29"/>
    </row>
    <row r="21850" spans="1:3" ht="15" x14ac:dyDescent="0.2">
      <c r="A21850" s="13"/>
      <c r="B21850" s="17" t="s">
        <v>44</v>
      </c>
      <c r="C21850" s="31">
        <v>13669.965200000001</v>
      </c>
    </row>
    <row r="21851" spans="1:3" ht="15" x14ac:dyDescent="0.2">
      <c r="A21851" s="13"/>
      <c r="B21851" s="12" t="s">
        <v>1</v>
      </c>
      <c r="C21851" s="31">
        <v>13669.965200000001</v>
      </c>
    </row>
    <row r="21852" spans="1:3" ht="15" hidden="1" x14ac:dyDescent="0.2">
      <c r="A21852" s="13">
        <f t="shared" si="893"/>
        <v>0</v>
      </c>
      <c r="B21852" s="12" t="s">
        <v>6</v>
      </c>
      <c r="C21852" s="31">
        <v>0</v>
      </c>
    </row>
    <row r="21853" spans="1:3" ht="15" hidden="1" x14ac:dyDescent="0.2">
      <c r="A21853" s="13">
        <f t="shared" si="893"/>
        <v>0</v>
      </c>
      <c r="B21853" s="12" t="s">
        <v>45</v>
      </c>
      <c r="C21853" s="31">
        <v>0</v>
      </c>
    </row>
    <row r="21854" spans="1:3" ht="15" hidden="1" x14ac:dyDescent="0.2">
      <c r="A21854" s="13">
        <f t="shared" si="893"/>
        <v>0</v>
      </c>
      <c r="B21854" s="12" t="s">
        <v>13</v>
      </c>
      <c r="C21854" s="31">
        <v>0</v>
      </c>
    </row>
    <row r="21855" spans="1:3" ht="15" x14ac:dyDescent="0.2">
      <c r="A21855" s="13"/>
      <c r="B21855" s="17" t="s">
        <v>46</v>
      </c>
      <c r="C21855" s="31">
        <v>9614.9886000000006</v>
      </c>
    </row>
    <row r="21856" spans="1:3" ht="15" x14ac:dyDescent="0.2">
      <c r="A21856" s="13"/>
      <c r="B21856" s="12" t="s">
        <v>19</v>
      </c>
      <c r="C21856" s="31">
        <v>9023.0424899999998</v>
      </c>
    </row>
    <row r="21857" spans="1:3" ht="15" x14ac:dyDescent="0.2">
      <c r="A21857" s="13"/>
      <c r="B21857" s="12" t="s">
        <v>36</v>
      </c>
      <c r="C21857" s="31">
        <v>591.94610999999998</v>
      </c>
    </row>
    <row r="21858" spans="1:3" ht="15" hidden="1" x14ac:dyDescent="0.2">
      <c r="A21858" s="13">
        <f t="shared" si="893"/>
        <v>0</v>
      </c>
      <c r="B21858" s="12" t="s">
        <v>47</v>
      </c>
      <c r="C21858" s="31">
        <v>0</v>
      </c>
    </row>
    <row r="21859" spans="1:3" ht="15" hidden="1" x14ac:dyDescent="0.2">
      <c r="A21859" s="13">
        <f t="shared" si="893"/>
        <v>0</v>
      </c>
      <c r="B21859" s="12" t="s">
        <v>41</v>
      </c>
      <c r="C21859" s="31">
        <v>0</v>
      </c>
    </row>
    <row r="21860" spans="1:3" ht="15" x14ac:dyDescent="0.2">
      <c r="A21860" s="13"/>
      <c r="B21860" s="39" t="s">
        <v>48</v>
      </c>
      <c r="C21860" s="40">
        <v>4054.9766</v>
      </c>
    </row>
    <row r="21861" spans="1:3" ht="15" x14ac:dyDescent="0.2">
      <c r="A21861" s="13"/>
      <c r="B21861" s="39" t="s">
        <v>49</v>
      </c>
      <c r="C21861" s="40">
        <v>6303.3966499999997</v>
      </c>
    </row>
    <row r="21862" spans="1:3" ht="15" x14ac:dyDescent="0.2">
      <c r="A21862" s="13"/>
      <c r="B21862" s="39" t="s">
        <v>50</v>
      </c>
      <c r="C21862" s="40">
        <v>10358.373250000001</v>
      </c>
    </row>
    <row r="21863" spans="1:3" ht="15" hidden="1" x14ac:dyDescent="0.2">
      <c r="A21863" s="13">
        <f t="shared" si="893"/>
        <v>0</v>
      </c>
      <c r="B21863" s="23"/>
      <c r="C21863" s="34"/>
    </row>
    <row r="21864" spans="1:3" hidden="1" x14ac:dyDescent="0.2">
      <c r="A21864" s="13">
        <f t="shared" si="893"/>
        <v>0</v>
      </c>
      <c r="B21864" s="18" t="s">
        <v>319</v>
      </c>
      <c r="C21864" s="29"/>
    </row>
    <row r="21865" spans="1:3" ht="15" x14ac:dyDescent="0.2">
      <c r="A21865" s="13"/>
      <c r="B21865" s="5" t="s">
        <v>53</v>
      </c>
      <c r="C21865" s="36">
        <v>1521</v>
      </c>
    </row>
    <row r="21866" spans="1:3" ht="15" x14ac:dyDescent="0.2">
      <c r="A21866" s="13"/>
      <c r="B21866" s="6" t="s">
        <v>54</v>
      </c>
      <c r="C21866" s="36">
        <v>676</v>
      </c>
    </row>
    <row r="21867" spans="1:3" ht="15" x14ac:dyDescent="0.2">
      <c r="A21867" s="13"/>
      <c r="B21867" s="6" t="s">
        <v>55</v>
      </c>
      <c r="C21867" s="36">
        <v>845</v>
      </c>
    </row>
    <row r="21868" spans="1:3" ht="15" hidden="1" x14ac:dyDescent="0.2">
      <c r="A21868" s="13">
        <f t="shared" si="893"/>
        <v>0</v>
      </c>
      <c r="B21868" s="24"/>
      <c r="C21868" s="34"/>
    </row>
    <row r="21869" spans="1:3" ht="15" x14ac:dyDescent="0.2">
      <c r="A21869" s="13"/>
      <c r="B21869" s="121" t="s">
        <v>371</v>
      </c>
      <c r="C21869" s="122"/>
    </row>
    <row r="21870" spans="1:3" hidden="1" x14ac:dyDescent="0.2">
      <c r="A21870" s="13">
        <f t="shared" ref="A21870:A21878" si="894">SUM(C21870)</f>
        <v>0</v>
      </c>
      <c r="B21870" s="21"/>
      <c r="C21870" s="35"/>
    </row>
    <row r="21871" spans="1:3" ht="15" hidden="1" x14ac:dyDescent="0.2">
      <c r="A21871" s="13">
        <f t="shared" si="894"/>
        <v>0</v>
      </c>
      <c r="B21871" s="22" t="s">
        <v>59</v>
      </c>
      <c r="C21871" s="29"/>
    </row>
    <row r="21872" spans="1:3" ht="15" x14ac:dyDescent="0.2">
      <c r="A21872" s="13"/>
      <c r="B21872" s="2" t="s">
        <v>1</v>
      </c>
      <c r="C21872" s="28">
        <v>3567.49</v>
      </c>
    </row>
    <row r="21873" spans="1:3" ht="15" hidden="1" x14ac:dyDescent="0.2">
      <c r="A21873" s="13">
        <f t="shared" si="894"/>
        <v>0</v>
      </c>
      <c r="B21873" s="3" t="s">
        <v>2</v>
      </c>
      <c r="C21873" s="28"/>
    </row>
    <row r="21874" spans="1:3" ht="15" hidden="1" x14ac:dyDescent="0.2">
      <c r="A21874" s="13">
        <f t="shared" si="894"/>
        <v>0</v>
      </c>
      <c r="B21874" s="3" t="s">
        <v>3</v>
      </c>
      <c r="C21874" s="28"/>
    </row>
    <row r="21875" spans="1:3" ht="15" hidden="1" x14ac:dyDescent="0.2">
      <c r="A21875" s="13">
        <f t="shared" si="894"/>
        <v>0</v>
      </c>
      <c r="B21875" s="3" t="s">
        <v>4</v>
      </c>
      <c r="C21875" s="28"/>
    </row>
    <row r="21876" spans="1:3" ht="15" x14ac:dyDescent="0.2">
      <c r="A21876" s="13"/>
      <c r="B21876" s="3" t="s">
        <v>5</v>
      </c>
      <c r="C21876" s="28">
        <v>3567.49</v>
      </c>
    </row>
    <row r="21877" spans="1:3" ht="15" hidden="1" x14ac:dyDescent="0.2">
      <c r="A21877" s="13">
        <f t="shared" si="894"/>
        <v>0</v>
      </c>
      <c r="B21877" s="2" t="s">
        <v>6</v>
      </c>
      <c r="C21877" s="28"/>
    </row>
    <row r="21878" spans="1:3" ht="15" hidden="1" x14ac:dyDescent="0.2">
      <c r="A21878" s="13">
        <f t="shared" si="894"/>
        <v>0</v>
      </c>
      <c r="B21878" s="2" t="s">
        <v>7</v>
      </c>
      <c r="C21878" s="28">
        <v>0</v>
      </c>
    </row>
    <row r="21879" spans="1:3" ht="15" hidden="1" x14ac:dyDescent="0.2">
      <c r="A21879" s="13">
        <v>0</v>
      </c>
      <c r="B21879" s="3" t="s">
        <v>8</v>
      </c>
      <c r="C21879" s="28">
        <v>0</v>
      </c>
    </row>
    <row r="21880" spans="1:3" ht="15" hidden="1" x14ac:dyDescent="0.2">
      <c r="A21880" s="13">
        <f>SUM(C21880)</f>
        <v>0</v>
      </c>
      <c r="B21880" s="4" t="s">
        <v>9</v>
      </c>
      <c r="C21880" s="28"/>
    </row>
    <row r="21881" spans="1:3" ht="15" hidden="1" x14ac:dyDescent="0.2">
      <c r="A21881" s="13">
        <v>0</v>
      </c>
      <c r="B21881" s="4" t="s">
        <v>10</v>
      </c>
      <c r="C21881" s="28"/>
    </row>
    <row r="21882" spans="1:3" ht="15" hidden="1" x14ac:dyDescent="0.2">
      <c r="A21882" s="13">
        <f>SUM(C21882)</f>
        <v>0</v>
      </c>
      <c r="B21882" s="4" t="s">
        <v>11</v>
      </c>
      <c r="C21882" s="28"/>
    </row>
    <row r="21883" spans="1:3" ht="15" hidden="1" x14ac:dyDescent="0.2">
      <c r="A21883" s="13">
        <f>SUM(C21883)</f>
        <v>0</v>
      </c>
      <c r="B21883" s="4" t="s">
        <v>12</v>
      </c>
      <c r="C21883" s="28"/>
    </row>
    <row r="21884" spans="1:3" ht="15" hidden="1" x14ac:dyDescent="0.2">
      <c r="A21884" s="13">
        <f>SUM(C21884)</f>
        <v>0</v>
      </c>
      <c r="B21884" s="2" t="s">
        <v>13</v>
      </c>
      <c r="C21884" s="28">
        <v>0</v>
      </c>
    </row>
    <row r="21885" spans="1:3" ht="15" hidden="1" x14ac:dyDescent="0.2">
      <c r="A21885" s="13">
        <v>0</v>
      </c>
      <c r="B21885" s="3" t="s">
        <v>14</v>
      </c>
      <c r="C21885" s="28">
        <v>0</v>
      </c>
    </row>
    <row r="21886" spans="1:3" ht="15" hidden="1" x14ac:dyDescent="0.2">
      <c r="A21886" s="13">
        <v>0</v>
      </c>
      <c r="B21886" s="4" t="s">
        <v>15</v>
      </c>
      <c r="C21886" s="28"/>
    </row>
    <row r="21887" spans="1:3" ht="15" hidden="1" x14ac:dyDescent="0.2">
      <c r="A21887" s="13">
        <v>0</v>
      </c>
      <c r="B21887" s="4" t="s">
        <v>10</v>
      </c>
      <c r="C21887" s="28"/>
    </row>
    <row r="21888" spans="1:3" ht="15" hidden="1" x14ac:dyDescent="0.2">
      <c r="A21888" s="13">
        <f t="shared" ref="A21888:A21894" si="895">SUM(C21888)</f>
        <v>0</v>
      </c>
      <c r="B21888" s="4" t="s">
        <v>16</v>
      </c>
      <c r="C21888" s="28"/>
    </row>
    <row r="21889" spans="1:3" ht="15" hidden="1" x14ac:dyDescent="0.2">
      <c r="A21889" s="13">
        <f t="shared" si="895"/>
        <v>0</v>
      </c>
      <c r="B21889" s="3" t="s">
        <v>17</v>
      </c>
      <c r="C21889" s="28">
        <v>0</v>
      </c>
    </row>
    <row r="21890" spans="1:3" ht="15" hidden="1" x14ac:dyDescent="0.2">
      <c r="A21890" s="13">
        <f t="shared" si="895"/>
        <v>0</v>
      </c>
      <c r="B21890" s="4" t="s">
        <v>18</v>
      </c>
      <c r="C21890" s="28"/>
    </row>
    <row r="21891" spans="1:3" hidden="1" x14ac:dyDescent="0.2">
      <c r="A21891" s="13">
        <f t="shared" si="895"/>
        <v>0</v>
      </c>
      <c r="B21891" s="21"/>
      <c r="C21891" s="35"/>
    </row>
    <row r="21892" spans="1:3" ht="15" x14ac:dyDescent="0.2">
      <c r="A21892" s="13"/>
      <c r="B21892" s="2" t="s">
        <v>19</v>
      </c>
      <c r="C21892" s="28">
        <v>3591.49</v>
      </c>
    </row>
    <row r="21893" spans="1:3" ht="15" x14ac:dyDescent="0.2">
      <c r="A21893" s="13"/>
      <c r="B21893" s="12" t="s">
        <v>20</v>
      </c>
      <c r="C21893" s="31">
        <v>3173</v>
      </c>
    </row>
    <row r="21894" spans="1:3" ht="15" x14ac:dyDescent="0.2">
      <c r="A21894" s="13"/>
      <c r="B21894" s="12" t="s">
        <v>21</v>
      </c>
      <c r="C21894" s="31">
        <v>396.49</v>
      </c>
    </row>
    <row r="21895" spans="1:3" ht="15" hidden="1" x14ac:dyDescent="0.2">
      <c r="A21895" s="13">
        <v>0</v>
      </c>
      <c r="B21895" s="15" t="s">
        <v>22</v>
      </c>
      <c r="C21895" s="32">
        <v>171</v>
      </c>
    </row>
    <row r="21896" spans="1:3" ht="15" hidden="1" x14ac:dyDescent="0.2">
      <c r="A21896" s="13">
        <v>0</v>
      </c>
      <c r="B21896" s="15" t="s">
        <v>23</v>
      </c>
      <c r="C21896" s="32"/>
    </row>
    <row r="21897" spans="1:3" ht="15" hidden="1" x14ac:dyDescent="0.2">
      <c r="A21897" s="13">
        <v>0</v>
      </c>
      <c r="B21897" s="15" t="s">
        <v>24</v>
      </c>
      <c r="C21897" s="32"/>
    </row>
    <row r="21898" spans="1:3" ht="15" hidden="1" x14ac:dyDescent="0.2">
      <c r="A21898" s="13">
        <v>0</v>
      </c>
      <c r="B21898" s="15" t="s">
        <v>25</v>
      </c>
      <c r="C21898" s="32"/>
    </row>
    <row r="21899" spans="1:3" ht="15" hidden="1" x14ac:dyDescent="0.2">
      <c r="A21899" s="13">
        <v>0</v>
      </c>
      <c r="B21899" s="15" t="s">
        <v>26</v>
      </c>
      <c r="C21899" s="32"/>
    </row>
    <row r="21900" spans="1:3" ht="15" hidden="1" x14ac:dyDescent="0.2">
      <c r="A21900" s="13">
        <v>0</v>
      </c>
      <c r="B21900" s="15" t="s">
        <v>27</v>
      </c>
      <c r="C21900" s="32"/>
    </row>
    <row r="21901" spans="1:3" ht="30" hidden="1" x14ac:dyDescent="0.2">
      <c r="A21901" s="13">
        <v>0</v>
      </c>
      <c r="B21901" s="15" t="s">
        <v>28</v>
      </c>
      <c r="C21901" s="32"/>
    </row>
    <row r="21902" spans="1:3" ht="15" hidden="1" x14ac:dyDescent="0.2">
      <c r="A21902" s="13">
        <v>0</v>
      </c>
      <c r="B21902" s="15" t="s">
        <v>29</v>
      </c>
      <c r="C21902" s="32"/>
    </row>
    <row r="21903" spans="1:3" ht="15" hidden="1" x14ac:dyDescent="0.2">
      <c r="A21903" s="13">
        <v>0</v>
      </c>
      <c r="B21903" s="15" t="s">
        <v>30</v>
      </c>
      <c r="C21903" s="32"/>
    </row>
    <row r="21904" spans="1:3" ht="15" hidden="1" x14ac:dyDescent="0.2">
      <c r="A21904" s="13">
        <v>0</v>
      </c>
      <c r="B21904" s="15" t="s">
        <v>31</v>
      </c>
      <c r="C21904" s="32">
        <v>225.49</v>
      </c>
    </row>
    <row r="21905" spans="1:3" ht="15" hidden="1" x14ac:dyDescent="0.2">
      <c r="A21905" s="13">
        <f t="shared" ref="A21905:A21911" si="896">SUM(C21905)</f>
        <v>0</v>
      </c>
      <c r="B21905" s="12" t="s">
        <v>32</v>
      </c>
      <c r="C21905" s="31"/>
    </row>
    <row r="21906" spans="1:3" ht="15" hidden="1" x14ac:dyDescent="0.2">
      <c r="A21906" s="13">
        <f t="shared" si="896"/>
        <v>0</v>
      </c>
      <c r="B21906" s="3" t="s">
        <v>33</v>
      </c>
      <c r="C21906" s="28"/>
    </row>
    <row r="21907" spans="1:3" ht="15" hidden="1" x14ac:dyDescent="0.2">
      <c r="A21907" s="13">
        <f t="shared" si="896"/>
        <v>0</v>
      </c>
      <c r="B21907" s="12" t="s">
        <v>4</v>
      </c>
      <c r="C21907" s="31"/>
    </row>
    <row r="21908" spans="1:3" ht="15" x14ac:dyDescent="0.2">
      <c r="A21908" s="13"/>
      <c r="B21908" s="12" t="s">
        <v>34</v>
      </c>
      <c r="C21908" s="31">
        <v>20</v>
      </c>
    </row>
    <row r="21909" spans="1:3" ht="15" x14ac:dyDescent="0.2">
      <c r="A21909" s="13"/>
      <c r="B21909" s="12" t="s">
        <v>35</v>
      </c>
      <c r="C21909" s="31">
        <v>2</v>
      </c>
    </row>
    <row r="21910" spans="1:3" ht="15" hidden="1" x14ac:dyDescent="0.2">
      <c r="A21910" s="13">
        <f t="shared" si="896"/>
        <v>0</v>
      </c>
      <c r="B21910" s="2" t="s">
        <v>36</v>
      </c>
      <c r="C21910" s="28"/>
    </row>
    <row r="21911" spans="1:3" ht="15" hidden="1" x14ac:dyDescent="0.2">
      <c r="A21911" s="13">
        <f t="shared" si="896"/>
        <v>0</v>
      </c>
      <c r="B21911" s="2" t="s">
        <v>37</v>
      </c>
      <c r="C21911" s="28">
        <v>0</v>
      </c>
    </row>
    <row r="21912" spans="1:3" ht="15" hidden="1" x14ac:dyDescent="0.2">
      <c r="A21912" s="13">
        <v>0</v>
      </c>
      <c r="B21912" s="16" t="s">
        <v>8</v>
      </c>
      <c r="C21912" s="33">
        <v>0</v>
      </c>
    </row>
    <row r="21913" spans="1:3" ht="15" hidden="1" x14ac:dyDescent="0.2">
      <c r="A21913" s="13">
        <v>0</v>
      </c>
      <c r="B21913" s="15" t="s">
        <v>9</v>
      </c>
      <c r="C21913" s="32"/>
    </row>
    <row r="21914" spans="1:3" ht="15" hidden="1" x14ac:dyDescent="0.2">
      <c r="A21914" s="13">
        <v>0</v>
      </c>
      <c r="B21914" s="15" t="s">
        <v>38</v>
      </c>
      <c r="C21914" s="32"/>
    </row>
    <row r="21915" spans="1:3" ht="15" hidden="1" x14ac:dyDescent="0.2">
      <c r="A21915" s="13">
        <f>SUM(C21915)</f>
        <v>0</v>
      </c>
      <c r="B21915" s="14" t="s">
        <v>39</v>
      </c>
      <c r="C21915" s="31"/>
    </row>
    <row r="21916" spans="1:3" ht="15" hidden="1" x14ac:dyDescent="0.2">
      <c r="A21916" s="13">
        <f>SUM(C21916)</f>
        <v>0</v>
      </c>
      <c r="B21916" s="4" t="s">
        <v>40</v>
      </c>
      <c r="C21916" s="28"/>
    </row>
    <row r="21917" spans="1:3" ht="15" hidden="1" x14ac:dyDescent="0.2">
      <c r="A21917" s="13">
        <f>SUM(C21917)</f>
        <v>0</v>
      </c>
      <c r="B21917" s="2" t="s">
        <v>41</v>
      </c>
      <c r="C21917" s="28">
        <v>0</v>
      </c>
    </row>
    <row r="21918" spans="1:3" ht="15" hidden="1" x14ac:dyDescent="0.2">
      <c r="A21918" s="13">
        <v>0</v>
      </c>
      <c r="B21918" s="16" t="s">
        <v>14</v>
      </c>
      <c r="C21918" s="33">
        <v>0</v>
      </c>
    </row>
    <row r="21919" spans="1:3" ht="15" hidden="1" x14ac:dyDescent="0.2">
      <c r="A21919" s="13">
        <v>0</v>
      </c>
      <c r="B21919" s="15" t="s">
        <v>9</v>
      </c>
      <c r="C21919" s="32"/>
    </row>
    <row r="21920" spans="1:3" ht="15" hidden="1" x14ac:dyDescent="0.2">
      <c r="A21920" s="13">
        <v>0</v>
      </c>
      <c r="B21920" s="15" t="s">
        <v>10</v>
      </c>
      <c r="C21920" s="32"/>
    </row>
    <row r="21921" spans="1:3" ht="15" hidden="1" x14ac:dyDescent="0.2">
      <c r="A21921" s="13">
        <f>SUM(C21921)</f>
        <v>0</v>
      </c>
      <c r="B21921" s="14" t="s">
        <v>42</v>
      </c>
      <c r="C21921" s="31"/>
    </row>
    <row r="21922" spans="1:3" ht="15" hidden="1" x14ac:dyDescent="0.2">
      <c r="A21922" s="13">
        <f>SUM(C21922)</f>
        <v>0</v>
      </c>
      <c r="B21922" s="4" t="s">
        <v>16</v>
      </c>
      <c r="C21922" s="28"/>
    </row>
    <row r="21923" spans="1:3" ht="15" hidden="1" x14ac:dyDescent="0.2">
      <c r="A21923" s="13">
        <f>SUM(C21923)</f>
        <v>0</v>
      </c>
      <c r="B21923" s="16" t="s">
        <v>17</v>
      </c>
      <c r="C21923" s="33">
        <v>0</v>
      </c>
    </row>
    <row r="21924" spans="1:3" ht="15" hidden="1" x14ac:dyDescent="0.2">
      <c r="A21924" s="13">
        <v>0</v>
      </c>
      <c r="B21924" s="15" t="s">
        <v>43</v>
      </c>
      <c r="C21924" s="32"/>
    </row>
    <row r="21925" spans="1:3" ht="15" hidden="1" x14ac:dyDescent="0.2">
      <c r="A21925" s="13">
        <v>0</v>
      </c>
      <c r="B21925" s="15" t="s">
        <v>15</v>
      </c>
      <c r="C21925" s="32"/>
    </row>
    <row r="21926" spans="1:3" ht="15" hidden="1" x14ac:dyDescent="0.2">
      <c r="A21926" s="13">
        <v>0</v>
      </c>
      <c r="B21926" s="15" t="s">
        <v>10</v>
      </c>
      <c r="C21926" s="32"/>
    </row>
    <row r="21927" spans="1:3" ht="15" hidden="1" x14ac:dyDescent="0.2">
      <c r="A21927" s="13">
        <f t="shared" ref="A21927:A21949" si="897">SUM(C21927)</f>
        <v>0</v>
      </c>
      <c r="B21927" s="14" t="s">
        <v>39</v>
      </c>
      <c r="C21927" s="31"/>
    </row>
    <row r="21928" spans="1:3" ht="15" hidden="1" x14ac:dyDescent="0.2">
      <c r="A21928" s="13">
        <f t="shared" si="897"/>
        <v>0</v>
      </c>
      <c r="B21928" s="4" t="s">
        <v>16</v>
      </c>
      <c r="C21928" s="28"/>
    </row>
    <row r="21929" spans="1:3" hidden="1" x14ac:dyDescent="0.2">
      <c r="A21929" s="13">
        <f t="shared" si="897"/>
        <v>0</v>
      </c>
      <c r="B21929" s="21"/>
      <c r="C21929" s="35"/>
    </row>
    <row r="21930" spans="1:3" ht="15" hidden="1" x14ac:dyDescent="0.2">
      <c r="A21930" s="13">
        <f t="shared" si="897"/>
        <v>0</v>
      </c>
      <c r="B21930" s="22" t="s">
        <v>60</v>
      </c>
      <c r="C21930" s="29"/>
    </row>
    <row r="21931" spans="1:3" ht="15" x14ac:dyDescent="0.2">
      <c r="A21931" s="13"/>
      <c r="B21931" s="17" t="s">
        <v>44</v>
      </c>
      <c r="C21931" s="31">
        <v>3567.49</v>
      </c>
    </row>
    <row r="21932" spans="1:3" ht="15" x14ac:dyDescent="0.2">
      <c r="A21932" s="13"/>
      <c r="B21932" s="12" t="s">
        <v>1</v>
      </c>
      <c r="C21932" s="31">
        <v>3567.49</v>
      </c>
    </row>
    <row r="21933" spans="1:3" ht="15" hidden="1" x14ac:dyDescent="0.2">
      <c r="A21933" s="13">
        <f t="shared" si="897"/>
        <v>0</v>
      </c>
      <c r="B21933" s="12" t="s">
        <v>6</v>
      </c>
      <c r="C21933" s="31">
        <v>0</v>
      </c>
    </row>
    <row r="21934" spans="1:3" ht="15" hidden="1" x14ac:dyDescent="0.2">
      <c r="A21934" s="13">
        <f t="shared" si="897"/>
        <v>0</v>
      </c>
      <c r="B21934" s="12" t="s">
        <v>45</v>
      </c>
      <c r="C21934" s="31">
        <v>0</v>
      </c>
    </row>
    <row r="21935" spans="1:3" ht="15" hidden="1" x14ac:dyDescent="0.2">
      <c r="A21935" s="13">
        <f t="shared" si="897"/>
        <v>0</v>
      </c>
      <c r="B21935" s="12" t="s">
        <v>13</v>
      </c>
      <c r="C21935" s="31">
        <v>0</v>
      </c>
    </row>
    <row r="21936" spans="1:3" ht="15" x14ac:dyDescent="0.2">
      <c r="A21936" s="13"/>
      <c r="B21936" s="17" t="s">
        <v>46</v>
      </c>
      <c r="C21936" s="31">
        <v>3591.49</v>
      </c>
    </row>
    <row r="21937" spans="1:3" ht="15" x14ac:dyDescent="0.2">
      <c r="A21937" s="13"/>
      <c r="B21937" s="12" t="s">
        <v>19</v>
      </c>
      <c r="C21937" s="31">
        <v>3591.49</v>
      </c>
    </row>
    <row r="21938" spans="1:3" ht="15" hidden="1" x14ac:dyDescent="0.2">
      <c r="A21938" s="13">
        <f t="shared" si="897"/>
        <v>0</v>
      </c>
      <c r="B21938" s="12" t="s">
        <v>36</v>
      </c>
      <c r="C21938" s="31">
        <v>0</v>
      </c>
    </row>
    <row r="21939" spans="1:3" ht="15" hidden="1" x14ac:dyDescent="0.2">
      <c r="A21939" s="13">
        <f t="shared" si="897"/>
        <v>0</v>
      </c>
      <c r="B21939" s="12" t="s">
        <v>47</v>
      </c>
      <c r="C21939" s="31">
        <v>0</v>
      </c>
    </row>
    <row r="21940" spans="1:3" ht="15" hidden="1" x14ac:dyDescent="0.2">
      <c r="A21940" s="13">
        <f t="shared" si="897"/>
        <v>0</v>
      </c>
      <c r="B21940" s="12" t="s">
        <v>41</v>
      </c>
      <c r="C21940" s="31">
        <v>0</v>
      </c>
    </row>
    <row r="21941" spans="1:3" ht="15" x14ac:dyDescent="0.2">
      <c r="A21941" s="13"/>
      <c r="B21941" s="39" t="s">
        <v>48</v>
      </c>
      <c r="C21941" s="40">
        <v>-24</v>
      </c>
    </row>
    <row r="21942" spans="1:3" ht="15" x14ac:dyDescent="0.2">
      <c r="A21942" s="13"/>
      <c r="B21942" s="39" t="s">
        <v>49</v>
      </c>
      <c r="C21942" s="40">
        <v>208</v>
      </c>
    </row>
    <row r="21943" spans="1:3" ht="15" x14ac:dyDescent="0.2">
      <c r="A21943" s="13"/>
      <c r="B21943" s="39" t="s">
        <v>50</v>
      </c>
      <c r="C21943" s="40">
        <v>184</v>
      </c>
    </row>
    <row r="21944" spans="1:3" ht="15" hidden="1" x14ac:dyDescent="0.2">
      <c r="A21944" s="13">
        <f t="shared" si="897"/>
        <v>0</v>
      </c>
      <c r="B21944" s="23"/>
      <c r="C21944" s="34"/>
    </row>
    <row r="21945" spans="1:3" hidden="1" x14ac:dyDescent="0.2">
      <c r="A21945" s="13">
        <f t="shared" si="897"/>
        <v>0</v>
      </c>
      <c r="B21945" s="18" t="s">
        <v>319</v>
      </c>
      <c r="C21945" s="29"/>
    </row>
    <row r="21946" spans="1:3" ht="15" x14ac:dyDescent="0.2">
      <c r="A21946" s="13"/>
      <c r="B21946" s="5" t="s">
        <v>53</v>
      </c>
      <c r="C21946" s="36">
        <v>706</v>
      </c>
    </row>
    <row r="21947" spans="1:3" ht="15" x14ac:dyDescent="0.2">
      <c r="A21947" s="13"/>
      <c r="B21947" s="6" t="s">
        <v>54</v>
      </c>
      <c r="C21947" s="36">
        <v>594</v>
      </c>
    </row>
    <row r="21948" spans="1:3" ht="15" x14ac:dyDescent="0.2">
      <c r="A21948" s="13"/>
      <c r="B21948" s="6" t="s">
        <v>55</v>
      </c>
      <c r="C21948" s="36">
        <v>112</v>
      </c>
    </row>
    <row r="21949" spans="1:3" ht="15" hidden="1" x14ac:dyDescent="0.2">
      <c r="A21949" s="13">
        <f t="shared" si="897"/>
        <v>0</v>
      </c>
      <c r="B21949" s="24"/>
      <c r="C21949" s="34"/>
    </row>
    <row r="21950" spans="1:3" ht="15" x14ac:dyDescent="0.2">
      <c r="A21950" s="13"/>
      <c r="B21950" s="121" t="s">
        <v>254</v>
      </c>
      <c r="C21950" s="122"/>
    </row>
    <row r="21951" spans="1:3" hidden="1" x14ac:dyDescent="0.2">
      <c r="A21951" s="13">
        <f t="shared" ref="A21951:A21959" si="898">SUM(C21951)</f>
        <v>0</v>
      </c>
      <c r="B21951" s="21"/>
      <c r="C21951" s="35"/>
    </row>
    <row r="21952" spans="1:3" ht="15" hidden="1" x14ac:dyDescent="0.2">
      <c r="A21952" s="13">
        <f t="shared" si="898"/>
        <v>0</v>
      </c>
      <c r="B21952" s="22" t="s">
        <v>59</v>
      </c>
      <c r="C21952" s="29"/>
    </row>
    <row r="21953" spans="1:3" ht="15" x14ac:dyDescent="0.2">
      <c r="A21953" s="13"/>
      <c r="B21953" s="2" t="s">
        <v>1</v>
      </c>
      <c r="C21953" s="28">
        <v>1541.3292899999999</v>
      </c>
    </row>
    <row r="21954" spans="1:3" ht="15" hidden="1" x14ac:dyDescent="0.2">
      <c r="A21954" s="13">
        <f t="shared" si="898"/>
        <v>0</v>
      </c>
      <c r="B21954" s="3" t="s">
        <v>2</v>
      </c>
      <c r="C21954" s="28"/>
    </row>
    <row r="21955" spans="1:3" ht="15" hidden="1" x14ac:dyDescent="0.2">
      <c r="A21955" s="13">
        <f t="shared" si="898"/>
        <v>0</v>
      </c>
      <c r="B21955" s="3" t="s">
        <v>3</v>
      </c>
      <c r="C21955" s="28"/>
    </row>
    <row r="21956" spans="1:3" ht="15" x14ac:dyDescent="0.2">
      <c r="A21956" s="13"/>
      <c r="B21956" s="3" t="s">
        <v>4</v>
      </c>
      <c r="C21956" s="28">
        <v>13</v>
      </c>
    </row>
    <row r="21957" spans="1:3" ht="15" x14ac:dyDescent="0.2">
      <c r="A21957" s="13"/>
      <c r="B21957" s="3" t="s">
        <v>5</v>
      </c>
      <c r="C21957" s="28">
        <v>1528.3292899999999</v>
      </c>
    </row>
    <row r="21958" spans="1:3" ht="15" hidden="1" x14ac:dyDescent="0.2">
      <c r="A21958" s="13">
        <f t="shared" si="898"/>
        <v>0</v>
      </c>
      <c r="B21958" s="2" t="s">
        <v>6</v>
      </c>
      <c r="C21958" s="28">
        <v>0</v>
      </c>
    </row>
    <row r="21959" spans="1:3" ht="15" hidden="1" x14ac:dyDescent="0.2">
      <c r="A21959" s="13">
        <f t="shared" si="898"/>
        <v>0</v>
      </c>
      <c r="B21959" s="2" t="s">
        <v>7</v>
      </c>
      <c r="C21959" s="28">
        <v>0</v>
      </c>
    </row>
    <row r="21960" spans="1:3" ht="15" hidden="1" x14ac:dyDescent="0.2">
      <c r="A21960" s="13">
        <v>0</v>
      </c>
      <c r="B21960" s="3" t="s">
        <v>8</v>
      </c>
      <c r="C21960" s="28">
        <v>0</v>
      </c>
    </row>
    <row r="21961" spans="1:3" ht="15" hidden="1" x14ac:dyDescent="0.2">
      <c r="A21961" s="13">
        <f>SUM(C21961)</f>
        <v>0</v>
      </c>
      <c r="B21961" s="4" t="s">
        <v>9</v>
      </c>
      <c r="C21961" s="28">
        <v>0</v>
      </c>
    </row>
    <row r="21962" spans="1:3" ht="15" hidden="1" x14ac:dyDescent="0.2">
      <c r="A21962" s="13">
        <v>0</v>
      </c>
      <c r="B21962" s="4" t="s">
        <v>10</v>
      </c>
      <c r="C21962" s="28">
        <v>0</v>
      </c>
    </row>
    <row r="21963" spans="1:3" ht="15" hidden="1" x14ac:dyDescent="0.2">
      <c r="A21963" s="13">
        <f>SUM(C21963)</f>
        <v>0</v>
      </c>
      <c r="B21963" s="4" t="s">
        <v>11</v>
      </c>
      <c r="C21963" s="28">
        <v>0</v>
      </c>
    </row>
    <row r="21964" spans="1:3" ht="15" hidden="1" x14ac:dyDescent="0.2">
      <c r="A21964" s="13">
        <f>SUM(C21964)</f>
        <v>0</v>
      </c>
      <c r="B21964" s="4" t="s">
        <v>12</v>
      </c>
      <c r="C21964" s="28">
        <v>0</v>
      </c>
    </row>
    <row r="21965" spans="1:3" ht="15" hidden="1" x14ac:dyDescent="0.2">
      <c r="A21965" s="13">
        <f>SUM(C21965)</f>
        <v>0</v>
      </c>
      <c r="B21965" s="2" t="s">
        <v>13</v>
      </c>
      <c r="C21965" s="28">
        <v>0</v>
      </c>
    </row>
    <row r="21966" spans="1:3" ht="15" hidden="1" x14ac:dyDescent="0.2">
      <c r="A21966" s="13">
        <v>0</v>
      </c>
      <c r="B21966" s="3" t="s">
        <v>14</v>
      </c>
      <c r="C21966" s="28">
        <v>0</v>
      </c>
    </row>
    <row r="21967" spans="1:3" ht="15" hidden="1" x14ac:dyDescent="0.2">
      <c r="A21967" s="13">
        <v>0</v>
      </c>
      <c r="B21967" s="4" t="s">
        <v>15</v>
      </c>
      <c r="C21967" s="28">
        <v>0</v>
      </c>
    </row>
    <row r="21968" spans="1:3" ht="15" hidden="1" x14ac:dyDescent="0.2">
      <c r="A21968" s="13">
        <v>0</v>
      </c>
      <c r="B21968" s="4" t="s">
        <v>10</v>
      </c>
      <c r="C21968" s="28">
        <v>0</v>
      </c>
    </row>
    <row r="21969" spans="1:3" ht="15" hidden="1" x14ac:dyDescent="0.2">
      <c r="A21969" s="13">
        <f t="shared" ref="A21969:A21975" si="899">SUM(C21969)</f>
        <v>0</v>
      </c>
      <c r="B21969" s="4" t="s">
        <v>16</v>
      </c>
      <c r="C21969" s="28">
        <v>0</v>
      </c>
    </row>
    <row r="21970" spans="1:3" ht="15" hidden="1" x14ac:dyDescent="0.2">
      <c r="A21970" s="13">
        <f t="shared" si="899"/>
        <v>0</v>
      </c>
      <c r="B21970" s="3" t="s">
        <v>17</v>
      </c>
      <c r="C21970" s="28">
        <v>0</v>
      </c>
    </row>
    <row r="21971" spans="1:3" ht="15" hidden="1" x14ac:dyDescent="0.2">
      <c r="A21971" s="13">
        <f t="shared" si="899"/>
        <v>0</v>
      </c>
      <c r="B21971" s="4" t="s">
        <v>18</v>
      </c>
      <c r="C21971" s="28">
        <v>0</v>
      </c>
    </row>
    <row r="21972" spans="1:3" hidden="1" x14ac:dyDescent="0.2">
      <c r="A21972" s="13">
        <f t="shared" si="899"/>
        <v>0</v>
      </c>
      <c r="B21972" s="21"/>
      <c r="C21972" s="35"/>
    </row>
    <row r="21973" spans="1:3" ht="15" x14ac:dyDescent="0.2">
      <c r="A21973" s="13"/>
      <c r="B21973" s="2" t="s">
        <v>19</v>
      </c>
      <c r="C21973" s="28">
        <v>1458.7861800000003</v>
      </c>
    </row>
    <row r="21974" spans="1:3" ht="15" x14ac:dyDescent="0.2">
      <c r="A21974" s="13"/>
      <c r="B21974" s="12" t="s">
        <v>20</v>
      </c>
      <c r="C21974" s="31">
        <v>507.43184000000002</v>
      </c>
    </row>
    <row r="21975" spans="1:3" ht="15" x14ac:dyDescent="0.2">
      <c r="A21975" s="13"/>
      <c r="B21975" s="12" t="s">
        <v>21</v>
      </c>
      <c r="C21975" s="31">
        <v>935.1922800000001</v>
      </c>
    </row>
    <row r="21976" spans="1:3" ht="15" hidden="1" x14ac:dyDescent="0.2">
      <c r="A21976" s="13">
        <v>0</v>
      </c>
      <c r="B21976" s="15" t="s">
        <v>22</v>
      </c>
      <c r="C21976" s="32">
        <v>797.98467000000005</v>
      </c>
    </row>
    <row r="21977" spans="1:3" ht="15" hidden="1" x14ac:dyDescent="0.2">
      <c r="A21977" s="13">
        <v>0</v>
      </c>
      <c r="B21977" s="15" t="s">
        <v>23</v>
      </c>
      <c r="C21977" s="32">
        <v>0</v>
      </c>
    </row>
    <row r="21978" spans="1:3" ht="15" hidden="1" x14ac:dyDescent="0.2">
      <c r="A21978" s="13">
        <v>0</v>
      </c>
      <c r="B21978" s="15" t="s">
        <v>24</v>
      </c>
      <c r="C21978" s="32">
        <v>92.686019999999999</v>
      </c>
    </row>
    <row r="21979" spans="1:3" ht="15" hidden="1" x14ac:dyDescent="0.2">
      <c r="A21979" s="13">
        <v>0</v>
      </c>
      <c r="B21979" s="15" t="s">
        <v>25</v>
      </c>
      <c r="C21979" s="32">
        <v>0</v>
      </c>
    </row>
    <row r="21980" spans="1:3" ht="15" hidden="1" x14ac:dyDescent="0.2">
      <c r="A21980" s="13">
        <v>0</v>
      </c>
      <c r="B21980" s="15" t="s">
        <v>26</v>
      </c>
      <c r="C21980" s="32">
        <v>0</v>
      </c>
    </row>
    <row r="21981" spans="1:3" ht="15" hidden="1" x14ac:dyDescent="0.2">
      <c r="A21981" s="13">
        <v>0</v>
      </c>
      <c r="B21981" s="15" t="s">
        <v>27</v>
      </c>
      <c r="C21981" s="32">
        <v>3.0609999999999999</v>
      </c>
    </row>
    <row r="21982" spans="1:3" ht="30" hidden="1" x14ac:dyDescent="0.2">
      <c r="A21982" s="13">
        <v>0</v>
      </c>
      <c r="B21982" s="15" t="s">
        <v>28</v>
      </c>
      <c r="C21982" s="32">
        <v>0</v>
      </c>
    </row>
    <row r="21983" spans="1:3" ht="15" hidden="1" x14ac:dyDescent="0.2">
      <c r="A21983" s="13">
        <v>0</v>
      </c>
      <c r="B21983" s="15" t="s">
        <v>29</v>
      </c>
      <c r="C21983" s="32">
        <v>11.396750000000001</v>
      </c>
    </row>
    <row r="21984" spans="1:3" ht="15" hidden="1" x14ac:dyDescent="0.2">
      <c r="A21984" s="13">
        <v>0</v>
      </c>
      <c r="B21984" s="15" t="s">
        <v>30</v>
      </c>
      <c r="C21984" s="32">
        <v>0</v>
      </c>
    </row>
    <row r="21985" spans="1:3" ht="15" hidden="1" x14ac:dyDescent="0.2">
      <c r="A21985" s="13">
        <v>0</v>
      </c>
      <c r="B21985" s="15" t="s">
        <v>31</v>
      </c>
      <c r="C21985" s="32">
        <v>30.063839999999999</v>
      </c>
    </row>
    <row r="21986" spans="1:3" ht="15" hidden="1" x14ac:dyDescent="0.2">
      <c r="A21986" s="13">
        <f t="shared" ref="A21986:A21992" si="900">SUM(C21986)</f>
        <v>0</v>
      </c>
      <c r="B21986" s="12" t="s">
        <v>32</v>
      </c>
      <c r="C21986" s="31">
        <v>0</v>
      </c>
    </row>
    <row r="21987" spans="1:3" ht="15" hidden="1" x14ac:dyDescent="0.2">
      <c r="A21987" s="13">
        <f t="shared" si="900"/>
        <v>0</v>
      </c>
      <c r="B21987" s="3" t="s">
        <v>33</v>
      </c>
      <c r="C21987" s="28">
        <v>0</v>
      </c>
    </row>
    <row r="21988" spans="1:3" ht="15" hidden="1" x14ac:dyDescent="0.2">
      <c r="A21988" s="13">
        <f t="shared" si="900"/>
        <v>0</v>
      </c>
      <c r="B21988" s="12" t="s">
        <v>4</v>
      </c>
      <c r="C21988" s="31">
        <v>0</v>
      </c>
    </row>
    <row r="21989" spans="1:3" ht="15" x14ac:dyDescent="0.2">
      <c r="A21989" s="13"/>
      <c r="B21989" s="12" t="s">
        <v>34</v>
      </c>
      <c r="C21989" s="31">
        <v>11.75</v>
      </c>
    </row>
    <row r="21990" spans="1:3" ht="15" x14ac:dyDescent="0.2">
      <c r="A21990" s="13"/>
      <c r="B21990" s="12" t="s">
        <v>35</v>
      </c>
      <c r="C21990" s="31">
        <v>4.4120600000000003</v>
      </c>
    </row>
    <row r="21991" spans="1:3" ht="15" hidden="1" x14ac:dyDescent="0.2">
      <c r="A21991" s="13">
        <f t="shared" si="900"/>
        <v>0</v>
      </c>
      <c r="B21991" s="2" t="s">
        <v>36</v>
      </c>
      <c r="C21991" s="28">
        <v>0</v>
      </c>
    </row>
    <row r="21992" spans="1:3" ht="15" hidden="1" x14ac:dyDescent="0.2">
      <c r="A21992" s="13">
        <f t="shared" si="900"/>
        <v>0</v>
      </c>
      <c r="B21992" s="2" t="s">
        <v>37</v>
      </c>
      <c r="C21992" s="28">
        <v>0</v>
      </c>
    </row>
    <row r="21993" spans="1:3" ht="15" hidden="1" x14ac:dyDescent="0.2">
      <c r="A21993" s="13">
        <v>0</v>
      </c>
      <c r="B21993" s="16" t="s">
        <v>8</v>
      </c>
      <c r="C21993" s="33">
        <v>0</v>
      </c>
    </row>
    <row r="21994" spans="1:3" ht="15" hidden="1" x14ac:dyDescent="0.2">
      <c r="A21994" s="13">
        <v>0</v>
      </c>
      <c r="B21994" s="15" t="s">
        <v>9</v>
      </c>
      <c r="C21994" s="32">
        <v>0</v>
      </c>
    </row>
    <row r="21995" spans="1:3" ht="15" hidden="1" x14ac:dyDescent="0.2">
      <c r="A21995" s="13">
        <v>0</v>
      </c>
      <c r="B21995" s="15" t="s">
        <v>38</v>
      </c>
      <c r="C21995" s="32">
        <v>0</v>
      </c>
    </row>
    <row r="21996" spans="1:3" ht="15" hidden="1" x14ac:dyDescent="0.2">
      <c r="A21996" s="13">
        <f>SUM(C21996)</f>
        <v>0</v>
      </c>
      <c r="B21996" s="14" t="s">
        <v>39</v>
      </c>
      <c r="C21996" s="31">
        <v>0</v>
      </c>
    </row>
    <row r="21997" spans="1:3" ht="15" hidden="1" x14ac:dyDescent="0.2">
      <c r="A21997" s="13">
        <f>SUM(C21997)</f>
        <v>0</v>
      </c>
      <c r="B21997" s="4" t="s">
        <v>40</v>
      </c>
      <c r="C21997" s="28">
        <v>0</v>
      </c>
    </row>
    <row r="21998" spans="1:3" ht="15" hidden="1" x14ac:dyDescent="0.2">
      <c r="A21998" s="13">
        <f>SUM(C21998)</f>
        <v>0</v>
      </c>
      <c r="B21998" s="2" t="s">
        <v>41</v>
      </c>
      <c r="C21998" s="28">
        <v>0</v>
      </c>
    </row>
    <row r="21999" spans="1:3" ht="15" hidden="1" x14ac:dyDescent="0.2">
      <c r="A21999" s="13">
        <v>0</v>
      </c>
      <c r="B21999" s="16" t="s">
        <v>14</v>
      </c>
      <c r="C21999" s="33">
        <v>0</v>
      </c>
    </row>
    <row r="22000" spans="1:3" ht="15" hidden="1" x14ac:dyDescent="0.2">
      <c r="A22000" s="13">
        <v>0</v>
      </c>
      <c r="B22000" s="15" t="s">
        <v>9</v>
      </c>
      <c r="C22000" s="32">
        <v>0</v>
      </c>
    </row>
    <row r="22001" spans="1:3" ht="15" hidden="1" x14ac:dyDescent="0.2">
      <c r="A22001" s="13">
        <v>0</v>
      </c>
      <c r="B22001" s="15" t="s">
        <v>10</v>
      </c>
      <c r="C22001" s="32">
        <v>0</v>
      </c>
    </row>
    <row r="22002" spans="1:3" ht="15" hidden="1" x14ac:dyDescent="0.2">
      <c r="A22002" s="13">
        <f>SUM(C22002)</f>
        <v>0</v>
      </c>
      <c r="B22002" s="14" t="s">
        <v>42</v>
      </c>
      <c r="C22002" s="31">
        <v>0</v>
      </c>
    </row>
    <row r="22003" spans="1:3" ht="15" hidden="1" x14ac:dyDescent="0.2">
      <c r="A22003" s="13">
        <f>SUM(C22003)</f>
        <v>0</v>
      </c>
      <c r="B22003" s="4" t="s">
        <v>16</v>
      </c>
      <c r="C22003" s="28">
        <v>0</v>
      </c>
    </row>
    <row r="22004" spans="1:3" ht="15" hidden="1" x14ac:dyDescent="0.2">
      <c r="A22004" s="13">
        <f>SUM(C22004)</f>
        <v>0</v>
      </c>
      <c r="B22004" s="16" t="s">
        <v>17</v>
      </c>
      <c r="C22004" s="33">
        <v>0</v>
      </c>
    </row>
    <row r="22005" spans="1:3" ht="15" hidden="1" x14ac:dyDescent="0.2">
      <c r="A22005" s="13">
        <v>0</v>
      </c>
      <c r="B22005" s="15" t="s">
        <v>43</v>
      </c>
      <c r="C22005" s="32">
        <v>0</v>
      </c>
    </row>
    <row r="22006" spans="1:3" ht="15" hidden="1" x14ac:dyDescent="0.2">
      <c r="A22006" s="13">
        <v>0</v>
      </c>
      <c r="B22006" s="15" t="s">
        <v>15</v>
      </c>
      <c r="C22006" s="32">
        <v>0</v>
      </c>
    </row>
    <row r="22007" spans="1:3" ht="15" hidden="1" x14ac:dyDescent="0.2">
      <c r="A22007" s="13">
        <v>0</v>
      </c>
      <c r="B22007" s="15" t="s">
        <v>10</v>
      </c>
      <c r="C22007" s="32">
        <v>0</v>
      </c>
    </row>
    <row r="22008" spans="1:3" ht="15" hidden="1" x14ac:dyDescent="0.2">
      <c r="A22008" s="13">
        <f t="shared" ref="A22008:A22030" si="901">SUM(C22008)</f>
        <v>0</v>
      </c>
      <c r="B22008" s="14" t="s">
        <v>39</v>
      </c>
      <c r="C22008" s="31">
        <v>0</v>
      </c>
    </row>
    <row r="22009" spans="1:3" ht="15" hidden="1" x14ac:dyDescent="0.2">
      <c r="A22009" s="13">
        <f t="shared" si="901"/>
        <v>0</v>
      </c>
      <c r="B22009" s="4" t="s">
        <v>16</v>
      </c>
      <c r="C22009" s="28">
        <v>0</v>
      </c>
    </row>
    <row r="22010" spans="1:3" hidden="1" x14ac:dyDescent="0.2">
      <c r="A22010" s="13">
        <f t="shared" si="901"/>
        <v>0</v>
      </c>
      <c r="B22010" s="21"/>
      <c r="C22010" s="35"/>
    </row>
    <row r="22011" spans="1:3" ht="15" hidden="1" x14ac:dyDescent="0.2">
      <c r="A22011" s="13">
        <f t="shared" si="901"/>
        <v>0</v>
      </c>
      <c r="B22011" s="22" t="s">
        <v>60</v>
      </c>
      <c r="C22011" s="29"/>
    </row>
    <row r="22012" spans="1:3" ht="15" x14ac:dyDescent="0.2">
      <c r="A22012" s="13"/>
      <c r="B22012" s="17" t="s">
        <v>44</v>
      </c>
      <c r="C22012" s="31">
        <v>1541.3292899999999</v>
      </c>
    </row>
    <row r="22013" spans="1:3" ht="15" x14ac:dyDescent="0.2">
      <c r="A22013" s="13"/>
      <c r="B22013" s="12" t="s">
        <v>1</v>
      </c>
      <c r="C22013" s="31">
        <v>1541.3292899999999</v>
      </c>
    </row>
    <row r="22014" spans="1:3" ht="15" hidden="1" x14ac:dyDescent="0.2">
      <c r="A22014" s="13">
        <f t="shared" si="901"/>
        <v>0</v>
      </c>
      <c r="B22014" s="12" t="s">
        <v>6</v>
      </c>
      <c r="C22014" s="31">
        <v>0</v>
      </c>
    </row>
    <row r="22015" spans="1:3" ht="15" hidden="1" x14ac:dyDescent="0.2">
      <c r="A22015" s="13">
        <f t="shared" si="901"/>
        <v>0</v>
      </c>
      <c r="B22015" s="12" t="s">
        <v>45</v>
      </c>
      <c r="C22015" s="31">
        <v>0</v>
      </c>
    </row>
    <row r="22016" spans="1:3" ht="15" hidden="1" x14ac:dyDescent="0.2">
      <c r="A22016" s="13">
        <f t="shared" si="901"/>
        <v>0</v>
      </c>
      <c r="B22016" s="12" t="s">
        <v>13</v>
      </c>
      <c r="C22016" s="31">
        <v>0</v>
      </c>
    </row>
    <row r="22017" spans="1:3" ht="15" x14ac:dyDescent="0.2">
      <c r="A22017" s="13"/>
      <c r="B22017" s="17" t="s">
        <v>46</v>
      </c>
      <c r="C22017" s="31">
        <v>1458.7861800000001</v>
      </c>
    </row>
    <row r="22018" spans="1:3" ht="15" x14ac:dyDescent="0.2">
      <c r="A22018" s="13"/>
      <c r="B22018" s="12" t="s">
        <v>19</v>
      </c>
      <c r="C22018" s="31">
        <v>1458.7861800000001</v>
      </c>
    </row>
    <row r="22019" spans="1:3" ht="15" hidden="1" x14ac:dyDescent="0.2">
      <c r="A22019" s="13">
        <f t="shared" si="901"/>
        <v>0</v>
      </c>
      <c r="B22019" s="12" t="s">
        <v>36</v>
      </c>
      <c r="C22019" s="31">
        <v>0</v>
      </c>
    </row>
    <row r="22020" spans="1:3" ht="15" hidden="1" x14ac:dyDescent="0.2">
      <c r="A22020" s="13">
        <f t="shared" si="901"/>
        <v>0</v>
      </c>
      <c r="B22020" s="12" t="s">
        <v>47</v>
      </c>
      <c r="C22020" s="31">
        <v>0</v>
      </c>
    </row>
    <row r="22021" spans="1:3" ht="15" hidden="1" x14ac:dyDescent="0.2">
      <c r="A22021" s="13">
        <f t="shared" si="901"/>
        <v>0</v>
      </c>
      <c r="B22021" s="12" t="s">
        <v>41</v>
      </c>
      <c r="C22021" s="31">
        <v>0</v>
      </c>
    </row>
    <row r="22022" spans="1:3" ht="15" x14ac:dyDescent="0.2">
      <c r="A22022" s="13"/>
      <c r="B22022" s="39" t="s">
        <v>48</v>
      </c>
      <c r="C22022" s="40">
        <v>82.543109999999999</v>
      </c>
    </row>
    <row r="22023" spans="1:3" ht="15" x14ac:dyDescent="0.2">
      <c r="A22023" s="13"/>
      <c r="B22023" s="39" t="s">
        <v>49</v>
      </c>
      <c r="C22023" s="40">
        <v>458.83368000000002</v>
      </c>
    </row>
    <row r="22024" spans="1:3" ht="15" x14ac:dyDescent="0.2">
      <c r="A22024" s="13"/>
      <c r="B22024" s="39" t="s">
        <v>50</v>
      </c>
      <c r="C22024" s="40">
        <v>541.37679000000003</v>
      </c>
    </row>
    <row r="22025" spans="1:3" ht="15" hidden="1" x14ac:dyDescent="0.2">
      <c r="A22025" s="13">
        <f t="shared" si="901"/>
        <v>0</v>
      </c>
      <c r="B22025" s="23"/>
      <c r="C22025" s="34"/>
    </row>
    <row r="22026" spans="1:3" hidden="1" x14ac:dyDescent="0.2">
      <c r="A22026" s="13">
        <f t="shared" si="901"/>
        <v>0</v>
      </c>
      <c r="B22026" s="18" t="s">
        <v>319</v>
      </c>
      <c r="C22026" s="29"/>
    </row>
    <row r="22027" spans="1:3" ht="15" x14ac:dyDescent="0.2">
      <c r="A22027" s="13"/>
      <c r="B22027" s="5" t="s">
        <v>53</v>
      </c>
      <c r="C22027" s="36">
        <v>576</v>
      </c>
    </row>
    <row r="22028" spans="1:3" ht="15" x14ac:dyDescent="0.2">
      <c r="A22028" s="13"/>
      <c r="B22028" s="6" t="s">
        <v>54</v>
      </c>
      <c r="C22028" s="36">
        <v>269</v>
      </c>
    </row>
    <row r="22029" spans="1:3" ht="15" x14ac:dyDescent="0.2">
      <c r="A22029" s="13"/>
      <c r="B22029" s="6" t="s">
        <v>55</v>
      </c>
      <c r="C22029" s="36">
        <v>307</v>
      </c>
    </row>
    <row r="22030" spans="1:3" ht="15" hidden="1" x14ac:dyDescent="0.2">
      <c r="A22030" s="13">
        <f t="shared" si="901"/>
        <v>0</v>
      </c>
      <c r="B22030" s="24"/>
      <c r="C22030" s="34"/>
    </row>
    <row r="22031" spans="1:3" ht="15" x14ac:dyDescent="0.2">
      <c r="A22031" s="13"/>
      <c r="B22031" s="121" t="s">
        <v>255</v>
      </c>
      <c r="C22031" s="122"/>
    </row>
    <row r="22032" spans="1:3" hidden="1" x14ac:dyDescent="0.2">
      <c r="A22032" s="13">
        <f t="shared" ref="A22032:A22040" si="902">SUM(C22032)</f>
        <v>0</v>
      </c>
      <c r="B22032" s="21"/>
      <c r="C22032" s="35"/>
    </row>
    <row r="22033" spans="1:3" ht="15" hidden="1" x14ac:dyDescent="0.2">
      <c r="A22033" s="13">
        <f t="shared" si="902"/>
        <v>0</v>
      </c>
      <c r="B22033" s="22" t="s">
        <v>59</v>
      </c>
      <c r="C22033" s="29"/>
    </row>
    <row r="22034" spans="1:3" ht="15" x14ac:dyDescent="0.2">
      <c r="A22034" s="13"/>
      <c r="B22034" s="2" t="s">
        <v>1</v>
      </c>
      <c r="C22034" s="28">
        <v>0.72899999999999998</v>
      </c>
    </row>
    <row r="22035" spans="1:3" ht="15" hidden="1" x14ac:dyDescent="0.2">
      <c r="A22035" s="13">
        <f t="shared" si="902"/>
        <v>0</v>
      </c>
      <c r="B22035" s="3" t="s">
        <v>2</v>
      </c>
      <c r="C22035" s="28"/>
    </row>
    <row r="22036" spans="1:3" ht="15" hidden="1" x14ac:dyDescent="0.2">
      <c r="A22036" s="13">
        <f t="shared" si="902"/>
        <v>0</v>
      </c>
      <c r="B22036" s="3" t="s">
        <v>3</v>
      </c>
      <c r="C22036" s="28"/>
    </row>
    <row r="22037" spans="1:3" ht="15" hidden="1" x14ac:dyDescent="0.2">
      <c r="A22037" s="13">
        <f t="shared" si="902"/>
        <v>0</v>
      </c>
      <c r="B22037" s="3" t="s">
        <v>4</v>
      </c>
      <c r="C22037" s="28">
        <v>0</v>
      </c>
    </row>
    <row r="22038" spans="1:3" ht="15" x14ac:dyDescent="0.2">
      <c r="A22038" s="13"/>
      <c r="B22038" s="3" t="s">
        <v>5</v>
      </c>
      <c r="C22038" s="28">
        <v>0.72899999999999998</v>
      </c>
    </row>
    <row r="22039" spans="1:3" ht="15" hidden="1" x14ac:dyDescent="0.2">
      <c r="A22039" s="13">
        <f t="shared" si="902"/>
        <v>0</v>
      </c>
      <c r="B22039" s="2" t="s">
        <v>6</v>
      </c>
      <c r="C22039" s="28">
        <v>0</v>
      </c>
    </row>
    <row r="22040" spans="1:3" ht="15" hidden="1" x14ac:dyDescent="0.2">
      <c r="A22040" s="13">
        <f t="shared" si="902"/>
        <v>0</v>
      </c>
      <c r="B22040" s="2" t="s">
        <v>7</v>
      </c>
      <c r="C22040" s="28">
        <v>0</v>
      </c>
    </row>
    <row r="22041" spans="1:3" ht="15" hidden="1" x14ac:dyDescent="0.2">
      <c r="A22041" s="13">
        <v>0</v>
      </c>
      <c r="B22041" s="3" t="s">
        <v>8</v>
      </c>
      <c r="C22041" s="28">
        <v>0</v>
      </c>
    </row>
    <row r="22042" spans="1:3" ht="15" hidden="1" x14ac:dyDescent="0.2">
      <c r="A22042" s="13">
        <f>SUM(C22042)</f>
        <v>0</v>
      </c>
      <c r="B22042" s="4" t="s">
        <v>9</v>
      </c>
      <c r="C22042" s="28">
        <v>0</v>
      </c>
    </row>
    <row r="22043" spans="1:3" ht="15" hidden="1" x14ac:dyDescent="0.2">
      <c r="A22043" s="13">
        <v>0</v>
      </c>
      <c r="B22043" s="4" t="s">
        <v>10</v>
      </c>
      <c r="C22043" s="28">
        <v>0</v>
      </c>
    </row>
    <row r="22044" spans="1:3" ht="15" hidden="1" x14ac:dyDescent="0.2">
      <c r="A22044" s="13">
        <f>SUM(C22044)</f>
        <v>0</v>
      </c>
      <c r="B22044" s="4" t="s">
        <v>11</v>
      </c>
      <c r="C22044" s="28">
        <v>0</v>
      </c>
    </row>
    <row r="22045" spans="1:3" ht="15" hidden="1" x14ac:dyDescent="0.2">
      <c r="A22045" s="13">
        <f>SUM(C22045)</f>
        <v>0</v>
      </c>
      <c r="B22045" s="4" t="s">
        <v>12</v>
      </c>
      <c r="C22045" s="28">
        <v>0</v>
      </c>
    </row>
    <row r="22046" spans="1:3" ht="15" hidden="1" x14ac:dyDescent="0.2">
      <c r="A22046" s="13">
        <f>SUM(C22046)</f>
        <v>0</v>
      </c>
      <c r="B22046" s="2" t="s">
        <v>13</v>
      </c>
      <c r="C22046" s="28">
        <v>0</v>
      </c>
    </row>
    <row r="22047" spans="1:3" ht="15" hidden="1" x14ac:dyDescent="0.2">
      <c r="A22047" s="13">
        <v>0</v>
      </c>
      <c r="B22047" s="3" t="s">
        <v>14</v>
      </c>
      <c r="C22047" s="28">
        <v>0</v>
      </c>
    </row>
    <row r="22048" spans="1:3" ht="15" hidden="1" x14ac:dyDescent="0.2">
      <c r="A22048" s="13">
        <v>0</v>
      </c>
      <c r="B22048" s="4" t="s">
        <v>15</v>
      </c>
      <c r="C22048" s="28">
        <v>0</v>
      </c>
    </row>
    <row r="22049" spans="1:3" ht="15" hidden="1" x14ac:dyDescent="0.2">
      <c r="A22049" s="13">
        <v>0</v>
      </c>
      <c r="B22049" s="4" t="s">
        <v>10</v>
      </c>
      <c r="C22049" s="28">
        <v>0</v>
      </c>
    </row>
    <row r="22050" spans="1:3" ht="15" hidden="1" x14ac:dyDescent="0.2">
      <c r="A22050" s="13">
        <f t="shared" ref="A22050:A22056" si="903">SUM(C22050)</f>
        <v>0</v>
      </c>
      <c r="B22050" s="4" t="s">
        <v>16</v>
      </c>
      <c r="C22050" s="28">
        <v>0</v>
      </c>
    </row>
    <row r="22051" spans="1:3" ht="15" hidden="1" x14ac:dyDescent="0.2">
      <c r="A22051" s="13">
        <f t="shared" si="903"/>
        <v>0</v>
      </c>
      <c r="B22051" s="3" t="s">
        <v>17</v>
      </c>
      <c r="C22051" s="28">
        <v>0</v>
      </c>
    </row>
    <row r="22052" spans="1:3" ht="15" hidden="1" x14ac:dyDescent="0.2">
      <c r="A22052" s="13">
        <f t="shared" si="903"/>
        <v>0</v>
      </c>
      <c r="B22052" s="4" t="s">
        <v>18</v>
      </c>
      <c r="C22052" s="28">
        <v>0</v>
      </c>
    </row>
    <row r="22053" spans="1:3" hidden="1" x14ac:dyDescent="0.2">
      <c r="A22053" s="13">
        <f t="shared" si="903"/>
        <v>0</v>
      </c>
      <c r="B22053" s="21"/>
      <c r="C22053" s="35"/>
    </row>
    <row r="22054" spans="1:3" ht="15" hidden="1" x14ac:dyDescent="0.2">
      <c r="A22054" s="13">
        <f t="shared" si="903"/>
        <v>0</v>
      </c>
      <c r="B22054" s="2" t="s">
        <v>19</v>
      </c>
      <c r="C22054" s="28">
        <v>0</v>
      </c>
    </row>
    <row r="22055" spans="1:3" ht="15" hidden="1" x14ac:dyDescent="0.2">
      <c r="A22055" s="13">
        <f t="shared" si="903"/>
        <v>0</v>
      </c>
      <c r="B22055" s="12" t="s">
        <v>20</v>
      </c>
      <c r="C22055" s="31">
        <v>0</v>
      </c>
    </row>
    <row r="22056" spans="1:3" ht="15" hidden="1" x14ac:dyDescent="0.2">
      <c r="A22056" s="13">
        <f t="shared" si="903"/>
        <v>0</v>
      </c>
      <c r="B22056" s="12" t="s">
        <v>21</v>
      </c>
      <c r="C22056" s="31">
        <v>0</v>
      </c>
    </row>
    <row r="22057" spans="1:3" ht="15" hidden="1" x14ac:dyDescent="0.2">
      <c r="A22057" s="13">
        <v>0</v>
      </c>
      <c r="B22057" s="15" t="s">
        <v>22</v>
      </c>
      <c r="C22057" s="32">
        <v>0</v>
      </c>
    </row>
    <row r="22058" spans="1:3" ht="15" hidden="1" x14ac:dyDescent="0.2">
      <c r="A22058" s="13">
        <v>0</v>
      </c>
      <c r="B22058" s="15" t="s">
        <v>23</v>
      </c>
      <c r="C22058" s="32">
        <v>0</v>
      </c>
    </row>
    <row r="22059" spans="1:3" ht="15" hidden="1" x14ac:dyDescent="0.2">
      <c r="A22059" s="13">
        <v>0</v>
      </c>
      <c r="B22059" s="15" t="s">
        <v>24</v>
      </c>
      <c r="C22059" s="32">
        <v>0</v>
      </c>
    </row>
    <row r="22060" spans="1:3" ht="15" hidden="1" x14ac:dyDescent="0.2">
      <c r="A22060" s="13">
        <v>0</v>
      </c>
      <c r="B22060" s="15" t="s">
        <v>25</v>
      </c>
      <c r="C22060" s="32">
        <v>0</v>
      </c>
    </row>
    <row r="22061" spans="1:3" ht="15" hidden="1" x14ac:dyDescent="0.2">
      <c r="A22061" s="13">
        <v>0</v>
      </c>
      <c r="B22061" s="15" t="s">
        <v>26</v>
      </c>
      <c r="C22061" s="32">
        <v>0</v>
      </c>
    </row>
    <row r="22062" spans="1:3" ht="15" hidden="1" x14ac:dyDescent="0.2">
      <c r="A22062" s="13">
        <v>0</v>
      </c>
      <c r="B22062" s="15" t="s">
        <v>27</v>
      </c>
      <c r="C22062" s="32">
        <v>0</v>
      </c>
    </row>
    <row r="22063" spans="1:3" ht="30" hidden="1" x14ac:dyDescent="0.2">
      <c r="A22063" s="13">
        <v>0</v>
      </c>
      <c r="B22063" s="15" t="s">
        <v>28</v>
      </c>
      <c r="C22063" s="32">
        <v>0</v>
      </c>
    </row>
    <row r="22064" spans="1:3" ht="15" hidden="1" x14ac:dyDescent="0.2">
      <c r="A22064" s="13">
        <v>0</v>
      </c>
      <c r="B22064" s="15" t="s">
        <v>29</v>
      </c>
      <c r="C22064" s="32">
        <v>0</v>
      </c>
    </row>
    <row r="22065" spans="1:3" ht="15" hidden="1" x14ac:dyDescent="0.2">
      <c r="A22065" s="13">
        <v>0</v>
      </c>
      <c r="B22065" s="15" t="s">
        <v>30</v>
      </c>
      <c r="C22065" s="32">
        <v>0</v>
      </c>
    </row>
    <row r="22066" spans="1:3" ht="15" hidden="1" x14ac:dyDescent="0.2">
      <c r="A22066" s="13">
        <v>0</v>
      </c>
      <c r="B22066" s="15" t="s">
        <v>31</v>
      </c>
      <c r="C22066" s="32">
        <v>0</v>
      </c>
    </row>
    <row r="22067" spans="1:3" ht="15" hidden="1" x14ac:dyDescent="0.2">
      <c r="A22067" s="13">
        <f t="shared" ref="A22067:A22127" si="904">SUM(C22067)</f>
        <v>0</v>
      </c>
      <c r="B22067" s="12" t="s">
        <v>32</v>
      </c>
      <c r="C22067" s="31">
        <v>0</v>
      </c>
    </row>
    <row r="22068" spans="1:3" ht="15" hidden="1" x14ac:dyDescent="0.2">
      <c r="A22068" s="13">
        <f t="shared" si="904"/>
        <v>0</v>
      </c>
      <c r="B22068" s="3" t="s">
        <v>33</v>
      </c>
      <c r="C22068" s="28">
        <v>0</v>
      </c>
    </row>
    <row r="22069" spans="1:3" ht="15" hidden="1" x14ac:dyDescent="0.2">
      <c r="A22069" s="13">
        <f t="shared" si="904"/>
        <v>0</v>
      </c>
      <c r="B22069" s="12" t="s">
        <v>4</v>
      </c>
      <c r="C22069" s="31">
        <v>0</v>
      </c>
    </row>
    <row r="22070" spans="1:3" ht="15" hidden="1" x14ac:dyDescent="0.2">
      <c r="A22070" s="13">
        <f t="shared" si="904"/>
        <v>0</v>
      </c>
      <c r="B22070" s="12" t="s">
        <v>34</v>
      </c>
      <c r="C22070" s="31">
        <v>0</v>
      </c>
    </row>
    <row r="22071" spans="1:3" ht="15" hidden="1" x14ac:dyDescent="0.2">
      <c r="A22071" s="13">
        <f t="shared" si="904"/>
        <v>0</v>
      </c>
      <c r="B22071" s="12" t="s">
        <v>35</v>
      </c>
      <c r="C22071" s="31">
        <v>0</v>
      </c>
    </row>
    <row r="22072" spans="1:3" ht="15" hidden="1" x14ac:dyDescent="0.2">
      <c r="A22072" s="13">
        <f t="shared" si="904"/>
        <v>0</v>
      </c>
      <c r="B22072" s="2" t="s">
        <v>36</v>
      </c>
      <c r="C22072" s="28">
        <v>0</v>
      </c>
    </row>
    <row r="22073" spans="1:3" ht="15" hidden="1" x14ac:dyDescent="0.2">
      <c r="A22073" s="13">
        <f t="shared" si="904"/>
        <v>0</v>
      </c>
      <c r="B22073" s="2" t="s">
        <v>37</v>
      </c>
      <c r="C22073" s="28">
        <v>0</v>
      </c>
    </row>
    <row r="22074" spans="1:3" ht="15" hidden="1" x14ac:dyDescent="0.2">
      <c r="A22074" s="13">
        <v>0</v>
      </c>
      <c r="B22074" s="16" t="s">
        <v>8</v>
      </c>
      <c r="C22074" s="33">
        <v>0</v>
      </c>
    </row>
    <row r="22075" spans="1:3" ht="15" hidden="1" x14ac:dyDescent="0.2">
      <c r="A22075" s="13">
        <v>0</v>
      </c>
      <c r="B22075" s="15" t="s">
        <v>9</v>
      </c>
      <c r="C22075" s="32">
        <v>0</v>
      </c>
    </row>
    <row r="22076" spans="1:3" ht="15" hidden="1" x14ac:dyDescent="0.2">
      <c r="A22076" s="13">
        <v>0</v>
      </c>
      <c r="B22076" s="15" t="s">
        <v>38</v>
      </c>
      <c r="C22076" s="32">
        <v>0</v>
      </c>
    </row>
    <row r="22077" spans="1:3" ht="15" hidden="1" x14ac:dyDescent="0.2">
      <c r="A22077" s="13">
        <f t="shared" si="904"/>
        <v>0</v>
      </c>
      <c r="B22077" s="14" t="s">
        <v>39</v>
      </c>
      <c r="C22077" s="31">
        <v>0</v>
      </c>
    </row>
    <row r="22078" spans="1:3" ht="15" hidden="1" x14ac:dyDescent="0.2">
      <c r="A22078" s="13">
        <f t="shared" si="904"/>
        <v>0</v>
      </c>
      <c r="B22078" s="4" t="s">
        <v>40</v>
      </c>
      <c r="C22078" s="28">
        <v>0</v>
      </c>
    </row>
    <row r="22079" spans="1:3" ht="15" hidden="1" x14ac:dyDescent="0.2">
      <c r="A22079" s="13">
        <f t="shared" si="904"/>
        <v>0</v>
      </c>
      <c r="B22079" s="2" t="s">
        <v>41</v>
      </c>
      <c r="C22079" s="28">
        <v>0</v>
      </c>
    </row>
    <row r="22080" spans="1:3" ht="15" hidden="1" x14ac:dyDescent="0.2">
      <c r="A22080" s="13">
        <v>0</v>
      </c>
      <c r="B22080" s="16" t="s">
        <v>14</v>
      </c>
      <c r="C22080" s="33">
        <v>0</v>
      </c>
    </row>
    <row r="22081" spans="1:3" ht="15" hidden="1" x14ac:dyDescent="0.2">
      <c r="A22081" s="13">
        <v>0</v>
      </c>
      <c r="B22081" s="15" t="s">
        <v>9</v>
      </c>
      <c r="C22081" s="32">
        <v>0</v>
      </c>
    </row>
    <row r="22082" spans="1:3" ht="15" hidden="1" x14ac:dyDescent="0.2">
      <c r="A22082" s="13">
        <v>0</v>
      </c>
      <c r="B22082" s="15" t="s">
        <v>10</v>
      </c>
      <c r="C22082" s="32">
        <v>0</v>
      </c>
    </row>
    <row r="22083" spans="1:3" ht="15" hidden="1" x14ac:dyDescent="0.2">
      <c r="A22083" s="13">
        <f t="shared" si="904"/>
        <v>0</v>
      </c>
      <c r="B22083" s="14" t="s">
        <v>42</v>
      </c>
      <c r="C22083" s="31">
        <v>0</v>
      </c>
    </row>
    <row r="22084" spans="1:3" ht="15" hidden="1" x14ac:dyDescent="0.2">
      <c r="A22084" s="13">
        <f t="shared" si="904"/>
        <v>0</v>
      </c>
      <c r="B22084" s="4" t="s">
        <v>16</v>
      </c>
      <c r="C22084" s="28">
        <v>0</v>
      </c>
    </row>
    <row r="22085" spans="1:3" ht="15" hidden="1" x14ac:dyDescent="0.2">
      <c r="A22085" s="13">
        <f t="shared" si="904"/>
        <v>0</v>
      </c>
      <c r="B22085" s="16" t="s">
        <v>17</v>
      </c>
      <c r="C22085" s="33">
        <v>0</v>
      </c>
    </row>
    <row r="22086" spans="1:3" ht="15" hidden="1" x14ac:dyDescent="0.2">
      <c r="A22086" s="13">
        <v>0</v>
      </c>
      <c r="B22086" s="15" t="s">
        <v>43</v>
      </c>
      <c r="C22086" s="32">
        <v>0</v>
      </c>
    </row>
    <row r="22087" spans="1:3" ht="15" hidden="1" x14ac:dyDescent="0.2">
      <c r="A22087" s="13">
        <v>0</v>
      </c>
      <c r="B22087" s="15" t="s">
        <v>15</v>
      </c>
      <c r="C22087" s="32">
        <v>0</v>
      </c>
    </row>
    <row r="22088" spans="1:3" ht="15" hidden="1" x14ac:dyDescent="0.2">
      <c r="A22088" s="13">
        <v>0</v>
      </c>
      <c r="B22088" s="15" t="s">
        <v>10</v>
      </c>
      <c r="C22088" s="32">
        <v>0</v>
      </c>
    </row>
    <row r="22089" spans="1:3" ht="15" hidden="1" x14ac:dyDescent="0.2">
      <c r="A22089" s="13">
        <f t="shared" si="904"/>
        <v>0</v>
      </c>
      <c r="B22089" s="14" t="s">
        <v>39</v>
      </c>
      <c r="C22089" s="31">
        <v>0</v>
      </c>
    </row>
    <row r="22090" spans="1:3" ht="15" hidden="1" x14ac:dyDescent="0.2">
      <c r="A22090" s="13">
        <f t="shared" si="904"/>
        <v>0</v>
      </c>
      <c r="B22090" s="4" t="s">
        <v>16</v>
      </c>
      <c r="C22090" s="28">
        <v>0</v>
      </c>
    </row>
    <row r="22091" spans="1:3" hidden="1" x14ac:dyDescent="0.2">
      <c r="A22091" s="13">
        <f t="shared" si="904"/>
        <v>0</v>
      </c>
      <c r="B22091" s="21"/>
      <c r="C22091" s="35"/>
    </row>
    <row r="22092" spans="1:3" ht="15" hidden="1" x14ac:dyDescent="0.2">
      <c r="A22092" s="13">
        <f t="shared" si="904"/>
        <v>0</v>
      </c>
      <c r="B22092" s="22" t="s">
        <v>60</v>
      </c>
      <c r="C22092" s="29"/>
    </row>
    <row r="22093" spans="1:3" ht="15" x14ac:dyDescent="0.2">
      <c r="A22093" s="13"/>
      <c r="B22093" s="17" t="s">
        <v>44</v>
      </c>
      <c r="C22093" s="31">
        <v>0.72899999999999998</v>
      </c>
    </row>
    <row r="22094" spans="1:3" ht="15" x14ac:dyDescent="0.2">
      <c r="A22094" s="13"/>
      <c r="B22094" s="12" t="s">
        <v>1</v>
      </c>
      <c r="C22094" s="31">
        <v>0.72899999999999998</v>
      </c>
    </row>
    <row r="22095" spans="1:3" ht="15" hidden="1" x14ac:dyDescent="0.2">
      <c r="A22095" s="13">
        <f t="shared" si="904"/>
        <v>0</v>
      </c>
      <c r="B22095" s="12" t="s">
        <v>6</v>
      </c>
      <c r="C22095" s="31">
        <v>0</v>
      </c>
    </row>
    <row r="22096" spans="1:3" ht="15" hidden="1" x14ac:dyDescent="0.2">
      <c r="A22096" s="13">
        <f t="shared" si="904"/>
        <v>0</v>
      </c>
      <c r="B22096" s="12" t="s">
        <v>45</v>
      </c>
      <c r="C22096" s="31">
        <v>0</v>
      </c>
    </row>
    <row r="22097" spans="1:3" ht="15" hidden="1" x14ac:dyDescent="0.2">
      <c r="A22097" s="13">
        <f t="shared" si="904"/>
        <v>0</v>
      </c>
      <c r="B22097" s="12" t="s">
        <v>13</v>
      </c>
      <c r="C22097" s="31">
        <v>0</v>
      </c>
    </row>
    <row r="22098" spans="1:3" ht="15" hidden="1" x14ac:dyDescent="0.2">
      <c r="A22098" s="13">
        <f t="shared" si="904"/>
        <v>0</v>
      </c>
      <c r="B22098" s="17" t="s">
        <v>46</v>
      </c>
      <c r="C22098" s="31">
        <v>0</v>
      </c>
    </row>
    <row r="22099" spans="1:3" ht="15" hidden="1" x14ac:dyDescent="0.2">
      <c r="A22099" s="13">
        <f t="shared" si="904"/>
        <v>0</v>
      </c>
      <c r="B22099" s="12" t="s">
        <v>19</v>
      </c>
      <c r="C22099" s="31">
        <v>0</v>
      </c>
    </row>
    <row r="22100" spans="1:3" ht="15" hidden="1" x14ac:dyDescent="0.2">
      <c r="A22100" s="13">
        <f t="shared" si="904"/>
        <v>0</v>
      </c>
      <c r="B22100" s="12" t="s">
        <v>36</v>
      </c>
      <c r="C22100" s="31">
        <v>0</v>
      </c>
    </row>
    <row r="22101" spans="1:3" ht="15" hidden="1" x14ac:dyDescent="0.2">
      <c r="A22101" s="13">
        <f t="shared" si="904"/>
        <v>0</v>
      </c>
      <c r="B22101" s="12" t="s">
        <v>47</v>
      </c>
      <c r="C22101" s="31">
        <v>0</v>
      </c>
    </row>
    <row r="22102" spans="1:3" ht="15" hidden="1" x14ac:dyDescent="0.2">
      <c r="A22102" s="13">
        <f t="shared" si="904"/>
        <v>0</v>
      </c>
      <c r="B22102" s="12" t="s">
        <v>41</v>
      </c>
      <c r="C22102" s="31">
        <v>0</v>
      </c>
    </row>
    <row r="22103" spans="1:3" ht="15" x14ac:dyDescent="0.2">
      <c r="A22103" s="13"/>
      <c r="B22103" s="39" t="s">
        <v>48</v>
      </c>
      <c r="C22103" s="40">
        <v>0.72899999999999998</v>
      </c>
    </row>
    <row r="22104" spans="1:3" ht="15" x14ac:dyDescent="0.2">
      <c r="A22104" s="13"/>
      <c r="B22104" s="39" t="s">
        <v>49</v>
      </c>
      <c r="C22104" s="40">
        <v>0.47242000000000001</v>
      </c>
    </row>
    <row r="22105" spans="1:3" ht="15" x14ac:dyDescent="0.2">
      <c r="A22105" s="13"/>
      <c r="B22105" s="39" t="s">
        <v>50</v>
      </c>
      <c r="C22105" s="40">
        <v>1.2014199999999999</v>
      </c>
    </row>
    <row r="22106" spans="1:3" ht="15" hidden="1" x14ac:dyDescent="0.2">
      <c r="A22106" s="13">
        <f t="shared" si="904"/>
        <v>0</v>
      </c>
      <c r="B22106" s="23"/>
      <c r="C22106" s="34"/>
    </row>
    <row r="22107" spans="1:3" hidden="1" x14ac:dyDescent="0.2">
      <c r="A22107" s="13">
        <f t="shared" si="904"/>
        <v>0</v>
      </c>
      <c r="B22107" s="18" t="s">
        <v>319</v>
      </c>
      <c r="C22107" s="29"/>
    </row>
    <row r="22108" spans="1:3" ht="15" x14ac:dyDescent="0.2">
      <c r="A22108" s="13"/>
      <c r="B22108" s="5" t="s">
        <v>53</v>
      </c>
      <c r="C22108" s="36">
        <v>15</v>
      </c>
    </row>
    <row r="22109" spans="1:3" ht="15" x14ac:dyDescent="0.2">
      <c r="A22109" s="13"/>
      <c r="B22109" s="6" t="s">
        <v>54</v>
      </c>
      <c r="C22109" s="36">
        <v>10</v>
      </c>
    </row>
    <row r="22110" spans="1:3" ht="15" x14ac:dyDescent="0.2">
      <c r="A22110" s="13"/>
      <c r="B22110" s="6" t="s">
        <v>55</v>
      </c>
      <c r="C22110" s="36">
        <v>5</v>
      </c>
    </row>
    <row r="22111" spans="1:3" ht="15" hidden="1" x14ac:dyDescent="0.2">
      <c r="A22111" s="13">
        <f t="shared" si="904"/>
        <v>0</v>
      </c>
      <c r="B22111" s="24"/>
      <c r="C22111" s="34"/>
    </row>
    <row r="22112" spans="1:3" ht="15" x14ac:dyDescent="0.2">
      <c r="A22112" s="13"/>
      <c r="B22112" s="121" t="s">
        <v>372</v>
      </c>
      <c r="C22112" s="122"/>
    </row>
    <row r="22113" spans="1:3" hidden="1" x14ac:dyDescent="0.2">
      <c r="A22113" s="13">
        <f t="shared" si="904"/>
        <v>0</v>
      </c>
      <c r="B22113" s="21"/>
      <c r="C22113" s="35"/>
    </row>
    <row r="22114" spans="1:3" ht="15" hidden="1" x14ac:dyDescent="0.2">
      <c r="A22114" s="13">
        <f t="shared" si="904"/>
        <v>0</v>
      </c>
      <c r="B22114" s="22" t="s">
        <v>59</v>
      </c>
      <c r="C22114" s="29"/>
    </row>
    <row r="22115" spans="1:3" ht="15" x14ac:dyDescent="0.2">
      <c r="A22115" s="13"/>
      <c r="B22115" s="2" t="s">
        <v>1</v>
      </c>
      <c r="C22115" s="28">
        <v>6823.87</v>
      </c>
    </row>
    <row r="22116" spans="1:3" ht="15" hidden="1" x14ac:dyDescent="0.2">
      <c r="A22116" s="13">
        <f t="shared" si="904"/>
        <v>0</v>
      </c>
      <c r="B22116" s="3" t="s">
        <v>2</v>
      </c>
      <c r="C22116" s="28"/>
    </row>
    <row r="22117" spans="1:3" ht="15" hidden="1" x14ac:dyDescent="0.2">
      <c r="A22117" s="13">
        <f t="shared" si="904"/>
        <v>0</v>
      </c>
      <c r="B22117" s="3" t="s">
        <v>3</v>
      </c>
      <c r="C22117" s="28"/>
    </row>
    <row r="22118" spans="1:3" ht="15" hidden="1" x14ac:dyDescent="0.2">
      <c r="A22118" s="13">
        <f t="shared" si="904"/>
        <v>0</v>
      </c>
      <c r="B22118" s="3" t="s">
        <v>4</v>
      </c>
      <c r="C22118" s="28"/>
    </row>
    <row r="22119" spans="1:3" ht="15" x14ac:dyDescent="0.2">
      <c r="A22119" s="13"/>
      <c r="B22119" s="3" t="s">
        <v>5</v>
      </c>
      <c r="C22119" s="28">
        <v>6823.87</v>
      </c>
    </row>
    <row r="22120" spans="1:3" ht="15" hidden="1" x14ac:dyDescent="0.2">
      <c r="A22120" s="13">
        <f t="shared" si="904"/>
        <v>0</v>
      </c>
      <c r="B22120" s="2" t="s">
        <v>6</v>
      </c>
      <c r="C22120" s="28"/>
    </row>
    <row r="22121" spans="1:3" ht="15" hidden="1" x14ac:dyDescent="0.2">
      <c r="A22121" s="13">
        <f t="shared" si="904"/>
        <v>0</v>
      </c>
      <c r="B22121" s="2" t="s">
        <v>7</v>
      </c>
      <c r="C22121" s="28">
        <v>0</v>
      </c>
    </row>
    <row r="22122" spans="1:3" ht="15" hidden="1" x14ac:dyDescent="0.2">
      <c r="A22122" s="13">
        <v>0</v>
      </c>
      <c r="B22122" s="3" t="s">
        <v>8</v>
      </c>
      <c r="C22122" s="28">
        <v>0</v>
      </c>
    </row>
    <row r="22123" spans="1:3" ht="15" hidden="1" x14ac:dyDescent="0.2">
      <c r="A22123" s="13">
        <f t="shared" si="904"/>
        <v>0</v>
      </c>
      <c r="B22123" s="4" t="s">
        <v>9</v>
      </c>
      <c r="C22123" s="28"/>
    </row>
    <row r="22124" spans="1:3" ht="15" hidden="1" x14ac:dyDescent="0.2">
      <c r="A22124" s="13">
        <v>0</v>
      </c>
      <c r="B22124" s="4" t="s">
        <v>10</v>
      </c>
      <c r="C22124" s="28"/>
    </row>
    <row r="22125" spans="1:3" ht="15" hidden="1" x14ac:dyDescent="0.2">
      <c r="A22125" s="13">
        <f t="shared" si="904"/>
        <v>0</v>
      </c>
      <c r="B22125" s="4" t="s">
        <v>11</v>
      </c>
      <c r="C22125" s="28"/>
    </row>
    <row r="22126" spans="1:3" ht="15" hidden="1" x14ac:dyDescent="0.2">
      <c r="A22126" s="13">
        <f t="shared" si="904"/>
        <v>0</v>
      </c>
      <c r="B22126" s="4" t="s">
        <v>12</v>
      </c>
      <c r="C22126" s="28"/>
    </row>
    <row r="22127" spans="1:3" ht="15" hidden="1" x14ac:dyDescent="0.2">
      <c r="A22127" s="13">
        <f t="shared" si="904"/>
        <v>0</v>
      </c>
      <c r="B22127" s="2" t="s">
        <v>13</v>
      </c>
      <c r="C22127" s="28">
        <v>0</v>
      </c>
    </row>
    <row r="22128" spans="1:3" ht="15" hidden="1" x14ac:dyDescent="0.2">
      <c r="A22128" s="13">
        <v>0</v>
      </c>
      <c r="B22128" s="3" t="s">
        <v>14</v>
      </c>
      <c r="C22128" s="28">
        <v>0</v>
      </c>
    </row>
    <row r="22129" spans="1:3" ht="15" hidden="1" x14ac:dyDescent="0.2">
      <c r="A22129" s="13">
        <v>0</v>
      </c>
      <c r="B22129" s="4" t="s">
        <v>15</v>
      </c>
      <c r="C22129" s="28"/>
    </row>
    <row r="22130" spans="1:3" ht="15" hidden="1" x14ac:dyDescent="0.2">
      <c r="A22130" s="13">
        <v>0</v>
      </c>
      <c r="B22130" s="4" t="s">
        <v>10</v>
      </c>
      <c r="C22130" s="28"/>
    </row>
    <row r="22131" spans="1:3" ht="15" hidden="1" x14ac:dyDescent="0.2">
      <c r="A22131" s="13">
        <f t="shared" ref="A22131:A22137" si="905">SUM(C22131)</f>
        <v>0</v>
      </c>
      <c r="B22131" s="4" t="s">
        <v>16</v>
      </c>
      <c r="C22131" s="28"/>
    </row>
    <row r="22132" spans="1:3" ht="15" hidden="1" x14ac:dyDescent="0.2">
      <c r="A22132" s="13">
        <f t="shared" si="905"/>
        <v>0</v>
      </c>
      <c r="B22132" s="3" t="s">
        <v>17</v>
      </c>
      <c r="C22132" s="28">
        <v>0</v>
      </c>
    </row>
    <row r="22133" spans="1:3" ht="15" hidden="1" x14ac:dyDescent="0.2">
      <c r="A22133" s="13">
        <f t="shared" si="905"/>
        <v>0</v>
      </c>
      <c r="B22133" s="4" t="s">
        <v>18</v>
      </c>
      <c r="C22133" s="28"/>
    </row>
    <row r="22134" spans="1:3" hidden="1" x14ac:dyDescent="0.2">
      <c r="A22134" s="13">
        <f t="shared" si="905"/>
        <v>0</v>
      </c>
      <c r="B22134" s="21"/>
      <c r="C22134" s="35"/>
    </row>
    <row r="22135" spans="1:3" ht="15" x14ac:dyDescent="0.2">
      <c r="A22135" s="13"/>
      <c r="B22135" s="2" t="s">
        <v>19</v>
      </c>
      <c r="C22135" s="28">
        <v>6672.9800000000005</v>
      </c>
    </row>
    <row r="22136" spans="1:3" ht="15" x14ac:dyDescent="0.2">
      <c r="A22136" s="13"/>
      <c r="B22136" s="12" t="s">
        <v>20</v>
      </c>
      <c r="C22136" s="31">
        <v>5861.6</v>
      </c>
    </row>
    <row r="22137" spans="1:3" ht="15" x14ac:dyDescent="0.2">
      <c r="A22137" s="13"/>
      <c r="B22137" s="12" t="s">
        <v>21</v>
      </c>
      <c r="C22137" s="31">
        <v>651.38</v>
      </c>
    </row>
    <row r="22138" spans="1:3" ht="15" hidden="1" x14ac:dyDescent="0.2">
      <c r="A22138" s="13">
        <v>0</v>
      </c>
      <c r="B22138" s="15" t="s">
        <v>22</v>
      </c>
      <c r="C22138" s="32">
        <v>259.2</v>
      </c>
    </row>
    <row r="22139" spans="1:3" ht="15" hidden="1" x14ac:dyDescent="0.2">
      <c r="A22139" s="13">
        <v>0</v>
      </c>
      <c r="B22139" s="15" t="s">
        <v>23</v>
      </c>
      <c r="C22139" s="32"/>
    </row>
    <row r="22140" spans="1:3" ht="15" hidden="1" x14ac:dyDescent="0.2">
      <c r="A22140" s="13">
        <v>0</v>
      </c>
      <c r="B22140" s="15" t="s">
        <v>24</v>
      </c>
      <c r="C22140" s="32"/>
    </row>
    <row r="22141" spans="1:3" ht="15" hidden="1" x14ac:dyDescent="0.2">
      <c r="A22141" s="13">
        <v>0</v>
      </c>
      <c r="B22141" s="15" t="s">
        <v>25</v>
      </c>
      <c r="C22141" s="32"/>
    </row>
    <row r="22142" spans="1:3" ht="15" hidden="1" x14ac:dyDescent="0.2">
      <c r="A22142" s="13">
        <v>0</v>
      </c>
      <c r="B22142" s="15" t="s">
        <v>26</v>
      </c>
      <c r="C22142" s="32"/>
    </row>
    <row r="22143" spans="1:3" ht="15" hidden="1" x14ac:dyDescent="0.2">
      <c r="A22143" s="13">
        <v>0</v>
      </c>
      <c r="B22143" s="15" t="s">
        <v>27</v>
      </c>
      <c r="C22143" s="32"/>
    </row>
    <row r="22144" spans="1:3" ht="30" hidden="1" x14ac:dyDescent="0.2">
      <c r="A22144" s="13">
        <v>0</v>
      </c>
      <c r="B22144" s="15" t="s">
        <v>28</v>
      </c>
      <c r="C22144" s="32"/>
    </row>
    <row r="22145" spans="1:3" ht="15" hidden="1" x14ac:dyDescent="0.2">
      <c r="A22145" s="13">
        <v>0</v>
      </c>
      <c r="B22145" s="15" t="s">
        <v>29</v>
      </c>
      <c r="C22145" s="32"/>
    </row>
    <row r="22146" spans="1:3" ht="15" hidden="1" x14ac:dyDescent="0.2">
      <c r="A22146" s="13">
        <v>0</v>
      </c>
      <c r="B22146" s="15" t="s">
        <v>30</v>
      </c>
      <c r="C22146" s="32"/>
    </row>
    <row r="22147" spans="1:3" ht="15" hidden="1" x14ac:dyDescent="0.2">
      <c r="A22147" s="13">
        <v>0</v>
      </c>
      <c r="B22147" s="15" t="s">
        <v>31</v>
      </c>
      <c r="C22147" s="32">
        <v>392.18</v>
      </c>
    </row>
    <row r="22148" spans="1:3" ht="15" hidden="1" x14ac:dyDescent="0.2">
      <c r="A22148" s="13">
        <f t="shared" ref="A22148:A22154" si="906">SUM(C22148)</f>
        <v>0</v>
      </c>
      <c r="B22148" s="12" t="s">
        <v>32</v>
      </c>
      <c r="C22148" s="31"/>
    </row>
    <row r="22149" spans="1:3" ht="15" hidden="1" x14ac:dyDescent="0.2">
      <c r="A22149" s="13">
        <f t="shared" si="906"/>
        <v>0</v>
      </c>
      <c r="B22149" s="3" t="s">
        <v>33</v>
      </c>
      <c r="C22149" s="28"/>
    </row>
    <row r="22150" spans="1:3" ht="15" hidden="1" x14ac:dyDescent="0.2">
      <c r="A22150" s="13">
        <f t="shared" si="906"/>
        <v>0</v>
      </c>
      <c r="B22150" s="12" t="s">
        <v>4</v>
      </c>
      <c r="C22150" s="31"/>
    </row>
    <row r="22151" spans="1:3" ht="15" x14ac:dyDescent="0.2">
      <c r="A22151" s="13"/>
      <c r="B22151" s="12" t="s">
        <v>34</v>
      </c>
      <c r="C22151" s="31">
        <v>78.099999999999994</v>
      </c>
    </row>
    <row r="22152" spans="1:3" ht="15" x14ac:dyDescent="0.2">
      <c r="A22152" s="13"/>
      <c r="B22152" s="12" t="s">
        <v>35</v>
      </c>
      <c r="C22152" s="31">
        <v>81.900000000000006</v>
      </c>
    </row>
    <row r="22153" spans="1:3" ht="15" x14ac:dyDescent="0.2">
      <c r="A22153" s="13"/>
      <c r="B22153" s="2" t="s">
        <v>36</v>
      </c>
      <c r="C22153" s="28">
        <v>12.1</v>
      </c>
    </row>
    <row r="22154" spans="1:3" ht="15" hidden="1" x14ac:dyDescent="0.2">
      <c r="A22154" s="13">
        <f t="shared" si="906"/>
        <v>0</v>
      </c>
      <c r="B22154" s="2" t="s">
        <v>37</v>
      </c>
      <c r="C22154" s="28">
        <v>0</v>
      </c>
    </row>
    <row r="22155" spans="1:3" ht="15" hidden="1" x14ac:dyDescent="0.2">
      <c r="A22155" s="13">
        <v>0</v>
      </c>
      <c r="B22155" s="16" t="s">
        <v>8</v>
      </c>
      <c r="C22155" s="33">
        <v>0</v>
      </c>
    </row>
    <row r="22156" spans="1:3" ht="15" hidden="1" x14ac:dyDescent="0.2">
      <c r="A22156" s="13">
        <v>0</v>
      </c>
      <c r="B22156" s="15" t="s">
        <v>9</v>
      </c>
      <c r="C22156" s="32"/>
    </row>
    <row r="22157" spans="1:3" ht="15" hidden="1" x14ac:dyDescent="0.2">
      <c r="A22157" s="13">
        <v>0</v>
      </c>
      <c r="B22157" s="15" t="s">
        <v>38</v>
      </c>
      <c r="C22157" s="32"/>
    </row>
    <row r="22158" spans="1:3" ht="15" hidden="1" x14ac:dyDescent="0.2">
      <c r="A22158" s="13">
        <f>SUM(C22158)</f>
        <v>0</v>
      </c>
      <c r="B22158" s="14" t="s">
        <v>39</v>
      </c>
      <c r="C22158" s="31"/>
    </row>
    <row r="22159" spans="1:3" ht="15" hidden="1" x14ac:dyDescent="0.2">
      <c r="A22159" s="13">
        <f>SUM(C22159)</f>
        <v>0</v>
      </c>
      <c r="B22159" s="4" t="s">
        <v>40</v>
      </c>
      <c r="C22159" s="28"/>
    </row>
    <row r="22160" spans="1:3" ht="15" hidden="1" x14ac:dyDescent="0.2">
      <c r="A22160" s="13">
        <f>SUM(C22160)</f>
        <v>0</v>
      </c>
      <c r="B22160" s="2" t="s">
        <v>41</v>
      </c>
      <c r="C22160" s="28">
        <v>0</v>
      </c>
    </row>
    <row r="22161" spans="1:3" ht="15" hidden="1" x14ac:dyDescent="0.2">
      <c r="A22161" s="13">
        <v>0</v>
      </c>
      <c r="B22161" s="16" t="s">
        <v>14</v>
      </c>
      <c r="C22161" s="33">
        <v>0</v>
      </c>
    </row>
    <row r="22162" spans="1:3" ht="15" hidden="1" x14ac:dyDescent="0.2">
      <c r="A22162" s="13">
        <v>0</v>
      </c>
      <c r="B22162" s="15" t="s">
        <v>9</v>
      </c>
      <c r="C22162" s="32"/>
    </row>
    <row r="22163" spans="1:3" ht="15" hidden="1" x14ac:dyDescent="0.2">
      <c r="A22163" s="13">
        <v>0</v>
      </c>
      <c r="B22163" s="15" t="s">
        <v>10</v>
      </c>
      <c r="C22163" s="32"/>
    </row>
    <row r="22164" spans="1:3" ht="15" hidden="1" x14ac:dyDescent="0.2">
      <c r="A22164" s="13">
        <f>SUM(C22164)</f>
        <v>0</v>
      </c>
      <c r="B22164" s="14" t="s">
        <v>42</v>
      </c>
      <c r="C22164" s="31"/>
    </row>
    <row r="22165" spans="1:3" ht="15" hidden="1" x14ac:dyDescent="0.2">
      <c r="A22165" s="13">
        <f>SUM(C22165)</f>
        <v>0</v>
      </c>
      <c r="B22165" s="4" t="s">
        <v>16</v>
      </c>
      <c r="C22165" s="28"/>
    </row>
    <row r="22166" spans="1:3" ht="15" hidden="1" x14ac:dyDescent="0.2">
      <c r="A22166" s="13">
        <f>SUM(C22166)</f>
        <v>0</v>
      </c>
      <c r="B22166" s="16" t="s">
        <v>17</v>
      </c>
      <c r="C22166" s="33">
        <v>0</v>
      </c>
    </row>
    <row r="22167" spans="1:3" ht="15" hidden="1" x14ac:dyDescent="0.2">
      <c r="A22167" s="13">
        <v>0</v>
      </c>
      <c r="B22167" s="15" t="s">
        <v>43</v>
      </c>
      <c r="C22167" s="32"/>
    </row>
    <row r="22168" spans="1:3" ht="15" hidden="1" x14ac:dyDescent="0.2">
      <c r="A22168" s="13">
        <v>0</v>
      </c>
      <c r="B22168" s="15" t="s">
        <v>15</v>
      </c>
      <c r="C22168" s="32"/>
    </row>
    <row r="22169" spans="1:3" ht="15" hidden="1" x14ac:dyDescent="0.2">
      <c r="A22169" s="13">
        <v>0</v>
      </c>
      <c r="B22169" s="15" t="s">
        <v>10</v>
      </c>
      <c r="C22169" s="32"/>
    </row>
    <row r="22170" spans="1:3" ht="15" hidden="1" x14ac:dyDescent="0.2">
      <c r="A22170" s="13">
        <f t="shared" ref="A22170:A22192" si="907">SUM(C22170)</f>
        <v>0</v>
      </c>
      <c r="B22170" s="14" t="s">
        <v>39</v>
      </c>
      <c r="C22170" s="31"/>
    </row>
    <row r="22171" spans="1:3" ht="15" hidden="1" x14ac:dyDescent="0.2">
      <c r="A22171" s="13">
        <f t="shared" si="907"/>
        <v>0</v>
      </c>
      <c r="B22171" s="4" t="s">
        <v>16</v>
      </c>
      <c r="C22171" s="28"/>
    </row>
    <row r="22172" spans="1:3" hidden="1" x14ac:dyDescent="0.2">
      <c r="A22172" s="13">
        <f t="shared" si="907"/>
        <v>0</v>
      </c>
      <c r="B22172" s="21"/>
      <c r="C22172" s="35"/>
    </row>
    <row r="22173" spans="1:3" ht="15" hidden="1" x14ac:dyDescent="0.2">
      <c r="A22173" s="13">
        <f t="shared" si="907"/>
        <v>0</v>
      </c>
      <c r="B22173" s="22" t="s">
        <v>60</v>
      </c>
      <c r="C22173" s="29"/>
    </row>
    <row r="22174" spans="1:3" ht="15" x14ac:dyDescent="0.2">
      <c r="A22174" s="13"/>
      <c r="B22174" s="17" t="s">
        <v>44</v>
      </c>
      <c r="C22174" s="31">
        <v>6823.87</v>
      </c>
    </row>
    <row r="22175" spans="1:3" ht="15" x14ac:dyDescent="0.2">
      <c r="A22175" s="13"/>
      <c r="B22175" s="12" t="s">
        <v>1</v>
      </c>
      <c r="C22175" s="31">
        <v>6823.87</v>
      </c>
    </row>
    <row r="22176" spans="1:3" ht="15" hidden="1" x14ac:dyDescent="0.2">
      <c r="A22176" s="13">
        <f t="shared" si="907"/>
        <v>0</v>
      </c>
      <c r="B22176" s="12" t="s">
        <v>6</v>
      </c>
      <c r="C22176" s="31">
        <v>0</v>
      </c>
    </row>
    <row r="22177" spans="1:3" ht="15" hidden="1" x14ac:dyDescent="0.2">
      <c r="A22177" s="13">
        <f t="shared" si="907"/>
        <v>0</v>
      </c>
      <c r="B22177" s="12" t="s">
        <v>45</v>
      </c>
      <c r="C22177" s="31">
        <v>0</v>
      </c>
    </row>
    <row r="22178" spans="1:3" ht="15" hidden="1" x14ac:dyDescent="0.2">
      <c r="A22178" s="13">
        <f t="shared" si="907"/>
        <v>0</v>
      </c>
      <c r="B22178" s="12" t="s">
        <v>13</v>
      </c>
      <c r="C22178" s="31">
        <v>0</v>
      </c>
    </row>
    <row r="22179" spans="1:3" ht="15" x14ac:dyDescent="0.2">
      <c r="A22179" s="13"/>
      <c r="B22179" s="17" t="s">
        <v>46</v>
      </c>
      <c r="C22179" s="31">
        <v>6685.08</v>
      </c>
    </row>
    <row r="22180" spans="1:3" ht="15" x14ac:dyDescent="0.2">
      <c r="A22180" s="13"/>
      <c r="B22180" s="12" t="s">
        <v>19</v>
      </c>
      <c r="C22180" s="31">
        <v>6672.98</v>
      </c>
    </row>
    <row r="22181" spans="1:3" ht="15" x14ac:dyDescent="0.2">
      <c r="A22181" s="13"/>
      <c r="B22181" s="12" t="s">
        <v>36</v>
      </c>
      <c r="C22181" s="31">
        <v>12.1</v>
      </c>
    </row>
    <row r="22182" spans="1:3" ht="15" hidden="1" x14ac:dyDescent="0.2">
      <c r="A22182" s="13">
        <f t="shared" si="907"/>
        <v>0</v>
      </c>
      <c r="B22182" s="12" t="s">
        <v>47</v>
      </c>
      <c r="C22182" s="31">
        <v>0</v>
      </c>
    </row>
    <row r="22183" spans="1:3" ht="15" hidden="1" x14ac:dyDescent="0.2">
      <c r="A22183" s="13">
        <f t="shared" si="907"/>
        <v>0</v>
      </c>
      <c r="B22183" s="12" t="s">
        <v>41</v>
      </c>
      <c r="C22183" s="31">
        <v>0</v>
      </c>
    </row>
    <row r="22184" spans="1:3" ht="15" x14ac:dyDescent="0.2">
      <c r="A22184" s="13"/>
      <c r="B22184" s="39" t="s">
        <v>48</v>
      </c>
      <c r="C22184" s="40">
        <v>138.79</v>
      </c>
    </row>
    <row r="22185" spans="1:3" ht="15" x14ac:dyDescent="0.2">
      <c r="A22185" s="13"/>
      <c r="B22185" s="39" t="s">
        <v>49</v>
      </c>
      <c r="C22185" s="40">
        <v>1043.3</v>
      </c>
    </row>
    <row r="22186" spans="1:3" ht="15" x14ac:dyDescent="0.2">
      <c r="A22186" s="13"/>
      <c r="B22186" s="39" t="s">
        <v>50</v>
      </c>
      <c r="C22186" s="40">
        <v>1182.0899999999999</v>
      </c>
    </row>
    <row r="22187" spans="1:3" ht="15" hidden="1" x14ac:dyDescent="0.2">
      <c r="A22187" s="13">
        <f t="shared" si="907"/>
        <v>0</v>
      </c>
      <c r="B22187" s="23"/>
      <c r="C22187" s="34"/>
    </row>
    <row r="22188" spans="1:3" hidden="1" x14ac:dyDescent="0.2">
      <c r="A22188" s="13">
        <f t="shared" si="907"/>
        <v>0</v>
      </c>
      <c r="B22188" s="18" t="s">
        <v>319</v>
      </c>
      <c r="C22188" s="29"/>
    </row>
    <row r="22189" spans="1:3" ht="15" x14ac:dyDescent="0.2">
      <c r="A22189" s="13"/>
      <c r="B22189" s="5" t="s">
        <v>53</v>
      </c>
      <c r="C22189" s="36">
        <v>1220</v>
      </c>
    </row>
    <row r="22190" spans="1:3" ht="15" x14ac:dyDescent="0.2">
      <c r="A22190" s="13"/>
      <c r="B22190" s="6" t="s">
        <v>54</v>
      </c>
      <c r="C22190" s="36">
        <v>1023</v>
      </c>
    </row>
    <row r="22191" spans="1:3" ht="15" x14ac:dyDescent="0.2">
      <c r="A22191" s="13"/>
      <c r="B22191" s="6" t="s">
        <v>55</v>
      </c>
      <c r="C22191" s="36">
        <v>197</v>
      </c>
    </row>
    <row r="22192" spans="1:3" ht="15" hidden="1" x14ac:dyDescent="0.2">
      <c r="A22192" s="13">
        <f t="shared" si="907"/>
        <v>0</v>
      </c>
      <c r="B22192" s="24"/>
      <c r="C22192" s="34"/>
    </row>
    <row r="22193" spans="1:3" ht="15" x14ac:dyDescent="0.2">
      <c r="A22193" s="13"/>
      <c r="B22193" s="121" t="s">
        <v>373</v>
      </c>
      <c r="C22193" s="122"/>
    </row>
    <row r="22194" spans="1:3" hidden="1" x14ac:dyDescent="0.2">
      <c r="A22194" s="13">
        <f t="shared" ref="A22194:A22202" si="908">SUM(C22194)</f>
        <v>0</v>
      </c>
      <c r="B22194" s="21"/>
      <c r="C22194" s="35"/>
    </row>
    <row r="22195" spans="1:3" ht="15" hidden="1" x14ac:dyDescent="0.2">
      <c r="A22195" s="13">
        <f t="shared" si="908"/>
        <v>0</v>
      </c>
      <c r="B22195" s="22" t="s">
        <v>59</v>
      </c>
      <c r="C22195" s="29"/>
    </row>
    <row r="22196" spans="1:3" ht="15" x14ac:dyDescent="0.2">
      <c r="A22196" s="13"/>
      <c r="B22196" s="2" t="s">
        <v>1</v>
      </c>
      <c r="C22196" s="28">
        <v>2961.26</v>
      </c>
    </row>
    <row r="22197" spans="1:3" ht="15" hidden="1" x14ac:dyDescent="0.2">
      <c r="A22197" s="13">
        <f t="shared" si="908"/>
        <v>0</v>
      </c>
      <c r="B22197" s="3" t="s">
        <v>2</v>
      </c>
      <c r="C22197" s="28"/>
    </row>
    <row r="22198" spans="1:3" ht="15" hidden="1" x14ac:dyDescent="0.2">
      <c r="A22198" s="13">
        <f t="shared" si="908"/>
        <v>0</v>
      </c>
      <c r="B22198" s="3" t="s">
        <v>3</v>
      </c>
      <c r="C22198" s="28"/>
    </row>
    <row r="22199" spans="1:3" ht="15" hidden="1" x14ac:dyDescent="0.2">
      <c r="A22199" s="13">
        <f t="shared" si="908"/>
        <v>0</v>
      </c>
      <c r="B22199" s="3" t="s">
        <v>4</v>
      </c>
      <c r="C22199" s="28"/>
    </row>
    <row r="22200" spans="1:3" ht="15" x14ac:dyDescent="0.2">
      <c r="A22200" s="13"/>
      <c r="B22200" s="3" t="s">
        <v>5</v>
      </c>
      <c r="C22200" s="28">
        <v>2961.26</v>
      </c>
    </row>
    <row r="22201" spans="1:3" ht="15" hidden="1" x14ac:dyDescent="0.2">
      <c r="A22201" s="13">
        <f t="shared" si="908"/>
        <v>0</v>
      </c>
      <c r="B22201" s="2" t="s">
        <v>6</v>
      </c>
      <c r="C22201" s="28"/>
    </row>
    <row r="22202" spans="1:3" ht="15" hidden="1" x14ac:dyDescent="0.2">
      <c r="A22202" s="13">
        <f t="shared" si="908"/>
        <v>0</v>
      </c>
      <c r="B22202" s="2" t="s">
        <v>7</v>
      </c>
      <c r="C22202" s="28">
        <v>0</v>
      </c>
    </row>
    <row r="22203" spans="1:3" ht="15" hidden="1" x14ac:dyDescent="0.2">
      <c r="A22203" s="13">
        <v>0</v>
      </c>
      <c r="B22203" s="3" t="s">
        <v>8</v>
      </c>
      <c r="C22203" s="28">
        <v>0</v>
      </c>
    </row>
    <row r="22204" spans="1:3" ht="15" hidden="1" x14ac:dyDescent="0.2">
      <c r="A22204" s="13">
        <f>SUM(C22204)</f>
        <v>0</v>
      </c>
      <c r="B22204" s="4" t="s">
        <v>9</v>
      </c>
      <c r="C22204" s="28"/>
    </row>
    <row r="22205" spans="1:3" ht="15" hidden="1" x14ac:dyDescent="0.2">
      <c r="A22205" s="13">
        <v>0</v>
      </c>
      <c r="B22205" s="4" t="s">
        <v>10</v>
      </c>
      <c r="C22205" s="28"/>
    </row>
    <row r="22206" spans="1:3" ht="15" hidden="1" x14ac:dyDescent="0.2">
      <c r="A22206" s="13">
        <f>SUM(C22206)</f>
        <v>0</v>
      </c>
      <c r="B22206" s="4" t="s">
        <v>11</v>
      </c>
      <c r="C22206" s="28"/>
    </row>
    <row r="22207" spans="1:3" ht="15" hidden="1" x14ac:dyDescent="0.2">
      <c r="A22207" s="13">
        <f>SUM(C22207)</f>
        <v>0</v>
      </c>
      <c r="B22207" s="4" t="s">
        <v>12</v>
      </c>
      <c r="C22207" s="28"/>
    </row>
    <row r="22208" spans="1:3" ht="15" hidden="1" x14ac:dyDescent="0.2">
      <c r="A22208" s="13">
        <f>SUM(C22208)</f>
        <v>0</v>
      </c>
      <c r="B22208" s="2" t="s">
        <v>13</v>
      </c>
      <c r="C22208" s="28">
        <v>0</v>
      </c>
    </row>
    <row r="22209" spans="1:3" ht="15" hidden="1" x14ac:dyDescent="0.2">
      <c r="A22209" s="13">
        <v>0</v>
      </c>
      <c r="B22209" s="3" t="s">
        <v>14</v>
      </c>
      <c r="C22209" s="28">
        <v>0</v>
      </c>
    </row>
    <row r="22210" spans="1:3" ht="15" hidden="1" x14ac:dyDescent="0.2">
      <c r="A22210" s="13">
        <v>0</v>
      </c>
      <c r="B22210" s="4" t="s">
        <v>15</v>
      </c>
      <c r="C22210" s="28"/>
    </row>
    <row r="22211" spans="1:3" ht="15" hidden="1" x14ac:dyDescent="0.2">
      <c r="A22211" s="13">
        <v>0</v>
      </c>
      <c r="B22211" s="4" t="s">
        <v>10</v>
      </c>
      <c r="C22211" s="28"/>
    </row>
    <row r="22212" spans="1:3" ht="15" hidden="1" x14ac:dyDescent="0.2">
      <c r="A22212" s="13">
        <f t="shared" ref="A22212:A22218" si="909">SUM(C22212)</f>
        <v>0</v>
      </c>
      <c r="B22212" s="4" t="s">
        <v>16</v>
      </c>
      <c r="C22212" s="28"/>
    </row>
    <row r="22213" spans="1:3" ht="15" hidden="1" x14ac:dyDescent="0.2">
      <c r="A22213" s="13">
        <f t="shared" si="909"/>
        <v>0</v>
      </c>
      <c r="B22213" s="3" t="s">
        <v>17</v>
      </c>
      <c r="C22213" s="28">
        <v>0</v>
      </c>
    </row>
    <row r="22214" spans="1:3" ht="15" hidden="1" x14ac:dyDescent="0.2">
      <c r="A22214" s="13">
        <f t="shared" si="909"/>
        <v>0</v>
      </c>
      <c r="B22214" s="4" t="s">
        <v>18</v>
      </c>
      <c r="C22214" s="28"/>
    </row>
    <row r="22215" spans="1:3" hidden="1" x14ac:dyDescent="0.2">
      <c r="A22215" s="13">
        <f t="shared" si="909"/>
        <v>0</v>
      </c>
      <c r="B22215" s="21"/>
      <c r="C22215" s="35"/>
    </row>
    <row r="22216" spans="1:3" ht="15" x14ac:dyDescent="0.2">
      <c r="A22216" s="13"/>
      <c r="B22216" s="2" t="s">
        <v>19</v>
      </c>
      <c r="C22216" s="28">
        <v>2906.2599999999998</v>
      </c>
    </row>
    <row r="22217" spans="1:3" ht="15" x14ac:dyDescent="0.2">
      <c r="A22217" s="13"/>
      <c r="B22217" s="12" t="s">
        <v>20</v>
      </c>
      <c r="C22217" s="31">
        <v>2561.6999999999998</v>
      </c>
    </row>
    <row r="22218" spans="1:3" ht="15" x14ac:dyDescent="0.2">
      <c r="A22218" s="13"/>
      <c r="B22218" s="12" t="s">
        <v>21</v>
      </c>
      <c r="C22218" s="31">
        <v>250.3</v>
      </c>
    </row>
    <row r="22219" spans="1:3" ht="15" hidden="1" x14ac:dyDescent="0.2">
      <c r="A22219" s="13">
        <v>0</v>
      </c>
      <c r="B22219" s="15" t="s">
        <v>22</v>
      </c>
      <c r="C22219" s="32">
        <v>136.6</v>
      </c>
    </row>
    <row r="22220" spans="1:3" ht="15" hidden="1" x14ac:dyDescent="0.2">
      <c r="A22220" s="13">
        <v>0</v>
      </c>
      <c r="B22220" s="15" t="s">
        <v>23</v>
      </c>
      <c r="C22220" s="32"/>
    </row>
    <row r="22221" spans="1:3" ht="15" hidden="1" x14ac:dyDescent="0.2">
      <c r="A22221" s="13">
        <v>0</v>
      </c>
      <c r="B22221" s="15" t="s">
        <v>24</v>
      </c>
      <c r="C22221" s="32"/>
    </row>
    <row r="22222" spans="1:3" ht="15" hidden="1" x14ac:dyDescent="0.2">
      <c r="A22222" s="13">
        <v>0</v>
      </c>
      <c r="B22222" s="15" t="s">
        <v>25</v>
      </c>
      <c r="C22222" s="32"/>
    </row>
    <row r="22223" spans="1:3" ht="15" hidden="1" x14ac:dyDescent="0.2">
      <c r="A22223" s="13">
        <v>0</v>
      </c>
      <c r="B22223" s="15" t="s">
        <v>26</v>
      </c>
      <c r="C22223" s="32"/>
    </row>
    <row r="22224" spans="1:3" ht="15" hidden="1" x14ac:dyDescent="0.2">
      <c r="A22224" s="13">
        <v>0</v>
      </c>
      <c r="B22224" s="15" t="s">
        <v>27</v>
      </c>
      <c r="C22224" s="32"/>
    </row>
    <row r="22225" spans="1:3" ht="30" hidden="1" x14ac:dyDescent="0.2">
      <c r="A22225" s="13">
        <v>0</v>
      </c>
      <c r="B22225" s="15" t="s">
        <v>28</v>
      </c>
      <c r="C22225" s="32"/>
    </row>
    <row r="22226" spans="1:3" ht="15" hidden="1" x14ac:dyDescent="0.2">
      <c r="A22226" s="13">
        <v>0</v>
      </c>
      <c r="B22226" s="15" t="s">
        <v>29</v>
      </c>
      <c r="C22226" s="32"/>
    </row>
    <row r="22227" spans="1:3" ht="15" hidden="1" x14ac:dyDescent="0.2">
      <c r="A22227" s="13">
        <v>0</v>
      </c>
      <c r="B22227" s="15" t="s">
        <v>30</v>
      </c>
      <c r="C22227" s="32"/>
    </row>
    <row r="22228" spans="1:3" ht="15" hidden="1" x14ac:dyDescent="0.2">
      <c r="A22228" s="13">
        <v>0</v>
      </c>
      <c r="B22228" s="15" t="s">
        <v>31</v>
      </c>
      <c r="C22228" s="32">
        <v>113.7</v>
      </c>
    </row>
    <row r="22229" spans="1:3" ht="15" hidden="1" x14ac:dyDescent="0.2">
      <c r="A22229" s="13">
        <f t="shared" ref="A22229:A22235" si="910">SUM(C22229)</f>
        <v>0</v>
      </c>
      <c r="B22229" s="12" t="s">
        <v>32</v>
      </c>
      <c r="C22229" s="31"/>
    </row>
    <row r="22230" spans="1:3" ht="15" hidden="1" x14ac:dyDescent="0.2">
      <c r="A22230" s="13">
        <f t="shared" si="910"/>
        <v>0</v>
      </c>
      <c r="B22230" s="3" t="s">
        <v>33</v>
      </c>
      <c r="C22230" s="28"/>
    </row>
    <row r="22231" spans="1:3" ht="15" hidden="1" x14ac:dyDescent="0.2">
      <c r="A22231" s="13">
        <f t="shared" si="910"/>
        <v>0</v>
      </c>
      <c r="B22231" s="12" t="s">
        <v>4</v>
      </c>
      <c r="C22231" s="31"/>
    </row>
    <row r="22232" spans="1:3" ht="15" x14ac:dyDescent="0.2">
      <c r="A22232" s="13"/>
      <c r="B22232" s="12" t="s">
        <v>34</v>
      </c>
      <c r="C22232" s="31">
        <v>38.6</v>
      </c>
    </row>
    <row r="22233" spans="1:3" ht="15" x14ac:dyDescent="0.2">
      <c r="A22233" s="13"/>
      <c r="B22233" s="12" t="s">
        <v>35</v>
      </c>
      <c r="C22233" s="31">
        <v>55.66</v>
      </c>
    </row>
    <row r="22234" spans="1:3" ht="15" x14ac:dyDescent="0.2">
      <c r="A22234" s="13"/>
      <c r="B22234" s="2" t="s">
        <v>36</v>
      </c>
      <c r="C22234" s="28">
        <v>3.8</v>
      </c>
    </row>
    <row r="22235" spans="1:3" ht="15" hidden="1" x14ac:dyDescent="0.2">
      <c r="A22235" s="13">
        <f t="shared" si="910"/>
        <v>0</v>
      </c>
      <c r="B22235" s="2" t="s">
        <v>37</v>
      </c>
      <c r="C22235" s="28">
        <v>0</v>
      </c>
    </row>
    <row r="22236" spans="1:3" ht="15" hidden="1" x14ac:dyDescent="0.2">
      <c r="A22236" s="13">
        <v>0</v>
      </c>
      <c r="B22236" s="16" t="s">
        <v>8</v>
      </c>
      <c r="C22236" s="33">
        <v>0</v>
      </c>
    </row>
    <row r="22237" spans="1:3" ht="15" hidden="1" x14ac:dyDescent="0.2">
      <c r="A22237" s="13">
        <v>0</v>
      </c>
      <c r="B22237" s="15" t="s">
        <v>9</v>
      </c>
      <c r="C22237" s="32"/>
    </row>
    <row r="22238" spans="1:3" ht="15" hidden="1" x14ac:dyDescent="0.2">
      <c r="A22238" s="13">
        <v>0</v>
      </c>
      <c r="B22238" s="15" t="s">
        <v>38</v>
      </c>
      <c r="C22238" s="32"/>
    </row>
    <row r="22239" spans="1:3" ht="15" hidden="1" x14ac:dyDescent="0.2">
      <c r="A22239" s="13">
        <f>SUM(C22239)</f>
        <v>0</v>
      </c>
      <c r="B22239" s="14" t="s">
        <v>39</v>
      </c>
      <c r="C22239" s="31"/>
    </row>
    <row r="22240" spans="1:3" ht="15" hidden="1" x14ac:dyDescent="0.2">
      <c r="A22240" s="13">
        <f>SUM(C22240)</f>
        <v>0</v>
      </c>
      <c r="B22240" s="4" t="s">
        <v>40</v>
      </c>
      <c r="C22240" s="28"/>
    </row>
    <row r="22241" spans="1:3" ht="15" hidden="1" x14ac:dyDescent="0.2">
      <c r="A22241" s="13">
        <f>SUM(C22241)</f>
        <v>0</v>
      </c>
      <c r="B22241" s="2" t="s">
        <v>41</v>
      </c>
      <c r="C22241" s="28">
        <v>0</v>
      </c>
    </row>
    <row r="22242" spans="1:3" ht="15" hidden="1" x14ac:dyDescent="0.2">
      <c r="A22242" s="13">
        <v>0</v>
      </c>
      <c r="B22242" s="16" t="s">
        <v>14</v>
      </c>
      <c r="C22242" s="33">
        <v>0</v>
      </c>
    </row>
    <row r="22243" spans="1:3" ht="15" hidden="1" x14ac:dyDescent="0.2">
      <c r="A22243" s="13">
        <v>0</v>
      </c>
      <c r="B22243" s="15" t="s">
        <v>9</v>
      </c>
      <c r="C22243" s="32"/>
    </row>
    <row r="22244" spans="1:3" ht="15" hidden="1" x14ac:dyDescent="0.2">
      <c r="A22244" s="13">
        <v>0</v>
      </c>
      <c r="B22244" s="15" t="s">
        <v>10</v>
      </c>
      <c r="C22244" s="32"/>
    </row>
    <row r="22245" spans="1:3" ht="15" hidden="1" x14ac:dyDescent="0.2">
      <c r="A22245" s="13">
        <f>SUM(C22245)</f>
        <v>0</v>
      </c>
      <c r="B22245" s="14" t="s">
        <v>42</v>
      </c>
      <c r="C22245" s="31"/>
    </row>
    <row r="22246" spans="1:3" ht="15" hidden="1" x14ac:dyDescent="0.2">
      <c r="A22246" s="13">
        <f>SUM(C22246)</f>
        <v>0</v>
      </c>
      <c r="B22246" s="4" t="s">
        <v>16</v>
      </c>
      <c r="C22246" s="28"/>
    </row>
    <row r="22247" spans="1:3" ht="15" hidden="1" x14ac:dyDescent="0.2">
      <c r="A22247" s="13">
        <f>SUM(C22247)</f>
        <v>0</v>
      </c>
      <c r="B22247" s="16" t="s">
        <v>17</v>
      </c>
      <c r="C22247" s="33">
        <v>0</v>
      </c>
    </row>
    <row r="22248" spans="1:3" ht="15" hidden="1" x14ac:dyDescent="0.2">
      <c r="A22248" s="13">
        <v>0</v>
      </c>
      <c r="B22248" s="15" t="s">
        <v>43</v>
      </c>
      <c r="C22248" s="32"/>
    </row>
    <row r="22249" spans="1:3" ht="15" hidden="1" x14ac:dyDescent="0.2">
      <c r="A22249" s="13">
        <v>0</v>
      </c>
      <c r="B22249" s="15" t="s">
        <v>15</v>
      </c>
      <c r="C22249" s="32"/>
    </row>
    <row r="22250" spans="1:3" ht="15" hidden="1" x14ac:dyDescent="0.2">
      <c r="A22250" s="13">
        <v>0</v>
      </c>
      <c r="B22250" s="15" t="s">
        <v>10</v>
      </c>
      <c r="C22250" s="32"/>
    </row>
    <row r="22251" spans="1:3" ht="15" hidden="1" x14ac:dyDescent="0.2">
      <c r="A22251" s="13">
        <f t="shared" ref="A22251:A22273" si="911">SUM(C22251)</f>
        <v>0</v>
      </c>
      <c r="B22251" s="14" t="s">
        <v>39</v>
      </c>
      <c r="C22251" s="31"/>
    </row>
    <row r="22252" spans="1:3" ht="15" hidden="1" x14ac:dyDescent="0.2">
      <c r="A22252" s="13">
        <f t="shared" si="911"/>
        <v>0</v>
      </c>
      <c r="B22252" s="4" t="s">
        <v>16</v>
      </c>
      <c r="C22252" s="28"/>
    </row>
    <row r="22253" spans="1:3" hidden="1" x14ac:dyDescent="0.2">
      <c r="A22253" s="13">
        <f t="shared" si="911"/>
        <v>0</v>
      </c>
      <c r="B22253" s="21"/>
      <c r="C22253" s="35"/>
    </row>
    <row r="22254" spans="1:3" ht="15" hidden="1" x14ac:dyDescent="0.2">
      <c r="A22254" s="13">
        <f t="shared" si="911"/>
        <v>0</v>
      </c>
      <c r="B22254" s="22" t="s">
        <v>60</v>
      </c>
      <c r="C22254" s="29"/>
    </row>
    <row r="22255" spans="1:3" ht="15" x14ac:dyDescent="0.2">
      <c r="A22255" s="13"/>
      <c r="B22255" s="17" t="s">
        <v>44</v>
      </c>
      <c r="C22255" s="31">
        <v>2961.26</v>
      </c>
    </row>
    <row r="22256" spans="1:3" ht="15" x14ac:dyDescent="0.2">
      <c r="A22256" s="13"/>
      <c r="B22256" s="12" t="s">
        <v>1</v>
      </c>
      <c r="C22256" s="31">
        <v>2961.26</v>
      </c>
    </row>
    <row r="22257" spans="1:3" ht="15" hidden="1" x14ac:dyDescent="0.2">
      <c r="A22257" s="13">
        <f t="shared" si="911"/>
        <v>0</v>
      </c>
      <c r="B22257" s="12" t="s">
        <v>6</v>
      </c>
      <c r="C22257" s="31">
        <v>0</v>
      </c>
    </row>
    <row r="22258" spans="1:3" ht="15" hidden="1" x14ac:dyDescent="0.2">
      <c r="A22258" s="13">
        <f t="shared" si="911"/>
        <v>0</v>
      </c>
      <c r="B22258" s="12" t="s">
        <v>45</v>
      </c>
      <c r="C22258" s="31">
        <v>0</v>
      </c>
    </row>
    <row r="22259" spans="1:3" ht="15" hidden="1" x14ac:dyDescent="0.2">
      <c r="A22259" s="13">
        <f t="shared" si="911"/>
        <v>0</v>
      </c>
      <c r="B22259" s="12" t="s">
        <v>13</v>
      </c>
      <c r="C22259" s="31">
        <v>0</v>
      </c>
    </row>
    <row r="22260" spans="1:3" ht="15" x14ac:dyDescent="0.2">
      <c r="A22260" s="13"/>
      <c r="B22260" s="17" t="s">
        <v>46</v>
      </c>
      <c r="C22260" s="31">
        <v>2910.0600000000004</v>
      </c>
    </row>
    <row r="22261" spans="1:3" ht="15" x14ac:dyDescent="0.2">
      <c r="A22261" s="13"/>
      <c r="B22261" s="12" t="s">
        <v>19</v>
      </c>
      <c r="C22261" s="31">
        <v>2906.26</v>
      </c>
    </row>
    <row r="22262" spans="1:3" ht="15" x14ac:dyDescent="0.2">
      <c r="A22262" s="13"/>
      <c r="B22262" s="12" t="s">
        <v>36</v>
      </c>
      <c r="C22262" s="31">
        <v>3.8</v>
      </c>
    </row>
    <row r="22263" spans="1:3" ht="15" hidden="1" x14ac:dyDescent="0.2">
      <c r="A22263" s="13">
        <f t="shared" si="911"/>
        <v>0</v>
      </c>
      <c r="B22263" s="12" t="s">
        <v>47</v>
      </c>
      <c r="C22263" s="31">
        <v>0</v>
      </c>
    </row>
    <row r="22264" spans="1:3" ht="15" hidden="1" x14ac:dyDescent="0.2">
      <c r="A22264" s="13">
        <f t="shared" si="911"/>
        <v>0</v>
      </c>
      <c r="B22264" s="12" t="s">
        <v>41</v>
      </c>
      <c r="C22264" s="31">
        <v>0</v>
      </c>
    </row>
    <row r="22265" spans="1:3" ht="15" x14ac:dyDescent="0.2">
      <c r="A22265" s="13"/>
      <c r="B22265" s="39" t="s">
        <v>48</v>
      </c>
      <c r="C22265" s="40">
        <v>51.2</v>
      </c>
    </row>
    <row r="22266" spans="1:3" ht="15" x14ac:dyDescent="0.2">
      <c r="A22266" s="13"/>
      <c r="B22266" s="39" t="s">
        <v>49</v>
      </c>
      <c r="C22266" s="40">
        <v>384.8</v>
      </c>
    </row>
    <row r="22267" spans="1:3" ht="15" x14ac:dyDescent="0.2">
      <c r="A22267" s="13"/>
      <c r="B22267" s="39" t="s">
        <v>50</v>
      </c>
      <c r="C22267" s="40">
        <v>436</v>
      </c>
    </row>
    <row r="22268" spans="1:3" ht="15" hidden="1" x14ac:dyDescent="0.2">
      <c r="A22268" s="13">
        <f t="shared" si="911"/>
        <v>0</v>
      </c>
      <c r="B22268" s="23"/>
      <c r="C22268" s="34"/>
    </row>
    <row r="22269" spans="1:3" hidden="1" x14ac:dyDescent="0.2">
      <c r="A22269" s="13">
        <f t="shared" si="911"/>
        <v>0</v>
      </c>
      <c r="B22269" s="18" t="s">
        <v>319</v>
      </c>
      <c r="C22269" s="29"/>
    </row>
    <row r="22270" spans="1:3" ht="15" x14ac:dyDescent="0.2">
      <c r="A22270" s="13"/>
      <c r="B22270" s="5" t="s">
        <v>53</v>
      </c>
      <c r="C22270" s="36">
        <v>501</v>
      </c>
    </row>
    <row r="22271" spans="1:3" ht="15" x14ac:dyDescent="0.2">
      <c r="A22271" s="13"/>
      <c r="B22271" s="6" t="s">
        <v>54</v>
      </c>
      <c r="C22271" s="36">
        <v>423</v>
      </c>
    </row>
    <row r="22272" spans="1:3" ht="15" x14ac:dyDescent="0.2">
      <c r="A22272" s="13"/>
      <c r="B22272" s="6" t="s">
        <v>55</v>
      </c>
      <c r="C22272" s="36">
        <v>78</v>
      </c>
    </row>
    <row r="22273" spans="1:3" ht="15" hidden="1" x14ac:dyDescent="0.2">
      <c r="A22273" s="13">
        <f t="shared" si="911"/>
        <v>0</v>
      </c>
      <c r="B22273" s="24"/>
      <c r="C22273" s="34"/>
    </row>
    <row r="22274" spans="1:3" ht="15" x14ac:dyDescent="0.2">
      <c r="A22274" s="13"/>
      <c r="B22274" s="121" t="s">
        <v>285</v>
      </c>
      <c r="C22274" s="122"/>
    </row>
    <row r="22275" spans="1:3" hidden="1" x14ac:dyDescent="0.2">
      <c r="A22275" s="13">
        <f t="shared" ref="A22275:A22283" si="912">SUM(C22275)</f>
        <v>0</v>
      </c>
      <c r="B22275" s="21"/>
      <c r="C22275" s="35"/>
    </row>
    <row r="22276" spans="1:3" ht="15" hidden="1" x14ac:dyDescent="0.2">
      <c r="A22276" s="13">
        <f t="shared" si="912"/>
        <v>0</v>
      </c>
      <c r="B22276" s="22" t="s">
        <v>59</v>
      </c>
      <c r="C22276" s="29"/>
    </row>
    <row r="22277" spans="1:3" ht="15" x14ac:dyDescent="0.2">
      <c r="A22277" s="13"/>
      <c r="B22277" s="2" t="s">
        <v>1</v>
      </c>
      <c r="C22277" s="28">
        <v>0.55000000000000004</v>
      </c>
    </row>
    <row r="22278" spans="1:3" ht="15" hidden="1" x14ac:dyDescent="0.2">
      <c r="A22278" s="13">
        <f t="shared" si="912"/>
        <v>0</v>
      </c>
      <c r="B22278" s="3" t="s">
        <v>2</v>
      </c>
      <c r="C22278" s="28"/>
    </row>
    <row r="22279" spans="1:3" ht="15" hidden="1" x14ac:dyDescent="0.2">
      <c r="A22279" s="13">
        <f t="shared" si="912"/>
        <v>0</v>
      </c>
      <c r="B22279" s="3" t="s">
        <v>3</v>
      </c>
      <c r="C22279" s="28"/>
    </row>
    <row r="22280" spans="1:3" ht="15" hidden="1" x14ac:dyDescent="0.2">
      <c r="A22280" s="13">
        <f t="shared" si="912"/>
        <v>0</v>
      </c>
      <c r="B22280" s="3" t="s">
        <v>4</v>
      </c>
      <c r="C22280" s="28">
        <v>0</v>
      </c>
    </row>
    <row r="22281" spans="1:3" ht="15" x14ac:dyDescent="0.2">
      <c r="A22281" s="13"/>
      <c r="B22281" s="3" t="s">
        <v>5</v>
      </c>
      <c r="C22281" s="28">
        <v>0.55000000000000004</v>
      </c>
    </row>
    <row r="22282" spans="1:3" ht="15" hidden="1" x14ac:dyDescent="0.2">
      <c r="A22282" s="13">
        <f t="shared" si="912"/>
        <v>0</v>
      </c>
      <c r="B22282" s="2" t="s">
        <v>6</v>
      </c>
      <c r="C22282" s="28">
        <v>0</v>
      </c>
    </row>
    <row r="22283" spans="1:3" ht="15" hidden="1" x14ac:dyDescent="0.2">
      <c r="A22283" s="13">
        <f t="shared" si="912"/>
        <v>0</v>
      </c>
      <c r="B22283" s="2" t="s">
        <v>7</v>
      </c>
      <c r="C22283" s="28">
        <v>0</v>
      </c>
    </row>
    <row r="22284" spans="1:3" ht="15" hidden="1" x14ac:dyDescent="0.2">
      <c r="A22284" s="13">
        <v>0</v>
      </c>
      <c r="B22284" s="3" t="s">
        <v>8</v>
      </c>
      <c r="C22284" s="28">
        <v>0</v>
      </c>
    </row>
    <row r="22285" spans="1:3" ht="15" hidden="1" x14ac:dyDescent="0.2">
      <c r="A22285" s="13">
        <f>SUM(C22285)</f>
        <v>0</v>
      </c>
      <c r="B22285" s="4" t="s">
        <v>9</v>
      </c>
      <c r="C22285" s="28">
        <v>0</v>
      </c>
    </row>
    <row r="22286" spans="1:3" ht="15" hidden="1" x14ac:dyDescent="0.2">
      <c r="A22286" s="13">
        <v>0</v>
      </c>
      <c r="B22286" s="4" t="s">
        <v>10</v>
      </c>
      <c r="C22286" s="28">
        <v>0</v>
      </c>
    </row>
    <row r="22287" spans="1:3" ht="15" hidden="1" x14ac:dyDescent="0.2">
      <c r="A22287" s="13">
        <f>SUM(C22287)</f>
        <v>0</v>
      </c>
      <c r="B22287" s="4" t="s">
        <v>11</v>
      </c>
      <c r="C22287" s="28">
        <v>0</v>
      </c>
    </row>
    <row r="22288" spans="1:3" ht="15" hidden="1" x14ac:dyDescent="0.2">
      <c r="A22288" s="13">
        <f>SUM(C22288)</f>
        <v>0</v>
      </c>
      <c r="B22288" s="4" t="s">
        <v>12</v>
      </c>
      <c r="C22288" s="28">
        <v>0</v>
      </c>
    </row>
    <row r="22289" spans="1:3" ht="15" hidden="1" x14ac:dyDescent="0.2">
      <c r="A22289" s="13">
        <f>SUM(C22289)</f>
        <v>0</v>
      </c>
      <c r="B22289" s="2" t="s">
        <v>13</v>
      </c>
      <c r="C22289" s="28">
        <v>0</v>
      </c>
    </row>
    <row r="22290" spans="1:3" ht="15" hidden="1" x14ac:dyDescent="0.2">
      <c r="A22290" s="13">
        <v>0</v>
      </c>
      <c r="B22290" s="3" t="s">
        <v>14</v>
      </c>
      <c r="C22290" s="28">
        <v>0</v>
      </c>
    </row>
    <row r="22291" spans="1:3" ht="15" hidden="1" x14ac:dyDescent="0.2">
      <c r="A22291" s="13">
        <v>0</v>
      </c>
      <c r="B22291" s="4" t="s">
        <v>15</v>
      </c>
      <c r="C22291" s="28">
        <v>0</v>
      </c>
    </row>
    <row r="22292" spans="1:3" ht="15" hidden="1" x14ac:dyDescent="0.2">
      <c r="A22292" s="13">
        <v>0</v>
      </c>
      <c r="B22292" s="4" t="s">
        <v>10</v>
      </c>
      <c r="C22292" s="28">
        <v>0</v>
      </c>
    </row>
    <row r="22293" spans="1:3" ht="15" hidden="1" x14ac:dyDescent="0.2">
      <c r="A22293" s="13">
        <f t="shared" ref="A22293:A22299" si="913">SUM(C22293)</f>
        <v>0</v>
      </c>
      <c r="B22293" s="4" t="s">
        <v>16</v>
      </c>
      <c r="C22293" s="28">
        <v>0</v>
      </c>
    </row>
    <row r="22294" spans="1:3" ht="15" hidden="1" x14ac:dyDescent="0.2">
      <c r="A22294" s="13">
        <f t="shared" si="913"/>
        <v>0</v>
      </c>
      <c r="B22294" s="3" t="s">
        <v>17</v>
      </c>
      <c r="C22294" s="28">
        <v>0</v>
      </c>
    </row>
    <row r="22295" spans="1:3" ht="15" hidden="1" x14ac:dyDescent="0.2">
      <c r="A22295" s="13">
        <f t="shared" si="913"/>
        <v>0</v>
      </c>
      <c r="B22295" s="4" t="s">
        <v>18</v>
      </c>
      <c r="C22295" s="28">
        <v>0</v>
      </c>
    </row>
    <row r="22296" spans="1:3" hidden="1" x14ac:dyDescent="0.2">
      <c r="A22296" s="13">
        <f t="shared" si="913"/>
        <v>0</v>
      </c>
      <c r="B22296" s="21"/>
      <c r="C22296" s="35"/>
    </row>
    <row r="22297" spans="1:3" ht="15" x14ac:dyDescent="0.2">
      <c r="A22297" s="13"/>
      <c r="B22297" s="2" t="s">
        <v>19</v>
      </c>
      <c r="C22297" s="28">
        <v>0.45404</v>
      </c>
    </row>
    <row r="22298" spans="1:3" ht="15" hidden="1" x14ac:dyDescent="0.2">
      <c r="A22298" s="13">
        <f t="shared" si="913"/>
        <v>0</v>
      </c>
      <c r="B22298" s="12" t="s">
        <v>20</v>
      </c>
      <c r="C22298" s="31">
        <v>0</v>
      </c>
    </row>
    <row r="22299" spans="1:3" ht="15" x14ac:dyDescent="0.2">
      <c r="A22299" s="13"/>
      <c r="B22299" s="12" t="s">
        <v>21</v>
      </c>
      <c r="C22299" s="31">
        <v>0.45404</v>
      </c>
    </row>
    <row r="22300" spans="1:3" ht="15" hidden="1" x14ac:dyDescent="0.2">
      <c r="A22300" s="13">
        <v>0</v>
      </c>
      <c r="B22300" s="15" t="s">
        <v>22</v>
      </c>
      <c r="C22300" s="32">
        <v>0</v>
      </c>
    </row>
    <row r="22301" spans="1:3" ht="15" hidden="1" x14ac:dyDescent="0.2">
      <c r="A22301" s="13">
        <v>0</v>
      </c>
      <c r="B22301" s="15" t="s">
        <v>23</v>
      </c>
      <c r="C22301" s="32">
        <v>0</v>
      </c>
    </row>
    <row r="22302" spans="1:3" ht="15" hidden="1" x14ac:dyDescent="0.2">
      <c r="A22302" s="13">
        <v>0</v>
      </c>
      <c r="B22302" s="15" t="s">
        <v>24</v>
      </c>
      <c r="C22302" s="32">
        <v>0.23974000000000001</v>
      </c>
    </row>
    <row r="22303" spans="1:3" ht="15" hidden="1" x14ac:dyDescent="0.2">
      <c r="A22303" s="13">
        <v>0</v>
      </c>
      <c r="B22303" s="15" t="s">
        <v>25</v>
      </c>
      <c r="C22303" s="32">
        <v>0</v>
      </c>
    </row>
    <row r="22304" spans="1:3" ht="15" hidden="1" x14ac:dyDescent="0.2">
      <c r="A22304" s="13">
        <v>0</v>
      </c>
      <c r="B22304" s="15" t="s">
        <v>26</v>
      </c>
      <c r="C22304" s="32">
        <v>0</v>
      </c>
    </row>
    <row r="22305" spans="1:3" ht="15" hidden="1" x14ac:dyDescent="0.2">
      <c r="A22305" s="13">
        <v>0</v>
      </c>
      <c r="B22305" s="15" t="s">
        <v>27</v>
      </c>
      <c r="C22305" s="32">
        <v>0</v>
      </c>
    </row>
    <row r="22306" spans="1:3" ht="30" hidden="1" x14ac:dyDescent="0.2">
      <c r="A22306" s="13">
        <v>0</v>
      </c>
      <c r="B22306" s="15" t="s">
        <v>28</v>
      </c>
      <c r="C22306" s="32">
        <v>0</v>
      </c>
    </row>
    <row r="22307" spans="1:3" ht="15" hidden="1" x14ac:dyDescent="0.2">
      <c r="A22307" s="13">
        <v>0</v>
      </c>
      <c r="B22307" s="15" t="s">
        <v>29</v>
      </c>
      <c r="C22307" s="32">
        <v>0.15429999999999999</v>
      </c>
    </row>
    <row r="22308" spans="1:3" ht="15" hidden="1" x14ac:dyDescent="0.2">
      <c r="A22308" s="13">
        <v>0</v>
      </c>
      <c r="B22308" s="15" t="s">
        <v>30</v>
      </c>
      <c r="C22308" s="32">
        <v>0</v>
      </c>
    </row>
    <row r="22309" spans="1:3" ht="15" hidden="1" x14ac:dyDescent="0.2">
      <c r="A22309" s="13">
        <v>0</v>
      </c>
      <c r="B22309" s="15" t="s">
        <v>31</v>
      </c>
      <c r="C22309" s="32">
        <v>0.06</v>
      </c>
    </row>
    <row r="22310" spans="1:3" ht="15" hidden="1" x14ac:dyDescent="0.2">
      <c r="A22310" s="13">
        <f>SUM(C22310)</f>
        <v>0</v>
      </c>
      <c r="B22310" s="12" t="s">
        <v>32</v>
      </c>
      <c r="C22310" s="31">
        <v>0</v>
      </c>
    </row>
    <row r="22311" spans="1:3" ht="15" hidden="1" x14ac:dyDescent="0.2">
      <c r="A22311" s="13">
        <f>SUM(C22311)</f>
        <v>0</v>
      </c>
      <c r="B22311" s="3" t="s">
        <v>33</v>
      </c>
      <c r="C22311" s="28">
        <v>0</v>
      </c>
    </row>
    <row r="22312" spans="1:3" ht="15" hidden="1" x14ac:dyDescent="0.2">
      <c r="A22312" s="13">
        <f>SUM(C22312)</f>
        <v>0</v>
      </c>
      <c r="B22312" s="12" t="s">
        <v>4</v>
      </c>
      <c r="C22312" s="31">
        <v>0</v>
      </c>
    </row>
    <row r="22313" spans="1:3" ht="15" hidden="1" x14ac:dyDescent="0.2">
      <c r="A22313" s="13">
        <f>SUM(C22313)</f>
        <v>0</v>
      </c>
      <c r="B22313" s="12" t="s">
        <v>34</v>
      </c>
      <c r="C22313" s="31">
        <v>0</v>
      </c>
    </row>
    <row r="22314" spans="1:3" ht="15" hidden="1" x14ac:dyDescent="0.2">
      <c r="A22314" s="13">
        <f t="shared" ref="A22314:A22377" si="914">SUM(C22314)</f>
        <v>0</v>
      </c>
      <c r="B22314" s="12" t="s">
        <v>35</v>
      </c>
      <c r="C22314" s="31">
        <v>0</v>
      </c>
    </row>
    <row r="22315" spans="1:3" ht="15" hidden="1" x14ac:dyDescent="0.2">
      <c r="A22315" s="13">
        <f t="shared" si="914"/>
        <v>0</v>
      </c>
      <c r="B22315" s="2" t="s">
        <v>36</v>
      </c>
      <c r="C22315" s="28">
        <v>0</v>
      </c>
    </row>
    <row r="22316" spans="1:3" ht="15" hidden="1" x14ac:dyDescent="0.2">
      <c r="A22316" s="13">
        <f t="shared" si="914"/>
        <v>0</v>
      </c>
      <c r="B22316" s="2" t="s">
        <v>37</v>
      </c>
      <c r="C22316" s="28">
        <v>0</v>
      </c>
    </row>
    <row r="22317" spans="1:3" ht="15" hidden="1" x14ac:dyDescent="0.2">
      <c r="A22317" s="13">
        <v>0</v>
      </c>
      <c r="B22317" s="16" t="s">
        <v>8</v>
      </c>
      <c r="C22317" s="33">
        <v>0</v>
      </c>
    </row>
    <row r="22318" spans="1:3" ht="15" hidden="1" x14ac:dyDescent="0.2">
      <c r="A22318" s="13">
        <v>0</v>
      </c>
      <c r="B22318" s="15" t="s">
        <v>9</v>
      </c>
      <c r="C22318" s="32">
        <v>0</v>
      </c>
    </row>
    <row r="22319" spans="1:3" ht="15" hidden="1" x14ac:dyDescent="0.2">
      <c r="A22319" s="13">
        <v>0</v>
      </c>
      <c r="B22319" s="15" t="s">
        <v>38</v>
      </c>
      <c r="C22319" s="32">
        <v>0</v>
      </c>
    </row>
    <row r="22320" spans="1:3" ht="15" hidden="1" x14ac:dyDescent="0.2">
      <c r="A22320" s="13">
        <f t="shared" si="914"/>
        <v>0</v>
      </c>
      <c r="B22320" s="14" t="s">
        <v>39</v>
      </c>
      <c r="C22320" s="31">
        <v>0</v>
      </c>
    </row>
    <row r="22321" spans="1:3" ht="15" hidden="1" x14ac:dyDescent="0.2">
      <c r="A22321" s="13">
        <f t="shared" si="914"/>
        <v>0</v>
      </c>
      <c r="B22321" s="4" t="s">
        <v>40</v>
      </c>
      <c r="C22321" s="28">
        <v>0</v>
      </c>
    </row>
    <row r="22322" spans="1:3" ht="15" hidden="1" x14ac:dyDescent="0.2">
      <c r="A22322" s="13">
        <f t="shared" si="914"/>
        <v>0</v>
      </c>
      <c r="B22322" s="2" t="s">
        <v>41</v>
      </c>
      <c r="C22322" s="28">
        <v>0</v>
      </c>
    </row>
    <row r="22323" spans="1:3" ht="15" hidden="1" x14ac:dyDescent="0.2">
      <c r="A22323" s="13">
        <v>0</v>
      </c>
      <c r="B22323" s="16" t="s">
        <v>14</v>
      </c>
      <c r="C22323" s="33">
        <v>0</v>
      </c>
    </row>
    <row r="22324" spans="1:3" ht="15" hidden="1" x14ac:dyDescent="0.2">
      <c r="A22324" s="13">
        <v>0</v>
      </c>
      <c r="B22324" s="15" t="s">
        <v>9</v>
      </c>
      <c r="C22324" s="32">
        <v>0</v>
      </c>
    </row>
    <row r="22325" spans="1:3" ht="15" hidden="1" x14ac:dyDescent="0.2">
      <c r="A22325" s="13">
        <v>0</v>
      </c>
      <c r="B22325" s="15" t="s">
        <v>10</v>
      </c>
      <c r="C22325" s="32">
        <v>0</v>
      </c>
    </row>
    <row r="22326" spans="1:3" ht="15" hidden="1" x14ac:dyDescent="0.2">
      <c r="A22326" s="13">
        <f t="shared" si="914"/>
        <v>0</v>
      </c>
      <c r="B22326" s="14" t="s">
        <v>42</v>
      </c>
      <c r="C22326" s="31">
        <v>0</v>
      </c>
    </row>
    <row r="22327" spans="1:3" ht="15" hidden="1" x14ac:dyDescent="0.2">
      <c r="A22327" s="13">
        <f t="shared" si="914"/>
        <v>0</v>
      </c>
      <c r="B22327" s="4" t="s">
        <v>16</v>
      </c>
      <c r="C22327" s="28">
        <v>0</v>
      </c>
    </row>
    <row r="22328" spans="1:3" ht="15" hidden="1" x14ac:dyDescent="0.2">
      <c r="A22328" s="13">
        <f t="shared" si="914"/>
        <v>0</v>
      </c>
      <c r="B22328" s="16" t="s">
        <v>17</v>
      </c>
      <c r="C22328" s="33">
        <v>0</v>
      </c>
    </row>
    <row r="22329" spans="1:3" ht="15" hidden="1" x14ac:dyDescent="0.2">
      <c r="A22329" s="13">
        <v>0</v>
      </c>
      <c r="B22329" s="15" t="s">
        <v>43</v>
      </c>
      <c r="C22329" s="32">
        <v>0</v>
      </c>
    </row>
    <row r="22330" spans="1:3" ht="15" hidden="1" x14ac:dyDescent="0.2">
      <c r="A22330" s="13">
        <v>0</v>
      </c>
      <c r="B22330" s="15" t="s">
        <v>15</v>
      </c>
      <c r="C22330" s="32">
        <v>0</v>
      </c>
    </row>
    <row r="22331" spans="1:3" ht="15" hidden="1" x14ac:dyDescent="0.2">
      <c r="A22331" s="13">
        <v>0</v>
      </c>
      <c r="B22331" s="15" t="s">
        <v>10</v>
      </c>
      <c r="C22331" s="32">
        <v>0</v>
      </c>
    </row>
    <row r="22332" spans="1:3" ht="15" hidden="1" x14ac:dyDescent="0.2">
      <c r="A22332" s="13">
        <f t="shared" si="914"/>
        <v>0</v>
      </c>
      <c r="B22332" s="14" t="s">
        <v>39</v>
      </c>
      <c r="C22332" s="31">
        <v>0</v>
      </c>
    </row>
    <row r="22333" spans="1:3" ht="15" hidden="1" x14ac:dyDescent="0.2">
      <c r="A22333" s="13">
        <f t="shared" si="914"/>
        <v>0</v>
      </c>
      <c r="B22333" s="4" t="s">
        <v>16</v>
      </c>
      <c r="C22333" s="28">
        <v>0</v>
      </c>
    </row>
    <row r="22334" spans="1:3" hidden="1" x14ac:dyDescent="0.2">
      <c r="A22334" s="13">
        <f t="shared" si="914"/>
        <v>0</v>
      </c>
      <c r="B22334" s="21"/>
      <c r="C22334" s="35"/>
    </row>
    <row r="22335" spans="1:3" ht="15" hidden="1" x14ac:dyDescent="0.2">
      <c r="A22335" s="13">
        <f t="shared" si="914"/>
        <v>0</v>
      </c>
      <c r="B22335" s="22" t="s">
        <v>60</v>
      </c>
      <c r="C22335" s="29"/>
    </row>
    <row r="22336" spans="1:3" ht="15" x14ac:dyDescent="0.2">
      <c r="A22336" s="13"/>
      <c r="B22336" s="17" t="s">
        <v>44</v>
      </c>
      <c r="C22336" s="31">
        <v>0.55000000000000004</v>
      </c>
    </row>
    <row r="22337" spans="1:3" ht="15" x14ac:dyDescent="0.2">
      <c r="A22337" s="13"/>
      <c r="B22337" s="12" t="s">
        <v>1</v>
      </c>
      <c r="C22337" s="31">
        <v>0.55000000000000004</v>
      </c>
    </row>
    <row r="22338" spans="1:3" ht="15" hidden="1" x14ac:dyDescent="0.2">
      <c r="A22338" s="13">
        <f t="shared" si="914"/>
        <v>0</v>
      </c>
      <c r="B22338" s="12" t="s">
        <v>6</v>
      </c>
      <c r="C22338" s="31">
        <v>0</v>
      </c>
    </row>
    <row r="22339" spans="1:3" ht="15" hidden="1" x14ac:dyDescent="0.2">
      <c r="A22339" s="13">
        <f t="shared" si="914"/>
        <v>0</v>
      </c>
      <c r="B22339" s="12" t="s">
        <v>45</v>
      </c>
      <c r="C22339" s="31">
        <v>0</v>
      </c>
    </row>
    <row r="22340" spans="1:3" ht="15" hidden="1" x14ac:dyDescent="0.2">
      <c r="A22340" s="13">
        <f t="shared" si="914"/>
        <v>0</v>
      </c>
      <c r="B22340" s="12" t="s">
        <v>13</v>
      </c>
      <c r="C22340" s="31">
        <v>0</v>
      </c>
    </row>
    <row r="22341" spans="1:3" ht="15" x14ac:dyDescent="0.2">
      <c r="A22341" s="13"/>
      <c r="B22341" s="17" t="s">
        <v>46</v>
      </c>
      <c r="C22341" s="31">
        <v>0.45404</v>
      </c>
    </row>
    <row r="22342" spans="1:3" ht="15" x14ac:dyDescent="0.2">
      <c r="A22342" s="13"/>
      <c r="B22342" s="12" t="s">
        <v>19</v>
      </c>
      <c r="C22342" s="31">
        <v>0.45404</v>
      </c>
    </row>
    <row r="22343" spans="1:3" ht="15" hidden="1" x14ac:dyDescent="0.2">
      <c r="A22343" s="13">
        <f t="shared" si="914"/>
        <v>0</v>
      </c>
      <c r="B22343" s="12" t="s">
        <v>36</v>
      </c>
      <c r="C22343" s="31">
        <v>0</v>
      </c>
    </row>
    <row r="22344" spans="1:3" ht="15" hidden="1" x14ac:dyDescent="0.2">
      <c r="A22344" s="13">
        <f t="shared" si="914"/>
        <v>0</v>
      </c>
      <c r="B22344" s="12" t="s">
        <v>47</v>
      </c>
      <c r="C22344" s="31">
        <v>0</v>
      </c>
    </row>
    <row r="22345" spans="1:3" ht="15" hidden="1" x14ac:dyDescent="0.2">
      <c r="A22345" s="13">
        <f t="shared" si="914"/>
        <v>0</v>
      </c>
      <c r="B22345" s="12" t="s">
        <v>41</v>
      </c>
      <c r="C22345" s="31">
        <v>0</v>
      </c>
    </row>
    <row r="22346" spans="1:3" ht="15" x14ac:dyDescent="0.2">
      <c r="A22346" s="13"/>
      <c r="B22346" s="39" t="s">
        <v>48</v>
      </c>
      <c r="C22346" s="40">
        <v>9.5960000000000004E-2</v>
      </c>
    </row>
    <row r="22347" spans="1:3" ht="15" x14ac:dyDescent="0.2">
      <c r="A22347" s="13"/>
      <c r="B22347" s="39" t="s">
        <v>49</v>
      </c>
      <c r="C22347" s="40">
        <v>1.3545799999999999</v>
      </c>
    </row>
    <row r="22348" spans="1:3" ht="15" x14ac:dyDescent="0.2">
      <c r="A22348" s="13"/>
      <c r="B22348" s="39" t="s">
        <v>50</v>
      </c>
      <c r="C22348" s="40">
        <v>1.4505399999999999</v>
      </c>
    </row>
    <row r="22349" spans="1:3" ht="15" hidden="1" x14ac:dyDescent="0.2">
      <c r="A22349" s="13">
        <f t="shared" si="914"/>
        <v>0</v>
      </c>
      <c r="B22349" s="23"/>
      <c r="C22349" s="34"/>
    </row>
    <row r="22350" spans="1:3" hidden="1" x14ac:dyDescent="0.2">
      <c r="A22350" s="13">
        <f t="shared" si="914"/>
        <v>0</v>
      </c>
      <c r="B22350" s="18" t="s">
        <v>319</v>
      </c>
      <c r="C22350" s="29"/>
    </row>
    <row r="22351" spans="1:3" ht="15" x14ac:dyDescent="0.2">
      <c r="A22351" s="13"/>
      <c r="B22351" s="5" t="s">
        <v>53</v>
      </c>
      <c r="C22351" s="36">
        <v>17</v>
      </c>
    </row>
    <row r="22352" spans="1:3" ht="15" x14ac:dyDescent="0.2">
      <c r="A22352" s="13"/>
      <c r="B22352" s="6" t="s">
        <v>54</v>
      </c>
      <c r="C22352" s="36">
        <v>14</v>
      </c>
    </row>
    <row r="22353" spans="1:3" ht="15" x14ac:dyDescent="0.2">
      <c r="A22353" s="13"/>
      <c r="B22353" s="6" t="s">
        <v>55</v>
      </c>
      <c r="C22353" s="36">
        <v>3</v>
      </c>
    </row>
    <row r="22354" spans="1:3" ht="15" hidden="1" x14ac:dyDescent="0.2">
      <c r="A22354" s="13">
        <f t="shared" si="914"/>
        <v>0</v>
      </c>
      <c r="B22354" s="24"/>
      <c r="C22354" s="34"/>
    </row>
    <row r="22355" spans="1:3" ht="15" x14ac:dyDescent="0.2">
      <c r="A22355" s="13"/>
      <c r="B22355" s="121" t="s">
        <v>374</v>
      </c>
      <c r="C22355" s="122"/>
    </row>
    <row r="22356" spans="1:3" hidden="1" x14ac:dyDescent="0.2">
      <c r="A22356" s="13">
        <f t="shared" si="914"/>
        <v>0</v>
      </c>
      <c r="B22356" s="21"/>
      <c r="C22356" s="35"/>
    </row>
    <row r="22357" spans="1:3" ht="15" hidden="1" x14ac:dyDescent="0.2">
      <c r="A22357" s="13">
        <f t="shared" si="914"/>
        <v>0</v>
      </c>
      <c r="B22357" s="22" t="s">
        <v>59</v>
      </c>
      <c r="C22357" s="29"/>
    </row>
    <row r="22358" spans="1:3" ht="15" x14ac:dyDescent="0.2">
      <c r="A22358" s="13"/>
      <c r="B22358" s="2" t="s">
        <v>1</v>
      </c>
      <c r="C22358" s="28">
        <v>3110.92</v>
      </c>
    </row>
    <row r="22359" spans="1:3" ht="15" hidden="1" x14ac:dyDescent="0.2">
      <c r="A22359" s="13">
        <f t="shared" si="914"/>
        <v>0</v>
      </c>
      <c r="B22359" s="3" t="s">
        <v>2</v>
      </c>
      <c r="C22359" s="28"/>
    </row>
    <row r="22360" spans="1:3" ht="15" hidden="1" x14ac:dyDescent="0.2">
      <c r="A22360" s="13">
        <f t="shared" si="914"/>
        <v>0</v>
      </c>
      <c r="B22360" s="3" t="s">
        <v>3</v>
      </c>
      <c r="C22360" s="28"/>
    </row>
    <row r="22361" spans="1:3" ht="15" hidden="1" x14ac:dyDescent="0.2">
      <c r="A22361" s="13">
        <f t="shared" si="914"/>
        <v>0</v>
      </c>
      <c r="B22361" s="3" t="s">
        <v>4</v>
      </c>
      <c r="C22361" s="28"/>
    </row>
    <row r="22362" spans="1:3" ht="15" x14ac:dyDescent="0.2">
      <c r="A22362" s="13"/>
      <c r="B22362" s="3" t="s">
        <v>5</v>
      </c>
      <c r="C22362" s="28">
        <v>3110.92</v>
      </c>
    </row>
    <row r="22363" spans="1:3" ht="15" hidden="1" x14ac:dyDescent="0.2">
      <c r="A22363" s="13">
        <f t="shared" si="914"/>
        <v>0</v>
      </c>
      <c r="B22363" s="2" t="s">
        <v>6</v>
      </c>
      <c r="C22363" s="28"/>
    </row>
    <row r="22364" spans="1:3" ht="15" hidden="1" x14ac:dyDescent="0.2">
      <c r="A22364" s="13">
        <f t="shared" si="914"/>
        <v>0</v>
      </c>
      <c r="B22364" s="2" t="s">
        <v>7</v>
      </c>
      <c r="C22364" s="28">
        <v>0</v>
      </c>
    </row>
    <row r="22365" spans="1:3" ht="15" hidden="1" x14ac:dyDescent="0.2">
      <c r="A22365" s="13">
        <v>0</v>
      </c>
      <c r="B22365" s="3" t="s">
        <v>8</v>
      </c>
      <c r="C22365" s="28">
        <v>0</v>
      </c>
    </row>
    <row r="22366" spans="1:3" ht="15" hidden="1" x14ac:dyDescent="0.2">
      <c r="A22366" s="13">
        <f t="shared" si="914"/>
        <v>0</v>
      </c>
      <c r="B22366" s="4" t="s">
        <v>9</v>
      </c>
      <c r="C22366" s="28"/>
    </row>
    <row r="22367" spans="1:3" ht="15" hidden="1" x14ac:dyDescent="0.2">
      <c r="A22367" s="13">
        <v>0</v>
      </c>
      <c r="B22367" s="4" t="s">
        <v>10</v>
      </c>
      <c r="C22367" s="28"/>
    </row>
    <row r="22368" spans="1:3" ht="15" hidden="1" x14ac:dyDescent="0.2">
      <c r="A22368" s="13">
        <f t="shared" si="914"/>
        <v>0</v>
      </c>
      <c r="B22368" s="4" t="s">
        <v>11</v>
      </c>
      <c r="C22368" s="28"/>
    </row>
    <row r="22369" spans="1:3" ht="15" hidden="1" x14ac:dyDescent="0.2">
      <c r="A22369" s="13">
        <f t="shared" si="914"/>
        <v>0</v>
      </c>
      <c r="B22369" s="4" t="s">
        <v>12</v>
      </c>
      <c r="C22369" s="28"/>
    </row>
    <row r="22370" spans="1:3" ht="15" hidden="1" x14ac:dyDescent="0.2">
      <c r="A22370" s="13">
        <f t="shared" si="914"/>
        <v>0</v>
      </c>
      <c r="B22370" s="2" t="s">
        <v>13</v>
      </c>
      <c r="C22370" s="28">
        <v>0</v>
      </c>
    </row>
    <row r="22371" spans="1:3" ht="15" hidden="1" x14ac:dyDescent="0.2">
      <c r="A22371" s="13">
        <v>0</v>
      </c>
      <c r="B22371" s="3" t="s">
        <v>14</v>
      </c>
      <c r="C22371" s="28">
        <v>0</v>
      </c>
    </row>
    <row r="22372" spans="1:3" ht="15" hidden="1" x14ac:dyDescent="0.2">
      <c r="A22372" s="13">
        <v>0</v>
      </c>
      <c r="B22372" s="4" t="s">
        <v>15</v>
      </c>
      <c r="C22372" s="28"/>
    </row>
    <row r="22373" spans="1:3" ht="15" hidden="1" x14ac:dyDescent="0.2">
      <c r="A22373" s="13">
        <v>0</v>
      </c>
      <c r="B22373" s="4" t="s">
        <v>10</v>
      </c>
      <c r="C22373" s="28"/>
    </row>
    <row r="22374" spans="1:3" ht="15" hidden="1" x14ac:dyDescent="0.2">
      <c r="A22374" s="13">
        <f t="shared" si="914"/>
        <v>0</v>
      </c>
      <c r="B22374" s="4" t="s">
        <v>16</v>
      </c>
      <c r="C22374" s="28"/>
    </row>
    <row r="22375" spans="1:3" ht="15" hidden="1" x14ac:dyDescent="0.2">
      <c r="A22375" s="13">
        <f t="shared" si="914"/>
        <v>0</v>
      </c>
      <c r="B22375" s="3" t="s">
        <v>17</v>
      </c>
      <c r="C22375" s="28">
        <v>0</v>
      </c>
    </row>
    <row r="22376" spans="1:3" ht="15" hidden="1" x14ac:dyDescent="0.2">
      <c r="A22376" s="13">
        <f t="shared" si="914"/>
        <v>0</v>
      </c>
      <c r="B22376" s="4" t="s">
        <v>18</v>
      </c>
      <c r="C22376" s="28"/>
    </row>
    <row r="22377" spans="1:3" hidden="1" x14ac:dyDescent="0.2">
      <c r="A22377" s="13">
        <f t="shared" si="914"/>
        <v>0</v>
      </c>
      <c r="B22377" s="21"/>
      <c r="C22377" s="35"/>
    </row>
    <row r="22378" spans="1:3" ht="15" x14ac:dyDescent="0.2">
      <c r="A22378" s="13"/>
      <c r="B22378" s="2" t="s">
        <v>19</v>
      </c>
      <c r="C22378" s="28">
        <v>2946.7000000000003</v>
      </c>
    </row>
    <row r="22379" spans="1:3" ht="15" x14ac:dyDescent="0.2">
      <c r="A22379" s="13"/>
      <c r="B22379" s="12" t="s">
        <v>20</v>
      </c>
      <c r="C22379" s="31">
        <v>2571.4</v>
      </c>
    </row>
    <row r="22380" spans="1:3" ht="15" x14ac:dyDescent="0.2">
      <c r="A22380" s="13"/>
      <c r="B22380" s="12" t="s">
        <v>21</v>
      </c>
      <c r="C22380" s="31">
        <v>319.99</v>
      </c>
    </row>
    <row r="22381" spans="1:3" ht="15" hidden="1" x14ac:dyDescent="0.2">
      <c r="A22381" s="13">
        <v>0</v>
      </c>
      <c r="B22381" s="15" t="s">
        <v>22</v>
      </c>
      <c r="C22381" s="32">
        <v>120.37</v>
      </c>
    </row>
    <row r="22382" spans="1:3" ht="15" hidden="1" x14ac:dyDescent="0.2">
      <c r="A22382" s="13">
        <v>0</v>
      </c>
      <c r="B22382" s="15" t="s">
        <v>23</v>
      </c>
      <c r="C22382" s="32"/>
    </row>
    <row r="22383" spans="1:3" ht="15" hidden="1" x14ac:dyDescent="0.2">
      <c r="A22383" s="13">
        <v>0</v>
      </c>
      <c r="B22383" s="15" t="s">
        <v>24</v>
      </c>
      <c r="C22383" s="32"/>
    </row>
    <row r="22384" spans="1:3" ht="15" hidden="1" x14ac:dyDescent="0.2">
      <c r="A22384" s="13">
        <v>0</v>
      </c>
      <c r="B22384" s="15" t="s">
        <v>25</v>
      </c>
      <c r="C22384" s="32"/>
    </row>
    <row r="22385" spans="1:3" ht="15" hidden="1" x14ac:dyDescent="0.2">
      <c r="A22385" s="13">
        <v>0</v>
      </c>
      <c r="B22385" s="15" t="s">
        <v>26</v>
      </c>
      <c r="C22385" s="32"/>
    </row>
    <row r="22386" spans="1:3" ht="15" hidden="1" x14ac:dyDescent="0.2">
      <c r="A22386" s="13">
        <v>0</v>
      </c>
      <c r="B22386" s="15" t="s">
        <v>27</v>
      </c>
      <c r="C22386" s="32"/>
    </row>
    <row r="22387" spans="1:3" ht="30" hidden="1" x14ac:dyDescent="0.2">
      <c r="A22387" s="13">
        <v>0</v>
      </c>
      <c r="B22387" s="15" t="s">
        <v>28</v>
      </c>
      <c r="C22387" s="32"/>
    </row>
    <row r="22388" spans="1:3" ht="15" hidden="1" x14ac:dyDescent="0.2">
      <c r="A22388" s="13">
        <v>0</v>
      </c>
      <c r="B22388" s="15" t="s">
        <v>29</v>
      </c>
      <c r="C22388" s="32"/>
    </row>
    <row r="22389" spans="1:3" ht="15" hidden="1" x14ac:dyDescent="0.2">
      <c r="A22389" s="13">
        <v>0</v>
      </c>
      <c r="B22389" s="15" t="s">
        <v>30</v>
      </c>
      <c r="C22389" s="32"/>
    </row>
    <row r="22390" spans="1:3" ht="15" hidden="1" x14ac:dyDescent="0.2">
      <c r="A22390" s="13">
        <v>0</v>
      </c>
      <c r="B22390" s="15" t="s">
        <v>31</v>
      </c>
      <c r="C22390" s="32">
        <v>199.62</v>
      </c>
    </row>
    <row r="22391" spans="1:3" ht="15" hidden="1" x14ac:dyDescent="0.2">
      <c r="A22391" s="13">
        <f t="shared" ref="A22391:A22397" si="915">SUM(C22391)</f>
        <v>0</v>
      </c>
      <c r="B22391" s="12" t="s">
        <v>32</v>
      </c>
      <c r="C22391" s="31"/>
    </row>
    <row r="22392" spans="1:3" ht="15" hidden="1" x14ac:dyDescent="0.2">
      <c r="A22392" s="13">
        <f t="shared" si="915"/>
        <v>0</v>
      </c>
      <c r="B22392" s="3" t="s">
        <v>33</v>
      </c>
      <c r="C22392" s="28"/>
    </row>
    <row r="22393" spans="1:3" ht="15" hidden="1" x14ac:dyDescent="0.2">
      <c r="A22393" s="13">
        <f t="shared" si="915"/>
        <v>0</v>
      </c>
      <c r="B22393" s="12" t="s">
        <v>4</v>
      </c>
      <c r="C22393" s="31"/>
    </row>
    <row r="22394" spans="1:3" ht="15" x14ac:dyDescent="0.2">
      <c r="A22394" s="13"/>
      <c r="B22394" s="12" t="s">
        <v>34</v>
      </c>
      <c r="C22394" s="31">
        <v>49.43</v>
      </c>
    </row>
    <row r="22395" spans="1:3" ht="15" x14ac:dyDescent="0.2">
      <c r="A22395" s="13"/>
      <c r="B22395" s="12" t="s">
        <v>35</v>
      </c>
      <c r="C22395" s="31">
        <v>5.88</v>
      </c>
    </row>
    <row r="22396" spans="1:3" ht="15" hidden="1" x14ac:dyDescent="0.2">
      <c r="A22396" s="13">
        <f t="shared" si="915"/>
        <v>0</v>
      </c>
      <c r="B22396" s="2" t="s">
        <v>36</v>
      </c>
      <c r="C22396" s="28"/>
    </row>
    <row r="22397" spans="1:3" ht="15" hidden="1" x14ac:dyDescent="0.2">
      <c r="A22397" s="13">
        <f t="shared" si="915"/>
        <v>0</v>
      </c>
      <c r="B22397" s="2" t="s">
        <v>37</v>
      </c>
      <c r="C22397" s="28">
        <v>0</v>
      </c>
    </row>
    <row r="22398" spans="1:3" ht="15" hidden="1" x14ac:dyDescent="0.2">
      <c r="A22398" s="13">
        <v>0</v>
      </c>
      <c r="B22398" s="16" t="s">
        <v>8</v>
      </c>
      <c r="C22398" s="33">
        <v>0</v>
      </c>
    </row>
    <row r="22399" spans="1:3" ht="15" hidden="1" x14ac:dyDescent="0.2">
      <c r="A22399" s="13">
        <v>0</v>
      </c>
      <c r="B22399" s="15" t="s">
        <v>9</v>
      </c>
      <c r="C22399" s="32"/>
    </row>
    <row r="22400" spans="1:3" ht="15" hidden="1" x14ac:dyDescent="0.2">
      <c r="A22400" s="13">
        <v>0</v>
      </c>
      <c r="B22400" s="15" t="s">
        <v>38</v>
      </c>
      <c r="C22400" s="32"/>
    </row>
    <row r="22401" spans="1:3" ht="15" hidden="1" x14ac:dyDescent="0.2">
      <c r="A22401" s="13">
        <f>SUM(C22401)</f>
        <v>0</v>
      </c>
      <c r="B22401" s="14" t="s">
        <v>39</v>
      </c>
      <c r="C22401" s="31"/>
    </row>
    <row r="22402" spans="1:3" ht="15" hidden="1" x14ac:dyDescent="0.2">
      <c r="A22402" s="13">
        <f>SUM(C22402)</f>
        <v>0</v>
      </c>
      <c r="B22402" s="4" t="s">
        <v>40</v>
      </c>
      <c r="C22402" s="28"/>
    </row>
    <row r="22403" spans="1:3" ht="15" hidden="1" x14ac:dyDescent="0.2">
      <c r="A22403" s="13">
        <f>SUM(C22403)</f>
        <v>0</v>
      </c>
      <c r="B22403" s="2" t="s">
        <v>41</v>
      </c>
      <c r="C22403" s="28">
        <v>0</v>
      </c>
    </row>
    <row r="22404" spans="1:3" ht="15" hidden="1" x14ac:dyDescent="0.2">
      <c r="A22404" s="13">
        <v>0</v>
      </c>
      <c r="B22404" s="16" t="s">
        <v>14</v>
      </c>
      <c r="C22404" s="33">
        <v>0</v>
      </c>
    </row>
    <row r="22405" spans="1:3" ht="15" hidden="1" x14ac:dyDescent="0.2">
      <c r="A22405" s="13">
        <v>0</v>
      </c>
      <c r="B22405" s="15" t="s">
        <v>9</v>
      </c>
      <c r="C22405" s="32"/>
    </row>
    <row r="22406" spans="1:3" ht="15" hidden="1" x14ac:dyDescent="0.2">
      <c r="A22406" s="13">
        <v>0</v>
      </c>
      <c r="B22406" s="15" t="s">
        <v>10</v>
      </c>
      <c r="C22406" s="32"/>
    </row>
    <row r="22407" spans="1:3" ht="15" hidden="1" x14ac:dyDescent="0.2">
      <c r="A22407" s="13">
        <f>SUM(C22407)</f>
        <v>0</v>
      </c>
      <c r="B22407" s="14" t="s">
        <v>42</v>
      </c>
      <c r="C22407" s="31"/>
    </row>
    <row r="22408" spans="1:3" ht="15" hidden="1" x14ac:dyDescent="0.2">
      <c r="A22408" s="13">
        <f>SUM(C22408)</f>
        <v>0</v>
      </c>
      <c r="B22408" s="4" t="s">
        <v>16</v>
      </c>
      <c r="C22408" s="28"/>
    </row>
    <row r="22409" spans="1:3" ht="15" hidden="1" x14ac:dyDescent="0.2">
      <c r="A22409" s="13">
        <f>SUM(C22409)</f>
        <v>0</v>
      </c>
      <c r="B22409" s="16" t="s">
        <v>17</v>
      </c>
      <c r="C22409" s="33">
        <v>0</v>
      </c>
    </row>
    <row r="22410" spans="1:3" ht="15" hidden="1" x14ac:dyDescent="0.2">
      <c r="A22410" s="13">
        <v>0</v>
      </c>
      <c r="B22410" s="15" t="s">
        <v>43</v>
      </c>
      <c r="C22410" s="32"/>
    </row>
    <row r="22411" spans="1:3" ht="15" hidden="1" x14ac:dyDescent="0.2">
      <c r="A22411" s="13">
        <v>0</v>
      </c>
      <c r="B22411" s="15" t="s">
        <v>15</v>
      </c>
      <c r="C22411" s="32"/>
    </row>
    <row r="22412" spans="1:3" ht="15" hidden="1" x14ac:dyDescent="0.2">
      <c r="A22412" s="13">
        <v>0</v>
      </c>
      <c r="B22412" s="15" t="s">
        <v>10</v>
      </c>
      <c r="C22412" s="32"/>
    </row>
    <row r="22413" spans="1:3" ht="15" hidden="1" x14ac:dyDescent="0.2">
      <c r="A22413" s="13">
        <f t="shared" ref="A22413:A22435" si="916">SUM(C22413)</f>
        <v>0</v>
      </c>
      <c r="B22413" s="14" t="s">
        <v>39</v>
      </c>
      <c r="C22413" s="31"/>
    </row>
    <row r="22414" spans="1:3" ht="15" hidden="1" x14ac:dyDescent="0.2">
      <c r="A22414" s="13">
        <f t="shared" si="916"/>
        <v>0</v>
      </c>
      <c r="B22414" s="4" t="s">
        <v>16</v>
      </c>
      <c r="C22414" s="28"/>
    </row>
    <row r="22415" spans="1:3" hidden="1" x14ac:dyDescent="0.2">
      <c r="A22415" s="13">
        <f t="shared" si="916"/>
        <v>0</v>
      </c>
      <c r="B22415" s="21"/>
      <c r="C22415" s="35"/>
    </row>
    <row r="22416" spans="1:3" ht="15" hidden="1" x14ac:dyDescent="0.2">
      <c r="A22416" s="13">
        <f t="shared" si="916"/>
        <v>0</v>
      </c>
      <c r="B22416" s="22" t="s">
        <v>60</v>
      </c>
      <c r="C22416" s="29"/>
    </row>
    <row r="22417" spans="1:3" ht="15" x14ac:dyDescent="0.2">
      <c r="A22417" s="13"/>
      <c r="B22417" s="17" t="s">
        <v>44</v>
      </c>
      <c r="C22417" s="31">
        <v>3110.92</v>
      </c>
    </row>
    <row r="22418" spans="1:3" ht="15" x14ac:dyDescent="0.2">
      <c r="A22418" s="13"/>
      <c r="B22418" s="12" t="s">
        <v>1</v>
      </c>
      <c r="C22418" s="31">
        <v>3110.92</v>
      </c>
    </row>
    <row r="22419" spans="1:3" ht="15" hidden="1" x14ac:dyDescent="0.2">
      <c r="A22419" s="13">
        <f t="shared" si="916"/>
        <v>0</v>
      </c>
      <c r="B22419" s="12" t="s">
        <v>6</v>
      </c>
      <c r="C22419" s="31">
        <v>0</v>
      </c>
    </row>
    <row r="22420" spans="1:3" ht="15" hidden="1" x14ac:dyDescent="0.2">
      <c r="A22420" s="13">
        <f t="shared" si="916"/>
        <v>0</v>
      </c>
      <c r="B22420" s="12" t="s">
        <v>45</v>
      </c>
      <c r="C22420" s="31">
        <v>0</v>
      </c>
    </row>
    <row r="22421" spans="1:3" ht="15" hidden="1" x14ac:dyDescent="0.2">
      <c r="A22421" s="13">
        <f t="shared" si="916"/>
        <v>0</v>
      </c>
      <c r="B22421" s="12" t="s">
        <v>13</v>
      </c>
      <c r="C22421" s="31">
        <v>0</v>
      </c>
    </row>
    <row r="22422" spans="1:3" ht="15" x14ac:dyDescent="0.2">
      <c r="A22422" s="13"/>
      <c r="B22422" s="17" t="s">
        <v>46</v>
      </c>
      <c r="C22422" s="31">
        <v>2946.7</v>
      </c>
    </row>
    <row r="22423" spans="1:3" ht="15" x14ac:dyDescent="0.2">
      <c r="A22423" s="13"/>
      <c r="B22423" s="12" t="s">
        <v>19</v>
      </c>
      <c r="C22423" s="31">
        <v>2946.7</v>
      </c>
    </row>
    <row r="22424" spans="1:3" ht="15" hidden="1" x14ac:dyDescent="0.2">
      <c r="A22424" s="13">
        <f t="shared" si="916"/>
        <v>0</v>
      </c>
      <c r="B22424" s="12" t="s">
        <v>36</v>
      </c>
      <c r="C22424" s="31">
        <v>0</v>
      </c>
    </row>
    <row r="22425" spans="1:3" ht="15" hidden="1" x14ac:dyDescent="0.2">
      <c r="A22425" s="13">
        <f t="shared" si="916"/>
        <v>0</v>
      </c>
      <c r="B22425" s="12" t="s">
        <v>47</v>
      </c>
      <c r="C22425" s="31">
        <v>0</v>
      </c>
    </row>
    <row r="22426" spans="1:3" ht="15" hidden="1" x14ac:dyDescent="0.2">
      <c r="A22426" s="13">
        <f t="shared" si="916"/>
        <v>0</v>
      </c>
      <c r="B22426" s="12" t="s">
        <v>41</v>
      </c>
      <c r="C22426" s="31">
        <v>0</v>
      </c>
    </row>
    <row r="22427" spans="1:3" ht="15" x14ac:dyDescent="0.2">
      <c r="A22427" s="13"/>
      <c r="B22427" s="39" t="s">
        <v>48</v>
      </c>
      <c r="C22427" s="40">
        <v>164.22</v>
      </c>
    </row>
    <row r="22428" spans="1:3" ht="15" x14ac:dyDescent="0.2">
      <c r="A22428" s="13"/>
      <c r="B22428" s="39" t="s">
        <v>49</v>
      </c>
      <c r="C22428" s="40">
        <v>1806.1</v>
      </c>
    </row>
    <row r="22429" spans="1:3" ht="15" x14ac:dyDescent="0.2">
      <c r="A22429" s="13"/>
      <c r="B22429" s="39" t="s">
        <v>50</v>
      </c>
      <c r="C22429" s="40">
        <v>1970.32</v>
      </c>
    </row>
    <row r="22430" spans="1:3" ht="15" hidden="1" x14ac:dyDescent="0.2">
      <c r="A22430" s="13">
        <f t="shared" si="916"/>
        <v>0</v>
      </c>
      <c r="B22430" s="23"/>
      <c r="C22430" s="34"/>
    </row>
    <row r="22431" spans="1:3" hidden="1" x14ac:dyDescent="0.2">
      <c r="A22431" s="13">
        <f t="shared" si="916"/>
        <v>0</v>
      </c>
      <c r="B22431" s="18" t="s">
        <v>319</v>
      </c>
      <c r="C22431" s="29"/>
    </row>
    <row r="22432" spans="1:3" ht="15" x14ac:dyDescent="0.2">
      <c r="A22432" s="13"/>
      <c r="B22432" s="5" t="s">
        <v>53</v>
      </c>
      <c r="C22432" s="36">
        <v>607</v>
      </c>
    </row>
    <row r="22433" spans="1:3" ht="15" x14ac:dyDescent="0.2">
      <c r="A22433" s="13"/>
      <c r="B22433" s="6" t="s">
        <v>54</v>
      </c>
      <c r="C22433" s="36">
        <v>524</v>
      </c>
    </row>
    <row r="22434" spans="1:3" ht="15" x14ac:dyDescent="0.2">
      <c r="A22434" s="13"/>
      <c r="B22434" s="6" t="s">
        <v>55</v>
      </c>
      <c r="C22434" s="36">
        <v>83</v>
      </c>
    </row>
    <row r="22435" spans="1:3" ht="15" hidden="1" x14ac:dyDescent="0.2">
      <c r="A22435" s="13">
        <f t="shared" si="916"/>
        <v>0</v>
      </c>
      <c r="B22435" s="24"/>
      <c r="C22435" s="34"/>
    </row>
    <row r="22436" spans="1:3" ht="15" x14ac:dyDescent="0.2">
      <c r="A22436" s="13"/>
      <c r="B22436" s="121" t="s">
        <v>375</v>
      </c>
      <c r="C22436" s="122"/>
    </row>
    <row r="22437" spans="1:3" hidden="1" x14ac:dyDescent="0.2">
      <c r="A22437" s="13">
        <f t="shared" ref="A22437:A22445" si="917">SUM(C22437)</f>
        <v>0</v>
      </c>
      <c r="B22437" s="21"/>
      <c r="C22437" s="35"/>
    </row>
    <row r="22438" spans="1:3" ht="15" hidden="1" x14ac:dyDescent="0.2">
      <c r="A22438" s="13">
        <f t="shared" si="917"/>
        <v>0</v>
      </c>
      <c r="B22438" s="22" t="s">
        <v>59</v>
      </c>
      <c r="C22438" s="29"/>
    </row>
    <row r="22439" spans="1:3" ht="15" x14ac:dyDescent="0.2">
      <c r="A22439" s="13"/>
      <c r="B22439" s="2" t="s">
        <v>1</v>
      </c>
      <c r="C22439" s="28">
        <v>5716.69</v>
      </c>
    </row>
    <row r="22440" spans="1:3" ht="15" hidden="1" x14ac:dyDescent="0.2">
      <c r="A22440" s="13">
        <f t="shared" si="917"/>
        <v>0</v>
      </c>
      <c r="B22440" s="3" t="s">
        <v>2</v>
      </c>
      <c r="C22440" s="28"/>
    </row>
    <row r="22441" spans="1:3" ht="15" hidden="1" x14ac:dyDescent="0.2">
      <c r="A22441" s="13">
        <f t="shared" si="917"/>
        <v>0</v>
      </c>
      <c r="B22441" s="3" t="s">
        <v>3</v>
      </c>
      <c r="C22441" s="28"/>
    </row>
    <row r="22442" spans="1:3" ht="15" x14ac:dyDescent="0.2">
      <c r="A22442" s="13"/>
      <c r="B22442" s="3" t="s">
        <v>4</v>
      </c>
      <c r="C22442" s="28">
        <v>12.79</v>
      </c>
    </row>
    <row r="22443" spans="1:3" ht="15" x14ac:dyDescent="0.2">
      <c r="A22443" s="13"/>
      <c r="B22443" s="3" t="s">
        <v>5</v>
      </c>
      <c r="C22443" s="28">
        <v>5703.9</v>
      </c>
    </row>
    <row r="22444" spans="1:3" ht="15" hidden="1" x14ac:dyDescent="0.2">
      <c r="A22444" s="13">
        <f t="shared" si="917"/>
        <v>0</v>
      </c>
      <c r="B22444" s="2" t="s">
        <v>6</v>
      </c>
      <c r="C22444" s="28"/>
    </row>
    <row r="22445" spans="1:3" ht="15" hidden="1" x14ac:dyDescent="0.2">
      <c r="A22445" s="13">
        <f t="shared" si="917"/>
        <v>0</v>
      </c>
      <c r="B22445" s="2" t="s">
        <v>7</v>
      </c>
      <c r="C22445" s="28">
        <v>0</v>
      </c>
    </row>
    <row r="22446" spans="1:3" ht="15" hidden="1" x14ac:dyDescent="0.2">
      <c r="A22446" s="13">
        <v>0</v>
      </c>
      <c r="B22446" s="3" t="s">
        <v>8</v>
      </c>
      <c r="C22446" s="28">
        <v>0</v>
      </c>
    </row>
    <row r="22447" spans="1:3" ht="15" hidden="1" x14ac:dyDescent="0.2">
      <c r="A22447" s="13">
        <f>SUM(C22447)</f>
        <v>0</v>
      </c>
      <c r="B22447" s="4" t="s">
        <v>9</v>
      </c>
      <c r="C22447" s="28"/>
    </row>
    <row r="22448" spans="1:3" ht="15" hidden="1" x14ac:dyDescent="0.2">
      <c r="A22448" s="13">
        <v>0</v>
      </c>
      <c r="B22448" s="4" t="s">
        <v>10</v>
      </c>
      <c r="C22448" s="28"/>
    </row>
    <row r="22449" spans="1:3" ht="15" hidden="1" x14ac:dyDescent="0.2">
      <c r="A22449" s="13">
        <f>SUM(C22449)</f>
        <v>0</v>
      </c>
      <c r="B22449" s="4" t="s">
        <v>11</v>
      </c>
      <c r="C22449" s="28"/>
    </row>
    <row r="22450" spans="1:3" ht="15" hidden="1" x14ac:dyDescent="0.2">
      <c r="A22450" s="13">
        <f>SUM(C22450)</f>
        <v>0</v>
      </c>
      <c r="B22450" s="4" t="s">
        <v>12</v>
      </c>
      <c r="C22450" s="28"/>
    </row>
    <row r="22451" spans="1:3" ht="15" hidden="1" x14ac:dyDescent="0.2">
      <c r="A22451" s="13">
        <f>SUM(C22451)</f>
        <v>0</v>
      </c>
      <c r="B22451" s="2" t="s">
        <v>13</v>
      </c>
      <c r="C22451" s="28">
        <v>0</v>
      </c>
    </row>
    <row r="22452" spans="1:3" ht="15" hidden="1" x14ac:dyDescent="0.2">
      <c r="A22452" s="13">
        <v>0</v>
      </c>
      <c r="B22452" s="3" t="s">
        <v>14</v>
      </c>
      <c r="C22452" s="28">
        <v>0</v>
      </c>
    </row>
    <row r="22453" spans="1:3" ht="15" hidden="1" x14ac:dyDescent="0.2">
      <c r="A22453" s="13">
        <v>0</v>
      </c>
      <c r="B22453" s="4" t="s">
        <v>15</v>
      </c>
      <c r="C22453" s="28"/>
    </row>
    <row r="22454" spans="1:3" ht="15" hidden="1" x14ac:dyDescent="0.2">
      <c r="A22454" s="13">
        <v>0</v>
      </c>
      <c r="B22454" s="4" t="s">
        <v>10</v>
      </c>
      <c r="C22454" s="28"/>
    </row>
    <row r="22455" spans="1:3" ht="15" hidden="1" x14ac:dyDescent="0.2">
      <c r="A22455" s="13">
        <f t="shared" ref="A22455:A22461" si="918">SUM(C22455)</f>
        <v>0</v>
      </c>
      <c r="B22455" s="4" t="s">
        <v>16</v>
      </c>
      <c r="C22455" s="28"/>
    </row>
    <row r="22456" spans="1:3" ht="15" hidden="1" x14ac:dyDescent="0.2">
      <c r="A22456" s="13">
        <f t="shared" si="918"/>
        <v>0</v>
      </c>
      <c r="B22456" s="3" t="s">
        <v>17</v>
      </c>
      <c r="C22456" s="28">
        <v>0</v>
      </c>
    </row>
    <row r="22457" spans="1:3" ht="15" hidden="1" x14ac:dyDescent="0.2">
      <c r="A22457" s="13">
        <f t="shared" si="918"/>
        <v>0</v>
      </c>
      <c r="B22457" s="4" t="s">
        <v>18</v>
      </c>
      <c r="C22457" s="28"/>
    </row>
    <row r="22458" spans="1:3" hidden="1" x14ac:dyDescent="0.2">
      <c r="A22458" s="13">
        <f t="shared" si="918"/>
        <v>0</v>
      </c>
      <c r="B22458" s="21"/>
      <c r="C22458" s="35"/>
    </row>
    <row r="22459" spans="1:3" ht="15" x14ac:dyDescent="0.2">
      <c r="A22459" s="13"/>
      <c r="B22459" s="2" t="s">
        <v>19</v>
      </c>
      <c r="C22459" s="28">
        <v>5725.71</v>
      </c>
    </row>
    <row r="22460" spans="1:3" ht="15" x14ac:dyDescent="0.2">
      <c r="A22460" s="13"/>
      <c r="B22460" s="12" t="s">
        <v>20</v>
      </c>
      <c r="C22460" s="31">
        <v>4978.08</v>
      </c>
    </row>
    <row r="22461" spans="1:3" ht="15" x14ac:dyDescent="0.2">
      <c r="A22461" s="13"/>
      <c r="B22461" s="12" t="s">
        <v>21</v>
      </c>
      <c r="C22461" s="31">
        <v>661.09</v>
      </c>
    </row>
    <row r="22462" spans="1:3" ht="15" hidden="1" x14ac:dyDescent="0.2">
      <c r="A22462" s="13">
        <v>0</v>
      </c>
      <c r="B22462" s="15" t="s">
        <v>22</v>
      </c>
      <c r="C22462" s="32">
        <v>237.49</v>
      </c>
    </row>
    <row r="22463" spans="1:3" ht="15" hidden="1" x14ac:dyDescent="0.2">
      <c r="A22463" s="13">
        <v>0</v>
      </c>
      <c r="B22463" s="15" t="s">
        <v>23</v>
      </c>
      <c r="C22463" s="32"/>
    </row>
    <row r="22464" spans="1:3" ht="15" hidden="1" x14ac:dyDescent="0.2">
      <c r="A22464" s="13">
        <v>0</v>
      </c>
      <c r="B22464" s="15" t="s">
        <v>24</v>
      </c>
      <c r="C22464" s="32"/>
    </row>
    <row r="22465" spans="1:3" ht="15" hidden="1" x14ac:dyDescent="0.2">
      <c r="A22465" s="13">
        <v>0</v>
      </c>
      <c r="B22465" s="15" t="s">
        <v>25</v>
      </c>
      <c r="C22465" s="32"/>
    </row>
    <row r="22466" spans="1:3" ht="15" hidden="1" x14ac:dyDescent="0.2">
      <c r="A22466" s="13">
        <v>0</v>
      </c>
      <c r="B22466" s="15" t="s">
        <v>26</v>
      </c>
      <c r="C22466" s="32"/>
    </row>
    <row r="22467" spans="1:3" ht="15" hidden="1" x14ac:dyDescent="0.2">
      <c r="A22467" s="13">
        <v>0</v>
      </c>
      <c r="B22467" s="15" t="s">
        <v>27</v>
      </c>
      <c r="C22467" s="32"/>
    </row>
    <row r="22468" spans="1:3" ht="30" hidden="1" x14ac:dyDescent="0.2">
      <c r="A22468" s="13">
        <v>0</v>
      </c>
      <c r="B22468" s="15" t="s">
        <v>28</v>
      </c>
      <c r="C22468" s="32"/>
    </row>
    <row r="22469" spans="1:3" ht="15" hidden="1" x14ac:dyDescent="0.2">
      <c r="A22469" s="13">
        <v>0</v>
      </c>
      <c r="B22469" s="15" t="s">
        <v>29</v>
      </c>
      <c r="C22469" s="32"/>
    </row>
    <row r="22470" spans="1:3" ht="15" hidden="1" x14ac:dyDescent="0.2">
      <c r="A22470" s="13">
        <v>0</v>
      </c>
      <c r="B22470" s="15" t="s">
        <v>30</v>
      </c>
      <c r="C22470" s="32"/>
    </row>
    <row r="22471" spans="1:3" ht="15" hidden="1" x14ac:dyDescent="0.2">
      <c r="A22471" s="13">
        <v>0</v>
      </c>
      <c r="B22471" s="15" t="s">
        <v>31</v>
      </c>
      <c r="C22471" s="32">
        <v>423.6</v>
      </c>
    </row>
    <row r="22472" spans="1:3" ht="15" hidden="1" x14ac:dyDescent="0.2">
      <c r="A22472" s="13">
        <f t="shared" ref="A22472:A22478" si="919">SUM(C22472)</f>
        <v>0</v>
      </c>
      <c r="B22472" s="12" t="s">
        <v>32</v>
      </c>
      <c r="C22472" s="31"/>
    </row>
    <row r="22473" spans="1:3" ht="15" hidden="1" x14ac:dyDescent="0.2">
      <c r="A22473" s="13">
        <f t="shared" si="919"/>
        <v>0</v>
      </c>
      <c r="B22473" s="3" t="s">
        <v>33</v>
      </c>
      <c r="C22473" s="28"/>
    </row>
    <row r="22474" spans="1:3" ht="15" hidden="1" x14ac:dyDescent="0.2">
      <c r="A22474" s="13">
        <f t="shared" si="919"/>
        <v>0</v>
      </c>
      <c r="B22474" s="12" t="s">
        <v>4</v>
      </c>
      <c r="C22474" s="31"/>
    </row>
    <row r="22475" spans="1:3" ht="15" x14ac:dyDescent="0.2">
      <c r="A22475" s="13"/>
      <c r="B22475" s="12" t="s">
        <v>34</v>
      </c>
      <c r="C22475" s="31">
        <v>72.12</v>
      </c>
    </row>
    <row r="22476" spans="1:3" ht="15" x14ac:dyDescent="0.2">
      <c r="A22476" s="13"/>
      <c r="B22476" s="12" t="s">
        <v>35</v>
      </c>
      <c r="C22476" s="31">
        <v>14.42</v>
      </c>
    </row>
    <row r="22477" spans="1:3" ht="15" x14ac:dyDescent="0.2">
      <c r="A22477" s="13"/>
      <c r="B22477" s="2" t="s">
        <v>36</v>
      </c>
      <c r="C22477" s="28">
        <v>23.09</v>
      </c>
    </row>
    <row r="22478" spans="1:3" ht="15" hidden="1" x14ac:dyDescent="0.2">
      <c r="A22478" s="13">
        <f t="shared" si="919"/>
        <v>0</v>
      </c>
      <c r="B22478" s="2" t="s">
        <v>37</v>
      </c>
      <c r="C22478" s="28">
        <v>0</v>
      </c>
    </row>
    <row r="22479" spans="1:3" ht="15" hidden="1" x14ac:dyDescent="0.2">
      <c r="A22479" s="13">
        <v>0</v>
      </c>
      <c r="B22479" s="16" t="s">
        <v>8</v>
      </c>
      <c r="C22479" s="33">
        <v>0</v>
      </c>
    </row>
    <row r="22480" spans="1:3" ht="15" hidden="1" x14ac:dyDescent="0.2">
      <c r="A22480" s="13">
        <v>0</v>
      </c>
      <c r="B22480" s="15" t="s">
        <v>9</v>
      </c>
      <c r="C22480" s="32"/>
    </row>
    <row r="22481" spans="1:3" ht="15" hidden="1" x14ac:dyDescent="0.2">
      <c r="A22481" s="13">
        <v>0</v>
      </c>
      <c r="B22481" s="15" t="s">
        <v>38</v>
      </c>
      <c r="C22481" s="32"/>
    </row>
    <row r="22482" spans="1:3" ht="15" hidden="1" x14ac:dyDescent="0.2">
      <c r="A22482" s="13">
        <f>SUM(C22482)</f>
        <v>0</v>
      </c>
      <c r="B22482" s="14" t="s">
        <v>39</v>
      </c>
      <c r="C22482" s="31"/>
    </row>
    <row r="22483" spans="1:3" ht="15" hidden="1" x14ac:dyDescent="0.2">
      <c r="A22483" s="13">
        <f>SUM(C22483)</f>
        <v>0</v>
      </c>
      <c r="B22483" s="4" t="s">
        <v>40</v>
      </c>
      <c r="C22483" s="28"/>
    </row>
    <row r="22484" spans="1:3" ht="15" hidden="1" x14ac:dyDescent="0.2">
      <c r="A22484" s="13">
        <f>SUM(C22484)</f>
        <v>0</v>
      </c>
      <c r="B22484" s="2" t="s">
        <v>41</v>
      </c>
      <c r="C22484" s="28">
        <v>0</v>
      </c>
    </row>
    <row r="22485" spans="1:3" ht="15" hidden="1" x14ac:dyDescent="0.2">
      <c r="A22485" s="13">
        <v>0</v>
      </c>
      <c r="B22485" s="16" t="s">
        <v>14</v>
      </c>
      <c r="C22485" s="33">
        <v>0</v>
      </c>
    </row>
    <row r="22486" spans="1:3" ht="15" hidden="1" x14ac:dyDescent="0.2">
      <c r="A22486" s="13">
        <v>0</v>
      </c>
      <c r="B22486" s="15" t="s">
        <v>9</v>
      </c>
      <c r="C22486" s="32"/>
    </row>
    <row r="22487" spans="1:3" ht="15" hidden="1" x14ac:dyDescent="0.2">
      <c r="A22487" s="13">
        <v>0</v>
      </c>
      <c r="B22487" s="15" t="s">
        <v>10</v>
      </c>
      <c r="C22487" s="32"/>
    </row>
    <row r="22488" spans="1:3" ht="15" hidden="1" x14ac:dyDescent="0.2">
      <c r="A22488" s="13">
        <f>SUM(C22488)</f>
        <v>0</v>
      </c>
      <c r="B22488" s="14" t="s">
        <v>42</v>
      </c>
      <c r="C22488" s="31"/>
    </row>
    <row r="22489" spans="1:3" ht="15" hidden="1" x14ac:dyDescent="0.2">
      <c r="A22489" s="13">
        <f>SUM(C22489)</f>
        <v>0</v>
      </c>
      <c r="B22489" s="4" t="s">
        <v>16</v>
      </c>
      <c r="C22489" s="28"/>
    </row>
    <row r="22490" spans="1:3" ht="15" hidden="1" x14ac:dyDescent="0.2">
      <c r="A22490" s="13">
        <f>SUM(C22490)</f>
        <v>0</v>
      </c>
      <c r="B22490" s="16" t="s">
        <v>17</v>
      </c>
      <c r="C22490" s="33">
        <v>0</v>
      </c>
    </row>
    <row r="22491" spans="1:3" ht="15" hidden="1" x14ac:dyDescent="0.2">
      <c r="A22491" s="13">
        <v>0</v>
      </c>
      <c r="B22491" s="15" t="s">
        <v>43</v>
      </c>
      <c r="C22491" s="32"/>
    </row>
    <row r="22492" spans="1:3" ht="15" hidden="1" x14ac:dyDescent="0.2">
      <c r="A22492" s="13">
        <v>0</v>
      </c>
      <c r="B22492" s="15" t="s">
        <v>15</v>
      </c>
      <c r="C22492" s="32"/>
    </row>
    <row r="22493" spans="1:3" ht="15" hidden="1" x14ac:dyDescent="0.2">
      <c r="A22493" s="13">
        <v>0</v>
      </c>
      <c r="B22493" s="15" t="s">
        <v>10</v>
      </c>
      <c r="C22493" s="32"/>
    </row>
    <row r="22494" spans="1:3" ht="15" hidden="1" x14ac:dyDescent="0.2">
      <c r="A22494" s="13">
        <f t="shared" ref="A22494:A22516" si="920">SUM(C22494)</f>
        <v>0</v>
      </c>
      <c r="B22494" s="14" t="s">
        <v>39</v>
      </c>
      <c r="C22494" s="31"/>
    </row>
    <row r="22495" spans="1:3" ht="15" hidden="1" x14ac:dyDescent="0.2">
      <c r="A22495" s="13">
        <f t="shared" si="920"/>
        <v>0</v>
      </c>
      <c r="B22495" s="4" t="s">
        <v>16</v>
      </c>
      <c r="C22495" s="28"/>
    </row>
    <row r="22496" spans="1:3" hidden="1" x14ac:dyDescent="0.2">
      <c r="A22496" s="13">
        <f t="shared" si="920"/>
        <v>0</v>
      </c>
      <c r="B22496" s="21"/>
      <c r="C22496" s="35"/>
    </row>
    <row r="22497" spans="1:3" ht="15" hidden="1" x14ac:dyDescent="0.2">
      <c r="A22497" s="13">
        <f t="shared" si="920"/>
        <v>0</v>
      </c>
      <c r="B22497" s="22" t="s">
        <v>60</v>
      </c>
      <c r="C22497" s="29"/>
    </row>
    <row r="22498" spans="1:3" ht="15" x14ac:dyDescent="0.2">
      <c r="A22498" s="13"/>
      <c r="B22498" s="17" t="s">
        <v>44</v>
      </c>
      <c r="C22498" s="31">
        <v>5716.69</v>
      </c>
    </row>
    <row r="22499" spans="1:3" ht="15" x14ac:dyDescent="0.2">
      <c r="A22499" s="13"/>
      <c r="B22499" s="12" t="s">
        <v>1</v>
      </c>
      <c r="C22499" s="31">
        <v>5716.69</v>
      </c>
    </row>
    <row r="22500" spans="1:3" ht="15" hidden="1" x14ac:dyDescent="0.2">
      <c r="A22500" s="13">
        <f t="shared" si="920"/>
        <v>0</v>
      </c>
      <c r="B22500" s="12" t="s">
        <v>6</v>
      </c>
      <c r="C22500" s="31">
        <v>0</v>
      </c>
    </row>
    <row r="22501" spans="1:3" ht="15" hidden="1" x14ac:dyDescent="0.2">
      <c r="A22501" s="13">
        <f t="shared" si="920"/>
        <v>0</v>
      </c>
      <c r="B22501" s="12" t="s">
        <v>45</v>
      </c>
      <c r="C22501" s="31">
        <v>0</v>
      </c>
    </row>
    <row r="22502" spans="1:3" ht="15" hidden="1" x14ac:dyDescent="0.2">
      <c r="A22502" s="13">
        <f t="shared" si="920"/>
        <v>0</v>
      </c>
      <c r="B22502" s="12" t="s">
        <v>13</v>
      </c>
      <c r="C22502" s="31">
        <v>0</v>
      </c>
    </row>
    <row r="22503" spans="1:3" ht="15" x14ac:dyDescent="0.2">
      <c r="A22503" s="13"/>
      <c r="B22503" s="17" t="s">
        <v>46</v>
      </c>
      <c r="C22503" s="31">
        <v>5748.8</v>
      </c>
    </row>
    <row r="22504" spans="1:3" ht="15" x14ac:dyDescent="0.2">
      <c r="A22504" s="13"/>
      <c r="B22504" s="12" t="s">
        <v>19</v>
      </c>
      <c r="C22504" s="31">
        <v>5725.71</v>
      </c>
    </row>
    <row r="22505" spans="1:3" ht="15" x14ac:dyDescent="0.2">
      <c r="A22505" s="13"/>
      <c r="B22505" s="12" t="s">
        <v>36</v>
      </c>
      <c r="C22505" s="31">
        <v>23.09</v>
      </c>
    </row>
    <row r="22506" spans="1:3" ht="15" hidden="1" x14ac:dyDescent="0.2">
      <c r="A22506" s="13">
        <f t="shared" si="920"/>
        <v>0</v>
      </c>
      <c r="B22506" s="12" t="s">
        <v>47</v>
      </c>
      <c r="C22506" s="31">
        <v>0</v>
      </c>
    </row>
    <row r="22507" spans="1:3" ht="15" hidden="1" x14ac:dyDescent="0.2">
      <c r="A22507" s="13">
        <f t="shared" si="920"/>
        <v>0</v>
      </c>
      <c r="B22507" s="12" t="s">
        <v>41</v>
      </c>
      <c r="C22507" s="31">
        <v>0</v>
      </c>
    </row>
    <row r="22508" spans="1:3" ht="15" x14ac:dyDescent="0.2">
      <c r="A22508" s="13"/>
      <c r="B22508" s="39" t="s">
        <v>48</v>
      </c>
      <c r="C22508" s="40">
        <v>-32.11</v>
      </c>
    </row>
    <row r="22509" spans="1:3" ht="15" x14ac:dyDescent="0.2">
      <c r="A22509" s="13"/>
      <c r="B22509" s="39" t="s">
        <v>49</v>
      </c>
      <c r="C22509" s="40">
        <v>689.05</v>
      </c>
    </row>
    <row r="22510" spans="1:3" ht="15" x14ac:dyDescent="0.2">
      <c r="A22510" s="13"/>
      <c r="B22510" s="39" t="s">
        <v>50</v>
      </c>
      <c r="C22510" s="40">
        <v>656.94</v>
      </c>
    </row>
    <row r="22511" spans="1:3" ht="15" hidden="1" x14ac:dyDescent="0.2">
      <c r="A22511" s="13">
        <f t="shared" si="920"/>
        <v>0</v>
      </c>
      <c r="B22511" s="23"/>
      <c r="C22511" s="34"/>
    </row>
    <row r="22512" spans="1:3" hidden="1" x14ac:dyDescent="0.2">
      <c r="A22512" s="13">
        <f t="shared" si="920"/>
        <v>0</v>
      </c>
      <c r="B22512" s="18" t="s">
        <v>319</v>
      </c>
      <c r="C22512" s="29"/>
    </row>
    <row r="22513" spans="1:3" ht="15" x14ac:dyDescent="0.2">
      <c r="A22513" s="13"/>
      <c r="B22513" s="5" t="s">
        <v>53</v>
      </c>
      <c r="C22513" s="36">
        <v>976</v>
      </c>
    </row>
    <row r="22514" spans="1:3" ht="15" x14ac:dyDescent="0.2">
      <c r="A22514" s="13"/>
      <c r="B22514" s="6" t="s">
        <v>54</v>
      </c>
      <c r="C22514" s="36">
        <v>822</v>
      </c>
    </row>
    <row r="22515" spans="1:3" ht="15" x14ac:dyDescent="0.2">
      <c r="A22515" s="13"/>
      <c r="B22515" s="6" t="s">
        <v>55</v>
      </c>
      <c r="C22515" s="36">
        <v>154</v>
      </c>
    </row>
    <row r="22516" spans="1:3" ht="15" hidden="1" x14ac:dyDescent="0.2">
      <c r="A22516" s="13">
        <f t="shared" si="920"/>
        <v>0</v>
      </c>
      <c r="B22516" s="24"/>
      <c r="C22516" s="34"/>
    </row>
    <row r="22517" spans="1:3" ht="15" x14ac:dyDescent="0.2">
      <c r="A22517" s="13"/>
      <c r="B22517" s="121" t="s">
        <v>280</v>
      </c>
      <c r="C22517" s="122"/>
    </row>
    <row r="22518" spans="1:3" hidden="1" x14ac:dyDescent="0.2">
      <c r="A22518" s="13">
        <f t="shared" ref="A22518:A22526" si="921">SUM(C22518)</f>
        <v>0</v>
      </c>
      <c r="B22518" s="21"/>
      <c r="C22518" s="35"/>
    </row>
    <row r="22519" spans="1:3" ht="15" hidden="1" x14ac:dyDescent="0.2">
      <c r="A22519" s="13">
        <f t="shared" si="921"/>
        <v>0</v>
      </c>
      <c r="B22519" s="22" t="s">
        <v>59</v>
      </c>
      <c r="C22519" s="29"/>
    </row>
    <row r="22520" spans="1:3" ht="15" x14ac:dyDescent="0.2">
      <c r="A22520" s="13"/>
      <c r="B22520" s="2" t="s">
        <v>1</v>
      </c>
      <c r="C22520" s="28">
        <v>19.466799999999999</v>
      </c>
    </row>
    <row r="22521" spans="1:3" ht="15" hidden="1" x14ac:dyDescent="0.2">
      <c r="A22521" s="13">
        <f t="shared" si="921"/>
        <v>0</v>
      </c>
      <c r="B22521" s="3" t="s">
        <v>2</v>
      </c>
      <c r="C22521" s="28"/>
    </row>
    <row r="22522" spans="1:3" ht="15" hidden="1" x14ac:dyDescent="0.2">
      <c r="A22522" s="13">
        <f t="shared" si="921"/>
        <v>0</v>
      </c>
      <c r="B22522" s="3" t="s">
        <v>3</v>
      </c>
      <c r="C22522" s="28"/>
    </row>
    <row r="22523" spans="1:3" ht="15" hidden="1" x14ac:dyDescent="0.2">
      <c r="A22523" s="13">
        <f t="shared" si="921"/>
        <v>0</v>
      </c>
      <c r="B22523" s="3" t="s">
        <v>4</v>
      </c>
      <c r="C22523" s="28">
        <v>0</v>
      </c>
    </row>
    <row r="22524" spans="1:3" ht="15" x14ac:dyDescent="0.2">
      <c r="A22524" s="13"/>
      <c r="B22524" s="3" t="s">
        <v>5</v>
      </c>
      <c r="C22524" s="28">
        <v>19.466799999999999</v>
      </c>
    </row>
    <row r="22525" spans="1:3" ht="15" hidden="1" x14ac:dyDescent="0.2">
      <c r="A22525" s="13">
        <f t="shared" si="921"/>
        <v>0</v>
      </c>
      <c r="B22525" s="2" t="s">
        <v>6</v>
      </c>
      <c r="C22525" s="28">
        <v>0</v>
      </c>
    </row>
    <row r="22526" spans="1:3" ht="15" hidden="1" x14ac:dyDescent="0.2">
      <c r="A22526" s="13">
        <f t="shared" si="921"/>
        <v>0</v>
      </c>
      <c r="B22526" s="2" t="s">
        <v>7</v>
      </c>
      <c r="C22526" s="28">
        <v>0</v>
      </c>
    </row>
    <row r="22527" spans="1:3" ht="15" hidden="1" x14ac:dyDescent="0.2">
      <c r="A22527" s="13">
        <v>0</v>
      </c>
      <c r="B22527" s="3" t="s">
        <v>8</v>
      </c>
      <c r="C22527" s="28">
        <v>0</v>
      </c>
    </row>
    <row r="22528" spans="1:3" ht="15" hidden="1" x14ac:dyDescent="0.2">
      <c r="A22528" s="13">
        <f>SUM(C22528)</f>
        <v>0</v>
      </c>
      <c r="B22528" s="4" t="s">
        <v>9</v>
      </c>
      <c r="C22528" s="28">
        <v>0</v>
      </c>
    </row>
    <row r="22529" spans="1:3" ht="15" hidden="1" x14ac:dyDescent="0.2">
      <c r="A22529" s="13">
        <v>0</v>
      </c>
      <c r="B22529" s="4" t="s">
        <v>10</v>
      </c>
      <c r="C22529" s="28">
        <v>0</v>
      </c>
    </row>
    <row r="22530" spans="1:3" ht="15" hidden="1" x14ac:dyDescent="0.2">
      <c r="A22530" s="13">
        <f>SUM(C22530)</f>
        <v>0</v>
      </c>
      <c r="B22530" s="4" t="s">
        <v>11</v>
      </c>
      <c r="C22530" s="28">
        <v>0</v>
      </c>
    </row>
    <row r="22531" spans="1:3" ht="15" hidden="1" x14ac:dyDescent="0.2">
      <c r="A22531" s="13">
        <f>SUM(C22531)</f>
        <v>0</v>
      </c>
      <c r="B22531" s="4" t="s">
        <v>12</v>
      </c>
      <c r="C22531" s="28">
        <v>0</v>
      </c>
    </row>
    <row r="22532" spans="1:3" ht="15" hidden="1" x14ac:dyDescent="0.2">
      <c r="A22532" s="13">
        <f>SUM(C22532)</f>
        <v>0</v>
      </c>
      <c r="B22532" s="2" t="s">
        <v>13</v>
      </c>
      <c r="C22532" s="28">
        <v>0</v>
      </c>
    </row>
    <row r="22533" spans="1:3" ht="15" hidden="1" x14ac:dyDescent="0.2">
      <c r="A22533" s="13">
        <v>0</v>
      </c>
      <c r="B22533" s="3" t="s">
        <v>14</v>
      </c>
      <c r="C22533" s="28">
        <v>0</v>
      </c>
    </row>
    <row r="22534" spans="1:3" ht="15" hidden="1" x14ac:dyDescent="0.2">
      <c r="A22534" s="13">
        <v>0</v>
      </c>
      <c r="B22534" s="4" t="s">
        <v>15</v>
      </c>
      <c r="C22534" s="28">
        <v>0</v>
      </c>
    </row>
    <row r="22535" spans="1:3" ht="15" hidden="1" x14ac:dyDescent="0.2">
      <c r="A22535" s="13">
        <v>0</v>
      </c>
      <c r="B22535" s="4" t="s">
        <v>10</v>
      </c>
      <c r="C22535" s="28">
        <v>0</v>
      </c>
    </row>
    <row r="22536" spans="1:3" ht="15" hidden="1" x14ac:dyDescent="0.2">
      <c r="A22536" s="13">
        <f t="shared" ref="A22536:A22542" si="922">SUM(C22536)</f>
        <v>0</v>
      </c>
      <c r="B22536" s="4" t="s">
        <v>16</v>
      </c>
      <c r="C22536" s="28">
        <v>0</v>
      </c>
    </row>
    <row r="22537" spans="1:3" ht="15" hidden="1" x14ac:dyDescent="0.2">
      <c r="A22537" s="13">
        <f t="shared" si="922"/>
        <v>0</v>
      </c>
      <c r="B22537" s="3" t="s">
        <v>17</v>
      </c>
      <c r="C22537" s="28">
        <v>0</v>
      </c>
    </row>
    <row r="22538" spans="1:3" ht="15" hidden="1" x14ac:dyDescent="0.2">
      <c r="A22538" s="13">
        <f t="shared" si="922"/>
        <v>0</v>
      </c>
      <c r="B22538" s="4" t="s">
        <v>18</v>
      </c>
      <c r="C22538" s="28">
        <v>0</v>
      </c>
    </row>
    <row r="22539" spans="1:3" hidden="1" x14ac:dyDescent="0.2">
      <c r="A22539" s="13">
        <f t="shared" si="922"/>
        <v>0</v>
      </c>
      <c r="B22539" s="21"/>
      <c r="C22539" s="35"/>
    </row>
    <row r="22540" spans="1:3" ht="15" x14ac:dyDescent="0.2">
      <c r="A22540" s="13"/>
      <c r="B22540" s="2" t="s">
        <v>19</v>
      </c>
      <c r="C22540" s="28">
        <v>13.511000000000001</v>
      </c>
    </row>
    <row r="22541" spans="1:3" ht="15" hidden="1" x14ac:dyDescent="0.2">
      <c r="A22541" s="13">
        <f t="shared" si="922"/>
        <v>0</v>
      </c>
      <c r="B22541" s="12" t="s">
        <v>20</v>
      </c>
      <c r="C22541" s="31">
        <v>0</v>
      </c>
    </row>
    <row r="22542" spans="1:3" ht="15" x14ac:dyDescent="0.2">
      <c r="A22542" s="13"/>
      <c r="B22542" s="12" t="s">
        <v>21</v>
      </c>
      <c r="C22542" s="31">
        <v>13.511000000000001</v>
      </c>
    </row>
    <row r="22543" spans="1:3" ht="15" hidden="1" x14ac:dyDescent="0.2">
      <c r="A22543" s="13">
        <v>0</v>
      </c>
      <c r="B22543" s="15" t="s">
        <v>22</v>
      </c>
      <c r="C22543" s="32">
        <v>12.99</v>
      </c>
    </row>
    <row r="22544" spans="1:3" ht="15" hidden="1" x14ac:dyDescent="0.2">
      <c r="A22544" s="13">
        <v>0</v>
      </c>
      <c r="B22544" s="15" t="s">
        <v>23</v>
      </c>
      <c r="C22544" s="32">
        <v>0</v>
      </c>
    </row>
    <row r="22545" spans="1:3" ht="15" hidden="1" x14ac:dyDescent="0.2">
      <c r="A22545" s="13">
        <v>0</v>
      </c>
      <c r="B22545" s="15" t="s">
        <v>24</v>
      </c>
      <c r="C22545" s="32">
        <v>0</v>
      </c>
    </row>
    <row r="22546" spans="1:3" ht="15" hidden="1" x14ac:dyDescent="0.2">
      <c r="A22546" s="13">
        <v>0</v>
      </c>
      <c r="B22546" s="15" t="s">
        <v>25</v>
      </c>
      <c r="C22546" s="32">
        <v>0</v>
      </c>
    </row>
    <row r="22547" spans="1:3" ht="15" hidden="1" x14ac:dyDescent="0.2">
      <c r="A22547" s="13">
        <v>0</v>
      </c>
      <c r="B22547" s="15" t="s">
        <v>26</v>
      </c>
      <c r="C22547" s="32">
        <v>0</v>
      </c>
    </row>
    <row r="22548" spans="1:3" ht="15" hidden="1" x14ac:dyDescent="0.2">
      <c r="A22548" s="13">
        <v>0</v>
      </c>
      <c r="B22548" s="15" t="s">
        <v>27</v>
      </c>
      <c r="C22548" s="32">
        <v>0</v>
      </c>
    </row>
    <row r="22549" spans="1:3" ht="30" hidden="1" x14ac:dyDescent="0.2">
      <c r="A22549" s="13">
        <v>0</v>
      </c>
      <c r="B22549" s="15" t="s">
        <v>28</v>
      </c>
      <c r="C22549" s="32">
        <v>0</v>
      </c>
    </row>
    <row r="22550" spans="1:3" ht="15" hidden="1" x14ac:dyDescent="0.2">
      <c r="A22550" s="13">
        <v>0</v>
      </c>
      <c r="B22550" s="15" t="s">
        <v>29</v>
      </c>
      <c r="C22550" s="32">
        <v>0</v>
      </c>
    </row>
    <row r="22551" spans="1:3" ht="15" hidden="1" x14ac:dyDescent="0.2">
      <c r="A22551" s="13">
        <v>0</v>
      </c>
      <c r="B22551" s="15" t="s">
        <v>30</v>
      </c>
      <c r="C22551" s="32">
        <v>0</v>
      </c>
    </row>
    <row r="22552" spans="1:3" ht="15" hidden="1" x14ac:dyDescent="0.2">
      <c r="A22552" s="13">
        <v>0</v>
      </c>
      <c r="B22552" s="15" t="s">
        <v>31</v>
      </c>
      <c r="C22552" s="32">
        <v>0.52100000000000002</v>
      </c>
    </row>
    <row r="22553" spans="1:3" ht="15" hidden="1" x14ac:dyDescent="0.2">
      <c r="A22553" s="13">
        <f t="shared" ref="A22553:A22559" si="923">SUM(C22553)</f>
        <v>0</v>
      </c>
      <c r="B22553" s="12" t="s">
        <v>32</v>
      </c>
      <c r="C22553" s="31">
        <v>0</v>
      </c>
    </row>
    <row r="22554" spans="1:3" ht="15" hidden="1" x14ac:dyDescent="0.2">
      <c r="A22554" s="13">
        <f t="shared" si="923"/>
        <v>0</v>
      </c>
      <c r="B22554" s="3" t="s">
        <v>33</v>
      </c>
      <c r="C22554" s="28">
        <v>0</v>
      </c>
    </row>
    <row r="22555" spans="1:3" ht="15" hidden="1" x14ac:dyDescent="0.2">
      <c r="A22555" s="13">
        <f t="shared" si="923"/>
        <v>0</v>
      </c>
      <c r="B22555" s="12" t="s">
        <v>4</v>
      </c>
      <c r="C22555" s="31">
        <v>0</v>
      </c>
    </row>
    <row r="22556" spans="1:3" ht="15" hidden="1" x14ac:dyDescent="0.2">
      <c r="A22556" s="13">
        <f t="shared" si="923"/>
        <v>0</v>
      </c>
      <c r="B22556" s="12" t="s">
        <v>34</v>
      </c>
      <c r="C22556" s="31">
        <v>0</v>
      </c>
    </row>
    <row r="22557" spans="1:3" ht="15" hidden="1" x14ac:dyDescent="0.2">
      <c r="A22557" s="13">
        <f t="shared" si="923"/>
        <v>0</v>
      </c>
      <c r="B22557" s="12" t="s">
        <v>35</v>
      </c>
      <c r="C22557" s="31">
        <v>0</v>
      </c>
    </row>
    <row r="22558" spans="1:3" ht="15" hidden="1" x14ac:dyDescent="0.2">
      <c r="A22558" s="13">
        <f t="shared" si="923"/>
        <v>0</v>
      </c>
      <c r="B22558" s="2" t="s">
        <v>36</v>
      </c>
      <c r="C22558" s="28">
        <v>0</v>
      </c>
    </row>
    <row r="22559" spans="1:3" ht="15" hidden="1" x14ac:dyDescent="0.2">
      <c r="A22559" s="13">
        <f t="shared" si="923"/>
        <v>0</v>
      </c>
      <c r="B22559" s="2" t="s">
        <v>37</v>
      </c>
      <c r="C22559" s="28">
        <v>0</v>
      </c>
    </row>
    <row r="22560" spans="1:3" ht="15" hidden="1" x14ac:dyDescent="0.2">
      <c r="A22560" s="13">
        <v>0</v>
      </c>
      <c r="B22560" s="16" t="s">
        <v>8</v>
      </c>
      <c r="C22560" s="33">
        <v>0</v>
      </c>
    </row>
    <row r="22561" spans="1:3" ht="15" hidden="1" x14ac:dyDescent="0.2">
      <c r="A22561" s="13">
        <v>0</v>
      </c>
      <c r="B22561" s="15" t="s">
        <v>9</v>
      </c>
      <c r="C22561" s="32">
        <v>0</v>
      </c>
    </row>
    <row r="22562" spans="1:3" ht="15" hidden="1" x14ac:dyDescent="0.2">
      <c r="A22562" s="13">
        <v>0</v>
      </c>
      <c r="B22562" s="15" t="s">
        <v>38</v>
      </c>
      <c r="C22562" s="32">
        <v>0</v>
      </c>
    </row>
    <row r="22563" spans="1:3" ht="15" hidden="1" x14ac:dyDescent="0.2">
      <c r="A22563" s="13">
        <f>SUM(C22563)</f>
        <v>0</v>
      </c>
      <c r="B22563" s="14" t="s">
        <v>39</v>
      </c>
      <c r="C22563" s="31">
        <v>0</v>
      </c>
    </row>
    <row r="22564" spans="1:3" ht="15" hidden="1" x14ac:dyDescent="0.2">
      <c r="A22564" s="13">
        <f>SUM(C22564)</f>
        <v>0</v>
      </c>
      <c r="B22564" s="4" t="s">
        <v>40</v>
      </c>
      <c r="C22564" s="28">
        <v>0</v>
      </c>
    </row>
    <row r="22565" spans="1:3" ht="15" hidden="1" x14ac:dyDescent="0.2">
      <c r="A22565" s="13">
        <f>SUM(C22565)</f>
        <v>0</v>
      </c>
      <c r="B22565" s="2" t="s">
        <v>41</v>
      </c>
      <c r="C22565" s="28">
        <v>0</v>
      </c>
    </row>
    <row r="22566" spans="1:3" ht="15" hidden="1" x14ac:dyDescent="0.2">
      <c r="A22566" s="13">
        <v>0</v>
      </c>
      <c r="B22566" s="16" t="s">
        <v>14</v>
      </c>
      <c r="C22566" s="33">
        <v>0</v>
      </c>
    </row>
    <row r="22567" spans="1:3" ht="15" hidden="1" x14ac:dyDescent="0.2">
      <c r="A22567" s="13">
        <v>0</v>
      </c>
      <c r="B22567" s="15" t="s">
        <v>9</v>
      </c>
      <c r="C22567" s="32">
        <v>0</v>
      </c>
    </row>
    <row r="22568" spans="1:3" ht="15" hidden="1" x14ac:dyDescent="0.2">
      <c r="A22568" s="13">
        <v>0</v>
      </c>
      <c r="B22568" s="15" t="s">
        <v>10</v>
      </c>
      <c r="C22568" s="32">
        <v>0</v>
      </c>
    </row>
    <row r="22569" spans="1:3" ht="15" hidden="1" x14ac:dyDescent="0.2">
      <c r="A22569" s="13">
        <f>SUM(C22569)</f>
        <v>0</v>
      </c>
      <c r="B22569" s="14" t="s">
        <v>42</v>
      </c>
      <c r="C22569" s="31">
        <v>0</v>
      </c>
    </row>
    <row r="22570" spans="1:3" ht="15" hidden="1" x14ac:dyDescent="0.2">
      <c r="A22570" s="13">
        <f>SUM(C22570)</f>
        <v>0</v>
      </c>
      <c r="B22570" s="4" t="s">
        <v>16</v>
      </c>
      <c r="C22570" s="28">
        <v>0</v>
      </c>
    </row>
    <row r="22571" spans="1:3" ht="15" hidden="1" x14ac:dyDescent="0.2">
      <c r="A22571" s="13">
        <f>SUM(C22571)</f>
        <v>0</v>
      </c>
      <c r="B22571" s="16" t="s">
        <v>17</v>
      </c>
      <c r="C22571" s="33">
        <v>0</v>
      </c>
    </row>
    <row r="22572" spans="1:3" ht="15" hidden="1" x14ac:dyDescent="0.2">
      <c r="A22572" s="13">
        <v>0</v>
      </c>
      <c r="B22572" s="15" t="s">
        <v>43</v>
      </c>
      <c r="C22572" s="32">
        <v>0</v>
      </c>
    </row>
    <row r="22573" spans="1:3" ht="15" hidden="1" x14ac:dyDescent="0.2">
      <c r="A22573" s="13">
        <v>0</v>
      </c>
      <c r="B22573" s="15" t="s">
        <v>15</v>
      </c>
      <c r="C22573" s="32">
        <v>0</v>
      </c>
    </row>
    <row r="22574" spans="1:3" ht="15" hidden="1" x14ac:dyDescent="0.2">
      <c r="A22574" s="13">
        <v>0</v>
      </c>
      <c r="B22574" s="15" t="s">
        <v>10</v>
      </c>
      <c r="C22574" s="32">
        <v>0</v>
      </c>
    </row>
    <row r="22575" spans="1:3" ht="15" hidden="1" x14ac:dyDescent="0.2">
      <c r="A22575" s="13">
        <f t="shared" ref="A22575:A22597" si="924">SUM(C22575)</f>
        <v>0</v>
      </c>
      <c r="B22575" s="14" t="s">
        <v>39</v>
      </c>
      <c r="C22575" s="31">
        <v>0</v>
      </c>
    </row>
    <row r="22576" spans="1:3" ht="15" hidden="1" x14ac:dyDescent="0.2">
      <c r="A22576" s="13">
        <f t="shared" si="924"/>
        <v>0</v>
      </c>
      <c r="B22576" s="4" t="s">
        <v>16</v>
      </c>
      <c r="C22576" s="28">
        <v>0</v>
      </c>
    </row>
    <row r="22577" spans="1:3" hidden="1" x14ac:dyDescent="0.2">
      <c r="A22577" s="13">
        <f t="shared" si="924"/>
        <v>0</v>
      </c>
      <c r="B22577" s="21"/>
      <c r="C22577" s="35"/>
    </row>
    <row r="22578" spans="1:3" ht="15" hidden="1" x14ac:dyDescent="0.2">
      <c r="A22578" s="13">
        <f t="shared" si="924"/>
        <v>0</v>
      </c>
      <c r="B22578" s="22" t="s">
        <v>60</v>
      </c>
      <c r="C22578" s="29"/>
    </row>
    <row r="22579" spans="1:3" ht="15" x14ac:dyDescent="0.2">
      <c r="A22579" s="13"/>
      <c r="B22579" s="17" t="s">
        <v>44</v>
      </c>
      <c r="C22579" s="31">
        <v>19.466799999999999</v>
      </c>
    </row>
    <row r="22580" spans="1:3" ht="15" x14ac:dyDescent="0.2">
      <c r="A22580" s="13"/>
      <c r="B22580" s="12" t="s">
        <v>1</v>
      </c>
      <c r="C22580" s="31">
        <v>19.466799999999999</v>
      </c>
    </row>
    <row r="22581" spans="1:3" ht="15" hidden="1" x14ac:dyDescent="0.2">
      <c r="A22581" s="13">
        <f t="shared" si="924"/>
        <v>0</v>
      </c>
      <c r="B22581" s="12" t="s">
        <v>6</v>
      </c>
      <c r="C22581" s="31">
        <v>0</v>
      </c>
    </row>
    <row r="22582" spans="1:3" ht="15" hidden="1" x14ac:dyDescent="0.2">
      <c r="A22582" s="13">
        <f t="shared" si="924"/>
        <v>0</v>
      </c>
      <c r="B22582" s="12" t="s">
        <v>45</v>
      </c>
      <c r="C22582" s="31">
        <v>0</v>
      </c>
    </row>
    <row r="22583" spans="1:3" ht="15" hidden="1" x14ac:dyDescent="0.2">
      <c r="A22583" s="13">
        <f t="shared" si="924"/>
        <v>0</v>
      </c>
      <c r="B22583" s="12" t="s">
        <v>13</v>
      </c>
      <c r="C22583" s="31">
        <v>0</v>
      </c>
    </row>
    <row r="22584" spans="1:3" ht="15" x14ac:dyDescent="0.2">
      <c r="A22584" s="13"/>
      <c r="B22584" s="17" t="s">
        <v>46</v>
      </c>
      <c r="C22584" s="31">
        <v>13.510999999999999</v>
      </c>
    </row>
    <row r="22585" spans="1:3" ht="15" x14ac:dyDescent="0.2">
      <c r="A22585" s="13"/>
      <c r="B22585" s="12" t="s">
        <v>19</v>
      </c>
      <c r="C22585" s="31">
        <v>13.510999999999999</v>
      </c>
    </row>
    <row r="22586" spans="1:3" ht="15" hidden="1" x14ac:dyDescent="0.2">
      <c r="A22586" s="13">
        <f t="shared" si="924"/>
        <v>0</v>
      </c>
      <c r="B22586" s="12" t="s">
        <v>36</v>
      </c>
      <c r="C22586" s="31">
        <v>0</v>
      </c>
    </row>
    <row r="22587" spans="1:3" ht="15" hidden="1" x14ac:dyDescent="0.2">
      <c r="A22587" s="13">
        <f t="shared" si="924"/>
        <v>0</v>
      </c>
      <c r="B22587" s="12" t="s">
        <v>47</v>
      </c>
      <c r="C22587" s="31">
        <v>0</v>
      </c>
    </row>
    <row r="22588" spans="1:3" ht="15" hidden="1" x14ac:dyDescent="0.2">
      <c r="A22588" s="13">
        <f t="shared" si="924"/>
        <v>0</v>
      </c>
      <c r="B22588" s="12" t="s">
        <v>41</v>
      </c>
      <c r="C22588" s="31">
        <v>0</v>
      </c>
    </row>
    <row r="22589" spans="1:3" ht="15" x14ac:dyDescent="0.2">
      <c r="A22589" s="13"/>
      <c r="B22589" s="39" t="s">
        <v>48</v>
      </c>
      <c r="C22589" s="40">
        <v>5.9558</v>
      </c>
    </row>
    <row r="22590" spans="1:3" ht="15" x14ac:dyDescent="0.2">
      <c r="A22590" s="13"/>
      <c r="B22590" s="39" t="s">
        <v>49</v>
      </c>
      <c r="C22590" s="40">
        <v>1.243E-2</v>
      </c>
    </row>
    <row r="22591" spans="1:3" ht="15" x14ac:dyDescent="0.2">
      <c r="A22591" s="13"/>
      <c r="B22591" s="39" t="s">
        <v>50</v>
      </c>
      <c r="C22591" s="40">
        <v>5.9682300000000001</v>
      </c>
    </row>
    <row r="22592" spans="1:3" ht="15" hidden="1" x14ac:dyDescent="0.2">
      <c r="A22592" s="13">
        <f t="shared" si="924"/>
        <v>0</v>
      </c>
      <c r="B22592" s="23"/>
      <c r="C22592" s="34"/>
    </row>
    <row r="22593" spans="1:3" hidden="1" x14ac:dyDescent="0.2">
      <c r="A22593" s="13">
        <f t="shared" si="924"/>
        <v>0</v>
      </c>
      <c r="B22593" s="18" t="s">
        <v>319</v>
      </c>
      <c r="C22593" s="29"/>
    </row>
    <row r="22594" spans="1:3" ht="15" x14ac:dyDescent="0.2">
      <c r="A22594" s="13"/>
      <c r="B22594" s="5" t="s">
        <v>53</v>
      </c>
      <c r="C22594" s="36">
        <v>28</v>
      </c>
    </row>
    <row r="22595" spans="1:3" ht="15" x14ac:dyDescent="0.2">
      <c r="A22595" s="13"/>
      <c r="B22595" s="6" t="s">
        <v>54</v>
      </c>
      <c r="C22595" s="36">
        <v>18</v>
      </c>
    </row>
    <row r="22596" spans="1:3" ht="15" x14ac:dyDescent="0.2">
      <c r="A22596" s="13"/>
      <c r="B22596" s="6" t="s">
        <v>55</v>
      </c>
      <c r="C22596" s="36">
        <v>10</v>
      </c>
    </row>
    <row r="22597" spans="1:3" ht="15" hidden="1" x14ac:dyDescent="0.2">
      <c r="A22597" s="13">
        <f t="shared" si="924"/>
        <v>0</v>
      </c>
      <c r="B22597" s="24"/>
      <c r="C22597" s="34"/>
    </row>
    <row r="22598" spans="1:3" ht="15" x14ac:dyDescent="0.2">
      <c r="A22598" s="13"/>
      <c r="B22598" s="121" t="s">
        <v>376</v>
      </c>
      <c r="C22598" s="122"/>
    </row>
    <row r="22599" spans="1:3" hidden="1" x14ac:dyDescent="0.2">
      <c r="A22599" s="13">
        <f t="shared" ref="A22599:A22607" si="925">SUM(C22599)</f>
        <v>0</v>
      </c>
      <c r="B22599" s="21"/>
      <c r="C22599" s="35"/>
    </row>
    <row r="22600" spans="1:3" ht="15" hidden="1" x14ac:dyDescent="0.2">
      <c r="A22600" s="13">
        <f t="shared" si="925"/>
        <v>0</v>
      </c>
      <c r="B22600" s="22" t="s">
        <v>59</v>
      </c>
      <c r="C22600" s="29"/>
    </row>
    <row r="22601" spans="1:3" ht="15" x14ac:dyDescent="0.2">
      <c r="A22601" s="13"/>
      <c r="B22601" s="2" t="s">
        <v>1</v>
      </c>
      <c r="C22601" s="28">
        <v>4758.2</v>
      </c>
    </row>
    <row r="22602" spans="1:3" ht="15" hidden="1" x14ac:dyDescent="0.2">
      <c r="A22602" s="13">
        <f t="shared" si="925"/>
        <v>0</v>
      </c>
      <c r="B22602" s="3" t="s">
        <v>2</v>
      </c>
      <c r="C22602" s="28"/>
    </row>
    <row r="22603" spans="1:3" ht="15" hidden="1" x14ac:dyDescent="0.2">
      <c r="A22603" s="13">
        <f t="shared" si="925"/>
        <v>0</v>
      </c>
      <c r="B22603" s="3" t="s">
        <v>3</v>
      </c>
      <c r="C22603" s="28"/>
    </row>
    <row r="22604" spans="1:3" ht="15" x14ac:dyDescent="0.2">
      <c r="A22604" s="13"/>
      <c r="B22604" s="3" t="s">
        <v>4</v>
      </c>
      <c r="C22604" s="28">
        <v>12.5</v>
      </c>
    </row>
    <row r="22605" spans="1:3" ht="15" x14ac:dyDescent="0.2">
      <c r="A22605" s="13"/>
      <c r="B22605" s="3" t="s">
        <v>5</v>
      </c>
      <c r="C22605" s="28">
        <v>4745.7</v>
      </c>
    </row>
    <row r="22606" spans="1:3" ht="15" hidden="1" x14ac:dyDescent="0.2">
      <c r="A22606" s="13">
        <f t="shared" si="925"/>
        <v>0</v>
      </c>
      <c r="B22606" s="2" t="s">
        <v>6</v>
      </c>
      <c r="C22606" s="28"/>
    </row>
    <row r="22607" spans="1:3" ht="15" hidden="1" x14ac:dyDescent="0.2">
      <c r="A22607" s="13">
        <f t="shared" si="925"/>
        <v>0</v>
      </c>
      <c r="B22607" s="2" t="s">
        <v>7</v>
      </c>
      <c r="C22607" s="28">
        <v>0</v>
      </c>
    </row>
    <row r="22608" spans="1:3" ht="15" hidden="1" x14ac:dyDescent="0.2">
      <c r="A22608" s="13">
        <v>0</v>
      </c>
      <c r="B22608" s="3" t="s">
        <v>8</v>
      </c>
      <c r="C22608" s="28">
        <v>0</v>
      </c>
    </row>
    <row r="22609" spans="1:3" ht="15" hidden="1" x14ac:dyDescent="0.2">
      <c r="A22609" s="13">
        <f>SUM(C22609)</f>
        <v>0</v>
      </c>
      <c r="B22609" s="4" t="s">
        <v>9</v>
      </c>
      <c r="C22609" s="28"/>
    </row>
    <row r="22610" spans="1:3" ht="15" hidden="1" x14ac:dyDescent="0.2">
      <c r="A22610" s="13">
        <v>0</v>
      </c>
      <c r="B22610" s="4" t="s">
        <v>10</v>
      </c>
      <c r="C22610" s="28"/>
    </row>
    <row r="22611" spans="1:3" ht="15" hidden="1" x14ac:dyDescent="0.2">
      <c r="A22611" s="13">
        <f>SUM(C22611)</f>
        <v>0</v>
      </c>
      <c r="B22611" s="4" t="s">
        <v>11</v>
      </c>
      <c r="C22611" s="28"/>
    </row>
    <row r="22612" spans="1:3" ht="15" hidden="1" x14ac:dyDescent="0.2">
      <c r="A22612" s="13">
        <f>SUM(C22612)</f>
        <v>0</v>
      </c>
      <c r="B22612" s="4" t="s">
        <v>12</v>
      </c>
      <c r="C22612" s="28"/>
    </row>
    <row r="22613" spans="1:3" ht="15" hidden="1" x14ac:dyDescent="0.2">
      <c r="A22613" s="13">
        <f>SUM(C22613)</f>
        <v>0</v>
      </c>
      <c r="B22613" s="2" t="s">
        <v>13</v>
      </c>
      <c r="C22613" s="28">
        <v>0</v>
      </c>
    </row>
    <row r="22614" spans="1:3" ht="15" hidden="1" x14ac:dyDescent="0.2">
      <c r="A22614" s="13">
        <v>0</v>
      </c>
      <c r="B22614" s="3" t="s">
        <v>14</v>
      </c>
      <c r="C22614" s="28">
        <v>0</v>
      </c>
    </row>
    <row r="22615" spans="1:3" ht="15" hidden="1" x14ac:dyDescent="0.2">
      <c r="A22615" s="13">
        <v>0</v>
      </c>
      <c r="B22615" s="4" t="s">
        <v>15</v>
      </c>
      <c r="C22615" s="28"/>
    </row>
    <row r="22616" spans="1:3" ht="15" hidden="1" x14ac:dyDescent="0.2">
      <c r="A22616" s="13">
        <v>0</v>
      </c>
      <c r="B22616" s="4" t="s">
        <v>10</v>
      </c>
      <c r="C22616" s="28"/>
    </row>
    <row r="22617" spans="1:3" ht="15" hidden="1" x14ac:dyDescent="0.2">
      <c r="A22617" s="13">
        <f t="shared" ref="A22617:A22623" si="926">SUM(C22617)</f>
        <v>0</v>
      </c>
      <c r="B22617" s="4" t="s">
        <v>16</v>
      </c>
      <c r="C22617" s="28"/>
    </row>
    <row r="22618" spans="1:3" ht="15" hidden="1" x14ac:dyDescent="0.2">
      <c r="A22618" s="13">
        <f t="shared" si="926"/>
        <v>0</v>
      </c>
      <c r="B22618" s="3" t="s">
        <v>17</v>
      </c>
      <c r="C22618" s="28">
        <v>0</v>
      </c>
    </row>
    <row r="22619" spans="1:3" ht="15" hidden="1" x14ac:dyDescent="0.2">
      <c r="A22619" s="13">
        <f t="shared" si="926"/>
        <v>0</v>
      </c>
      <c r="B22619" s="4" t="s">
        <v>18</v>
      </c>
      <c r="C22619" s="28"/>
    </row>
    <row r="22620" spans="1:3" hidden="1" x14ac:dyDescent="0.2">
      <c r="A22620" s="13">
        <f t="shared" si="926"/>
        <v>0</v>
      </c>
      <c r="B22620" s="21"/>
      <c r="C22620" s="35"/>
    </row>
    <row r="22621" spans="1:3" ht="15" x14ac:dyDescent="0.2">
      <c r="A22621" s="13"/>
      <c r="B22621" s="2" t="s">
        <v>19</v>
      </c>
      <c r="C22621" s="28">
        <v>4754.7</v>
      </c>
    </row>
    <row r="22622" spans="1:3" ht="15" x14ac:dyDescent="0.2">
      <c r="A22622" s="13"/>
      <c r="B22622" s="12" t="s">
        <v>20</v>
      </c>
      <c r="C22622" s="31">
        <v>4304.3</v>
      </c>
    </row>
    <row r="22623" spans="1:3" ht="15" x14ac:dyDescent="0.2">
      <c r="A22623" s="13"/>
      <c r="B22623" s="12" t="s">
        <v>21</v>
      </c>
      <c r="C22623" s="31">
        <v>413.7</v>
      </c>
    </row>
    <row r="22624" spans="1:3" ht="15" hidden="1" x14ac:dyDescent="0.2">
      <c r="A22624" s="13">
        <v>0</v>
      </c>
      <c r="B22624" s="15" t="s">
        <v>22</v>
      </c>
      <c r="C22624" s="32">
        <v>188.1</v>
      </c>
    </row>
    <row r="22625" spans="1:3" ht="15" hidden="1" x14ac:dyDescent="0.2">
      <c r="A22625" s="13">
        <v>0</v>
      </c>
      <c r="B22625" s="15" t="s">
        <v>23</v>
      </c>
      <c r="C22625" s="32"/>
    </row>
    <row r="22626" spans="1:3" ht="15" hidden="1" x14ac:dyDescent="0.2">
      <c r="A22626" s="13">
        <v>0</v>
      </c>
      <c r="B22626" s="15" t="s">
        <v>24</v>
      </c>
      <c r="C22626" s="32"/>
    </row>
    <row r="22627" spans="1:3" ht="15" hidden="1" x14ac:dyDescent="0.2">
      <c r="A22627" s="13">
        <v>0</v>
      </c>
      <c r="B22627" s="15" t="s">
        <v>25</v>
      </c>
      <c r="C22627" s="32"/>
    </row>
    <row r="22628" spans="1:3" ht="15" hidden="1" x14ac:dyDescent="0.2">
      <c r="A22628" s="13">
        <v>0</v>
      </c>
      <c r="B22628" s="15" t="s">
        <v>26</v>
      </c>
      <c r="C22628" s="32"/>
    </row>
    <row r="22629" spans="1:3" ht="15" hidden="1" x14ac:dyDescent="0.2">
      <c r="A22629" s="13">
        <v>0</v>
      </c>
      <c r="B22629" s="15" t="s">
        <v>27</v>
      </c>
      <c r="C22629" s="32"/>
    </row>
    <row r="22630" spans="1:3" ht="30" hidden="1" x14ac:dyDescent="0.2">
      <c r="A22630" s="13">
        <v>0</v>
      </c>
      <c r="B22630" s="15" t="s">
        <v>28</v>
      </c>
      <c r="C22630" s="32"/>
    </row>
    <row r="22631" spans="1:3" ht="15" hidden="1" x14ac:dyDescent="0.2">
      <c r="A22631" s="13">
        <v>0</v>
      </c>
      <c r="B22631" s="15" t="s">
        <v>29</v>
      </c>
      <c r="C22631" s="32"/>
    </row>
    <row r="22632" spans="1:3" ht="15" hidden="1" x14ac:dyDescent="0.2">
      <c r="A22632" s="13">
        <v>0</v>
      </c>
      <c r="B22632" s="15" t="s">
        <v>30</v>
      </c>
      <c r="C22632" s="32"/>
    </row>
    <row r="22633" spans="1:3" ht="15" hidden="1" x14ac:dyDescent="0.2">
      <c r="A22633" s="13">
        <v>0</v>
      </c>
      <c r="B22633" s="15" t="s">
        <v>31</v>
      </c>
      <c r="C22633" s="32">
        <v>225.6</v>
      </c>
    </row>
    <row r="22634" spans="1:3" ht="15" hidden="1" x14ac:dyDescent="0.2">
      <c r="A22634" s="13">
        <f t="shared" ref="A22634:A22694" si="927">SUM(C22634)</f>
        <v>0</v>
      </c>
      <c r="B22634" s="12" t="s">
        <v>32</v>
      </c>
      <c r="C22634" s="31"/>
    </row>
    <row r="22635" spans="1:3" ht="15" hidden="1" x14ac:dyDescent="0.2">
      <c r="A22635" s="13">
        <f t="shared" si="927"/>
        <v>0</v>
      </c>
      <c r="B22635" s="3" t="s">
        <v>33</v>
      </c>
      <c r="C22635" s="28"/>
    </row>
    <row r="22636" spans="1:3" ht="15" hidden="1" x14ac:dyDescent="0.2">
      <c r="A22636" s="13">
        <f t="shared" si="927"/>
        <v>0</v>
      </c>
      <c r="B22636" s="12" t="s">
        <v>4</v>
      </c>
      <c r="C22636" s="31"/>
    </row>
    <row r="22637" spans="1:3" ht="15" x14ac:dyDescent="0.2">
      <c r="A22637" s="13"/>
      <c r="B22637" s="12" t="s">
        <v>34</v>
      </c>
      <c r="C22637" s="31">
        <v>36.200000000000003</v>
      </c>
    </row>
    <row r="22638" spans="1:3" ht="15" x14ac:dyDescent="0.2">
      <c r="A22638" s="13"/>
      <c r="B22638" s="12" t="s">
        <v>35</v>
      </c>
      <c r="C22638" s="31">
        <v>0.5</v>
      </c>
    </row>
    <row r="22639" spans="1:3" ht="15" hidden="1" x14ac:dyDescent="0.2">
      <c r="A22639" s="13">
        <f t="shared" si="927"/>
        <v>0</v>
      </c>
      <c r="B22639" s="2" t="s">
        <v>36</v>
      </c>
      <c r="C22639" s="28"/>
    </row>
    <row r="22640" spans="1:3" ht="15" hidden="1" x14ac:dyDescent="0.2">
      <c r="A22640" s="13">
        <f t="shared" si="927"/>
        <v>0</v>
      </c>
      <c r="B22640" s="2" t="s">
        <v>37</v>
      </c>
      <c r="C22640" s="28">
        <v>0</v>
      </c>
    </row>
    <row r="22641" spans="1:3" ht="15" hidden="1" x14ac:dyDescent="0.2">
      <c r="A22641" s="13">
        <v>0</v>
      </c>
      <c r="B22641" s="16" t="s">
        <v>8</v>
      </c>
      <c r="C22641" s="33">
        <v>0</v>
      </c>
    </row>
    <row r="22642" spans="1:3" ht="15" hidden="1" x14ac:dyDescent="0.2">
      <c r="A22642" s="13">
        <v>0</v>
      </c>
      <c r="B22642" s="15" t="s">
        <v>9</v>
      </c>
      <c r="C22642" s="32"/>
    </row>
    <row r="22643" spans="1:3" ht="15" hidden="1" x14ac:dyDescent="0.2">
      <c r="A22643" s="13">
        <v>0</v>
      </c>
      <c r="B22643" s="15" t="s">
        <v>38</v>
      </c>
      <c r="C22643" s="32"/>
    </row>
    <row r="22644" spans="1:3" ht="15" hidden="1" x14ac:dyDescent="0.2">
      <c r="A22644" s="13">
        <f t="shared" si="927"/>
        <v>0</v>
      </c>
      <c r="B22644" s="14" t="s">
        <v>39</v>
      </c>
      <c r="C22644" s="31"/>
    </row>
    <row r="22645" spans="1:3" ht="15" hidden="1" x14ac:dyDescent="0.2">
      <c r="A22645" s="13">
        <f t="shared" si="927"/>
        <v>0</v>
      </c>
      <c r="B22645" s="4" t="s">
        <v>40</v>
      </c>
      <c r="C22645" s="28"/>
    </row>
    <row r="22646" spans="1:3" ht="15" hidden="1" x14ac:dyDescent="0.2">
      <c r="A22646" s="13">
        <f t="shared" si="927"/>
        <v>0</v>
      </c>
      <c r="B22646" s="2" t="s">
        <v>41</v>
      </c>
      <c r="C22646" s="28">
        <v>0</v>
      </c>
    </row>
    <row r="22647" spans="1:3" ht="15" hidden="1" x14ac:dyDescent="0.2">
      <c r="A22647" s="13">
        <v>0</v>
      </c>
      <c r="B22647" s="16" t="s">
        <v>14</v>
      </c>
      <c r="C22647" s="33">
        <v>0</v>
      </c>
    </row>
    <row r="22648" spans="1:3" ht="15" hidden="1" x14ac:dyDescent="0.2">
      <c r="A22648" s="13">
        <v>0</v>
      </c>
      <c r="B22648" s="15" t="s">
        <v>9</v>
      </c>
      <c r="C22648" s="32"/>
    </row>
    <row r="22649" spans="1:3" ht="15" hidden="1" x14ac:dyDescent="0.2">
      <c r="A22649" s="13">
        <v>0</v>
      </c>
      <c r="B22649" s="15" t="s">
        <v>10</v>
      </c>
      <c r="C22649" s="32"/>
    </row>
    <row r="22650" spans="1:3" ht="15" hidden="1" x14ac:dyDescent="0.2">
      <c r="A22650" s="13">
        <f t="shared" si="927"/>
        <v>0</v>
      </c>
      <c r="B22650" s="14" t="s">
        <v>42</v>
      </c>
      <c r="C22650" s="31"/>
    </row>
    <row r="22651" spans="1:3" ht="15" hidden="1" x14ac:dyDescent="0.2">
      <c r="A22651" s="13">
        <f t="shared" si="927"/>
        <v>0</v>
      </c>
      <c r="B22651" s="4" t="s">
        <v>16</v>
      </c>
      <c r="C22651" s="28"/>
    </row>
    <row r="22652" spans="1:3" ht="15" hidden="1" x14ac:dyDescent="0.2">
      <c r="A22652" s="13">
        <f t="shared" si="927"/>
        <v>0</v>
      </c>
      <c r="B22652" s="16" t="s">
        <v>17</v>
      </c>
      <c r="C22652" s="33">
        <v>0</v>
      </c>
    </row>
    <row r="22653" spans="1:3" ht="15" hidden="1" x14ac:dyDescent="0.2">
      <c r="A22653" s="13">
        <v>0</v>
      </c>
      <c r="B22653" s="15" t="s">
        <v>43</v>
      </c>
      <c r="C22653" s="32"/>
    </row>
    <row r="22654" spans="1:3" ht="15" hidden="1" x14ac:dyDescent="0.2">
      <c r="A22654" s="13">
        <v>0</v>
      </c>
      <c r="B22654" s="15" t="s">
        <v>15</v>
      </c>
      <c r="C22654" s="32"/>
    </row>
    <row r="22655" spans="1:3" ht="15" hidden="1" x14ac:dyDescent="0.2">
      <c r="A22655" s="13">
        <v>0</v>
      </c>
      <c r="B22655" s="15" t="s">
        <v>10</v>
      </c>
      <c r="C22655" s="32"/>
    </row>
    <row r="22656" spans="1:3" ht="15" hidden="1" x14ac:dyDescent="0.2">
      <c r="A22656" s="13">
        <f t="shared" si="927"/>
        <v>0</v>
      </c>
      <c r="B22656" s="14" t="s">
        <v>39</v>
      </c>
      <c r="C22656" s="31"/>
    </row>
    <row r="22657" spans="1:3" ht="15" hidden="1" x14ac:dyDescent="0.2">
      <c r="A22657" s="13">
        <f t="shared" si="927"/>
        <v>0</v>
      </c>
      <c r="B22657" s="4" t="s">
        <v>16</v>
      </c>
      <c r="C22657" s="28"/>
    </row>
    <row r="22658" spans="1:3" hidden="1" x14ac:dyDescent="0.2">
      <c r="A22658" s="13">
        <f t="shared" si="927"/>
        <v>0</v>
      </c>
      <c r="B22658" s="21"/>
      <c r="C22658" s="35"/>
    </row>
    <row r="22659" spans="1:3" ht="15" hidden="1" x14ac:dyDescent="0.2">
      <c r="A22659" s="13">
        <f t="shared" si="927"/>
        <v>0</v>
      </c>
      <c r="B22659" s="22" t="s">
        <v>60</v>
      </c>
      <c r="C22659" s="29"/>
    </row>
    <row r="22660" spans="1:3" ht="15" x14ac:dyDescent="0.2">
      <c r="A22660" s="13"/>
      <c r="B22660" s="17" t="s">
        <v>44</v>
      </c>
      <c r="C22660" s="31">
        <v>4758.2</v>
      </c>
    </row>
    <row r="22661" spans="1:3" ht="15" x14ac:dyDescent="0.2">
      <c r="A22661" s="13"/>
      <c r="B22661" s="12" t="s">
        <v>1</v>
      </c>
      <c r="C22661" s="31">
        <v>4758.2</v>
      </c>
    </row>
    <row r="22662" spans="1:3" ht="15" hidden="1" x14ac:dyDescent="0.2">
      <c r="A22662" s="13">
        <f t="shared" si="927"/>
        <v>0</v>
      </c>
      <c r="B22662" s="12" t="s">
        <v>6</v>
      </c>
      <c r="C22662" s="31">
        <v>0</v>
      </c>
    </row>
    <row r="22663" spans="1:3" ht="15" hidden="1" x14ac:dyDescent="0.2">
      <c r="A22663" s="13">
        <f t="shared" si="927"/>
        <v>0</v>
      </c>
      <c r="B22663" s="12" t="s">
        <v>45</v>
      </c>
      <c r="C22663" s="31">
        <v>0</v>
      </c>
    </row>
    <row r="22664" spans="1:3" ht="15" hidden="1" x14ac:dyDescent="0.2">
      <c r="A22664" s="13">
        <f t="shared" si="927"/>
        <v>0</v>
      </c>
      <c r="B22664" s="12" t="s">
        <v>13</v>
      </c>
      <c r="C22664" s="31">
        <v>0</v>
      </c>
    </row>
    <row r="22665" spans="1:3" ht="15" x14ac:dyDescent="0.2">
      <c r="A22665" s="13"/>
      <c r="B22665" s="17" t="s">
        <v>46</v>
      </c>
      <c r="C22665" s="31">
        <v>4754.7</v>
      </c>
    </row>
    <row r="22666" spans="1:3" ht="15" x14ac:dyDescent="0.2">
      <c r="A22666" s="13"/>
      <c r="B22666" s="12" t="s">
        <v>19</v>
      </c>
      <c r="C22666" s="31">
        <v>4754.7</v>
      </c>
    </row>
    <row r="22667" spans="1:3" ht="15" hidden="1" x14ac:dyDescent="0.2">
      <c r="A22667" s="13">
        <f t="shared" si="927"/>
        <v>0</v>
      </c>
      <c r="B22667" s="12" t="s">
        <v>36</v>
      </c>
      <c r="C22667" s="31">
        <v>0</v>
      </c>
    </row>
    <row r="22668" spans="1:3" ht="15" hidden="1" x14ac:dyDescent="0.2">
      <c r="A22668" s="13">
        <f t="shared" si="927"/>
        <v>0</v>
      </c>
      <c r="B22668" s="12" t="s">
        <v>47</v>
      </c>
      <c r="C22668" s="31">
        <v>0</v>
      </c>
    </row>
    <row r="22669" spans="1:3" ht="15" hidden="1" x14ac:dyDescent="0.2">
      <c r="A22669" s="13">
        <f t="shared" si="927"/>
        <v>0</v>
      </c>
      <c r="B22669" s="12" t="s">
        <v>41</v>
      </c>
      <c r="C22669" s="31">
        <v>0</v>
      </c>
    </row>
    <row r="22670" spans="1:3" ht="15" x14ac:dyDescent="0.2">
      <c r="A22670" s="13"/>
      <c r="B22670" s="39" t="s">
        <v>48</v>
      </c>
      <c r="C22670" s="40">
        <v>3.5</v>
      </c>
    </row>
    <row r="22671" spans="1:3" ht="15" x14ac:dyDescent="0.2">
      <c r="A22671" s="13"/>
      <c r="B22671" s="39" t="s">
        <v>49</v>
      </c>
      <c r="C22671" s="40">
        <v>453.83</v>
      </c>
    </row>
    <row r="22672" spans="1:3" ht="15" x14ac:dyDescent="0.2">
      <c r="A22672" s="13"/>
      <c r="B22672" s="39" t="s">
        <v>50</v>
      </c>
      <c r="C22672" s="40">
        <v>457.33</v>
      </c>
    </row>
    <row r="22673" spans="1:3" ht="15" hidden="1" x14ac:dyDescent="0.2">
      <c r="A22673" s="13">
        <f t="shared" si="927"/>
        <v>0</v>
      </c>
      <c r="B22673" s="23"/>
      <c r="C22673" s="34"/>
    </row>
    <row r="22674" spans="1:3" hidden="1" x14ac:dyDescent="0.2">
      <c r="A22674" s="13">
        <f t="shared" si="927"/>
        <v>0</v>
      </c>
      <c r="B22674" s="18" t="s">
        <v>319</v>
      </c>
      <c r="C22674" s="29"/>
    </row>
    <row r="22675" spans="1:3" ht="15" x14ac:dyDescent="0.2">
      <c r="A22675" s="13"/>
      <c r="B22675" s="5" t="s">
        <v>53</v>
      </c>
      <c r="C22675" s="36">
        <v>981</v>
      </c>
    </row>
    <row r="22676" spans="1:3" ht="15" x14ac:dyDescent="0.2">
      <c r="A22676" s="13"/>
      <c r="B22676" s="6" t="s">
        <v>54</v>
      </c>
      <c r="C22676" s="36">
        <v>866</v>
      </c>
    </row>
    <row r="22677" spans="1:3" ht="15" x14ac:dyDescent="0.2">
      <c r="A22677" s="13"/>
      <c r="B22677" s="6" t="s">
        <v>55</v>
      </c>
      <c r="C22677" s="36">
        <v>115</v>
      </c>
    </row>
    <row r="22678" spans="1:3" ht="15" hidden="1" x14ac:dyDescent="0.2">
      <c r="A22678" s="13">
        <f t="shared" si="927"/>
        <v>0</v>
      </c>
      <c r="B22678" s="24"/>
      <c r="C22678" s="34"/>
    </row>
    <row r="22679" spans="1:3" ht="15" x14ac:dyDescent="0.2">
      <c r="A22679" s="13"/>
      <c r="B22679" s="121" t="s">
        <v>252</v>
      </c>
      <c r="C22679" s="122"/>
    </row>
    <row r="22680" spans="1:3" hidden="1" x14ac:dyDescent="0.2">
      <c r="A22680" s="13">
        <f t="shared" si="927"/>
        <v>0</v>
      </c>
      <c r="B22680" s="21"/>
      <c r="C22680" s="35"/>
    </row>
    <row r="22681" spans="1:3" ht="15" hidden="1" x14ac:dyDescent="0.2">
      <c r="A22681" s="13">
        <f t="shared" si="927"/>
        <v>0</v>
      </c>
      <c r="B22681" s="22" t="s">
        <v>59</v>
      </c>
      <c r="C22681" s="29"/>
    </row>
    <row r="22682" spans="1:3" ht="15" x14ac:dyDescent="0.2">
      <c r="A22682" s="13"/>
      <c r="B22682" s="2" t="s">
        <v>1</v>
      </c>
      <c r="C22682" s="28">
        <v>948.39679999999998</v>
      </c>
    </row>
    <row r="22683" spans="1:3" ht="15" hidden="1" x14ac:dyDescent="0.2">
      <c r="A22683" s="13">
        <f t="shared" si="927"/>
        <v>0</v>
      </c>
      <c r="B22683" s="3" t="s">
        <v>2</v>
      </c>
      <c r="C22683" s="28"/>
    </row>
    <row r="22684" spans="1:3" ht="15" hidden="1" x14ac:dyDescent="0.2">
      <c r="A22684" s="13">
        <f t="shared" si="927"/>
        <v>0</v>
      </c>
      <c r="B22684" s="3" t="s">
        <v>3</v>
      </c>
      <c r="C22684" s="28"/>
    </row>
    <row r="22685" spans="1:3" ht="15" x14ac:dyDescent="0.2">
      <c r="A22685" s="13"/>
      <c r="B22685" s="3" t="s">
        <v>4</v>
      </c>
      <c r="C22685" s="28">
        <v>0.96</v>
      </c>
    </row>
    <row r="22686" spans="1:3" ht="15" x14ac:dyDescent="0.2">
      <c r="A22686" s="13"/>
      <c r="B22686" s="3" t="s">
        <v>5</v>
      </c>
      <c r="C22686" s="28">
        <v>947.43679999999995</v>
      </c>
    </row>
    <row r="22687" spans="1:3" ht="15" hidden="1" x14ac:dyDescent="0.2">
      <c r="A22687" s="13">
        <f t="shared" si="927"/>
        <v>0</v>
      </c>
      <c r="B22687" s="2" t="s">
        <v>6</v>
      </c>
      <c r="C22687" s="28">
        <v>0</v>
      </c>
    </row>
    <row r="22688" spans="1:3" ht="15" hidden="1" x14ac:dyDescent="0.2">
      <c r="A22688" s="13">
        <f t="shared" si="927"/>
        <v>0</v>
      </c>
      <c r="B22688" s="2" t="s">
        <v>7</v>
      </c>
      <c r="C22688" s="28">
        <v>0</v>
      </c>
    </row>
    <row r="22689" spans="1:3" ht="15" hidden="1" x14ac:dyDescent="0.2">
      <c r="A22689" s="13">
        <v>0</v>
      </c>
      <c r="B22689" s="3" t="s">
        <v>8</v>
      </c>
      <c r="C22689" s="28">
        <v>0</v>
      </c>
    </row>
    <row r="22690" spans="1:3" ht="15" hidden="1" x14ac:dyDescent="0.2">
      <c r="A22690" s="13">
        <f t="shared" si="927"/>
        <v>0</v>
      </c>
      <c r="B22690" s="4" t="s">
        <v>9</v>
      </c>
      <c r="C22690" s="28">
        <v>0</v>
      </c>
    </row>
    <row r="22691" spans="1:3" ht="15" hidden="1" x14ac:dyDescent="0.2">
      <c r="A22691" s="13">
        <v>0</v>
      </c>
      <c r="B22691" s="4" t="s">
        <v>10</v>
      </c>
      <c r="C22691" s="28">
        <v>0</v>
      </c>
    </row>
    <row r="22692" spans="1:3" ht="15" hidden="1" x14ac:dyDescent="0.2">
      <c r="A22692" s="13">
        <f t="shared" si="927"/>
        <v>0</v>
      </c>
      <c r="B22692" s="4" t="s">
        <v>11</v>
      </c>
      <c r="C22692" s="28">
        <v>0</v>
      </c>
    </row>
    <row r="22693" spans="1:3" ht="15" hidden="1" x14ac:dyDescent="0.2">
      <c r="A22693" s="13">
        <f t="shared" si="927"/>
        <v>0</v>
      </c>
      <c r="B22693" s="4" t="s">
        <v>12</v>
      </c>
      <c r="C22693" s="28">
        <v>0</v>
      </c>
    </row>
    <row r="22694" spans="1:3" ht="15" hidden="1" x14ac:dyDescent="0.2">
      <c r="A22694" s="13">
        <f t="shared" si="927"/>
        <v>0</v>
      </c>
      <c r="B22694" s="2" t="s">
        <v>13</v>
      </c>
      <c r="C22694" s="28">
        <v>0</v>
      </c>
    </row>
    <row r="22695" spans="1:3" ht="15" hidden="1" x14ac:dyDescent="0.2">
      <c r="A22695" s="13">
        <v>0</v>
      </c>
      <c r="B22695" s="3" t="s">
        <v>14</v>
      </c>
      <c r="C22695" s="28">
        <v>0</v>
      </c>
    </row>
    <row r="22696" spans="1:3" ht="15" hidden="1" x14ac:dyDescent="0.2">
      <c r="A22696" s="13">
        <v>0</v>
      </c>
      <c r="B22696" s="4" t="s">
        <v>15</v>
      </c>
      <c r="C22696" s="28">
        <v>0</v>
      </c>
    </row>
    <row r="22697" spans="1:3" ht="15" hidden="1" x14ac:dyDescent="0.2">
      <c r="A22697" s="13">
        <v>0</v>
      </c>
      <c r="B22697" s="4" t="s">
        <v>10</v>
      </c>
      <c r="C22697" s="28">
        <v>0</v>
      </c>
    </row>
    <row r="22698" spans="1:3" ht="15" hidden="1" x14ac:dyDescent="0.2">
      <c r="A22698" s="13">
        <f t="shared" ref="A22698:A22704" si="928">SUM(C22698)</f>
        <v>0</v>
      </c>
      <c r="B22698" s="4" t="s">
        <v>16</v>
      </c>
      <c r="C22698" s="28">
        <v>0</v>
      </c>
    </row>
    <row r="22699" spans="1:3" ht="15" hidden="1" x14ac:dyDescent="0.2">
      <c r="A22699" s="13">
        <f t="shared" si="928"/>
        <v>0</v>
      </c>
      <c r="B22699" s="3" t="s">
        <v>17</v>
      </c>
      <c r="C22699" s="28">
        <v>0</v>
      </c>
    </row>
    <row r="22700" spans="1:3" ht="15" hidden="1" x14ac:dyDescent="0.2">
      <c r="A22700" s="13">
        <f t="shared" si="928"/>
        <v>0</v>
      </c>
      <c r="B22700" s="4" t="s">
        <v>18</v>
      </c>
      <c r="C22700" s="28">
        <v>0</v>
      </c>
    </row>
    <row r="22701" spans="1:3" hidden="1" x14ac:dyDescent="0.2">
      <c r="A22701" s="13">
        <f t="shared" si="928"/>
        <v>0</v>
      </c>
      <c r="B22701" s="21"/>
      <c r="C22701" s="35"/>
    </row>
    <row r="22702" spans="1:3" ht="15" x14ac:dyDescent="0.2">
      <c r="A22702" s="13"/>
      <c r="B22702" s="2" t="s">
        <v>19</v>
      </c>
      <c r="C22702" s="28">
        <v>827.29966999999999</v>
      </c>
    </row>
    <row r="22703" spans="1:3" ht="15" hidden="1" x14ac:dyDescent="0.2">
      <c r="A22703" s="13">
        <f t="shared" si="928"/>
        <v>0</v>
      </c>
      <c r="B22703" s="12" t="s">
        <v>20</v>
      </c>
      <c r="C22703" s="31">
        <v>0</v>
      </c>
    </row>
    <row r="22704" spans="1:3" ht="15" x14ac:dyDescent="0.2">
      <c r="A22704" s="13"/>
      <c r="B22704" s="12" t="s">
        <v>21</v>
      </c>
      <c r="C22704" s="31">
        <v>825.72658999999999</v>
      </c>
    </row>
    <row r="22705" spans="1:3" ht="15" hidden="1" x14ac:dyDescent="0.2">
      <c r="A22705" s="13">
        <v>0</v>
      </c>
      <c r="B22705" s="15" t="s">
        <v>22</v>
      </c>
      <c r="C22705" s="32">
        <v>542.89651000000003</v>
      </c>
    </row>
    <row r="22706" spans="1:3" ht="15" hidden="1" x14ac:dyDescent="0.2">
      <c r="A22706" s="13">
        <v>0</v>
      </c>
      <c r="B22706" s="15" t="s">
        <v>23</v>
      </c>
      <c r="C22706" s="32">
        <v>0</v>
      </c>
    </row>
    <row r="22707" spans="1:3" ht="15" hidden="1" x14ac:dyDescent="0.2">
      <c r="A22707" s="13">
        <v>0</v>
      </c>
      <c r="B22707" s="15" t="s">
        <v>24</v>
      </c>
      <c r="C22707" s="32">
        <v>34.210120000000003</v>
      </c>
    </row>
    <row r="22708" spans="1:3" ht="15" hidden="1" x14ac:dyDescent="0.2">
      <c r="A22708" s="13">
        <v>0</v>
      </c>
      <c r="B22708" s="15" t="s">
        <v>25</v>
      </c>
      <c r="C22708" s="32">
        <v>0</v>
      </c>
    </row>
    <row r="22709" spans="1:3" ht="15" hidden="1" x14ac:dyDescent="0.2">
      <c r="A22709" s="13">
        <v>0</v>
      </c>
      <c r="B22709" s="15" t="s">
        <v>26</v>
      </c>
      <c r="C22709" s="32">
        <v>0</v>
      </c>
    </row>
    <row r="22710" spans="1:3" ht="15" hidden="1" x14ac:dyDescent="0.2">
      <c r="A22710" s="13">
        <v>0</v>
      </c>
      <c r="B22710" s="15" t="s">
        <v>27</v>
      </c>
      <c r="C22710" s="32">
        <v>0</v>
      </c>
    </row>
    <row r="22711" spans="1:3" ht="30" hidden="1" x14ac:dyDescent="0.2">
      <c r="A22711" s="13">
        <v>0</v>
      </c>
      <c r="B22711" s="15" t="s">
        <v>28</v>
      </c>
      <c r="C22711" s="32">
        <v>13.92</v>
      </c>
    </row>
    <row r="22712" spans="1:3" ht="15" hidden="1" x14ac:dyDescent="0.2">
      <c r="A22712" s="13">
        <v>0</v>
      </c>
      <c r="B22712" s="15" t="s">
        <v>29</v>
      </c>
      <c r="C22712" s="32">
        <v>4.2829300000000003</v>
      </c>
    </row>
    <row r="22713" spans="1:3" ht="15" hidden="1" x14ac:dyDescent="0.2">
      <c r="A22713" s="13">
        <v>0</v>
      </c>
      <c r="B22713" s="15" t="s">
        <v>30</v>
      </c>
      <c r="C22713" s="32">
        <v>0</v>
      </c>
    </row>
    <row r="22714" spans="1:3" ht="15" hidden="1" x14ac:dyDescent="0.2">
      <c r="A22714" s="13">
        <v>0</v>
      </c>
      <c r="B22714" s="15" t="s">
        <v>31</v>
      </c>
      <c r="C22714" s="32">
        <v>230.41703000000001</v>
      </c>
    </row>
    <row r="22715" spans="1:3" ht="15" hidden="1" x14ac:dyDescent="0.2">
      <c r="A22715" s="13">
        <f t="shared" ref="A22715:A22721" si="929">SUM(C22715)</f>
        <v>0</v>
      </c>
      <c r="B22715" s="12" t="s">
        <v>32</v>
      </c>
      <c r="C22715" s="31">
        <v>0</v>
      </c>
    </row>
    <row r="22716" spans="1:3" ht="15" hidden="1" x14ac:dyDescent="0.2">
      <c r="A22716" s="13">
        <f t="shared" si="929"/>
        <v>0</v>
      </c>
      <c r="B22716" s="3" t="s">
        <v>33</v>
      </c>
      <c r="C22716" s="28">
        <v>0</v>
      </c>
    </row>
    <row r="22717" spans="1:3" ht="15" hidden="1" x14ac:dyDescent="0.2">
      <c r="A22717" s="13">
        <f t="shared" si="929"/>
        <v>0</v>
      </c>
      <c r="B22717" s="12" t="s">
        <v>4</v>
      </c>
      <c r="C22717" s="31">
        <v>0</v>
      </c>
    </row>
    <row r="22718" spans="1:3" ht="15" hidden="1" x14ac:dyDescent="0.2">
      <c r="A22718" s="13">
        <f t="shared" si="929"/>
        <v>0</v>
      </c>
      <c r="B22718" s="12" t="s">
        <v>34</v>
      </c>
      <c r="C22718" s="31">
        <v>0</v>
      </c>
    </row>
    <row r="22719" spans="1:3" ht="15" x14ac:dyDescent="0.2">
      <c r="A22719" s="13"/>
      <c r="B22719" s="12" t="s">
        <v>35</v>
      </c>
      <c r="C22719" s="31">
        <v>1.57308</v>
      </c>
    </row>
    <row r="22720" spans="1:3" ht="15" x14ac:dyDescent="0.2">
      <c r="A22720" s="13"/>
      <c r="B22720" s="2" t="s">
        <v>36</v>
      </c>
      <c r="C22720" s="28">
        <v>40.650399999999998</v>
      </c>
    </row>
    <row r="22721" spans="1:3" ht="15" hidden="1" x14ac:dyDescent="0.2">
      <c r="A22721" s="13">
        <f t="shared" si="929"/>
        <v>0</v>
      </c>
      <c r="B22721" s="2" t="s">
        <v>37</v>
      </c>
      <c r="C22721" s="28">
        <v>0</v>
      </c>
    </row>
    <row r="22722" spans="1:3" ht="15" hidden="1" x14ac:dyDescent="0.2">
      <c r="A22722" s="13">
        <v>0</v>
      </c>
      <c r="B22722" s="16" t="s">
        <v>8</v>
      </c>
      <c r="C22722" s="33">
        <v>0</v>
      </c>
    </row>
    <row r="22723" spans="1:3" ht="15" hidden="1" x14ac:dyDescent="0.2">
      <c r="A22723" s="13">
        <v>0</v>
      </c>
      <c r="B22723" s="15" t="s">
        <v>9</v>
      </c>
      <c r="C22723" s="32">
        <v>0</v>
      </c>
    </row>
    <row r="22724" spans="1:3" ht="15" hidden="1" x14ac:dyDescent="0.2">
      <c r="A22724" s="13">
        <v>0</v>
      </c>
      <c r="B22724" s="15" t="s">
        <v>38</v>
      </c>
      <c r="C22724" s="32">
        <v>0</v>
      </c>
    </row>
    <row r="22725" spans="1:3" ht="15" hidden="1" x14ac:dyDescent="0.2">
      <c r="A22725" s="13">
        <f>SUM(C22725)</f>
        <v>0</v>
      </c>
      <c r="B22725" s="14" t="s">
        <v>39</v>
      </c>
      <c r="C22725" s="31">
        <v>0</v>
      </c>
    </row>
    <row r="22726" spans="1:3" ht="15" hidden="1" x14ac:dyDescent="0.2">
      <c r="A22726" s="13">
        <f>SUM(C22726)</f>
        <v>0</v>
      </c>
      <c r="B22726" s="4" t="s">
        <v>40</v>
      </c>
      <c r="C22726" s="28">
        <v>0</v>
      </c>
    </row>
    <row r="22727" spans="1:3" ht="15" hidden="1" x14ac:dyDescent="0.2">
      <c r="A22727" s="13">
        <f>SUM(C22727)</f>
        <v>0</v>
      </c>
      <c r="B22727" s="2" t="s">
        <v>41</v>
      </c>
      <c r="C22727" s="28">
        <v>0</v>
      </c>
    </row>
    <row r="22728" spans="1:3" ht="15" hidden="1" x14ac:dyDescent="0.2">
      <c r="A22728" s="13">
        <v>0</v>
      </c>
      <c r="B22728" s="16" t="s">
        <v>14</v>
      </c>
      <c r="C22728" s="33">
        <v>0</v>
      </c>
    </row>
    <row r="22729" spans="1:3" ht="15" hidden="1" x14ac:dyDescent="0.2">
      <c r="A22729" s="13">
        <v>0</v>
      </c>
      <c r="B22729" s="15" t="s">
        <v>9</v>
      </c>
      <c r="C22729" s="32">
        <v>0</v>
      </c>
    </row>
    <row r="22730" spans="1:3" ht="15" hidden="1" x14ac:dyDescent="0.2">
      <c r="A22730" s="13">
        <v>0</v>
      </c>
      <c r="B22730" s="15" t="s">
        <v>10</v>
      </c>
      <c r="C22730" s="32">
        <v>0</v>
      </c>
    </row>
    <row r="22731" spans="1:3" ht="15" hidden="1" x14ac:dyDescent="0.2">
      <c r="A22731" s="13">
        <f>SUM(C22731)</f>
        <v>0</v>
      </c>
      <c r="B22731" s="14" t="s">
        <v>42</v>
      </c>
      <c r="C22731" s="31">
        <v>0</v>
      </c>
    </row>
    <row r="22732" spans="1:3" ht="15" hidden="1" x14ac:dyDescent="0.2">
      <c r="A22732" s="13">
        <f>SUM(C22732)</f>
        <v>0</v>
      </c>
      <c r="B22732" s="4" t="s">
        <v>16</v>
      </c>
      <c r="C22732" s="28">
        <v>0</v>
      </c>
    </row>
    <row r="22733" spans="1:3" ht="15" hidden="1" x14ac:dyDescent="0.2">
      <c r="A22733" s="13">
        <f>SUM(C22733)</f>
        <v>0</v>
      </c>
      <c r="B22733" s="16" t="s">
        <v>17</v>
      </c>
      <c r="C22733" s="33">
        <v>0</v>
      </c>
    </row>
    <row r="22734" spans="1:3" ht="15" hidden="1" x14ac:dyDescent="0.2">
      <c r="A22734" s="13">
        <v>0</v>
      </c>
      <c r="B22734" s="15" t="s">
        <v>43</v>
      </c>
      <c r="C22734" s="32">
        <v>0</v>
      </c>
    </row>
    <row r="22735" spans="1:3" ht="15" hidden="1" x14ac:dyDescent="0.2">
      <c r="A22735" s="13">
        <v>0</v>
      </c>
      <c r="B22735" s="15" t="s">
        <v>15</v>
      </c>
      <c r="C22735" s="32">
        <v>0</v>
      </c>
    </row>
    <row r="22736" spans="1:3" ht="15" hidden="1" x14ac:dyDescent="0.2">
      <c r="A22736" s="13">
        <v>0</v>
      </c>
      <c r="B22736" s="15" t="s">
        <v>10</v>
      </c>
      <c r="C22736" s="32">
        <v>0</v>
      </c>
    </row>
    <row r="22737" spans="1:3" ht="15" hidden="1" x14ac:dyDescent="0.2">
      <c r="A22737" s="13">
        <f t="shared" ref="A22737:A22759" si="930">SUM(C22737)</f>
        <v>0</v>
      </c>
      <c r="B22737" s="14" t="s">
        <v>39</v>
      </c>
      <c r="C22737" s="31">
        <v>0</v>
      </c>
    </row>
    <row r="22738" spans="1:3" ht="15" hidden="1" x14ac:dyDescent="0.2">
      <c r="A22738" s="13">
        <f t="shared" si="930"/>
        <v>0</v>
      </c>
      <c r="B22738" s="4" t="s">
        <v>16</v>
      </c>
      <c r="C22738" s="28">
        <v>0</v>
      </c>
    </row>
    <row r="22739" spans="1:3" hidden="1" x14ac:dyDescent="0.2">
      <c r="A22739" s="13">
        <f t="shared" si="930"/>
        <v>0</v>
      </c>
      <c r="B22739" s="21"/>
      <c r="C22739" s="35"/>
    </row>
    <row r="22740" spans="1:3" ht="15" hidden="1" x14ac:dyDescent="0.2">
      <c r="A22740" s="13">
        <f t="shared" si="930"/>
        <v>0</v>
      </c>
      <c r="B22740" s="22" t="s">
        <v>60</v>
      </c>
      <c r="C22740" s="29"/>
    </row>
    <row r="22741" spans="1:3" ht="15" x14ac:dyDescent="0.2">
      <c r="A22741" s="13"/>
      <c r="B22741" s="17" t="s">
        <v>44</v>
      </c>
      <c r="C22741" s="31">
        <v>948.39679999999998</v>
      </c>
    </row>
    <row r="22742" spans="1:3" ht="15" x14ac:dyDescent="0.2">
      <c r="A22742" s="13"/>
      <c r="B22742" s="12" t="s">
        <v>1</v>
      </c>
      <c r="C22742" s="31">
        <v>948.39679999999998</v>
      </c>
    </row>
    <row r="22743" spans="1:3" ht="15" hidden="1" x14ac:dyDescent="0.2">
      <c r="A22743" s="13">
        <f t="shared" si="930"/>
        <v>0</v>
      </c>
      <c r="B22743" s="12" t="s">
        <v>6</v>
      </c>
      <c r="C22743" s="31">
        <v>0</v>
      </c>
    </row>
    <row r="22744" spans="1:3" ht="15" hidden="1" x14ac:dyDescent="0.2">
      <c r="A22744" s="13">
        <f t="shared" si="930"/>
        <v>0</v>
      </c>
      <c r="B22744" s="12" t="s">
        <v>45</v>
      </c>
      <c r="C22744" s="31">
        <v>0</v>
      </c>
    </row>
    <row r="22745" spans="1:3" ht="15" hidden="1" x14ac:dyDescent="0.2">
      <c r="A22745" s="13">
        <f t="shared" si="930"/>
        <v>0</v>
      </c>
      <c r="B22745" s="12" t="s">
        <v>13</v>
      </c>
      <c r="C22745" s="31">
        <v>0</v>
      </c>
    </row>
    <row r="22746" spans="1:3" ht="15" x14ac:dyDescent="0.2">
      <c r="A22746" s="13"/>
      <c r="B22746" s="17" t="s">
        <v>46</v>
      </c>
      <c r="C22746" s="31">
        <v>867.95006999999998</v>
      </c>
    </row>
    <row r="22747" spans="1:3" ht="15" x14ac:dyDescent="0.2">
      <c r="A22747" s="13"/>
      <c r="B22747" s="12" t="s">
        <v>19</v>
      </c>
      <c r="C22747" s="31">
        <v>827.29966999999999</v>
      </c>
    </row>
    <row r="22748" spans="1:3" ht="15" x14ac:dyDescent="0.2">
      <c r="A22748" s="13"/>
      <c r="B22748" s="12" t="s">
        <v>36</v>
      </c>
      <c r="C22748" s="31">
        <v>40.650399999999998</v>
      </c>
    </row>
    <row r="22749" spans="1:3" ht="15" hidden="1" x14ac:dyDescent="0.2">
      <c r="A22749" s="13">
        <f t="shared" si="930"/>
        <v>0</v>
      </c>
      <c r="B22749" s="12" t="s">
        <v>47</v>
      </c>
      <c r="C22749" s="31">
        <v>0</v>
      </c>
    </row>
    <row r="22750" spans="1:3" ht="15" hidden="1" x14ac:dyDescent="0.2">
      <c r="A22750" s="13">
        <f t="shared" si="930"/>
        <v>0</v>
      </c>
      <c r="B22750" s="12" t="s">
        <v>41</v>
      </c>
      <c r="C22750" s="31">
        <v>0</v>
      </c>
    </row>
    <row r="22751" spans="1:3" ht="15" x14ac:dyDescent="0.2">
      <c r="A22751" s="13"/>
      <c r="B22751" s="39" t="s">
        <v>48</v>
      </c>
      <c r="C22751" s="40">
        <v>80.446730000000002</v>
      </c>
    </row>
    <row r="22752" spans="1:3" ht="15" x14ac:dyDescent="0.2">
      <c r="A22752" s="13"/>
      <c r="B22752" s="39" t="s">
        <v>49</v>
      </c>
      <c r="C22752" s="40">
        <v>576.19894999999997</v>
      </c>
    </row>
    <row r="22753" spans="1:3" ht="15" x14ac:dyDescent="0.2">
      <c r="A22753" s="13"/>
      <c r="B22753" s="39" t="s">
        <v>50</v>
      </c>
      <c r="C22753" s="40">
        <v>656.64567999999997</v>
      </c>
    </row>
    <row r="22754" spans="1:3" ht="15" hidden="1" x14ac:dyDescent="0.2">
      <c r="A22754" s="13">
        <f t="shared" si="930"/>
        <v>0</v>
      </c>
      <c r="B22754" s="23"/>
      <c r="C22754" s="34"/>
    </row>
    <row r="22755" spans="1:3" hidden="1" x14ac:dyDescent="0.2">
      <c r="A22755" s="13">
        <f t="shared" si="930"/>
        <v>0</v>
      </c>
      <c r="B22755" s="18" t="s">
        <v>319</v>
      </c>
      <c r="C22755" s="29"/>
    </row>
    <row r="22756" spans="1:3" ht="15" x14ac:dyDescent="0.2">
      <c r="A22756" s="13"/>
      <c r="B22756" s="5" t="s">
        <v>53</v>
      </c>
      <c r="C22756" s="36">
        <v>87</v>
      </c>
    </row>
    <row r="22757" spans="1:3" ht="15" x14ac:dyDescent="0.2">
      <c r="A22757" s="13"/>
      <c r="B22757" s="6" t="s">
        <v>54</v>
      </c>
      <c r="C22757" s="36">
        <v>36</v>
      </c>
    </row>
    <row r="22758" spans="1:3" ht="15" x14ac:dyDescent="0.2">
      <c r="A22758" s="13"/>
      <c r="B22758" s="6" t="s">
        <v>55</v>
      </c>
      <c r="C22758" s="36">
        <v>51</v>
      </c>
    </row>
    <row r="22759" spans="1:3" ht="15" hidden="1" x14ac:dyDescent="0.2">
      <c r="A22759" s="13">
        <f t="shared" si="930"/>
        <v>0</v>
      </c>
      <c r="B22759" s="24"/>
      <c r="C22759" s="34"/>
    </row>
    <row r="22760" spans="1:3" ht="15" x14ac:dyDescent="0.2">
      <c r="A22760" s="13"/>
      <c r="B22760" s="121" t="s">
        <v>281</v>
      </c>
      <c r="C22760" s="122"/>
    </row>
    <row r="22761" spans="1:3" hidden="1" x14ac:dyDescent="0.2">
      <c r="A22761" s="13">
        <f t="shared" ref="A22761:A22769" si="931">SUM(C22761)</f>
        <v>0</v>
      </c>
      <c r="B22761" s="21"/>
      <c r="C22761" s="35"/>
    </row>
    <row r="22762" spans="1:3" ht="15" hidden="1" x14ac:dyDescent="0.2">
      <c r="A22762" s="13">
        <f t="shared" si="931"/>
        <v>0</v>
      </c>
      <c r="B22762" s="22" t="s">
        <v>59</v>
      </c>
      <c r="C22762" s="29"/>
    </row>
    <row r="22763" spans="1:3" ht="15" x14ac:dyDescent="0.2">
      <c r="A22763" s="13"/>
      <c r="B22763" s="2" t="s">
        <v>1</v>
      </c>
      <c r="C22763" s="28">
        <v>82.147930000000002</v>
      </c>
    </row>
    <row r="22764" spans="1:3" ht="15" hidden="1" x14ac:dyDescent="0.2">
      <c r="A22764" s="13">
        <f t="shared" si="931"/>
        <v>0</v>
      </c>
      <c r="B22764" s="3" t="s">
        <v>2</v>
      </c>
      <c r="C22764" s="28"/>
    </row>
    <row r="22765" spans="1:3" ht="15" hidden="1" x14ac:dyDescent="0.2">
      <c r="A22765" s="13">
        <f t="shared" si="931"/>
        <v>0</v>
      </c>
      <c r="B22765" s="3" t="s">
        <v>3</v>
      </c>
      <c r="C22765" s="28"/>
    </row>
    <row r="22766" spans="1:3" ht="15" hidden="1" x14ac:dyDescent="0.2">
      <c r="A22766" s="13">
        <f t="shared" si="931"/>
        <v>-1.98E-3</v>
      </c>
      <c r="B22766" s="3" t="s">
        <v>4</v>
      </c>
      <c r="C22766" s="28">
        <v>-1.98E-3</v>
      </c>
    </row>
    <row r="22767" spans="1:3" ht="15" x14ac:dyDescent="0.2">
      <c r="A22767" s="13"/>
      <c r="B22767" s="3" t="s">
        <v>5</v>
      </c>
      <c r="C22767" s="28">
        <v>82.149910000000006</v>
      </c>
    </row>
    <row r="22768" spans="1:3" ht="15" hidden="1" x14ac:dyDescent="0.2">
      <c r="A22768" s="13">
        <f t="shared" si="931"/>
        <v>0</v>
      </c>
      <c r="B22768" s="2" t="s">
        <v>6</v>
      </c>
      <c r="C22768" s="28">
        <v>0</v>
      </c>
    </row>
    <row r="22769" spans="1:3" ht="15" hidden="1" x14ac:dyDescent="0.2">
      <c r="A22769" s="13">
        <f t="shared" si="931"/>
        <v>0</v>
      </c>
      <c r="B22769" s="2" t="s">
        <v>7</v>
      </c>
      <c r="C22769" s="28">
        <v>0</v>
      </c>
    </row>
    <row r="22770" spans="1:3" ht="15" hidden="1" x14ac:dyDescent="0.2">
      <c r="A22770" s="13">
        <v>0</v>
      </c>
      <c r="B22770" s="3" t="s">
        <v>8</v>
      </c>
      <c r="C22770" s="28">
        <v>0</v>
      </c>
    </row>
    <row r="22771" spans="1:3" ht="15" hidden="1" x14ac:dyDescent="0.2">
      <c r="A22771" s="13">
        <f>SUM(C22771)</f>
        <v>0</v>
      </c>
      <c r="B22771" s="4" t="s">
        <v>9</v>
      </c>
      <c r="C22771" s="28">
        <v>0</v>
      </c>
    </row>
    <row r="22772" spans="1:3" ht="15" hidden="1" x14ac:dyDescent="0.2">
      <c r="A22772" s="13">
        <v>0</v>
      </c>
      <c r="B22772" s="4" t="s">
        <v>10</v>
      </c>
      <c r="C22772" s="28">
        <v>0</v>
      </c>
    </row>
    <row r="22773" spans="1:3" ht="15" hidden="1" x14ac:dyDescent="0.2">
      <c r="A22773" s="13">
        <f>SUM(C22773)</f>
        <v>0</v>
      </c>
      <c r="B22773" s="4" t="s">
        <v>11</v>
      </c>
      <c r="C22773" s="28">
        <v>0</v>
      </c>
    </row>
    <row r="22774" spans="1:3" ht="15" hidden="1" x14ac:dyDescent="0.2">
      <c r="A22774" s="13">
        <f>SUM(C22774)</f>
        <v>0</v>
      </c>
      <c r="B22774" s="4" t="s">
        <v>12</v>
      </c>
      <c r="C22774" s="28">
        <v>0</v>
      </c>
    </row>
    <row r="22775" spans="1:3" ht="15" hidden="1" x14ac:dyDescent="0.2">
      <c r="A22775" s="13">
        <f>SUM(C22775)</f>
        <v>0</v>
      </c>
      <c r="B22775" s="2" t="s">
        <v>13</v>
      </c>
      <c r="C22775" s="28">
        <v>0</v>
      </c>
    </row>
    <row r="22776" spans="1:3" ht="15" hidden="1" x14ac:dyDescent="0.2">
      <c r="A22776" s="13">
        <v>0</v>
      </c>
      <c r="B22776" s="3" t="s">
        <v>14</v>
      </c>
      <c r="C22776" s="28">
        <v>0</v>
      </c>
    </row>
    <row r="22777" spans="1:3" ht="15" hidden="1" x14ac:dyDescent="0.2">
      <c r="A22777" s="13">
        <v>0</v>
      </c>
      <c r="B22777" s="4" t="s">
        <v>15</v>
      </c>
      <c r="C22777" s="28">
        <v>0</v>
      </c>
    </row>
    <row r="22778" spans="1:3" ht="15" hidden="1" x14ac:dyDescent="0.2">
      <c r="A22778" s="13">
        <v>0</v>
      </c>
      <c r="B22778" s="4" t="s">
        <v>10</v>
      </c>
      <c r="C22778" s="28">
        <v>0</v>
      </c>
    </row>
    <row r="22779" spans="1:3" ht="15" hidden="1" x14ac:dyDescent="0.2">
      <c r="A22779" s="13">
        <f t="shared" ref="A22779:A22785" si="932">SUM(C22779)</f>
        <v>0</v>
      </c>
      <c r="B22779" s="4" t="s">
        <v>16</v>
      </c>
      <c r="C22779" s="28">
        <v>0</v>
      </c>
    </row>
    <row r="22780" spans="1:3" ht="15" hidden="1" x14ac:dyDescent="0.2">
      <c r="A22780" s="13">
        <f t="shared" si="932"/>
        <v>0</v>
      </c>
      <c r="B22780" s="3" t="s">
        <v>17</v>
      </c>
      <c r="C22780" s="28">
        <v>0</v>
      </c>
    </row>
    <row r="22781" spans="1:3" ht="15" hidden="1" x14ac:dyDescent="0.2">
      <c r="A22781" s="13">
        <f t="shared" si="932"/>
        <v>0</v>
      </c>
      <c r="B22781" s="4" t="s">
        <v>18</v>
      </c>
      <c r="C22781" s="28">
        <v>0</v>
      </c>
    </row>
    <row r="22782" spans="1:3" hidden="1" x14ac:dyDescent="0.2">
      <c r="A22782" s="13">
        <f t="shared" si="932"/>
        <v>0</v>
      </c>
      <c r="B22782" s="21"/>
      <c r="C22782" s="35"/>
    </row>
    <row r="22783" spans="1:3" ht="15" x14ac:dyDescent="0.2">
      <c r="A22783" s="13"/>
      <c r="B22783" s="2" t="s">
        <v>19</v>
      </c>
      <c r="C22783" s="28">
        <v>75.148250000000004</v>
      </c>
    </row>
    <row r="22784" spans="1:3" ht="15" x14ac:dyDescent="0.2">
      <c r="A22784" s="13"/>
      <c r="B22784" s="12" t="s">
        <v>20</v>
      </c>
      <c r="C22784" s="31">
        <v>15.75</v>
      </c>
    </row>
    <row r="22785" spans="1:3" ht="15" x14ac:dyDescent="0.2">
      <c r="A22785" s="13"/>
      <c r="B22785" s="12" t="s">
        <v>21</v>
      </c>
      <c r="C22785" s="31">
        <v>58.449100000000001</v>
      </c>
    </row>
    <row r="22786" spans="1:3" ht="15" hidden="1" x14ac:dyDescent="0.2">
      <c r="A22786" s="13">
        <v>0</v>
      </c>
      <c r="B22786" s="15" t="s">
        <v>22</v>
      </c>
      <c r="C22786" s="32">
        <v>31.5505</v>
      </c>
    </row>
    <row r="22787" spans="1:3" ht="15" hidden="1" x14ac:dyDescent="0.2">
      <c r="A22787" s="13">
        <v>0</v>
      </c>
      <c r="B22787" s="15" t="s">
        <v>23</v>
      </c>
      <c r="C22787" s="32">
        <v>0</v>
      </c>
    </row>
    <row r="22788" spans="1:3" ht="15" hidden="1" x14ac:dyDescent="0.2">
      <c r="A22788" s="13">
        <v>0</v>
      </c>
      <c r="B22788" s="15" t="s">
        <v>24</v>
      </c>
      <c r="C22788" s="32">
        <v>2.7E-2</v>
      </c>
    </row>
    <row r="22789" spans="1:3" ht="15" hidden="1" x14ac:dyDescent="0.2">
      <c r="A22789" s="13">
        <v>0</v>
      </c>
      <c r="B22789" s="15" t="s">
        <v>25</v>
      </c>
      <c r="C22789" s="32">
        <v>0.77</v>
      </c>
    </row>
    <row r="22790" spans="1:3" ht="15" hidden="1" x14ac:dyDescent="0.2">
      <c r="A22790" s="13">
        <v>0</v>
      </c>
      <c r="B22790" s="15" t="s">
        <v>26</v>
      </c>
      <c r="C22790" s="32">
        <v>0</v>
      </c>
    </row>
    <row r="22791" spans="1:3" ht="15" hidden="1" x14ac:dyDescent="0.2">
      <c r="A22791" s="13">
        <v>0</v>
      </c>
      <c r="B22791" s="15" t="s">
        <v>27</v>
      </c>
      <c r="C22791" s="32">
        <v>0</v>
      </c>
    </row>
    <row r="22792" spans="1:3" ht="30" hidden="1" x14ac:dyDescent="0.2">
      <c r="A22792" s="13">
        <v>0</v>
      </c>
      <c r="B22792" s="15" t="s">
        <v>28</v>
      </c>
      <c r="C22792" s="32">
        <v>0</v>
      </c>
    </row>
    <row r="22793" spans="1:3" ht="15" hidden="1" x14ac:dyDescent="0.2">
      <c r="A22793" s="13">
        <v>0</v>
      </c>
      <c r="B22793" s="15" t="s">
        <v>29</v>
      </c>
      <c r="C22793" s="32">
        <v>0</v>
      </c>
    </row>
    <row r="22794" spans="1:3" ht="15" hidden="1" x14ac:dyDescent="0.2">
      <c r="A22794" s="13">
        <v>0</v>
      </c>
      <c r="B22794" s="15" t="s">
        <v>30</v>
      </c>
      <c r="C22794" s="32">
        <v>0</v>
      </c>
    </row>
    <row r="22795" spans="1:3" ht="15" hidden="1" x14ac:dyDescent="0.2">
      <c r="A22795" s="13">
        <v>0</v>
      </c>
      <c r="B22795" s="15" t="s">
        <v>31</v>
      </c>
      <c r="C22795" s="32">
        <v>26.101600000000001</v>
      </c>
    </row>
    <row r="22796" spans="1:3" ht="15" hidden="1" x14ac:dyDescent="0.2">
      <c r="A22796" s="13">
        <f t="shared" ref="A22796:A22802" si="933">SUM(C22796)</f>
        <v>0</v>
      </c>
      <c r="B22796" s="12" t="s">
        <v>32</v>
      </c>
      <c r="C22796" s="31">
        <v>0</v>
      </c>
    </row>
    <row r="22797" spans="1:3" ht="15" hidden="1" x14ac:dyDescent="0.2">
      <c r="A22797" s="13">
        <f t="shared" si="933"/>
        <v>0</v>
      </c>
      <c r="B22797" s="3" t="s">
        <v>33</v>
      </c>
      <c r="C22797" s="28">
        <v>0</v>
      </c>
    </row>
    <row r="22798" spans="1:3" ht="15" hidden="1" x14ac:dyDescent="0.2">
      <c r="A22798" s="13">
        <f t="shared" si="933"/>
        <v>0</v>
      </c>
      <c r="B22798" s="12" t="s">
        <v>4</v>
      </c>
      <c r="C22798" s="31">
        <v>0</v>
      </c>
    </row>
    <row r="22799" spans="1:3" ht="15" hidden="1" x14ac:dyDescent="0.2">
      <c r="A22799" s="13">
        <f t="shared" si="933"/>
        <v>0</v>
      </c>
      <c r="B22799" s="12" t="s">
        <v>34</v>
      </c>
      <c r="C22799" s="31">
        <v>0</v>
      </c>
    </row>
    <row r="22800" spans="1:3" ht="15" x14ac:dyDescent="0.2">
      <c r="A22800" s="13"/>
      <c r="B22800" s="12" t="s">
        <v>35</v>
      </c>
      <c r="C22800" s="31">
        <v>0.94915000000000005</v>
      </c>
    </row>
    <row r="22801" spans="1:3" ht="15" hidden="1" x14ac:dyDescent="0.2">
      <c r="A22801" s="13">
        <f t="shared" si="933"/>
        <v>0</v>
      </c>
      <c r="B22801" s="2" t="s">
        <v>36</v>
      </c>
      <c r="C22801" s="28">
        <v>0</v>
      </c>
    </row>
    <row r="22802" spans="1:3" ht="15" hidden="1" x14ac:dyDescent="0.2">
      <c r="A22802" s="13">
        <f t="shared" si="933"/>
        <v>0</v>
      </c>
      <c r="B22802" s="2" t="s">
        <v>37</v>
      </c>
      <c r="C22802" s="28">
        <v>0</v>
      </c>
    </row>
    <row r="22803" spans="1:3" ht="15" hidden="1" x14ac:dyDescent="0.2">
      <c r="A22803" s="13">
        <v>0</v>
      </c>
      <c r="B22803" s="16" t="s">
        <v>8</v>
      </c>
      <c r="C22803" s="33">
        <v>0</v>
      </c>
    </row>
    <row r="22804" spans="1:3" ht="15" hidden="1" x14ac:dyDescent="0.2">
      <c r="A22804" s="13">
        <v>0</v>
      </c>
      <c r="B22804" s="15" t="s">
        <v>9</v>
      </c>
      <c r="C22804" s="32">
        <v>0</v>
      </c>
    </row>
    <row r="22805" spans="1:3" ht="15" hidden="1" x14ac:dyDescent="0.2">
      <c r="A22805" s="13">
        <v>0</v>
      </c>
      <c r="B22805" s="15" t="s">
        <v>38</v>
      </c>
      <c r="C22805" s="32">
        <v>0</v>
      </c>
    </row>
    <row r="22806" spans="1:3" ht="15" hidden="1" x14ac:dyDescent="0.2">
      <c r="A22806" s="13">
        <f>SUM(C22806)</f>
        <v>0</v>
      </c>
      <c r="B22806" s="14" t="s">
        <v>39</v>
      </c>
      <c r="C22806" s="31">
        <v>0</v>
      </c>
    </row>
    <row r="22807" spans="1:3" ht="15" hidden="1" x14ac:dyDescent="0.2">
      <c r="A22807" s="13">
        <f>SUM(C22807)</f>
        <v>0</v>
      </c>
      <c r="B22807" s="4" t="s">
        <v>40</v>
      </c>
      <c r="C22807" s="28">
        <v>0</v>
      </c>
    </row>
    <row r="22808" spans="1:3" ht="15" hidden="1" x14ac:dyDescent="0.2">
      <c r="A22808" s="13">
        <f>SUM(C22808)</f>
        <v>0</v>
      </c>
      <c r="B22808" s="2" t="s">
        <v>41</v>
      </c>
      <c r="C22808" s="28">
        <v>0</v>
      </c>
    </row>
    <row r="22809" spans="1:3" ht="15" hidden="1" x14ac:dyDescent="0.2">
      <c r="A22809" s="13">
        <v>0</v>
      </c>
      <c r="B22809" s="16" t="s">
        <v>14</v>
      </c>
      <c r="C22809" s="33">
        <v>0</v>
      </c>
    </row>
    <row r="22810" spans="1:3" ht="15" hidden="1" x14ac:dyDescent="0.2">
      <c r="A22810" s="13">
        <v>0</v>
      </c>
      <c r="B22810" s="15" t="s">
        <v>9</v>
      </c>
      <c r="C22810" s="32">
        <v>0</v>
      </c>
    </row>
    <row r="22811" spans="1:3" ht="15" hidden="1" x14ac:dyDescent="0.2">
      <c r="A22811" s="13">
        <v>0</v>
      </c>
      <c r="B22811" s="15" t="s">
        <v>10</v>
      </c>
      <c r="C22811" s="32">
        <v>0</v>
      </c>
    </row>
    <row r="22812" spans="1:3" ht="15" hidden="1" x14ac:dyDescent="0.2">
      <c r="A22812" s="13">
        <f>SUM(C22812)</f>
        <v>0</v>
      </c>
      <c r="B22812" s="14" t="s">
        <v>42</v>
      </c>
      <c r="C22812" s="31">
        <v>0</v>
      </c>
    </row>
    <row r="22813" spans="1:3" ht="15" hidden="1" x14ac:dyDescent="0.2">
      <c r="A22813" s="13">
        <f>SUM(C22813)</f>
        <v>0</v>
      </c>
      <c r="B22813" s="4" t="s">
        <v>16</v>
      </c>
      <c r="C22813" s="28">
        <v>0</v>
      </c>
    </row>
    <row r="22814" spans="1:3" ht="15" hidden="1" x14ac:dyDescent="0.2">
      <c r="A22814" s="13">
        <f>SUM(C22814)</f>
        <v>0</v>
      </c>
      <c r="B22814" s="16" t="s">
        <v>17</v>
      </c>
      <c r="C22814" s="33">
        <v>0</v>
      </c>
    </row>
    <row r="22815" spans="1:3" ht="15" hidden="1" x14ac:dyDescent="0.2">
      <c r="A22815" s="13">
        <v>0</v>
      </c>
      <c r="B22815" s="15" t="s">
        <v>43</v>
      </c>
      <c r="C22815" s="32">
        <v>0</v>
      </c>
    </row>
    <row r="22816" spans="1:3" ht="15" hidden="1" x14ac:dyDescent="0.2">
      <c r="A22816" s="13">
        <v>0</v>
      </c>
      <c r="B22816" s="15" t="s">
        <v>15</v>
      </c>
      <c r="C22816" s="32">
        <v>0</v>
      </c>
    </row>
    <row r="22817" spans="1:3" ht="15" hidden="1" x14ac:dyDescent="0.2">
      <c r="A22817" s="13">
        <v>0</v>
      </c>
      <c r="B22817" s="15" t="s">
        <v>10</v>
      </c>
      <c r="C22817" s="32">
        <v>0</v>
      </c>
    </row>
    <row r="22818" spans="1:3" ht="15" hidden="1" x14ac:dyDescent="0.2">
      <c r="A22818" s="13">
        <f t="shared" ref="A22818:A22840" si="934">SUM(C22818)</f>
        <v>0</v>
      </c>
      <c r="B22818" s="14" t="s">
        <v>39</v>
      </c>
      <c r="C22818" s="31">
        <v>0</v>
      </c>
    </row>
    <row r="22819" spans="1:3" ht="15" hidden="1" x14ac:dyDescent="0.2">
      <c r="A22819" s="13">
        <f t="shared" si="934"/>
        <v>0</v>
      </c>
      <c r="B22819" s="4" t="s">
        <v>16</v>
      </c>
      <c r="C22819" s="28">
        <v>0</v>
      </c>
    </row>
    <row r="22820" spans="1:3" hidden="1" x14ac:dyDescent="0.2">
      <c r="A22820" s="13">
        <f t="shared" si="934"/>
        <v>0</v>
      </c>
      <c r="B22820" s="21"/>
      <c r="C22820" s="35"/>
    </row>
    <row r="22821" spans="1:3" ht="15" hidden="1" x14ac:dyDescent="0.2">
      <c r="A22821" s="13">
        <f t="shared" si="934"/>
        <v>0</v>
      </c>
      <c r="B22821" s="22" t="s">
        <v>60</v>
      </c>
      <c r="C22821" s="29"/>
    </row>
    <row r="22822" spans="1:3" ht="15" x14ac:dyDescent="0.2">
      <c r="A22822" s="13"/>
      <c r="B22822" s="17" t="s">
        <v>44</v>
      </c>
      <c r="C22822" s="31">
        <v>82.147930000000002</v>
      </c>
    </row>
    <row r="22823" spans="1:3" ht="15" x14ac:dyDescent="0.2">
      <c r="A22823" s="13"/>
      <c r="B22823" s="12" t="s">
        <v>1</v>
      </c>
      <c r="C22823" s="31">
        <v>82.147930000000002</v>
      </c>
    </row>
    <row r="22824" spans="1:3" ht="15" hidden="1" x14ac:dyDescent="0.2">
      <c r="A22824" s="13">
        <f t="shared" si="934"/>
        <v>0</v>
      </c>
      <c r="B22824" s="12" t="s">
        <v>6</v>
      </c>
      <c r="C22824" s="31">
        <v>0</v>
      </c>
    </row>
    <row r="22825" spans="1:3" ht="15" hidden="1" x14ac:dyDescent="0.2">
      <c r="A22825" s="13">
        <f t="shared" si="934"/>
        <v>0</v>
      </c>
      <c r="B22825" s="12" t="s">
        <v>45</v>
      </c>
      <c r="C22825" s="31">
        <v>0</v>
      </c>
    </row>
    <row r="22826" spans="1:3" ht="15" hidden="1" x14ac:dyDescent="0.2">
      <c r="A22826" s="13">
        <f t="shared" si="934"/>
        <v>0</v>
      </c>
      <c r="B22826" s="12" t="s">
        <v>13</v>
      </c>
      <c r="C22826" s="31">
        <v>0</v>
      </c>
    </row>
    <row r="22827" spans="1:3" ht="15" x14ac:dyDescent="0.2">
      <c r="A22827" s="13"/>
      <c r="B22827" s="17" t="s">
        <v>46</v>
      </c>
      <c r="C22827" s="31">
        <v>75.148250000000004</v>
      </c>
    </row>
    <row r="22828" spans="1:3" ht="15" x14ac:dyDescent="0.2">
      <c r="A22828" s="13"/>
      <c r="B22828" s="12" t="s">
        <v>19</v>
      </c>
      <c r="C22828" s="31">
        <v>75.148250000000004</v>
      </c>
    </row>
    <row r="22829" spans="1:3" ht="15" hidden="1" x14ac:dyDescent="0.2">
      <c r="A22829" s="13">
        <f t="shared" si="934"/>
        <v>0</v>
      </c>
      <c r="B22829" s="12" t="s">
        <v>36</v>
      </c>
      <c r="C22829" s="31">
        <v>0</v>
      </c>
    </row>
    <row r="22830" spans="1:3" ht="15" hidden="1" x14ac:dyDescent="0.2">
      <c r="A22830" s="13">
        <f t="shared" si="934"/>
        <v>0</v>
      </c>
      <c r="B22830" s="12" t="s">
        <v>47</v>
      </c>
      <c r="C22830" s="31">
        <v>0</v>
      </c>
    </row>
    <row r="22831" spans="1:3" ht="15" hidden="1" x14ac:dyDescent="0.2">
      <c r="A22831" s="13">
        <f t="shared" si="934"/>
        <v>0</v>
      </c>
      <c r="B22831" s="12" t="s">
        <v>41</v>
      </c>
      <c r="C22831" s="31">
        <v>0</v>
      </c>
    </row>
    <row r="22832" spans="1:3" ht="15" x14ac:dyDescent="0.2">
      <c r="A22832" s="13"/>
      <c r="B22832" s="39" t="s">
        <v>48</v>
      </c>
      <c r="C22832" s="40">
        <v>6.9996799999999997</v>
      </c>
    </row>
    <row r="22833" spans="1:3" ht="15" x14ac:dyDescent="0.2">
      <c r="A22833" s="13"/>
      <c r="B22833" s="39" t="s">
        <v>49</v>
      </c>
      <c r="C22833" s="40">
        <v>95.982349999999997</v>
      </c>
    </row>
    <row r="22834" spans="1:3" ht="15" x14ac:dyDescent="0.2">
      <c r="A22834" s="13"/>
      <c r="B22834" s="39" t="s">
        <v>50</v>
      </c>
      <c r="C22834" s="40">
        <v>102.98202999999999</v>
      </c>
    </row>
    <row r="22835" spans="1:3" ht="15" hidden="1" x14ac:dyDescent="0.2">
      <c r="A22835" s="13">
        <f t="shared" si="934"/>
        <v>0</v>
      </c>
      <c r="B22835" s="23"/>
      <c r="C22835" s="34"/>
    </row>
    <row r="22836" spans="1:3" hidden="1" x14ac:dyDescent="0.2">
      <c r="A22836" s="13">
        <f t="shared" si="934"/>
        <v>0</v>
      </c>
      <c r="B22836" s="18" t="s">
        <v>319</v>
      </c>
      <c r="C22836" s="29"/>
    </row>
    <row r="22837" spans="1:3" ht="15" x14ac:dyDescent="0.2">
      <c r="A22837" s="13"/>
      <c r="B22837" s="5" t="s">
        <v>53</v>
      </c>
      <c r="C22837" s="36">
        <v>94</v>
      </c>
    </row>
    <row r="22838" spans="1:3" ht="15" x14ac:dyDescent="0.2">
      <c r="A22838" s="13"/>
      <c r="B22838" s="6" t="s">
        <v>54</v>
      </c>
      <c r="C22838" s="36">
        <v>34</v>
      </c>
    </row>
    <row r="22839" spans="1:3" ht="15" x14ac:dyDescent="0.2">
      <c r="A22839" s="13"/>
      <c r="B22839" s="6" t="s">
        <v>55</v>
      </c>
      <c r="C22839" s="36">
        <v>60</v>
      </c>
    </row>
    <row r="22840" spans="1:3" ht="15" hidden="1" x14ac:dyDescent="0.2">
      <c r="A22840" s="13">
        <f t="shared" si="934"/>
        <v>0</v>
      </c>
      <c r="B22840" s="24"/>
      <c r="C22840" s="34"/>
    </row>
    <row r="22841" spans="1:3" ht="15" x14ac:dyDescent="0.2">
      <c r="A22841" s="13"/>
      <c r="B22841" s="121" t="s">
        <v>377</v>
      </c>
      <c r="C22841" s="122"/>
    </row>
    <row r="22842" spans="1:3" hidden="1" x14ac:dyDescent="0.2">
      <c r="A22842" s="13">
        <f t="shared" ref="A22842:A22850" si="935">SUM(C22842)</f>
        <v>0</v>
      </c>
      <c r="B22842" s="21"/>
      <c r="C22842" s="35"/>
    </row>
    <row r="22843" spans="1:3" ht="15" hidden="1" x14ac:dyDescent="0.2">
      <c r="A22843" s="13">
        <f t="shared" si="935"/>
        <v>0</v>
      </c>
      <c r="B22843" s="22" t="s">
        <v>59</v>
      </c>
      <c r="C22843" s="29"/>
    </row>
    <row r="22844" spans="1:3" ht="15" x14ac:dyDescent="0.2">
      <c r="A22844" s="13"/>
      <c r="B22844" s="2" t="s">
        <v>1</v>
      </c>
      <c r="C22844" s="28">
        <v>5459.76</v>
      </c>
    </row>
    <row r="22845" spans="1:3" ht="15" hidden="1" x14ac:dyDescent="0.2">
      <c r="A22845" s="13">
        <f t="shared" si="935"/>
        <v>0</v>
      </c>
      <c r="B22845" s="3" t="s">
        <v>2</v>
      </c>
      <c r="C22845" s="28"/>
    </row>
    <row r="22846" spans="1:3" ht="15" hidden="1" x14ac:dyDescent="0.2">
      <c r="A22846" s="13">
        <f t="shared" si="935"/>
        <v>0</v>
      </c>
      <c r="B22846" s="3" t="s">
        <v>3</v>
      </c>
      <c r="C22846" s="28"/>
    </row>
    <row r="22847" spans="1:3" ht="15" x14ac:dyDescent="0.2">
      <c r="A22847" s="13"/>
      <c r="B22847" s="3" t="s">
        <v>4</v>
      </c>
      <c r="C22847" s="28">
        <v>0.5</v>
      </c>
    </row>
    <row r="22848" spans="1:3" ht="15" x14ac:dyDescent="0.2">
      <c r="A22848" s="13"/>
      <c r="B22848" s="3" t="s">
        <v>5</v>
      </c>
      <c r="C22848" s="28">
        <v>5459.26</v>
      </c>
    </row>
    <row r="22849" spans="1:3" ht="15" hidden="1" x14ac:dyDescent="0.2">
      <c r="A22849" s="13">
        <f t="shared" si="935"/>
        <v>0</v>
      </c>
      <c r="B22849" s="2" t="s">
        <v>6</v>
      </c>
      <c r="C22849" s="28"/>
    </row>
    <row r="22850" spans="1:3" ht="15" hidden="1" x14ac:dyDescent="0.2">
      <c r="A22850" s="13">
        <f t="shared" si="935"/>
        <v>0</v>
      </c>
      <c r="B22850" s="2" t="s">
        <v>7</v>
      </c>
      <c r="C22850" s="28">
        <v>0</v>
      </c>
    </row>
    <row r="22851" spans="1:3" ht="15" hidden="1" x14ac:dyDescent="0.2">
      <c r="A22851" s="13">
        <v>0</v>
      </c>
      <c r="B22851" s="3" t="s">
        <v>8</v>
      </c>
      <c r="C22851" s="28">
        <v>0</v>
      </c>
    </row>
    <row r="22852" spans="1:3" ht="15" hidden="1" x14ac:dyDescent="0.2">
      <c r="A22852" s="13">
        <f>SUM(C22852)</f>
        <v>0</v>
      </c>
      <c r="B22852" s="4" t="s">
        <v>9</v>
      </c>
      <c r="C22852" s="28"/>
    </row>
    <row r="22853" spans="1:3" ht="15" hidden="1" x14ac:dyDescent="0.2">
      <c r="A22853" s="13">
        <v>0</v>
      </c>
      <c r="B22853" s="4" t="s">
        <v>10</v>
      </c>
      <c r="C22853" s="28"/>
    </row>
    <row r="22854" spans="1:3" ht="15" hidden="1" x14ac:dyDescent="0.2">
      <c r="A22854" s="13">
        <f>SUM(C22854)</f>
        <v>0</v>
      </c>
      <c r="B22854" s="4" t="s">
        <v>11</v>
      </c>
      <c r="C22854" s="28"/>
    </row>
    <row r="22855" spans="1:3" ht="15" hidden="1" x14ac:dyDescent="0.2">
      <c r="A22855" s="13">
        <f>SUM(C22855)</f>
        <v>0</v>
      </c>
      <c r="B22855" s="4" t="s">
        <v>12</v>
      </c>
      <c r="C22855" s="28"/>
    </row>
    <row r="22856" spans="1:3" ht="15" hidden="1" x14ac:dyDescent="0.2">
      <c r="A22856" s="13">
        <f>SUM(C22856)</f>
        <v>0</v>
      </c>
      <c r="B22856" s="2" t="s">
        <v>13</v>
      </c>
      <c r="C22856" s="28">
        <v>0</v>
      </c>
    </row>
    <row r="22857" spans="1:3" ht="15" hidden="1" x14ac:dyDescent="0.2">
      <c r="A22857" s="13">
        <v>0</v>
      </c>
      <c r="B22857" s="3" t="s">
        <v>14</v>
      </c>
      <c r="C22857" s="28">
        <v>0</v>
      </c>
    </row>
    <row r="22858" spans="1:3" ht="15" hidden="1" x14ac:dyDescent="0.2">
      <c r="A22858" s="13">
        <v>0</v>
      </c>
      <c r="B22858" s="4" t="s">
        <v>15</v>
      </c>
      <c r="C22858" s="28"/>
    </row>
    <row r="22859" spans="1:3" ht="15" hidden="1" x14ac:dyDescent="0.2">
      <c r="A22859" s="13">
        <v>0</v>
      </c>
      <c r="B22859" s="4" t="s">
        <v>10</v>
      </c>
      <c r="C22859" s="28"/>
    </row>
    <row r="22860" spans="1:3" ht="15" hidden="1" x14ac:dyDescent="0.2">
      <c r="A22860" s="13">
        <f t="shared" ref="A22860:A22866" si="936">SUM(C22860)</f>
        <v>0</v>
      </c>
      <c r="B22860" s="4" t="s">
        <v>16</v>
      </c>
      <c r="C22860" s="28"/>
    </row>
    <row r="22861" spans="1:3" ht="15" hidden="1" x14ac:dyDescent="0.2">
      <c r="A22861" s="13">
        <f t="shared" si="936"/>
        <v>0</v>
      </c>
      <c r="B22861" s="3" t="s">
        <v>17</v>
      </c>
      <c r="C22861" s="28">
        <v>0</v>
      </c>
    </row>
    <row r="22862" spans="1:3" ht="15" hidden="1" x14ac:dyDescent="0.2">
      <c r="A22862" s="13">
        <f t="shared" si="936"/>
        <v>0</v>
      </c>
      <c r="B22862" s="4" t="s">
        <v>18</v>
      </c>
      <c r="C22862" s="28"/>
    </row>
    <row r="22863" spans="1:3" hidden="1" x14ac:dyDescent="0.2">
      <c r="A22863" s="13">
        <f t="shared" si="936"/>
        <v>0</v>
      </c>
      <c r="B22863" s="21"/>
      <c r="C22863" s="35"/>
    </row>
    <row r="22864" spans="1:3" ht="15" x14ac:dyDescent="0.2">
      <c r="A22864" s="13"/>
      <c r="B22864" s="2" t="s">
        <v>19</v>
      </c>
      <c r="C22864" s="28">
        <v>5413.0000000000009</v>
      </c>
    </row>
    <row r="22865" spans="1:3" ht="15" x14ac:dyDescent="0.2">
      <c r="A22865" s="13"/>
      <c r="B22865" s="12" t="s">
        <v>20</v>
      </c>
      <c r="C22865" s="31">
        <v>4915.1000000000004</v>
      </c>
    </row>
    <row r="22866" spans="1:3" ht="15" x14ac:dyDescent="0.2">
      <c r="A22866" s="13"/>
      <c r="B22866" s="12" t="s">
        <v>21</v>
      </c>
      <c r="C22866" s="31">
        <v>461.1</v>
      </c>
    </row>
    <row r="22867" spans="1:3" ht="15" hidden="1" x14ac:dyDescent="0.2">
      <c r="A22867" s="13">
        <v>0</v>
      </c>
      <c r="B22867" s="15" t="s">
        <v>22</v>
      </c>
      <c r="C22867" s="32">
        <v>186.1</v>
      </c>
    </row>
    <row r="22868" spans="1:3" ht="15" hidden="1" x14ac:dyDescent="0.2">
      <c r="A22868" s="13">
        <v>0</v>
      </c>
      <c r="B22868" s="15" t="s">
        <v>23</v>
      </c>
      <c r="C22868" s="32"/>
    </row>
    <row r="22869" spans="1:3" ht="15" hidden="1" x14ac:dyDescent="0.2">
      <c r="A22869" s="13">
        <v>0</v>
      </c>
      <c r="B22869" s="15" t="s">
        <v>24</v>
      </c>
      <c r="C22869" s="32"/>
    </row>
    <row r="22870" spans="1:3" ht="15" hidden="1" x14ac:dyDescent="0.2">
      <c r="A22870" s="13">
        <v>0</v>
      </c>
      <c r="B22870" s="15" t="s">
        <v>25</v>
      </c>
      <c r="C22870" s="32"/>
    </row>
    <row r="22871" spans="1:3" ht="15" hidden="1" x14ac:dyDescent="0.2">
      <c r="A22871" s="13">
        <v>0</v>
      </c>
      <c r="B22871" s="15" t="s">
        <v>26</v>
      </c>
      <c r="C22871" s="32"/>
    </row>
    <row r="22872" spans="1:3" ht="15" hidden="1" x14ac:dyDescent="0.2">
      <c r="A22872" s="13">
        <v>0</v>
      </c>
      <c r="B22872" s="15" t="s">
        <v>27</v>
      </c>
      <c r="C22872" s="32"/>
    </row>
    <row r="22873" spans="1:3" ht="30" hidden="1" x14ac:dyDescent="0.2">
      <c r="A22873" s="13">
        <v>0</v>
      </c>
      <c r="B22873" s="15" t="s">
        <v>28</v>
      </c>
      <c r="C22873" s="32"/>
    </row>
    <row r="22874" spans="1:3" ht="15" hidden="1" x14ac:dyDescent="0.2">
      <c r="A22874" s="13">
        <v>0</v>
      </c>
      <c r="B22874" s="15" t="s">
        <v>29</v>
      </c>
      <c r="C22874" s="32"/>
    </row>
    <row r="22875" spans="1:3" ht="15" hidden="1" x14ac:dyDescent="0.2">
      <c r="A22875" s="13">
        <v>0</v>
      </c>
      <c r="B22875" s="15" t="s">
        <v>30</v>
      </c>
      <c r="C22875" s="32"/>
    </row>
    <row r="22876" spans="1:3" ht="15" hidden="1" x14ac:dyDescent="0.2">
      <c r="A22876" s="13">
        <v>0</v>
      </c>
      <c r="B22876" s="15" t="s">
        <v>31</v>
      </c>
      <c r="C22876" s="32">
        <v>275</v>
      </c>
    </row>
    <row r="22877" spans="1:3" ht="15" hidden="1" x14ac:dyDescent="0.2">
      <c r="A22877" s="13">
        <f t="shared" ref="A22877:A22883" si="937">SUM(C22877)</f>
        <v>0</v>
      </c>
      <c r="B22877" s="12" t="s">
        <v>32</v>
      </c>
      <c r="C22877" s="31"/>
    </row>
    <row r="22878" spans="1:3" ht="15" hidden="1" x14ac:dyDescent="0.2">
      <c r="A22878" s="13">
        <f t="shared" si="937"/>
        <v>0</v>
      </c>
      <c r="B22878" s="3" t="s">
        <v>33</v>
      </c>
      <c r="C22878" s="28"/>
    </row>
    <row r="22879" spans="1:3" ht="15" hidden="1" x14ac:dyDescent="0.2">
      <c r="A22879" s="13">
        <f t="shared" si="937"/>
        <v>0</v>
      </c>
      <c r="B22879" s="12" t="s">
        <v>4</v>
      </c>
      <c r="C22879" s="31"/>
    </row>
    <row r="22880" spans="1:3" ht="15" x14ac:dyDescent="0.2">
      <c r="A22880" s="13"/>
      <c r="B22880" s="12" t="s">
        <v>34</v>
      </c>
      <c r="C22880" s="31">
        <v>35.700000000000003</v>
      </c>
    </row>
    <row r="22881" spans="1:3" ht="15" x14ac:dyDescent="0.2">
      <c r="A22881" s="13"/>
      <c r="B22881" s="12" t="s">
        <v>35</v>
      </c>
      <c r="C22881" s="31">
        <v>1.1000000000000001</v>
      </c>
    </row>
    <row r="22882" spans="1:3" ht="15" x14ac:dyDescent="0.2">
      <c r="A22882" s="13"/>
      <c r="B22882" s="2" t="s">
        <v>36</v>
      </c>
      <c r="C22882" s="28">
        <v>4.9000000000000004</v>
      </c>
    </row>
    <row r="22883" spans="1:3" ht="15" hidden="1" x14ac:dyDescent="0.2">
      <c r="A22883" s="13">
        <f t="shared" si="937"/>
        <v>0</v>
      </c>
      <c r="B22883" s="2" t="s">
        <v>37</v>
      </c>
      <c r="C22883" s="28">
        <v>0</v>
      </c>
    </row>
    <row r="22884" spans="1:3" ht="15" hidden="1" x14ac:dyDescent="0.2">
      <c r="A22884" s="13">
        <v>0</v>
      </c>
      <c r="B22884" s="16" t="s">
        <v>8</v>
      </c>
      <c r="C22884" s="33">
        <v>0</v>
      </c>
    </row>
    <row r="22885" spans="1:3" ht="15" hidden="1" x14ac:dyDescent="0.2">
      <c r="A22885" s="13">
        <v>0</v>
      </c>
      <c r="B22885" s="15" t="s">
        <v>9</v>
      </c>
      <c r="C22885" s="32"/>
    </row>
    <row r="22886" spans="1:3" ht="15" hidden="1" x14ac:dyDescent="0.2">
      <c r="A22886" s="13">
        <v>0</v>
      </c>
      <c r="B22886" s="15" t="s">
        <v>38</v>
      </c>
      <c r="C22886" s="32"/>
    </row>
    <row r="22887" spans="1:3" ht="15" hidden="1" x14ac:dyDescent="0.2">
      <c r="A22887" s="13">
        <f>SUM(C22887)</f>
        <v>0</v>
      </c>
      <c r="B22887" s="14" t="s">
        <v>39</v>
      </c>
      <c r="C22887" s="31"/>
    </row>
    <row r="22888" spans="1:3" ht="15" hidden="1" x14ac:dyDescent="0.2">
      <c r="A22888" s="13">
        <f>SUM(C22888)</f>
        <v>0</v>
      </c>
      <c r="B22888" s="4" t="s">
        <v>40</v>
      </c>
      <c r="C22888" s="28"/>
    </row>
    <row r="22889" spans="1:3" ht="15" hidden="1" x14ac:dyDescent="0.2">
      <c r="A22889" s="13">
        <f>SUM(C22889)</f>
        <v>0</v>
      </c>
      <c r="B22889" s="2" t="s">
        <v>41</v>
      </c>
      <c r="C22889" s="28">
        <v>0</v>
      </c>
    </row>
    <row r="22890" spans="1:3" ht="15" hidden="1" x14ac:dyDescent="0.2">
      <c r="A22890" s="13">
        <v>0</v>
      </c>
      <c r="B22890" s="16" t="s">
        <v>14</v>
      </c>
      <c r="C22890" s="33">
        <v>0</v>
      </c>
    </row>
    <row r="22891" spans="1:3" ht="15" hidden="1" x14ac:dyDescent="0.2">
      <c r="A22891" s="13">
        <v>0</v>
      </c>
      <c r="B22891" s="15" t="s">
        <v>9</v>
      </c>
      <c r="C22891" s="32"/>
    </row>
    <row r="22892" spans="1:3" ht="15" hidden="1" x14ac:dyDescent="0.2">
      <c r="A22892" s="13">
        <v>0</v>
      </c>
      <c r="B22892" s="15" t="s">
        <v>10</v>
      </c>
      <c r="C22892" s="32"/>
    </row>
    <row r="22893" spans="1:3" ht="15" hidden="1" x14ac:dyDescent="0.2">
      <c r="A22893" s="13">
        <f>SUM(C22893)</f>
        <v>0</v>
      </c>
      <c r="B22893" s="14" t="s">
        <v>42</v>
      </c>
      <c r="C22893" s="31"/>
    </row>
    <row r="22894" spans="1:3" ht="15" hidden="1" x14ac:dyDescent="0.2">
      <c r="A22894" s="13">
        <f>SUM(C22894)</f>
        <v>0</v>
      </c>
      <c r="B22894" s="4" t="s">
        <v>16</v>
      </c>
      <c r="C22894" s="28"/>
    </row>
    <row r="22895" spans="1:3" ht="15" hidden="1" x14ac:dyDescent="0.2">
      <c r="A22895" s="13">
        <f>SUM(C22895)</f>
        <v>0</v>
      </c>
      <c r="B22895" s="16" t="s">
        <v>17</v>
      </c>
      <c r="C22895" s="33">
        <v>0</v>
      </c>
    </row>
    <row r="22896" spans="1:3" ht="15" hidden="1" x14ac:dyDescent="0.2">
      <c r="A22896" s="13">
        <v>0</v>
      </c>
      <c r="B22896" s="15" t="s">
        <v>43</v>
      </c>
      <c r="C22896" s="32"/>
    </row>
    <row r="22897" spans="1:3" ht="15" hidden="1" x14ac:dyDescent="0.2">
      <c r="A22897" s="13">
        <v>0</v>
      </c>
      <c r="B22897" s="15" t="s">
        <v>15</v>
      </c>
      <c r="C22897" s="32"/>
    </row>
    <row r="22898" spans="1:3" ht="15" hidden="1" x14ac:dyDescent="0.2">
      <c r="A22898" s="13">
        <v>0</v>
      </c>
      <c r="B22898" s="15" t="s">
        <v>10</v>
      </c>
      <c r="C22898" s="32"/>
    </row>
    <row r="22899" spans="1:3" ht="15" hidden="1" x14ac:dyDescent="0.2">
      <c r="A22899" s="13">
        <f t="shared" ref="A22899:A22921" si="938">SUM(C22899)</f>
        <v>0</v>
      </c>
      <c r="B22899" s="14" t="s">
        <v>39</v>
      </c>
      <c r="C22899" s="31"/>
    </row>
    <row r="22900" spans="1:3" ht="15" hidden="1" x14ac:dyDescent="0.2">
      <c r="A22900" s="13">
        <f t="shared" si="938"/>
        <v>0</v>
      </c>
      <c r="B22900" s="4" t="s">
        <v>16</v>
      </c>
      <c r="C22900" s="28"/>
    </row>
    <row r="22901" spans="1:3" hidden="1" x14ac:dyDescent="0.2">
      <c r="A22901" s="13">
        <f t="shared" si="938"/>
        <v>0</v>
      </c>
      <c r="B22901" s="21"/>
      <c r="C22901" s="35"/>
    </row>
    <row r="22902" spans="1:3" ht="15" hidden="1" x14ac:dyDescent="0.2">
      <c r="A22902" s="13">
        <f t="shared" si="938"/>
        <v>0</v>
      </c>
      <c r="B22902" s="22" t="s">
        <v>60</v>
      </c>
      <c r="C22902" s="29"/>
    </row>
    <row r="22903" spans="1:3" ht="15" x14ac:dyDescent="0.2">
      <c r="A22903" s="13"/>
      <c r="B22903" s="17" t="s">
        <v>44</v>
      </c>
      <c r="C22903" s="31">
        <v>5459.76</v>
      </c>
    </row>
    <row r="22904" spans="1:3" ht="15" x14ac:dyDescent="0.2">
      <c r="A22904" s="13"/>
      <c r="B22904" s="12" t="s">
        <v>1</v>
      </c>
      <c r="C22904" s="31">
        <v>5459.76</v>
      </c>
    </row>
    <row r="22905" spans="1:3" ht="15" hidden="1" x14ac:dyDescent="0.2">
      <c r="A22905" s="13">
        <f t="shared" si="938"/>
        <v>0</v>
      </c>
      <c r="B22905" s="12" t="s">
        <v>6</v>
      </c>
      <c r="C22905" s="31">
        <v>0</v>
      </c>
    </row>
    <row r="22906" spans="1:3" ht="15" hidden="1" x14ac:dyDescent="0.2">
      <c r="A22906" s="13">
        <f t="shared" si="938"/>
        <v>0</v>
      </c>
      <c r="B22906" s="12" t="s">
        <v>45</v>
      </c>
      <c r="C22906" s="31">
        <v>0</v>
      </c>
    </row>
    <row r="22907" spans="1:3" ht="15" hidden="1" x14ac:dyDescent="0.2">
      <c r="A22907" s="13">
        <f t="shared" si="938"/>
        <v>0</v>
      </c>
      <c r="B22907" s="12" t="s">
        <v>13</v>
      </c>
      <c r="C22907" s="31">
        <v>0</v>
      </c>
    </row>
    <row r="22908" spans="1:3" ht="15" x14ac:dyDescent="0.2">
      <c r="A22908" s="13"/>
      <c r="B22908" s="17" t="s">
        <v>46</v>
      </c>
      <c r="C22908" s="31">
        <v>5417.9</v>
      </c>
    </row>
    <row r="22909" spans="1:3" ht="15" x14ac:dyDescent="0.2">
      <c r="A22909" s="13"/>
      <c r="B22909" s="12" t="s">
        <v>19</v>
      </c>
      <c r="C22909" s="31">
        <v>5413</v>
      </c>
    </row>
    <row r="22910" spans="1:3" ht="15" x14ac:dyDescent="0.2">
      <c r="A22910" s="13"/>
      <c r="B22910" s="12" t="s">
        <v>36</v>
      </c>
      <c r="C22910" s="31">
        <v>4.9000000000000004</v>
      </c>
    </row>
    <row r="22911" spans="1:3" ht="15" hidden="1" x14ac:dyDescent="0.2">
      <c r="A22911" s="13">
        <f t="shared" si="938"/>
        <v>0</v>
      </c>
      <c r="B22911" s="12" t="s">
        <v>47</v>
      </c>
      <c r="C22911" s="31">
        <v>0</v>
      </c>
    </row>
    <row r="22912" spans="1:3" ht="15" hidden="1" x14ac:dyDescent="0.2">
      <c r="A22912" s="13">
        <f t="shared" si="938"/>
        <v>0</v>
      </c>
      <c r="B22912" s="12" t="s">
        <v>41</v>
      </c>
      <c r="C22912" s="31">
        <v>0</v>
      </c>
    </row>
    <row r="22913" spans="1:3" ht="15" x14ac:dyDescent="0.2">
      <c r="A22913" s="13"/>
      <c r="B22913" s="39" t="s">
        <v>48</v>
      </c>
      <c r="C22913" s="40">
        <v>41.86</v>
      </c>
    </row>
    <row r="22914" spans="1:3" ht="15" x14ac:dyDescent="0.2">
      <c r="A22914" s="13"/>
      <c r="B22914" s="39" t="s">
        <v>49</v>
      </c>
      <c r="C22914" s="40">
        <v>994.1</v>
      </c>
    </row>
    <row r="22915" spans="1:3" ht="15" x14ac:dyDescent="0.2">
      <c r="A22915" s="13"/>
      <c r="B22915" s="39" t="s">
        <v>50</v>
      </c>
      <c r="C22915" s="40">
        <v>1035.96</v>
      </c>
    </row>
    <row r="22916" spans="1:3" ht="15" hidden="1" x14ac:dyDescent="0.2">
      <c r="A22916" s="13">
        <f t="shared" si="938"/>
        <v>0</v>
      </c>
      <c r="B22916" s="23"/>
      <c r="C22916" s="34"/>
    </row>
    <row r="22917" spans="1:3" hidden="1" x14ac:dyDescent="0.2">
      <c r="A22917" s="13">
        <f t="shared" si="938"/>
        <v>0</v>
      </c>
      <c r="B22917" s="18" t="s">
        <v>319</v>
      </c>
      <c r="C22917" s="29"/>
    </row>
    <row r="22918" spans="1:3" ht="15" x14ac:dyDescent="0.2">
      <c r="A22918" s="13"/>
      <c r="B22918" s="5" t="s">
        <v>53</v>
      </c>
      <c r="C22918" s="36">
        <v>932</v>
      </c>
    </row>
    <row r="22919" spans="1:3" ht="15" x14ac:dyDescent="0.2">
      <c r="A22919" s="13"/>
      <c r="B22919" s="6" t="s">
        <v>54</v>
      </c>
      <c r="C22919" s="36">
        <v>803</v>
      </c>
    </row>
    <row r="22920" spans="1:3" ht="15" x14ac:dyDescent="0.2">
      <c r="A22920" s="13"/>
      <c r="B22920" s="6" t="s">
        <v>55</v>
      </c>
      <c r="C22920" s="36">
        <v>129</v>
      </c>
    </row>
    <row r="22921" spans="1:3" ht="15" hidden="1" x14ac:dyDescent="0.2">
      <c r="A22921" s="13">
        <f t="shared" si="938"/>
        <v>0</v>
      </c>
      <c r="B22921" s="24"/>
      <c r="C22921" s="34"/>
    </row>
    <row r="22922" spans="1:3" ht="15" x14ac:dyDescent="0.2">
      <c r="A22922" s="13"/>
      <c r="B22922" s="121" t="s">
        <v>286</v>
      </c>
      <c r="C22922" s="122"/>
    </row>
    <row r="22923" spans="1:3" hidden="1" x14ac:dyDescent="0.2">
      <c r="A22923" s="13">
        <f t="shared" ref="A22923:A22931" si="939">SUM(C22923)</f>
        <v>0</v>
      </c>
      <c r="B22923" s="21"/>
      <c r="C22923" s="35"/>
    </row>
    <row r="22924" spans="1:3" ht="15" hidden="1" x14ac:dyDescent="0.2">
      <c r="A22924" s="13">
        <f t="shared" si="939"/>
        <v>0</v>
      </c>
      <c r="B22924" s="22" t="s">
        <v>59</v>
      </c>
      <c r="C22924" s="29"/>
    </row>
    <row r="22925" spans="1:3" ht="15" x14ac:dyDescent="0.2">
      <c r="A22925" s="13"/>
      <c r="B22925" s="2" t="s">
        <v>1</v>
      </c>
      <c r="C22925" s="28">
        <v>916.82061999999996</v>
      </c>
    </row>
    <row r="22926" spans="1:3" ht="15" hidden="1" x14ac:dyDescent="0.2">
      <c r="A22926" s="13">
        <f t="shared" si="939"/>
        <v>0</v>
      </c>
      <c r="B22926" s="3" t="s">
        <v>2</v>
      </c>
      <c r="C22926" s="28"/>
    </row>
    <row r="22927" spans="1:3" ht="15" hidden="1" x14ac:dyDescent="0.2">
      <c r="A22927" s="13">
        <f t="shared" si="939"/>
        <v>0</v>
      </c>
      <c r="B22927" s="3" t="s">
        <v>3</v>
      </c>
      <c r="C22927" s="28"/>
    </row>
    <row r="22928" spans="1:3" ht="15" x14ac:dyDescent="0.2">
      <c r="A22928" s="13"/>
      <c r="B22928" s="3" t="s">
        <v>4</v>
      </c>
      <c r="C22928" s="28">
        <v>515.44849999999997</v>
      </c>
    </row>
    <row r="22929" spans="1:3" ht="15" x14ac:dyDescent="0.2">
      <c r="A22929" s="13"/>
      <c r="B22929" s="3" t="s">
        <v>5</v>
      </c>
      <c r="C22929" s="28">
        <v>401.37212</v>
      </c>
    </row>
    <row r="22930" spans="1:3" ht="15" hidden="1" x14ac:dyDescent="0.2">
      <c r="A22930" s="13">
        <f t="shared" si="939"/>
        <v>0</v>
      </c>
      <c r="B22930" s="2" t="s">
        <v>6</v>
      </c>
      <c r="C22930" s="28">
        <v>0</v>
      </c>
    </row>
    <row r="22931" spans="1:3" ht="15" hidden="1" x14ac:dyDescent="0.2">
      <c r="A22931" s="13">
        <f t="shared" si="939"/>
        <v>0</v>
      </c>
      <c r="B22931" s="2" t="s">
        <v>7</v>
      </c>
      <c r="C22931" s="28">
        <v>0</v>
      </c>
    </row>
    <row r="22932" spans="1:3" ht="15" hidden="1" x14ac:dyDescent="0.2">
      <c r="A22932" s="13">
        <v>0</v>
      </c>
      <c r="B22932" s="3" t="s">
        <v>8</v>
      </c>
      <c r="C22932" s="28">
        <v>0</v>
      </c>
    </row>
    <row r="22933" spans="1:3" ht="15" hidden="1" x14ac:dyDescent="0.2">
      <c r="A22933" s="13">
        <f>SUM(C22933)</f>
        <v>0</v>
      </c>
      <c r="B22933" s="4" t="s">
        <v>9</v>
      </c>
      <c r="C22933" s="28">
        <v>0</v>
      </c>
    </row>
    <row r="22934" spans="1:3" ht="15" hidden="1" x14ac:dyDescent="0.2">
      <c r="A22934" s="13">
        <v>0</v>
      </c>
      <c r="B22934" s="4" t="s">
        <v>10</v>
      </c>
      <c r="C22934" s="28">
        <v>0</v>
      </c>
    </row>
    <row r="22935" spans="1:3" ht="15" hidden="1" x14ac:dyDescent="0.2">
      <c r="A22935" s="13">
        <f>SUM(C22935)</f>
        <v>0</v>
      </c>
      <c r="B22935" s="4" t="s">
        <v>11</v>
      </c>
      <c r="C22935" s="28">
        <v>0</v>
      </c>
    </row>
    <row r="22936" spans="1:3" ht="15" hidden="1" x14ac:dyDescent="0.2">
      <c r="A22936" s="13">
        <f>SUM(C22936)</f>
        <v>0</v>
      </c>
      <c r="B22936" s="4" t="s">
        <v>12</v>
      </c>
      <c r="C22936" s="28">
        <v>0</v>
      </c>
    </row>
    <row r="22937" spans="1:3" ht="15" hidden="1" x14ac:dyDescent="0.2">
      <c r="A22937" s="13">
        <f>SUM(C22937)</f>
        <v>0</v>
      </c>
      <c r="B22937" s="2" t="s">
        <v>13</v>
      </c>
      <c r="C22937" s="28">
        <v>0</v>
      </c>
    </row>
    <row r="22938" spans="1:3" ht="15" hidden="1" x14ac:dyDescent="0.2">
      <c r="A22938" s="13">
        <v>0</v>
      </c>
      <c r="B22938" s="3" t="s">
        <v>14</v>
      </c>
      <c r="C22938" s="28">
        <v>0</v>
      </c>
    </row>
    <row r="22939" spans="1:3" ht="15" hidden="1" x14ac:dyDescent="0.2">
      <c r="A22939" s="13">
        <v>0</v>
      </c>
      <c r="B22939" s="4" t="s">
        <v>15</v>
      </c>
      <c r="C22939" s="28">
        <v>0</v>
      </c>
    </row>
    <row r="22940" spans="1:3" ht="15" hidden="1" x14ac:dyDescent="0.2">
      <c r="A22940" s="13">
        <v>0</v>
      </c>
      <c r="B22940" s="4" t="s">
        <v>10</v>
      </c>
      <c r="C22940" s="28">
        <v>0</v>
      </c>
    </row>
    <row r="22941" spans="1:3" ht="15" hidden="1" x14ac:dyDescent="0.2">
      <c r="A22941" s="13">
        <f t="shared" ref="A22941:A22947" si="940">SUM(C22941)</f>
        <v>0</v>
      </c>
      <c r="B22941" s="4" t="s">
        <v>16</v>
      </c>
      <c r="C22941" s="28">
        <v>0</v>
      </c>
    </row>
    <row r="22942" spans="1:3" ht="15" hidden="1" x14ac:dyDescent="0.2">
      <c r="A22942" s="13">
        <f t="shared" si="940"/>
        <v>0</v>
      </c>
      <c r="B22942" s="3" t="s">
        <v>17</v>
      </c>
      <c r="C22942" s="28">
        <v>0</v>
      </c>
    </row>
    <row r="22943" spans="1:3" ht="15" hidden="1" x14ac:dyDescent="0.2">
      <c r="A22943" s="13">
        <f t="shared" si="940"/>
        <v>0</v>
      </c>
      <c r="B22943" s="4" t="s">
        <v>18</v>
      </c>
      <c r="C22943" s="28">
        <v>0</v>
      </c>
    </row>
    <row r="22944" spans="1:3" hidden="1" x14ac:dyDescent="0.2">
      <c r="A22944" s="13">
        <f t="shared" si="940"/>
        <v>0</v>
      </c>
      <c r="B22944" s="21"/>
      <c r="C22944" s="35"/>
    </row>
    <row r="22945" spans="1:3" ht="15" x14ac:dyDescent="0.2">
      <c r="A22945" s="13"/>
      <c r="B22945" s="2" t="s">
        <v>19</v>
      </c>
      <c r="C22945" s="28">
        <v>781.31155999999987</v>
      </c>
    </row>
    <row r="22946" spans="1:3" ht="15" x14ac:dyDescent="0.2">
      <c r="A22946" s="13"/>
      <c r="B22946" s="12" t="s">
        <v>20</v>
      </c>
      <c r="C22946" s="31">
        <v>14.2425</v>
      </c>
    </row>
    <row r="22947" spans="1:3" ht="15" x14ac:dyDescent="0.2">
      <c r="A22947" s="13"/>
      <c r="B22947" s="12" t="s">
        <v>21</v>
      </c>
      <c r="C22947" s="31">
        <v>588.91203999999993</v>
      </c>
    </row>
    <row r="22948" spans="1:3" ht="15" hidden="1" x14ac:dyDescent="0.2">
      <c r="A22948" s="13">
        <v>0</v>
      </c>
      <c r="B22948" s="15" t="s">
        <v>22</v>
      </c>
      <c r="C22948" s="32">
        <v>488.39625999999998</v>
      </c>
    </row>
    <row r="22949" spans="1:3" ht="15" hidden="1" x14ac:dyDescent="0.2">
      <c r="A22949" s="13">
        <v>0</v>
      </c>
      <c r="B22949" s="15" t="s">
        <v>23</v>
      </c>
      <c r="C22949" s="32">
        <v>4.8</v>
      </c>
    </row>
    <row r="22950" spans="1:3" ht="15" hidden="1" x14ac:dyDescent="0.2">
      <c r="A22950" s="13">
        <v>0</v>
      </c>
      <c r="B22950" s="15" t="s">
        <v>24</v>
      </c>
      <c r="C22950" s="32">
        <v>45.47634</v>
      </c>
    </row>
    <row r="22951" spans="1:3" ht="15" hidden="1" x14ac:dyDescent="0.2">
      <c r="A22951" s="13">
        <v>0</v>
      </c>
      <c r="B22951" s="15" t="s">
        <v>25</v>
      </c>
      <c r="C22951" s="32">
        <v>0</v>
      </c>
    </row>
    <row r="22952" spans="1:3" ht="15" hidden="1" x14ac:dyDescent="0.2">
      <c r="A22952" s="13">
        <v>0</v>
      </c>
      <c r="B22952" s="15" t="s">
        <v>26</v>
      </c>
      <c r="C22952" s="32">
        <v>0</v>
      </c>
    </row>
    <row r="22953" spans="1:3" ht="15" hidden="1" x14ac:dyDescent="0.2">
      <c r="A22953" s="13">
        <v>0</v>
      </c>
      <c r="B22953" s="15" t="s">
        <v>27</v>
      </c>
      <c r="C22953" s="32">
        <v>3.3460000000000001</v>
      </c>
    </row>
    <row r="22954" spans="1:3" ht="30" hidden="1" x14ac:dyDescent="0.2">
      <c r="A22954" s="13">
        <v>0</v>
      </c>
      <c r="B22954" s="15" t="s">
        <v>28</v>
      </c>
      <c r="C22954" s="32">
        <v>5.6329999999999998E-2</v>
      </c>
    </row>
    <row r="22955" spans="1:3" ht="15" hidden="1" x14ac:dyDescent="0.2">
      <c r="A22955" s="13">
        <v>0</v>
      </c>
      <c r="B22955" s="15" t="s">
        <v>29</v>
      </c>
      <c r="C22955" s="32">
        <v>21.735510000000001</v>
      </c>
    </row>
    <row r="22956" spans="1:3" ht="15" hidden="1" x14ac:dyDescent="0.2">
      <c r="A22956" s="13">
        <v>0</v>
      </c>
      <c r="B22956" s="15" t="s">
        <v>30</v>
      </c>
      <c r="C22956" s="32">
        <v>0</v>
      </c>
    </row>
    <row r="22957" spans="1:3" ht="15" hidden="1" x14ac:dyDescent="0.2">
      <c r="A22957" s="13">
        <v>0</v>
      </c>
      <c r="B22957" s="15" t="s">
        <v>31</v>
      </c>
      <c r="C22957" s="32">
        <v>25.101600000000001</v>
      </c>
    </row>
    <row r="22958" spans="1:3" ht="15" hidden="1" x14ac:dyDescent="0.2">
      <c r="A22958" s="13">
        <f t="shared" ref="A22958:A23018" si="941">SUM(C22958)</f>
        <v>0</v>
      </c>
      <c r="B22958" s="12" t="s">
        <v>32</v>
      </c>
      <c r="C22958" s="31">
        <v>0</v>
      </c>
    </row>
    <row r="22959" spans="1:3" ht="15" hidden="1" x14ac:dyDescent="0.2">
      <c r="A22959" s="13">
        <f t="shared" si="941"/>
        <v>0</v>
      </c>
      <c r="B22959" s="3" t="s">
        <v>33</v>
      </c>
      <c r="C22959" s="28">
        <v>0</v>
      </c>
    </row>
    <row r="22960" spans="1:3" ht="15" x14ac:dyDescent="0.2">
      <c r="A22960" s="13"/>
      <c r="B22960" s="12" t="s">
        <v>4</v>
      </c>
      <c r="C22960" s="31">
        <v>0.87365999999999999</v>
      </c>
    </row>
    <row r="22961" spans="1:3" ht="15" x14ac:dyDescent="0.2">
      <c r="A22961" s="13"/>
      <c r="B22961" s="12" t="s">
        <v>34</v>
      </c>
      <c r="C22961" s="31">
        <v>0.37540000000000001</v>
      </c>
    </row>
    <row r="22962" spans="1:3" ht="15" x14ac:dyDescent="0.2">
      <c r="A22962" s="13"/>
      <c r="B22962" s="12" t="s">
        <v>35</v>
      </c>
      <c r="C22962" s="31">
        <v>176.90796</v>
      </c>
    </row>
    <row r="22963" spans="1:3" ht="15" x14ac:dyDescent="0.2">
      <c r="A22963" s="13"/>
      <c r="B22963" s="2" t="s">
        <v>36</v>
      </c>
      <c r="C22963" s="28">
        <v>7.2916999999999996</v>
      </c>
    </row>
    <row r="22964" spans="1:3" ht="15" hidden="1" x14ac:dyDescent="0.2">
      <c r="A22964" s="13">
        <f t="shared" si="941"/>
        <v>0</v>
      </c>
      <c r="B22964" s="2" t="s">
        <v>37</v>
      </c>
      <c r="C22964" s="28">
        <v>0</v>
      </c>
    </row>
    <row r="22965" spans="1:3" ht="15" hidden="1" x14ac:dyDescent="0.2">
      <c r="A22965" s="13">
        <v>0</v>
      </c>
      <c r="B22965" s="16" t="s">
        <v>8</v>
      </c>
      <c r="C22965" s="33">
        <v>0</v>
      </c>
    </row>
    <row r="22966" spans="1:3" ht="15" hidden="1" x14ac:dyDescent="0.2">
      <c r="A22966" s="13">
        <v>0</v>
      </c>
      <c r="B22966" s="15" t="s">
        <v>9</v>
      </c>
      <c r="C22966" s="32">
        <v>0</v>
      </c>
    </row>
    <row r="22967" spans="1:3" ht="15" hidden="1" x14ac:dyDescent="0.2">
      <c r="A22967" s="13">
        <v>0</v>
      </c>
      <c r="B22967" s="15" t="s">
        <v>38</v>
      </c>
      <c r="C22967" s="32">
        <v>0</v>
      </c>
    </row>
    <row r="22968" spans="1:3" ht="15" hidden="1" x14ac:dyDescent="0.2">
      <c r="A22968" s="13">
        <f t="shared" si="941"/>
        <v>0</v>
      </c>
      <c r="B22968" s="14" t="s">
        <v>39</v>
      </c>
      <c r="C22968" s="31">
        <v>0</v>
      </c>
    </row>
    <row r="22969" spans="1:3" ht="15" hidden="1" x14ac:dyDescent="0.2">
      <c r="A22969" s="13">
        <f t="shared" si="941"/>
        <v>0</v>
      </c>
      <c r="B22969" s="4" t="s">
        <v>40</v>
      </c>
      <c r="C22969" s="28">
        <v>0</v>
      </c>
    </row>
    <row r="22970" spans="1:3" ht="15" hidden="1" x14ac:dyDescent="0.2">
      <c r="A22970" s="13">
        <f t="shared" si="941"/>
        <v>0</v>
      </c>
      <c r="B22970" s="2" t="s">
        <v>41</v>
      </c>
      <c r="C22970" s="28">
        <v>0</v>
      </c>
    </row>
    <row r="22971" spans="1:3" ht="15" hidden="1" x14ac:dyDescent="0.2">
      <c r="A22971" s="13">
        <v>0</v>
      </c>
      <c r="B22971" s="16" t="s">
        <v>14</v>
      </c>
      <c r="C22971" s="33">
        <v>0</v>
      </c>
    </row>
    <row r="22972" spans="1:3" ht="15" hidden="1" x14ac:dyDescent="0.2">
      <c r="A22972" s="13">
        <v>0</v>
      </c>
      <c r="B22972" s="15" t="s">
        <v>9</v>
      </c>
      <c r="C22972" s="32">
        <v>0</v>
      </c>
    </row>
    <row r="22973" spans="1:3" ht="15" hidden="1" x14ac:dyDescent="0.2">
      <c r="A22973" s="13">
        <v>0</v>
      </c>
      <c r="B22973" s="15" t="s">
        <v>10</v>
      </c>
      <c r="C22973" s="32">
        <v>0</v>
      </c>
    </row>
    <row r="22974" spans="1:3" ht="15" hidden="1" x14ac:dyDescent="0.2">
      <c r="A22974" s="13">
        <f t="shared" si="941"/>
        <v>0</v>
      </c>
      <c r="B22974" s="14" t="s">
        <v>42</v>
      </c>
      <c r="C22974" s="31">
        <v>0</v>
      </c>
    </row>
    <row r="22975" spans="1:3" ht="15" hidden="1" x14ac:dyDescent="0.2">
      <c r="A22975" s="13">
        <f t="shared" si="941"/>
        <v>0</v>
      </c>
      <c r="B22975" s="4" t="s">
        <v>16</v>
      </c>
      <c r="C22975" s="28">
        <v>0</v>
      </c>
    </row>
    <row r="22976" spans="1:3" ht="15" hidden="1" x14ac:dyDescent="0.2">
      <c r="A22976" s="13">
        <f t="shared" si="941"/>
        <v>0</v>
      </c>
      <c r="B22976" s="16" t="s">
        <v>17</v>
      </c>
      <c r="C22976" s="33">
        <v>0</v>
      </c>
    </row>
    <row r="22977" spans="1:3" ht="15" hidden="1" x14ac:dyDescent="0.2">
      <c r="A22977" s="13">
        <v>0</v>
      </c>
      <c r="B22977" s="15" t="s">
        <v>43</v>
      </c>
      <c r="C22977" s="32">
        <v>0</v>
      </c>
    </row>
    <row r="22978" spans="1:3" ht="15" hidden="1" x14ac:dyDescent="0.2">
      <c r="A22978" s="13">
        <v>0</v>
      </c>
      <c r="B22978" s="15" t="s">
        <v>15</v>
      </c>
      <c r="C22978" s="32">
        <v>0</v>
      </c>
    </row>
    <row r="22979" spans="1:3" ht="15" hidden="1" x14ac:dyDescent="0.2">
      <c r="A22979" s="13">
        <v>0</v>
      </c>
      <c r="B22979" s="15" t="s">
        <v>10</v>
      </c>
      <c r="C22979" s="32">
        <v>0</v>
      </c>
    </row>
    <row r="22980" spans="1:3" ht="15" hidden="1" x14ac:dyDescent="0.2">
      <c r="A22980" s="13">
        <f t="shared" si="941"/>
        <v>0</v>
      </c>
      <c r="B22980" s="14" t="s">
        <v>39</v>
      </c>
      <c r="C22980" s="31">
        <v>0</v>
      </c>
    </row>
    <row r="22981" spans="1:3" ht="15" hidden="1" x14ac:dyDescent="0.2">
      <c r="A22981" s="13">
        <f t="shared" si="941"/>
        <v>0</v>
      </c>
      <c r="B22981" s="4" t="s">
        <v>16</v>
      </c>
      <c r="C22981" s="28">
        <v>0</v>
      </c>
    </row>
    <row r="22982" spans="1:3" hidden="1" x14ac:dyDescent="0.2">
      <c r="A22982" s="13">
        <f t="shared" si="941"/>
        <v>0</v>
      </c>
      <c r="B22982" s="21"/>
      <c r="C22982" s="35"/>
    </row>
    <row r="22983" spans="1:3" ht="15" hidden="1" x14ac:dyDescent="0.2">
      <c r="A22983" s="13">
        <f t="shared" si="941"/>
        <v>0</v>
      </c>
      <c r="B22983" s="22" t="s">
        <v>60</v>
      </c>
      <c r="C22983" s="29"/>
    </row>
    <row r="22984" spans="1:3" ht="15" x14ac:dyDescent="0.2">
      <c r="A22984" s="13"/>
      <c r="B22984" s="17" t="s">
        <v>44</v>
      </c>
      <c r="C22984" s="31">
        <v>916.82061999999996</v>
      </c>
    </row>
    <row r="22985" spans="1:3" ht="15" x14ac:dyDescent="0.2">
      <c r="A22985" s="13"/>
      <c r="B22985" s="12" t="s">
        <v>1</v>
      </c>
      <c r="C22985" s="31">
        <v>916.82061999999996</v>
      </c>
    </row>
    <row r="22986" spans="1:3" ht="15" hidden="1" x14ac:dyDescent="0.2">
      <c r="A22986" s="13">
        <f t="shared" si="941"/>
        <v>0</v>
      </c>
      <c r="B22986" s="12" t="s">
        <v>6</v>
      </c>
      <c r="C22986" s="31">
        <v>0</v>
      </c>
    </row>
    <row r="22987" spans="1:3" ht="15" hidden="1" x14ac:dyDescent="0.2">
      <c r="A22987" s="13">
        <f t="shared" si="941"/>
        <v>0</v>
      </c>
      <c r="B22987" s="12" t="s">
        <v>45</v>
      </c>
      <c r="C22987" s="31">
        <v>0</v>
      </c>
    </row>
    <row r="22988" spans="1:3" ht="15" hidden="1" x14ac:dyDescent="0.2">
      <c r="A22988" s="13">
        <f t="shared" si="941"/>
        <v>0</v>
      </c>
      <c r="B22988" s="12" t="s">
        <v>13</v>
      </c>
      <c r="C22988" s="31">
        <v>0</v>
      </c>
    </row>
    <row r="22989" spans="1:3" ht="15" x14ac:dyDescent="0.2">
      <c r="A22989" s="13"/>
      <c r="B22989" s="17" t="s">
        <v>46</v>
      </c>
      <c r="C22989" s="31">
        <v>788.60325999999998</v>
      </c>
    </row>
    <row r="22990" spans="1:3" ht="15" x14ac:dyDescent="0.2">
      <c r="A22990" s="13"/>
      <c r="B22990" s="12" t="s">
        <v>19</v>
      </c>
      <c r="C22990" s="31">
        <v>781.31155999999999</v>
      </c>
    </row>
    <row r="22991" spans="1:3" ht="15" x14ac:dyDescent="0.2">
      <c r="A22991" s="13"/>
      <c r="B22991" s="12" t="s">
        <v>36</v>
      </c>
      <c r="C22991" s="31">
        <v>7.2916999999999996</v>
      </c>
    </row>
    <row r="22992" spans="1:3" ht="15" hidden="1" x14ac:dyDescent="0.2">
      <c r="A22992" s="13">
        <f t="shared" si="941"/>
        <v>0</v>
      </c>
      <c r="B22992" s="12" t="s">
        <v>47</v>
      </c>
      <c r="C22992" s="31">
        <v>0</v>
      </c>
    </row>
    <row r="22993" spans="1:3" ht="15" hidden="1" x14ac:dyDescent="0.2">
      <c r="A22993" s="13">
        <f t="shared" si="941"/>
        <v>0</v>
      </c>
      <c r="B22993" s="12" t="s">
        <v>41</v>
      </c>
      <c r="C22993" s="31">
        <v>0</v>
      </c>
    </row>
    <row r="22994" spans="1:3" ht="15" x14ac:dyDescent="0.2">
      <c r="A22994" s="13"/>
      <c r="B22994" s="39" t="s">
        <v>48</v>
      </c>
      <c r="C22994" s="40">
        <v>128.21736000000001</v>
      </c>
    </row>
    <row r="22995" spans="1:3" ht="15" x14ac:dyDescent="0.2">
      <c r="A22995" s="13"/>
      <c r="B22995" s="39" t="s">
        <v>49</v>
      </c>
      <c r="C22995" s="40">
        <v>246.09022999999999</v>
      </c>
    </row>
    <row r="22996" spans="1:3" ht="15" x14ac:dyDescent="0.2">
      <c r="A22996" s="13"/>
      <c r="B22996" s="39" t="s">
        <v>50</v>
      </c>
      <c r="C22996" s="40">
        <v>374.30759</v>
      </c>
    </row>
    <row r="22997" spans="1:3" ht="15" hidden="1" x14ac:dyDescent="0.2">
      <c r="A22997" s="13">
        <f t="shared" si="941"/>
        <v>0</v>
      </c>
      <c r="B22997" s="23"/>
      <c r="C22997" s="34"/>
    </row>
    <row r="22998" spans="1:3" hidden="1" x14ac:dyDescent="0.2">
      <c r="A22998" s="13">
        <f t="shared" si="941"/>
        <v>0</v>
      </c>
      <c r="B22998" s="18" t="s">
        <v>319</v>
      </c>
      <c r="C22998" s="29"/>
    </row>
    <row r="22999" spans="1:3" ht="15" x14ac:dyDescent="0.2">
      <c r="A22999" s="13"/>
      <c r="B22999" s="5" t="s">
        <v>53</v>
      </c>
      <c r="C22999" s="36">
        <v>893</v>
      </c>
    </row>
    <row r="23000" spans="1:3" ht="15" x14ac:dyDescent="0.2">
      <c r="A23000" s="13"/>
      <c r="B23000" s="6" t="s">
        <v>54</v>
      </c>
      <c r="C23000" s="36">
        <v>684</v>
      </c>
    </row>
    <row r="23001" spans="1:3" ht="15" x14ac:dyDescent="0.2">
      <c r="A23001" s="13"/>
      <c r="B23001" s="6" t="s">
        <v>55</v>
      </c>
      <c r="C23001" s="36">
        <v>209</v>
      </c>
    </row>
    <row r="23002" spans="1:3" ht="15" hidden="1" x14ac:dyDescent="0.2">
      <c r="A23002" s="13">
        <f t="shared" si="941"/>
        <v>0</v>
      </c>
      <c r="B23002" s="24"/>
      <c r="C23002" s="34"/>
    </row>
    <row r="23003" spans="1:3" ht="15" x14ac:dyDescent="0.2">
      <c r="A23003" s="13"/>
      <c r="B23003" s="121" t="s">
        <v>287</v>
      </c>
      <c r="C23003" s="122"/>
    </row>
    <row r="23004" spans="1:3" hidden="1" x14ac:dyDescent="0.2">
      <c r="A23004" s="13">
        <f t="shared" si="941"/>
        <v>0</v>
      </c>
      <c r="B23004" s="21"/>
      <c r="C23004" s="35"/>
    </row>
    <row r="23005" spans="1:3" ht="15" hidden="1" x14ac:dyDescent="0.2">
      <c r="A23005" s="13">
        <f t="shared" si="941"/>
        <v>0</v>
      </c>
      <c r="B23005" s="22" t="s">
        <v>59</v>
      </c>
      <c r="C23005" s="29"/>
    </row>
    <row r="23006" spans="1:3" ht="15" x14ac:dyDescent="0.2">
      <c r="A23006" s="13"/>
      <c r="B23006" s="2" t="s">
        <v>1</v>
      </c>
      <c r="C23006" s="28">
        <v>3228.6651499999998</v>
      </c>
    </row>
    <row r="23007" spans="1:3" ht="15" hidden="1" x14ac:dyDescent="0.2">
      <c r="A23007" s="13">
        <f t="shared" si="941"/>
        <v>0</v>
      </c>
      <c r="B23007" s="3" t="s">
        <v>2</v>
      </c>
      <c r="C23007" s="28"/>
    </row>
    <row r="23008" spans="1:3" ht="15" hidden="1" x14ac:dyDescent="0.2">
      <c r="A23008" s="13">
        <f t="shared" si="941"/>
        <v>0</v>
      </c>
      <c r="B23008" s="3" t="s">
        <v>3</v>
      </c>
      <c r="C23008" s="28"/>
    </row>
    <row r="23009" spans="1:3" ht="15" hidden="1" x14ac:dyDescent="0.2">
      <c r="A23009" s="13">
        <f t="shared" si="941"/>
        <v>0</v>
      </c>
      <c r="B23009" s="3" t="s">
        <v>4</v>
      </c>
      <c r="C23009" s="28">
        <v>0</v>
      </c>
    </row>
    <row r="23010" spans="1:3" ht="15" x14ac:dyDescent="0.2">
      <c r="A23010" s="13"/>
      <c r="B23010" s="3" t="s">
        <v>5</v>
      </c>
      <c r="C23010" s="28">
        <v>3228.6651499999998</v>
      </c>
    </row>
    <row r="23011" spans="1:3" ht="15" hidden="1" x14ac:dyDescent="0.2">
      <c r="A23011" s="13">
        <f t="shared" si="941"/>
        <v>0</v>
      </c>
      <c r="B23011" s="2" t="s">
        <v>6</v>
      </c>
      <c r="C23011" s="28">
        <v>0</v>
      </c>
    </row>
    <row r="23012" spans="1:3" ht="15" hidden="1" x14ac:dyDescent="0.2">
      <c r="A23012" s="13">
        <f t="shared" si="941"/>
        <v>0</v>
      </c>
      <c r="B23012" s="2" t="s">
        <v>7</v>
      </c>
      <c r="C23012" s="28">
        <v>0</v>
      </c>
    </row>
    <row r="23013" spans="1:3" ht="15" hidden="1" x14ac:dyDescent="0.2">
      <c r="A23013" s="13">
        <v>0</v>
      </c>
      <c r="B23013" s="3" t="s">
        <v>8</v>
      </c>
      <c r="C23013" s="28">
        <v>0</v>
      </c>
    </row>
    <row r="23014" spans="1:3" ht="15" hidden="1" x14ac:dyDescent="0.2">
      <c r="A23014" s="13">
        <f t="shared" si="941"/>
        <v>0</v>
      </c>
      <c r="B23014" s="4" t="s">
        <v>9</v>
      </c>
      <c r="C23014" s="28">
        <v>0</v>
      </c>
    </row>
    <row r="23015" spans="1:3" ht="15" hidden="1" x14ac:dyDescent="0.2">
      <c r="A23015" s="13">
        <v>0</v>
      </c>
      <c r="B23015" s="4" t="s">
        <v>10</v>
      </c>
      <c r="C23015" s="28">
        <v>0</v>
      </c>
    </row>
    <row r="23016" spans="1:3" ht="15" hidden="1" x14ac:dyDescent="0.2">
      <c r="A23016" s="13">
        <f t="shared" si="941"/>
        <v>0</v>
      </c>
      <c r="B23016" s="4" t="s">
        <v>11</v>
      </c>
      <c r="C23016" s="28">
        <v>0</v>
      </c>
    </row>
    <row r="23017" spans="1:3" ht="15" hidden="1" x14ac:dyDescent="0.2">
      <c r="A23017" s="13">
        <f t="shared" si="941"/>
        <v>0</v>
      </c>
      <c r="B23017" s="4" t="s">
        <v>12</v>
      </c>
      <c r="C23017" s="28">
        <v>0</v>
      </c>
    </row>
    <row r="23018" spans="1:3" ht="15" hidden="1" x14ac:dyDescent="0.2">
      <c r="A23018" s="13">
        <f t="shared" si="941"/>
        <v>0</v>
      </c>
      <c r="B23018" s="2" t="s">
        <v>13</v>
      </c>
      <c r="C23018" s="28">
        <v>0</v>
      </c>
    </row>
    <row r="23019" spans="1:3" ht="15" hidden="1" x14ac:dyDescent="0.2">
      <c r="A23019" s="13">
        <v>0</v>
      </c>
      <c r="B23019" s="3" t="s">
        <v>14</v>
      </c>
      <c r="C23019" s="28">
        <v>0</v>
      </c>
    </row>
    <row r="23020" spans="1:3" ht="15" hidden="1" x14ac:dyDescent="0.2">
      <c r="A23020" s="13">
        <v>0</v>
      </c>
      <c r="B23020" s="4" t="s">
        <v>15</v>
      </c>
      <c r="C23020" s="28">
        <v>0</v>
      </c>
    </row>
    <row r="23021" spans="1:3" ht="15" hidden="1" x14ac:dyDescent="0.2">
      <c r="A23021" s="13">
        <v>0</v>
      </c>
      <c r="B23021" s="4" t="s">
        <v>10</v>
      </c>
      <c r="C23021" s="28">
        <v>0</v>
      </c>
    </row>
    <row r="23022" spans="1:3" ht="15" hidden="1" x14ac:dyDescent="0.2">
      <c r="A23022" s="13">
        <f t="shared" ref="A23022:A23028" si="942">SUM(C23022)</f>
        <v>0</v>
      </c>
      <c r="B23022" s="4" t="s">
        <v>16</v>
      </c>
      <c r="C23022" s="28">
        <v>0</v>
      </c>
    </row>
    <row r="23023" spans="1:3" ht="15" hidden="1" x14ac:dyDescent="0.2">
      <c r="A23023" s="13">
        <f t="shared" si="942"/>
        <v>0</v>
      </c>
      <c r="B23023" s="3" t="s">
        <v>17</v>
      </c>
      <c r="C23023" s="28">
        <v>0</v>
      </c>
    </row>
    <row r="23024" spans="1:3" ht="15" hidden="1" x14ac:dyDescent="0.2">
      <c r="A23024" s="13">
        <f t="shared" si="942"/>
        <v>0</v>
      </c>
      <c r="B23024" s="4" t="s">
        <v>18</v>
      </c>
      <c r="C23024" s="28">
        <v>0</v>
      </c>
    </row>
    <row r="23025" spans="1:3" hidden="1" x14ac:dyDescent="0.2">
      <c r="A23025" s="13">
        <f t="shared" si="942"/>
        <v>0</v>
      </c>
      <c r="B23025" s="21"/>
      <c r="C23025" s="35"/>
    </row>
    <row r="23026" spans="1:3" ht="15" x14ac:dyDescent="0.2">
      <c r="A23026" s="13"/>
      <c r="B23026" s="2" t="s">
        <v>19</v>
      </c>
      <c r="C23026" s="28">
        <v>388.12191000000001</v>
      </c>
    </row>
    <row r="23027" spans="1:3" ht="15" x14ac:dyDescent="0.2">
      <c r="A23027" s="13"/>
      <c r="B23027" s="12" t="s">
        <v>20</v>
      </c>
      <c r="C23027" s="31">
        <v>9.31</v>
      </c>
    </row>
    <row r="23028" spans="1:3" ht="15" x14ac:dyDescent="0.2">
      <c r="A23028" s="13"/>
      <c r="B23028" s="12" t="s">
        <v>21</v>
      </c>
      <c r="C23028" s="31">
        <v>103.53049</v>
      </c>
    </row>
    <row r="23029" spans="1:3" ht="15" hidden="1" x14ac:dyDescent="0.2">
      <c r="A23029" s="13">
        <v>0</v>
      </c>
      <c r="B23029" s="15" t="s">
        <v>22</v>
      </c>
      <c r="C23029" s="32">
        <v>5.8203300000000002</v>
      </c>
    </row>
    <row r="23030" spans="1:3" ht="15" hidden="1" x14ac:dyDescent="0.2">
      <c r="A23030" s="13">
        <v>0</v>
      </c>
      <c r="B23030" s="15" t="s">
        <v>23</v>
      </c>
      <c r="C23030" s="32">
        <v>0</v>
      </c>
    </row>
    <row r="23031" spans="1:3" ht="15" hidden="1" x14ac:dyDescent="0.2">
      <c r="A23031" s="13">
        <v>0</v>
      </c>
      <c r="B23031" s="15" t="s">
        <v>24</v>
      </c>
      <c r="C23031" s="32">
        <v>18.381119999999999</v>
      </c>
    </row>
    <row r="23032" spans="1:3" ht="15" hidden="1" x14ac:dyDescent="0.2">
      <c r="A23032" s="13">
        <v>0</v>
      </c>
      <c r="B23032" s="15" t="s">
        <v>25</v>
      </c>
      <c r="C23032" s="32">
        <v>0.45345000000000002</v>
      </c>
    </row>
    <row r="23033" spans="1:3" ht="15" hidden="1" x14ac:dyDescent="0.2">
      <c r="A23033" s="13">
        <v>0</v>
      </c>
      <c r="B23033" s="15" t="s">
        <v>26</v>
      </c>
      <c r="C23033" s="32">
        <v>0</v>
      </c>
    </row>
    <row r="23034" spans="1:3" ht="15" hidden="1" x14ac:dyDescent="0.2">
      <c r="A23034" s="13">
        <v>0</v>
      </c>
      <c r="B23034" s="15" t="s">
        <v>27</v>
      </c>
      <c r="C23034" s="32">
        <v>0</v>
      </c>
    </row>
    <row r="23035" spans="1:3" ht="30" hidden="1" x14ac:dyDescent="0.2">
      <c r="A23035" s="13">
        <v>0</v>
      </c>
      <c r="B23035" s="15" t="s">
        <v>28</v>
      </c>
      <c r="C23035" s="32">
        <v>0</v>
      </c>
    </row>
    <row r="23036" spans="1:3" ht="15" hidden="1" x14ac:dyDescent="0.2">
      <c r="A23036" s="13">
        <v>0</v>
      </c>
      <c r="B23036" s="15" t="s">
        <v>29</v>
      </c>
      <c r="C23036" s="32">
        <v>0</v>
      </c>
    </row>
    <row r="23037" spans="1:3" ht="15" hidden="1" x14ac:dyDescent="0.2">
      <c r="A23037" s="13">
        <v>0</v>
      </c>
      <c r="B23037" s="15" t="s">
        <v>30</v>
      </c>
      <c r="C23037" s="32">
        <v>0</v>
      </c>
    </row>
    <row r="23038" spans="1:3" ht="15" hidden="1" x14ac:dyDescent="0.2">
      <c r="A23038" s="13">
        <v>0</v>
      </c>
      <c r="B23038" s="15" t="s">
        <v>31</v>
      </c>
      <c r="C23038" s="32">
        <v>78.875590000000003</v>
      </c>
    </row>
    <row r="23039" spans="1:3" ht="15" hidden="1" x14ac:dyDescent="0.2">
      <c r="A23039" s="13">
        <f t="shared" ref="A23039:A23045" si="943">SUM(C23039)</f>
        <v>0</v>
      </c>
      <c r="B23039" s="12" t="s">
        <v>32</v>
      </c>
      <c r="C23039" s="31">
        <v>0</v>
      </c>
    </row>
    <row r="23040" spans="1:3" ht="15" hidden="1" x14ac:dyDescent="0.2">
      <c r="A23040" s="13">
        <f t="shared" si="943"/>
        <v>0</v>
      </c>
      <c r="B23040" s="3" t="s">
        <v>33</v>
      </c>
      <c r="C23040" s="28">
        <v>0</v>
      </c>
    </row>
    <row r="23041" spans="1:3" ht="15" x14ac:dyDescent="0.2">
      <c r="A23041" s="13"/>
      <c r="B23041" s="12" t="s">
        <v>4</v>
      </c>
      <c r="C23041" s="31">
        <v>270</v>
      </c>
    </row>
    <row r="23042" spans="1:3" ht="15" hidden="1" x14ac:dyDescent="0.2">
      <c r="A23042" s="13">
        <f t="shared" si="943"/>
        <v>0</v>
      </c>
      <c r="B23042" s="12" t="s">
        <v>34</v>
      </c>
      <c r="C23042" s="31">
        <v>0</v>
      </c>
    </row>
    <row r="23043" spans="1:3" ht="15" x14ac:dyDescent="0.2">
      <c r="A23043" s="13"/>
      <c r="B23043" s="12" t="s">
        <v>35</v>
      </c>
      <c r="C23043" s="31">
        <v>5.2814199999999998</v>
      </c>
    </row>
    <row r="23044" spans="1:3" ht="15" x14ac:dyDescent="0.2">
      <c r="A23044" s="13"/>
      <c r="B23044" s="2" t="s">
        <v>36</v>
      </c>
      <c r="C23044" s="28">
        <v>22.20167</v>
      </c>
    </row>
    <row r="23045" spans="1:3" ht="15" hidden="1" x14ac:dyDescent="0.2">
      <c r="A23045" s="13">
        <f t="shared" si="943"/>
        <v>0</v>
      </c>
      <c r="B23045" s="2" t="s">
        <v>37</v>
      </c>
      <c r="C23045" s="28">
        <v>0</v>
      </c>
    </row>
    <row r="23046" spans="1:3" ht="15" hidden="1" x14ac:dyDescent="0.2">
      <c r="A23046" s="13">
        <v>0</v>
      </c>
      <c r="B23046" s="16" t="s">
        <v>8</v>
      </c>
      <c r="C23046" s="33">
        <v>0</v>
      </c>
    </row>
    <row r="23047" spans="1:3" ht="15" hidden="1" x14ac:dyDescent="0.2">
      <c r="A23047" s="13">
        <v>0</v>
      </c>
      <c r="B23047" s="15" t="s">
        <v>9</v>
      </c>
      <c r="C23047" s="32">
        <v>0</v>
      </c>
    </row>
    <row r="23048" spans="1:3" ht="15" hidden="1" x14ac:dyDescent="0.2">
      <c r="A23048" s="13">
        <v>0</v>
      </c>
      <c r="B23048" s="15" t="s">
        <v>38</v>
      </c>
      <c r="C23048" s="32">
        <v>0</v>
      </c>
    </row>
    <row r="23049" spans="1:3" ht="15" hidden="1" x14ac:dyDescent="0.2">
      <c r="A23049" s="13">
        <f>SUM(C23049)</f>
        <v>0</v>
      </c>
      <c r="B23049" s="14" t="s">
        <v>39</v>
      </c>
      <c r="C23049" s="31">
        <v>0</v>
      </c>
    </row>
    <row r="23050" spans="1:3" ht="15" hidden="1" x14ac:dyDescent="0.2">
      <c r="A23050" s="13">
        <f>SUM(C23050)</f>
        <v>0</v>
      </c>
      <c r="B23050" s="4" t="s">
        <v>40</v>
      </c>
      <c r="C23050" s="28">
        <v>0</v>
      </c>
    </row>
    <row r="23051" spans="1:3" ht="15" hidden="1" x14ac:dyDescent="0.2">
      <c r="A23051" s="13">
        <f>SUM(C23051)</f>
        <v>0</v>
      </c>
      <c r="B23051" s="2" t="s">
        <v>41</v>
      </c>
      <c r="C23051" s="28">
        <v>0</v>
      </c>
    </row>
    <row r="23052" spans="1:3" ht="15" hidden="1" x14ac:dyDescent="0.2">
      <c r="A23052" s="13">
        <v>0</v>
      </c>
      <c r="B23052" s="16" t="s">
        <v>14</v>
      </c>
      <c r="C23052" s="33">
        <v>0</v>
      </c>
    </row>
    <row r="23053" spans="1:3" ht="15" hidden="1" x14ac:dyDescent="0.2">
      <c r="A23053" s="13">
        <v>0</v>
      </c>
      <c r="B23053" s="15" t="s">
        <v>9</v>
      </c>
      <c r="C23053" s="32">
        <v>0</v>
      </c>
    </row>
    <row r="23054" spans="1:3" ht="15" hidden="1" x14ac:dyDescent="0.2">
      <c r="A23054" s="13">
        <v>0</v>
      </c>
      <c r="B23054" s="15" t="s">
        <v>10</v>
      </c>
      <c r="C23054" s="32">
        <v>0</v>
      </c>
    </row>
    <row r="23055" spans="1:3" ht="15" hidden="1" x14ac:dyDescent="0.2">
      <c r="A23055" s="13">
        <f>SUM(C23055)</f>
        <v>0</v>
      </c>
      <c r="B23055" s="14" t="s">
        <v>42</v>
      </c>
      <c r="C23055" s="31">
        <v>0</v>
      </c>
    </row>
    <row r="23056" spans="1:3" ht="15" hidden="1" x14ac:dyDescent="0.2">
      <c r="A23056" s="13">
        <f>SUM(C23056)</f>
        <v>0</v>
      </c>
      <c r="B23056" s="4" t="s">
        <v>16</v>
      </c>
      <c r="C23056" s="28">
        <v>0</v>
      </c>
    </row>
    <row r="23057" spans="1:3" ht="15" hidden="1" x14ac:dyDescent="0.2">
      <c r="A23057" s="13">
        <f>SUM(C23057)</f>
        <v>0</v>
      </c>
      <c r="B23057" s="16" t="s">
        <v>17</v>
      </c>
      <c r="C23057" s="33">
        <v>0</v>
      </c>
    </row>
    <row r="23058" spans="1:3" ht="15" hidden="1" x14ac:dyDescent="0.2">
      <c r="A23058" s="13">
        <v>0</v>
      </c>
      <c r="B23058" s="15" t="s">
        <v>43</v>
      </c>
      <c r="C23058" s="32">
        <v>0</v>
      </c>
    </row>
    <row r="23059" spans="1:3" ht="15" hidden="1" x14ac:dyDescent="0.2">
      <c r="A23059" s="13">
        <v>0</v>
      </c>
      <c r="B23059" s="15" t="s">
        <v>15</v>
      </c>
      <c r="C23059" s="32">
        <v>0</v>
      </c>
    </row>
    <row r="23060" spans="1:3" ht="15" hidden="1" x14ac:dyDescent="0.2">
      <c r="A23060" s="13">
        <v>0</v>
      </c>
      <c r="B23060" s="15" t="s">
        <v>10</v>
      </c>
      <c r="C23060" s="32">
        <v>0</v>
      </c>
    </row>
    <row r="23061" spans="1:3" ht="15" hidden="1" x14ac:dyDescent="0.2">
      <c r="A23061" s="13">
        <f t="shared" ref="A23061:A23083" si="944">SUM(C23061)</f>
        <v>0</v>
      </c>
      <c r="B23061" s="14" t="s">
        <v>39</v>
      </c>
      <c r="C23061" s="31">
        <v>0</v>
      </c>
    </row>
    <row r="23062" spans="1:3" ht="15" hidden="1" x14ac:dyDescent="0.2">
      <c r="A23062" s="13">
        <f t="shared" si="944"/>
        <v>0</v>
      </c>
      <c r="B23062" s="4" t="s">
        <v>16</v>
      </c>
      <c r="C23062" s="28">
        <v>0</v>
      </c>
    </row>
    <row r="23063" spans="1:3" hidden="1" x14ac:dyDescent="0.2">
      <c r="A23063" s="13">
        <f t="shared" si="944"/>
        <v>0</v>
      </c>
      <c r="B23063" s="21"/>
      <c r="C23063" s="35"/>
    </row>
    <row r="23064" spans="1:3" ht="15" hidden="1" x14ac:dyDescent="0.2">
      <c r="A23064" s="13">
        <f t="shared" si="944"/>
        <v>0</v>
      </c>
      <c r="B23064" s="22" t="s">
        <v>60</v>
      </c>
      <c r="C23064" s="29"/>
    </row>
    <row r="23065" spans="1:3" ht="15" x14ac:dyDescent="0.2">
      <c r="A23065" s="13"/>
      <c r="B23065" s="17" t="s">
        <v>44</v>
      </c>
      <c r="C23065" s="31">
        <v>3228.6651499999998</v>
      </c>
    </row>
    <row r="23066" spans="1:3" ht="15" x14ac:dyDescent="0.2">
      <c r="A23066" s="13"/>
      <c r="B23066" s="12" t="s">
        <v>1</v>
      </c>
      <c r="C23066" s="31">
        <v>3228.6651499999998</v>
      </c>
    </row>
    <row r="23067" spans="1:3" ht="15" hidden="1" x14ac:dyDescent="0.2">
      <c r="A23067" s="13">
        <f t="shared" si="944"/>
        <v>0</v>
      </c>
      <c r="B23067" s="12" t="s">
        <v>6</v>
      </c>
      <c r="C23067" s="31">
        <v>0</v>
      </c>
    </row>
    <row r="23068" spans="1:3" ht="15" hidden="1" x14ac:dyDescent="0.2">
      <c r="A23068" s="13">
        <f t="shared" si="944"/>
        <v>0</v>
      </c>
      <c r="B23068" s="12" t="s">
        <v>45</v>
      </c>
      <c r="C23068" s="31">
        <v>0</v>
      </c>
    </row>
    <row r="23069" spans="1:3" ht="15" hidden="1" x14ac:dyDescent="0.2">
      <c r="A23069" s="13">
        <f t="shared" si="944"/>
        <v>0</v>
      </c>
      <c r="B23069" s="12" t="s">
        <v>13</v>
      </c>
      <c r="C23069" s="31">
        <v>0</v>
      </c>
    </row>
    <row r="23070" spans="1:3" ht="15" x14ac:dyDescent="0.2">
      <c r="A23070" s="13"/>
      <c r="B23070" s="17" t="s">
        <v>46</v>
      </c>
      <c r="C23070" s="31">
        <v>410.32357999999999</v>
      </c>
    </row>
    <row r="23071" spans="1:3" ht="15" x14ac:dyDescent="0.2">
      <c r="A23071" s="13"/>
      <c r="B23071" s="12" t="s">
        <v>19</v>
      </c>
      <c r="C23071" s="31">
        <v>388.12191000000001</v>
      </c>
    </row>
    <row r="23072" spans="1:3" ht="15" x14ac:dyDescent="0.2">
      <c r="A23072" s="13"/>
      <c r="B23072" s="12" t="s">
        <v>36</v>
      </c>
      <c r="C23072" s="31">
        <v>22.20167</v>
      </c>
    </row>
    <row r="23073" spans="1:3" ht="15" hidden="1" x14ac:dyDescent="0.2">
      <c r="A23073" s="13">
        <f t="shared" si="944"/>
        <v>0</v>
      </c>
      <c r="B23073" s="12" t="s">
        <v>47</v>
      </c>
      <c r="C23073" s="31">
        <v>0</v>
      </c>
    </row>
    <row r="23074" spans="1:3" ht="15" hidden="1" x14ac:dyDescent="0.2">
      <c r="A23074" s="13">
        <f t="shared" si="944"/>
        <v>0</v>
      </c>
      <c r="B23074" s="12" t="s">
        <v>41</v>
      </c>
      <c r="C23074" s="31">
        <v>0</v>
      </c>
    </row>
    <row r="23075" spans="1:3" ht="15" x14ac:dyDescent="0.2">
      <c r="A23075" s="13"/>
      <c r="B23075" s="39" t="s">
        <v>48</v>
      </c>
      <c r="C23075" s="40">
        <v>2818.34157</v>
      </c>
    </row>
    <row r="23076" spans="1:3" ht="15" x14ac:dyDescent="0.2">
      <c r="A23076" s="13"/>
      <c r="B23076" s="39" t="s">
        <v>49</v>
      </c>
      <c r="C23076" s="40">
        <v>877.94497999999999</v>
      </c>
    </row>
    <row r="23077" spans="1:3" ht="15" x14ac:dyDescent="0.2">
      <c r="A23077" s="13"/>
      <c r="B23077" s="39" t="s">
        <v>50</v>
      </c>
      <c r="C23077" s="40">
        <v>3696.2865499999998</v>
      </c>
    </row>
    <row r="23078" spans="1:3" ht="15" hidden="1" x14ac:dyDescent="0.2">
      <c r="A23078" s="13">
        <f t="shared" si="944"/>
        <v>0</v>
      </c>
      <c r="B23078" s="23"/>
      <c r="C23078" s="34"/>
    </row>
    <row r="23079" spans="1:3" hidden="1" x14ac:dyDescent="0.2">
      <c r="A23079" s="13">
        <f t="shared" si="944"/>
        <v>0</v>
      </c>
      <c r="B23079" s="18" t="s">
        <v>319</v>
      </c>
      <c r="C23079" s="29"/>
    </row>
    <row r="23080" spans="1:3" ht="15" x14ac:dyDescent="0.2">
      <c r="A23080" s="13"/>
      <c r="B23080" s="5" t="s">
        <v>53</v>
      </c>
      <c r="C23080" s="36">
        <v>744</v>
      </c>
    </row>
    <row r="23081" spans="1:3" ht="15" x14ac:dyDescent="0.2">
      <c r="A23081" s="13"/>
      <c r="B23081" s="6" t="s">
        <v>54</v>
      </c>
      <c r="C23081" s="36">
        <v>141</v>
      </c>
    </row>
    <row r="23082" spans="1:3" ht="15" x14ac:dyDescent="0.2">
      <c r="A23082" s="13"/>
      <c r="B23082" s="6" t="s">
        <v>55</v>
      </c>
      <c r="C23082" s="36">
        <v>603</v>
      </c>
    </row>
    <row r="23083" spans="1:3" ht="15" hidden="1" x14ac:dyDescent="0.2">
      <c r="A23083" s="13">
        <f t="shared" si="944"/>
        <v>0</v>
      </c>
      <c r="B23083" s="24"/>
      <c r="C23083" s="34"/>
    </row>
    <row r="23084" spans="1:3" ht="15" x14ac:dyDescent="0.2">
      <c r="A23084" s="13"/>
      <c r="B23084" s="121" t="s">
        <v>273</v>
      </c>
      <c r="C23084" s="122"/>
    </row>
    <row r="23085" spans="1:3" hidden="1" x14ac:dyDescent="0.2">
      <c r="A23085" s="13">
        <f t="shared" ref="A23085:A23093" si="945">SUM(C23085)</f>
        <v>0</v>
      </c>
      <c r="B23085" s="21"/>
      <c r="C23085" s="35"/>
    </row>
    <row r="23086" spans="1:3" ht="15" hidden="1" x14ac:dyDescent="0.2">
      <c r="A23086" s="13">
        <f t="shared" si="945"/>
        <v>0</v>
      </c>
      <c r="B23086" s="22" t="s">
        <v>59</v>
      </c>
      <c r="C23086" s="29"/>
    </row>
    <row r="23087" spans="1:3" ht="15" x14ac:dyDescent="0.2">
      <c r="A23087" s="13"/>
      <c r="B23087" s="2" t="s">
        <v>1</v>
      </c>
      <c r="C23087" s="28">
        <v>0.01</v>
      </c>
    </row>
    <row r="23088" spans="1:3" ht="15" hidden="1" x14ac:dyDescent="0.2">
      <c r="A23088" s="13">
        <f t="shared" si="945"/>
        <v>0</v>
      </c>
      <c r="B23088" s="3" t="s">
        <v>2</v>
      </c>
      <c r="C23088" s="28"/>
    </row>
    <row r="23089" spans="1:3" ht="15" hidden="1" x14ac:dyDescent="0.2">
      <c r="A23089" s="13">
        <f t="shared" si="945"/>
        <v>0</v>
      </c>
      <c r="B23089" s="3" t="s">
        <v>3</v>
      </c>
      <c r="C23089" s="28"/>
    </row>
    <row r="23090" spans="1:3" ht="15" hidden="1" x14ac:dyDescent="0.2">
      <c r="A23090" s="13">
        <f t="shared" si="945"/>
        <v>0</v>
      </c>
      <c r="B23090" s="3" t="s">
        <v>4</v>
      </c>
      <c r="C23090" s="28">
        <v>0</v>
      </c>
    </row>
    <row r="23091" spans="1:3" ht="15" x14ac:dyDescent="0.2">
      <c r="A23091" s="13"/>
      <c r="B23091" s="3" t="s">
        <v>5</v>
      </c>
      <c r="C23091" s="28">
        <v>0.01</v>
      </c>
    </row>
    <row r="23092" spans="1:3" ht="15" hidden="1" x14ac:dyDescent="0.2">
      <c r="A23092" s="13">
        <f t="shared" si="945"/>
        <v>0</v>
      </c>
      <c r="B23092" s="2" t="s">
        <v>6</v>
      </c>
      <c r="C23092" s="28">
        <v>0</v>
      </c>
    </row>
    <row r="23093" spans="1:3" ht="15" hidden="1" x14ac:dyDescent="0.2">
      <c r="A23093" s="13">
        <f t="shared" si="945"/>
        <v>0</v>
      </c>
      <c r="B23093" s="2" t="s">
        <v>7</v>
      </c>
      <c r="C23093" s="28">
        <v>0</v>
      </c>
    </row>
    <row r="23094" spans="1:3" ht="15" hidden="1" x14ac:dyDescent="0.2">
      <c r="A23094" s="13">
        <v>0</v>
      </c>
      <c r="B23094" s="3" t="s">
        <v>8</v>
      </c>
      <c r="C23094" s="28">
        <v>0</v>
      </c>
    </row>
    <row r="23095" spans="1:3" ht="15" hidden="1" x14ac:dyDescent="0.2">
      <c r="A23095" s="13">
        <f>SUM(C23095)</f>
        <v>0</v>
      </c>
      <c r="B23095" s="4" t="s">
        <v>9</v>
      </c>
      <c r="C23095" s="28">
        <v>0</v>
      </c>
    </row>
    <row r="23096" spans="1:3" ht="15" hidden="1" x14ac:dyDescent="0.2">
      <c r="A23096" s="13">
        <v>0</v>
      </c>
      <c r="B23096" s="4" t="s">
        <v>10</v>
      </c>
      <c r="C23096" s="28">
        <v>0</v>
      </c>
    </row>
    <row r="23097" spans="1:3" ht="15" hidden="1" x14ac:dyDescent="0.2">
      <c r="A23097" s="13">
        <f>SUM(C23097)</f>
        <v>0</v>
      </c>
      <c r="B23097" s="4" t="s">
        <v>11</v>
      </c>
      <c r="C23097" s="28">
        <v>0</v>
      </c>
    </row>
    <row r="23098" spans="1:3" ht="15" hidden="1" x14ac:dyDescent="0.2">
      <c r="A23098" s="13">
        <f>SUM(C23098)</f>
        <v>0</v>
      </c>
      <c r="B23098" s="4" t="s">
        <v>12</v>
      </c>
      <c r="C23098" s="28">
        <v>0</v>
      </c>
    </row>
    <row r="23099" spans="1:3" ht="15" hidden="1" x14ac:dyDescent="0.2">
      <c r="A23099" s="13">
        <f>SUM(C23099)</f>
        <v>0</v>
      </c>
      <c r="B23099" s="2" t="s">
        <v>13</v>
      </c>
      <c r="C23099" s="28">
        <v>0</v>
      </c>
    </row>
    <row r="23100" spans="1:3" ht="15" hidden="1" x14ac:dyDescent="0.2">
      <c r="A23100" s="13">
        <v>0</v>
      </c>
      <c r="B23100" s="3" t="s">
        <v>14</v>
      </c>
      <c r="C23100" s="28">
        <v>0</v>
      </c>
    </row>
    <row r="23101" spans="1:3" ht="15" hidden="1" x14ac:dyDescent="0.2">
      <c r="A23101" s="13">
        <v>0</v>
      </c>
      <c r="B23101" s="4" t="s">
        <v>15</v>
      </c>
      <c r="C23101" s="28">
        <v>0</v>
      </c>
    </row>
    <row r="23102" spans="1:3" ht="15" hidden="1" x14ac:dyDescent="0.2">
      <c r="A23102" s="13">
        <v>0</v>
      </c>
      <c r="B23102" s="4" t="s">
        <v>10</v>
      </c>
      <c r="C23102" s="28">
        <v>0</v>
      </c>
    </row>
    <row r="23103" spans="1:3" ht="15" hidden="1" x14ac:dyDescent="0.2">
      <c r="A23103" s="13">
        <f t="shared" ref="A23103:A23109" si="946">SUM(C23103)</f>
        <v>0</v>
      </c>
      <c r="B23103" s="4" t="s">
        <v>16</v>
      </c>
      <c r="C23103" s="28">
        <v>0</v>
      </c>
    </row>
    <row r="23104" spans="1:3" ht="15" hidden="1" x14ac:dyDescent="0.2">
      <c r="A23104" s="13">
        <f t="shared" si="946"/>
        <v>0</v>
      </c>
      <c r="B23104" s="3" t="s">
        <v>17</v>
      </c>
      <c r="C23104" s="28">
        <v>0</v>
      </c>
    </row>
    <row r="23105" spans="1:3" ht="15" hidden="1" x14ac:dyDescent="0.2">
      <c r="A23105" s="13">
        <f t="shared" si="946"/>
        <v>0</v>
      </c>
      <c r="B23105" s="4" t="s">
        <v>18</v>
      </c>
      <c r="C23105" s="28">
        <v>0</v>
      </c>
    </row>
    <row r="23106" spans="1:3" hidden="1" x14ac:dyDescent="0.2">
      <c r="A23106" s="13">
        <f t="shared" si="946"/>
        <v>0</v>
      </c>
      <c r="B23106" s="21"/>
      <c r="C23106" s="35"/>
    </row>
    <row r="23107" spans="1:3" ht="15" hidden="1" x14ac:dyDescent="0.2">
      <c r="A23107" s="13">
        <f t="shared" si="946"/>
        <v>0</v>
      </c>
      <c r="B23107" s="2" t="s">
        <v>19</v>
      </c>
      <c r="C23107" s="28">
        <v>0</v>
      </c>
    </row>
    <row r="23108" spans="1:3" ht="15" hidden="1" x14ac:dyDescent="0.2">
      <c r="A23108" s="13">
        <f t="shared" si="946"/>
        <v>0</v>
      </c>
      <c r="B23108" s="12" t="s">
        <v>20</v>
      </c>
      <c r="C23108" s="31">
        <v>0</v>
      </c>
    </row>
    <row r="23109" spans="1:3" ht="15" hidden="1" x14ac:dyDescent="0.2">
      <c r="A23109" s="13">
        <f t="shared" si="946"/>
        <v>0</v>
      </c>
      <c r="B23109" s="12" t="s">
        <v>21</v>
      </c>
      <c r="C23109" s="31">
        <v>0</v>
      </c>
    </row>
    <row r="23110" spans="1:3" ht="15" hidden="1" x14ac:dyDescent="0.2">
      <c r="A23110" s="13">
        <v>0</v>
      </c>
      <c r="B23110" s="15" t="s">
        <v>22</v>
      </c>
      <c r="C23110" s="32">
        <v>0</v>
      </c>
    </row>
    <row r="23111" spans="1:3" ht="15" hidden="1" x14ac:dyDescent="0.2">
      <c r="A23111" s="13">
        <v>0</v>
      </c>
      <c r="B23111" s="15" t="s">
        <v>23</v>
      </c>
      <c r="C23111" s="32">
        <v>0</v>
      </c>
    </row>
    <row r="23112" spans="1:3" ht="15" hidden="1" x14ac:dyDescent="0.2">
      <c r="A23112" s="13">
        <v>0</v>
      </c>
      <c r="B23112" s="15" t="s">
        <v>24</v>
      </c>
      <c r="C23112" s="32">
        <v>0</v>
      </c>
    </row>
    <row r="23113" spans="1:3" ht="15" hidden="1" x14ac:dyDescent="0.2">
      <c r="A23113" s="13">
        <v>0</v>
      </c>
      <c r="B23113" s="15" t="s">
        <v>25</v>
      </c>
      <c r="C23113" s="32">
        <v>0</v>
      </c>
    </row>
    <row r="23114" spans="1:3" ht="15" hidden="1" x14ac:dyDescent="0.2">
      <c r="A23114" s="13">
        <v>0</v>
      </c>
      <c r="B23114" s="15" t="s">
        <v>26</v>
      </c>
      <c r="C23114" s="32">
        <v>0</v>
      </c>
    </row>
    <row r="23115" spans="1:3" ht="15" hidden="1" x14ac:dyDescent="0.2">
      <c r="A23115" s="13">
        <v>0</v>
      </c>
      <c r="B23115" s="15" t="s">
        <v>27</v>
      </c>
      <c r="C23115" s="32">
        <v>0</v>
      </c>
    </row>
    <row r="23116" spans="1:3" ht="30" hidden="1" x14ac:dyDescent="0.2">
      <c r="A23116" s="13">
        <v>0</v>
      </c>
      <c r="B23116" s="15" t="s">
        <v>28</v>
      </c>
      <c r="C23116" s="32">
        <v>0</v>
      </c>
    </row>
    <row r="23117" spans="1:3" ht="15" hidden="1" x14ac:dyDescent="0.2">
      <c r="A23117" s="13">
        <v>0</v>
      </c>
      <c r="B23117" s="15" t="s">
        <v>29</v>
      </c>
      <c r="C23117" s="32">
        <v>0</v>
      </c>
    </row>
    <row r="23118" spans="1:3" ht="15" hidden="1" x14ac:dyDescent="0.2">
      <c r="A23118" s="13">
        <v>0</v>
      </c>
      <c r="B23118" s="15" t="s">
        <v>30</v>
      </c>
      <c r="C23118" s="32">
        <v>0</v>
      </c>
    </row>
    <row r="23119" spans="1:3" ht="15" hidden="1" x14ac:dyDescent="0.2">
      <c r="A23119" s="13">
        <v>0</v>
      </c>
      <c r="B23119" s="15" t="s">
        <v>31</v>
      </c>
      <c r="C23119" s="32">
        <v>0</v>
      </c>
    </row>
    <row r="23120" spans="1:3" ht="15" hidden="1" x14ac:dyDescent="0.2">
      <c r="A23120" s="13">
        <f t="shared" ref="A23120:A23126" si="947">SUM(C23120)</f>
        <v>0</v>
      </c>
      <c r="B23120" s="12" t="s">
        <v>32</v>
      </c>
      <c r="C23120" s="31">
        <v>0</v>
      </c>
    </row>
    <row r="23121" spans="1:3" ht="15" hidden="1" x14ac:dyDescent="0.2">
      <c r="A23121" s="13">
        <f t="shared" si="947"/>
        <v>0</v>
      </c>
      <c r="B23121" s="3" t="s">
        <v>33</v>
      </c>
      <c r="C23121" s="28">
        <v>0</v>
      </c>
    </row>
    <row r="23122" spans="1:3" ht="15" hidden="1" x14ac:dyDescent="0.2">
      <c r="A23122" s="13">
        <f t="shared" si="947"/>
        <v>0</v>
      </c>
      <c r="B23122" s="12" t="s">
        <v>4</v>
      </c>
      <c r="C23122" s="31">
        <v>0</v>
      </c>
    </row>
    <row r="23123" spans="1:3" ht="15" hidden="1" x14ac:dyDescent="0.2">
      <c r="A23123" s="13">
        <f t="shared" si="947"/>
        <v>0</v>
      </c>
      <c r="B23123" s="12" t="s">
        <v>34</v>
      </c>
      <c r="C23123" s="31">
        <v>0</v>
      </c>
    </row>
    <row r="23124" spans="1:3" ht="15" hidden="1" x14ac:dyDescent="0.2">
      <c r="A23124" s="13">
        <f t="shared" si="947"/>
        <v>0</v>
      </c>
      <c r="B23124" s="12" t="s">
        <v>35</v>
      </c>
      <c r="C23124" s="31">
        <v>0</v>
      </c>
    </row>
    <row r="23125" spans="1:3" ht="15" hidden="1" x14ac:dyDescent="0.2">
      <c r="A23125" s="13">
        <f t="shared" si="947"/>
        <v>0</v>
      </c>
      <c r="B23125" s="2" t="s">
        <v>36</v>
      </c>
      <c r="C23125" s="28">
        <v>0</v>
      </c>
    </row>
    <row r="23126" spans="1:3" ht="15" hidden="1" x14ac:dyDescent="0.2">
      <c r="A23126" s="13">
        <f t="shared" si="947"/>
        <v>0</v>
      </c>
      <c r="B23126" s="2" t="s">
        <v>37</v>
      </c>
      <c r="C23126" s="28">
        <v>0</v>
      </c>
    </row>
    <row r="23127" spans="1:3" ht="15" hidden="1" x14ac:dyDescent="0.2">
      <c r="A23127" s="13">
        <v>0</v>
      </c>
      <c r="B23127" s="16" t="s">
        <v>8</v>
      </c>
      <c r="C23127" s="33">
        <v>0</v>
      </c>
    </row>
    <row r="23128" spans="1:3" ht="15" hidden="1" x14ac:dyDescent="0.2">
      <c r="A23128" s="13">
        <v>0</v>
      </c>
      <c r="B23128" s="15" t="s">
        <v>9</v>
      </c>
      <c r="C23128" s="32">
        <v>0</v>
      </c>
    </row>
    <row r="23129" spans="1:3" ht="15" hidden="1" x14ac:dyDescent="0.2">
      <c r="A23129" s="13">
        <v>0</v>
      </c>
      <c r="B23129" s="15" t="s">
        <v>38</v>
      </c>
      <c r="C23129" s="32">
        <v>0</v>
      </c>
    </row>
    <row r="23130" spans="1:3" ht="15" hidden="1" x14ac:dyDescent="0.2">
      <c r="A23130" s="13">
        <f>SUM(C23130)</f>
        <v>0</v>
      </c>
      <c r="B23130" s="14" t="s">
        <v>39</v>
      </c>
      <c r="C23130" s="31">
        <v>0</v>
      </c>
    </row>
    <row r="23131" spans="1:3" ht="15" hidden="1" x14ac:dyDescent="0.2">
      <c r="A23131" s="13">
        <f>SUM(C23131)</f>
        <v>0</v>
      </c>
      <c r="B23131" s="4" t="s">
        <v>40</v>
      </c>
      <c r="C23131" s="28">
        <v>0</v>
      </c>
    </row>
    <row r="23132" spans="1:3" ht="15" hidden="1" x14ac:dyDescent="0.2">
      <c r="A23132" s="13">
        <f>SUM(C23132)</f>
        <v>0</v>
      </c>
      <c r="B23132" s="2" t="s">
        <v>41</v>
      </c>
      <c r="C23132" s="28">
        <v>0</v>
      </c>
    </row>
    <row r="23133" spans="1:3" ht="15" hidden="1" x14ac:dyDescent="0.2">
      <c r="A23133" s="13">
        <v>0</v>
      </c>
      <c r="B23133" s="16" t="s">
        <v>14</v>
      </c>
      <c r="C23133" s="33">
        <v>0</v>
      </c>
    </row>
    <row r="23134" spans="1:3" ht="15" hidden="1" x14ac:dyDescent="0.2">
      <c r="A23134" s="13">
        <v>0</v>
      </c>
      <c r="B23134" s="15" t="s">
        <v>9</v>
      </c>
      <c r="C23134" s="32">
        <v>0</v>
      </c>
    </row>
    <row r="23135" spans="1:3" ht="15" hidden="1" x14ac:dyDescent="0.2">
      <c r="A23135" s="13">
        <v>0</v>
      </c>
      <c r="B23135" s="15" t="s">
        <v>10</v>
      </c>
      <c r="C23135" s="32">
        <v>0</v>
      </c>
    </row>
    <row r="23136" spans="1:3" ht="15" hidden="1" x14ac:dyDescent="0.2">
      <c r="A23136" s="13">
        <f>SUM(C23136)</f>
        <v>0</v>
      </c>
      <c r="B23136" s="14" t="s">
        <v>42</v>
      </c>
      <c r="C23136" s="31">
        <v>0</v>
      </c>
    </row>
    <row r="23137" spans="1:3" ht="15" hidden="1" x14ac:dyDescent="0.2">
      <c r="A23137" s="13">
        <f>SUM(C23137)</f>
        <v>0</v>
      </c>
      <c r="B23137" s="4" t="s">
        <v>16</v>
      </c>
      <c r="C23137" s="28">
        <v>0</v>
      </c>
    </row>
    <row r="23138" spans="1:3" ht="15" hidden="1" x14ac:dyDescent="0.2">
      <c r="A23138" s="13">
        <f>SUM(C23138)</f>
        <v>0</v>
      </c>
      <c r="B23138" s="16" t="s">
        <v>17</v>
      </c>
      <c r="C23138" s="33">
        <v>0</v>
      </c>
    </row>
    <row r="23139" spans="1:3" ht="15" hidden="1" x14ac:dyDescent="0.2">
      <c r="A23139" s="13">
        <v>0</v>
      </c>
      <c r="B23139" s="15" t="s">
        <v>43</v>
      </c>
      <c r="C23139" s="32">
        <v>0</v>
      </c>
    </row>
    <row r="23140" spans="1:3" ht="15" hidden="1" x14ac:dyDescent="0.2">
      <c r="A23140" s="13">
        <v>0</v>
      </c>
      <c r="B23140" s="15" t="s">
        <v>15</v>
      </c>
      <c r="C23140" s="32">
        <v>0</v>
      </c>
    </row>
    <row r="23141" spans="1:3" ht="15" hidden="1" x14ac:dyDescent="0.2">
      <c r="A23141" s="13">
        <v>0</v>
      </c>
      <c r="B23141" s="15" t="s">
        <v>10</v>
      </c>
      <c r="C23141" s="32">
        <v>0</v>
      </c>
    </row>
    <row r="23142" spans="1:3" ht="15" hidden="1" x14ac:dyDescent="0.2">
      <c r="A23142" s="13">
        <f t="shared" ref="A23142:A23164" si="948">SUM(C23142)</f>
        <v>0</v>
      </c>
      <c r="B23142" s="14" t="s">
        <v>39</v>
      </c>
      <c r="C23142" s="31">
        <v>0</v>
      </c>
    </row>
    <row r="23143" spans="1:3" ht="15" hidden="1" x14ac:dyDescent="0.2">
      <c r="A23143" s="13">
        <f t="shared" si="948"/>
        <v>0</v>
      </c>
      <c r="B23143" s="4" t="s">
        <v>16</v>
      </c>
      <c r="C23143" s="28">
        <v>0</v>
      </c>
    </row>
    <row r="23144" spans="1:3" hidden="1" x14ac:dyDescent="0.2">
      <c r="A23144" s="13">
        <f t="shared" si="948"/>
        <v>0</v>
      </c>
      <c r="B23144" s="21"/>
      <c r="C23144" s="35"/>
    </row>
    <row r="23145" spans="1:3" ht="15" hidden="1" x14ac:dyDescent="0.2">
      <c r="A23145" s="13">
        <f t="shared" si="948"/>
        <v>0</v>
      </c>
      <c r="B23145" s="22" t="s">
        <v>60</v>
      </c>
      <c r="C23145" s="29"/>
    </row>
    <row r="23146" spans="1:3" ht="15" x14ac:dyDescent="0.2">
      <c r="A23146" s="13"/>
      <c r="B23146" s="17" t="s">
        <v>44</v>
      </c>
      <c r="C23146" s="31">
        <v>0.01</v>
      </c>
    </row>
    <row r="23147" spans="1:3" ht="15" x14ac:dyDescent="0.2">
      <c r="A23147" s="13"/>
      <c r="B23147" s="12" t="s">
        <v>1</v>
      </c>
      <c r="C23147" s="31">
        <v>0.01</v>
      </c>
    </row>
    <row r="23148" spans="1:3" ht="15" hidden="1" x14ac:dyDescent="0.2">
      <c r="A23148" s="13">
        <f t="shared" si="948"/>
        <v>0</v>
      </c>
      <c r="B23148" s="12" t="s">
        <v>6</v>
      </c>
      <c r="C23148" s="31">
        <v>0</v>
      </c>
    </row>
    <row r="23149" spans="1:3" ht="15" hidden="1" x14ac:dyDescent="0.2">
      <c r="A23149" s="13">
        <f t="shared" si="948"/>
        <v>0</v>
      </c>
      <c r="B23149" s="12" t="s">
        <v>45</v>
      </c>
      <c r="C23149" s="31">
        <v>0</v>
      </c>
    </row>
    <row r="23150" spans="1:3" ht="15" hidden="1" x14ac:dyDescent="0.2">
      <c r="A23150" s="13">
        <f t="shared" si="948"/>
        <v>0</v>
      </c>
      <c r="B23150" s="12" t="s">
        <v>13</v>
      </c>
      <c r="C23150" s="31">
        <v>0</v>
      </c>
    </row>
    <row r="23151" spans="1:3" ht="15" hidden="1" x14ac:dyDescent="0.2">
      <c r="A23151" s="13">
        <f t="shared" si="948"/>
        <v>0</v>
      </c>
      <c r="B23151" s="17" t="s">
        <v>46</v>
      </c>
      <c r="C23151" s="31">
        <v>0</v>
      </c>
    </row>
    <row r="23152" spans="1:3" ht="15" hidden="1" x14ac:dyDescent="0.2">
      <c r="A23152" s="13">
        <f t="shared" si="948"/>
        <v>0</v>
      </c>
      <c r="B23152" s="12" t="s">
        <v>19</v>
      </c>
      <c r="C23152" s="31">
        <v>0</v>
      </c>
    </row>
    <row r="23153" spans="1:3" ht="15" hidden="1" x14ac:dyDescent="0.2">
      <c r="A23153" s="13">
        <f t="shared" si="948"/>
        <v>0</v>
      </c>
      <c r="B23153" s="12" t="s">
        <v>36</v>
      </c>
      <c r="C23153" s="31">
        <v>0</v>
      </c>
    </row>
    <row r="23154" spans="1:3" ht="15" hidden="1" x14ac:dyDescent="0.2">
      <c r="A23154" s="13">
        <f t="shared" si="948"/>
        <v>0</v>
      </c>
      <c r="B23154" s="12" t="s">
        <v>47</v>
      </c>
      <c r="C23154" s="31">
        <v>0</v>
      </c>
    </row>
    <row r="23155" spans="1:3" ht="15" hidden="1" x14ac:dyDescent="0.2">
      <c r="A23155" s="13">
        <f t="shared" si="948"/>
        <v>0</v>
      </c>
      <c r="B23155" s="12" t="s">
        <v>41</v>
      </c>
      <c r="C23155" s="31">
        <v>0</v>
      </c>
    </row>
    <row r="23156" spans="1:3" ht="15" x14ac:dyDescent="0.2">
      <c r="A23156" s="13"/>
      <c r="B23156" s="39" t="s">
        <v>48</v>
      </c>
      <c r="C23156" s="40">
        <v>0.01</v>
      </c>
    </row>
    <row r="23157" spans="1:3" ht="15" x14ac:dyDescent="0.2">
      <c r="A23157" s="13"/>
      <c r="B23157" s="39" t="s">
        <v>49</v>
      </c>
      <c r="C23157" s="40">
        <v>6.2649999999999997E-2</v>
      </c>
    </row>
    <row r="23158" spans="1:3" ht="15" x14ac:dyDescent="0.2">
      <c r="A23158" s="13"/>
      <c r="B23158" s="39" t="s">
        <v>50</v>
      </c>
      <c r="C23158" s="40">
        <v>7.2650000000000006E-2</v>
      </c>
    </row>
    <row r="23159" spans="1:3" ht="15" hidden="1" x14ac:dyDescent="0.2">
      <c r="A23159" s="13">
        <f t="shared" si="948"/>
        <v>0</v>
      </c>
      <c r="B23159" s="23"/>
      <c r="C23159" s="34"/>
    </row>
    <row r="23160" spans="1:3" hidden="1" x14ac:dyDescent="0.2">
      <c r="A23160" s="13">
        <f t="shared" si="948"/>
        <v>0</v>
      </c>
      <c r="B23160" s="18" t="s">
        <v>319</v>
      </c>
      <c r="C23160" s="29"/>
    </row>
    <row r="23161" spans="1:3" ht="15" x14ac:dyDescent="0.2">
      <c r="A23161" s="13"/>
      <c r="B23161" s="5" t="s">
        <v>53</v>
      </c>
      <c r="C23161" s="36">
        <v>12</v>
      </c>
    </row>
    <row r="23162" spans="1:3" ht="15" x14ac:dyDescent="0.2">
      <c r="A23162" s="13"/>
      <c r="B23162" s="6" t="s">
        <v>54</v>
      </c>
      <c r="C23162" s="36">
        <v>7</v>
      </c>
    </row>
    <row r="23163" spans="1:3" ht="15" x14ac:dyDescent="0.2">
      <c r="A23163" s="13"/>
      <c r="B23163" s="6" t="s">
        <v>55</v>
      </c>
      <c r="C23163" s="36">
        <v>5</v>
      </c>
    </row>
    <row r="23164" spans="1:3" ht="15" hidden="1" x14ac:dyDescent="0.2">
      <c r="A23164" s="13">
        <f t="shared" si="948"/>
        <v>0</v>
      </c>
      <c r="B23164" s="24"/>
      <c r="C23164" s="34"/>
    </row>
    <row r="23165" spans="1:3" ht="15" x14ac:dyDescent="0.2">
      <c r="A23165" s="13"/>
      <c r="B23165" s="121" t="s">
        <v>378</v>
      </c>
      <c r="C23165" s="122"/>
    </row>
    <row r="23166" spans="1:3" hidden="1" x14ac:dyDescent="0.2">
      <c r="A23166" s="13">
        <f t="shared" ref="A23166:A23174" si="949">SUM(C23166)</f>
        <v>0</v>
      </c>
      <c r="B23166" s="21"/>
      <c r="C23166" s="35"/>
    </row>
    <row r="23167" spans="1:3" ht="15" hidden="1" x14ac:dyDescent="0.2">
      <c r="A23167" s="13">
        <f t="shared" si="949"/>
        <v>0</v>
      </c>
      <c r="B23167" s="22" t="s">
        <v>59</v>
      </c>
      <c r="C23167" s="29"/>
    </row>
    <row r="23168" spans="1:3" ht="15" x14ac:dyDescent="0.2">
      <c r="A23168" s="13"/>
      <c r="B23168" s="2" t="s">
        <v>1</v>
      </c>
      <c r="C23168" s="28">
        <v>3567.5</v>
      </c>
    </row>
    <row r="23169" spans="1:3" ht="15" hidden="1" x14ac:dyDescent="0.2">
      <c r="A23169" s="13">
        <f t="shared" si="949"/>
        <v>0</v>
      </c>
      <c r="B23169" s="3" t="s">
        <v>2</v>
      </c>
      <c r="C23169" s="28"/>
    </row>
    <row r="23170" spans="1:3" ht="15" hidden="1" x14ac:dyDescent="0.2">
      <c r="A23170" s="13">
        <f t="shared" si="949"/>
        <v>0</v>
      </c>
      <c r="B23170" s="3" t="s">
        <v>3</v>
      </c>
      <c r="C23170" s="28"/>
    </row>
    <row r="23171" spans="1:3" ht="15" hidden="1" x14ac:dyDescent="0.2">
      <c r="A23171" s="13">
        <f t="shared" si="949"/>
        <v>0</v>
      </c>
      <c r="B23171" s="3" t="s">
        <v>4</v>
      </c>
      <c r="C23171" s="28"/>
    </row>
    <row r="23172" spans="1:3" ht="15" x14ac:dyDescent="0.2">
      <c r="A23172" s="13"/>
      <c r="B23172" s="3" t="s">
        <v>5</v>
      </c>
      <c r="C23172" s="28">
        <v>3567.5</v>
      </c>
    </row>
    <row r="23173" spans="1:3" ht="15" hidden="1" x14ac:dyDescent="0.2">
      <c r="A23173" s="13">
        <f t="shared" si="949"/>
        <v>0</v>
      </c>
      <c r="B23173" s="2" t="s">
        <v>6</v>
      </c>
      <c r="C23173" s="28"/>
    </row>
    <row r="23174" spans="1:3" ht="15" hidden="1" x14ac:dyDescent="0.2">
      <c r="A23174" s="13">
        <f t="shared" si="949"/>
        <v>0</v>
      </c>
      <c r="B23174" s="2" t="s">
        <v>7</v>
      </c>
      <c r="C23174" s="28">
        <v>0</v>
      </c>
    </row>
    <row r="23175" spans="1:3" ht="15" hidden="1" x14ac:dyDescent="0.2">
      <c r="A23175" s="13">
        <v>0</v>
      </c>
      <c r="B23175" s="3" t="s">
        <v>8</v>
      </c>
      <c r="C23175" s="28">
        <v>0</v>
      </c>
    </row>
    <row r="23176" spans="1:3" ht="15" hidden="1" x14ac:dyDescent="0.2">
      <c r="A23176" s="13">
        <f>SUM(C23176)</f>
        <v>0</v>
      </c>
      <c r="B23176" s="4" t="s">
        <v>9</v>
      </c>
      <c r="C23176" s="28"/>
    </row>
    <row r="23177" spans="1:3" ht="15" hidden="1" x14ac:dyDescent="0.2">
      <c r="A23177" s="13">
        <v>0</v>
      </c>
      <c r="B23177" s="4" t="s">
        <v>10</v>
      </c>
      <c r="C23177" s="28"/>
    </row>
    <row r="23178" spans="1:3" ht="15" hidden="1" x14ac:dyDescent="0.2">
      <c r="A23178" s="13">
        <f>SUM(C23178)</f>
        <v>0</v>
      </c>
      <c r="B23178" s="4" t="s">
        <v>11</v>
      </c>
      <c r="C23178" s="28"/>
    </row>
    <row r="23179" spans="1:3" ht="15" hidden="1" x14ac:dyDescent="0.2">
      <c r="A23179" s="13">
        <f>SUM(C23179)</f>
        <v>0</v>
      </c>
      <c r="B23179" s="4" t="s">
        <v>12</v>
      </c>
      <c r="C23179" s="28"/>
    </row>
    <row r="23180" spans="1:3" ht="15" hidden="1" x14ac:dyDescent="0.2">
      <c r="A23180" s="13">
        <f>SUM(C23180)</f>
        <v>0</v>
      </c>
      <c r="B23180" s="2" t="s">
        <v>13</v>
      </c>
      <c r="C23180" s="28">
        <v>0</v>
      </c>
    </row>
    <row r="23181" spans="1:3" ht="15" hidden="1" x14ac:dyDescent="0.2">
      <c r="A23181" s="13">
        <v>0</v>
      </c>
      <c r="B23181" s="3" t="s">
        <v>14</v>
      </c>
      <c r="C23181" s="28">
        <v>0</v>
      </c>
    </row>
    <row r="23182" spans="1:3" ht="15" hidden="1" x14ac:dyDescent="0.2">
      <c r="A23182" s="13">
        <v>0</v>
      </c>
      <c r="B23182" s="4" t="s">
        <v>15</v>
      </c>
      <c r="C23182" s="28"/>
    </row>
    <row r="23183" spans="1:3" ht="15" hidden="1" x14ac:dyDescent="0.2">
      <c r="A23183" s="13">
        <v>0</v>
      </c>
      <c r="B23183" s="4" t="s">
        <v>10</v>
      </c>
      <c r="C23183" s="28"/>
    </row>
    <row r="23184" spans="1:3" ht="15" hidden="1" x14ac:dyDescent="0.2">
      <c r="A23184" s="13">
        <f t="shared" ref="A23184:A23190" si="950">SUM(C23184)</f>
        <v>0</v>
      </c>
      <c r="B23184" s="4" t="s">
        <v>16</v>
      </c>
      <c r="C23184" s="28"/>
    </row>
    <row r="23185" spans="1:3" ht="15" hidden="1" x14ac:dyDescent="0.2">
      <c r="A23185" s="13">
        <f t="shared" si="950"/>
        <v>0</v>
      </c>
      <c r="B23185" s="3" t="s">
        <v>17</v>
      </c>
      <c r="C23185" s="28">
        <v>0</v>
      </c>
    </row>
    <row r="23186" spans="1:3" ht="15" hidden="1" x14ac:dyDescent="0.2">
      <c r="A23186" s="13">
        <f t="shared" si="950"/>
        <v>0</v>
      </c>
      <c r="B23186" s="4" t="s">
        <v>18</v>
      </c>
      <c r="C23186" s="28"/>
    </row>
    <row r="23187" spans="1:3" hidden="1" x14ac:dyDescent="0.2">
      <c r="A23187" s="13">
        <f t="shared" si="950"/>
        <v>0</v>
      </c>
      <c r="B23187" s="21"/>
      <c r="C23187" s="35"/>
    </row>
    <row r="23188" spans="1:3" ht="15" x14ac:dyDescent="0.2">
      <c r="A23188" s="13"/>
      <c r="B23188" s="2" t="s">
        <v>19</v>
      </c>
      <c r="C23188" s="28">
        <v>3460.5</v>
      </c>
    </row>
    <row r="23189" spans="1:3" ht="15" x14ac:dyDescent="0.2">
      <c r="A23189" s="13"/>
      <c r="B23189" s="12" t="s">
        <v>20</v>
      </c>
      <c r="C23189" s="31">
        <v>2935.4</v>
      </c>
    </row>
    <row r="23190" spans="1:3" ht="15" x14ac:dyDescent="0.2">
      <c r="A23190" s="13"/>
      <c r="B23190" s="12" t="s">
        <v>21</v>
      </c>
      <c r="C23190" s="31">
        <v>491.79999999999995</v>
      </c>
    </row>
    <row r="23191" spans="1:3" ht="15" hidden="1" x14ac:dyDescent="0.2">
      <c r="A23191" s="13">
        <v>0</v>
      </c>
      <c r="B23191" s="15" t="s">
        <v>22</v>
      </c>
      <c r="C23191" s="32">
        <v>161.6</v>
      </c>
    </row>
    <row r="23192" spans="1:3" ht="15" hidden="1" x14ac:dyDescent="0.2">
      <c r="A23192" s="13">
        <v>0</v>
      </c>
      <c r="B23192" s="15" t="s">
        <v>23</v>
      </c>
      <c r="C23192" s="32"/>
    </row>
    <row r="23193" spans="1:3" ht="15" hidden="1" x14ac:dyDescent="0.2">
      <c r="A23193" s="13">
        <v>0</v>
      </c>
      <c r="B23193" s="15" t="s">
        <v>24</v>
      </c>
      <c r="C23193" s="32"/>
    </row>
    <row r="23194" spans="1:3" ht="15" hidden="1" x14ac:dyDescent="0.2">
      <c r="A23194" s="13">
        <v>0</v>
      </c>
      <c r="B23194" s="15" t="s">
        <v>25</v>
      </c>
      <c r="C23194" s="32"/>
    </row>
    <row r="23195" spans="1:3" ht="15" hidden="1" x14ac:dyDescent="0.2">
      <c r="A23195" s="13">
        <v>0</v>
      </c>
      <c r="B23195" s="15" t="s">
        <v>26</v>
      </c>
      <c r="C23195" s="32"/>
    </row>
    <row r="23196" spans="1:3" ht="15" hidden="1" x14ac:dyDescent="0.2">
      <c r="A23196" s="13">
        <v>0</v>
      </c>
      <c r="B23196" s="15" t="s">
        <v>27</v>
      </c>
      <c r="C23196" s="32"/>
    </row>
    <row r="23197" spans="1:3" ht="30" hidden="1" x14ac:dyDescent="0.2">
      <c r="A23197" s="13">
        <v>0</v>
      </c>
      <c r="B23197" s="15" t="s">
        <v>28</v>
      </c>
      <c r="C23197" s="32"/>
    </row>
    <row r="23198" spans="1:3" ht="15" hidden="1" x14ac:dyDescent="0.2">
      <c r="A23198" s="13">
        <v>0</v>
      </c>
      <c r="B23198" s="15" t="s">
        <v>29</v>
      </c>
      <c r="C23198" s="32"/>
    </row>
    <row r="23199" spans="1:3" ht="15" hidden="1" x14ac:dyDescent="0.2">
      <c r="A23199" s="13">
        <v>0</v>
      </c>
      <c r="B23199" s="15" t="s">
        <v>30</v>
      </c>
      <c r="C23199" s="32"/>
    </row>
    <row r="23200" spans="1:3" ht="15" hidden="1" x14ac:dyDescent="0.2">
      <c r="A23200" s="13">
        <v>0</v>
      </c>
      <c r="B23200" s="15" t="s">
        <v>31</v>
      </c>
      <c r="C23200" s="32">
        <v>330.2</v>
      </c>
    </row>
    <row r="23201" spans="1:3" ht="15" hidden="1" x14ac:dyDescent="0.2">
      <c r="A23201" s="13">
        <f t="shared" ref="A23201:A23261" si="951">SUM(C23201)</f>
        <v>0</v>
      </c>
      <c r="B23201" s="12" t="s">
        <v>32</v>
      </c>
      <c r="C23201" s="31"/>
    </row>
    <row r="23202" spans="1:3" ht="15" hidden="1" x14ac:dyDescent="0.2">
      <c r="A23202" s="13">
        <f t="shared" si="951"/>
        <v>0</v>
      </c>
      <c r="B23202" s="3" t="s">
        <v>33</v>
      </c>
      <c r="C23202" s="28"/>
    </row>
    <row r="23203" spans="1:3" ht="15" hidden="1" x14ac:dyDescent="0.2">
      <c r="A23203" s="13">
        <f t="shared" si="951"/>
        <v>0</v>
      </c>
      <c r="B23203" s="12" t="s">
        <v>4</v>
      </c>
      <c r="C23203" s="31"/>
    </row>
    <row r="23204" spans="1:3" ht="15" x14ac:dyDescent="0.2">
      <c r="A23204" s="13"/>
      <c r="B23204" s="12" t="s">
        <v>34</v>
      </c>
      <c r="C23204" s="31">
        <v>33.299999999999997</v>
      </c>
    </row>
    <row r="23205" spans="1:3" ht="15" hidden="1" x14ac:dyDescent="0.2">
      <c r="A23205" s="13">
        <f t="shared" si="951"/>
        <v>0</v>
      </c>
      <c r="B23205" s="12" t="s">
        <v>35</v>
      </c>
      <c r="C23205" s="31"/>
    </row>
    <row r="23206" spans="1:3" ht="15" x14ac:dyDescent="0.2">
      <c r="A23206" s="13"/>
      <c r="B23206" s="2" t="s">
        <v>36</v>
      </c>
      <c r="C23206" s="28">
        <v>1.9</v>
      </c>
    </row>
    <row r="23207" spans="1:3" ht="15" hidden="1" x14ac:dyDescent="0.2">
      <c r="A23207" s="13">
        <f t="shared" si="951"/>
        <v>0</v>
      </c>
      <c r="B23207" s="2" t="s">
        <v>37</v>
      </c>
      <c r="C23207" s="28">
        <v>0</v>
      </c>
    </row>
    <row r="23208" spans="1:3" ht="15" hidden="1" x14ac:dyDescent="0.2">
      <c r="A23208" s="13">
        <v>0</v>
      </c>
      <c r="B23208" s="16" t="s">
        <v>8</v>
      </c>
      <c r="C23208" s="33">
        <v>0</v>
      </c>
    </row>
    <row r="23209" spans="1:3" ht="15" hidden="1" x14ac:dyDescent="0.2">
      <c r="A23209" s="13">
        <v>0</v>
      </c>
      <c r="B23209" s="15" t="s">
        <v>9</v>
      </c>
      <c r="C23209" s="32"/>
    </row>
    <row r="23210" spans="1:3" ht="15" hidden="1" x14ac:dyDescent="0.2">
      <c r="A23210" s="13">
        <v>0</v>
      </c>
      <c r="B23210" s="15" t="s">
        <v>38</v>
      </c>
      <c r="C23210" s="32"/>
    </row>
    <row r="23211" spans="1:3" ht="15" hidden="1" x14ac:dyDescent="0.2">
      <c r="A23211" s="13">
        <f t="shared" si="951"/>
        <v>0</v>
      </c>
      <c r="B23211" s="14" t="s">
        <v>39</v>
      </c>
      <c r="C23211" s="31"/>
    </row>
    <row r="23212" spans="1:3" ht="15" hidden="1" x14ac:dyDescent="0.2">
      <c r="A23212" s="13">
        <f t="shared" si="951"/>
        <v>0</v>
      </c>
      <c r="B23212" s="4" t="s">
        <v>40</v>
      </c>
      <c r="C23212" s="28"/>
    </row>
    <row r="23213" spans="1:3" ht="15" hidden="1" x14ac:dyDescent="0.2">
      <c r="A23213" s="13">
        <f t="shared" si="951"/>
        <v>0</v>
      </c>
      <c r="B23213" s="2" t="s">
        <v>41</v>
      </c>
      <c r="C23213" s="28">
        <v>0</v>
      </c>
    </row>
    <row r="23214" spans="1:3" ht="15" hidden="1" x14ac:dyDescent="0.2">
      <c r="A23214" s="13">
        <v>0</v>
      </c>
      <c r="B23214" s="16" t="s">
        <v>14</v>
      </c>
      <c r="C23214" s="33">
        <v>0</v>
      </c>
    </row>
    <row r="23215" spans="1:3" ht="15" hidden="1" x14ac:dyDescent="0.2">
      <c r="A23215" s="13">
        <v>0</v>
      </c>
      <c r="B23215" s="15" t="s">
        <v>9</v>
      </c>
      <c r="C23215" s="32"/>
    </row>
    <row r="23216" spans="1:3" ht="15" hidden="1" x14ac:dyDescent="0.2">
      <c r="A23216" s="13">
        <v>0</v>
      </c>
      <c r="B23216" s="15" t="s">
        <v>10</v>
      </c>
      <c r="C23216" s="32"/>
    </row>
    <row r="23217" spans="1:3" ht="15" hidden="1" x14ac:dyDescent="0.2">
      <c r="A23217" s="13">
        <f t="shared" si="951"/>
        <v>0</v>
      </c>
      <c r="B23217" s="14" t="s">
        <v>42</v>
      </c>
      <c r="C23217" s="31"/>
    </row>
    <row r="23218" spans="1:3" ht="15" hidden="1" x14ac:dyDescent="0.2">
      <c r="A23218" s="13">
        <f t="shared" si="951"/>
        <v>0</v>
      </c>
      <c r="B23218" s="4" t="s">
        <v>16</v>
      </c>
      <c r="C23218" s="28"/>
    </row>
    <row r="23219" spans="1:3" ht="15" hidden="1" x14ac:dyDescent="0.2">
      <c r="A23219" s="13">
        <f t="shared" si="951"/>
        <v>0</v>
      </c>
      <c r="B23219" s="16" t="s">
        <v>17</v>
      </c>
      <c r="C23219" s="33">
        <v>0</v>
      </c>
    </row>
    <row r="23220" spans="1:3" ht="15" hidden="1" x14ac:dyDescent="0.2">
      <c r="A23220" s="13">
        <v>0</v>
      </c>
      <c r="B23220" s="15" t="s">
        <v>43</v>
      </c>
      <c r="C23220" s="32"/>
    </row>
    <row r="23221" spans="1:3" ht="15" hidden="1" x14ac:dyDescent="0.2">
      <c r="A23221" s="13">
        <v>0</v>
      </c>
      <c r="B23221" s="15" t="s">
        <v>15</v>
      </c>
      <c r="C23221" s="32"/>
    </row>
    <row r="23222" spans="1:3" ht="15" hidden="1" x14ac:dyDescent="0.2">
      <c r="A23222" s="13">
        <v>0</v>
      </c>
      <c r="B23222" s="15" t="s">
        <v>10</v>
      </c>
      <c r="C23222" s="32"/>
    </row>
    <row r="23223" spans="1:3" ht="15" hidden="1" x14ac:dyDescent="0.2">
      <c r="A23223" s="13">
        <f t="shared" si="951"/>
        <v>0</v>
      </c>
      <c r="B23223" s="14" t="s">
        <v>39</v>
      </c>
      <c r="C23223" s="31"/>
    </row>
    <row r="23224" spans="1:3" ht="15" hidden="1" x14ac:dyDescent="0.2">
      <c r="A23224" s="13">
        <f t="shared" si="951"/>
        <v>0</v>
      </c>
      <c r="B23224" s="4" t="s">
        <v>16</v>
      </c>
      <c r="C23224" s="28"/>
    </row>
    <row r="23225" spans="1:3" hidden="1" x14ac:dyDescent="0.2">
      <c r="A23225" s="13">
        <f t="shared" si="951"/>
        <v>0</v>
      </c>
      <c r="B23225" s="21"/>
      <c r="C23225" s="35"/>
    </row>
    <row r="23226" spans="1:3" ht="15" hidden="1" x14ac:dyDescent="0.2">
      <c r="A23226" s="13">
        <f t="shared" si="951"/>
        <v>0</v>
      </c>
      <c r="B23226" s="22" t="s">
        <v>60</v>
      </c>
      <c r="C23226" s="29"/>
    </row>
    <row r="23227" spans="1:3" ht="15" x14ac:dyDescent="0.2">
      <c r="A23227" s="13"/>
      <c r="B23227" s="17" t="s">
        <v>44</v>
      </c>
      <c r="C23227" s="31">
        <v>3567.5</v>
      </c>
    </row>
    <row r="23228" spans="1:3" ht="15" x14ac:dyDescent="0.2">
      <c r="A23228" s="13"/>
      <c r="B23228" s="12" t="s">
        <v>1</v>
      </c>
      <c r="C23228" s="31">
        <v>3567.5</v>
      </c>
    </row>
    <row r="23229" spans="1:3" ht="15" hidden="1" x14ac:dyDescent="0.2">
      <c r="A23229" s="13">
        <f t="shared" si="951"/>
        <v>0</v>
      </c>
      <c r="B23229" s="12" t="s">
        <v>6</v>
      </c>
      <c r="C23229" s="31">
        <v>0</v>
      </c>
    </row>
    <row r="23230" spans="1:3" ht="15" hidden="1" x14ac:dyDescent="0.2">
      <c r="A23230" s="13">
        <f t="shared" si="951"/>
        <v>0</v>
      </c>
      <c r="B23230" s="12" t="s">
        <v>45</v>
      </c>
      <c r="C23230" s="31">
        <v>0</v>
      </c>
    </row>
    <row r="23231" spans="1:3" ht="15" hidden="1" x14ac:dyDescent="0.2">
      <c r="A23231" s="13">
        <f t="shared" si="951"/>
        <v>0</v>
      </c>
      <c r="B23231" s="12" t="s">
        <v>13</v>
      </c>
      <c r="C23231" s="31">
        <v>0</v>
      </c>
    </row>
    <row r="23232" spans="1:3" ht="15" x14ac:dyDescent="0.2">
      <c r="A23232" s="13"/>
      <c r="B23232" s="17" t="s">
        <v>46</v>
      </c>
      <c r="C23232" s="31">
        <v>3462.4</v>
      </c>
    </row>
    <row r="23233" spans="1:3" ht="15" x14ac:dyDescent="0.2">
      <c r="A23233" s="13"/>
      <c r="B23233" s="12" t="s">
        <v>19</v>
      </c>
      <c r="C23233" s="31">
        <v>3460.5</v>
      </c>
    </row>
    <row r="23234" spans="1:3" ht="15" x14ac:dyDescent="0.2">
      <c r="A23234" s="13"/>
      <c r="B23234" s="12" t="s">
        <v>36</v>
      </c>
      <c r="C23234" s="31">
        <v>1.9</v>
      </c>
    </row>
    <row r="23235" spans="1:3" ht="15" hidden="1" x14ac:dyDescent="0.2">
      <c r="A23235" s="13">
        <f t="shared" si="951"/>
        <v>0</v>
      </c>
      <c r="B23235" s="12" t="s">
        <v>47</v>
      </c>
      <c r="C23235" s="31">
        <v>0</v>
      </c>
    </row>
    <row r="23236" spans="1:3" ht="15" hidden="1" x14ac:dyDescent="0.2">
      <c r="A23236" s="13">
        <f t="shared" si="951"/>
        <v>0</v>
      </c>
      <c r="B23236" s="12" t="s">
        <v>41</v>
      </c>
      <c r="C23236" s="31">
        <v>0</v>
      </c>
    </row>
    <row r="23237" spans="1:3" ht="15" x14ac:dyDescent="0.2">
      <c r="A23237" s="13"/>
      <c r="B23237" s="39" t="s">
        <v>48</v>
      </c>
      <c r="C23237" s="40">
        <v>105.1</v>
      </c>
    </row>
    <row r="23238" spans="1:3" ht="15" x14ac:dyDescent="0.2">
      <c r="A23238" s="13"/>
      <c r="B23238" s="39" t="s">
        <v>49</v>
      </c>
      <c r="C23238" s="40">
        <v>1233.5999999999999</v>
      </c>
    </row>
    <row r="23239" spans="1:3" ht="15" x14ac:dyDescent="0.2">
      <c r="A23239" s="13"/>
      <c r="B23239" s="39" t="s">
        <v>50</v>
      </c>
      <c r="C23239" s="40">
        <v>1338.7</v>
      </c>
    </row>
    <row r="23240" spans="1:3" ht="15" hidden="1" x14ac:dyDescent="0.2">
      <c r="A23240" s="13">
        <f t="shared" si="951"/>
        <v>0</v>
      </c>
      <c r="B23240" s="23"/>
      <c r="C23240" s="34"/>
    </row>
    <row r="23241" spans="1:3" hidden="1" x14ac:dyDescent="0.2">
      <c r="A23241" s="13">
        <f t="shared" si="951"/>
        <v>0</v>
      </c>
      <c r="B23241" s="18" t="s">
        <v>319</v>
      </c>
      <c r="C23241" s="29"/>
    </row>
    <row r="23242" spans="1:3" ht="15" x14ac:dyDescent="0.2">
      <c r="A23242" s="13"/>
      <c r="B23242" s="5" t="s">
        <v>53</v>
      </c>
      <c r="C23242" s="36">
        <v>621</v>
      </c>
    </row>
    <row r="23243" spans="1:3" ht="15" x14ac:dyDescent="0.2">
      <c r="A23243" s="13"/>
      <c r="B23243" s="6" t="s">
        <v>54</v>
      </c>
      <c r="C23243" s="36">
        <v>511</v>
      </c>
    </row>
    <row r="23244" spans="1:3" ht="15" x14ac:dyDescent="0.2">
      <c r="A23244" s="13"/>
      <c r="B23244" s="6" t="s">
        <v>55</v>
      </c>
      <c r="C23244" s="36">
        <v>110</v>
      </c>
    </row>
    <row r="23245" spans="1:3" ht="15" hidden="1" x14ac:dyDescent="0.2">
      <c r="A23245" s="13">
        <f t="shared" si="951"/>
        <v>0</v>
      </c>
      <c r="B23245" s="24"/>
      <c r="C23245" s="34"/>
    </row>
    <row r="23246" spans="1:3" ht="15" x14ac:dyDescent="0.2">
      <c r="A23246" s="13"/>
      <c r="B23246" s="121" t="s">
        <v>272</v>
      </c>
      <c r="C23246" s="122"/>
    </row>
    <row r="23247" spans="1:3" hidden="1" x14ac:dyDescent="0.2">
      <c r="A23247" s="13">
        <f t="shared" si="951"/>
        <v>0</v>
      </c>
      <c r="B23247" s="21"/>
      <c r="C23247" s="35"/>
    </row>
    <row r="23248" spans="1:3" ht="15" hidden="1" x14ac:dyDescent="0.2">
      <c r="A23248" s="13">
        <f t="shared" si="951"/>
        <v>0</v>
      </c>
      <c r="B23248" s="22" t="s">
        <v>59</v>
      </c>
      <c r="C23248" s="29"/>
    </row>
    <row r="23249" spans="1:3" ht="15" x14ac:dyDescent="0.2">
      <c r="A23249" s="13"/>
      <c r="B23249" s="2" t="s">
        <v>1</v>
      </c>
      <c r="C23249" s="28">
        <v>353.42401999999998</v>
      </c>
    </row>
    <row r="23250" spans="1:3" ht="15" hidden="1" x14ac:dyDescent="0.2">
      <c r="A23250" s="13">
        <f t="shared" si="951"/>
        <v>0</v>
      </c>
      <c r="B23250" s="3" t="s">
        <v>2</v>
      </c>
      <c r="C23250" s="28"/>
    </row>
    <row r="23251" spans="1:3" ht="15" hidden="1" x14ac:dyDescent="0.2">
      <c r="A23251" s="13">
        <f t="shared" si="951"/>
        <v>0</v>
      </c>
      <c r="B23251" s="3" t="s">
        <v>3</v>
      </c>
      <c r="C23251" s="28"/>
    </row>
    <row r="23252" spans="1:3" ht="15" x14ac:dyDescent="0.2">
      <c r="A23252" s="13"/>
      <c r="B23252" s="3" t="s">
        <v>4</v>
      </c>
      <c r="C23252" s="28">
        <v>11.6968</v>
      </c>
    </row>
    <row r="23253" spans="1:3" ht="15" x14ac:dyDescent="0.2">
      <c r="A23253" s="13"/>
      <c r="B23253" s="3" t="s">
        <v>5</v>
      </c>
      <c r="C23253" s="28">
        <v>341.72721999999999</v>
      </c>
    </row>
    <row r="23254" spans="1:3" ht="15" hidden="1" x14ac:dyDescent="0.2">
      <c r="A23254" s="13">
        <f t="shared" si="951"/>
        <v>0</v>
      </c>
      <c r="B23254" s="2" t="s">
        <v>6</v>
      </c>
      <c r="C23254" s="28">
        <v>0</v>
      </c>
    </row>
    <row r="23255" spans="1:3" ht="15" hidden="1" x14ac:dyDescent="0.2">
      <c r="A23255" s="13">
        <f t="shared" si="951"/>
        <v>0</v>
      </c>
      <c r="B23255" s="2" t="s">
        <v>7</v>
      </c>
      <c r="C23255" s="28">
        <v>0</v>
      </c>
    </row>
    <row r="23256" spans="1:3" ht="15" hidden="1" x14ac:dyDescent="0.2">
      <c r="A23256" s="13">
        <v>0</v>
      </c>
      <c r="B23256" s="3" t="s">
        <v>8</v>
      </c>
      <c r="C23256" s="28">
        <v>0</v>
      </c>
    </row>
    <row r="23257" spans="1:3" ht="15" hidden="1" x14ac:dyDescent="0.2">
      <c r="A23257" s="13">
        <f t="shared" si="951"/>
        <v>0</v>
      </c>
      <c r="B23257" s="4" t="s">
        <v>9</v>
      </c>
      <c r="C23257" s="28">
        <v>0</v>
      </c>
    </row>
    <row r="23258" spans="1:3" ht="15" hidden="1" x14ac:dyDescent="0.2">
      <c r="A23258" s="13">
        <v>0</v>
      </c>
      <c r="B23258" s="4" t="s">
        <v>10</v>
      </c>
      <c r="C23258" s="28">
        <v>0</v>
      </c>
    </row>
    <row r="23259" spans="1:3" ht="15" hidden="1" x14ac:dyDescent="0.2">
      <c r="A23259" s="13">
        <f t="shared" si="951"/>
        <v>0</v>
      </c>
      <c r="B23259" s="4" t="s">
        <v>11</v>
      </c>
      <c r="C23259" s="28">
        <v>0</v>
      </c>
    </row>
    <row r="23260" spans="1:3" ht="15" hidden="1" x14ac:dyDescent="0.2">
      <c r="A23260" s="13">
        <f t="shared" si="951"/>
        <v>0</v>
      </c>
      <c r="B23260" s="4" t="s">
        <v>12</v>
      </c>
      <c r="C23260" s="28">
        <v>0</v>
      </c>
    </row>
    <row r="23261" spans="1:3" ht="15" hidden="1" x14ac:dyDescent="0.2">
      <c r="A23261" s="13">
        <f t="shared" si="951"/>
        <v>0</v>
      </c>
      <c r="B23261" s="2" t="s">
        <v>13</v>
      </c>
      <c r="C23261" s="28">
        <v>0</v>
      </c>
    </row>
    <row r="23262" spans="1:3" ht="15" hidden="1" x14ac:dyDescent="0.2">
      <c r="A23262" s="13">
        <v>0</v>
      </c>
      <c r="B23262" s="3" t="s">
        <v>14</v>
      </c>
      <c r="C23262" s="28">
        <v>0</v>
      </c>
    </row>
    <row r="23263" spans="1:3" ht="15" hidden="1" x14ac:dyDescent="0.2">
      <c r="A23263" s="13">
        <v>0</v>
      </c>
      <c r="B23263" s="4" t="s">
        <v>15</v>
      </c>
      <c r="C23263" s="28">
        <v>0</v>
      </c>
    </row>
    <row r="23264" spans="1:3" ht="15" hidden="1" x14ac:dyDescent="0.2">
      <c r="A23264" s="13">
        <v>0</v>
      </c>
      <c r="B23264" s="4" t="s">
        <v>10</v>
      </c>
      <c r="C23264" s="28">
        <v>0</v>
      </c>
    </row>
    <row r="23265" spans="1:3" ht="15" hidden="1" x14ac:dyDescent="0.2">
      <c r="A23265" s="13">
        <f t="shared" ref="A23265:A23271" si="952">SUM(C23265)</f>
        <v>0</v>
      </c>
      <c r="B23265" s="4" t="s">
        <v>16</v>
      </c>
      <c r="C23265" s="28">
        <v>0</v>
      </c>
    </row>
    <row r="23266" spans="1:3" ht="15" hidden="1" x14ac:dyDescent="0.2">
      <c r="A23266" s="13">
        <f t="shared" si="952"/>
        <v>0</v>
      </c>
      <c r="B23266" s="3" t="s">
        <v>17</v>
      </c>
      <c r="C23266" s="28">
        <v>0</v>
      </c>
    </row>
    <row r="23267" spans="1:3" ht="15" hidden="1" x14ac:dyDescent="0.2">
      <c r="A23267" s="13">
        <f t="shared" si="952"/>
        <v>0</v>
      </c>
      <c r="B23267" s="4" t="s">
        <v>18</v>
      </c>
      <c r="C23267" s="28">
        <v>0</v>
      </c>
    </row>
    <row r="23268" spans="1:3" hidden="1" x14ac:dyDescent="0.2">
      <c r="A23268" s="13">
        <f t="shared" si="952"/>
        <v>0</v>
      </c>
      <c r="B23268" s="21"/>
      <c r="C23268" s="35"/>
    </row>
    <row r="23269" spans="1:3" ht="15" x14ac:dyDescent="0.2">
      <c r="A23269" s="13"/>
      <c r="B23269" s="2" t="s">
        <v>19</v>
      </c>
      <c r="C23269" s="28">
        <v>169.30475999999999</v>
      </c>
    </row>
    <row r="23270" spans="1:3" ht="15" hidden="1" x14ac:dyDescent="0.2">
      <c r="A23270" s="13">
        <f t="shared" si="952"/>
        <v>0</v>
      </c>
      <c r="B23270" s="12" t="s">
        <v>20</v>
      </c>
      <c r="C23270" s="31">
        <v>0</v>
      </c>
    </row>
    <row r="23271" spans="1:3" ht="15" x14ac:dyDescent="0.2">
      <c r="A23271" s="13"/>
      <c r="B23271" s="12" t="s">
        <v>21</v>
      </c>
      <c r="C23271" s="31">
        <v>169.30475999999999</v>
      </c>
    </row>
    <row r="23272" spans="1:3" ht="15" hidden="1" x14ac:dyDescent="0.2">
      <c r="A23272" s="13">
        <v>0</v>
      </c>
      <c r="B23272" s="15" t="s">
        <v>22</v>
      </c>
      <c r="C23272" s="32">
        <v>112.245</v>
      </c>
    </row>
    <row r="23273" spans="1:3" ht="15" hidden="1" x14ac:dyDescent="0.2">
      <c r="A23273" s="13">
        <v>0</v>
      </c>
      <c r="B23273" s="15" t="s">
        <v>23</v>
      </c>
      <c r="C23273" s="32">
        <v>0</v>
      </c>
    </row>
    <row r="23274" spans="1:3" ht="15" hidden="1" x14ac:dyDescent="0.2">
      <c r="A23274" s="13">
        <v>0</v>
      </c>
      <c r="B23274" s="15" t="s">
        <v>24</v>
      </c>
      <c r="C23274" s="32">
        <v>11.5191</v>
      </c>
    </row>
    <row r="23275" spans="1:3" ht="15" hidden="1" x14ac:dyDescent="0.2">
      <c r="A23275" s="13">
        <v>0</v>
      </c>
      <c r="B23275" s="15" t="s">
        <v>25</v>
      </c>
      <c r="C23275" s="32">
        <v>0</v>
      </c>
    </row>
    <row r="23276" spans="1:3" ht="15" hidden="1" x14ac:dyDescent="0.2">
      <c r="A23276" s="13">
        <v>0</v>
      </c>
      <c r="B23276" s="15" t="s">
        <v>26</v>
      </c>
      <c r="C23276" s="32">
        <v>0</v>
      </c>
    </row>
    <row r="23277" spans="1:3" ht="15" hidden="1" x14ac:dyDescent="0.2">
      <c r="A23277" s="13">
        <v>0</v>
      </c>
      <c r="B23277" s="15" t="s">
        <v>27</v>
      </c>
      <c r="C23277" s="32">
        <v>0</v>
      </c>
    </row>
    <row r="23278" spans="1:3" ht="30" hidden="1" x14ac:dyDescent="0.2">
      <c r="A23278" s="13">
        <v>0</v>
      </c>
      <c r="B23278" s="15" t="s">
        <v>28</v>
      </c>
      <c r="C23278" s="32">
        <v>1.1475</v>
      </c>
    </row>
    <row r="23279" spans="1:3" ht="15" hidden="1" x14ac:dyDescent="0.2">
      <c r="A23279" s="13">
        <v>0</v>
      </c>
      <c r="B23279" s="15" t="s">
        <v>29</v>
      </c>
      <c r="C23279" s="32">
        <v>1.1520600000000001</v>
      </c>
    </row>
    <row r="23280" spans="1:3" ht="15" hidden="1" x14ac:dyDescent="0.2">
      <c r="A23280" s="13">
        <v>0</v>
      </c>
      <c r="B23280" s="15" t="s">
        <v>30</v>
      </c>
      <c r="C23280" s="32">
        <v>0</v>
      </c>
    </row>
    <row r="23281" spans="1:3" ht="15" hidden="1" x14ac:dyDescent="0.2">
      <c r="A23281" s="13">
        <v>0</v>
      </c>
      <c r="B23281" s="15" t="s">
        <v>31</v>
      </c>
      <c r="C23281" s="32">
        <v>43.241100000000003</v>
      </c>
    </row>
    <row r="23282" spans="1:3" ht="15" hidden="1" x14ac:dyDescent="0.2">
      <c r="A23282" s="13">
        <f t="shared" ref="A23282:A23288" si="953">SUM(C23282)</f>
        <v>0</v>
      </c>
      <c r="B23282" s="12" t="s">
        <v>32</v>
      </c>
      <c r="C23282" s="31">
        <v>0</v>
      </c>
    </row>
    <row r="23283" spans="1:3" ht="15" hidden="1" x14ac:dyDescent="0.2">
      <c r="A23283" s="13">
        <f t="shared" si="953"/>
        <v>0</v>
      </c>
      <c r="B23283" s="3" t="s">
        <v>33</v>
      </c>
      <c r="C23283" s="28">
        <v>0</v>
      </c>
    </row>
    <row r="23284" spans="1:3" ht="15" hidden="1" x14ac:dyDescent="0.2">
      <c r="A23284" s="13">
        <f t="shared" si="953"/>
        <v>0</v>
      </c>
      <c r="B23284" s="12" t="s">
        <v>4</v>
      </c>
      <c r="C23284" s="31">
        <v>0</v>
      </c>
    </row>
    <row r="23285" spans="1:3" ht="15" hidden="1" x14ac:dyDescent="0.2">
      <c r="A23285" s="13">
        <f t="shared" si="953"/>
        <v>0</v>
      </c>
      <c r="B23285" s="12" t="s">
        <v>34</v>
      </c>
      <c r="C23285" s="31">
        <v>0</v>
      </c>
    </row>
    <row r="23286" spans="1:3" ht="15" hidden="1" x14ac:dyDescent="0.2">
      <c r="A23286" s="13">
        <f t="shared" si="953"/>
        <v>0</v>
      </c>
      <c r="B23286" s="12" t="s">
        <v>35</v>
      </c>
      <c r="C23286" s="31">
        <v>0</v>
      </c>
    </row>
    <row r="23287" spans="1:3" ht="15" x14ac:dyDescent="0.2">
      <c r="A23287" s="13"/>
      <c r="B23287" s="2" t="s">
        <v>36</v>
      </c>
      <c r="C23287" s="28">
        <v>12.45546</v>
      </c>
    </row>
    <row r="23288" spans="1:3" ht="15" hidden="1" x14ac:dyDescent="0.2">
      <c r="A23288" s="13">
        <f t="shared" si="953"/>
        <v>0</v>
      </c>
      <c r="B23288" s="2" t="s">
        <v>37</v>
      </c>
      <c r="C23288" s="28">
        <v>0</v>
      </c>
    </row>
    <row r="23289" spans="1:3" ht="15" hidden="1" x14ac:dyDescent="0.2">
      <c r="A23289" s="13">
        <v>0</v>
      </c>
      <c r="B23289" s="16" t="s">
        <v>8</v>
      </c>
      <c r="C23289" s="33">
        <v>0</v>
      </c>
    </row>
    <row r="23290" spans="1:3" ht="15" hidden="1" x14ac:dyDescent="0.2">
      <c r="A23290" s="13">
        <v>0</v>
      </c>
      <c r="B23290" s="15" t="s">
        <v>9</v>
      </c>
      <c r="C23290" s="32">
        <v>0</v>
      </c>
    </row>
    <row r="23291" spans="1:3" ht="15" hidden="1" x14ac:dyDescent="0.2">
      <c r="A23291" s="13">
        <v>0</v>
      </c>
      <c r="B23291" s="15" t="s">
        <v>38</v>
      </c>
      <c r="C23291" s="32">
        <v>0</v>
      </c>
    </row>
    <row r="23292" spans="1:3" ht="15" hidden="1" x14ac:dyDescent="0.2">
      <c r="A23292" s="13">
        <f>SUM(C23292)</f>
        <v>0</v>
      </c>
      <c r="B23292" s="14" t="s">
        <v>39</v>
      </c>
      <c r="C23292" s="31">
        <v>0</v>
      </c>
    </row>
    <row r="23293" spans="1:3" ht="15" hidden="1" x14ac:dyDescent="0.2">
      <c r="A23293" s="13">
        <f>SUM(C23293)</f>
        <v>0</v>
      </c>
      <c r="B23293" s="4" t="s">
        <v>40</v>
      </c>
      <c r="C23293" s="28">
        <v>0</v>
      </c>
    </row>
    <row r="23294" spans="1:3" ht="15" hidden="1" x14ac:dyDescent="0.2">
      <c r="A23294" s="13">
        <f>SUM(C23294)</f>
        <v>0</v>
      </c>
      <c r="B23294" s="2" t="s">
        <v>41</v>
      </c>
      <c r="C23294" s="28">
        <v>0</v>
      </c>
    </row>
    <row r="23295" spans="1:3" ht="15" hidden="1" x14ac:dyDescent="0.2">
      <c r="A23295" s="13">
        <v>0</v>
      </c>
      <c r="B23295" s="16" t="s">
        <v>14</v>
      </c>
      <c r="C23295" s="33">
        <v>0</v>
      </c>
    </row>
    <row r="23296" spans="1:3" ht="15" hidden="1" x14ac:dyDescent="0.2">
      <c r="A23296" s="13">
        <v>0</v>
      </c>
      <c r="B23296" s="15" t="s">
        <v>9</v>
      </c>
      <c r="C23296" s="32">
        <v>0</v>
      </c>
    </row>
    <row r="23297" spans="1:3" ht="15" hidden="1" x14ac:dyDescent="0.2">
      <c r="A23297" s="13">
        <v>0</v>
      </c>
      <c r="B23297" s="15" t="s">
        <v>10</v>
      </c>
      <c r="C23297" s="32">
        <v>0</v>
      </c>
    </row>
    <row r="23298" spans="1:3" ht="15" hidden="1" x14ac:dyDescent="0.2">
      <c r="A23298" s="13">
        <f>SUM(C23298)</f>
        <v>0</v>
      </c>
      <c r="B23298" s="14" t="s">
        <v>42</v>
      </c>
      <c r="C23298" s="31">
        <v>0</v>
      </c>
    </row>
    <row r="23299" spans="1:3" ht="15" hidden="1" x14ac:dyDescent="0.2">
      <c r="A23299" s="13">
        <f>SUM(C23299)</f>
        <v>0</v>
      </c>
      <c r="B23299" s="4" t="s">
        <v>16</v>
      </c>
      <c r="C23299" s="28">
        <v>0</v>
      </c>
    </row>
    <row r="23300" spans="1:3" ht="15" hidden="1" x14ac:dyDescent="0.2">
      <c r="A23300" s="13">
        <f>SUM(C23300)</f>
        <v>0</v>
      </c>
      <c r="B23300" s="16" t="s">
        <v>17</v>
      </c>
      <c r="C23300" s="33">
        <v>0</v>
      </c>
    </row>
    <row r="23301" spans="1:3" ht="15" hidden="1" x14ac:dyDescent="0.2">
      <c r="A23301" s="13">
        <v>0</v>
      </c>
      <c r="B23301" s="15" t="s">
        <v>43</v>
      </c>
      <c r="C23301" s="32">
        <v>0</v>
      </c>
    </row>
    <row r="23302" spans="1:3" ht="15" hidden="1" x14ac:dyDescent="0.2">
      <c r="A23302" s="13">
        <v>0</v>
      </c>
      <c r="B23302" s="15" t="s">
        <v>15</v>
      </c>
      <c r="C23302" s="32">
        <v>0</v>
      </c>
    </row>
    <row r="23303" spans="1:3" ht="15" hidden="1" x14ac:dyDescent="0.2">
      <c r="A23303" s="13">
        <v>0</v>
      </c>
      <c r="B23303" s="15" t="s">
        <v>10</v>
      </c>
      <c r="C23303" s="32">
        <v>0</v>
      </c>
    </row>
    <row r="23304" spans="1:3" ht="15" hidden="1" x14ac:dyDescent="0.2">
      <c r="A23304" s="13">
        <f t="shared" ref="A23304:A23326" si="954">SUM(C23304)</f>
        <v>0</v>
      </c>
      <c r="B23304" s="14" t="s">
        <v>39</v>
      </c>
      <c r="C23304" s="31">
        <v>0</v>
      </c>
    </row>
    <row r="23305" spans="1:3" ht="15" hidden="1" x14ac:dyDescent="0.2">
      <c r="A23305" s="13">
        <f t="shared" si="954"/>
        <v>0</v>
      </c>
      <c r="B23305" s="4" t="s">
        <v>16</v>
      </c>
      <c r="C23305" s="28">
        <v>0</v>
      </c>
    </row>
    <row r="23306" spans="1:3" hidden="1" x14ac:dyDescent="0.2">
      <c r="A23306" s="13">
        <f t="shared" si="954"/>
        <v>0</v>
      </c>
      <c r="B23306" s="21"/>
      <c r="C23306" s="35"/>
    </row>
    <row r="23307" spans="1:3" ht="15" hidden="1" x14ac:dyDescent="0.2">
      <c r="A23307" s="13">
        <f t="shared" si="954"/>
        <v>0</v>
      </c>
      <c r="B23307" s="22" t="s">
        <v>60</v>
      </c>
      <c r="C23307" s="29"/>
    </row>
    <row r="23308" spans="1:3" ht="15" x14ac:dyDescent="0.2">
      <c r="A23308" s="13"/>
      <c r="B23308" s="17" t="s">
        <v>44</v>
      </c>
      <c r="C23308" s="31">
        <v>353.42401999999998</v>
      </c>
    </row>
    <row r="23309" spans="1:3" ht="15" x14ac:dyDescent="0.2">
      <c r="A23309" s="13"/>
      <c r="B23309" s="12" t="s">
        <v>1</v>
      </c>
      <c r="C23309" s="31">
        <v>353.42401999999998</v>
      </c>
    </row>
    <row r="23310" spans="1:3" ht="15" hidden="1" x14ac:dyDescent="0.2">
      <c r="A23310" s="13">
        <f t="shared" si="954"/>
        <v>0</v>
      </c>
      <c r="B23310" s="12" t="s">
        <v>6</v>
      </c>
      <c r="C23310" s="31">
        <v>0</v>
      </c>
    </row>
    <row r="23311" spans="1:3" ht="15" hidden="1" x14ac:dyDescent="0.2">
      <c r="A23311" s="13">
        <f t="shared" si="954"/>
        <v>0</v>
      </c>
      <c r="B23311" s="12" t="s">
        <v>45</v>
      </c>
      <c r="C23311" s="31">
        <v>0</v>
      </c>
    </row>
    <row r="23312" spans="1:3" ht="15" hidden="1" x14ac:dyDescent="0.2">
      <c r="A23312" s="13">
        <f t="shared" si="954"/>
        <v>0</v>
      </c>
      <c r="B23312" s="12" t="s">
        <v>13</v>
      </c>
      <c r="C23312" s="31">
        <v>0</v>
      </c>
    </row>
    <row r="23313" spans="1:3" ht="15" x14ac:dyDescent="0.2">
      <c r="A23313" s="13"/>
      <c r="B23313" s="17" t="s">
        <v>46</v>
      </c>
      <c r="C23313" s="31">
        <v>181.76021999999998</v>
      </c>
    </row>
    <row r="23314" spans="1:3" ht="15" x14ac:dyDescent="0.2">
      <c r="A23314" s="13"/>
      <c r="B23314" s="12" t="s">
        <v>19</v>
      </c>
      <c r="C23314" s="31">
        <v>169.30475999999999</v>
      </c>
    </row>
    <row r="23315" spans="1:3" ht="15" x14ac:dyDescent="0.2">
      <c r="A23315" s="13"/>
      <c r="B23315" s="12" t="s">
        <v>36</v>
      </c>
      <c r="C23315" s="31">
        <v>12.45546</v>
      </c>
    </row>
    <row r="23316" spans="1:3" ht="15" hidden="1" x14ac:dyDescent="0.2">
      <c r="A23316" s="13">
        <f t="shared" si="954"/>
        <v>0</v>
      </c>
      <c r="B23316" s="12" t="s">
        <v>47</v>
      </c>
      <c r="C23316" s="31">
        <v>0</v>
      </c>
    </row>
    <row r="23317" spans="1:3" ht="15" hidden="1" x14ac:dyDescent="0.2">
      <c r="A23317" s="13">
        <f t="shared" si="954"/>
        <v>0</v>
      </c>
      <c r="B23317" s="12" t="s">
        <v>41</v>
      </c>
      <c r="C23317" s="31">
        <v>0</v>
      </c>
    </row>
    <row r="23318" spans="1:3" ht="15" x14ac:dyDescent="0.2">
      <c r="A23318" s="13"/>
      <c r="B23318" s="39" t="s">
        <v>48</v>
      </c>
      <c r="C23318" s="40">
        <v>171.66380000000001</v>
      </c>
    </row>
    <row r="23319" spans="1:3" ht="15" x14ac:dyDescent="0.2">
      <c r="A23319" s="13"/>
      <c r="B23319" s="39" t="s">
        <v>49</v>
      </c>
      <c r="C23319" s="40">
        <v>482.41471000000001</v>
      </c>
    </row>
    <row r="23320" spans="1:3" ht="15" x14ac:dyDescent="0.2">
      <c r="A23320" s="13"/>
      <c r="B23320" s="39" t="s">
        <v>50</v>
      </c>
      <c r="C23320" s="40">
        <v>654.07851000000005</v>
      </c>
    </row>
    <row r="23321" spans="1:3" ht="15" hidden="1" x14ac:dyDescent="0.2">
      <c r="A23321" s="13">
        <f t="shared" si="954"/>
        <v>0</v>
      </c>
      <c r="B23321" s="23"/>
      <c r="C23321" s="34"/>
    </row>
    <row r="23322" spans="1:3" hidden="1" x14ac:dyDescent="0.2">
      <c r="A23322" s="13">
        <f t="shared" si="954"/>
        <v>0</v>
      </c>
      <c r="B23322" s="18" t="s">
        <v>319</v>
      </c>
      <c r="C23322" s="29"/>
    </row>
    <row r="23323" spans="1:3" ht="15" x14ac:dyDescent="0.2">
      <c r="A23323" s="13"/>
      <c r="B23323" s="5" t="s">
        <v>53</v>
      </c>
      <c r="C23323" s="36">
        <v>48</v>
      </c>
    </row>
    <row r="23324" spans="1:3" ht="15" x14ac:dyDescent="0.2">
      <c r="A23324" s="13"/>
      <c r="B23324" s="6" t="s">
        <v>54</v>
      </c>
      <c r="C23324" s="36">
        <v>15</v>
      </c>
    </row>
    <row r="23325" spans="1:3" ht="15" x14ac:dyDescent="0.2">
      <c r="A23325" s="13"/>
      <c r="B23325" s="6" t="s">
        <v>55</v>
      </c>
      <c r="C23325" s="36">
        <v>33</v>
      </c>
    </row>
    <row r="23326" spans="1:3" ht="15" hidden="1" x14ac:dyDescent="0.2">
      <c r="A23326" s="13">
        <f t="shared" si="954"/>
        <v>0</v>
      </c>
      <c r="B23326" s="24"/>
      <c r="C23326" s="34"/>
    </row>
    <row r="23327" spans="1:3" ht="15" x14ac:dyDescent="0.2">
      <c r="A23327" s="13"/>
      <c r="B23327" s="121" t="s">
        <v>282</v>
      </c>
      <c r="C23327" s="122"/>
    </row>
    <row r="23328" spans="1:3" hidden="1" x14ac:dyDescent="0.2">
      <c r="A23328" s="13">
        <f t="shared" ref="A23328:A23336" si="955">SUM(C23328)</f>
        <v>0</v>
      </c>
      <c r="B23328" s="21"/>
      <c r="C23328" s="35"/>
    </row>
    <row r="23329" spans="1:3" ht="15" hidden="1" x14ac:dyDescent="0.2">
      <c r="A23329" s="13">
        <f t="shared" si="955"/>
        <v>0</v>
      </c>
      <c r="B23329" s="22" t="s">
        <v>59</v>
      </c>
      <c r="C23329" s="29"/>
    </row>
    <row r="23330" spans="1:3" ht="15" x14ac:dyDescent="0.2">
      <c r="A23330" s="13"/>
      <c r="B23330" s="2" t="s">
        <v>1</v>
      </c>
      <c r="C23330" s="28">
        <v>80.794479999999993</v>
      </c>
    </row>
    <row r="23331" spans="1:3" ht="15" hidden="1" x14ac:dyDescent="0.2">
      <c r="A23331" s="13">
        <f t="shared" si="955"/>
        <v>0</v>
      </c>
      <c r="B23331" s="3" t="s">
        <v>2</v>
      </c>
      <c r="C23331" s="28"/>
    </row>
    <row r="23332" spans="1:3" ht="15" hidden="1" x14ac:dyDescent="0.2">
      <c r="A23332" s="13">
        <f t="shared" si="955"/>
        <v>0</v>
      </c>
      <c r="B23332" s="3" t="s">
        <v>3</v>
      </c>
      <c r="C23332" s="28"/>
    </row>
    <row r="23333" spans="1:3" ht="15" x14ac:dyDescent="0.2">
      <c r="A23333" s="13"/>
      <c r="B23333" s="3" t="s">
        <v>4</v>
      </c>
      <c r="C23333" s="28">
        <v>10.8262</v>
      </c>
    </row>
    <row r="23334" spans="1:3" ht="15" x14ac:dyDescent="0.2">
      <c r="A23334" s="13"/>
      <c r="B23334" s="3" t="s">
        <v>5</v>
      </c>
      <c r="C23334" s="28">
        <v>69.968279999999993</v>
      </c>
    </row>
    <row r="23335" spans="1:3" ht="15" hidden="1" x14ac:dyDescent="0.2">
      <c r="A23335" s="13">
        <f t="shared" si="955"/>
        <v>0</v>
      </c>
      <c r="B23335" s="2" t="s">
        <v>6</v>
      </c>
      <c r="C23335" s="28">
        <v>0</v>
      </c>
    </row>
    <row r="23336" spans="1:3" ht="15" hidden="1" x14ac:dyDescent="0.2">
      <c r="A23336" s="13">
        <f t="shared" si="955"/>
        <v>0</v>
      </c>
      <c r="B23336" s="2" t="s">
        <v>7</v>
      </c>
      <c r="C23336" s="28">
        <v>0</v>
      </c>
    </row>
    <row r="23337" spans="1:3" ht="15" hidden="1" x14ac:dyDescent="0.2">
      <c r="A23337" s="13">
        <v>0</v>
      </c>
      <c r="B23337" s="3" t="s">
        <v>8</v>
      </c>
      <c r="C23337" s="28">
        <v>0</v>
      </c>
    </row>
    <row r="23338" spans="1:3" ht="15" hidden="1" x14ac:dyDescent="0.2">
      <c r="A23338" s="13">
        <f>SUM(C23338)</f>
        <v>0</v>
      </c>
      <c r="B23338" s="4" t="s">
        <v>9</v>
      </c>
      <c r="C23338" s="28">
        <v>0</v>
      </c>
    </row>
    <row r="23339" spans="1:3" ht="15" hidden="1" x14ac:dyDescent="0.2">
      <c r="A23339" s="13">
        <v>0</v>
      </c>
      <c r="B23339" s="4" t="s">
        <v>10</v>
      </c>
      <c r="C23339" s="28">
        <v>0</v>
      </c>
    </row>
    <row r="23340" spans="1:3" ht="15" hidden="1" x14ac:dyDescent="0.2">
      <c r="A23340" s="13">
        <f>SUM(C23340)</f>
        <v>0</v>
      </c>
      <c r="B23340" s="4" t="s">
        <v>11</v>
      </c>
      <c r="C23340" s="28">
        <v>0</v>
      </c>
    </row>
    <row r="23341" spans="1:3" ht="15" hidden="1" x14ac:dyDescent="0.2">
      <c r="A23341" s="13">
        <f>SUM(C23341)</f>
        <v>0</v>
      </c>
      <c r="B23341" s="4" t="s">
        <v>12</v>
      </c>
      <c r="C23341" s="28">
        <v>0</v>
      </c>
    </row>
    <row r="23342" spans="1:3" ht="15" hidden="1" x14ac:dyDescent="0.2">
      <c r="A23342" s="13">
        <f>SUM(C23342)</f>
        <v>0</v>
      </c>
      <c r="B23342" s="2" t="s">
        <v>13</v>
      </c>
      <c r="C23342" s="28">
        <v>0</v>
      </c>
    </row>
    <row r="23343" spans="1:3" ht="15" hidden="1" x14ac:dyDescent="0.2">
      <c r="A23343" s="13">
        <v>0</v>
      </c>
      <c r="B23343" s="3" t="s">
        <v>14</v>
      </c>
      <c r="C23343" s="28">
        <v>0</v>
      </c>
    </row>
    <row r="23344" spans="1:3" ht="15" hidden="1" x14ac:dyDescent="0.2">
      <c r="A23344" s="13">
        <v>0</v>
      </c>
      <c r="B23344" s="4" t="s">
        <v>15</v>
      </c>
      <c r="C23344" s="28">
        <v>0</v>
      </c>
    </row>
    <row r="23345" spans="1:3" ht="15" hidden="1" x14ac:dyDescent="0.2">
      <c r="A23345" s="13">
        <v>0</v>
      </c>
      <c r="B23345" s="4" t="s">
        <v>10</v>
      </c>
      <c r="C23345" s="28">
        <v>0</v>
      </c>
    </row>
    <row r="23346" spans="1:3" ht="15" hidden="1" x14ac:dyDescent="0.2">
      <c r="A23346" s="13">
        <f t="shared" ref="A23346:A23352" si="956">SUM(C23346)</f>
        <v>0</v>
      </c>
      <c r="B23346" s="4" t="s">
        <v>16</v>
      </c>
      <c r="C23346" s="28">
        <v>0</v>
      </c>
    </row>
    <row r="23347" spans="1:3" ht="15" hidden="1" x14ac:dyDescent="0.2">
      <c r="A23347" s="13">
        <f t="shared" si="956"/>
        <v>0</v>
      </c>
      <c r="B23347" s="3" t="s">
        <v>17</v>
      </c>
      <c r="C23347" s="28">
        <v>0</v>
      </c>
    </row>
    <row r="23348" spans="1:3" ht="15" hidden="1" x14ac:dyDescent="0.2">
      <c r="A23348" s="13">
        <f t="shared" si="956"/>
        <v>0</v>
      </c>
      <c r="B23348" s="4" t="s">
        <v>18</v>
      </c>
      <c r="C23348" s="28">
        <v>0</v>
      </c>
    </row>
    <row r="23349" spans="1:3" hidden="1" x14ac:dyDescent="0.2">
      <c r="A23349" s="13">
        <f t="shared" si="956"/>
        <v>0</v>
      </c>
      <c r="B23349" s="21"/>
      <c r="C23349" s="35"/>
    </row>
    <row r="23350" spans="1:3" ht="15" x14ac:dyDescent="0.2">
      <c r="A23350" s="13"/>
      <c r="B23350" s="2" t="s">
        <v>19</v>
      </c>
      <c r="C23350" s="28">
        <v>37.732400000000005</v>
      </c>
    </row>
    <row r="23351" spans="1:3" ht="15" hidden="1" x14ac:dyDescent="0.2">
      <c r="A23351" s="13">
        <f t="shared" si="956"/>
        <v>0</v>
      </c>
      <c r="B23351" s="12" t="s">
        <v>20</v>
      </c>
      <c r="C23351" s="31">
        <v>0</v>
      </c>
    </row>
    <row r="23352" spans="1:3" ht="15" x14ac:dyDescent="0.2">
      <c r="A23352" s="13"/>
      <c r="B23352" s="12" t="s">
        <v>21</v>
      </c>
      <c r="C23352" s="31">
        <v>37.732400000000005</v>
      </c>
    </row>
    <row r="23353" spans="1:3" ht="15" hidden="1" x14ac:dyDescent="0.2">
      <c r="A23353" s="13">
        <v>0</v>
      </c>
      <c r="B23353" s="15" t="s">
        <v>22</v>
      </c>
      <c r="C23353" s="32">
        <v>29.313500000000001</v>
      </c>
    </row>
    <row r="23354" spans="1:3" ht="15" hidden="1" x14ac:dyDescent="0.2">
      <c r="A23354" s="13">
        <v>0</v>
      </c>
      <c r="B23354" s="15" t="s">
        <v>23</v>
      </c>
      <c r="C23354" s="32">
        <v>0</v>
      </c>
    </row>
    <row r="23355" spans="1:3" ht="15" hidden="1" x14ac:dyDescent="0.2">
      <c r="A23355" s="13">
        <v>0</v>
      </c>
      <c r="B23355" s="15" t="s">
        <v>24</v>
      </c>
      <c r="C23355" s="32">
        <v>1.3133999999999999</v>
      </c>
    </row>
    <row r="23356" spans="1:3" ht="15" hidden="1" x14ac:dyDescent="0.2">
      <c r="A23356" s="13">
        <v>0</v>
      </c>
      <c r="B23356" s="15" t="s">
        <v>25</v>
      </c>
      <c r="C23356" s="32">
        <v>0</v>
      </c>
    </row>
    <row r="23357" spans="1:3" ht="15" hidden="1" x14ac:dyDescent="0.2">
      <c r="A23357" s="13">
        <v>0</v>
      </c>
      <c r="B23357" s="15" t="s">
        <v>26</v>
      </c>
      <c r="C23357" s="32">
        <v>0</v>
      </c>
    </row>
    <row r="23358" spans="1:3" ht="15" hidden="1" x14ac:dyDescent="0.2">
      <c r="A23358" s="13">
        <v>0</v>
      </c>
      <c r="B23358" s="15" t="s">
        <v>27</v>
      </c>
      <c r="C23358" s="32">
        <v>5.1499999999999997E-2</v>
      </c>
    </row>
    <row r="23359" spans="1:3" ht="30" hidden="1" x14ac:dyDescent="0.2">
      <c r="A23359" s="13">
        <v>0</v>
      </c>
      <c r="B23359" s="15" t="s">
        <v>28</v>
      </c>
      <c r="C23359" s="32">
        <v>0</v>
      </c>
    </row>
    <row r="23360" spans="1:3" ht="15" hidden="1" x14ac:dyDescent="0.2">
      <c r="A23360" s="13">
        <v>0</v>
      </c>
      <c r="B23360" s="15" t="s">
        <v>29</v>
      </c>
      <c r="C23360" s="32">
        <v>0</v>
      </c>
    </row>
    <row r="23361" spans="1:3" ht="15" hidden="1" x14ac:dyDescent="0.2">
      <c r="A23361" s="13">
        <v>0</v>
      </c>
      <c r="B23361" s="15" t="s">
        <v>30</v>
      </c>
      <c r="C23361" s="32">
        <v>0</v>
      </c>
    </row>
    <row r="23362" spans="1:3" ht="15" hidden="1" x14ac:dyDescent="0.2">
      <c r="A23362" s="13">
        <v>0</v>
      </c>
      <c r="B23362" s="15" t="s">
        <v>31</v>
      </c>
      <c r="C23362" s="32">
        <v>7.0540000000000003</v>
      </c>
    </row>
    <row r="23363" spans="1:3" ht="15" hidden="1" x14ac:dyDescent="0.2">
      <c r="A23363" s="13">
        <f t="shared" ref="A23363:A23369" si="957">SUM(C23363)</f>
        <v>0</v>
      </c>
      <c r="B23363" s="12" t="s">
        <v>32</v>
      </c>
      <c r="C23363" s="31">
        <v>0</v>
      </c>
    </row>
    <row r="23364" spans="1:3" ht="15" hidden="1" x14ac:dyDescent="0.2">
      <c r="A23364" s="13">
        <f t="shared" si="957"/>
        <v>0</v>
      </c>
      <c r="B23364" s="3" t="s">
        <v>33</v>
      </c>
      <c r="C23364" s="28">
        <v>0</v>
      </c>
    </row>
    <row r="23365" spans="1:3" ht="15" hidden="1" x14ac:dyDescent="0.2">
      <c r="A23365" s="13">
        <f t="shared" si="957"/>
        <v>0</v>
      </c>
      <c r="B23365" s="12" t="s">
        <v>4</v>
      </c>
      <c r="C23365" s="31">
        <v>0</v>
      </c>
    </row>
    <row r="23366" spans="1:3" ht="15" hidden="1" x14ac:dyDescent="0.2">
      <c r="A23366" s="13">
        <f t="shared" si="957"/>
        <v>0</v>
      </c>
      <c r="B23366" s="12" t="s">
        <v>34</v>
      </c>
      <c r="C23366" s="31">
        <v>0</v>
      </c>
    </row>
    <row r="23367" spans="1:3" ht="15" hidden="1" x14ac:dyDescent="0.2">
      <c r="A23367" s="13">
        <f t="shared" si="957"/>
        <v>0</v>
      </c>
      <c r="B23367" s="12" t="s">
        <v>35</v>
      </c>
      <c r="C23367" s="31">
        <v>0</v>
      </c>
    </row>
    <row r="23368" spans="1:3" ht="15" hidden="1" x14ac:dyDescent="0.2">
      <c r="A23368" s="13">
        <f t="shared" si="957"/>
        <v>0</v>
      </c>
      <c r="B23368" s="2" t="s">
        <v>36</v>
      </c>
      <c r="C23368" s="28">
        <v>0</v>
      </c>
    </row>
    <row r="23369" spans="1:3" ht="15" hidden="1" x14ac:dyDescent="0.2">
      <c r="A23369" s="13">
        <f t="shared" si="957"/>
        <v>0</v>
      </c>
      <c r="B23369" s="2" t="s">
        <v>37</v>
      </c>
      <c r="C23369" s="28">
        <v>0</v>
      </c>
    </row>
    <row r="23370" spans="1:3" ht="15" hidden="1" x14ac:dyDescent="0.2">
      <c r="A23370" s="13">
        <v>0</v>
      </c>
      <c r="B23370" s="16" t="s">
        <v>8</v>
      </c>
      <c r="C23370" s="33">
        <v>0</v>
      </c>
    </row>
    <row r="23371" spans="1:3" ht="15" hidden="1" x14ac:dyDescent="0.2">
      <c r="A23371" s="13">
        <v>0</v>
      </c>
      <c r="B23371" s="15" t="s">
        <v>9</v>
      </c>
      <c r="C23371" s="32">
        <v>0</v>
      </c>
    </row>
    <row r="23372" spans="1:3" ht="15" hidden="1" x14ac:dyDescent="0.2">
      <c r="A23372" s="13">
        <v>0</v>
      </c>
      <c r="B23372" s="15" t="s">
        <v>38</v>
      </c>
      <c r="C23372" s="32">
        <v>0</v>
      </c>
    </row>
    <row r="23373" spans="1:3" ht="15" hidden="1" x14ac:dyDescent="0.2">
      <c r="A23373" s="13">
        <f>SUM(C23373)</f>
        <v>0</v>
      </c>
      <c r="B23373" s="14" t="s">
        <v>39</v>
      </c>
      <c r="C23373" s="31">
        <v>0</v>
      </c>
    </row>
    <row r="23374" spans="1:3" ht="15" hidden="1" x14ac:dyDescent="0.2">
      <c r="A23374" s="13">
        <f>SUM(C23374)</f>
        <v>0</v>
      </c>
      <c r="B23374" s="4" t="s">
        <v>40</v>
      </c>
      <c r="C23374" s="28">
        <v>0</v>
      </c>
    </row>
    <row r="23375" spans="1:3" ht="15" hidden="1" x14ac:dyDescent="0.2">
      <c r="A23375" s="13">
        <f>SUM(C23375)</f>
        <v>0</v>
      </c>
      <c r="B23375" s="2" t="s">
        <v>41</v>
      </c>
      <c r="C23375" s="28">
        <v>0</v>
      </c>
    </row>
    <row r="23376" spans="1:3" ht="15" hidden="1" x14ac:dyDescent="0.2">
      <c r="A23376" s="13">
        <v>0</v>
      </c>
      <c r="B23376" s="16" t="s">
        <v>14</v>
      </c>
      <c r="C23376" s="33">
        <v>0</v>
      </c>
    </row>
    <row r="23377" spans="1:3" ht="15" hidden="1" x14ac:dyDescent="0.2">
      <c r="A23377" s="13">
        <v>0</v>
      </c>
      <c r="B23377" s="15" t="s">
        <v>9</v>
      </c>
      <c r="C23377" s="32">
        <v>0</v>
      </c>
    </row>
    <row r="23378" spans="1:3" ht="15" hidden="1" x14ac:dyDescent="0.2">
      <c r="A23378" s="13">
        <v>0</v>
      </c>
      <c r="B23378" s="15" t="s">
        <v>10</v>
      </c>
      <c r="C23378" s="32">
        <v>0</v>
      </c>
    </row>
    <row r="23379" spans="1:3" ht="15" hidden="1" x14ac:dyDescent="0.2">
      <c r="A23379" s="13">
        <f>SUM(C23379)</f>
        <v>0</v>
      </c>
      <c r="B23379" s="14" t="s">
        <v>42</v>
      </c>
      <c r="C23379" s="31">
        <v>0</v>
      </c>
    </row>
    <row r="23380" spans="1:3" ht="15" hidden="1" x14ac:dyDescent="0.2">
      <c r="A23380" s="13">
        <f>SUM(C23380)</f>
        <v>0</v>
      </c>
      <c r="B23380" s="4" t="s">
        <v>16</v>
      </c>
      <c r="C23380" s="28">
        <v>0</v>
      </c>
    </row>
    <row r="23381" spans="1:3" ht="15" hidden="1" x14ac:dyDescent="0.2">
      <c r="A23381" s="13">
        <f>SUM(C23381)</f>
        <v>0</v>
      </c>
      <c r="B23381" s="16" t="s">
        <v>17</v>
      </c>
      <c r="C23381" s="33">
        <v>0</v>
      </c>
    </row>
    <row r="23382" spans="1:3" ht="15" hidden="1" x14ac:dyDescent="0.2">
      <c r="A23382" s="13">
        <v>0</v>
      </c>
      <c r="B23382" s="15" t="s">
        <v>43</v>
      </c>
      <c r="C23382" s="32">
        <v>0</v>
      </c>
    </row>
    <row r="23383" spans="1:3" ht="15" hidden="1" x14ac:dyDescent="0.2">
      <c r="A23383" s="13">
        <v>0</v>
      </c>
      <c r="B23383" s="15" t="s">
        <v>15</v>
      </c>
      <c r="C23383" s="32">
        <v>0</v>
      </c>
    </row>
    <row r="23384" spans="1:3" ht="15" hidden="1" x14ac:dyDescent="0.2">
      <c r="A23384" s="13">
        <v>0</v>
      </c>
      <c r="B23384" s="15" t="s">
        <v>10</v>
      </c>
      <c r="C23384" s="32">
        <v>0</v>
      </c>
    </row>
    <row r="23385" spans="1:3" ht="15" hidden="1" x14ac:dyDescent="0.2">
      <c r="A23385" s="13">
        <f t="shared" ref="A23385:A23417" si="958">SUM(C23385)</f>
        <v>0</v>
      </c>
      <c r="B23385" s="14" t="s">
        <v>39</v>
      </c>
      <c r="C23385" s="31">
        <v>0</v>
      </c>
    </row>
    <row r="23386" spans="1:3" ht="15" hidden="1" x14ac:dyDescent="0.2">
      <c r="A23386" s="13">
        <f t="shared" si="958"/>
        <v>0</v>
      </c>
      <c r="B23386" s="4" t="s">
        <v>16</v>
      </c>
      <c r="C23386" s="28">
        <v>0</v>
      </c>
    </row>
    <row r="23387" spans="1:3" hidden="1" x14ac:dyDescent="0.2">
      <c r="A23387" s="13">
        <f t="shared" si="958"/>
        <v>0</v>
      </c>
      <c r="B23387" s="21"/>
      <c r="C23387" s="35"/>
    </row>
    <row r="23388" spans="1:3" ht="15" hidden="1" x14ac:dyDescent="0.2">
      <c r="A23388" s="13">
        <f t="shared" si="958"/>
        <v>0</v>
      </c>
      <c r="B23388" s="22" t="s">
        <v>60</v>
      </c>
      <c r="C23388" s="29"/>
    </row>
    <row r="23389" spans="1:3" ht="15" x14ac:dyDescent="0.2">
      <c r="A23389" s="13"/>
      <c r="B23389" s="17" t="s">
        <v>44</v>
      </c>
      <c r="C23389" s="31">
        <v>80.794479999999993</v>
      </c>
    </row>
    <row r="23390" spans="1:3" ht="15" x14ac:dyDescent="0.2">
      <c r="A23390" s="13"/>
      <c r="B23390" s="12" t="s">
        <v>1</v>
      </c>
      <c r="C23390" s="31">
        <v>80.794479999999993</v>
      </c>
    </row>
    <row r="23391" spans="1:3" ht="15" hidden="1" x14ac:dyDescent="0.2">
      <c r="A23391" s="13">
        <f t="shared" si="958"/>
        <v>0</v>
      </c>
      <c r="B23391" s="12" t="s">
        <v>6</v>
      </c>
      <c r="C23391" s="31">
        <v>0</v>
      </c>
    </row>
    <row r="23392" spans="1:3" ht="15" hidden="1" x14ac:dyDescent="0.2">
      <c r="A23392" s="13">
        <f t="shared" si="958"/>
        <v>0</v>
      </c>
      <c r="B23392" s="12" t="s">
        <v>45</v>
      </c>
      <c r="C23392" s="31">
        <v>0</v>
      </c>
    </row>
    <row r="23393" spans="1:3" ht="15" hidden="1" x14ac:dyDescent="0.2">
      <c r="A23393" s="13">
        <f t="shared" si="958"/>
        <v>0</v>
      </c>
      <c r="B23393" s="12" t="s">
        <v>13</v>
      </c>
      <c r="C23393" s="31">
        <v>0</v>
      </c>
    </row>
    <row r="23394" spans="1:3" ht="15" x14ac:dyDescent="0.2">
      <c r="A23394" s="13"/>
      <c r="B23394" s="17" t="s">
        <v>46</v>
      </c>
      <c r="C23394" s="31">
        <v>37.732399999999998</v>
      </c>
    </row>
    <row r="23395" spans="1:3" ht="15" x14ac:dyDescent="0.2">
      <c r="A23395" s="13"/>
      <c r="B23395" s="12" t="s">
        <v>19</v>
      </c>
      <c r="C23395" s="31">
        <v>37.732399999999998</v>
      </c>
    </row>
    <row r="23396" spans="1:3" ht="15" hidden="1" x14ac:dyDescent="0.2">
      <c r="A23396" s="13">
        <f t="shared" si="958"/>
        <v>0</v>
      </c>
      <c r="B23396" s="12" t="s">
        <v>36</v>
      </c>
      <c r="C23396" s="31">
        <v>0</v>
      </c>
    </row>
    <row r="23397" spans="1:3" ht="15" hidden="1" x14ac:dyDescent="0.2">
      <c r="A23397" s="13">
        <f t="shared" si="958"/>
        <v>0</v>
      </c>
      <c r="B23397" s="12" t="s">
        <v>47</v>
      </c>
      <c r="C23397" s="31">
        <v>0</v>
      </c>
    </row>
    <row r="23398" spans="1:3" ht="15" hidden="1" x14ac:dyDescent="0.2">
      <c r="A23398" s="13">
        <f t="shared" si="958"/>
        <v>0</v>
      </c>
      <c r="B23398" s="12" t="s">
        <v>41</v>
      </c>
      <c r="C23398" s="31">
        <v>0</v>
      </c>
    </row>
    <row r="23399" spans="1:3" ht="15" x14ac:dyDescent="0.2">
      <c r="A23399" s="13"/>
      <c r="B23399" s="39" t="s">
        <v>48</v>
      </c>
      <c r="C23399" s="40">
        <v>43.062080000000002</v>
      </c>
    </row>
    <row r="23400" spans="1:3" ht="15" x14ac:dyDescent="0.2">
      <c r="A23400" s="13"/>
      <c r="B23400" s="39" t="s">
        <v>49</v>
      </c>
      <c r="C23400" s="40">
        <v>102.66052999999999</v>
      </c>
    </row>
    <row r="23401" spans="1:3" ht="15" x14ac:dyDescent="0.2">
      <c r="A23401" s="13"/>
      <c r="B23401" s="39" t="s">
        <v>50</v>
      </c>
      <c r="C23401" s="40">
        <v>145.72261</v>
      </c>
    </row>
    <row r="23402" spans="1:3" ht="15" hidden="1" x14ac:dyDescent="0.2">
      <c r="A23402" s="13">
        <f t="shared" si="958"/>
        <v>0</v>
      </c>
      <c r="B23402" s="23"/>
      <c r="C23402" s="34"/>
    </row>
    <row r="23403" spans="1:3" hidden="1" x14ac:dyDescent="0.2">
      <c r="A23403" s="13">
        <f t="shared" si="958"/>
        <v>0</v>
      </c>
      <c r="B23403" s="18" t="s">
        <v>319</v>
      </c>
      <c r="C23403" s="29"/>
    </row>
    <row r="23404" spans="1:3" ht="15" x14ac:dyDescent="0.2">
      <c r="A23404" s="13"/>
      <c r="B23404" s="5" t="s">
        <v>53</v>
      </c>
      <c r="C23404" s="36">
        <v>35</v>
      </c>
    </row>
    <row r="23405" spans="1:3" ht="15" x14ac:dyDescent="0.2">
      <c r="A23405" s="13"/>
      <c r="B23405" s="6" t="s">
        <v>54</v>
      </c>
      <c r="C23405" s="36">
        <v>30</v>
      </c>
    </row>
    <row r="23406" spans="1:3" ht="15" x14ac:dyDescent="0.2">
      <c r="A23406" s="13"/>
      <c r="B23406" s="6" t="s">
        <v>55</v>
      </c>
      <c r="C23406" s="36">
        <v>5</v>
      </c>
    </row>
    <row r="23407" spans="1:3" ht="15" hidden="1" x14ac:dyDescent="0.2">
      <c r="A23407" s="13">
        <f t="shared" si="958"/>
        <v>0</v>
      </c>
      <c r="B23407" s="24"/>
      <c r="C23407" s="34"/>
    </row>
    <row r="23408" spans="1:3" ht="15" hidden="1" x14ac:dyDescent="0.2">
      <c r="A23408" s="13">
        <f t="shared" si="958"/>
        <v>0</v>
      </c>
      <c r="B23408" s="20" t="s">
        <v>283</v>
      </c>
      <c r="C23408" s="34"/>
    </row>
    <row r="23409" spans="1:3" hidden="1" x14ac:dyDescent="0.2">
      <c r="A23409" s="13">
        <f t="shared" si="958"/>
        <v>0</v>
      </c>
      <c r="B23409" s="21"/>
      <c r="C23409" s="35"/>
    </row>
    <row r="23410" spans="1:3" ht="15" hidden="1" x14ac:dyDescent="0.2">
      <c r="A23410" s="13">
        <f t="shared" si="958"/>
        <v>0</v>
      </c>
      <c r="B23410" s="22" t="s">
        <v>59</v>
      </c>
      <c r="C23410" s="29"/>
    </row>
    <row r="23411" spans="1:3" ht="15" hidden="1" x14ac:dyDescent="0.2">
      <c r="A23411" s="13">
        <f t="shared" si="958"/>
        <v>0</v>
      </c>
      <c r="B23411" s="2" t="s">
        <v>1</v>
      </c>
      <c r="C23411" s="28">
        <v>0</v>
      </c>
    </row>
    <row r="23412" spans="1:3" ht="15" hidden="1" x14ac:dyDescent="0.2">
      <c r="A23412" s="13">
        <f t="shared" si="958"/>
        <v>0</v>
      </c>
      <c r="B23412" s="3" t="s">
        <v>2</v>
      </c>
      <c r="C23412" s="28"/>
    </row>
    <row r="23413" spans="1:3" ht="15" hidden="1" x14ac:dyDescent="0.2">
      <c r="A23413" s="13">
        <f t="shared" si="958"/>
        <v>0</v>
      </c>
      <c r="B23413" s="3" t="s">
        <v>3</v>
      </c>
      <c r="C23413" s="28"/>
    </row>
    <row r="23414" spans="1:3" ht="15" hidden="1" x14ac:dyDescent="0.2">
      <c r="A23414" s="13">
        <f t="shared" si="958"/>
        <v>0</v>
      </c>
      <c r="B23414" s="3" t="s">
        <v>4</v>
      </c>
      <c r="C23414" s="28">
        <v>0</v>
      </c>
    </row>
    <row r="23415" spans="1:3" ht="15" hidden="1" x14ac:dyDescent="0.2">
      <c r="A23415" s="13">
        <f t="shared" si="958"/>
        <v>0</v>
      </c>
      <c r="B23415" s="3" t="s">
        <v>5</v>
      </c>
      <c r="C23415" s="28">
        <v>0</v>
      </c>
    </row>
    <row r="23416" spans="1:3" ht="15" hidden="1" x14ac:dyDescent="0.2">
      <c r="A23416" s="13">
        <f t="shared" si="958"/>
        <v>0</v>
      </c>
      <c r="B23416" s="2" t="s">
        <v>6</v>
      </c>
      <c r="C23416" s="28">
        <v>0</v>
      </c>
    </row>
    <row r="23417" spans="1:3" ht="15" hidden="1" x14ac:dyDescent="0.2">
      <c r="A23417" s="13">
        <f t="shared" si="958"/>
        <v>0</v>
      </c>
      <c r="B23417" s="2" t="s">
        <v>7</v>
      </c>
      <c r="C23417" s="28">
        <v>0</v>
      </c>
    </row>
    <row r="23418" spans="1:3" ht="15" hidden="1" x14ac:dyDescent="0.2">
      <c r="A23418" s="13">
        <v>0</v>
      </c>
      <c r="B23418" s="3" t="s">
        <v>8</v>
      </c>
      <c r="C23418" s="28">
        <v>0</v>
      </c>
    </row>
    <row r="23419" spans="1:3" ht="15" hidden="1" x14ac:dyDescent="0.2">
      <c r="A23419" s="13">
        <f>SUM(C23419)</f>
        <v>0</v>
      </c>
      <c r="B23419" s="4" t="s">
        <v>9</v>
      </c>
      <c r="C23419" s="28">
        <v>0</v>
      </c>
    </row>
    <row r="23420" spans="1:3" ht="15" hidden="1" x14ac:dyDescent="0.2">
      <c r="A23420" s="13">
        <v>0</v>
      </c>
      <c r="B23420" s="4" t="s">
        <v>10</v>
      </c>
      <c r="C23420" s="28">
        <v>0</v>
      </c>
    </row>
    <row r="23421" spans="1:3" ht="15" hidden="1" x14ac:dyDescent="0.2">
      <c r="A23421" s="13">
        <f>SUM(C23421)</f>
        <v>0</v>
      </c>
      <c r="B23421" s="4" t="s">
        <v>11</v>
      </c>
      <c r="C23421" s="28">
        <v>0</v>
      </c>
    </row>
    <row r="23422" spans="1:3" ht="15" hidden="1" x14ac:dyDescent="0.2">
      <c r="A23422" s="13">
        <f>SUM(C23422)</f>
        <v>0</v>
      </c>
      <c r="B23422" s="4" t="s">
        <v>12</v>
      </c>
      <c r="C23422" s="28">
        <v>0</v>
      </c>
    </row>
    <row r="23423" spans="1:3" ht="15" hidden="1" x14ac:dyDescent="0.2">
      <c r="A23423" s="13">
        <f>SUM(C23423)</f>
        <v>0</v>
      </c>
      <c r="B23423" s="2" t="s">
        <v>13</v>
      </c>
      <c r="C23423" s="28">
        <v>0</v>
      </c>
    </row>
    <row r="23424" spans="1:3" ht="15" hidden="1" x14ac:dyDescent="0.2">
      <c r="A23424" s="13">
        <v>0</v>
      </c>
      <c r="B23424" s="3" t="s">
        <v>14</v>
      </c>
      <c r="C23424" s="28">
        <v>0</v>
      </c>
    </row>
    <row r="23425" spans="1:3" ht="15" hidden="1" x14ac:dyDescent="0.2">
      <c r="A23425" s="13">
        <v>0</v>
      </c>
      <c r="B23425" s="4" t="s">
        <v>15</v>
      </c>
      <c r="C23425" s="28">
        <v>0</v>
      </c>
    </row>
    <row r="23426" spans="1:3" ht="15" hidden="1" x14ac:dyDescent="0.2">
      <c r="A23426" s="13">
        <v>0</v>
      </c>
      <c r="B23426" s="4" t="s">
        <v>10</v>
      </c>
      <c r="C23426" s="28">
        <v>0</v>
      </c>
    </row>
    <row r="23427" spans="1:3" ht="15" hidden="1" x14ac:dyDescent="0.2">
      <c r="A23427" s="13">
        <f t="shared" ref="A23427:A23433" si="959">SUM(C23427)</f>
        <v>0</v>
      </c>
      <c r="B23427" s="4" t="s">
        <v>16</v>
      </c>
      <c r="C23427" s="28">
        <v>0</v>
      </c>
    </row>
    <row r="23428" spans="1:3" ht="15" hidden="1" x14ac:dyDescent="0.2">
      <c r="A23428" s="13">
        <f t="shared" si="959"/>
        <v>0</v>
      </c>
      <c r="B23428" s="3" t="s">
        <v>17</v>
      </c>
      <c r="C23428" s="28">
        <v>0</v>
      </c>
    </row>
    <row r="23429" spans="1:3" ht="15" hidden="1" x14ac:dyDescent="0.2">
      <c r="A23429" s="13">
        <f t="shared" si="959"/>
        <v>0</v>
      </c>
      <c r="B23429" s="4" t="s">
        <v>18</v>
      </c>
      <c r="C23429" s="28">
        <v>0</v>
      </c>
    </row>
    <row r="23430" spans="1:3" hidden="1" x14ac:dyDescent="0.2">
      <c r="A23430" s="13">
        <f t="shared" si="959"/>
        <v>0</v>
      </c>
      <c r="B23430" s="21"/>
      <c r="C23430" s="35"/>
    </row>
    <row r="23431" spans="1:3" ht="15" hidden="1" x14ac:dyDescent="0.2">
      <c r="A23431" s="13">
        <f t="shared" si="959"/>
        <v>0</v>
      </c>
      <c r="B23431" s="2" t="s">
        <v>19</v>
      </c>
      <c r="C23431" s="28">
        <v>0</v>
      </c>
    </row>
    <row r="23432" spans="1:3" ht="15" hidden="1" x14ac:dyDescent="0.2">
      <c r="A23432" s="13">
        <f t="shared" si="959"/>
        <v>0</v>
      </c>
      <c r="B23432" s="12" t="s">
        <v>20</v>
      </c>
      <c r="C23432" s="31">
        <v>0</v>
      </c>
    </row>
    <row r="23433" spans="1:3" ht="15" hidden="1" x14ac:dyDescent="0.2">
      <c r="A23433" s="13">
        <f t="shared" si="959"/>
        <v>0</v>
      </c>
      <c r="B23433" s="12" t="s">
        <v>21</v>
      </c>
      <c r="C23433" s="31">
        <v>0</v>
      </c>
    </row>
    <row r="23434" spans="1:3" ht="15" hidden="1" x14ac:dyDescent="0.2">
      <c r="A23434" s="13">
        <v>0</v>
      </c>
      <c r="B23434" s="15" t="s">
        <v>22</v>
      </c>
      <c r="C23434" s="32">
        <v>0</v>
      </c>
    </row>
    <row r="23435" spans="1:3" ht="15" hidden="1" x14ac:dyDescent="0.2">
      <c r="A23435" s="13">
        <v>0</v>
      </c>
      <c r="B23435" s="15" t="s">
        <v>23</v>
      </c>
      <c r="C23435" s="32">
        <v>0</v>
      </c>
    </row>
    <row r="23436" spans="1:3" ht="15" hidden="1" x14ac:dyDescent="0.2">
      <c r="A23436" s="13">
        <v>0</v>
      </c>
      <c r="B23436" s="15" t="s">
        <v>24</v>
      </c>
      <c r="C23436" s="32">
        <v>0</v>
      </c>
    </row>
    <row r="23437" spans="1:3" ht="15" hidden="1" x14ac:dyDescent="0.2">
      <c r="A23437" s="13">
        <v>0</v>
      </c>
      <c r="B23437" s="15" t="s">
        <v>25</v>
      </c>
      <c r="C23437" s="32">
        <v>0</v>
      </c>
    </row>
    <row r="23438" spans="1:3" ht="15" hidden="1" x14ac:dyDescent="0.2">
      <c r="A23438" s="13">
        <v>0</v>
      </c>
      <c r="B23438" s="15" t="s">
        <v>26</v>
      </c>
      <c r="C23438" s="32">
        <v>0</v>
      </c>
    </row>
    <row r="23439" spans="1:3" ht="15" hidden="1" x14ac:dyDescent="0.2">
      <c r="A23439" s="13">
        <v>0</v>
      </c>
      <c r="B23439" s="15" t="s">
        <v>27</v>
      </c>
      <c r="C23439" s="32">
        <v>0</v>
      </c>
    </row>
    <row r="23440" spans="1:3" ht="30" hidden="1" x14ac:dyDescent="0.2">
      <c r="A23440" s="13">
        <v>0</v>
      </c>
      <c r="B23440" s="15" t="s">
        <v>28</v>
      </c>
      <c r="C23440" s="32">
        <v>0</v>
      </c>
    </row>
    <row r="23441" spans="1:3" ht="15" hidden="1" x14ac:dyDescent="0.2">
      <c r="A23441" s="13">
        <v>0</v>
      </c>
      <c r="B23441" s="15" t="s">
        <v>29</v>
      </c>
      <c r="C23441" s="32">
        <v>0</v>
      </c>
    </row>
    <row r="23442" spans="1:3" ht="15" hidden="1" x14ac:dyDescent="0.2">
      <c r="A23442" s="13">
        <v>0</v>
      </c>
      <c r="B23442" s="15" t="s">
        <v>30</v>
      </c>
      <c r="C23442" s="32">
        <v>0</v>
      </c>
    </row>
    <row r="23443" spans="1:3" ht="15" hidden="1" x14ac:dyDescent="0.2">
      <c r="A23443" s="13">
        <v>0</v>
      </c>
      <c r="B23443" s="15" t="s">
        <v>31</v>
      </c>
      <c r="C23443" s="32">
        <v>0</v>
      </c>
    </row>
    <row r="23444" spans="1:3" ht="15" hidden="1" x14ac:dyDescent="0.2">
      <c r="A23444" s="13">
        <f t="shared" ref="A23444:A23450" si="960">SUM(C23444)</f>
        <v>0</v>
      </c>
      <c r="B23444" s="12" t="s">
        <v>32</v>
      </c>
      <c r="C23444" s="31">
        <v>0</v>
      </c>
    </row>
    <row r="23445" spans="1:3" ht="15" hidden="1" x14ac:dyDescent="0.2">
      <c r="A23445" s="13">
        <f t="shared" si="960"/>
        <v>0</v>
      </c>
      <c r="B23445" s="3" t="s">
        <v>33</v>
      </c>
      <c r="C23445" s="28">
        <v>0</v>
      </c>
    </row>
    <row r="23446" spans="1:3" ht="15" hidden="1" x14ac:dyDescent="0.2">
      <c r="A23446" s="13">
        <f t="shared" si="960"/>
        <v>0</v>
      </c>
      <c r="B23446" s="12" t="s">
        <v>4</v>
      </c>
      <c r="C23446" s="31">
        <v>0</v>
      </c>
    </row>
    <row r="23447" spans="1:3" ht="15" hidden="1" x14ac:dyDescent="0.2">
      <c r="A23447" s="13">
        <f t="shared" si="960"/>
        <v>0</v>
      </c>
      <c r="B23447" s="12" t="s">
        <v>34</v>
      </c>
      <c r="C23447" s="31">
        <v>0</v>
      </c>
    </row>
    <row r="23448" spans="1:3" ht="15" hidden="1" x14ac:dyDescent="0.2">
      <c r="A23448" s="13">
        <f t="shared" si="960"/>
        <v>0</v>
      </c>
      <c r="B23448" s="12" t="s">
        <v>35</v>
      </c>
      <c r="C23448" s="31">
        <v>0</v>
      </c>
    </row>
    <row r="23449" spans="1:3" ht="15" hidden="1" x14ac:dyDescent="0.2">
      <c r="A23449" s="13">
        <f t="shared" si="960"/>
        <v>0</v>
      </c>
      <c r="B23449" s="2" t="s">
        <v>36</v>
      </c>
      <c r="C23449" s="28">
        <v>0</v>
      </c>
    </row>
    <row r="23450" spans="1:3" ht="15" hidden="1" x14ac:dyDescent="0.2">
      <c r="A23450" s="13">
        <f t="shared" si="960"/>
        <v>0</v>
      </c>
      <c r="B23450" s="2" t="s">
        <v>37</v>
      </c>
      <c r="C23450" s="28">
        <v>0</v>
      </c>
    </row>
    <row r="23451" spans="1:3" ht="15" hidden="1" x14ac:dyDescent="0.2">
      <c r="A23451" s="13">
        <v>0</v>
      </c>
      <c r="B23451" s="16" t="s">
        <v>8</v>
      </c>
      <c r="C23451" s="33">
        <v>0</v>
      </c>
    </row>
    <row r="23452" spans="1:3" ht="15" hidden="1" x14ac:dyDescent="0.2">
      <c r="A23452" s="13">
        <v>0</v>
      </c>
      <c r="B23452" s="15" t="s">
        <v>9</v>
      </c>
      <c r="C23452" s="32">
        <v>0</v>
      </c>
    </row>
    <row r="23453" spans="1:3" ht="15" hidden="1" x14ac:dyDescent="0.2">
      <c r="A23453" s="13">
        <v>0</v>
      </c>
      <c r="B23453" s="15" t="s">
        <v>38</v>
      </c>
      <c r="C23453" s="32">
        <v>0</v>
      </c>
    </row>
    <row r="23454" spans="1:3" ht="15" hidden="1" x14ac:dyDescent="0.2">
      <c r="A23454" s="13">
        <f>SUM(C23454)</f>
        <v>0</v>
      </c>
      <c r="B23454" s="14" t="s">
        <v>39</v>
      </c>
      <c r="C23454" s="31">
        <v>0</v>
      </c>
    </row>
    <row r="23455" spans="1:3" ht="15" hidden="1" x14ac:dyDescent="0.2">
      <c r="A23455" s="13">
        <f>SUM(C23455)</f>
        <v>0</v>
      </c>
      <c r="B23455" s="4" t="s">
        <v>40</v>
      </c>
      <c r="C23455" s="28">
        <v>0</v>
      </c>
    </row>
    <row r="23456" spans="1:3" ht="15" hidden="1" x14ac:dyDescent="0.2">
      <c r="A23456" s="13">
        <f>SUM(C23456)</f>
        <v>0</v>
      </c>
      <c r="B23456" s="2" t="s">
        <v>41</v>
      </c>
      <c r="C23456" s="28">
        <v>0</v>
      </c>
    </row>
    <row r="23457" spans="1:3" ht="15" hidden="1" x14ac:dyDescent="0.2">
      <c r="A23457" s="13">
        <v>0</v>
      </c>
      <c r="B23457" s="16" t="s">
        <v>14</v>
      </c>
      <c r="C23457" s="33">
        <v>0</v>
      </c>
    </row>
    <row r="23458" spans="1:3" ht="15" hidden="1" x14ac:dyDescent="0.2">
      <c r="A23458" s="13">
        <v>0</v>
      </c>
      <c r="B23458" s="15" t="s">
        <v>9</v>
      </c>
      <c r="C23458" s="32">
        <v>0</v>
      </c>
    </row>
    <row r="23459" spans="1:3" ht="15" hidden="1" x14ac:dyDescent="0.2">
      <c r="A23459" s="13">
        <v>0</v>
      </c>
      <c r="B23459" s="15" t="s">
        <v>10</v>
      </c>
      <c r="C23459" s="32">
        <v>0</v>
      </c>
    </row>
    <row r="23460" spans="1:3" ht="15" hidden="1" x14ac:dyDescent="0.2">
      <c r="A23460" s="13">
        <f>SUM(C23460)</f>
        <v>0</v>
      </c>
      <c r="B23460" s="14" t="s">
        <v>42</v>
      </c>
      <c r="C23460" s="31">
        <v>0</v>
      </c>
    </row>
    <row r="23461" spans="1:3" ht="15" hidden="1" x14ac:dyDescent="0.2">
      <c r="A23461" s="13">
        <f>SUM(C23461)</f>
        <v>0</v>
      </c>
      <c r="B23461" s="4" t="s">
        <v>16</v>
      </c>
      <c r="C23461" s="28">
        <v>0</v>
      </c>
    </row>
    <row r="23462" spans="1:3" ht="15" hidden="1" x14ac:dyDescent="0.2">
      <c r="A23462" s="13">
        <f>SUM(C23462)</f>
        <v>0</v>
      </c>
      <c r="B23462" s="16" t="s">
        <v>17</v>
      </c>
      <c r="C23462" s="33">
        <v>0</v>
      </c>
    </row>
    <row r="23463" spans="1:3" ht="15" hidden="1" x14ac:dyDescent="0.2">
      <c r="A23463" s="13">
        <v>0</v>
      </c>
      <c r="B23463" s="15" t="s">
        <v>43</v>
      </c>
      <c r="C23463" s="32">
        <v>0</v>
      </c>
    </row>
    <row r="23464" spans="1:3" ht="15" hidden="1" x14ac:dyDescent="0.2">
      <c r="A23464" s="13">
        <v>0</v>
      </c>
      <c r="B23464" s="15" t="s">
        <v>15</v>
      </c>
      <c r="C23464" s="32">
        <v>0</v>
      </c>
    </row>
    <row r="23465" spans="1:3" ht="15" hidden="1" x14ac:dyDescent="0.2">
      <c r="A23465" s="13">
        <v>0</v>
      </c>
      <c r="B23465" s="15" t="s">
        <v>10</v>
      </c>
      <c r="C23465" s="32">
        <v>0</v>
      </c>
    </row>
    <row r="23466" spans="1:3" ht="15" hidden="1" x14ac:dyDescent="0.2">
      <c r="A23466" s="13">
        <f t="shared" ref="A23466:A23488" si="961">SUM(C23466)</f>
        <v>0</v>
      </c>
      <c r="B23466" s="14" t="s">
        <v>39</v>
      </c>
      <c r="C23466" s="31">
        <v>0</v>
      </c>
    </row>
    <row r="23467" spans="1:3" ht="15" hidden="1" x14ac:dyDescent="0.2">
      <c r="A23467" s="13">
        <f t="shared" si="961"/>
        <v>0</v>
      </c>
      <c r="B23467" s="4" t="s">
        <v>16</v>
      </c>
      <c r="C23467" s="28">
        <v>0</v>
      </c>
    </row>
    <row r="23468" spans="1:3" hidden="1" x14ac:dyDescent="0.2">
      <c r="A23468" s="13">
        <f t="shared" si="961"/>
        <v>0</v>
      </c>
      <c r="B23468" s="21"/>
      <c r="C23468" s="35"/>
    </row>
    <row r="23469" spans="1:3" ht="15" hidden="1" x14ac:dyDescent="0.2">
      <c r="A23469" s="13">
        <f t="shared" si="961"/>
        <v>0</v>
      </c>
      <c r="B23469" s="22" t="s">
        <v>60</v>
      </c>
      <c r="C23469" s="29"/>
    </row>
    <row r="23470" spans="1:3" ht="15" hidden="1" x14ac:dyDescent="0.2">
      <c r="A23470" s="13">
        <f t="shared" si="961"/>
        <v>0</v>
      </c>
      <c r="B23470" s="17" t="s">
        <v>44</v>
      </c>
      <c r="C23470" s="31">
        <v>0</v>
      </c>
    </row>
    <row r="23471" spans="1:3" ht="15" hidden="1" x14ac:dyDescent="0.2">
      <c r="A23471" s="13">
        <f t="shared" si="961"/>
        <v>0</v>
      </c>
      <c r="B23471" s="12" t="s">
        <v>1</v>
      </c>
      <c r="C23471" s="31">
        <v>0</v>
      </c>
    </row>
    <row r="23472" spans="1:3" ht="15" hidden="1" x14ac:dyDescent="0.2">
      <c r="A23472" s="13">
        <f t="shared" si="961"/>
        <v>0</v>
      </c>
      <c r="B23472" s="12" t="s">
        <v>6</v>
      </c>
      <c r="C23472" s="31">
        <v>0</v>
      </c>
    </row>
    <row r="23473" spans="1:3" ht="15" hidden="1" x14ac:dyDescent="0.2">
      <c r="A23473" s="13">
        <f t="shared" si="961"/>
        <v>0</v>
      </c>
      <c r="B23473" s="12" t="s">
        <v>45</v>
      </c>
      <c r="C23473" s="31">
        <v>0</v>
      </c>
    </row>
    <row r="23474" spans="1:3" ht="15" hidden="1" x14ac:dyDescent="0.2">
      <c r="A23474" s="13">
        <f t="shared" si="961"/>
        <v>0</v>
      </c>
      <c r="B23474" s="12" t="s">
        <v>13</v>
      </c>
      <c r="C23474" s="31">
        <v>0</v>
      </c>
    </row>
    <row r="23475" spans="1:3" ht="15" hidden="1" x14ac:dyDescent="0.2">
      <c r="A23475" s="13">
        <f t="shared" si="961"/>
        <v>0</v>
      </c>
      <c r="B23475" s="17" t="s">
        <v>46</v>
      </c>
      <c r="C23475" s="31">
        <v>0</v>
      </c>
    </row>
    <row r="23476" spans="1:3" ht="15" hidden="1" x14ac:dyDescent="0.2">
      <c r="A23476" s="13">
        <f t="shared" si="961"/>
        <v>0</v>
      </c>
      <c r="B23476" s="12" t="s">
        <v>19</v>
      </c>
      <c r="C23476" s="31">
        <v>0</v>
      </c>
    </row>
    <row r="23477" spans="1:3" ht="15" hidden="1" x14ac:dyDescent="0.2">
      <c r="A23477" s="13">
        <f t="shared" si="961"/>
        <v>0</v>
      </c>
      <c r="B23477" s="12" t="s">
        <v>36</v>
      </c>
      <c r="C23477" s="31">
        <v>0</v>
      </c>
    </row>
    <row r="23478" spans="1:3" ht="15" hidden="1" x14ac:dyDescent="0.2">
      <c r="A23478" s="13">
        <f t="shared" si="961"/>
        <v>0</v>
      </c>
      <c r="B23478" s="12" t="s">
        <v>47</v>
      </c>
      <c r="C23478" s="31">
        <v>0</v>
      </c>
    </row>
    <row r="23479" spans="1:3" ht="15" hidden="1" x14ac:dyDescent="0.2">
      <c r="A23479" s="13">
        <f t="shared" si="961"/>
        <v>0</v>
      </c>
      <c r="B23479" s="12" t="s">
        <v>41</v>
      </c>
      <c r="C23479" s="31">
        <v>0</v>
      </c>
    </row>
    <row r="23480" spans="1:3" ht="15" hidden="1" x14ac:dyDescent="0.2">
      <c r="A23480" s="13">
        <f t="shared" si="961"/>
        <v>0</v>
      </c>
      <c r="B23480" s="39" t="s">
        <v>48</v>
      </c>
      <c r="C23480" s="40">
        <v>0</v>
      </c>
    </row>
    <row r="23481" spans="1:3" ht="15" hidden="1" x14ac:dyDescent="0.2">
      <c r="A23481" s="13">
        <f t="shared" si="961"/>
        <v>0</v>
      </c>
      <c r="B23481" s="39" t="s">
        <v>49</v>
      </c>
      <c r="C23481" s="40">
        <v>0</v>
      </c>
    </row>
    <row r="23482" spans="1:3" ht="15" hidden="1" x14ac:dyDescent="0.2">
      <c r="A23482" s="13">
        <f t="shared" si="961"/>
        <v>0</v>
      </c>
      <c r="B23482" s="39" t="s">
        <v>50</v>
      </c>
      <c r="C23482" s="40">
        <v>0</v>
      </c>
    </row>
    <row r="23483" spans="1:3" ht="15" hidden="1" x14ac:dyDescent="0.2">
      <c r="A23483" s="13">
        <f t="shared" si="961"/>
        <v>0</v>
      </c>
      <c r="B23483" s="23"/>
      <c r="C23483" s="34"/>
    </row>
    <row r="23484" spans="1:3" hidden="1" x14ac:dyDescent="0.2">
      <c r="A23484" s="13">
        <f t="shared" si="961"/>
        <v>0</v>
      </c>
      <c r="B23484" s="18" t="s">
        <v>319</v>
      </c>
      <c r="C23484" s="29"/>
    </row>
    <row r="23485" spans="1:3" ht="15" x14ac:dyDescent="0.2">
      <c r="A23485" s="13"/>
      <c r="B23485" s="5" t="s">
        <v>53</v>
      </c>
      <c r="C23485" s="36">
        <v>6</v>
      </c>
    </row>
    <row r="23486" spans="1:3" ht="15" x14ac:dyDescent="0.2">
      <c r="A23486" s="13"/>
      <c r="B23486" s="6" t="s">
        <v>54</v>
      </c>
      <c r="C23486" s="36">
        <v>6</v>
      </c>
    </row>
    <row r="23487" spans="1:3" ht="15" hidden="1" x14ac:dyDescent="0.2">
      <c r="A23487" s="13">
        <f t="shared" si="961"/>
        <v>0</v>
      </c>
      <c r="B23487" s="6" t="s">
        <v>55</v>
      </c>
      <c r="C23487" s="36">
        <v>0</v>
      </c>
    </row>
    <row r="23488" spans="1:3" ht="15" hidden="1" x14ac:dyDescent="0.2">
      <c r="A23488" s="13">
        <f t="shared" si="961"/>
        <v>0</v>
      </c>
      <c r="B23488" s="24"/>
      <c r="C23488" s="34"/>
    </row>
    <row r="23489" spans="1:3" ht="15" x14ac:dyDescent="0.2">
      <c r="A23489" s="13"/>
      <c r="B23489" s="121" t="s">
        <v>205</v>
      </c>
      <c r="C23489" s="122"/>
    </row>
    <row r="23490" spans="1:3" hidden="1" x14ac:dyDescent="0.2">
      <c r="A23490" s="13">
        <f t="shared" ref="A23490:A23498" si="962">SUM(C23490)</f>
        <v>0</v>
      </c>
      <c r="B23490" s="21"/>
      <c r="C23490" s="35"/>
    </row>
    <row r="23491" spans="1:3" ht="15" hidden="1" x14ac:dyDescent="0.2">
      <c r="A23491" s="13">
        <f t="shared" si="962"/>
        <v>0</v>
      </c>
      <c r="B23491" s="22" t="s">
        <v>59</v>
      </c>
      <c r="C23491" s="29"/>
    </row>
    <row r="23492" spans="1:3" ht="15" x14ac:dyDescent="0.2">
      <c r="A23492" s="13"/>
      <c r="B23492" s="2" t="s">
        <v>1</v>
      </c>
      <c r="C23492" s="28">
        <v>163.78324000000001</v>
      </c>
    </row>
    <row r="23493" spans="1:3" ht="15" hidden="1" x14ac:dyDescent="0.2">
      <c r="A23493" s="13">
        <f t="shared" si="962"/>
        <v>0</v>
      </c>
      <c r="B23493" s="3" t="s">
        <v>2</v>
      </c>
      <c r="C23493" s="28"/>
    </row>
    <row r="23494" spans="1:3" ht="15" hidden="1" x14ac:dyDescent="0.2">
      <c r="A23494" s="13">
        <f t="shared" si="962"/>
        <v>0</v>
      </c>
      <c r="B23494" s="3" t="s">
        <v>3</v>
      </c>
      <c r="C23494" s="28"/>
    </row>
    <row r="23495" spans="1:3" ht="15" hidden="1" x14ac:dyDescent="0.2">
      <c r="A23495" s="13">
        <f t="shared" si="962"/>
        <v>0</v>
      </c>
      <c r="B23495" s="3" t="s">
        <v>4</v>
      </c>
      <c r="C23495" s="28">
        <v>0</v>
      </c>
    </row>
    <row r="23496" spans="1:3" ht="15" x14ac:dyDescent="0.2">
      <c r="A23496" s="13"/>
      <c r="B23496" s="3" t="s">
        <v>5</v>
      </c>
      <c r="C23496" s="28">
        <v>163.78324000000001</v>
      </c>
    </row>
    <row r="23497" spans="1:3" ht="15" hidden="1" x14ac:dyDescent="0.2">
      <c r="A23497" s="13">
        <f t="shared" si="962"/>
        <v>0</v>
      </c>
      <c r="B23497" s="2" t="s">
        <v>6</v>
      </c>
      <c r="C23497" s="28">
        <v>0</v>
      </c>
    </row>
    <row r="23498" spans="1:3" ht="15" hidden="1" x14ac:dyDescent="0.2">
      <c r="A23498" s="13">
        <f t="shared" si="962"/>
        <v>0</v>
      </c>
      <c r="B23498" s="2" t="s">
        <v>7</v>
      </c>
      <c r="C23498" s="28">
        <v>0</v>
      </c>
    </row>
    <row r="23499" spans="1:3" ht="15" hidden="1" x14ac:dyDescent="0.2">
      <c r="A23499" s="13">
        <v>0</v>
      </c>
      <c r="B23499" s="3" t="s">
        <v>8</v>
      </c>
      <c r="C23499" s="28">
        <v>0</v>
      </c>
    </row>
    <row r="23500" spans="1:3" ht="15" hidden="1" x14ac:dyDescent="0.2">
      <c r="A23500" s="13">
        <f>SUM(C23500)</f>
        <v>0</v>
      </c>
      <c r="B23500" s="4" t="s">
        <v>9</v>
      </c>
      <c r="C23500" s="28">
        <v>0</v>
      </c>
    </row>
    <row r="23501" spans="1:3" ht="15" hidden="1" x14ac:dyDescent="0.2">
      <c r="A23501" s="13">
        <v>0</v>
      </c>
      <c r="B23501" s="4" t="s">
        <v>10</v>
      </c>
      <c r="C23501" s="28">
        <v>0</v>
      </c>
    </row>
    <row r="23502" spans="1:3" ht="15" hidden="1" x14ac:dyDescent="0.2">
      <c r="A23502" s="13">
        <f>SUM(C23502)</f>
        <v>0</v>
      </c>
      <c r="B23502" s="4" t="s">
        <v>11</v>
      </c>
      <c r="C23502" s="28">
        <v>0</v>
      </c>
    </row>
    <row r="23503" spans="1:3" ht="15" hidden="1" x14ac:dyDescent="0.2">
      <c r="A23503" s="13">
        <f>SUM(C23503)</f>
        <v>0</v>
      </c>
      <c r="B23503" s="4" t="s">
        <v>12</v>
      </c>
      <c r="C23503" s="28">
        <v>0</v>
      </c>
    </row>
    <row r="23504" spans="1:3" ht="15" x14ac:dyDescent="0.2">
      <c r="A23504" s="13"/>
      <c r="B23504" s="2" t="s">
        <v>13</v>
      </c>
      <c r="C23504" s="28">
        <v>3316</v>
      </c>
    </row>
    <row r="23505" spans="1:3" ht="15" hidden="1" x14ac:dyDescent="0.2">
      <c r="A23505" s="13">
        <v>0</v>
      </c>
      <c r="B23505" s="3" t="s">
        <v>14</v>
      </c>
      <c r="C23505" s="28">
        <v>3316</v>
      </c>
    </row>
    <row r="23506" spans="1:3" ht="15" hidden="1" x14ac:dyDescent="0.2">
      <c r="A23506" s="13">
        <v>0</v>
      </c>
      <c r="B23506" s="4" t="s">
        <v>15</v>
      </c>
      <c r="C23506" s="28">
        <v>3316</v>
      </c>
    </row>
    <row r="23507" spans="1:3" ht="15" hidden="1" x14ac:dyDescent="0.2">
      <c r="A23507" s="13">
        <v>0</v>
      </c>
      <c r="B23507" s="4" t="s">
        <v>10</v>
      </c>
      <c r="C23507" s="28">
        <v>0</v>
      </c>
    </row>
    <row r="23508" spans="1:3" ht="15" hidden="1" x14ac:dyDescent="0.2">
      <c r="A23508" s="13">
        <f t="shared" ref="A23508:A23514" si="963">SUM(C23508)</f>
        <v>0</v>
      </c>
      <c r="B23508" s="4" t="s">
        <v>16</v>
      </c>
      <c r="C23508" s="28">
        <v>0</v>
      </c>
    </row>
    <row r="23509" spans="1:3" ht="15" hidden="1" x14ac:dyDescent="0.2">
      <c r="A23509" s="13">
        <f t="shared" si="963"/>
        <v>0</v>
      </c>
      <c r="B23509" s="3" t="s">
        <v>17</v>
      </c>
      <c r="C23509" s="28">
        <v>0</v>
      </c>
    </row>
    <row r="23510" spans="1:3" ht="15" hidden="1" x14ac:dyDescent="0.2">
      <c r="A23510" s="13">
        <f t="shared" si="963"/>
        <v>0</v>
      </c>
      <c r="B23510" s="4" t="s">
        <v>18</v>
      </c>
      <c r="C23510" s="28">
        <v>0</v>
      </c>
    </row>
    <row r="23511" spans="1:3" hidden="1" x14ac:dyDescent="0.2">
      <c r="A23511" s="13">
        <f t="shared" si="963"/>
        <v>0</v>
      </c>
      <c r="B23511" s="21"/>
      <c r="C23511" s="35"/>
    </row>
    <row r="23512" spans="1:3" ht="15" x14ac:dyDescent="0.2">
      <c r="A23512" s="13"/>
      <c r="B23512" s="2" t="s">
        <v>19</v>
      </c>
      <c r="C23512" s="28">
        <v>2216.2929199999999</v>
      </c>
    </row>
    <row r="23513" spans="1:3" ht="15" x14ac:dyDescent="0.2">
      <c r="A23513" s="13"/>
      <c r="B23513" s="12" t="s">
        <v>20</v>
      </c>
      <c r="C23513" s="31">
        <v>11.25</v>
      </c>
    </row>
    <row r="23514" spans="1:3" ht="15" x14ac:dyDescent="0.2">
      <c r="A23514" s="13"/>
      <c r="B23514" s="12" t="s">
        <v>21</v>
      </c>
      <c r="C23514" s="31">
        <v>2125.65852</v>
      </c>
    </row>
    <row r="23515" spans="1:3" ht="15" hidden="1" x14ac:dyDescent="0.2">
      <c r="A23515" s="13">
        <v>0</v>
      </c>
      <c r="B23515" s="15" t="s">
        <v>22</v>
      </c>
      <c r="C23515" s="32">
        <v>0</v>
      </c>
    </row>
    <row r="23516" spans="1:3" ht="15" hidden="1" x14ac:dyDescent="0.2">
      <c r="A23516" s="13">
        <v>0</v>
      </c>
      <c r="B23516" s="15" t="s">
        <v>23</v>
      </c>
      <c r="C23516" s="32">
        <v>0</v>
      </c>
    </row>
    <row r="23517" spans="1:3" ht="15" hidden="1" x14ac:dyDescent="0.2">
      <c r="A23517" s="13">
        <v>0</v>
      </c>
      <c r="B23517" s="15" t="s">
        <v>24</v>
      </c>
      <c r="C23517" s="32">
        <v>2.5651600000000001</v>
      </c>
    </row>
    <row r="23518" spans="1:3" ht="15" hidden="1" x14ac:dyDescent="0.2">
      <c r="A23518" s="13">
        <v>0</v>
      </c>
      <c r="B23518" s="15" t="s">
        <v>25</v>
      </c>
      <c r="C23518" s="32">
        <v>0</v>
      </c>
    </row>
    <row r="23519" spans="1:3" ht="15" hidden="1" x14ac:dyDescent="0.2">
      <c r="A23519" s="13">
        <v>0</v>
      </c>
      <c r="B23519" s="15" t="s">
        <v>26</v>
      </c>
      <c r="C23519" s="32">
        <v>0</v>
      </c>
    </row>
    <row r="23520" spans="1:3" ht="15" hidden="1" x14ac:dyDescent="0.2">
      <c r="A23520" s="13">
        <v>0</v>
      </c>
      <c r="B23520" s="15" t="s">
        <v>27</v>
      </c>
      <c r="C23520" s="32">
        <v>1.8</v>
      </c>
    </row>
    <row r="23521" spans="1:3" ht="30" hidden="1" x14ac:dyDescent="0.2">
      <c r="A23521" s="13">
        <v>0</v>
      </c>
      <c r="B23521" s="15" t="s">
        <v>28</v>
      </c>
      <c r="C23521" s="32">
        <v>0</v>
      </c>
    </row>
    <row r="23522" spans="1:3" ht="15" hidden="1" x14ac:dyDescent="0.2">
      <c r="A23522" s="13">
        <v>0</v>
      </c>
      <c r="B23522" s="15" t="s">
        <v>29</v>
      </c>
      <c r="C23522" s="32">
        <v>0.7732</v>
      </c>
    </row>
    <row r="23523" spans="1:3" ht="15" hidden="1" x14ac:dyDescent="0.2">
      <c r="A23523" s="13">
        <v>0</v>
      </c>
      <c r="B23523" s="15" t="s">
        <v>30</v>
      </c>
      <c r="C23523" s="32">
        <v>0</v>
      </c>
    </row>
    <row r="23524" spans="1:3" ht="15" hidden="1" x14ac:dyDescent="0.2">
      <c r="A23524" s="13">
        <v>0</v>
      </c>
      <c r="B23524" s="15" t="s">
        <v>31</v>
      </c>
      <c r="C23524" s="32">
        <v>2120.52016</v>
      </c>
    </row>
    <row r="23525" spans="1:3" ht="15" x14ac:dyDescent="0.2">
      <c r="A23525" s="13"/>
      <c r="B23525" s="12" t="s">
        <v>32</v>
      </c>
      <c r="C23525" s="31">
        <v>40.898209999999999</v>
      </c>
    </row>
    <row r="23526" spans="1:3" ht="15" hidden="1" x14ac:dyDescent="0.2">
      <c r="A23526" s="13">
        <f t="shared" ref="A23525:A23585" si="964">SUM(C23526)</f>
        <v>0</v>
      </c>
      <c r="B23526" s="3" t="s">
        <v>33</v>
      </c>
      <c r="C23526" s="28">
        <v>0</v>
      </c>
    </row>
    <row r="23527" spans="1:3" ht="15" hidden="1" x14ac:dyDescent="0.2">
      <c r="A23527" s="13">
        <f t="shared" si="964"/>
        <v>0</v>
      </c>
      <c r="B23527" s="12" t="s">
        <v>4</v>
      </c>
      <c r="C23527" s="31">
        <v>0</v>
      </c>
    </row>
    <row r="23528" spans="1:3" ht="15" hidden="1" x14ac:dyDescent="0.2">
      <c r="A23528" s="13">
        <f t="shared" si="964"/>
        <v>0</v>
      </c>
      <c r="B23528" s="12" t="s">
        <v>34</v>
      </c>
      <c r="C23528" s="31">
        <v>0</v>
      </c>
    </row>
    <row r="23529" spans="1:3" ht="15" x14ac:dyDescent="0.2">
      <c r="A23529" s="13"/>
      <c r="B23529" s="12" t="s">
        <v>35</v>
      </c>
      <c r="C23529" s="31">
        <v>38.486190000000001</v>
      </c>
    </row>
    <row r="23530" spans="1:3" ht="15" x14ac:dyDescent="0.2">
      <c r="A23530" s="13"/>
      <c r="B23530" s="2" t="s">
        <v>36</v>
      </c>
      <c r="C23530" s="28">
        <v>312.44979000000001</v>
      </c>
    </row>
    <row r="23531" spans="1:3" ht="15" hidden="1" x14ac:dyDescent="0.2">
      <c r="A23531" s="13">
        <f t="shared" si="964"/>
        <v>0</v>
      </c>
      <c r="B23531" s="2" t="s">
        <v>37</v>
      </c>
      <c r="C23531" s="28">
        <v>0</v>
      </c>
    </row>
    <row r="23532" spans="1:3" ht="15" hidden="1" x14ac:dyDescent="0.2">
      <c r="A23532" s="13">
        <v>0</v>
      </c>
      <c r="B23532" s="16" t="s">
        <v>8</v>
      </c>
      <c r="C23532" s="33">
        <v>0</v>
      </c>
    </row>
    <row r="23533" spans="1:3" ht="15" hidden="1" x14ac:dyDescent="0.2">
      <c r="A23533" s="13">
        <v>0</v>
      </c>
      <c r="B23533" s="15" t="s">
        <v>9</v>
      </c>
      <c r="C23533" s="32">
        <v>0</v>
      </c>
    </row>
    <row r="23534" spans="1:3" ht="15" hidden="1" x14ac:dyDescent="0.2">
      <c r="A23534" s="13">
        <v>0</v>
      </c>
      <c r="B23534" s="15" t="s">
        <v>38</v>
      </c>
      <c r="C23534" s="32">
        <v>0</v>
      </c>
    </row>
    <row r="23535" spans="1:3" ht="15" hidden="1" x14ac:dyDescent="0.2">
      <c r="A23535" s="13">
        <f t="shared" si="964"/>
        <v>0</v>
      </c>
      <c r="B23535" s="14" t="s">
        <v>39</v>
      </c>
      <c r="C23535" s="31">
        <v>0</v>
      </c>
    </row>
    <row r="23536" spans="1:3" ht="15" hidden="1" x14ac:dyDescent="0.2">
      <c r="A23536" s="13">
        <f t="shared" si="964"/>
        <v>0</v>
      </c>
      <c r="B23536" s="4" t="s">
        <v>40</v>
      </c>
      <c r="C23536" s="28">
        <v>0</v>
      </c>
    </row>
    <row r="23537" spans="1:3" ht="15" hidden="1" x14ac:dyDescent="0.2">
      <c r="A23537" s="13">
        <f t="shared" si="964"/>
        <v>0</v>
      </c>
      <c r="B23537" s="2" t="s">
        <v>41</v>
      </c>
      <c r="C23537" s="28">
        <v>0</v>
      </c>
    </row>
    <row r="23538" spans="1:3" ht="15" hidden="1" x14ac:dyDescent="0.2">
      <c r="A23538" s="13">
        <v>0</v>
      </c>
      <c r="B23538" s="16" t="s">
        <v>14</v>
      </c>
      <c r="C23538" s="33">
        <v>0</v>
      </c>
    </row>
    <row r="23539" spans="1:3" ht="15" hidden="1" x14ac:dyDescent="0.2">
      <c r="A23539" s="13">
        <v>0</v>
      </c>
      <c r="B23539" s="15" t="s">
        <v>9</v>
      </c>
      <c r="C23539" s="32">
        <v>0</v>
      </c>
    </row>
    <row r="23540" spans="1:3" ht="15" hidden="1" x14ac:dyDescent="0.2">
      <c r="A23540" s="13">
        <v>0</v>
      </c>
      <c r="B23540" s="15" t="s">
        <v>10</v>
      </c>
      <c r="C23540" s="32">
        <v>0</v>
      </c>
    </row>
    <row r="23541" spans="1:3" ht="15" hidden="1" x14ac:dyDescent="0.2">
      <c r="A23541" s="13">
        <f t="shared" si="964"/>
        <v>0</v>
      </c>
      <c r="B23541" s="14" t="s">
        <v>42</v>
      </c>
      <c r="C23541" s="31">
        <v>0</v>
      </c>
    </row>
    <row r="23542" spans="1:3" ht="15" hidden="1" x14ac:dyDescent="0.2">
      <c r="A23542" s="13">
        <f t="shared" si="964"/>
        <v>0</v>
      </c>
      <c r="B23542" s="4" t="s">
        <v>16</v>
      </c>
      <c r="C23542" s="28">
        <v>0</v>
      </c>
    </row>
    <row r="23543" spans="1:3" ht="15" hidden="1" x14ac:dyDescent="0.2">
      <c r="A23543" s="13">
        <f t="shared" si="964"/>
        <v>0</v>
      </c>
      <c r="B23543" s="16" t="s">
        <v>17</v>
      </c>
      <c r="C23543" s="33">
        <v>0</v>
      </c>
    </row>
    <row r="23544" spans="1:3" ht="15" hidden="1" x14ac:dyDescent="0.2">
      <c r="A23544" s="13">
        <v>0</v>
      </c>
      <c r="B23544" s="15" t="s">
        <v>43</v>
      </c>
      <c r="C23544" s="32">
        <v>0</v>
      </c>
    </row>
    <row r="23545" spans="1:3" ht="15" hidden="1" x14ac:dyDescent="0.2">
      <c r="A23545" s="13">
        <v>0</v>
      </c>
      <c r="B23545" s="15" t="s">
        <v>15</v>
      </c>
      <c r="C23545" s="32">
        <v>0</v>
      </c>
    </row>
    <row r="23546" spans="1:3" ht="15" hidden="1" x14ac:dyDescent="0.2">
      <c r="A23546" s="13">
        <v>0</v>
      </c>
      <c r="B23546" s="15" t="s">
        <v>10</v>
      </c>
      <c r="C23546" s="32">
        <v>0</v>
      </c>
    </row>
    <row r="23547" spans="1:3" ht="15" hidden="1" x14ac:dyDescent="0.2">
      <c r="A23547" s="13">
        <f t="shared" si="964"/>
        <v>0</v>
      </c>
      <c r="B23547" s="14" t="s">
        <v>39</v>
      </c>
      <c r="C23547" s="31">
        <v>0</v>
      </c>
    </row>
    <row r="23548" spans="1:3" ht="15" hidden="1" x14ac:dyDescent="0.2">
      <c r="A23548" s="13">
        <f t="shared" si="964"/>
        <v>0</v>
      </c>
      <c r="B23548" s="4" t="s">
        <v>16</v>
      </c>
      <c r="C23548" s="28">
        <v>0</v>
      </c>
    </row>
    <row r="23549" spans="1:3" hidden="1" x14ac:dyDescent="0.2">
      <c r="A23549" s="13">
        <f t="shared" si="964"/>
        <v>0</v>
      </c>
      <c r="B23549" s="21"/>
      <c r="C23549" s="35"/>
    </row>
    <row r="23550" spans="1:3" ht="15" hidden="1" x14ac:dyDescent="0.2">
      <c r="A23550" s="13">
        <f t="shared" si="964"/>
        <v>0</v>
      </c>
      <c r="B23550" s="22" t="s">
        <v>60</v>
      </c>
      <c r="C23550" s="29"/>
    </row>
    <row r="23551" spans="1:3" ht="15" x14ac:dyDescent="0.2">
      <c r="A23551" s="13"/>
      <c r="B23551" s="17" t="s">
        <v>44</v>
      </c>
      <c r="C23551" s="31">
        <v>3479.7832400000002</v>
      </c>
    </row>
    <row r="23552" spans="1:3" ht="15" x14ac:dyDescent="0.2">
      <c r="A23552" s="13"/>
      <c r="B23552" s="12" t="s">
        <v>1</v>
      </c>
      <c r="C23552" s="31">
        <v>163.78324000000001</v>
      </c>
    </row>
    <row r="23553" spans="1:3" ht="15" hidden="1" x14ac:dyDescent="0.2">
      <c r="A23553" s="13">
        <f t="shared" si="964"/>
        <v>0</v>
      </c>
      <c r="B23553" s="12" t="s">
        <v>6</v>
      </c>
      <c r="C23553" s="31">
        <v>0</v>
      </c>
    </row>
    <row r="23554" spans="1:3" ht="15" hidden="1" x14ac:dyDescent="0.2">
      <c r="A23554" s="13">
        <f t="shared" si="964"/>
        <v>0</v>
      </c>
      <c r="B23554" s="12" t="s">
        <v>45</v>
      </c>
      <c r="C23554" s="31">
        <v>0</v>
      </c>
    </row>
    <row r="23555" spans="1:3" ht="15" x14ac:dyDescent="0.2">
      <c r="A23555" s="13"/>
      <c r="B23555" s="12" t="s">
        <v>13</v>
      </c>
      <c r="C23555" s="31">
        <v>3316</v>
      </c>
    </row>
    <row r="23556" spans="1:3" ht="15" x14ac:dyDescent="0.2">
      <c r="A23556" s="13"/>
      <c r="B23556" s="17" t="s">
        <v>46</v>
      </c>
      <c r="C23556" s="31">
        <v>2528.74271</v>
      </c>
    </row>
    <row r="23557" spans="1:3" ht="15" x14ac:dyDescent="0.2">
      <c r="A23557" s="13"/>
      <c r="B23557" s="12" t="s">
        <v>19</v>
      </c>
      <c r="C23557" s="31">
        <v>2216.2929199999999</v>
      </c>
    </row>
    <row r="23558" spans="1:3" ht="15" x14ac:dyDescent="0.2">
      <c r="A23558" s="13"/>
      <c r="B23558" s="12" t="s">
        <v>36</v>
      </c>
      <c r="C23558" s="31">
        <v>312.44979000000001</v>
      </c>
    </row>
    <row r="23559" spans="1:3" ht="15" hidden="1" x14ac:dyDescent="0.2">
      <c r="A23559" s="13">
        <f t="shared" si="964"/>
        <v>0</v>
      </c>
      <c r="B23559" s="12" t="s">
        <v>47</v>
      </c>
      <c r="C23559" s="31">
        <v>0</v>
      </c>
    </row>
    <row r="23560" spans="1:3" ht="15" hidden="1" x14ac:dyDescent="0.2">
      <c r="A23560" s="13">
        <f t="shared" si="964"/>
        <v>0</v>
      </c>
      <c r="B23560" s="12" t="s">
        <v>41</v>
      </c>
      <c r="C23560" s="31">
        <v>0</v>
      </c>
    </row>
    <row r="23561" spans="1:3" ht="15" x14ac:dyDescent="0.2">
      <c r="A23561" s="13"/>
      <c r="B23561" s="39" t="s">
        <v>48</v>
      </c>
      <c r="C23561" s="40">
        <v>951.04052999999999</v>
      </c>
    </row>
    <row r="23562" spans="1:3" ht="15" x14ac:dyDescent="0.2">
      <c r="A23562" s="13"/>
      <c r="B23562" s="39" t="s">
        <v>49</v>
      </c>
      <c r="C23562" s="40">
        <v>12.512420000000001</v>
      </c>
    </row>
    <row r="23563" spans="1:3" ht="15" x14ac:dyDescent="0.2">
      <c r="A23563" s="13"/>
      <c r="B23563" s="39" t="s">
        <v>50</v>
      </c>
      <c r="C23563" s="40">
        <v>963.55295000000001</v>
      </c>
    </row>
    <row r="23564" spans="1:3" ht="15" hidden="1" x14ac:dyDescent="0.2">
      <c r="A23564" s="13">
        <f t="shared" si="964"/>
        <v>0</v>
      </c>
      <c r="B23564" s="23"/>
      <c r="C23564" s="34"/>
    </row>
    <row r="23565" spans="1:3" hidden="1" x14ac:dyDescent="0.2">
      <c r="A23565" s="13">
        <f t="shared" si="964"/>
        <v>0</v>
      </c>
      <c r="B23565" s="18" t="s">
        <v>319</v>
      </c>
      <c r="C23565" s="29"/>
    </row>
    <row r="23566" spans="1:3" ht="15" x14ac:dyDescent="0.2">
      <c r="A23566" s="13"/>
      <c r="B23566" s="5" t="s">
        <v>53</v>
      </c>
      <c r="C23566" s="36">
        <v>563</v>
      </c>
    </row>
    <row r="23567" spans="1:3" ht="15" x14ac:dyDescent="0.2">
      <c r="A23567" s="13"/>
      <c r="B23567" s="6" t="s">
        <v>54</v>
      </c>
      <c r="C23567" s="36">
        <v>460</v>
      </c>
    </row>
    <row r="23568" spans="1:3" ht="15" x14ac:dyDescent="0.2">
      <c r="A23568" s="13"/>
      <c r="B23568" s="6" t="s">
        <v>55</v>
      </c>
      <c r="C23568" s="36">
        <v>103</v>
      </c>
    </row>
    <row r="23569" spans="1:3" ht="15" hidden="1" x14ac:dyDescent="0.2">
      <c r="A23569" s="13">
        <f t="shared" si="964"/>
        <v>0</v>
      </c>
      <c r="B23569" s="24"/>
      <c r="C23569" s="34"/>
    </row>
    <row r="23570" spans="1:3" ht="15" x14ac:dyDescent="0.2">
      <c r="A23570" s="13"/>
      <c r="B23570" s="126" t="s">
        <v>288</v>
      </c>
      <c r="C23570" s="127"/>
    </row>
    <row r="23571" spans="1:3" hidden="1" x14ac:dyDescent="0.2">
      <c r="A23571" s="13">
        <f t="shared" si="964"/>
        <v>0</v>
      </c>
      <c r="B23571" s="21"/>
      <c r="C23571" s="35"/>
    </row>
    <row r="23572" spans="1:3" ht="15" hidden="1" x14ac:dyDescent="0.2">
      <c r="A23572" s="13">
        <f t="shared" si="964"/>
        <v>0</v>
      </c>
      <c r="B23572" s="22" t="s">
        <v>59</v>
      </c>
      <c r="C23572" s="29"/>
    </row>
    <row r="23573" spans="1:3" ht="15" hidden="1" x14ac:dyDescent="0.2">
      <c r="A23573" s="13">
        <f t="shared" si="964"/>
        <v>0</v>
      </c>
      <c r="B23573" s="2" t="s">
        <v>1</v>
      </c>
      <c r="C23573" s="28">
        <v>0</v>
      </c>
    </row>
    <row r="23574" spans="1:3" ht="15" hidden="1" x14ac:dyDescent="0.2">
      <c r="A23574" s="13">
        <f t="shared" si="964"/>
        <v>0</v>
      </c>
      <c r="B23574" s="3" t="s">
        <v>2</v>
      </c>
      <c r="C23574" s="28"/>
    </row>
    <row r="23575" spans="1:3" ht="15" hidden="1" x14ac:dyDescent="0.2">
      <c r="A23575" s="13">
        <f t="shared" si="964"/>
        <v>0</v>
      </c>
      <c r="B23575" s="3" t="s">
        <v>3</v>
      </c>
      <c r="C23575" s="28"/>
    </row>
    <row r="23576" spans="1:3" ht="15" hidden="1" x14ac:dyDescent="0.2">
      <c r="A23576" s="13">
        <f t="shared" si="964"/>
        <v>0</v>
      </c>
      <c r="B23576" s="3" t="s">
        <v>4</v>
      </c>
      <c r="C23576" s="28">
        <v>0</v>
      </c>
    </row>
    <row r="23577" spans="1:3" ht="15" hidden="1" x14ac:dyDescent="0.2">
      <c r="A23577" s="13">
        <f t="shared" si="964"/>
        <v>0</v>
      </c>
      <c r="B23577" s="3" t="s">
        <v>5</v>
      </c>
      <c r="C23577" s="28">
        <v>0</v>
      </c>
    </row>
    <row r="23578" spans="1:3" ht="15" hidden="1" x14ac:dyDescent="0.2">
      <c r="A23578" s="13">
        <f t="shared" si="964"/>
        <v>0</v>
      </c>
      <c r="B23578" s="2" t="s">
        <v>6</v>
      </c>
      <c r="C23578" s="28">
        <v>0</v>
      </c>
    </row>
    <row r="23579" spans="1:3" ht="15" hidden="1" x14ac:dyDescent="0.2">
      <c r="A23579" s="13">
        <f t="shared" si="964"/>
        <v>0</v>
      </c>
      <c r="B23579" s="2" t="s">
        <v>7</v>
      </c>
      <c r="C23579" s="28">
        <v>0</v>
      </c>
    </row>
    <row r="23580" spans="1:3" ht="15" hidden="1" x14ac:dyDescent="0.2">
      <c r="A23580" s="13">
        <v>0</v>
      </c>
      <c r="B23580" s="3" t="s">
        <v>8</v>
      </c>
      <c r="C23580" s="28">
        <v>0</v>
      </c>
    </row>
    <row r="23581" spans="1:3" ht="15" hidden="1" x14ac:dyDescent="0.2">
      <c r="A23581" s="13">
        <f t="shared" si="964"/>
        <v>0</v>
      </c>
      <c r="B23581" s="4" t="s">
        <v>9</v>
      </c>
      <c r="C23581" s="28">
        <v>0</v>
      </c>
    </row>
    <row r="23582" spans="1:3" ht="15" hidden="1" x14ac:dyDescent="0.2">
      <c r="A23582" s="13">
        <v>0</v>
      </c>
      <c r="B23582" s="4" t="s">
        <v>10</v>
      </c>
      <c r="C23582" s="28">
        <v>0</v>
      </c>
    </row>
    <row r="23583" spans="1:3" ht="15" hidden="1" x14ac:dyDescent="0.2">
      <c r="A23583" s="13">
        <f t="shared" si="964"/>
        <v>0</v>
      </c>
      <c r="B23583" s="4" t="s">
        <v>11</v>
      </c>
      <c r="C23583" s="28">
        <v>0</v>
      </c>
    </row>
    <row r="23584" spans="1:3" ht="15" hidden="1" x14ac:dyDescent="0.2">
      <c r="A23584" s="13">
        <f t="shared" si="964"/>
        <v>0</v>
      </c>
      <c r="B23584" s="4" t="s">
        <v>12</v>
      </c>
      <c r="C23584" s="28">
        <v>0</v>
      </c>
    </row>
    <row r="23585" spans="1:3" ht="15" hidden="1" x14ac:dyDescent="0.2">
      <c r="A23585" s="13">
        <f t="shared" si="964"/>
        <v>0</v>
      </c>
      <c r="B23585" s="2" t="s">
        <v>13</v>
      </c>
      <c r="C23585" s="28">
        <v>0</v>
      </c>
    </row>
    <row r="23586" spans="1:3" ht="15" hidden="1" x14ac:dyDescent="0.2">
      <c r="A23586" s="13">
        <v>0</v>
      </c>
      <c r="B23586" s="3" t="s">
        <v>14</v>
      </c>
      <c r="C23586" s="28">
        <v>0</v>
      </c>
    </row>
    <row r="23587" spans="1:3" ht="15" hidden="1" x14ac:dyDescent="0.2">
      <c r="A23587" s="13">
        <v>0</v>
      </c>
      <c r="B23587" s="4" t="s">
        <v>15</v>
      </c>
      <c r="C23587" s="28">
        <v>0</v>
      </c>
    </row>
    <row r="23588" spans="1:3" ht="15" hidden="1" x14ac:dyDescent="0.2">
      <c r="A23588" s="13">
        <v>0</v>
      </c>
      <c r="B23588" s="4" t="s">
        <v>10</v>
      </c>
      <c r="C23588" s="28">
        <v>0</v>
      </c>
    </row>
    <row r="23589" spans="1:3" ht="15" hidden="1" x14ac:dyDescent="0.2">
      <c r="A23589" s="13">
        <f t="shared" ref="A23589:A23595" si="965">SUM(C23589)</f>
        <v>0</v>
      </c>
      <c r="B23589" s="4" t="s">
        <v>16</v>
      </c>
      <c r="C23589" s="28">
        <v>0</v>
      </c>
    </row>
    <row r="23590" spans="1:3" ht="15" hidden="1" x14ac:dyDescent="0.2">
      <c r="A23590" s="13">
        <f t="shared" si="965"/>
        <v>0</v>
      </c>
      <c r="B23590" s="3" t="s">
        <v>17</v>
      </c>
      <c r="C23590" s="28">
        <v>0</v>
      </c>
    </row>
    <row r="23591" spans="1:3" ht="15" hidden="1" x14ac:dyDescent="0.2">
      <c r="A23591" s="13">
        <f t="shared" si="965"/>
        <v>0</v>
      </c>
      <c r="B23591" s="4" t="s">
        <v>18</v>
      </c>
      <c r="C23591" s="28">
        <v>0</v>
      </c>
    </row>
    <row r="23592" spans="1:3" hidden="1" x14ac:dyDescent="0.2">
      <c r="A23592" s="13">
        <f t="shared" si="965"/>
        <v>0</v>
      </c>
      <c r="B23592" s="21"/>
      <c r="C23592" s="35"/>
    </row>
    <row r="23593" spans="1:3" ht="15" hidden="1" x14ac:dyDescent="0.2">
      <c r="A23593" s="13">
        <f t="shared" si="965"/>
        <v>0</v>
      </c>
      <c r="B23593" s="2" t="s">
        <v>19</v>
      </c>
      <c r="C23593" s="28">
        <v>0</v>
      </c>
    </row>
    <row r="23594" spans="1:3" ht="15" hidden="1" x14ac:dyDescent="0.2">
      <c r="A23594" s="13">
        <f t="shared" si="965"/>
        <v>0</v>
      </c>
      <c r="B23594" s="12" t="s">
        <v>20</v>
      </c>
      <c r="C23594" s="31">
        <v>0</v>
      </c>
    </row>
    <row r="23595" spans="1:3" ht="15" hidden="1" x14ac:dyDescent="0.2">
      <c r="A23595" s="13">
        <f t="shared" si="965"/>
        <v>0</v>
      </c>
      <c r="B23595" s="12" t="s">
        <v>21</v>
      </c>
      <c r="C23595" s="31">
        <v>0</v>
      </c>
    </row>
    <row r="23596" spans="1:3" ht="15" hidden="1" x14ac:dyDescent="0.2">
      <c r="A23596" s="13">
        <v>0</v>
      </c>
      <c r="B23596" s="15" t="s">
        <v>22</v>
      </c>
      <c r="C23596" s="32">
        <v>0</v>
      </c>
    </row>
    <row r="23597" spans="1:3" ht="15" hidden="1" x14ac:dyDescent="0.2">
      <c r="A23597" s="13">
        <v>0</v>
      </c>
      <c r="B23597" s="15" t="s">
        <v>23</v>
      </c>
      <c r="C23597" s="32">
        <v>0</v>
      </c>
    </row>
    <row r="23598" spans="1:3" ht="15" hidden="1" x14ac:dyDescent="0.2">
      <c r="A23598" s="13">
        <v>0</v>
      </c>
      <c r="B23598" s="15" t="s">
        <v>24</v>
      </c>
      <c r="C23598" s="32">
        <v>0</v>
      </c>
    </row>
    <row r="23599" spans="1:3" ht="15" hidden="1" x14ac:dyDescent="0.2">
      <c r="A23599" s="13">
        <v>0</v>
      </c>
      <c r="B23599" s="15" t="s">
        <v>25</v>
      </c>
      <c r="C23599" s="32">
        <v>0</v>
      </c>
    </row>
    <row r="23600" spans="1:3" ht="15" hidden="1" x14ac:dyDescent="0.2">
      <c r="A23600" s="13">
        <v>0</v>
      </c>
      <c r="B23600" s="15" t="s">
        <v>26</v>
      </c>
      <c r="C23600" s="32">
        <v>0</v>
      </c>
    </row>
    <row r="23601" spans="1:3" ht="15" hidden="1" x14ac:dyDescent="0.2">
      <c r="A23601" s="13">
        <v>0</v>
      </c>
      <c r="B23601" s="15" t="s">
        <v>27</v>
      </c>
      <c r="C23601" s="32">
        <v>0</v>
      </c>
    </row>
    <row r="23602" spans="1:3" ht="30" hidden="1" x14ac:dyDescent="0.2">
      <c r="A23602" s="13">
        <v>0</v>
      </c>
      <c r="B23602" s="15" t="s">
        <v>28</v>
      </c>
      <c r="C23602" s="32">
        <v>0</v>
      </c>
    </row>
    <row r="23603" spans="1:3" ht="15" hidden="1" x14ac:dyDescent="0.2">
      <c r="A23603" s="13">
        <v>0</v>
      </c>
      <c r="B23603" s="15" t="s">
        <v>29</v>
      </c>
      <c r="C23603" s="32">
        <v>0</v>
      </c>
    </row>
    <row r="23604" spans="1:3" ht="15" hidden="1" x14ac:dyDescent="0.2">
      <c r="A23604" s="13">
        <v>0</v>
      </c>
      <c r="B23604" s="15" t="s">
        <v>30</v>
      </c>
      <c r="C23604" s="32">
        <v>0</v>
      </c>
    </row>
    <row r="23605" spans="1:3" ht="15" hidden="1" x14ac:dyDescent="0.2">
      <c r="A23605" s="13">
        <v>0</v>
      </c>
      <c r="B23605" s="15" t="s">
        <v>31</v>
      </c>
      <c r="C23605" s="32">
        <v>0</v>
      </c>
    </row>
    <row r="23606" spans="1:3" ht="15" hidden="1" x14ac:dyDescent="0.2">
      <c r="A23606" s="13">
        <f t="shared" ref="A23606:A23612" si="966">SUM(C23606)</f>
        <v>0</v>
      </c>
      <c r="B23606" s="12" t="s">
        <v>32</v>
      </c>
      <c r="C23606" s="31">
        <v>0</v>
      </c>
    </row>
    <row r="23607" spans="1:3" ht="15" hidden="1" x14ac:dyDescent="0.2">
      <c r="A23607" s="13">
        <f t="shared" si="966"/>
        <v>0</v>
      </c>
      <c r="B23607" s="3" t="s">
        <v>33</v>
      </c>
      <c r="C23607" s="28">
        <v>0</v>
      </c>
    </row>
    <row r="23608" spans="1:3" ht="15" hidden="1" x14ac:dyDescent="0.2">
      <c r="A23608" s="13">
        <f t="shared" si="966"/>
        <v>0</v>
      </c>
      <c r="B23608" s="12" t="s">
        <v>4</v>
      </c>
      <c r="C23608" s="31">
        <v>0</v>
      </c>
    </row>
    <row r="23609" spans="1:3" ht="15" hidden="1" x14ac:dyDescent="0.2">
      <c r="A23609" s="13">
        <f t="shared" si="966"/>
        <v>0</v>
      </c>
      <c r="B23609" s="12" t="s">
        <v>34</v>
      </c>
      <c r="C23609" s="31">
        <v>0</v>
      </c>
    </row>
    <row r="23610" spans="1:3" ht="15" hidden="1" x14ac:dyDescent="0.2">
      <c r="A23610" s="13">
        <f t="shared" si="966"/>
        <v>0</v>
      </c>
      <c r="B23610" s="12" t="s">
        <v>35</v>
      </c>
      <c r="C23610" s="31">
        <v>0</v>
      </c>
    </row>
    <row r="23611" spans="1:3" ht="15" hidden="1" x14ac:dyDescent="0.2">
      <c r="A23611" s="13">
        <f t="shared" si="966"/>
        <v>0</v>
      </c>
      <c r="B23611" s="2" t="s">
        <v>36</v>
      </c>
      <c r="C23611" s="28">
        <v>0</v>
      </c>
    </row>
    <row r="23612" spans="1:3" ht="15" hidden="1" x14ac:dyDescent="0.2">
      <c r="A23612" s="13">
        <f t="shared" si="966"/>
        <v>0</v>
      </c>
      <c r="B23612" s="2" t="s">
        <v>37</v>
      </c>
      <c r="C23612" s="28">
        <v>0</v>
      </c>
    </row>
    <row r="23613" spans="1:3" ht="15" hidden="1" x14ac:dyDescent="0.2">
      <c r="A23613" s="13">
        <v>0</v>
      </c>
      <c r="B23613" s="16" t="s">
        <v>8</v>
      </c>
      <c r="C23613" s="33">
        <v>0</v>
      </c>
    </row>
    <row r="23614" spans="1:3" ht="15" hidden="1" x14ac:dyDescent="0.2">
      <c r="A23614" s="13">
        <v>0</v>
      </c>
      <c r="B23614" s="15" t="s">
        <v>9</v>
      </c>
      <c r="C23614" s="32">
        <v>0</v>
      </c>
    </row>
    <row r="23615" spans="1:3" ht="15" hidden="1" x14ac:dyDescent="0.2">
      <c r="A23615" s="13">
        <v>0</v>
      </c>
      <c r="B23615" s="15" t="s">
        <v>38</v>
      </c>
      <c r="C23615" s="32">
        <v>0</v>
      </c>
    </row>
    <row r="23616" spans="1:3" ht="15" hidden="1" x14ac:dyDescent="0.2">
      <c r="A23616" s="13">
        <f>SUM(C23616)</f>
        <v>0</v>
      </c>
      <c r="B23616" s="14" t="s">
        <v>39</v>
      </c>
      <c r="C23616" s="31">
        <v>0</v>
      </c>
    </row>
    <row r="23617" spans="1:3" ht="15" hidden="1" x14ac:dyDescent="0.2">
      <c r="A23617" s="13">
        <f>SUM(C23617)</f>
        <v>0</v>
      </c>
      <c r="B23617" s="4" t="s">
        <v>40</v>
      </c>
      <c r="C23617" s="28">
        <v>0</v>
      </c>
    </row>
    <row r="23618" spans="1:3" ht="15" hidden="1" x14ac:dyDescent="0.2">
      <c r="A23618" s="13">
        <f>SUM(C23618)</f>
        <v>0</v>
      </c>
      <c r="B23618" s="2" t="s">
        <v>41</v>
      </c>
      <c r="C23618" s="28">
        <v>0</v>
      </c>
    </row>
    <row r="23619" spans="1:3" ht="15" hidden="1" x14ac:dyDescent="0.2">
      <c r="A23619" s="13">
        <v>0</v>
      </c>
      <c r="B23619" s="16" t="s">
        <v>14</v>
      </c>
      <c r="C23619" s="33">
        <v>0</v>
      </c>
    </row>
    <row r="23620" spans="1:3" ht="15" hidden="1" x14ac:dyDescent="0.2">
      <c r="A23620" s="13">
        <v>0</v>
      </c>
      <c r="B23620" s="15" t="s">
        <v>9</v>
      </c>
      <c r="C23620" s="32">
        <v>0</v>
      </c>
    </row>
    <row r="23621" spans="1:3" ht="15" hidden="1" x14ac:dyDescent="0.2">
      <c r="A23621" s="13">
        <v>0</v>
      </c>
      <c r="B23621" s="15" t="s">
        <v>10</v>
      </c>
      <c r="C23621" s="32">
        <v>0</v>
      </c>
    </row>
    <row r="23622" spans="1:3" ht="15" hidden="1" x14ac:dyDescent="0.2">
      <c r="A23622" s="13">
        <f>SUM(C23622)</f>
        <v>0</v>
      </c>
      <c r="B23622" s="14" t="s">
        <v>42</v>
      </c>
      <c r="C23622" s="31">
        <v>0</v>
      </c>
    </row>
    <row r="23623" spans="1:3" ht="15" hidden="1" x14ac:dyDescent="0.2">
      <c r="A23623" s="13">
        <f>SUM(C23623)</f>
        <v>0</v>
      </c>
      <c r="B23623" s="4" t="s">
        <v>16</v>
      </c>
      <c r="C23623" s="28">
        <v>0</v>
      </c>
    </row>
    <row r="23624" spans="1:3" ht="15" hidden="1" x14ac:dyDescent="0.2">
      <c r="A23624" s="13">
        <f>SUM(C23624)</f>
        <v>0</v>
      </c>
      <c r="B23624" s="16" t="s">
        <v>17</v>
      </c>
      <c r="C23624" s="33">
        <v>0</v>
      </c>
    </row>
    <row r="23625" spans="1:3" ht="15" hidden="1" x14ac:dyDescent="0.2">
      <c r="A23625" s="13">
        <v>0</v>
      </c>
      <c r="B23625" s="15" t="s">
        <v>43</v>
      </c>
      <c r="C23625" s="32">
        <v>0</v>
      </c>
    </row>
    <row r="23626" spans="1:3" ht="15" hidden="1" x14ac:dyDescent="0.2">
      <c r="A23626" s="13">
        <v>0</v>
      </c>
      <c r="B23626" s="15" t="s">
        <v>15</v>
      </c>
      <c r="C23626" s="32">
        <v>0</v>
      </c>
    </row>
    <row r="23627" spans="1:3" ht="15" hidden="1" x14ac:dyDescent="0.2">
      <c r="A23627" s="13">
        <v>0</v>
      </c>
      <c r="B23627" s="15" t="s">
        <v>10</v>
      </c>
      <c r="C23627" s="32">
        <v>0</v>
      </c>
    </row>
    <row r="23628" spans="1:3" ht="15" hidden="1" x14ac:dyDescent="0.2">
      <c r="A23628" s="13">
        <f t="shared" ref="A23628:A23650" si="967">SUM(C23628)</f>
        <v>0</v>
      </c>
      <c r="B23628" s="14" t="s">
        <v>39</v>
      </c>
      <c r="C23628" s="31">
        <v>0</v>
      </c>
    </row>
    <row r="23629" spans="1:3" ht="15" hidden="1" x14ac:dyDescent="0.2">
      <c r="A23629" s="13">
        <f t="shared" si="967"/>
        <v>0</v>
      </c>
      <c r="B23629" s="4" t="s">
        <v>16</v>
      </c>
      <c r="C23629" s="28">
        <v>0</v>
      </c>
    </row>
    <row r="23630" spans="1:3" hidden="1" x14ac:dyDescent="0.2">
      <c r="A23630" s="13">
        <f t="shared" si="967"/>
        <v>0</v>
      </c>
      <c r="B23630" s="21"/>
      <c r="C23630" s="35"/>
    </row>
    <row r="23631" spans="1:3" ht="15" hidden="1" x14ac:dyDescent="0.2">
      <c r="A23631" s="13">
        <f t="shared" si="967"/>
        <v>0</v>
      </c>
      <c r="B23631" s="22" t="s">
        <v>60</v>
      </c>
      <c r="C23631" s="29"/>
    </row>
    <row r="23632" spans="1:3" ht="15" hidden="1" x14ac:dyDescent="0.2">
      <c r="A23632" s="13">
        <f t="shared" si="967"/>
        <v>0</v>
      </c>
      <c r="B23632" s="17" t="s">
        <v>44</v>
      </c>
      <c r="C23632" s="31">
        <v>0</v>
      </c>
    </row>
    <row r="23633" spans="1:3" ht="15" hidden="1" x14ac:dyDescent="0.2">
      <c r="A23633" s="13">
        <f t="shared" si="967"/>
        <v>0</v>
      </c>
      <c r="B23633" s="12" t="s">
        <v>1</v>
      </c>
      <c r="C23633" s="31">
        <v>0</v>
      </c>
    </row>
    <row r="23634" spans="1:3" ht="15" hidden="1" x14ac:dyDescent="0.2">
      <c r="A23634" s="13">
        <f t="shared" si="967"/>
        <v>0</v>
      </c>
      <c r="B23634" s="12" t="s">
        <v>6</v>
      </c>
      <c r="C23634" s="31">
        <v>0</v>
      </c>
    </row>
    <row r="23635" spans="1:3" ht="15" hidden="1" x14ac:dyDescent="0.2">
      <c r="A23635" s="13">
        <f t="shared" si="967"/>
        <v>0</v>
      </c>
      <c r="B23635" s="12" t="s">
        <v>45</v>
      </c>
      <c r="C23635" s="31">
        <v>0</v>
      </c>
    </row>
    <row r="23636" spans="1:3" ht="15" hidden="1" x14ac:dyDescent="0.2">
      <c r="A23636" s="13">
        <f t="shared" si="967"/>
        <v>0</v>
      </c>
      <c r="B23636" s="12" t="s">
        <v>13</v>
      </c>
      <c r="C23636" s="31">
        <v>0</v>
      </c>
    </row>
    <row r="23637" spans="1:3" ht="15" hidden="1" x14ac:dyDescent="0.2">
      <c r="A23637" s="13">
        <f t="shared" si="967"/>
        <v>0</v>
      </c>
      <c r="B23637" s="17" t="s">
        <v>46</v>
      </c>
      <c r="C23637" s="31">
        <v>0</v>
      </c>
    </row>
    <row r="23638" spans="1:3" ht="15" hidden="1" x14ac:dyDescent="0.2">
      <c r="A23638" s="13">
        <f t="shared" si="967"/>
        <v>0</v>
      </c>
      <c r="B23638" s="12" t="s">
        <v>19</v>
      </c>
      <c r="C23638" s="31">
        <v>0</v>
      </c>
    </row>
    <row r="23639" spans="1:3" ht="15" hidden="1" x14ac:dyDescent="0.2">
      <c r="A23639" s="13">
        <f t="shared" si="967"/>
        <v>0</v>
      </c>
      <c r="B23639" s="12" t="s">
        <v>36</v>
      </c>
      <c r="C23639" s="31">
        <v>0</v>
      </c>
    </row>
    <row r="23640" spans="1:3" ht="15" hidden="1" x14ac:dyDescent="0.2">
      <c r="A23640" s="13">
        <f t="shared" si="967"/>
        <v>0</v>
      </c>
      <c r="B23640" s="12" t="s">
        <v>47</v>
      </c>
      <c r="C23640" s="31">
        <v>0</v>
      </c>
    </row>
    <row r="23641" spans="1:3" ht="15" hidden="1" x14ac:dyDescent="0.2">
      <c r="A23641" s="13">
        <f t="shared" si="967"/>
        <v>0</v>
      </c>
      <c r="B23641" s="12" t="s">
        <v>41</v>
      </c>
      <c r="C23641" s="31">
        <v>0</v>
      </c>
    </row>
    <row r="23642" spans="1:3" ht="15" hidden="1" x14ac:dyDescent="0.2">
      <c r="A23642" s="13">
        <f t="shared" si="967"/>
        <v>0</v>
      </c>
      <c r="B23642" s="39" t="s">
        <v>48</v>
      </c>
      <c r="C23642" s="40">
        <v>0</v>
      </c>
    </row>
    <row r="23643" spans="1:3" ht="15" x14ac:dyDescent="0.2">
      <c r="A23643" s="13"/>
      <c r="B23643" s="39" t="s">
        <v>49</v>
      </c>
      <c r="C23643" s="40">
        <v>0.76</v>
      </c>
    </row>
    <row r="23644" spans="1:3" ht="15" x14ac:dyDescent="0.2">
      <c r="A23644" s="13"/>
      <c r="B23644" s="39" t="s">
        <v>50</v>
      </c>
      <c r="C23644" s="40">
        <v>0.76</v>
      </c>
    </row>
    <row r="23645" spans="1:3" ht="15" hidden="1" x14ac:dyDescent="0.2">
      <c r="A23645" s="13">
        <f t="shared" si="967"/>
        <v>0</v>
      </c>
      <c r="B23645" s="23"/>
      <c r="C23645" s="34"/>
    </row>
    <row r="23646" spans="1:3" hidden="1" x14ac:dyDescent="0.2">
      <c r="A23646" s="13">
        <f t="shared" si="967"/>
        <v>0</v>
      </c>
      <c r="B23646" s="18" t="s">
        <v>319</v>
      </c>
      <c r="C23646" s="29"/>
    </row>
    <row r="23647" spans="1:3" ht="15" x14ac:dyDescent="0.2">
      <c r="A23647" s="13"/>
      <c r="B23647" s="5" t="s">
        <v>53</v>
      </c>
      <c r="C23647" s="36">
        <v>81</v>
      </c>
    </row>
    <row r="23648" spans="1:3" ht="15" x14ac:dyDescent="0.2">
      <c r="A23648" s="13"/>
      <c r="B23648" s="6" t="s">
        <v>54</v>
      </c>
      <c r="C23648" s="36">
        <v>33</v>
      </c>
    </row>
    <row r="23649" spans="1:3" ht="15" x14ac:dyDescent="0.2">
      <c r="A23649" s="13"/>
      <c r="B23649" s="6" t="s">
        <v>55</v>
      </c>
      <c r="C23649" s="36">
        <v>48</v>
      </c>
    </row>
    <row r="23650" spans="1:3" ht="15" hidden="1" x14ac:dyDescent="0.2">
      <c r="A23650" s="13">
        <f t="shared" si="967"/>
        <v>0</v>
      </c>
      <c r="B23650" s="24"/>
      <c r="C23650" s="34"/>
    </row>
    <row r="23651" spans="1:3" ht="15" x14ac:dyDescent="0.2">
      <c r="A23651" s="13"/>
      <c r="B23651" s="126" t="s">
        <v>289</v>
      </c>
      <c r="C23651" s="127"/>
    </row>
    <row r="23652" spans="1:3" hidden="1" x14ac:dyDescent="0.2">
      <c r="A23652" s="13">
        <f t="shared" ref="A23652:A23660" si="968">SUM(C23652)</f>
        <v>0</v>
      </c>
      <c r="B23652" s="21"/>
      <c r="C23652" s="35"/>
    </row>
    <row r="23653" spans="1:3" ht="15" hidden="1" x14ac:dyDescent="0.2">
      <c r="A23653" s="13">
        <f t="shared" si="968"/>
        <v>0</v>
      </c>
      <c r="B23653" s="22" t="s">
        <v>59</v>
      </c>
      <c r="C23653" s="29"/>
    </row>
    <row r="23654" spans="1:3" ht="15" hidden="1" x14ac:dyDescent="0.2">
      <c r="A23654" s="13">
        <f t="shared" si="968"/>
        <v>0</v>
      </c>
      <c r="B23654" s="2" t="s">
        <v>1</v>
      </c>
      <c r="C23654" s="28">
        <v>0</v>
      </c>
    </row>
    <row r="23655" spans="1:3" ht="15" hidden="1" x14ac:dyDescent="0.2">
      <c r="A23655" s="13">
        <f t="shared" si="968"/>
        <v>0</v>
      </c>
      <c r="B23655" s="3" t="s">
        <v>2</v>
      </c>
      <c r="C23655" s="28"/>
    </row>
    <row r="23656" spans="1:3" ht="15" hidden="1" x14ac:dyDescent="0.2">
      <c r="A23656" s="13">
        <f t="shared" si="968"/>
        <v>0</v>
      </c>
      <c r="B23656" s="3" t="s">
        <v>3</v>
      </c>
      <c r="C23656" s="28"/>
    </row>
    <row r="23657" spans="1:3" ht="15" hidden="1" x14ac:dyDescent="0.2">
      <c r="A23657" s="13">
        <f t="shared" si="968"/>
        <v>0</v>
      </c>
      <c r="B23657" s="3" t="s">
        <v>4</v>
      </c>
      <c r="C23657" s="28">
        <v>0</v>
      </c>
    </row>
    <row r="23658" spans="1:3" ht="15" hidden="1" x14ac:dyDescent="0.2">
      <c r="A23658" s="13">
        <f t="shared" si="968"/>
        <v>0</v>
      </c>
      <c r="B23658" s="3" t="s">
        <v>5</v>
      </c>
      <c r="C23658" s="28">
        <v>0</v>
      </c>
    </row>
    <row r="23659" spans="1:3" ht="15" hidden="1" x14ac:dyDescent="0.2">
      <c r="A23659" s="13">
        <f t="shared" si="968"/>
        <v>0</v>
      </c>
      <c r="B23659" s="2" t="s">
        <v>6</v>
      </c>
      <c r="C23659" s="28">
        <v>0</v>
      </c>
    </row>
    <row r="23660" spans="1:3" ht="15" hidden="1" x14ac:dyDescent="0.2">
      <c r="A23660" s="13">
        <f t="shared" si="968"/>
        <v>0</v>
      </c>
      <c r="B23660" s="2" t="s">
        <v>7</v>
      </c>
      <c r="C23660" s="28">
        <v>0</v>
      </c>
    </row>
    <row r="23661" spans="1:3" ht="15" hidden="1" x14ac:dyDescent="0.2">
      <c r="A23661" s="13">
        <v>0</v>
      </c>
      <c r="B23661" s="3" t="s">
        <v>8</v>
      </c>
      <c r="C23661" s="28">
        <v>0</v>
      </c>
    </row>
    <row r="23662" spans="1:3" ht="15" hidden="1" x14ac:dyDescent="0.2">
      <c r="A23662" s="13">
        <f>SUM(C23662)</f>
        <v>0</v>
      </c>
      <c r="B23662" s="4" t="s">
        <v>9</v>
      </c>
      <c r="C23662" s="28">
        <v>0</v>
      </c>
    </row>
    <row r="23663" spans="1:3" ht="15" hidden="1" x14ac:dyDescent="0.2">
      <c r="A23663" s="13">
        <v>0</v>
      </c>
      <c r="B23663" s="4" t="s">
        <v>10</v>
      </c>
      <c r="C23663" s="28">
        <v>0</v>
      </c>
    </row>
    <row r="23664" spans="1:3" ht="15" hidden="1" x14ac:dyDescent="0.2">
      <c r="A23664" s="13">
        <f>SUM(C23664)</f>
        <v>0</v>
      </c>
      <c r="B23664" s="4" t="s">
        <v>11</v>
      </c>
      <c r="C23664" s="28">
        <v>0</v>
      </c>
    </row>
    <row r="23665" spans="1:3" ht="15" hidden="1" x14ac:dyDescent="0.2">
      <c r="A23665" s="13">
        <f>SUM(C23665)</f>
        <v>0</v>
      </c>
      <c r="B23665" s="4" t="s">
        <v>12</v>
      </c>
      <c r="C23665" s="28">
        <v>0</v>
      </c>
    </row>
    <row r="23666" spans="1:3" ht="15" hidden="1" x14ac:dyDescent="0.2">
      <c r="A23666" s="13">
        <f>SUM(C23666)</f>
        <v>0</v>
      </c>
      <c r="B23666" s="2" t="s">
        <v>13</v>
      </c>
      <c r="C23666" s="28">
        <v>0</v>
      </c>
    </row>
    <row r="23667" spans="1:3" ht="15" hidden="1" x14ac:dyDescent="0.2">
      <c r="A23667" s="13">
        <v>0</v>
      </c>
      <c r="B23667" s="3" t="s">
        <v>14</v>
      </c>
      <c r="C23667" s="28">
        <v>0</v>
      </c>
    </row>
    <row r="23668" spans="1:3" ht="15" hidden="1" x14ac:dyDescent="0.2">
      <c r="A23668" s="13">
        <v>0</v>
      </c>
      <c r="B23668" s="4" t="s">
        <v>15</v>
      </c>
      <c r="C23668" s="28">
        <v>0</v>
      </c>
    </row>
    <row r="23669" spans="1:3" ht="15" hidden="1" x14ac:dyDescent="0.2">
      <c r="A23669" s="13">
        <v>0</v>
      </c>
      <c r="B23669" s="4" t="s">
        <v>10</v>
      </c>
      <c r="C23669" s="28">
        <v>0</v>
      </c>
    </row>
    <row r="23670" spans="1:3" ht="15" hidden="1" x14ac:dyDescent="0.2">
      <c r="A23670" s="13">
        <f t="shared" ref="A23670:A23676" si="969">SUM(C23670)</f>
        <v>0</v>
      </c>
      <c r="B23670" s="4" t="s">
        <v>16</v>
      </c>
      <c r="C23670" s="28">
        <v>0</v>
      </c>
    </row>
    <row r="23671" spans="1:3" ht="15" hidden="1" x14ac:dyDescent="0.2">
      <c r="A23671" s="13">
        <f t="shared" si="969"/>
        <v>0</v>
      </c>
      <c r="B23671" s="3" t="s">
        <v>17</v>
      </c>
      <c r="C23671" s="28">
        <v>0</v>
      </c>
    </row>
    <row r="23672" spans="1:3" ht="15" hidden="1" x14ac:dyDescent="0.2">
      <c r="A23672" s="13">
        <f t="shared" si="969"/>
        <v>0</v>
      </c>
      <c r="B23672" s="4" t="s">
        <v>18</v>
      </c>
      <c r="C23672" s="28">
        <v>0</v>
      </c>
    </row>
    <row r="23673" spans="1:3" hidden="1" x14ac:dyDescent="0.2">
      <c r="A23673" s="13">
        <f t="shared" si="969"/>
        <v>0</v>
      </c>
      <c r="B23673" s="21"/>
      <c r="C23673" s="35"/>
    </row>
    <row r="23674" spans="1:3" ht="15" hidden="1" x14ac:dyDescent="0.2">
      <c r="A23674" s="13">
        <f t="shared" si="969"/>
        <v>0</v>
      </c>
      <c r="B23674" s="2" t="s">
        <v>19</v>
      </c>
      <c r="C23674" s="28">
        <v>0</v>
      </c>
    </row>
    <row r="23675" spans="1:3" ht="15" hidden="1" x14ac:dyDescent="0.2">
      <c r="A23675" s="13">
        <f t="shared" si="969"/>
        <v>0</v>
      </c>
      <c r="B23675" s="12" t="s">
        <v>20</v>
      </c>
      <c r="C23675" s="31">
        <v>0</v>
      </c>
    </row>
    <row r="23676" spans="1:3" ht="15" hidden="1" x14ac:dyDescent="0.2">
      <c r="A23676" s="13">
        <f t="shared" si="969"/>
        <v>0</v>
      </c>
      <c r="B23676" s="12" t="s">
        <v>21</v>
      </c>
      <c r="C23676" s="31">
        <v>0</v>
      </c>
    </row>
    <row r="23677" spans="1:3" ht="15" hidden="1" x14ac:dyDescent="0.2">
      <c r="A23677" s="13">
        <v>0</v>
      </c>
      <c r="B23677" s="15" t="s">
        <v>22</v>
      </c>
      <c r="C23677" s="32">
        <v>0</v>
      </c>
    </row>
    <row r="23678" spans="1:3" ht="15" hidden="1" x14ac:dyDescent="0.2">
      <c r="A23678" s="13">
        <v>0</v>
      </c>
      <c r="B23678" s="15" t="s">
        <v>23</v>
      </c>
      <c r="C23678" s="32">
        <v>0</v>
      </c>
    </row>
    <row r="23679" spans="1:3" ht="15" hidden="1" x14ac:dyDescent="0.2">
      <c r="A23679" s="13">
        <v>0</v>
      </c>
      <c r="B23679" s="15" t="s">
        <v>24</v>
      </c>
      <c r="C23679" s="32">
        <v>0</v>
      </c>
    </row>
    <row r="23680" spans="1:3" ht="15" hidden="1" x14ac:dyDescent="0.2">
      <c r="A23680" s="13">
        <v>0</v>
      </c>
      <c r="B23680" s="15" t="s">
        <v>25</v>
      </c>
      <c r="C23680" s="32">
        <v>0</v>
      </c>
    </row>
    <row r="23681" spans="1:3" ht="15" hidden="1" x14ac:dyDescent="0.2">
      <c r="A23681" s="13">
        <v>0</v>
      </c>
      <c r="B23681" s="15" t="s">
        <v>26</v>
      </c>
      <c r="C23681" s="32">
        <v>0</v>
      </c>
    </row>
    <row r="23682" spans="1:3" ht="15" hidden="1" x14ac:dyDescent="0.2">
      <c r="A23682" s="13">
        <v>0</v>
      </c>
      <c r="B23682" s="15" t="s">
        <v>27</v>
      </c>
      <c r="C23682" s="32">
        <v>0</v>
      </c>
    </row>
    <row r="23683" spans="1:3" ht="30" hidden="1" x14ac:dyDescent="0.2">
      <c r="A23683" s="13">
        <v>0</v>
      </c>
      <c r="B23683" s="15" t="s">
        <v>28</v>
      </c>
      <c r="C23683" s="32">
        <v>0</v>
      </c>
    </row>
    <row r="23684" spans="1:3" ht="15" hidden="1" x14ac:dyDescent="0.2">
      <c r="A23684" s="13">
        <v>0</v>
      </c>
      <c r="B23684" s="15" t="s">
        <v>29</v>
      </c>
      <c r="C23684" s="32">
        <v>0</v>
      </c>
    </row>
    <row r="23685" spans="1:3" ht="15" hidden="1" x14ac:dyDescent="0.2">
      <c r="A23685" s="13">
        <v>0</v>
      </c>
      <c r="B23685" s="15" t="s">
        <v>30</v>
      </c>
      <c r="C23685" s="32">
        <v>0</v>
      </c>
    </row>
    <row r="23686" spans="1:3" ht="15" hidden="1" x14ac:dyDescent="0.2">
      <c r="A23686" s="13">
        <v>0</v>
      </c>
      <c r="B23686" s="15" t="s">
        <v>31</v>
      </c>
      <c r="C23686" s="32">
        <v>0</v>
      </c>
    </row>
    <row r="23687" spans="1:3" ht="15" hidden="1" x14ac:dyDescent="0.2">
      <c r="A23687" s="13">
        <f t="shared" ref="A23687:A23693" si="970">SUM(C23687)</f>
        <v>0</v>
      </c>
      <c r="B23687" s="12" t="s">
        <v>32</v>
      </c>
      <c r="C23687" s="31">
        <v>0</v>
      </c>
    </row>
    <row r="23688" spans="1:3" ht="15" hidden="1" x14ac:dyDescent="0.2">
      <c r="A23688" s="13">
        <f t="shared" si="970"/>
        <v>0</v>
      </c>
      <c r="B23688" s="3" t="s">
        <v>33</v>
      </c>
      <c r="C23688" s="28">
        <v>0</v>
      </c>
    </row>
    <row r="23689" spans="1:3" ht="15" hidden="1" x14ac:dyDescent="0.2">
      <c r="A23689" s="13">
        <f t="shared" si="970"/>
        <v>0</v>
      </c>
      <c r="B23689" s="12" t="s">
        <v>4</v>
      </c>
      <c r="C23689" s="31">
        <v>0</v>
      </c>
    </row>
    <row r="23690" spans="1:3" ht="15" hidden="1" x14ac:dyDescent="0.2">
      <c r="A23690" s="13">
        <f t="shared" si="970"/>
        <v>0</v>
      </c>
      <c r="B23690" s="12" t="s">
        <v>34</v>
      </c>
      <c r="C23690" s="31">
        <v>0</v>
      </c>
    </row>
    <row r="23691" spans="1:3" ht="15" hidden="1" x14ac:dyDescent="0.2">
      <c r="A23691" s="13">
        <f t="shared" si="970"/>
        <v>0</v>
      </c>
      <c r="B23691" s="12" t="s">
        <v>35</v>
      </c>
      <c r="C23691" s="31">
        <v>0</v>
      </c>
    </row>
    <row r="23692" spans="1:3" ht="15" hidden="1" x14ac:dyDescent="0.2">
      <c r="A23692" s="13">
        <f t="shared" si="970"/>
        <v>0</v>
      </c>
      <c r="B23692" s="2" t="s">
        <v>36</v>
      </c>
      <c r="C23692" s="28">
        <v>0</v>
      </c>
    </row>
    <row r="23693" spans="1:3" ht="15" hidden="1" x14ac:dyDescent="0.2">
      <c r="A23693" s="13">
        <f t="shared" si="970"/>
        <v>0</v>
      </c>
      <c r="B23693" s="2" t="s">
        <v>37</v>
      </c>
      <c r="C23693" s="28">
        <v>0</v>
      </c>
    </row>
    <row r="23694" spans="1:3" ht="15" hidden="1" x14ac:dyDescent="0.2">
      <c r="A23694" s="13">
        <v>0</v>
      </c>
      <c r="B23694" s="16" t="s">
        <v>8</v>
      </c>
      <c r="C23694" s="33">
        <v>0</v>
      </c>
    </row>
    <row r="23695" spans="1:3" ht="15" hidden="1" x14ac:dyDescent="0.2">
      <c r="A23695" s="13">
        <v>0</v>
      </c>
      <c r="B23695" s="15" t="s">
        <v>9</v>
      </c>
      <c r="C23695" s="32">
        <v>0</v>
      </c>
    </row>
    <row r="23696" spans="1:3" ht="15" hidden="1" x14ac:dyDescent="0.2">
      <c r="A23696" s="13">
        <v>0</v>
      </c>
      <c r="B23696" s="15" t="s">
        <v>38</v>
      </c>
      <c r="C23696" s="32">
        <v>0</v>
      </c>
    </row>
    <row r="23697" spans="1:3" ht="15" hidden="1" x14ac:dyDescent="0.2">
      <c r="A23697" s="13">
        <f>SUM(C23697)</f>
        <v>0</v>
      </c>
      <c r="B23697" s="14" t="s">
        <v>39</v>
      </c>
      <c r="C23697" s="31">
        <v>0</v>
      </c>
    </row>
    <row r="23698" spans="1:3" ht="15" hidden="1" x14ac:dyDescent="0.2">
      <c r="A23698" s="13">
        <f>SUM(C23698)</f>
        <v>0</v>
      </c>
      <c r="B23698" s="4" t="s">
        <v>40</v>
      </c>
      <c r="C23698" s="28">
        <v>0</v>
      </c>
    </row>
    <row r="23699" spans="1:3" ht="15" hidden="1" x14ac:dyDescent="0.2">
      <c r="A23699" s="13">
        <f>SUM(C23699)</f>
        <v>0</v>
      </c>
      <c r="B23699" s="2" t="s">
        <v>41</v>
      </c>
      <c r="C23699" s="28">
        <v>0</v>
      </c>
    </row>
    <row r="23700" spans="1:3" ht="15" hidden="1" x14ac:dyDescent="0.2">
      <c r="A23700" s="13">
        <v>0</v>
      </c>
      <c r="B23700" s="16" t="s">
        <v>14</v>
      </c>
      <c r="C23700" s="33">
        <v>0</v>
      </c>
    </row>
    <row r="23701" spans="1:3" ht="15" hidden="1" x14ac:dyDescent="0.2">
      <c r="A23701" s="13">
        <v>0</v>
      </c>
      <c r="B23701" s="15" t="s">
        <v>9</v>
      </c>
      <c r="C23701" s="32">
        <v>0</v>
      </c>
    </row>
    <row r="23702" spans="1:3" ht="15" hidden="1" x14ac:dyDescent="0.2">
      <c r="A23702" s="13">
        <v>0</v>
      </c>
      <c r="B23702" s="15" t="s">
        <v>10</v>
      </c>
      <c r="C23702" s="32">
        <v>0</v>
      </c>
    </row>
    <row r="23703" spans="1:3" ht="15" hidden="1" x14ac:dyDescent="0.2">
      <c r="A23703" s="13">
        <f>SUM(C23703)</f>
        <v>0</v>
      </c>
      <c r="B23703" s="14" t="s">
        <v>42</v>
      </c>
      <c r="C23703" s="31">
        <v>0</v>
      </c>
    </row>
    <row r="23704" spans="1:3" ht="15" hidden="1" x14ac:dyDescent="0.2">
      <c r="A23704" s="13">
        <f>SUM(C23704)</f>
        <v>0</v>
      </c>
      <c r="B23704" s="4" t="s">
        <v>16</v>
      </c>
      <c r="C23704" s="28">
        <v>0</v>
      </c>
    </row>
    <row r="23705" spans="1:3" ht="15" hidden="1" x14ac:dyDescent="0.2">
      <c r="A23705" s="13">
        <f>SUM(C23705)</f>
        <v>0</v>
      </c>
      <c r="B23705" s="16" t="s">
        <v>17</v>
      </c>
      <c r="C23705" s="33">
        <v>0</v>
      </c>
    </row>
    <row r="23706" spans="1:3" ht="15" hidden="1" x14ac:dyDescent="0.2">
      <c r="A23706" s="13">
        <v>0</v>
      </c>
      <c r="B23706" s="15" t="s">
        <v>43</v>
      </c>
      <c r="C23706" s="32">
        <v>0</v>
      </c>
    </row>
    <row r="23707" spans="1:3" ht="15" hidden="1" x14ac:dyDescent="0.2">
      <c r="A23707" s="13">
        <v>0</v>
      </c>
      <c r="B23707" s="15" t="s">
        <v>15</v>
      </c>
      <c r="C23707" s="32">
        <v>0</v>
      </c>
    </row>
    <row r="23708" spans="1:3" ht="15" hidden="1" x14ac:dyDescent="0.2">
      <c r="A23708" s="13">
        <v>0</v>
      </c>
      <c r="B23708" s="15" t="s">
        <v>10</v>
      </c>
      <c r="C23708" s="32">
        <v>0</v>
      </c>
    </row>
    <row r="23709" spans="1:3" ht="15" hidden="1" x14ac:dyDescent="0.2">
      <c r="A23709" s="13">
        <f t="shared" ref="A23709:A23731" si="971">SUM(C23709)</f>
        <v>0</v>
      </c>
      <c r="B23709" s="14" t="s">
        <v>39</v>
      </c>
      <c r="C23709" s="31">
        <v>0</v>
      </c>
    </row>
    <row r="23710" spans="1:3" ht="15" hidden="1" x14ac:dyDescent="0.2">
      <c r="A23710" s="13">
        <f t="shared" si="971"/>
        <v>0</v>
      </c>
      <c r="B23710" s="4" t="s">
        <v>16</v>
      </c>
      <c r="C23710" s="28">
        <v>0</v>
      </c>
    </row>
    <row r="23711" spans="1:3" hidden="1" x14ac:dyDescent="0.2">
      <c r="A23711" s="13">
        <f t="shared" si="971"/>
        <v>0</v>
      </c>
      <c r="B23711" s="21"/>
      <c r="C23711" s="35"/>
    </row>
    <row r="23712" spans="1:3" ht="15" hidden="1" x14ac:dyDescent="0.2">
      <c r="A23712" s="13">
        <f t="shared" si="971"/>
        <v>0</v>
      </c>
      <c r="B23712" s="22" t="s">
        <v>60</v>
      </c>
      <c r="C23712" s="29"/>
    </row>
    <row r="23713" spans="1:3" ht="15" hidden="1" x14ac:dyDescent="0.2">
      <c r="A23713" s="13">
        <f t="shared" si="971"/>
        <v>0</v>
      </c>
      <c r="B23713" s="17" t="s">
        <v>44</v>
      </c>
      <c r="C23713" s="31">
        <v>0</v>
      </c>
    </row>
    <row r="23714" spans="1:3" ht="15" hidden="1" x14ac:dyDescent="0.2">
      <c r="A23714" s="13">
        <f t="shared" si="971"/>
        <v>0</v>
      </c>
      <c r="B23714" s="12" t="s">
        <v>1</v>
      </c>
      <c r="C23714" s="31">
        <v>0</v>
      </c>
    </row>
    <row r="23715" spans="1:3" ht="15" hidden="1" x14ac:dyDescent="0.2">
      <c r="A23715" s="13">
        <f t="shared" si="971"/>
        <v>0</v>
      </c>
      <c r="B23715" s="12" t="s">
        <v>6</v>
      </c>
      <c r="C23715" s="31">
        <v>0</v>
      </c>
    </row>
    <row r="23716" spans="1:3" ht="15" hidden="1" x14ac:dyDescent="0.2">
      <c r="A23716" s="13">
        <f t="shared" si="971"/>
        <v>0</v>
      </c>
      <c r="B23716" s="12" t="s">
        <v>45</v>
      </c>
      <c r="C23716" s="31">
        <v>0</v>
      </c>
    </row>
    <row r="23717" spans="1:3" ht="15" hidden="1" x14ac:dyDescent="0.2">
      <c r="A23717" s="13">
        <f t="shared" si="971"/>
        <v>0</v>
      </c>
      <c r="B23717" s="12" t="s">
        <v>13</v>
      </c>
      <c r="C23717" s="31">
        <v>0</v>
      </c>
    </row>
    <row r="23718" spans="1:3" ht="15" hidden="1" x14ac:dyDescent="0.2">
      <c r="A23718" s="13">
        <f t="shared" si="971"/>
        <v>0</v>
      </c>
      <c r="B23718" s="17" t="s">
        <v>46</v>
      </c>
      <c r="C23718" s="31">
        <v>0</v>
      </c>
    </row>
    <row r="23719" spans="1:3" ht="15" hidden="1" x14ac:dyDescent="0.2">
      <c r="A23719" s="13">
        <f t="shared" si="971"/>
        <v>0</v>
      </c>
      <c r="B23719" s="12" t="s">
        <v>19</v>
      </c>
      <c r="C23719" s="31">
        <v>0</v>
      </c>
    </row>
    <row r="23720" spans="1:3" ht="15" hidden="1" x14ac:dyDescent="0.2">
      <c r="A23720" s="13">
        <f t="shared" si="971"/>
        <v>0</v>
      </c>
      <c r="B23720" s="12" t="s">
        <v>36</v>
      </c>
      <c r="C23720" s="31">
        <v>0</v>
      </c>
    </row>
    <row r="23721" spans="1:3" ht="15" hidden="1" x14ac:dyDescent="0.2">
      <c r="A23721" s="13">
        <f t="shared" si="971"/>
        <v>0</v>
      </c>
      <c r="B23721" s="12" t="s">
        <v>47</v>
      </c>
      <c r="C23721" s="31">
        <v>0</v>
      </c>
    </row>
    <row r="23722" spans="1:3" ht="15" hidden="1" x14ac:dyDescent="0.2">
      <c r="A23722" s="13">
        <f t="shared" si="971"/>
        <v>0</v>
      </c>
      <c r="B23722" s="12" t="s">
        <v>41</v>
      </c>
      <c r="C23722" s="31">
        <v>0</v>
      </c>
    </row>
    <row r="23723" spans="1:3" ht="15" hidden="1" x14ac:dyDescent="0.2">
      <c r="A23723" s="13">
        <f t="shared" si="971"/>
        <v>0</v>
      </c>
      <c r="B23723" s="39" t="s">
        <v>48</v>
      </c>
      <c r="C23723" s="40">
        <v>0</v>
      </c>
    </row>
    <row r="23724" spans="1:3" ht="15" x14ac:dyDescent="0.2">
      <c r="A23724" s="13"/>
      <c r="B23724" s="39" t="s">
        <v>49</v>
      </c>
      <c r="C23724" s="40">
        <v>0.12105</v>
      </c>
    </row>
    <row r="23725" spans="1:3" ht="15" x14ac:dyDescent="0.2">
      <c r="A23725" s="13"/>
      <c r="B23725" s="39" t="s">
        <v>50</v>
      </c>
      <c r="C23725" s="40">
        <v>0.12105</v>
      </c>
    </row>
    <row r="23726" spans="1:3" ht="15" hidden="1" x14ac:dyDescent="0.2">
      <c r="A23726" s="13">
        <f t="shared" si="971"/>
        <v>0</v>
      </c>
      <c r="B23726" s="23"/>
      <c r="C23726" s="34"/>
    </row>
    <row r="23727" spans="1:3" hidden="1" x14ac:dyDescent="0.2">
      <c r="A23727" s="13">
        <f t="shared" si="971"/>
        <v>0</v>
      </c>
      <c r="B23727" s="18" t="s">
        <v>319</v>
      </c>
      <c r="C23727" s="29"/>
    </row>
    <row r="23728" spans="1:3" ht="15" hidden="1" x14ac:dyDescent="0.2">
      <c r="A23728" s="13">
        <f t="shared" si="971"/>
        <v>342</v>
      </c>
      <c r="B23728" s="5" t="s">
        <v>53</v>
      </c>
      <c r="C23728" s="36">
        <v>342</v>
      </c>
    </row>
    <row r="23729" spans="1:3" ht="15" x14ac:dyDescent="0.2">
      <c r="A23729" s="13"/>
      <c r="B23729" s="6" t="s">
        <v>54</v>
      </c>
      <c r="C23729" s="36">
        <v>180</v>
      </c>
    </row>
    <row r="23730" spans="1:3" ht="15" x14ac:dyDescent="0.2">
      <c r="A23730" s="13"/>
      <c r="B23730" s="6" t="s">
        <v>55</v>
      </c>
      <c r="C23730" s="36">
        <v>162</v>
      </c>
    </row>
    <row r="23731" spans="1:3" ht="15" hidden="1" x14ac:dyDescent="0.2">
      <c r="A23731" s="13">
        <f t="shared" si="971"/>
        <v>0</v>
      </c>
      <c r="B23731" s="24"/>
      <c r="C23731" s="34"/>
    </row>
    <row r="23732" spans="1:3" ht="15" x14ac:dyDescent="0.2">
      <c r="A23732" s="13"/>
      <c r="B23732" s="121" t="s">
        <v>291</v>
      </c>
      <c r="C23732" s="122"/>
    </row>
    <row r="23733" spans="1:3" hidden="1" x14ac:dyDescent="0.2">
      <c r="A23733" s="13">
        <f t="shared" ref="A23733:A23741" si="972">SUM(C23733)</f>
        <v>0</v>
      </c>
      <c r="B23733" s="21"/>
      <c r="C23733" s="35"/>
    </row>
    <row r="23734" spans="1:3" ht="15" hidden="1" x14ac:dyDescent="0.2">
      <c r="A23734" s="13">
        <f t="shared" si="972"/>
        <v>0</v>
      </c>
      <c r="B23734" s="22" t="s">
        <v>59</v>
      </c>
      <c r="C23734" s="29"/>
    </row>
    <row r="23735" spans="1:3" ht="15" x14ac:dyDescent="0.2">
      <c r="A23735" s="13"/>
      <c r="B23735" s="2" t="s">
        <v>1</v>
      </c>
      <c r="C23735" s="28">
        <v>30</v>
      </c>
    </row>
    <row r="23736" spans="1:3" ht="15" hidden="1" x14ac:dyDescent="0.2">
      <c r="A23736" s="13">
        <f t="shared" si="972"/>
        <v>0</v>
      </c>
      <c r="B23736" s="3" t="s">
        <v>2</v>
      </c>
      <c r="C23736" s="28"/>
    </row>
    <row r="23737" spans="1:3" ht="15" hidden="1" x14ac:dyDescent="0.2">
      <c r="A23737" s="13">
        <f t="shared" si="972"/>
        <v>0</v>
      </c>
      <c r="B23737" s="3" t="s">
        <v>3</v>
      </c>
      <c r="C23737" s="28"/>
    </row>
    <row r="23738" spans="1:3" ht="15" hidden="1" x14ac:dyDescent="0.2">
      <c r="A23738" s="13">
        <f t="shared" si="972"/>
        <v>0</v>
      </c>
      <c r="B23738" s="3" t="s">
        <v>4</v>
      </c>
      <c r="C23738" s="28">
        <v>0</v>
      </c>
    </row>
    <row r="23739" spans="1:3" ht="15" x14ac:dyDescent="0.2">
      <c r="A23739" s="13"/>
      <c r="B23739" s="3" t="s">
        <v>5</v>
      </c>
      <c r="C23739" s="28">
        <v>30</v>
      </c>
    </row>
    <row r="23740" spans="1:3" ht="15" hidden="1" x14ac:dyDescent="0.2">
      <c r="A23740" s="13">
        <f t="shared" si="972"/>
        <v>0</v>
      </c>
      <c r="B23740" s="2" t="s">
        <v>6</v>
      </c>
      <c r="C23740" s="28">
        <v>0</v>
      </c>
    </row>
    <row r="23741" spans="1:3" ht="15" hidden="1" x14ac:dyDescent="0.2">
      <c r="A23741" s="13">
        <f t="shared" si="972"/>
        <v>0</v>
      </c>
      <c r="B23741" s="2" t="s">
        <v>7</v>
      </c>
      <c r="C23741" s="28">
        <v>0</v>
      </c>
    </row>
    <row r="23742" spans="1:3" ht="15" hidden="1" x14ac:dyDescent="0.2">
      <c r="A23742" s="13">
        <v>0</v>
      </c>
      <c r="B23742" s="3" t="s">
        <v>8</v>
      </c>
      <c r="C23742" s="28">
        <v>0</v>
      </c>
    </row>
    <row r="23743" spans="1:3" ht="15" hidden="1" x14ac:dyDescent="0.2">
      <c r="A23743" s="13">
        <f>SUM(C23743)</f>
        <v>0</v>
      </c>
      <c r="B23743" s="4" t="s">
        <v>9</v>
      </c>
      <c r="C23743" s="28">
        <v>0</v>
      </c>
    </row>
    <row r="23744" spans="1:3" ht="15" hidden="1" x14ac:dyDescent="0.2">
      <c r="A23744" s="13">
        <v>0</v>
      </c>
      <c r="B23744" s="4" t="s">
        <v>10</v>
      </c>
      <c r="C23744" s="28">
        <v>0</v>
      </c>
    </row>
    <row r="23745" spans="1:3" ht="15" hidden="1" x14ac:dyDescent="0.2">
      <c r="A23745" s="13">
        <f>SUM(C23745)</f>
        <v>0</v>
      </c>
      <c r="B23745" s="4" t="s">
        <v>11</v>
      </c>
      <c r="C23745" s="28">
        <v>0</v>
      </c>
    </row>
    <row r="23746" spans="1:3" ht="15" hidden="1" x14ac:dyDescent="0.2">
      <c r="A23746" s="13">
        <f>SUM(C23746)</f>
        <v>0</v>
      </c>
      <c r="B23746" s="4" t="s">
        <v>12</v>
      </c>
      <c r="C23746" s="28">
        <v>0</v>
      </c>
    </row>
    <row r="23747" spans="1:3" ht="15" hidden="1" x14ac:dyDescent="0.2">
      <c r="A23747" s="13">
        <f>SUM(C23747)</f>
        <v>0</v>
      </c>
      <c r="B23747" s="2" t="s">
        <v>13</v>
      </c>
      <c r="C23747" s="28">
        <v>0</v>
      </c>
    </row>
    <row r="23748" spans="1:3" ht="15" hidden="1" x14ac:dyDescent="0.2">
      <c r="A23748" s="13">
        <v>0</v>
      </c>
      <c r="B23748" s="3" t="s">
        <v>14</v>
      </c>
      <c r="C23748" s="28">
        <v>0</v>
      </c>
    </row>
    <row r="23749" spans="1:3" ht="15" hidden="1" x14ac:dyDescent="0.2">
      <c r="A23749" s="13">
        <v>0</v>
      </c>
      <c r="B23749" s="4" t="s">
        <v>15</v>
      </c>
      <c r="C23749" s="28">
        <v>0</v>
      </c>
    </row>
    <row r="23750" spans="1:3" ht="15" hidden="1" x14ac:dyDescent="0.2">
      <c r="A23750" s="13">
        <v>0</v>
      </c>
      <c r="B23750" s="4" t="s">
        <v>10</v>
      </c>
      <c r="C23750" s="28">
        <v>0</v>
      </c>
    </row>
    <row r="23751" spans="1:3" ht="15" hidden="1" x14ac:dyDescent="0.2">
      <c r="A23751" s="13">
        <f t="shared" ref="A23751:A23757" si="973">SUM(C23751)</f>
        <v>0</v>
      </c>
      <c r="B23751" s="4" t="s">
        <v>16</v>
      </c>
      <c r="C23751" s="28">
        <v>0</v>
      </c>
    </row>
    <row r="23752" spans="1:3" ht="15" hidden="1" x14ac:dyDescent="0.2">
      <c r="A23752" s="13">
        <f t="shared" si="973"/>
        <v>0</v>
      </c>
      <c r="B23752" s="3" t="s">
        <v>17</v>
      </c>
      <c r="C23752" s="28">
        <v>0</v>
      </c>
    </row>
    <row r="23753" spans="1:3" ht="15" hidden="1" x14ac:dyDescent="0.2">
      <c r="A23753" s="13">
        <f t="shared" si="973"/>
        <v>0</v>
      </c>
      <c r="B23753" s="4" t="s">
        <v>18</v>
      </c>
      <c r="C23753" s="28">
        <v>0</v>
      </c>
    </row>
    <row r="23754" spans="1:3" hidden="1" x14ac:dyDescent="0.2">
      <c r="A23754" s="13">
        <f t="shared" si="973"/>
        <v>0</v>
      </c>
      <c r="B23754" s="21"/>
      <c r="C23754" s="35"/>
    </row>
    <row r="23755" spans="1:3" ht="15" x14ac:dyDescent="0.2">
      <c r="A23755" s="13"/>
      <c r="B23755" s="2" t="s">
        <v>19</v>
      </c>
      <c r="C23755" s="28">
        <v>30</v>
      </c>
    </row>
    <row r="23756" spans="1:3" ht="15" hidden="1" x14ac:dyDescent="0.2">
      <c r="A23756" s="13">
        <f t="shared" si="973"/>
        <v>0</v>
      </c>
      <c r="B23756" s="12" t="s">
        <v>20</v>
      </c>
      <c r="C23756" s="31">
        <v>0</v>
      </c>
    </row>
    <row r="23757" spans="1:3" ht="15" x14ac:dyDescent="0.2">
      <c r="A23757" s="13"/>
      <c r="B23757" s="12" t="s">
        <v>21</v>
      </c>
      <c r="C23757" s="31">
        <v>30</v>
      </c>
    </row>
    <row r="23758" spans="1:3" ht="15" hidden="1" x14ac:dyDescent="0.2">
      <c r="A23758" s="13">
        <v>0</v>
      </c>
      <c r="B23758" s="15" t="s">
        <v>22</v>
      </c>
      <c r="C23758" s="32">
        <v>30</v>
      </c>
    </row>
    <row r="23759" spans="1:3" ht="15" hidden="1" x14ac:dyDescent="0.2">
      <c r="A23759" s="13">
        <v>0</v>
      </c>
      <c r="B23759" s="15" t="s">
        <v>23</v>
      </c>
      <c r="C23759" s="32">
        <v>0</v>
      </c>
    </row>
    <row r="23760" spans="1:3" ht="15" hidden="1" x14ac:dyDescent="0.2">
      <c r="A23760" s="13">
        <v>0</v>
      </c>
      <c r="B23760" s="15" t="s">
        <v>24</v>
      </c>
      <c r="C23760" s="32">
        <v>0</v>
      </c>
    </row>
    <row r="23761" spans="1:3" ht="15" hidden="1" x14ac:dyDescent="0.2">
      <c r="A23761" s="13">
        <v>0</v>
      </c>
      <c r="B23761" s="15" t="s">
        <v>25</v>
      </c>
      <c r="C23761" s="32">
        <v>0</v>
      </c>
    </row>
    <row r="23762" spans="1:3" ht="15" hidden="1" x14ac:dyDescent="0.2">
      <c r="A23762" s="13">
        <v>0</v>
      </c>
      <c r="B23762" s="15" t="s">
        <v>26</v>
      </c>
      <c r="C23762" s="32">
        <v>0</v>
      </c>
    </row>
    <row r="23763" spans="1:3" ht="15" hidden="1" x14ac:dyDescent="0.2">
      <c r="A23763" s="13">
        <v>0</v>
      </c>
      <c r="B23763" s="15" t="s">
        <v>27</v>
      </c>
      <c r="C23763" s="32">
        <v>0</v>
      </c>
    </row>
    <row r="23764" spans="1:3" ht="30" hidden="1" x14ac:dyDescent="0.2">
      <c r="A23764" s="13">
        <v>0</v>
      </c>
      <c r="B23764" s="15" t="s">
        <v>28</v>
      </c>
      <c r="C23764" s="32">
        <v>0</v>
      </c>
    </row>
    <row r="23765" spans="1:3" ht="15" hidden="1" x14ac:dyDescent="0.2">
      <c r="A23765" s="13">
        <v>0</v>
      </c>
      <c r="B23765" s="15" t="s">
        <v>29</v>
      </c>
      <c r="C23765" s="32">
        <v>0</v>
      </c>
    </row>
    <row r="23766" spans="1:3" ht="15" hidden="1" x14ac:dyDescent="0.2">
      <c r="A23766" s="13">
        <v>0</v>
      </c>
      <c r="B23766" s="15" t="s">
        <v>30</v>
      </c>
      <c r="C23766" s="32">
        <v>0</v>
      </c>
    </row>
    <row r="23767" spans="1:3" ht="15" hidden="1" x14ac:dyDescent="0.2">
      <c r="A23767" s="13">
        <v>0</v>
      </c>
      <c r="B23767" s="15" t="s">
        <v>31</v>
      </c>
      <c r="C23767" s="32">
        <v>0</v>
      </c>
    </row>
    <row r="23768" spans="1:3" ht="15" hidden="1" x14ac:dyDescent="0.2">
      <c r="A23768" s="13">
        <f t="shared" ref="A23768:A23828" si="974">SUM(C23768)</f>
        <v>0</v>
      </c>
      <c r="B23768" s="12" t="s">
        <v>32</v>
      </c>
      <c r="C23768" s="31">
        <v>0</v>
      </c>
    </row>
    <row r="23769" spans="1:3" ht="15" hidden="1" x14ac:dyDescent="0.2">
      <c r="A23769" s="13">
        <f t="shared" si="974"/>
        <v>0</v>
      </c>
      <c r="B23769" s="3" t="s">
        <v>33</v>
      </c>
      <c r="C23769" s="28">
        <v>0</v>
      </c>
    </row>
    <row r="23770" spans="1:3" ht="15" hidden="1" x14ac:dyDescent="0.2">
      <c r="A23770" s="13">
        <f t="shared" si="974"/>
        <v>0</v>
      </c>
      <c r="B23770" s="12" t="s">
        <v>4</v>
      </c>
      <c r="C23770" s="31">
        <v>0</v>
      </c>
    </row>
    <row r="23771" spans="1:3" ht="15" hidden="1" x14ac:dyDescent="0.2">
      <c r="A23771" s="13">
        <f t="shared" si="974"/>
        <v>0</v>
      </c>
      <c r="B23771" s="12" t="s">
        <v>34</v>
      </c>
      <c r="C23771" s="31">
        <v>0</v>
      </c>
    </row>
    <row r="23772" spans="1:3" ht="15" hidden="1" x14ac:dyDescent="0.2">
      <c r="A23772" s="13">
        <f t="shared" si="974"/>
        <v>0</v>
      </c>
      <c r="B23772" s="12" t="s">
        <v>35</v>
      </c>
      <c r="C23772" s="31">
        <v>0</v>
      </c>
    </row>
    <row r="23773" spans="1:3" ht="15" hidden="1" x14ac:dyDescent="0.2">
      <c r="A23773" s="13">
        <f t="shared" si="974"/>
        <v>0</v>
      </c>
      <c r="B23773" s="2" t="s">
        <v>36</v>
      </c>
      <c r="C23773" s="28">
        <v>0</v>
      </c>
    </row>
    <row r="23774" spans="1:3" ht="15" hidden="1" x14ac:dyDescent="0.2">
      <c r="A23774" s="13">
        <f t="shared" si="974"/>
        <v>0</v>
      </c>
      <c r="B23774" s="2" t="s">
        <v>37</v>
      </c>
      <c r="C23774" s="28">
        <v>0</v>
      </c>
    </row>
    <row r="23775" spans="1:3" ht="15" hidden="1" x14ac:dyDescent="0.2">
      <c r="A23775" s="13">
        <v>0</v>
      </c>
      <c r="B23775" s="16" t="s">
        <v>8</v>
      </c>
      <c r="C23775" s="33">
        <v>0</v>
      </c>
    </row>
    <row r="23776" spans="1:3" ht="15" hidden="1" x14ac:dyDescent="0.2">
      <c r="A23776" s="13">
        <v>0</v>
      </c>
      <c r="B23776" s="15" t="s">
        <v>9</v>
      </c>
      <c r="C23776" s="32">
        <v>0</v>
      </c>
    </row>
    <row r="23777" spans="1:3" ht="15" hidden="1" x14ac:dyDescent="0.2">
      <c r="A23777" s="13">
        <v>0</v>
      </c>
      <c r="B23777" s="15" t="s">
        <v>38</v>
      </c>
      <c r="C23777" s="32">
        <v>0</v>
      </c>
    </row>
    <row r="23778" spans="1:3" ht="15" hidden="1" x14ac:dyDescent="0.2">
      <c r="A23778" s="13">
        <f t="shared" si="974"/>
        <v>0</v>
      </c>
      <c r="B23778" s="14" t="s">
        <v>39</v>
      </c>
      <c r="C23778" s="31">
        <v>0</v>
      </c>
    </row>
    <row r="23779" spans="1:3" ht="15" hidden="1" x14ac:dyDescent="0.2">
      <c r="A23779" s="13">
        <f t="shared" si="974"/>
        <v>0</v>
      </c>
      <c r="B23779" s="4" t="s">
        <v>40</v>
      </c>
      <c r="C23779" s="28">
        <v>0</v>
      </c>
    </row>
    <row r="23780" spans="1:3" ht="15" hidden="1" x14ac:dyDescent="0.2">
      <c r="A23780" s="13">
        <f t="shared" si="974"/>
        <v>0</v>
      </c>
      <c r="B23780" s="2" t="s">
        <v>41</v>
      </c>
      <c r="C23780" s="28">
        <v>0</v>
      </c>
    </row>
    <row r="23781" spans="1:3" ht="15" hidden="1" x14ac:dyDescent="0.2">
      <c r="A23781" s="13">
        <v>0</v>
      </c>
      <c r="B23781" s="16" t="s">
        <v>14</v>
      </c>
      <c r="C23781" s="33">
        <v>0</v>
      </c>
    </row>
    <row r="23782" spans="1:3" ht="15" hidden="1" x14ac:dyDescent="0.2">
      <c r="A23782" s="13">
        <v>0</v>
      </c>
      <c r="B23782" s="15" t="s">
        <v>9</v>
      </c>
      <c r="C23782" s="32">
        <v>0</v>
      </c>
    </row>
    <row r="23783" spans="1:3" ht="15" hidden="1" x14ac:dyDescent="0.2">
      <c r="A23783" s="13">
        <v>0</v>
      </c>
      <c r="B23783" s="15" t="s">
        <v>10</v>
      </c>
      <c r="C23783" s="32">
        <v>0</v>
      </c>
    </row>
    <row r="23784" spans="1:3" ht="15" hidden="1" x14ac:dyDescent="0.2">
      <c r="A23784" s="13">
        <f t="shared" si="974"/>
        <v>0</v>
      </c>
      <c r="B23784" s="14" t="s">
        <v>42</v>
      </c>
      <c r="C23784" s="31">
        <v>0</v>
      </c>
    </row>
    <row r="23785" spans="1:3" ht="15" hidden="1" x14ac:dyDescent="0.2">
      <c r="A23785" s="13">
        <f t="shared" si="974"/>
        <v>0</v>
      </c>
      <c r="B23785" s="4" t="s">
        <v>16</v>
      </c>
      <c r="C23785" s="28">
        <v>0</v>
      </c>
    </row>
    <row r="23786" spans="1:3" ht="15" hidden="1" x14ac:dyDescent="0.2">
      <c r="A23786" s="13">
        <f t="shared" si="974"/>
        <v>0</v>
      </c>
      <c r="B23786" s="16" t="s">
        <v>17</v>
      </c>
      <c r="C23786" s="33">
        <v>0</v>
      </c>
    </row>
    <row r="23787" spans="1:3" ht="15" hidden="1" x14ac:dyDescent="0.2">
      <c r="A23787" s="13">
        <v>0</v>
      </c>
      <c r="B23787" s="15" t="s">
        <v>43</v>
      </c>
      <c r="C23787" s="32">
        <v>0</v>
      </c>
    </row>
    <row r="23788" spans="1:3" ht="15" hidden="1" x14ac:dyDescent="0.2">
      <c r="A23788" s="13">
        <v>0</v>
      </c>
      <c r="B23788" s="15" t="s">
        <v>15</v>
      </c>
      <c r="C23788" s="32">
        <v>0</v>
      </c>
    </row>
    <row r="23789" spans="1:3" ht="15" hidden="1" x14ac:dyDescent="0.2">
      <c r="A23789" s="13">
        <v>0</v>
      </c>
      <c r="B23789" s="15" t="s">
        <v>10</v>
      </c>
      <c r="C23789" s="32">
        <v>0</v>
      </c>
    </row>
    <row r="23790" spans="1:3" ht="15" hidden="1" x14ac:dyDescent="0.2">
      <c r="A23790" s="13">
        <f t="shared" si="974"/>
        <v>0</v>
      </c>
      <c r="B23790" s="14" t="s">
        <v>39</v>
      </c>
      <c r="C23790" s="31">
        <v>0</v>
      </c>
    </row>
    <row r="23791" spans="1:3" ht="15" hidden="1" x14ac:dyDescent="0.2">
      <c r="A23791" s="13">
        <f t="shared" si="974"/>
        <v>0</v>
      </c>
      <c r="B23791" s="4" t="s">
        <v>16</v>
      </c>
      <c r="C23791" s="28">
        <v>0</v>
      </c>
    </row>
    <row r="23792" spans="1:3" hidden="1" x14ac:dyDescent="0.2">
      <c r="A23792" s="13">
        <f t="shared" si="974"/>
        <v>0</v>
      </c>
      <c r="B23792" s="21"/>
      <c r="C23792" s="35"/>
    </row>
    <row r="23793" spans="1:3" ht="15" hidden="1" x14ac:dyDescent="0.2">
      <c r="A23793" s="13">
        <f t="shared" si="974"/>
        <v>0</v>
      </c>
      <c r="B23793" s="22" t="s">
        <v>60</v>
      </c>
      <c r="C23793" s="29"/>
    </row>
    <row r="23794" spans="1:3" ht="15" x14ac:dyDescent="0.2">
      <c r="A23794" s="13"/>
      <c r="B23794" s="17" t="s">
        <v>44</v>
      </c>
      <c r="C23794" s="31">
        <v>30</v>
      </c>
    </row>
    <row r="23795" spans="1:3" ht="15" x14ac:dyDescent="0.2">
      <c r="A23795" s="13"/>
      <c r="B23795" s="12" t="s">
        <v>1</v>
      </c>
      <c r="C23795" s="31">
        <v>30</v>
      </c>
    </row>
    <row r="23796" spans="1:3" ht="15" hidden="1" x14ac:dyDescent="0.2">
      <c r="A23796" s="13">
        <f t="shared" si="974"/>
        <v>0</v>
      </c>
      <c r="B23796" s="12" t="s">
        <v>6</v>
      </c>
      <c r="C23796" s="31">
        <v>0</v>
      </c>
    </row>
    <row r="23797" spans="1:3" ht="15" hidden="1" x14ac:dyDescent="0.2">
      <c r="A23797" s="13">
        <f t="shared" si="974"/>
        <v>0</v>
      </c>
      <c r="B23797" s="12" t="s">
        <v>45</v>
      </c>
      <c r="C23797" s="31">
        <v>0</v>
      </c>
    </row>
    <row r="23798" spans="1:3" ht="15" hidden="1" x14ac:dyDescent="0.2">
      <c r="A23798" s="13">
        <f t="shared" si="974"/>
        <v>0</v>
      </c>
      <c r="B23798" s="12" t="s">
        <v>13</v>
      </c>
      <c r="C23798" s="31">
        <v>0</v>
      </c>
    </row>
    <row r="23799" spans="1:3" ht="15" x14ac:dyDescent="0.2">
      <c r="A23799" s="13"/>
      <c r="B23799" s="17" t="s">
        <v>46</v>
      </c>
      <c r="C23799" s="31">
        <v>30</v>
      </c>
    </row>
    <row r="23800" spans="1:3" ht="15" x14ac:dyDescent="0.2">
      <c r="A23800" s="13"/>
      <c r="B23800" s="12" t="s">
        <v>19</v>
      </c>
      <c r="C23800" s="31">
        <v>30</v>
      </c>
    </row>
    <row r="23801" spans="1:3" ht="15" hidden="1" x14ac:dyDescent="0.2">
      <c r="A23801" s="13">
        <f t="shared" si="974"/>
        <v>0</v>
      </c>
      <c r="B23801" s="12" t="s">
        <v>36</v>
      </c>
      <c r="C23801" s="31">
        <v>0</v>
      </c>
    </row>
    <row r="23802" spans="1:3" ht="15" hidden="1" x14ac:dyDescent="0.2">
      <c r="A23802" s="13">
        <f t="shared" si="974"/>
        <v>0</v>
      </c>
      <c r="B23802" s="12" t="s">
        <v>47</v>
      </c>
      <c r="C23802" s="31">
        <v>0</v>
      </c>
    </row>
    <row r="23803" spans="1:3" ht="15" hidden="1" x14ac:dyDescent="0.2">
      <c r="A23803" s="13">
        <f t="shared" si="974"/>
        <v>0</v>
      </c>
      <c r="B23803" s="12" t="s">
        <v>41</v>
      </c>
      <c r="C23803" s="31">
        <v>0</v>
      </c>
    </row>
    <row r="23804" spans="1:3" ht="15" hidden="1" x14ac:dyDescent="0.2">
      <c r="A23804" s="13">
        <f t="shared" si="974"/>
        <v>0</v>
      </c>
      <c r="B23804" s="39" t="s">
        <v>48</v>
      </c>
      <c r="C23804" s="40">
        <v>0</v>
      </c>
    </row>
    <row r="23805" spans="1:3" ht="15" x14ac:dyDescent="0.2">
      <c r="A23805" s="13"/>
      <c r="B23805" s="39" t="s">
        <v>49</v>
      </c>
      <c r="C23805" s="40">
        <v>1.235E-2</v>
      </c>
    </row>
    <row r="23806" spans="1:3" ht="15" x14ac:dyDescent="0.2">
      <c r="A23806" s="13"/>
      <c r="B23806" s="39" t="s">
        <v>50</v>
      </c>
      <c r="C23806" s="40">
        <v>1.235E-2</v>
      </c>
    </row>
    <row r="23807" spans="1:3" ht="15" hidden="1" x14ac:dyDescent="0.2">
      <c r="A23807" s="13">
        <f t="shared" si="974"/>
        <v>0</v>
      </c>
      <c r="B23807" s="23"/>
      <c r="C23807" s="34"/>
    </row>
    <row r="23808" spans="1:3" hidden="1" x14ac:dyDescent="0.2">
      <c r="A23808" s="13">
        <f t="shared" si="974"/>
        <v>0</v>
      </c>
      <c r="B23808" s="18" t="s">
        <v>319</v>
      </c>
      <c r="C23808" s="29"/>
    </row>
    <row r="23809" spans="1:3" ht="15" x14ac:dyDescent="0.2">
      <c r="A23809" s="13"/>
      <c r="B23809" s="5" t="s">
        <v>53</v>
      </c>
      <c r="C23809" s="36">
        <v>55</v>
      </c>
    </row>
    <row r="23810" spans="1:3" ht="15" x14ac:dyDescent="0.2">
      <c r="A23810" s="13"/>
      <c r="B23810" s="6" t="s">
        <v>54</v>
      </c>
      <c r="C23810" s="36">
        <v>4</v>
      </c>
    </row>
    <row r="23811" spans="1:3" ht="15" x14ac:dyDescent="0.2">
      <c r="A23811" s="13"/>
      <c r="B23811" s="6" t="s">
        <v>55</v>
      </c>
      <c r="C23811" s="36">
        <v>51</v>
      </c>
    </row>
    <row r="23812" spans="1:3" ht="15" hidden="1" x14ac:dyDescent="0.2">
      <c r="A23812" s="13">
        <f t="shared" si="974"/>
        <v>0</v>
      </c>
      <c r="B23812" s="24"/>
      <c r="C23812" s="34"/>
    </row>
    <row r="23813" spans="1:3" ht="15" x14ac:dyDescent="0.2">
      <c r="A23813" s="13"/>
      <c r="B23813" s="121" t="s">
        <v>290</v>
      </c>
      <c r="C23813" s="122"/>
    </row>
    <row r="23814" spans="1:3" hidden="1" x14ac:dyDescent="0.2">
      <c r="A23814" s="13">
        <f t="shared" si="974"/>
        <v>0</v>
      </c>
      <c r="B23814" s="21"/>
      <c r="C23814" s="35"/>
    </row>
    <row r="23815" spans="1:3" ht="15" hidden="1" x14ac:dyDescent="0.2">
      <c r="A23815" s="13">
        <f t="shared" si="974"/>
        <v>0</v>
      </c>
      <c r="B23815" s="22" t="s">
        <v>59</v>
      </c>
      <c r="C23815" s="29"/>
    </row>
    <row r="23816" spans="1:3" ht="15" x14ac:dyDescent="0.2">
      <c r="A23816" s="13"/>
      <c r="B23816" s="2" t="s">
        <v>1</v>
      </c>
      <c r="C23816" s="28">
        <v>0.8</v>
      </c>
    </row>
    <row r="23817" spans="1:3" ht="15" hidden="1" x14ac:dyDescent="0.2">
      <c r="A23817" s="13">
        <f t="shared" si="974"/>
        <v>0</v>
      </c>
      <c r="B23817" s="3" t="s">
        <v>2</v>
      </c>
      <c r="C23817" s="28"/>
    </row>
    <row r="23818" spans="1:3" ht="15" hidden="1" x14ac:dyDescent="0.2">
      <c r="A23818" s="13">
        <f t="shared" si="974"/>
        <v>0</v>
      </c>
      <c r="B23818" s="3" t="s">
        <v>3</v>
      </c>
      <c r="C23818" s="28"/>
    </row>
    <row r="23819" spans="1:3" ht="15" hidden="1" x14ac:dyDescent="0.2">
      <c r="A23819" s="13">
        <f t="shared" si="974"/>
        <v>0</v>
      </c>
      <c r="B23819" s="3" t="s">
        <v>4</v>
      </c>
      <c r="C23819" s="28">
        <v>0</v>
      </c>
    </row>
    <row r="23820" spans="1:3" ht="15" x14ac:dyDescent="0.2">
      <c r="A23820" s="13"/>
      <c r="B23820" s="3" t="s">
        <v>5</v>
      </c>
      <c r="C23820" s="28">
        <v>0.8</v>
      </c>
    </row>
    <row r="23821" spans="1:3" ht="15" hidden="1" x14ac:dyDescent="0.2">
      <c r="A23821" s="13">
        <f t="shared" si="974"/>
        <v>0</v>
      </c>
      <c r="B23821" s="2" t="s">
        <v>6</v>
      </c>
      <c r="C23821" s="28">
        <v>0</v>
      </c>
    </row>
    <row r="23822" spans="1:3" ht="15" hidden="1" x14ac:dyDescent="0.2">
      <c r="A23822" s="13">
        <f t="shared" si="974"/>
        <v>0</v>
      </c>
      <c r="B23822" s="2" t="s">
        <v>7</v>
      </c>
      <c r="C23822" s="28">
        <v>0</v>
      </c>
    </row>
    <row r="23823" spans="1:3" ht="15" hidden="1" x14ac:dyDescent="0.2">
      <c r="A23823" s="13">
        <v>0</v>
      </c>
      <c r="B23823" s="3" t="s">
        <v>8</v>
      </c>
      <c r="C23823" s="28">
        <v>0</v>
      </c>
    </row>
    <row r="23824" spans="1:3" ht="15" hidden="1" x14ac:dyDescent="0.2">
      <c r="A23824" s="13">
        <f t="shared" si="974"/>
        <v>0</v>
      </c>
      <c r="B23824" s="4" t="s">
        <v>9</v>
      </c>
      <c r="C23824" s="28">
        <v>0</v>
      </c>
    </row>
    <row r="23825" spans="1:3" ht="15" hidden="1" x14ac:dyDescent="0.2">
      <c r="A23825" s="13">
        <v>0</v>
      </c>
      <c r="B23825" s="4" t="s">
        <v>10</v>
      </c>
      <c r="C23825" s="28">
        <v>0</v>
      </c>
    </row>
    <row r="23826" spans="1:3" ht="15" hidden="1" x14ac:dyDescent="0.2">
      <c r="A23826" s="13">
        <f t="shared" si="974"/>
        <v>0</v>
      </c>
      <c r="B23826" s="4" t="s">
        <v>11</v>
      </c>
      <c r="C23826" s="28">
        <v>0</v>
      </c>
    </row>
    <row r="23827" spans="1:3" ht="15" hidden="1" x14ac:dyDescent="0.2">
      <c r="A23827" s="13">
        <f t="shared" si="974"/>
        <v>0</v>
      </c>
      <c r="B23827" s="4" t="s">
        <v>12</v>
      </c>
      <c r="C23827" s="28">
        <v>0</v>
      </c>
    </row>
    <row r="23828" spans="1:3" ht="15" hidden="1" x14ac:dyDescent="0.2">
      <c r="A23828" s="13">
        <f t="shared" si="974"/>
        <v>0</v>
      </c>
      <c r="B23828" s="2" t="s">
        <v>13</v>
      </c>
      <c r="C23828" s="28">
        <v>0</v>
      </c>
    </row>
    <row r="23829" spans="1:3" ht="15" hidden="1" x14ac:dyDescent="0.2">
      <c r="A23829" s="13">
        <v>0</v>
      </c>
      <c r="B23829" s="3" t="s">
        <v>14</v>
      </c>
      <c r="C23829" s="28">
        <v>0</v>
      </c>
    </row>
    <row r="23830" spans="1:3" ht="15" hidden="1" x14ac:dyDescent="0.2">
      <c r="A23830" s="13">
        <v>0</v>
      </c>
      <c r="B23830" s="4" t="s">
        <v>15</v>
      </c>
      <c r="C23830" s="28">
        <v>0</v>
      </c>
    </row>
    <row r="23831" spans="1:3" ht="15" hidden="1" x14ac:dyDescent="0.2">
      <c r="A23831" s="13">
        <v>0</v>
      </c>
      <c r="B23831" s="4" t="s">
        <v>10</v>
      </c>
      <c r="C23831" s="28">
        <v>0</v>
      </c>
    </row>
    <row r="23832" spans="1:3" ht="15" hidden="1" x14ac:dyDescent="0.2">
      <c r="A23832" s="13">
        <f t="shared" ref="A23832:A23838" si="975">SUM(C23832)</f>
        <v>0</v>
      </c>
      <c r="B23832" s="4" t="s">
        <v>16</v>
      </c>
      <c r="C23832" s="28">
        <v>0</v>
      </c>
    </row>
    <row r="23833" spans="1:3" ht="15" hidden="1" x14ac:dyDescent="0.2">
      <c r="A23833" s="13">
        <f t="shared" si="975"/>
        <v>0</v>
      </c>
      <c r="B23833" s="3" t="s">
        <v>17</v>
      </c>
      <c r="C23833" s="28">
        <v>0</v>
      </c>
    </row>
    <row r="23834" spans="1:3" ht="15" hidden="1" x14ac:dyDescent="0.2">
      <c r="A23834" s="13">
        <f t="shared" si="975"/>
        <v>0</v>
      </c>
      <c r="B23834" s="4" t="s">
        <v>18</v>
      </c>
      <c r="C23834" s="28">
        <v>0</v>
      </c>
    </row>
    <row r="23835" spans="1:3" hidden="1" x14ac:dyDescent="0.2">
      <c r="A23835" s="13">
        <f t="shared" si="975"/>
        <v>0</v>
      </c>
      <c r="B23835" s="21"/>
      <c r="C23835" s="35"/>
    </row>
    <row r="23836" spans="1:3" ht="15" x14ac:dyDescent="0.2">
      <c r="A23836" s="13"/>
      <c r="B23836" s="2" t="s">
        <v>19</v>
      </c>
      <c r="C23836" s="28">
        <v>2.2149999999999999</v>
      </c>
    </row>
    <row r="23837" spans="1:3" ht="15" hidden="1" x14ac:dyDescent="0.2">
      <c r="A23837" s="13">
        <f t="shared" si="975"/>
        <v>0</v>
      </c>
      <c r="B23837" s="12" t="s">
        <v>20</v>
      </c>
      <c r="C23837" s="31">
        <v>0</v>
      </c>
    </row>
    <row r="23838" spans="1:3" ht="15" hidden="1" x14ac:dyDescent="0.2">
      <c r="A23838" s="13">
        <f t="shared" si="975"/>
        <v>0</v>
      </c>
      <c r="B23838" s="12" t="s">
        <v>21</v>
      </c>
      <c r="C23838" s="31">
        <v>0</v>
      </c>
    </row>
    <row r="23839" spans="1:3" ht="15" hidden="1" x14ac:dyDescent="0.2">
      <c r="A23839" s="13">
        <v>0</v>
      </c>
      <c r="B23839" s="15" t="s">
        <v>22</v>
      </c>
      <c r="C23839" s="32">
        <v>0</v>
      </c>
    </row>
    <row r="23840" spans="1:3" ht="15" hidden="1" x14ac:dyDescent="0.2">
      <c r="A23840" s="13">
        <v>0</v>
      </c>
      <c r="B23840" s="15" t="s">
        <v>23</v>
      </c>
      <c r="C23840" s="32">
        <v>0</v>
      </c>
    </row>
    <row r="23841" spans="1:3" ht="15" hidden="1" x14ac:dyDescent="0.2">
      <c r="A23841" s="13">
        <v>0</v>
      </c>
      <c r="B23841" s="15" t="s">
        <v>24</v>
      </c>
      <c r="C23841" s="32">
        <v>0</v>
      </c>
    </row>
    <row r="23842" spans="1:3" ht="15" hidden="1" x14ac:dyDescent="0.2">
      <c r="A23842" s="13">
        <v>0</v>
      </c>
      <c r="B23842" s="15" t="s">
        <v>25</v>
      </c>
      <c r="C23842" s="32">
        <v>0</v>
      </c>
    </row>
    <row r="23843" spans="1:3" ht="15" hidden="1" x14ac:dyDescent="0.2">
      <c r="A23843" s="13">
        <v>0</v>
      </c>
      <c r="B23843" s="15" t="s">
        <v>26</v>
      </c>
      <c r="C23843" s="32">
        <v>0</v>
      </c>
    </row>
    <row r="23844" spans="1:3" ht="15" hidden="1" x14ac:dyDescent="0.2">
      <c r="A23844" s="13">
        <v>0</v>
      </c>
      <c r="B23844" s="15" t="s">
        <v>27</v>
      </c>
      <c r="C23844" s="32">
        <v>0</v>
      </c>
    </row>
    <row r="23845" spans="1:3" ht="30" hidden="1" x14ac:dyDescent="0.2">
      <c r="A23845" s="13">
        <v>0</v>
      </c>
      <c r="B23845" s="15" t="s">
        <v>28</v>
      </c>
      <c r="C23845" s="32">
        <v>0</v>
      </c>
    </row>
    <row r="23846" spans="1:3" ht="15" hidden="1" x14ac:dyDescent="0.2">
      <c r="A23846" s="13">
        <v>0</v>
      </c>
      <c r="B23846" s="15" t="s">
        <v>29</v>
      </c>
      <c r="C23846" s="32">
        <v>0</v>
      </c>
    </row>
    <row r="23847" spans="1:3" ht="15" hidden="1" x14ac:dyDescent="0.2">
      <c r="A23847" s="13">
        <v>0</v>
      </c>
      <c r="B23847" s="15" t="s">
        <v>30</v>
      </c>
      <c r="C23847" s="32">
        <v>0</v>
      </c>
    </row>
    <row r="23848" spans="1:3" ht="15" hidden="1" x14ac:dyDescent="0.2">
      <c r="A23848" s="13">
        <v>0</v>
      </c>
      <c r="B23848" s="15" t="s">
        <v>31</v>
      </c>
      <c r="C23848" s="32">
        <v>0</v>
      </c>
    </row>
    <row r="23849" spans="1:3" ht="15" hidden="1" x14ac:dyDescent="0.2">
      <c r="A23849" s="13">
        <f t="shared" ref="A23849:A23855" si="976">SUM(C23849)</f>
        <v>0</v>
      </c>
      <c r="B23849" s="12" t="s">
        <v>32</v>
      </c>
      <c r="C23849" s="31">
        <v>0</v>
      </c>
    </row>
    <row r="23850" spans="1:3" ht="15" hidden="1" x14ac:dyDescent="0.2">
      <c r="A23850" s="13">
        <f t="shared" si="976"/>
        <v>0</v>
      </c>
      <c r="B23850" s="3" t="s">
        <v>33</v>
      </c>
      <c r="C23850" s="28">
        <v>0</v>
      </c>
    </row>
    <row r="23851" spans="1:3" ht="15" hidden="1" x14ac:dyDescent="0.2">
      <c r="A23851" s="13">
        <f t="shared" si="976"/>
        <v>0</v>
      </c>
      <c r="B23851" s="12" t="s">
        <v>4</v>
      </c>
      <c r="C23851" s="31">
        <v>0</v>
      </c>
    </row>
    <row r="23852" spans="1:3" ht="15" hidden="1" x14ac:dyDescent="0.2">
      <c r="A23852" s="13">
        <f t="shared" si="976"/>
        <v>0</v>
      </c>
      <c r="B23852" s="12" t="s">
        <v>34</v>
      </c>
      <c r="C23852" s="31">
        <v>0</v>
      </c>
    </row>
    <row r="23853" spans="1:3" ht="15" x14ac:dyDescent="0.2">
      <c r="A23853" s="13"/>
      <c r="B23853" s="12" t="s">
        <v>35</v>
      </c>
      <c r="C23853" s="31">
        <v>2.2149999999999999</v>
      </c>
    </row>
    <row r="23854" spans="1:3" ht="15" hidden="1" x14ac:dyDescent="0.2">
      <c r="A23854" s="13">
        <f t="shared" si="976"/>
        <v>0</v>
      </c>
      <c r="B23854" s="2" t="s">
        <v>36</v>
      </c>
      <c r="C23854" s="28">
        <v>0</v>
      </c>
    </row>
    <row r="23855" spans="1:3" ht="15" hidden="1" x14ac:dyDescent="0.2">
      <c r="A23855" s="13">
        <f t="shared" si="976"/>
        <v>0</v>
      </c>
      <c r="B23855" s="2" t="s">
        <v>37</v>
      </c>
      <c r="C23855" s="28">
        <v>0</v>
      </c>
    </row>
    <row r="23856" spans="1:3" ht="15" hidden="1" x14ac:dyDescent="0.2">
      <c r="A23856" s="13">
        <v>0</v>
      </c>
      <c r="B23856" s="16" t="s">
        <v>8</v>
      </c>
      <c r="C23856" s="33">
        <v>0</v>
      </c>
    </row>
    <row r="23857" spans="1:3" ht="15" hidden="1" x14ac:dyDescent="0.2">
      <c r="A23857" s="13">
        <v>0</v>
      </c>
      <c r="B23857" s="15" t="s">
        <v>9</v>
      </c>
      <c r="C23857" s="32">
        <v>0</v>
      </c>
    </row>
    <row r="23858" spans="1:3" ht="15" hidden="1" x14ac:dyDescent="0.2">
      <c r="A23858" s="13">
        <v>0</v>
      </c>
      <c r="B23858" s="15" t="s">
        <v>38</v>
      </c>
      <c r="C23858" s="32">
        <v>0</v>
      </c>
    </row>
    <row r="23859" spans="1:3" ht="15" hidden="1" x14ac:dyDescent="0.2">
      <c r="A23859" s="13">
        <f>SUM(C23859)</f>
        <v>0</v>
      </c>
      <c r="B23859" s="14" t="s">
        <v>39</v>
      </c>
      <c r="C23859" s="31">
        <v>0</v>
      </c>
    </row>
    <row r="23860" spans="1:3" ht="15" hidden="1" x14ac:dyDescent="0.2">
      <c r="A23860" s="13">
        <f>SUM(C23860)</f>
        <v>0</v>
      </c>
      <c r="B23860" s="4" t="s">
        <v>40</v>
      </c>
      <c r="C23860" s="28">
        <v>0</v>
      </c>
    </row>
    <row r="23861" spans="1:3" ht="15" hidden="1" x14ac:dyDescent="0.2">
      <c r="A23861" s="13">
        <f>SUM(C23861)</f>
        <v>0</v>
      </c>
      <c r="B23861" s="2" t="s">
        <v>41</v>
      </c>
      <c r="C23861" s="28">
        <v>0</v>
      </c>
    </row>
    <row r="23862" spans="1:3" ht="15" hidden="1" x14ac:dyDescent="0.2">
      <c r="A23862" s="13">
        <v>0</v>
      </c>
      <c r="B23862" s="16" t="s">
        <v>14</v>
      </c>
      <c r="C23862" s="33">
        <v>0</v>
      </c>
    </row>
    <row r="23863" spans="1:3" ht="15" hidden="1" x14ac:dyDescent="0.2">
      <c r="A23863" s="13">
        <v>0</v>
      </c>
      <c r="B23863" s="15" t="s">
        <v>9</v>
      </c>
      <c r="C23863" s="32">
        <v>0</v>
      </c>
    </row>
    <row r="23864" spans="1:3" ht="15" hidden="1" x14ac:dyDescent="0.2">
      <c r="A23864" s="13">
        <v>0</v>
      </c>
      <c r="B23864" s="15" t="s">
        <v>10</v>
      </c>
      <c r="C23864" s="32">
        <v>0</v>
      </c>
    </row>
    <row r="23865" spans="1:3" ht="15" hidden="1" x14ac:dyDescent="0.2">
      <c r="A23865" s="13">
        <f>SUM(C23865)</f>
        <v>0</v>
      </c>
      <c r="B23865" s="14" t="s">
        <v>42</v>
      </c>
      <c r="C23865" s="31">
        <v>0</v>
      </c>
    </row>
    <row r="23866" spans="1:3" ht="15" hidden="1" x14ac:dyDescent="0.2">
      <c r="A23866" s="13">
        <f>SUM(C23866)</f>
        <v>0</v>
      </c>
      <c r="B23866" s="4" t="s">
        <v>16</v>
      </c>
      <c r="C23866" s="28">
        <v>0</v>
      </c>
    </row>
    <row r="23867" spans="1:3" ht="15" hidden="1" x14ac:dyDescent="0.2">
      <c r="A23867" s="13">
        <f>SUM(C23867)</f>
        <v>0</v>
      </c>
      <c r="B23867" s="16" t="s">
        <v>17</v>
      </c>
      <c r="C23867" s="33">
        <v>0</v>
      </c>
    </row>
    <row r="23868" spans="1:3" ht="15" hidden="1" x14ac:dyDescent="0.2">
      <c r="A23868" s="13">
        <v>0</v>
      </c>
      <c r="B23868" s="15" t="s">
        <v>43</v>
      </c>
      <c r="C23868" s="32">
        <v>0</v>
      </c>
    </row>
    <row r="23869" spans="1:3" ht="15" hidden="1" x14ac:dyDescent="0.2">
      <c r="A23869" s="13">
        <v>0</v>
      </c>
      <c r="B23869" s="15" t="s">
        <v>15</v>
      </c>
      <c r="C23869" s="32">
        <v>0</v>
      </c>
    </row>
    <row r="23870" spans="1:3" ht="15" hidden="1" x14ac:dyDescent="0.2">
      <c r="A23870" s="13">
        <v>0</v>
      </c>
      <c r="B23870" s="15" t="s">
        <v>10</v>
      </c>
      <c r="C23870" s="32">
        <v>0</v>
      </c>
    </row>
    <row r="23871" spans="1:3" ht="15" hidden="1" x14ac:dyDescent="0.2">
      <c r="A23871" s="13">
        <f t="shared" ref="A23871:A23903" si="977">SUM(C23871)</f>
        <v>0</v>
      </c>
      <c r="B23871" s="14" t="s">
        <v>39</v>
      </c>
      <c r="C23871" s="31">
        <v>0</v>
      </c>
    </row>
    <row r="23872" spans="1:3" ht="15" hidden="1" x14ac:dyDescent="0.2">
      <c r="A23872" s="13">
        <f t="shared" si="977"/>
        <v>0</v>
      </c>
      <c r="B23872" s="4" t="s">
        <v>16</v>
      </c>
      <c r="C23872" s="28">
        <v>0</v>
      </c>
    </row>
    <row r="23873" spans="1:3" hidden="1" x14ac:dyDescent="0.2">
      <c r="A23873" s="13">
        <f t="shared" si="977"/>
        <v>0</v>
      </c>
      <c r="B23873" s="21"/>
      <c r="C23873" s="35"/>
    </row>
    <row r="23874" spans="1:3" ht="15" hidden="1" x14ac:dyDescent="0.2">
      <c r="A23874" s="13">
        <f t="shared" si="977"/>
        <v>0</v>
      </c>
      <c r="B23874" s="22" t="s">
        <v>60</v>
      </c>
      <c r="C23874" s="29"/>
    </row>
    <row r="23875" spans="1:3" ht="15" x14ac:dyDescent="0.2">
      <c r="A23875" s="13"/>
      <c r="B23875" s="17" t="s">
        <v>44</v>
      </c>
      <c r="C23875" s="31">
        <v>0.8</v>
      </c>
    </row>
    <row r="23876" spans="1:3" ht="15" x14ac:dyDescent="0.2">
      <c r="A23876" s="13"/>
      <c r="B23876" s="12" t="s">
        <v>1</v>
      </c>
      <c r="C23876" s="31">
        <v>0.8</v>
      </c>
    </row>
    <row r="23877" spans="1:3" ht="15" hidden="1" x14ac:dyDescent="0.2">
      <c r="A23877" s="13">
        <f t="shared" si="977"/>
        <v>0</v>
      </c>
      <c r="B23877" s="12" t="s">
        <v>6</v>
      </c>
      <c r="C23877" s="31">
        <v>0</v>
      </c>
    </row>
    <row r="23878" spans="1:3" ht="15" hidden="1" x14ac:dyDescent="0.2">
      <c r="A23878" s="13">
        <f t="shared" si="977"/>
        <v>0</v>
      </c>
      <c r="B23878" s="12" t="s">
        <v>45</v>
      </c>
      <c r="C23878" s="31">
        <v>0</v>
      </c>
    </row>
    <row r="23879" spans="1:3" ht="15" hidden="1" x14ac:dyDescent="0.2">
      <c r="A23879" s="13">
        <f t="shared" si="977"/>
        <v>0</v>
      </c>
      <c r="B23879" s="12" t="s">
        <v>13</v>
      </c>
      <c r="C23879" s="31">
        <v>0</v>
      </c>
    </row>
    <row r="23880" spans="1:3" ht="15" x14ac:dyDescent="0.2">
      <c r="A23880" s="13"/>
      <c r="B23880" s="17" t="s">
        <v>46</v>
      </c>
      <c r="C23880" s="31">
        <v>2.2149999999999999</v>
      </c>
    </row>
    <row r="23881" spans="1:3" ht="15" x14ac:dyDescent="0.2">
      <c r="A23881" s="13"/>
      <c r="B23881" s="12" t="s">
        <v>19</v>
      </c>
      <c r="C23881" s="31">
        <v>2.2149999999999999</v>
      </c>
    </row>
    <row r="23882" spans="1:3" ht="15" hidden="1" x14ac:dyDescent="0.2">
      <c r="A23882" s="13">
        <f t="shared" si="977"/>
        <v>0</v>
      </c>
      <c r="B23882" s="12" t="s">
        <v>36</v>
      </c>
      <c r="C23882" s="31">
        <v>0</v>
      </c>
    </row>
    <row r="23883" spans="1:3" ht="15" hidden="1" x14ac:dyDescent="0.2">
      <c r="A23883" s="13">
        <f t="shared" si="977"/>
        <v>0</v>
      </c>
      <c r="B23883" s="12" t="s">
        <v>47</v>
      </c>
      <c r="C23883" s="31">
        <v>0</v>
      </c>
    </row>
    <row r="23884" spans="1:3" ht="15" hidden="1" x14ac:dyDescent="0.2">
      <c r="A23884" s="13">
        <f t="shared" si="977"/>
        <v>0</v>
      </c>
      <c r="B23884" s="12" t="s">
        <v>41</v>
      </c>
      <c r="C23884" s="31">
        <v>0</v>
      </c>
    </row>
    <row r="23885" spans="1:3" ht="15" x14ac:dyDescent="0.2">
      <c r="A23885" s="13"/>
      <c r="B23885" s="39" t="s">
        <v>48</v>
      </c>
      <c r="C23885" s="40">
        <v>-1.415</v>
      </c>
    </row>
    <row r="23886" spans="1:3" ht="15" x14ac:dyDescent="0.2">
      <c r="A23886" s="13"/>
      <c r="B23886" s="39" t="s">
        <v>49</v>
      </c>
      <c r="C23886" s="40">
        <v>1.6153599999999999</v>
      </c>
    </row>
    <row r="23887" spans="1:3" ht="15" x14ac:dyDescent="0.2">
      <c r="A23887" s="13"/>
      <c r="B23887" s="39" t="s">
        <v>50</v>
      </c>
      <c r="C23887" s="40">
        <v>0.20036000000000001</v>
      </c>
    </row>
    <row r="23888" spans="1:3" ht="15" hidden="1" x14ac:dyDescent="0.2">
      <c r="A23888" s="13">
        <f t="shared" si="977"/>
        <v>0</v>
      </c>
      <c r="B23888" s="23"/>
      <c r="C23888" s="34"/>
    </row>
    <row r="23889" spans="1:3" hidden="1" x14ac:dyDescent="0.2">
      <c r="A23889" s="13">
        <f t="shared" si="977"/>
        <v>0</v>
      </c>
      <c r="B23889" s="18" t="s">
        <v>319</v>
      </c>
      <c r="C23889" s="29"/>
    </row>
    <row r="23890" spans="1:3" ht="15" x14ac:dyDescent="0.2">
      <c r="A23890" s="13"/>
      <c r="B23890" s="5" t="s">
        <v>53</v>
      </c>
      <c r="C23890" s="36">
        <v>180</v>
      </c>
    </row>
    <row r="23891" spans="1:3" ht="15" x14ac:dyDescent="0.2">
      <c r="A23891" s="13"/>
      <c r="B23891" s="6" t="s">
        <v>54</v>
      </c>
      <c r="C23891" s="36">
        <v>99</v>
      </c>
    </row>
    <row r="23892" spans="1:3" ht="15" x14ac:dyDescent="0.2">
      <c r="A23892" s="13"/>
      <c r="B23892" s="6" t="s">
        <v>55</v>
      </c>
      <c r="C23892" s="36">
        <v>81</v>
      </c>
    </row>
    <row r="23893" spans="1:3" ht="15" hidden="1" x14ac:dyDescent="0.2">
      <c r="A23893" s="13">
        <f t="shared" si="977"/>
        <v>0</v>
      </c>
      <c r="B23893" s="24"/>
      <c r="C23893" s="34"/>
    </row>
    <row r="23894" spans="1:3" ht="15" hidden="1" x14ac:dyDescent="0.2">
      <c r="A23894" s="13">
        <f t="shared" si="977"/>
        <v>0</v>
      </c>
      <c r="B23894" s="20" t="s">
        <v>292</v>
      </c>
      <c r="C23894" s="34"/>
    </row>
    <row r="23895" spans="1:3" hidden="1" x14ac:dyDescent="0.2">
      <c r="A23895" s="13">
        <f t="shared" si="977"/>
        <v>0</v>
      </c>
      <c r="B23895" s="21"/>
      <c r="C23895" s="35"/>
    </row>
    <row r="23896" spans="1:3" ht="15" hidden="1" x14ac:dyDescent="0.2">
      <c r="A23896" s="13">
        <f t="shared" si="977"/>
        <v>0</v>
      </c>
      <c r="B23896" s="22" t="s">
        <v>59</v>
      </c>
      <c r="C23896" s="29"/>
    </row>
    <row r="23897" spans="1:3" ht="15" hidden="1" x14ac:dyDescent="0.2">
      <c r="A23897" s="13">
        <f t="shared" si="977"/>
        <v>0</v>
      </c>
      <c r="B23897" s="2" t="s">
        <v>1</v>
      </c>
      <c r="C23897" s="28">
        <v>0</v>
      </c>
    </row>
    <row r="23898" spans="1:3" ht="15" hidden="1" x14ac:dyDescent="0.2">
      <c r="A23898" s="13">
        <f t="shared" si="977"/>
        <v>0</v>
      </c>
      <c r="B23898" s="3" t="s">
        <v>2</v>
      </c>
      <c r="C23898" s="28"/>
    </row>
    <row r="23899" spans="1:3" ht="15" hidden="1" x14ac:dyDescent="0.2">
      <c r="A23899" s="13">
        <f t="shared" si="977"/>
        <v>0</v>
      </c>
      <c r="B23899" s="3" t="s">
        <v>3</v>
      </c>
      <c r="C23899" s="28"/>
    </row>
    <row r="23900" spans="1:3" ht="15" hidden="1" x14ac:dyDescent="0.2">
      <c r="A23900" s="13">
        <f t="shared" si="977"/>
        <v>0</v>
      </c>
      <c r="B23900" s="3" t="s">
        <v>4</v>
      </c>
      <c r="C23900" s="28">
        <v>0</v>
      </c>
    </row>
    <row r="23901" spans="1:3" ht="15" hidden="1" x14ac:dyDescent="0.2">
      <c r="A23901" s="13">
        <f t="shared" si="977"/>
        <v>0</v>
      </c>
      <c r="B23901" s="3" t="s">
        <v>5</v>
      </c>
      <c r="C23901" s="28">
        <v>0</v>
      </c>
    </row>
    <row r="23902" spans="1:3" ht="15" hidden="1" x14ac:dyDescent="0.2">
      <c r="A23902" s="13">
        <f t="shared" si="977"/>
        <v>0</v>
      </c>
      <c r="B23902" s="2" t="s">
        <v>6</v>
      </c>
      <c r="C23902" s="28">
        <v>0</v>
      </c>
    </row>
    <row r="23903" spans="1:3" ht="15" hidden="1" x14ac:dyDescent="0.2">
      <c r="A23903" s="13">
        <f t="shared" si="977"/>
        <v>0</v>
      </c>
      <c r="B23903" s="2" t="s">
        <v>7</v>
      </c>
      <c r="C23903" s="28">
        <v>0</v>
      </c>
    </row>
    <row r="23904" spans="1:3" ht="15" hidden="1" x14ac:dyDescent="0.2">
      <c r="A23904" s="13">
        <v>0</v>
      </c>
      <c r="B23904" s="3" t="s">
        <v>8</v>
      </c>
      <c r="C23904" s="28">
        <v>0</v>
      </c>
    </row>
    <row r="23905" spans="1:3" ht="15" hidden="1" x14ac:dyDescent="0.2">
      <c r="A23905" s="13">
        <f>SUM(C23905)</f>
        <v>0</v>
      </c>
      <c r="B23905" s="4" t="s">
        <v>9</v>
      </c>
      <c r="C23905" s="28">
        <v>0</v>
      </c>
    </row>
    <row r="23906" spans="1:3" ht="15" hidden="1" x14ac:dyDescent="0.2">
      <c r="A23906" s="13">
        <v>0</v>
      </c>
      <c r="B23906" s="4" t="s">
        <v>10</v>
      </c>
      <c r="C23906" s="28">
        <v>0</v>
      </c>
    </row>
    <row r="23907" spans="1:3" ht="15" hidden="1" x14ac:dyDescent="0.2">
      <c r="A23907" s="13">
        <f>SUM(C23907)</f>
        <v>0</v>
      </c>
      <c r="B23907" s="4" t="s">
        <v>11</v>
      </c>
      <c r="C23907" s="28">
        <v>0</v>
      </c>
    </row>
    <row r="23908" spans="1:3" ht="15" hidden="1" x14ac:dyDescent="0.2">
      <c r="A23908" s="13">
        <f>SUM(C23908)</f>
        <v>0</v>
      </c>
      <c r="B23908" s="4" t="s">
        <v>12</v>
      </c>
      <c r="C23908" s="28">
        <v>0</v>
      </c>
    </row>
    <row r="23909" spans="1:3" ht="15" hidden="1" x14ac:dyDescent="0.2">
      <c r="A23909" s="13">
        <f>SUM(C23909)</f>
        <v>0</v>
      </c>
      <c r="B23909" s="2" t="s">
        <v>13</v>
      </c>
      <c r="C23909" s="28">
        <v>0</v>
      </c>
    </row>
    <row r="23910" spans="1:3" ht="15" hidden="1" x14ac:dyDescent="0.2">
      <c r="A23910" s="13">
        <v>0</v>
      </c>
      <c r="B23910" s="3" t="s">
        <v>14</v>
      </c>
      <c r="C23910" s="28">
        <v>0</v>
      </c>
    </row>
    <row r="23911" spans="1:3" ht="15" hidden="1" x14ac:dyDescent="0.2">
      <c r="A23911" s="13">
        <v>0</v>
      </c>
      <c r="B23911" s="4" t="s">
        <v>15</v>
      </c>
      <c r="C23911" s="28">
        <v>0</v>
      </c>
    </row>
    <row r="23912" spans="1:3" ht="15" hidden="1" x14ac:dyDescent="0.2">
      <c r="A23912" s="13">
        <v>0</v>
      </c>
      <c r="B23912" s="4" t="s">
        <v>10</v>
      </c>
      <c r="C23912" s="28">
        <v>0</v>
      </c>
    </row>
    <row r="23913" spans="1:3" ht="15" hidden="1" x14ac:dyDescent="0.2">
      <c r="A23913" s="13">
        <f t="shared" ref="A23913:A23919" si="978">SUM(C23913)</f>
        <v>0</v>
      </c>
      <c r="B23913" s="4" t="s">
        <v>16</v>
      </c>
      <c r="C23913" s="28">
        <v>0</v>
      </c>
    </row>
    <row r="23914" spans="1:3" ht="15" hidden="1" x14ac:dyDescent="0.2">
      <c r="A23914" s="13">
        <f t="shared" si="978"/>
        <v>0</v>
      </c>
      <c r="B23914" s="3" t="s">
        <v>17</v>
      </c>
      <c r="C23914" s="28">
        <v>0</v>
      </c>
    </row>
    <row r="23915" spans="1:3" ht="15" hidden="1" x14ac:dyDescent="0.2">
      <c r="A23915" s="13">
        <f t="shared" si="978"/>
        <v>0</v>
      </c>
      <c r="B23915" s="4" t="s">
        <v>18</v>
      </c>
      <c r="C23915" s="28">
        <v>0</v>
      </c>
    </row>
    <row r="23916" spans="1:3" hidden="1" x14ac:dyDescent="0.2">
      <c r="A23916" s="13">
        <f t="shared" si="978"/>
        <v>0</v>
      </c>
      <c r="B23916" s="21"/>
      <c r="C23916" s="35"/>
    </row>
    <row r="23917" spans="1:3" ht="15" hidden="1" x14ac:dyDescent="0.2">
      <c r="A23917" s="13">
        <f t="shared" si="978"/>
        <v>0</v>
      </c>
      <c r="B23917" s="2" t="s">
        <v>19</v>
      </c>
      <c r="C23917" s="28">
        <v>0</v>
      </c>
    </row>
    <row r="23918" spans="1:3" ht="15" hidden="1" x14ac:dyDescent="0.2">
      <c r="A23918" s="13">
        <f t="shared" si="978"/>
        <v>0</v>
      </c>
      <c r="B23918" s="12" t="s">
        <v>20</v>
      </c>
      <c r="C23918" s="31">
        <v>0</v>
      </c>
    </row>
    <row r="23919" spans="1:3" ht="15" hidden="1" x14ac:dyDescent="0.2">
      <c r="A23919" s="13">
        <f t="shared" si="978"/>
        <v>0</v>
      </c>
      <c r="B23919" s="12" t="s">
        <v>21</v>
      </c>
      <c r="C23919" s="31">
        <v>0</v>
      </c>
    </row>
    <row r="23920" spans="1:3" ht="15" hidden="1" x14ac:dyDescent="0.2">
      <c r="A23920" s="13">
        <v>0</v>
      </c>
      <c r="B23920" s="15" t="s">
        <v>22</v>
      </c>
      <c r="C23920" s="32">
        <v>0</v>
      </c>
    </row>
    <row r="23921" spans="1:3" ht="15" hidden="1" x14ac:dyDescent="0.2">
      <c r="A23921" s="13">
        <v>0</v>
      </c>
      <c r="B23921" s="15" t="s">
        <v>23</v>
      </c>
      <c r="C23921" s="32">
        <v>0</v>
      </c>
    </row>
    <row r="23922" spans="1:3" ht="15" hidden="1" x14ac:dyDescent="0.2">
      <c r="A23922" s="13">
        <v>0</v>
      </c>
      <c r="B23922" s="15" t="s">
        <v>24</v>
      </c>
      <c r="C23922" s="32">
        <v>0</v>
      </c>
    </row>
    <row r="23923" spans="1:3" ht="15" hidden="1" x14ac:dyDescent="0.2">
      <c r="A23923" s="13">
        <v>0</v>
      </c>
      <c r="B23923" s="15" t="s">
        <v>25</v>
      </c>
      <c r="C23923" s="32">
        <v>0</v>
      </c>
    </row>
    <row r="23924" spans="1:3" ht="15" hidden="1" x14ac:dyDescent="0.2">
      <c r="A23924" s="13">
        <v>0</v>
      </c>
      <c r="B23924" s="15" t="s">
        <v>26</v>
      </c>
      <c r="C23924" s="32">
        <v>0</v>
      </c>
    </row>
    <row r="23925" spans="1:3" ht="15" hidden="1" x14ac:dyDescent="0.2">
      <c r="A23925" s="13">
        <v>0</v>
      </c>
      <c r="B23925" s="15" t="s">
        <v>27</v>
      </c>
      <c r="C23925" s="32">
        <v>0</v>
      </c>
    </row>
    <row r="23926" spans="1:3" ht="30" hidden="1" x14ac:dyDescent="0.2">
      <c r="A23926" s="13">
        <v>0</v>
      </c>
      <c r="B23926" s="15" t="s">
        <v>28</v>
      </c>
      <c r="C23926" s="32">
        <v>0</v>
      </c>
    </row>
    <row r="23927" spans="1:3" ht="15" hidden="1" x14ac:dyDescent="0.2">
      <c r="A23927" s="13">
        <v>0</v>
      </c>
      <c r="B23927" s="15" t="s">
        <v>29</v>
      </c>
      <c r="C23927" s="32">
        <v>0</v>
      </c>
    </row>
    <row r="23928" spans="1:3" ht="15" hidden="1" x14ac:dyDescent="0.2">
      <c r="A23928" s="13">
        <v>0</v>
      </c>
      <c r="B23928" s="15" t="s">
        <v>30</v>
      </c>
      <c r="C23928" s="32">
        <v>0</v>
      </c>
    </row>
    <row r="23929" spans="1:3" ht="15" hidden="1" x14ac:dyDescent="0.2">
      <c r="A23929" s="13">
        <v>0</v>
      </c>
      <c r="B23929" s="15" t="s">
        <v>31</v>
      </c>
      <c r="C23929" s="32">
        <v>0</v>
      </c>
    </row>
    <row r="23930" spans="1:3" ht="15" hidden="1" x14ac:dyDescent="0.2">
      <c r="A23930" s="13">
        <f t="shared" ref="A23930:A23936" si="979">SUM(C23930)</f>
        <v>0</v>
      </c>
      <c r="B23930" s="12" t="s">
        <v>32</v>
      </c>
      <c r="C23930" s="31">
        <v>0</v>
      </c>
    </row>
    <row r="23931" spans="1:3" ht="15" hidden="1" x14ac:dyDescent="0.2">
      <c r="A23931" s="13">
        <f t="shared" si="979"/>
        <v>0</v>
      </c>
      <c r="B23931" s="3" t="s">
        <v>33</v>
      </c>
      <c r="C23931" s="28">
        <v>0</v>
      </c>
    </row>
    <row r="23932" spans="1:3" ht="15" hidden="1" x14ac:dyDescent="0.2">
      <c r="A23932" s="13">
        <f t="shared" si="979"/>
        <v>0</v>
      </c>
      <c r="B23932" s="12" t="s">
        <v>4</v>
      </c>
      <c r="C23932" s="31">
        <v>0</v>
      </c>
    </row>
    <row r="23933" spans="1:3" ht="15" hidden="1" x14ac:dyDescent="0.2">
      <c r="A23933" s="13">
        <f t="shared" si="979"/>
        <v>0</v>
      </c>
      <c r="B23933" s="12" t="s">
        <v>34</v>
      </c>
      <c r="C23933" s="31">
        <v>0</v>
      </c>
    </row>
    <row r="23934" spans="1:3" ht="15" hidden="1" x14ac:dyDescent="0.2">
      <c r="A23934" s="13">
        <f t="shared" si="979"/>
        <v>0</v>
      </c>
      <c r="B23934" s="12" t="s">
        <v>35</v>
      </c>
      <c r="C23934" s="31">
        <v>0</v>
      </c>
    </row>
    <row r="23935" spans="1:3" ht="15" hidden="1" x14ac:dyDescent="0.2">
      <c r="A23935" s="13">
        <f t="shared" si="979"/>
        <v>0</v>
      </c>
      <c r="B23935" s="2" t="s">
        <v>36</v>
      </c>
      <c r="C23935" s="28">
        <v>0</v>
      </c>
    </row>
    <row r="23936" spans="1:3" ht="15" hidden="1" x14ac:dyDescent="0.2">
      <c r="A23936" s="13">
        <f t="shared" si="979"/>
        <v>0</v>
      </c>
      <c r="B23936" s="2" t="s">
        <v>37</v>
      </c>
      <c r="C23936" s="28">
        <v>0</v>
      </c>
    </row>
    <row r="23937" spans="1:3" ht="15" hidden="1" x14ac:dyDescent="0.2">
      <c r="A23937" s="13">
        <v>0</v>
      </c>
      <c r="B23937" s="16" t="s">
        <v>8</v>
      </c>
      <c r="C23937" s="33">
        <v>0</v>
      </c>
    </row>
    <row r="23938" spans="1:3" ht="15" hidden="1" x14ac:dyDescent="0.2">
      <c r="A23938" s="13">
        <v>0</v>
      </c>
      <c r="B23938" s="15" t="s">
        <v>9</v>
      </c>
      <c r="C23938" s="32">
        <v>0</v>
      </c>
    </row>
    <row r="23939" spans="1:3" ht="15" hidden="1" x14ac:dyDescent="0.2">
      <c r="A23939" s="13">
        <v>0</v>
      </c>
      <c r="B23939" s="15" t="s">
        <v>38</v>
      </c>
      <c r="C23939" s="32">
        <v>0</v>
      </c>
    </row>
    <row r="23940" spans="1:3" ht="15" hidden="1" x14ac:dyDescent="0.2">
      <c r="A23940" s="13">
        <f>SUM(C23940)</f>
        <v>0</v>
      </c>
      <c r="B23940" s="14" t="s">
        <v>39</v>
      </c>
      <c r="C23940" s="31">
        <v>0</v>
      </c>
    </row>
    <row r="23941" spans="1:3" ht="15" hidden="1" x14ac:dyDescent="0.2">
      <c r="A23941" s="13">
        <f>SUM(C23941)</f>
        <v>0</v>
      </c>
      <c r="B23941" s="4" t="s">
        <v>40</v>
      </c>
      <c r="C23941" s="28">
        <v>0</v>
      </c>
    </row>
    <row r="23942" spans="1:3" ht="15" hidden="1" x14ac:dyDescent="0.2">
      <c r="A23942" s="13">
        <f>SUM(C23942)</f>
        <v>0</v>
      </c>
      <c r="B23942" s="2" t="s">
        <v>41</v>
      </c>
      <c r="C23942" s="28">
        <v>0</v>
      </c>
    </row>
    <row r="23943" spans="1:3" ht="15" hidden="1" x14ac:dyDescent="0.2">
      <c r="A23943" s="13">
        <v>0</v>
      </c>
      <c r="B23943" s="16" t="s">
        <v>14</v>
      </c>
      <c r="C23943" s="33">
        <v>0</v>
      </c>
    </row>
    <row r="23944" spans="1:3" ht="15" hidden="1" x14ac:dyDescent="0.2">
      <c r="A23944" s="13">
        <v>0</v>
      </c>
      <c r="B23944" s="15" t="s">
        <v>9</v>
      </c>
      <c r="C23944" s="32">
        <v>0</v>
      </c>
    </row>
    <row r="23945" spans="1:3" ht="15" hidden="1" x14ac:dyDescent="0.2">
      <c r="A23945" s="13">
        <v>0</v>
      </c>
      <c r="B23945" s="15" t="s">
        <v>10</v>
      </c>
      <c r="C23945" s="32">
        <v>0</v>
      </c>
    </row>
    <row r="23946" spans="1:3" ht="15" hidden="1" x14ac:dyDescent="0.2">
      <c r="A23946" s="13">
        <f>SUM(C23946)</f>
        <v>0</v>
      </c>
      <c r="B23946" s="14" t="s">
        <v>42</v>
      </c>
      <c r="C23946" s="31">
        <v>0</v>
      </c>
    </row>
    <row r="23947" spans="1:3" ht="15" hidden="1" x14ac:dyDescent="0.2">
      <c r="A23947" s="13">
        <f>SUM(C23947)</f>
        <v>0</v>
      </c>
      <c r="B23947" s="4" t="s">
        <v>16</v>
      </c>
      <c r="C23947" s="28">
        <v>0</v>
      </c>
    </row>
    <row r="23948" spans="1:3" ht="15" hidden="1" x14ac:dyDescent="0.2">
      <c r="A23948" s="13">
        <f>SUM(C23948)</f>
        <v>0</v>
      </c>
      <c r="B23948" s="16" t="s">
        <v>17</v>
      </c>
      <c r="C23948" s="33">
        <v>0</v>
      </c>
    </row>
    <row r="23949" spans="1:3" ht="15" hidden="1" x14ac:dyDescent="0.2">
      <c r="A23949" s="13">
        <v>0</v>
      </c>
      <c r="B23949" s="15" t="s">
        <v>43</v>
      </c>
      <c r="C23949" s="32">
        <v>0</v>
      </c>
    </row>
    <row r="23950" spans="1:3" ht="15" hidden="1" x14ac:dyDescent="0.2">
      <c r="A23950" s="13">
        <v>0</v>
      </c>
      <c r="B23950" s="15" t="s">
        <v>15</v>
      </c>
      <c r="C23950" s="32">
        <v>0</v>
      </c>
    </row>
    <row r="23951" spans="1:3" ht="15" hidden="1" x14ac:dyDescent="0.2">
      <c r="A23951" s="13">
        <v>0</v>
      </c>
      <c r="B23951" s="15" t="s">
        <v>10</v>
      </c>
      <c r="C23951" s="32">
        <v>0</v>
      </c>
    </row>
    <row r="23952" spans="1:3" ht="15" hidden="1" x14ac:dyDescent="0.2">
      <c r="A23952" s="13">
        <f t="shared" ref="A23952:A23974" si="980">SUM(C23952)</f>
        <v>0</v>
      </c>
      <c r="B23952" s="14" t="s">
        <v>39</v>
      </c>
      <c r="C23952" s="31">
        <v>0</v>
      </c>
    </row>
    <row r="23953" spans="1:3" ht="15" hidden="1" x14ac:dyDescent="0.2">
      <c r="A23953" s="13">
        <f t="shared" si="980"/>
        <v>0</v>
      </c>
      <c r="B23953" s="4" t="s">
        <v>16</v>
      </c>
      <c r="C23953" s="28">
        <v>0</v>
      </c>
    </row>
    <row r="23954" spans="1:3" hidden="1" x14ac:dyDescent="0.2">
      <c r="A23954" s="13">
        <f t="shared" si="980"/>
        <v>0</v>
      </c>
      <c r="B23954" s="21"/>
      <c r="C23954" s="35"/>
    </row>
    <row r="23955" spans="1:3" ht="15" hidden="1" x14ac:dyDescent="0.2">
      <c r="A23955" s="13">
        <f t="shared" si="980"/>
        <v>0</v>
      </c>
      <c r="B23955" s="22" t="s">
        <v>60</v>
      </c>
      <c r="C23955" s="29"/>
    </row>
    <row r="23956" spans="1:3" ht="15" hidden="1" x14ac:dyDescent="0.2">
      <c r="A23956" s="13">
        <f t="shared" si="980"/>
        <v>0</v>
      </c>
      <c r="B23956" s="17" t="s">
        <v>44</v>
      </c>
      <c r="C23956" s="31">
        <v>0</v>
      </c>
    </row>
    <row r="23957" spans="1:3" ht="15" hidden="1" x14ac:dyDescent="0.2">
      <c r="A23957" s="13">
        <f t="shared" si="980"/>
        <v>0</v>
      </c>
      <c r="B23957" s="12" t="s">
        <v>1</v>
      </c>
      <c r="C23957" s="31">
        <v>0</v>
      </c>
    </row>
    <row r="23958" spans="1:3" ht="15" hidden="1" x14ac:dyDescent="0.2">
      <c r="A23958" s="13">
        <f t="shared" si="980"/>
        <v>0</v>
      </c>
      <c r="B23958" s="12" t="s">
        <v>6</v>
      </c>
      <c r="C23958" s="31">
        <v>0</v>
      </c>
    </row>
    <row r="23959" spans="1:3" ht="15" hidden="1" x14ac:dyDescent="0.2">
      <c r="A23959" s="13">
        <f t="shared" si="980"/>
        <v>0</v>
      </c>
      <c r="B23959" s="12" t="s">
        <v>45</v>
      </c>
      <c r="C23959" s="31">
        <v>0</v>
      </c>
    </row>
    <row r="23960" spans="1:3" ht="15" hidden="1" x14ac:dyDescent="0.2">
      <c r="A23960" s="13">
        <f t="shared" si="980"/>
        <v>0</v>
      </c>
      <c r="B23960" s="12" t="s">
        <v>13</v>
      </c>
      <c r="C23960" s="31">
        <v>0</v>
      </c>
    </row>
    <row r="23961" spans="1:3" ht="15" hidden="1" x14ac:dyDescent="0.2">
      <c r="A23961" s="13">
        <f t="shared" si="980"/>
        <v>0</v>
      </c>
      <c r="B23961" s="17" t="s">
        <v>46</v>
      </c>
      <c r="C23961" s="31">
        <v>0</v>
      </c>
    </row>
    <row r="23962" spans="1:3" ht="15" hidden="1" x14ac:dyDescent="0.2">
      <c r="A23962" s="13">
        <f t="shared" si="980"/>
        <v>0</v>
      </c>
      <c r="B23962" s="12" t="s">
        <v>19</v>
      </c>
      <c r="C23962" s="31">
        <v>0</v>
      </c>
    </row>
    <row r="23963" spans="1:3" ht="15" hidden="1" x14ac:dyDescent="0.2">
      <c r="A23963" s="13">
        <f t="shared" si="980"/>
        <v>0</v>
      </c>
      <c r="B23963" s="12" t="s">
        <v>36</v>
      </c>
      <c r="C23963" s="31">
        <v>0</v>
      </c>
    </row>
    <row r="23964" spans="1:3" ht="15" hidden="1" x14ac:dyDescent="0.2">
      <c r="A23964" s="13">
        <f t="shared" si="980"/>
        <v>0</v>
      </c>
      <c r="B23964" s="12" t="s">
        <v>47</v>
      </c>
      <c r="C23964" s="31">
        <v>0</v>
      </c>
    </row>
    <row r="23965" spans="1:3" ht="15" hidden="1" x14ac:dyDescent="0.2">
      <c r="A23965" s="13">
        <f t="shared" si="980"/>
        <v>0</v>
      </c>
      <c r="B23965" s="12" t="s">
        <v>41</v>
      </c>
      <c r="C23965" s="31">
        <v>0</v>
      </c>
    </row>
    <row r="23966" spans="1:3" ht="15" hidden="1" x14ac:dyDescent="0.2">
      <c r="A23966" s="13">
        <f t="shared" si="980"/>
        <v>0</v>
      </c>
      <c r="B23966" s="39" t="s">
        <v>48</v>
      </c>
      <c r="C23966" s="40">
        <v>0</v>
      </c>
    </row>
    <row r="23967" spans="1:3" ht="15" hidden="1" x14ac:dyDescent="0.2">
      <c r="A23967" s="13">
        <f t="shared" si="980"/>
        <v>0</v>
      </c>
      <c r="B23967" s="39" t="s">
        <v>49</v>
      </c>
      <c r="C23967" s="40">
        <v>0</v>
      </c>
    </row>
    <row r="23968" spans="1:3" ht="15" hidden="1" x14ac:dyDescent="0.2">
      <c r="A23968" s="13">
        <f t="shared" si="980"/>
        <v>0</v>
      </c>
      <c r="B23968" s="39" t="s">
        <v>50</v>
      </c>
      <c r="C23968" s="40">
        <v>0</v>
      </c>
    </row>
    <row r="23969" spans="1:3" ht="18" hidden="1" customHeight="1" x14ac:dyDescent="0.2">
      <c r="A23969" s="13">
        <f t="shared" si="980"/>
        <v>0</v>
      </c>
      <c r="B23969" s="23"/>
      <c r="C23969" s="34"/>
    </row>
    <row r="23970" spans="1:3" ht="18" hidden="1" customHeight="1" x14ac:dyDescent="0.2">
      <c r="A23970" s="13">
        <f t="shared" si="980"/>
        <v>0</v>
      </c>
      <c r="B23970" s="18" t="s">
        <v>319</v>
      </c>
      <c r="C23970" s="29"/>
    </row>
    <row r="23971" spans="1:3" ht="15" x14ac:dyDescent="0.2">
      <c r="A23971" s="13"/>
      <c r="B23971" s="5" t="s">
        <v>53</v>
      </c>
      <c r="C23971" s="36">
        <v>32</v>
      </c>
    </row>
    <row r="23972" spans="1:3" ht="15" x14ac:dyDescent="0.2">
      <c r="A23972" s="13"/>
      <c r="B23972" s="6" t="s">
        <v>54</v>
      </c>
      <c r="C23972" s="36">
        <v>24</v>
      </c>
    </row>
    <row r="23973" spans="1:3" ht="15" x14ac:dyDescent="0.2">
      <c r="A23973" s="13"/>
      <c r="B23973" s="6" t="s">
        <v>55</v>
      </c>
      <c r="C23973" s="36">
        <v>8</v>
      </c>
    </row>
    <row r="23974" spans="1:3" ht="18" hidden="1" customHeight="1" x14ac:dyDescent="0.2">
      <c r="A23974" s="13">
        <f t="shared" si="980"/>
        <v>0</v>
      </c>
      <c r="B23974" s="24"/>
      <c r="C23974" s="34"/>
    </row>
    <row r="23975" spans="1:3" ht="18" customHeight="1" x14ac:dyDescent="0.2">
      <c r="A23975" s="13"/>
      <c r="B23975" s="121" t="s">
        <v>293</v>
      </c>
      <c r="C23975" s="122"/>
    </row>
    <row r="23976" spans="1:3" ht="18" hidden="1" customHeight="1" x14ac:dyDescent="0.2">
      <c r="A23976" s="13">
        <f t="shared" ref="A23976:A23984" si="981">SUM(C23976)</f>
        <v>0</v>
      </c>
      <c r="B23976" s="21"/>
      <c r="C23976" s="35"/>
    </row>
    <row r="23977" spans="1:3" ht="18" hidden="1" customHeight="1" x14ac:dyDescent="0.2">
      <c r="A23977" s="13">
        <f t="shared" si="981"/>
        <v>0</v>
      </c>
      <c r="B23977" s="22" t="s">
        <v>59</v>
      </c>
      <c r="C23977" s="29"/>
    </row>
    <row r="23978" spans="1:3" ht="15" x14ac:dyDescent="0.2">
      <c r="A23978" s="13"/>
      <c r="B23978" s="2" t="s">
        <v>1</v>
      </c>
      <c r="C23978" s="28">
        <v>1462.8038899999999</v>
      </c>
    </row>
    <row r="23979" spans="1:3" ht="15" hidden="1" x14ac:dyDescent="0.2">
      <c r="A23979" s="13">
        <f t="shared" si="981"/>
        <v>0</v>
      </c>
      <c r="B23979" s="3" t="s">
        <v>2</v>
      </c>
      <c r="C23979" s="28"/>
    </row>
    <row r="23980" spans="1:3" ht="15" hidden="1" x14ac:dyDescent="0.2">
      <c r="A23980" s="13">
        <f t="shared" si="981"/>
        <v>0</v>
      </c>
      <c r="B23980" s="3" t="s">
        <v>3</v>
      </c>
      <c r="C23980" s="28"/>
    </row>
    <row r="23981" spans="1:3" ht="15" hidden="1" x14ac:dyDescent="0.2">
      <c r="A23981" s="13">
        <f t="shared" si="981"/>
        <v>0</v>
      </c>
      <c r="B23981" s="3" t="s">
        <v>4</v>
      </c>
      <c r="C23981" s="28">
        <v>0</v>
      </c>
    </row>
    <row r="23982" spans="1:3" ht="15" x14ac:dyDescent="0.2">
      <c r="A23982" s="13"/>
      <c r="B23982" s="3" t="s">
        <v>5</v>
      </c>
      <c r="C23982" s="28">
        <v>1462.8038899999999</v>
      </c>
    </row>
    <row r="23983" spans="1:3" ht="15" hidden="1" x14ac:dyDescent="0.2">
      <c r="A23983" s="13">
        <f t="shared" si="981"/>
        <v>0</v>
      </c>
      <c r="B23983" s="2" t="s">
        <v>6</v>
      </c>
      <c r="C23983" s="28">
        <v>0</v>
      </c>
    </row>
    <row r="23984" spans="1:3" ht="15" hidden="1" x14ac:dyDescent="0.2">
      <c r="A23984" s="13">
        <f t="shared" si="981"/>
        <v>0</v>
      </c>
      <c r="B23984" s="2" t="s">
        <v>7</v>
      </c>
      <c r="C23984" s="28">
        <v>0</v>
      </c>
    </row>
    <row r="23985" spans="1:3" ht="15" hidden="1" x14ac:dyDescent="0.2">
      <c r="A23985" s="13">
        <v>0</v>
      </c>
      <c r="B23985" s="3" t="s">
        <v>8</v>
      </c>
      <c r="C23985" s="28">
        <v>0</v>
      </c>
    </row>
    <row r="23986" spans="1:3" ht="15" hidden="1" x14ac:dyDescent="0.2">
      <c r="A23986" s="13">
        <f>SUM(C23986)</f>
        <v>0</v>
      </c>
      <c r="B23986" s="4" t="s">
        <v>9</v>
      </c>
      <c r="C23986" s="28">
        <v>0</v>
      </c>
    </row>
    <row r="23987" spans="1:3" ht="15" hidden="1" x14ac:dyDescent="0.2">
      <c r="A23987" s="13">
        <v>0</v>
      </c>
      <c r="B23987" s="4" t="s">
        <v>10</v>
      </c>
      <c r="C23987" s="28">
        <v>0</v>
      </c>
    </row>
    <row r="23988" spans="1:3" ht="15" hidden="1" x14ac:dyDescent="0.2">
      <c r="A23988" s="13">
        <f>SUM(C23988)</f>
        <v>0</v>
      </c>
      <c r="B23988" s="4" t="s">
        <v>11</v>
      </c>
      <c r="C23988" s="28">
        <v>0</v>
      </c>
    </row>
    <row r="23989" spans="1:3" ht="15" hidden="1" x14ac:dyDescent="0.2">
      <c r="A23989" s="13">
        <f>SUM(C23989)</f>
        <v>0</v>
      </c>
      <c r="B23989" s="4" t="s">
        <v>12</v>
      </c>
      <c r="C23989" s="28">
        <v>0</v>
      </c>
    </row>
    <row r="23990" spans="1:3" ht="15" hidden="1" x14ac:dyDescent="0.2">
      <c r="A23990" s="13">
        <f>SUM(C23990)</f>
        <v>0</v>
      </c>
      <c r="B23990" s="2" t="s">
        <v>13</v>
      </c>
      <c r="C23990" s="28">
        <v>0</v>
      </c>
    </row>
    <row r="23991" spans="1:3" ht="15" hidden="1" x14ac:dyDescent="0.2">
      <c r="A23991" s="13">
        <v>0</v>
      </c>
      <c r="B23991" s="3" t="s">
        <v>14</v>
      </c>
      <c r="C23991" s="28">
        <v>0</v>
      </c>
    </row>
    <row r="23992" spans="1:3" ht="15" hidden="1" x14ac:dyDescent="0.2">
      <c r="A23992" s="13">
        <v>0</v>
      </c>
      <c r="B23992" s="4" t="s">
        <v>15</v>
      </c>
      <c r="C23992" s="28">
        <v>0</v>
      </c>
    </row>
    <row r="23993" spans="1:3" ht="15" hidden="1" x14ac:dyDescent="0.2">
      <c r="A23993" s="13">
        <v>0</v>
      </c>
      <c r="B23993" s="4" t="s">
        <v>10</v>
      </c>
      <c r="C23993" s="28">
        <v>0</v>
      </c>
    </row>
    <row r="23994" spans="1:3" ht="15" hidden="1" x14ac:dyDescent="0.2">
      <c r="A23994" s="13">
        <f t="shared" ref="A23994:A24000" si="982">SUM(C23994)</f>
        <v>0</v>
      </c>
      <c r="B23994" s="4" t="s">
        <v>16</v>
      </c>
      <c r="C23994" s="28">
        <v>0</v>
      </c>
    </row>
    <row r="23995" spans="1:3" ht="15" hidden="1" x14ac:dyDescent="0.2">
      <c r="A23995" s="13">
        <f t="shared" si="982"/>
        <v>0</v>
      </c>
      <c r="B23995" s="3" t="s">
        <v>17</v>
      </c>
      <c r="C23995" s="28">
        <v>0</v>
      </c>
    </row>
    <row r="23996" spans="1:3" ht="15" hidden="1" x14ac:dyDescent="0.2">
      <c r="A23996" s="13">
        <f t="shared" si="982"/>
        <v>0</v>
      </c>
      <c r="B23996" s="4" t="s">
        <v>18</v>
      </c>
      <c r="C23996" s="28">
        <v>0</v>
      </c>
    </row>
    <row r="23997" spans="1:3" ht="18" hidden="1" customHeight="1" x14ac:dyDescent="0.2">
      <c r="A23997" s="13">
        <f t="shared" si="982"/>
        <v>0</v>
      </c>
      <c r="B23997" s="21"/>
      <c r="C23997" s="35"/>
    </row>
    <row r="23998" spans="1:3" ht="15" x14ac:dyDescent="0.2">
      <c r="A23998" s="13"/>
      <c r="B23998" s="2" t="s">
        <v>19</v>
      </c>
      <c r="C23998" s="28">
        <v>1343.0633799999998</v>
      </c>
    </row>
    <row r="23999" spans="1:3" ht="15" hidden="1" x14ac:dyDescent="0.2">
      <c r="A23999" s="13">
        <f t="shared" si="982"/>
        <v>0</v>
      </c>
      <c r="B23999" s="12" t="s">
        <v>20</v>
      </c>
      <c r="C23999" s="31">
        <v>0</v>
      </c>
    </row>
    <row r="24000" spans="1:3" ht="15" x14ac:dyDescent="0.2">
      <c r="A24000" s="13"/>
      <c r="B24000" s="12" t="s">
        <v>21</v>
      </c>
      <c r="C24000" s="31">
        <v>0.21645</v>
      </c>
    </row>
    <row r="24001" spans="1:3" ht="15" hidden="1" x14ac:dyDescent="0.2">
      <c r="A24001" s="13">
        <v>0</v>
      </c>
      <c r="B24001" s="15" t="s">
        <v>22</v>
      </c>
      <c r="C24001" s="32">
        <v>0</v>
      </c>
    </row>
    <row r="24002" spans="1:3" ht="15" hidden="1" x14ac:dyDescent="0.2">
      <c r="A24002" s="13">
        <v>0</v>
      </c>
      <c r="B24002" s="15" t="s">
        <v>23</v>
      </c>
      <c r="C24002" s="32">
        <v>0</v>
      </c>
    </row>
    <row r="24003" spans="1:3" ht="15" hidden="1" x14ac:dyDescent="0.2">
      <c r="A24003" s="13">
        <v>0</v>
      </c>
      <c r="B24003" s="15" t="s">
        <v>24</v>
      </c>
      <c r="C24003" s="32">
        <v>0</v>
      </c>
    </row>
    <row r="24004" spans="1:3" ht="15" hidden="1" x14ac:dyDescent="0.2">
      <c r="A24004" s="13">
        <v>0</v>
      </c>
      <c r="B24004" s="15" t="s">
        <v>25</v>
      </c>
      <c r="C24004" s="32">
        <v>0</v>
      </c>
    </row>
    <row r="24005" spans="1:3" ht="15" hidden="1" x14ac:dyDescent="0.2">
      <c r="A24005" s="13">
        <v>0</v>
      </c>
      <c r="B24005" s="15" t="s">
        <v>26</v>
      </c>
      <c r="C24005" s="32">
        <v>0</v>
      </c>
    </row>
    <row r="24006" spans="1:3" ht="15" hidden="1" x14ac:dyDescent="0.2">
      <c r="A24006" s="13">
        <v>0</v>
      </c>
      <c r="B24006" s="15" t="s">
        <v>27</v>
      </c>
      <c r="C24006" s="32">
        <v>0</v>
      </c>
    </row>
    <row r="24007" spans="1:3" ht="30" hidden="1" x14ac:dyDescent="0.2">
      <c r="A24007" s="13">
        <v>0</v>
      </c>
      <c r="B24007" s="15" t="s">
        <v>28</v>
      </c>
      <c r="C24007" s="32">
        <v>0</v>
      </c>
    </row>
    <row r="24008" spans="1:3" ht="15" hidden="1" x14ac:dyDescent="0.2">
      <c r="A24008" s="13">
        <v>0</v>
      </c>
      <c r="B24008" s="15" t="s">
        <v>29</v>
      </c>
      <c r="C24008" s="32">
        <v>0</v>
      </c>
    </row>
    <row r="24009" spans="1:3" ht="15" hidden="1" x14ac:dyDescent="0.2">
      <c r="A24009" s="13">
        <v>0</v>
      </c>
      <c r="B24009" s="15" t="s">
        <v>30</v>
      </c>
      <c r="C24009" s="32">
        <v>0</v>
      </c>
    </row>
    <row r="24010" spans="1:3" ht="15" hidden="1" x14ac:dyDescent="0.2">
      <c r="A24010" s="13">
        <v>0</v>
      </c>
      <c r="B24010" s="15" t="s">
        <v>31</v>
      </c>
      <c r="C24010" s="32">
        <v>0.21645</v>
      </c>
    </row>
    <row r="24011" spans="1:3" ht="15" hidden="1" x14ac:dyDescent="0.2">
      <c r="A24011" s="13">
        <f t="shared" ref="A24011:A24017" si="983">SUM(C24011)</f>
        <v>0</v>
      </c>
      <c r="B24011" s="12" t="s">
        <v>32</v>
      </c>
      <c r="C24011" s="31">
        <v>0</v>
      </c>
    </row>
    <row r="24012" spans="1:3" ht="15" hidden="1" x14ac:dyDescent="0.2">
      <c r="A24012" s="13">
        <f t="shared" si="983"/>
        <v>0</v>
      </c>
      <c r="B24012" s="3" t="s">
        <v>33</v>
      </c>
      <c r="C24012" s="28">
        <v>0</v>
      </c>
    </row>
    <row r="24013" spans="1:3" ht="15" hidden="1" x14ac:dyDescent="0.2">
      <c r="A24013" s="13">
        <f t="shared" si="983"/>
        <v>0</v>
      </c>
      <c r="B24013" s="12" t="s">
        <v>4</v>
      </c>
      <c r="C24013" s="31">
        <v>0</v>
      </c>
    </row>
    <row r="24014" spans="1:3" ht="15" x14ac:dyDescent="0.2">
      <c r="A24014" s="13"/>
      <c r="B24014" s="12" t="s">
        <v>34</v>
      </c>
      <c r="C24014" s="31">
        <v>1342.8469299999999</v>
      </c>
    </row>
    <row r="24015" spans="1:3" ht="15" hidden="1" x14ac:dyDescent="0.2">
      <c r="A24015" s="13">
        <f t="shared" si="983"/>
        <v>0</v>
      </c>
      <c r="B24015" s="12" t="s">
        <v>35</v>
      </c>
      <c r="C24015" s="31">
        <v>0</v>
      </c>
    </row>
    <row r="24016" spans="1:3" ht="15" hidden="1" x14ac:dyDescent="0.2">
      <c r="A24016" s="13">
        <f t="shared" si="983"/>
        <v>0</v>
      </c>
      <c r="B24016" s="2" t="s">
        <v>36</v>
      </c>
      <c r="C24016" s="28">
        <v>0</v>
      </c>
    </row>
    <row r="24017" spans="1:3" ht="15" hidden="1" x14ac:dyDescent="0.2">
      <c r="A24017" s="13">
        <f t="shared" si="983"/>
        <v>0</v>
      </c>
      <c r="B24017" s="2" t="s">
        <v>37</v>
      </c>
      <c r="C24017" s="28">
        <v>0</v>
      </c>
    </row>
    <row r="24018" spans="1:3" ht="15" hidden="1" x14ac:dyDescent="0.2">
      <c r="A24018" s="13">
        <v>0</v>
      </c>
      <c r="B24018" s="16" t="s">
        <v>8</v>
      </c>
      <c r="C24018" s="33">
        <v>0</v>
      </c>
    </row>
    <row r="24019" spans="1:3" ht="15" hidden="1" x14ac:dyDescent="0.2">
      <c r="A24019" s="13">
        <v>0</v>
      </c>
      <c r="B24019" s="15" t="s">
        <v>9</v>
      </c>
      <c r="C24019" s="32">
        <v>0</v>
      </c>
    </row>
    <row r="24020" spans="1:3" ht="15" hidden="1" x14ac:dyDescent="0.2">
      <c r="A24020" s="13">
        <v>0</v>
      </c>
      <c r="B24020" s="15" t="s">
        <v>38</v>
      </c>
      <c r="C24020" s="32">
        <v>0</v>
      </c>
    </row>
    <row r="24021" spans="1:3" ht="15" hidden="1" x14ac:dyDescent="0.2">
      <c r="A24021" s="13">
        <f>SUM(C24021)</f>
        <v>0</v>
      </c>
      <c r="B24021" s="14" t="s">
        <v>39</v>
      </c>
      <c r="C24021" s="31">
        <v>0</v>
      </c>
    </row>
    <row r="24022" spans="1:3" ht="15" hidden="1" x14ac:dyDescent="0.2">
      <c r="A24022" s="13">
        <f>SUM(C24022)</f>
        <v>0</v>
      </c>
      <c r="B24022" s="4" t="s">
        <v>40</v>
      </c>
      <c r="C24022" s="28">
        <v>0</v>
      </c>
    </row>
    <row r="24023" spans="1:3" ht="15" hidden="1" x14ac:dyDescent="0.2">
      <c r="A24023" s="13">
        <f>SUM(C24023)</f>
        <v>0</v>
      </c>
      <c r="B24023" s="2" t="s">
        <v>41</v>
      </c>
      <c r="C24023" s="28">
        <v>0</v>
      </c>
    </row>
    <row r="24024" spans="1:3" ht="15" hidden="1" x14ac:dyDescent="0.2">
      <c r="A24024" s="13">
        <v>0</v>
      </c>
      <c r="B24024" s="16" t="s">
        <v>14</v>
      </c>
      <c r="C24024" s="33">
        <v>0</v>
      </c>
    </row>
    <row r="24025" spans="1:3" ht="15" hidden="1" x14ac:dyDescent="0.2">
      <c r="A24025" s="13">
        <v>0</v>
      </c>
      <c r="B24025" s="15" t="s">
        <v>9</v>
      </c>
      <c r="C24025" s="32">
        <v>0</v>
      </c>
    </row>
    <row r="24026" spans="1:3" ht="15" hidden="1" x14ac:dyDescent="0.2">
      <c r="A24026" s="13">
        <v>0</v>
      </c>
      <c r="B24026" s="15" t="s">
        <v>10</v>
      </c>
      <c r="C24026" s="32">
        <v>0</v>
      </c>
    </row>
    <row r="24027" spans="1:3" ht="15" hidden="1" x14ac:dyDescent="0.2">
      <c r="A24027" s="13">
        <f>SUM(C24027)</f>
        <v>0</v>
      </c>
      <c r="B24027" s="14" t="s">
        <v>42</v>
      </c>
      <c r="C24027" s="31">
        <v>0</v>
      </c>
    </row>
    <row r="24028" spans="1:3" ht="15" hidden="1" x14ac:dyDescent="0.2">
      <c r="A24028" s="13">
        <f>SUM(C24028)</f>
        <v>0</v>
      </c>
      <c r="B24028" s="4" t="s">
        <v>16</v>
      </c>
      <c r="C24028" s="28">
        <v>0</v>
      </c>
    </row>
    <row r="24029" spans="1:3" ht="15" hidden="1" x14ac:dyDescent="0.2">
      <c r="A24029" s="13">
        <f>SUM(C24029)</f>
        <v>0</v>
      </c>
      <c r="B24029" s="16" t="s">
        <v>17</v>
      </c>
      <c r="C24029" s="33">
        <v>0</v>
      </c>
    </row>
    <row r="24030" spans="1:3" ht="15" hidden="1" x14ac:dyDescent="0.2">
      <c r="A24030" s="13">
        <v>0</v>
      </c>
      <c r="B24030" s="15" t="s">
        <v>43</v>
      </c>
      <c r="C24030" s="32">
        <v>0</v>
      </c>
    </row>
    <row r="24031" spans="1:3" ht="15" hidden="1" x14ac:dyDescent="0.2">
      <c r="A24031" s="13">
        <v>0</v>
      </c>
      <c r="B24031" s="15" t="s">
        <v>15</v>
      </c>
      <c r="C24031" s="32">
        <v>0</v>
      </c>
    </row>
    <row r="24032" spans="1:3" ht="15" hidden="1" x14ac:dyDescent="0.2">
      <c r="A24032" s="13">
        <v>0</v>
      </c>
      <c r="B24032" s="15" t="s">
        <v>10</v>
      </c>
      <c r="C24032" s="32">
        <v>0</v>
      </c>
    </row>
    <row r="24033" spans="1:3" ht="15" hidden="1" x14ac:dyDescent="0.2">
      <c r="A24033" s="13">
        <f t="shared" ref="A24033:A24055" si="984">SUM(C24033)</f>
        <v>0</v>
      </c>
      <c r="B24033" s="14" t="s">
        <v>39</v>
      </c>
      <c r="C24033" s="31">
        <v>0</v>
      </c>
    </row>
    <row r="24034" spans="1:3" ht="15" hidden="1" x14ac:dyDescent="0.2">
      <c r="A24034" s="13">
        <f t="shared" si="984"/>
        <v>0</v>
      </c>
      <c r="B24034" s="4" t="s">
        <v>16</v>
      </c>
      <c r="C24034" s="28">
        <v>0</v>
      </c>
    </row>
    <row r="24035" spans="1:3" ht="18" hidden="1" customHeight="1" x14ac:dyDescent="0.2">
      <c r="A24035" s="13">
        <f t="shared" si="984"/>
        <v>0</v>
      </c>
      <c r="B24035" s="21"/>
      <c r="C24035" s="35"/>
    </row>
    <row r="24036" spans="1:3" ht="18" hidden="1" customHeight="1" x14ac:dyDescent="0.2">
      <c r="A24036" s="13">
        <f t="shared" si="984"/>
        <v>0</v>
      </c>
      <c r="B24036" s="22" t="s">
        <v>60</v>
      </c>
      <c r="C24036" s="29"/>
    </row>
    <row r="24037" spans="1:3" ht="15" x14ac:dyDescent="0.2">
      <c r="A24037" s="13"/>
      <c r="B24037" s="17" t="s">
        <v>44</v>
      </c>
      <c r="C24037" s="31">
        <v>1462.8038899999999</v>
      </c>
    </row>
    <row r="24038" spans="1:3" ht="15" x14ac:dyDescent="0.2">
      <c r="A24038" s="13"/>
      <c r="B24038" s="12" t="s">
        <v>1</v>
      </c>
      <c r="C24038" s="31">
        <v>1462.8038899999999</v>
      </c>
    </row>
    <row r="24039" spans="1:3" ht="15" hidden="1" x14ac:dyDescent="0.2">
      <c r="A24039" s="13">
        <f t="shared" si="984"/>
        <v>0</v>
      </c>
      <c r="B24039" s="12" t="s">
        <v>6</v>
      </c>
      <c r="C24039" s="31">
        <v>0</v>
      </c>
    </row>
    <row r="24040" spans="1:3" ht="15" hidden="1" x14ac:dyDescent="0.2">
      <c r="A24040" s="13">
        <f t="shared" si="984"/>
        <v>0</v>
      </c>
      <c r="B24040" s="12" t="s">
        <v>45</v>
      </c>
      <c r="C24040" s="31">
        <v>0</v>
      </c>
    </row>
    <row r="24041" spans="1:3" ht="15" hidden="1" x14ac:dyDescent="0.2">
      <c r="A24041" s="13">
        <f t="shared" si="984"/>
        <v>0</v>
      </c>
      <c r="B24041" s="12" t="s">
        <v>13</v>
      </c>
      <c r="C24041" s="31">
        <v>0</v>
      </c>
    </row>
    <row r="24042" spans="1:3" ht="15" x14ac:dyDescent="0.2">
      <c r="A24042" s="13"/>
      <c r="B24042" s="17" t="s">
        <v>46</v>
      </c>
      <c r="C24042" s="31">
        <v>1343.0633800000001</v>
      </c>
    </row>
    <row r="24043" spans="1:3" ht="15" x14ac:dyDescent="0.2">
      <c r="A24043" s="13"/>
      <c r="B24043" s="12" t="s">
        <v>19</v>
      </c>
      <c r="C24043" s="31">
        <v>1343.0633800000001</v>
      </c>
    </row>
    <row r="24044" spans="1:3" ht="15" hidden="1" x14ac:dyDescent="0.2">
      <c r="A24044" s="13">
        <f t="shared" si="984"/>
        <v>0</v>
      </c>
      <c r="B24044" s="12" t="s">
        <v>36</v>
      </c>
      <c r="C24044" s="31">
        <v>0</v>
      </c>
    </row>
    <row r="24045" spans="1:3" ht="15" hidden="1" x14ac:dyDescent="0.2">
      <c r="A24045" s="13">
        <f t="shared" si="984"/>
        <v>0</v>
      </c>
      <c r="B24045" s="12" t="s">
        <v>47</v>
      </c>
      <c r="C24045" s="31">
        <v>0</v>
      </c>
    </row>
    <row r="24046" spans="1:3" ht="15" hidden="1" x14ac:dyDescent="0.2">
      <c r="A24046" s="13">
        <f t="shared" si="984"/>
        <v>0</v>
      </c>
      <c r="B24046" s="12" t="s">
        <v>41</v>
      </c>
      <c r="C24046" s="31">
        <v>0</v>
      </c>
    </row>
    <row r="24047" spans="1:3" ht="15" x14ac:dyDescent="0.2">
      <c r="A24047" s="13"/>
      <c r="B24047" s="39" t="s">
        <v>48</v>
      </c>
      <c r="C24047" s="40">
        <v>119.74051</v>
      </c>
    </row>
    <row r="24048" spans="1:3" ht="15" x14ac:dyDescent="0.2">
      <c r="A24048" s="13"/>
      <c r="B24048" s="39" t="s">
        <v>49</v>
      </c>
      <c r="C24048" s="40">
        <v>51.549399999999999</v>
      </c>
    </row>
    <row r="24049" spans="1:3" ht="15" x14ac:dyDescent="0.2">
      <c r="A24049" s="13"/>
      <c r="B24049" s="39" t="s">
        <v>50</v>
      </c>
      <c r="C24049" s="40">
        <v>171.28990999999999</v>
      </c>
    </row>
    <row r="24050" spans="1:3" ht="18" hidden="1" customHeight="1" x14ac:dyDescent="0.2">
      <c r="A24050" s="13">
        <f t="shared" si="984"/>
        <v>0</v>
      </c>
      <c r="B24050" s="23"/>
      <c r="C24050" s="34"/>
    </row>
    <row r="24051" spans="1:3" ht="18" hidden="1" customHeight="1" x14ac:dyDescent="0.2">
      <c r="A24051" s="13">
        <f t="shared" si="984"/>
        <v>0</v>
      </c>
      <c r="B24051" s="18" t="s">
        <v>319</v>
      </c>
      <c r="C24051" s="29"/>
    </row>
    <row r="24052" spans="1:3" ht="15" x14ac:dyDescent="0.2">
      <c r="A24052" s="13"/>
      <c r="B24052" s="5" t="s">
        <v>53</v>
      </c>
      <c r="C24052" s="36">
        <v>10</v>
      </c>
    </row>
    <row r="24053" spans="1:3" ht="15" x14ac:dyDescent="0.2">
      <c r="A24053" s="13"/>
      <c r="B24053" s="6" t="s">
        <v>54</v>
      </c>
      <c r="C24053" s="36">
        <v>7</v>
      </c>
    </row>
    <row r="24054" spans="1:3" ht="15" x14ac:dyDescent="0.2">
      <c r="A24054" s="13"/>
      <c r="B24054" s="6" t="s">
        <v>55</v>
      </c>
      <c r="C24054" s="36">
        <v>3</v>
      </c>
    </row>
    <row r="24055" spans="1:3" ht="18" hidden="1" customHeight="1" x14ac:dyDescent="0.2">
      <c r="A24055" s="13">
        <f t="shared" si="984"/>
        <v>0</v>
      </c>
      <c r="B24055" s="24"/>
      <c r="C24055" s="34"/>
    </row>
    <row r="24056" spans="1:3" ht="18" customHeight="1" x14ac:dyDescent="0.2">
      <c r="A24056" s="13"/>
      <c r="B24056" s="121" t="s">
        <v>294</v>
      </c>
      <c r="C24056" s="122"/>
    </row>
    <row r="24057" spans="1:3" ht="18" hidden="1" customHeight="1" x14ac:dyDescent="0.2">
      <c r="A24057" s="13">
        <f t="shared" ref="A24057:A24065" si="985">SUM(C24057)</f>
        <v>0</v>
      </c>
      <c r="B24057" s="21"/>
      <c r="C24057" s="35"/>
    </row>
    <row r="24058" spans="1:3" ht="18" hidden="1" customHeight="1" x14ac:dyDescent="0.2">
      <c r="A24058" s="13">
        <f t="shared" si="985"/>
        <v>0</v>
      </c>
      <c r="B24058" s="22" t="s">
        <v>59</v>
      </c>
      <c r="C24058" s="29"/>
    </row>
    <row r="24059" spans="1:3" ht="15" x14ac:dyDescent="0.2">
      <c r="A24059" s="13"/>
      <c r="B24059" s="2" t="s">
        <v>1</v>
      </c>
      <c r="C24059" s="28">
        <v>142.91709</v>
      </c>
    </row>
    <row r="24060" spans="1:3" ht="15" hidden="1" x14ac:dyDescent="0.2">
      <c r="A24060" s="13">
        <f t="shared" si="985"/>
        <v>0</v>
      </c>
      <c r="B24060" s="3" t="s">
        <v>2</v>
      </c>
      <c r="C24060" s="28"/>
    </row>
    <row r="24061" spans="1:3" ht="15" hidden="1" x14ac:dyDescent="0.2">
      <c r="A24061" s="13">
        <f t="shared" si="985"/>
        <v>0</v>
      </c>
      <c r="B24061" s="3" t="s">
        <v>3</v>
      </c>
      <c r="C24061" s="28"/>
    </row>
    <row r="24062" spans="1:3" ht="15" hidden="1" x14ac:dyDescent="0.2">
      <c r="A24062" s="13">
        <f t="shared" si="985"/>
        <v>0</v>
      </c>
      <c r="B24062" s="3" t="s">
        <v>4</v>
      </c>
      <c r="C24062" s="28">
        <v>0</v>
      </c>
    </row>
    <row r="24063" spans="1:3" ht="15" x14ac:dyDescent="0.2">
      <c r="A24063" s="13"/>
      <c r="B24063" s="3" t="s">
        <v>5</v>
      </c>
      <c r="C24063" s="28">
        <v>142.91709</v>
      </c>
    </row>
    <row r="24064" spans="1:3" ht="15" hidden="1" x14ac:dyDescent="0.2">
      <c r="A24064" s="13">
        <f t="shared" si="985"/>
        <v>0</v>
      </c>
      <c r="B24064" s="2" t="s">
        <v>6</v>
      </c>
      <c r="C24064" s="28">
        <v>0</v>
      </c>
    </row>
    <row r="24065" spans="1:3" ht="15" hidden="1" x14ac:dyDescent="0.2">
      <c r="A24065" s="13">
        <f t="shared" si="985"/>
        <v>0</v>
      </c>
      <c r="B24065" s="2" t="s">
        <v>7</v>
      </c>
      <c r="C24065" s="28">
        <v>0</v>
      </c>
    </row>
    <row r="24066" spans="1:3" ht="15" hidden="1" x14ac:dyDescent="0.2">
      <c r="A24066" s="13">
        <v>0</v>
      </c>
      <c r="B24066" s="3" t="s">
        <v>8</v>
      </c>
      <c r="C24066" s="28">
        <v>0</v>
      </c>
    </row>
    <row r="24067" spans="1:3" ht="15" hidden="1" x14ac:dyDescent="0.2">
      <c r="A24067" s="13">
        <f>SUM(C24067)</f>
        <v>0</v>
      </c>
      <c r="B24067" s="4" t="s">
        <v>9</v>
      </c>
      <c r="C24067" s="28">
        <v>0</v>
      </c>
    </row>
    <row r="24068" spans="1:3" ht="15" hidden="1" x14ac:dyDescent="0.2">
      <c r="A24068" s="13">
        <v>0</v>
      </c>
      <c r="B24068" s="4" t="s">
        <v>10</v>
      </c>
      <c r="C24068" s="28">
        <v>0</v>
      </c>
    </row>
    <row r="24069" spans="1:3" ht="15" hidden="1" x14ac:dyDescent="0.2">
      <c r="A24069" s="13">
        <f>SUM(C24069)</f>
        <v>0</v>
      </c>
      <c r="B24069" s="4" t="s">
        <v>11</v>
      </c>
      <c r="C24069" s="28">
        <v>0</v>
      </c>
    </row>
    <row r="24070" spans="1:3" ht="15" hidden="1" x14ac:dyDescent="0.2">
      <c r="A24070" s="13">
        <f>SUM(C24070)</f>
        <v>0</v>
      </c>
      <c r="B24070" s="4" t="s">
        <v>12</v>
      </c>
      <c r="C24070" s="28">
        <v>0</v>
      </c>
    </row>
    <row r="24071" spans="1:3" ht="15" hidden="1" x14ac:dyDescent="0.2">
      <c r="A24071" s="13">
        <f>SUM(C24071)</f>
        <v>0</v>
      </c>
      <c r="B24071" s="2" t="s">
        <v>13</v>
      </c>
      <c r="C24071" s="28">
        <v>0</v>
      </c>
    </row>
    <row r="24072" spans="1:3" ht="15" hidden="1" x14ac:dyDescent="0.2">
      <c r="A24072" s="13">
        <v>0</v>
      </c>
      <c r="B24072" s="3" t="s">
        <v>14</v>
      </c>
      <c r="C24072" s="28">
        <v>0</v>
      </c>
    </row>
    <row r="24073" spans="1:3" ht="15" hidden="1" x14ac:dyDescent="0.2">
      <c r="A24073" s="13">
        <v>0</v>
      </c>
      <c r="B24073" s="4" t="s">
        <v>15</v>
      </c>
      <c r="C24073" s="28">
        <v>0</v>
      </c>
    </row>
    <row r="24074" spans="1:3" ht="15" hidden="1" x14ac:dyDescent="0.2">
      <c r="A24074" s="13">
        <v>0</v>
      </c>
      <c r="B24074" s="4" t="s">
        <v>10</v>
      </c>
      <c r="C24074" s="28">
        <v>0</v>
      </c>
    </row>
    <row r="24075" spans="1:3" ht="15" hidden="1" x14ac:dyDescent="0.2">
      <c r="A24075" s="13">
        <f t="shared" ref="A24075:A24081" si="986">SUM(C24075)</f>
        <v>0</v>
      </c>
      <c r="B24075" s="4" t="s">
        <v>16</v>
      </c>
      <c r="C24075" s="28">
        <v>0</v>
      </c>
    </row>
    <row r="24076" spans="1:3" ht="15" hidden="1" x14ac:dyDescent="0.2">
      <c r="A24076" s="13">
        <f t="shared" si="986"/>
        <v>0</v>
      </c>
      <c r="B24076" s="3" t="s">
        <v>17</v>
      </c>
      <c r="C24076" s="28">
        <v>0</v>
      </c>
    </row>
    <row r="24077" spans="1:3" ht="15" hidden="1" x14ac:dyDescent="0.2">
      <c r="A24077" s="13">
        <f t="shared" si="986"/>
        <v>0</v>
      </c>
      <c r="B24077" s="4" t="s">
        <v>18</v>
      </c>
      <c r="C24077" s="28">
        <v>0</v>
      </c>
    </row>
    <row r="24078" spans="1:3" ht="18" hidden="1" customHeight="1" x14ac:dyDescent="0.2">
      <c r="A24078" s="13">
        <f t="shared" si="986"/>
        <v>0</v>
      </c>
      <c r="B24078" s="21"/>
      <c r="C24078" s="35"/>
    </row>
    <row r="24079" spans="1:3" ht="15" hidden="1" x14ac:dyDescent="0.2">
      <c r="A24079" s="13">
        <f t="shared" si="986"/>
        <v>0</v>
      </c>
      <c r="B24079" s="2" t="s">
        <v>19</v>
      </c>
      <c r="C24079" s="28">
        <v>0</v>
      </c>
    </row>
    <row r="24080" spans="1:3" ht="15" hidden="1" x14ac:dyDescent="0.2">
      <c r="A24080" s="13">
        <f t="shared" si="986"/>
        <v>0</v>
      </c>
      <c r="B24080" s="12" t="s">
        <v>20</v>
      </c>
      <c r="C24080" s="31">
        <v>0</v>
      </c>
    </row>
    <row r="24081" spans="1:3" ht="15" hidden="1" x14ac:dyDescent="0.2">
      <c r="A24081" s="13">
        <f t="shared" si="986"/>
        <v>0</v>
      </c>
      <c r="B24081" s="12" t="s">
        <v>21</v>
      </c>
      <c r="C24081" s="31">
        <v>0</v>
      </c>
    </row>
    <row r="24082" spans="1:3" ht="15" hidden="1" x14ac:dyDescent="0.2">
      <c r="A24082" s="13">
        <v>0</v>
      </c>
      <c r="B24082" s="15" t="s">
        <v>22</v>
      </c>
      <c r="C24082" s="32">
        <v>0</v>
      </c>
    </row>
    <row r="24083" spans="1:3" ht="15" hidden="1" x14ac:dyDescent="0.2">
      <c r="A24083" s="13">
        <v>0</v>
      </c>
      <c r="B24083" s="15" t="s">
        <v>23</v>
      </c>
      <c r="C24083" s="32">
        <v>0</v>
      </c>
    </row>
    <row r="24084" spans="1:3" ht="15" hidden="1" x14ac:dyDescent="0.2">
      <c r="A24084" s="13">
        <v>0</v>
      </c>
      <c r="B24084" s="15" t="s">
        <v>24</v>
      </c>
      <c r="C24084" s="32">
        <v>0</v>
      </c>
    </row>
    <row r="24085" spans="1:3" ht="15" hidden="1" x14ac:dyDescent="0.2">
      <c r="A24085" s="13">
        <v>0</v>
      </c>
      <c r="B24085" s="15" t="s">
        <v>25</v>
      </c>
      <c r="C24085" s="32">
        <v>0</v>
      </c>
    </row>
    <row r="24086" spans="1:3" ht="15" hidden="1" x14ac:dyDescent="0.2">
      <c r="A24086" s="13">
        <v>0</v>
      </c>
      <c r="B24086" s="15" t="s">
        <v>26</v>
      </c>
      <c r="C24086" s="32">
        <v>0</v>
      </c>
    </row>
    <row r="24087" spans="1:3" ht="15" hidden="1" x14ac:dyDescent="0.2">
      <c r="A24087" s="13">
        <v>0</v>
      </c>
      <c r="B24087" s="15" t="s">
        <v>27</v>
      </c>
      <c r="C24087" s="32">
        <v>0</v>
      </c>
    </row>
    <row r="24088" spans="1:3" ht="30" hidden="1" x14ac:dyDescent="0.2">
      <c r="A24088" s="13">
        <v>0</v>
      </c>
      <c r="B24088" s="15" t="s">
        <v>28</v>
      </c>
      <c r="C24088" s="32">
        <v>0</v>
      </c>
    </row>
    <row r="24089" spans="1:3" ht="15" hidden="1" x14ac:dyDescent="0.2">
      <c r="A24089" s="13">
        <v>0</v>
      </c>
      <c r="B24089" s="15" t="s">
        <v>29</v>
      </c>
      <c r="C24089" s="32">
        <v>0</v>
      </c>
    </row>
    <row r="24090" spans="1:3" ht="15" hidden="1" x14ac:dyDescent="0.2">
      <c r="A24090" s="13">
        <v>0</v>
      </c>
      <c r="B24090" s="15" t="s">
        <v>30</v>
      </c>
      <c r="C24090" s="32">
        <v>0</v>
      </c>
    </row>
    <row r="24091" spans="1:3" ht="15" hidden="1" x14ac:dyDescent="0.2">
      <c r="A24091" s="13">
        <v>0</v>
      </c>
      <c r="B24091" s="15" t="s">
        <v>31</v>
      </c>
      <c r="C24091" s="32">
        <v>0</v>
      </c>
    </row>
    <row r="24092" spans="1:3" ht="15" hidden="1" x14ac:dyDescent="0.2">
      <c r="A24092" s="13">
        <f t="shared" ref="A24092:A24152" si="987">SUM(C24092)</f>
        <v>0</v>
      </c>
      <c r="B24092" s="12" t="s">
        <v>32</v>
      </c>
      <c r="C24092" s="31">
        <v>0</v>
      </c>
    </row>
    <row r="24093" spans="1:3" ht="15" hidden="1" x14ac:dyDescent="0.2">
      <c r="A24093" s="13">
        <f t="shared" si="987"/>
        <v>0</v>
      </c>
      <c r="B24093" s="3" t="s">
        <v>33</v>
      </c>
      <c r="C24093" s="28">
        <v>0</v>
      </c>
    </row>
    <row r="24094" spans="1:3" ht="15" hidden="1" x14ac:dyDescent="0.2">
      <c r="A24094" s="13">
        <f t="shared" si="987"/>
        <v>0</v>
      </c>
      <c r="B24094" s="12" t="s">
        <v>4</v>
      </c>
      <c r="C24094" s="31">
        <v>0</v>
      </c>
    </row>
    <row r="24095" spans="1:3" ht="15" hidden="1" x14ac:dyDescent="0.2">
      <c r="A24095" s="13">
        <f t="shared" si="987"/>
        <v>0</v>
      </c>
      <c r="B24095" s="12" t="s">
        <v>34</v>
      </c>
      <c r="C24095" s="31">
        <v>0</v>
      </c>
    </row>
    <row r="24096" spans="1:3" ht="15" hidden="1" x14ac:dyDescent="0.2">
      <c r="A24096" s="13">
        <f t="shared" si="987"/>
        <v>0</v>
      </c>
      <c r="B24096" s="12" t="s">
        <v>35</v>
      </c>
      <c r="C24096" s="31">
        <v>0</v>
      </c>
    </row>
    <row r="24097" spans="1:3" ht="15" hidden="1" x14ac:dyDescent="0.2">
      <c r="A24097" s="13">
        <f t="shared" si="987"/>
        <v>0</v>
      </c>
      <c r="B24097" s="2" t="s">
        <v>36</v>
      </c>
      <c r="C24097" s="28">
        <v>0</v>
      </c>
    </row>
    <row r="24098" spans="1:3" ht="15" hidden="1" x14ac:dyDescent="0.2">
      <c r="A24098" s="13">
        <f t="shared" si="987"/>
        <v>0</v>
      </c>
      <c r="B24098" s="2" t="s">
        <v>37</v>
      </c>
      <c r="C24098" s="28">
        <v>0</v>
      </c>
    </row>
    <row r="24099" spans="1:3" ht="15" hidden="1" x14ac:dyDescent="0.2">
      <c r="A24099" s="13">
        <v>0</v>
      </c>
      <c r="B24099" s="16" t="s">
        <v>8</v>
      </c>
      <c r="C24099" s="33">
        <v>0</v>
      </c>
    </row>
    <row r="24100" spans="1:3" ht="15" hidden="1" x14ac:dyDescent="0.2">
      <c r="A24100" s="13">
        <v>0</v>
      </c>
      <c r="B24100" s="15" t="s">
        <v>9</v>
      </c>
      <c r="C24100" s="32">
        <v>0</v>
      </c>
    </row>
    <row r="24101" spans="1:3" ht="15" hidden="1" x14ac:dyDescent="0.2">
      <c r="A24101" s="13">
        <v>0</v>
      </c>
      <c r="B24101" s="15" t="s">
        <v>38</v>
      </c>
      <c r="C24101" s="32">
        <v>0</v>
      </c>
    </row>
    <row r="24102" spans="1:3" ht="15" hidden="1" x14ac:dyDescent="0.2">
      <c r="A24102" s="13">
        <f t="shared" si="987"/>
        <v>0</v>
      </c>
      <c r="B24102" s="14" t="s">
        <v>39</v>
      </c>
      <c r="C24102" s="31">
        <v>0</v>
      </c>
    </row>
    <row r="24103" spans="1:3" ht="15" hidden="1" x14ac:dyDescent="0.2">
      <c r="A24103" s="13">
        <f t="shared" si="987"/>
        <v>0</v>
      </c>
      <c r="B24103" s="4" t="s">
        <v>40</v>
      </c>
      <c r="C24103" s="28">
        <v>0</v>
      </c>
    </row>
    <row r="24104" spans="1:3" ht="15" hidden="1" x14ac:dyDescent="0.2">
      <c r="A24104" s="13">
        <f t="shared" si="987"/>
        <v>0</v>
      </c>
      <c r="B24104" s="2" t="s">
        <v>41</v>
      </c>
      <c r="C24104" s="28">
        <v>0</v>
      </c>
    </row>
    <row r="24105" spans="1:3" ht="15" hidden="1" x14ac:dyDescent="0.2">
      <c r="A24105" s="13">
        <v>0</v>
      </c>
      <c r="B24105" s="16" t="s">
        <v>14</v>
      </c>
      <c r="C24105" s="33">
        <v>0</v>
      </c>
    </row>
    <row r="24106" spans="1:3" ht="15" hidden="1" x14ac:dyDescent="0.2">
      <c r="A24106" s="13">
        <v>0</v>
      </c>
      <c r="B24106" s="15" t="s">
        <v>9</v>
      </c>
      <c r="C24106" s="32">
        <v>0</v>
      </c>
    </row>
    <row r="24107" spans="1:3" ht="15" hidden="1" x14ac:dyDescent="0.2">
      <c r="A24107" s="13">
        <v>0</v>
      </c>
      <c r="B24107" s="15" t="s">
        <v>10</v>
      </c>
      <c r="C24107" s="32">
        <v>0</v>
      </c>
    </row>
    <row r="24108" spans="1:3" ht="15" hidden="1" x14ac:dyDescent="0.2">
      <c r="A24108" s="13">
        <f t="shared" si="987"/>
        <v>0</v>
      </c>
      <c r="B24108" s="14" t="s">
        <v>42</v>
      </c>
      <c r="C24108" s="31">
        <v>0</v>
      </c>
    </row>
    <row r="24109" spans="1:3" ht="15" hidden="1" x14ac:dyDescent="0.2">
      <c r="A24109" s="13">
        <f t="shared" si="987"/>
        <v>0</v>
      </c>
      <c r="B24109" s="4" t="s">
        <v>16</v>
      </c>
      <c r="C24109" s="28">
        <v>0</v>
      </c>
    </row>
    <row r="24110" spans="1:3" ht="15" hidden="1" x14ac:dyDescent="0.2">
      <c r="A24110" s="13">
        <f t="shared" si="987"/>
        <v>0</v>
      </c>
      <c r="B24110" s="16" t="s">
        <v>17</v>
      </c>
      <c r="C24110" s="33">
        <v>0</v>
      </c>
    </row>
    <row r="24111" spans="1:3" ht="15" hidden="1" x14ac:dyDescent="0.2">
      <c r="A24111" s="13">
        <v>0</v>
      </c>
      <c r="B24111" s="15" t="s">
        <v>43</v>
      </c>
      <c r="C24111" s="32">
        <v>0</v>
      </c>
    </row>
    <row r="24112" spans="1:3" ht="15" hidden="1" x14ac:dyDescent="0.2">
      <c r="A24112" s="13">
        <v>0</v>
      </c>
      <c r="B24112" s="15" t="s">
        <v>15</v>
      </c>
      <c r="C24112" s="32">
        <v>0</v>
      </c>
    </row>
    <row r="24113" spans="1:3" ht="15" hidden="1" x14ac:dyDescent="0.2">
      <c r="A24113" s="13">
        <v>0</v>
      </c>
      <c r="B24113" s="15" t="s">
        <v>10</v>
      </c>
      <c r="C24113" s="32">
        <v>0</v>
      </c>
    </row>
    <row r="24114" spans="1:3" ht="15" hidden="1" x14ac:dyDescent="0.2">
      <c r="A24114" s="13">
        <f t="shared" si="987"/>
        <v>0</v>
      </c>
      <c r="B24114" s="14" t="s">
        <v>39</v>
      </c>
      <c r="C24114" s="31">
        <v>0</v>
      </c>
    </row>
    <row r="24115" spans="1:3" ht="15" hidden="1" x14ac:dyDescent="0.2">
      <c r="A24115" s="13">
        <f t="shared" si="987"/>
        <v>0</v>
      </c>
      <c r="B24115" s="4" t="s">
        <v>16</v>
      </c>
      <c r="C24115" s="28">
        <v>0</v>
      </c>
    </row>
    <row r="24116" spans="1:3" ht="18" hidden="1" customHeight="1" x14ac:dyDescent="0.2">
      <c r="A24116" s="13">
        <f t="shared" si="987"/>
        <v>0</v>
      </c>
      <c r="B24116" s="21"/>
      <c r="C24116" s="35"/>
    </row>
    <row r="24117" spans="1:3" ht="18" hidden="1" customHeight="1" x14ac:dyDescent="0.2">
      <c r="A24117" s="13">
        <f t="shared" si="987"/>
        <v>0</v>
      </c>
      <c r="B24117" s="22" t="s">
        <v>60</v>
      </c>
      <c r="C24117" s="29"/>
    </row>
    <row r="24118" spans="1:3" ht="15" x14ac:dyDescent="0.2">
      <c r="A24118" s="13"/>
      <c r="B24118" s="17" t="s">
        <v>44</v>
      </c>
      <c r="C24118" s="31">
        <v>142.91709</v>
      </c>
    </row>
    <row r="24119" spans="1:3" ht="15" x14ac:dyDescent="0.2">
      <c r="A24119" s="13"/>
      <c r="B24119" s="12" t="s">
        <v>1</v>
      </c>
      <c r="C24119" s="31">
        <v>142.91709</v>
      </c>
    </row>
    <row r="24120" spans="1:3" ht="15" hidden="1" x14ac:dyDescent="0.2">
      <c r="A24120" s="13">
        <f t="shared" si="987"/>
        <v>0</v>
      </c>
      <c r="B24120" s="12" t="s">
        <v>6</v>
      </c>
      <c r="C24120" s="31">
        <v>0</v>
      </c>
    </row>
    <row r="24121" spans="1:3" ht="15" hidden="1" x14ac:dyDescent="0.2">
      <c r="A24121" s="13">
        <f t="shared" si="987"/>
        <v>0</v>
      </c>
      <c r="B24121" s="12" t="s">
        <v>45</v>
      </c>
      <c r="C24121" s="31">
        <v>0</v>
      </c>
    </row>
    <row r="24122" spans="1:3" ht="15" hidden="1" x14ac:dyDescent="0.2">
      <c r="A24122" s="13">
        <f t="shared" si="987"/>
        <v>0</v>
      </c>
      <c r="B24122" s="12" t="s">
        <v>13</v>
      </c>
      <c r="C24122" s="31">
        <v>0</v>
      </c>
    </row>
    <row r="24123" spans="1:3" ht="15" hidden="1" x14ac:dyDescent="0.2">
      <c r="A24123" s="13">
        <f t="shared" si="987"/>
        <v>0</v>
      </c>
      <c r="B24123" s="17" t="s">
        <v>46</v>
      </c>
      <c r="C24123" s="31">
        <v>0</v>
      </c>
    </row>
    <row r="24124" spans="1:3" ht="15" hidden="1" x14ac:dyDescent="0.2">
      <c r="A24124" s="13">
        <f t="shared" si="987"/>
        <v>0</v>
      </c>
      <c r="B24124" s="12" t="s">
        <v>19</v>
      </c>
      <c r="C24124" s="31">
        <v>0</v>
      </c>
    </row>
    <row r="24125" spans="1:3" ht="15" hidden="1" x14ac:dyDescent="0.2">
      <c r="A24125" s="13">
        <f t="shared" si="987"/>
        <v>0</v>
      </c>
      <c r="B24125" s="12" t="s">
        <v>36</v>
      </c>
      <c r="C24125" s="31">
        <v>0</v>
      </c>
    </row>
    <row r="24126" spans="1:3" ht="15" hidden="1" x14ac:dyDescent="0.2">
      <c r="A24126" s="13">
        <f t="shared" si="987"/>
        <v>0</v>
      </c>
      <c r="B24126" s="12" t="s">
        <v>47</v>
      </c>
      <c r="C24126" s="31">
        <v>0</v>
      </c>
    </row>
    <row r="24127" spans="1:3" ht="15" hidden="1" x14ac:dyDescent="0.2">
      <c r="A24127" s="13">
        <f t="shared" si="987"/>
        <v>0</v>
      </c>
      <c r="B24127" s="12" t="s">
        <v>41</v>
      </c>
      <c r="C24127" s="31">
        <v>0</v>
      </c>
    </row>
    <row r="24128" spans="1:3" ht="15" x14ac:dyDescent="0.2">
      <c r="A24128" s="13"/>
      <c r="B24128" s="39" t="s">
        <v>48</v>
      </c>
      <c r="C24128" s="40">
        <v>142.91709</v>
      </c>
    </row>
    <row r="24129" spans="1:3" ht="15" x14ac:dyDescent="0.2">
      <c r="A24129" s="13"/>
      <c r="B24129" s="39" t="s">
        <v>49</v>
      </c>
      <c r="C24129" s="40">
        <v>310.61583999999999</v>
      </c>
    </row>
    <row r="24130" spans="1:3" ht="15" x14ac:dyDescent="0.2">
      <c r="A24130" s="13"/>
      <c r="B24130" s="39" t="s">
        <v>50</v>
      </c>
      <c r="C24130" s="40">
        <v>453.53293000000002</v>
      </c>
    </row>
    <row r="24131" spans="1:3" ht="18" hidden="1" customHeight="1" x14ac:dyDescent="0.2">
      <c r="A24131" s="13">
        <f t="shared" si="987"/>
        <v>0</v>
      </c>
      <c r="B24131" s="23"/>
      <c r="C24131" s="34"/>
    </row>
    <row r="24132" spans="1:3" ht="18" hidden="1" customHeight="1" x14ac:dyDescent="0.2">
      <c r="A24132" s="13">
        <f t="shared" si="987"/>
        <v>0</v>
      </c>
      <c r="B24132" s="18" t="s">
        <v>319</v>
      </c>
      <c r="C24132" s="29"/>
    </row>
    <row r="24133" spans="1:3" ht="15" x14ac:dyDescent="0.2">
      <c r="A24133" s="13"/>
      <c r="B24133" s="5" t="s">
        <v>53</v>
      </c>
      <c r="C24133" s="36">
        <v>105</v>
      </c>
    </row>
    <row r="24134" spans="1:3" ht="15" x14ac:dyDescent="0.2">
      <c r="A24134" s="13"/>
      <c r="B24134" s="6" t="s">
        <v>54</v>
      </c>
      <c r="C24134" s="36">
        <v>84</v>
      </c>
    </row>
    <row r="24135" spans="1:3" ht="15" x14ac:dyDescent="0.2">
      <c r="A24135" s="13"/>
      <c r="B24135" s="6" t="s">
        <v>55</v>
      </c>
      <c r="C24135" s="36">
        <v>21</v>
      </c>
    </row>
    <row r="24136" spans="1:3" ht="18" hidden="1" customHeight="1" x14ac:dyDescent="0.2">
      <c r="A24136" s="13">
        <f t="shared" si="987"/>
        <v>0</v>
      </c>
      <c r="B24136" s="24"/>
      <c r="C24136" s="34"/>
    </row>
    <row r="24137" spans="1:3" ht="18" customHeight="1" x14ac:dyDescent="0.2">
      <c r="A24137" s="13"/>
      <c r="B24137" s="121" t="s">
        <v>295</v>
      </c>
      <c r="C24137" s="122"/>
    </row>
    <row r="24138" spans="1:3" ht="18" hidden="1" customHeight="1" x14ac:dyDescent="0.2">
      <c r="A24138" s="13">
        <f t="shared" si="987"/>
        <v>0</v>
      </c>
      <c r="B24138" s="21"/>
      <c r="C24138" s="35"/>
    </row>
    <row r="24139" spans="1:3" ht="18" hidden="1" customHeight="1" x14ac:dyDescent="0.2">
      <c r="A24139" s="13">
        <f t="shared" si="987"/>
        <v>0</v>
      </c>
      <c r="B24139" s="22" t="s">
        <v>59</v>
      </c>
      <c r="C24139" s="29"/>
    </row>
    <row r="24140" spans="1:3" ht="15" x14ac:dyDescent="0.2">
      <c r="A24140" s="13"/>
      <c r="B24140" s="2" t="s">
        <v>1</v>
      </c>
      <c r="C24140" s="28">
        <v>413.21129000000002</v>
      </c>
    </row>
    <row r="24141" spans="1:3" ht="15" hidden="1" x14ac:dyDescent="0.2">
      <c r="A24141" s="13">
        <f t="shared" si="987"/>
        <v>0</v>
      </c>
      <c r="B24141" s="3" t="s">
        <v>2</v>
      </c>
      <c r="C24141" s="28"/>
    </row>
    <row r="24142" spans="1:3" ht="15" hidden="1" x14ac:dyDescent="0.2">
      <c r="A24142" s="13">
        <f t="shared" si="987"/>
        <v>0</v>
      </c>
      <c r="B24142" s="3" t="s">
        <v>3</v>
      </c>
      <c r="C24142" s="28"/>
    </row>
    <row r="24143" spans="1:3" ht="15" hidden="1" x14ac:dyDescent="0.2">
      <c r="A24143" s="13">
        <f t="shared" si="987"/>
        <v>0</v>
      </c>
      <c r="B24143" s="3" t="s">
        <v>4</v>
      </c>
      <c r="C24143" s="28">
        <v>0</v>
      </c>
    </row>
    <row r="24144" spans="1:3" ht="15" x14ac:dyDescent="0.2">
      <c r="A24144" s="13"/>
      <c r="B24144" s="3" t="s">
        <v>5</v>
      </c>
      <c r="C24144" s="28">
        <v>413.21129000000002</v>
      </c>
    </row>
    <row r="24145" spans="1:3" ht="15" hidden="1" x14ac:dyDescent="0.2">
      <c r="A24145" s="13">
        <f t="shared" si="987"/>
        <v>0</v>
      </c>
      <c r="B24145" s="2" t="s">
        <v>6</v>
      </c>
      <c r="C24145" s="28">
        <v>0</v>
      </c>
    </row>
    <row r="24146" spans="1:3" ht="15" hidden="1" x14ac:dyDescent="0.2">
      <c r="A24146" s="13">
        <f t="shared" si="987"/>
        <v>0</v>
      </c>
      <c r="B24146" s="2" t="s">
        <v>7</v>
      </c>
      <c r="C24146" s="28">
        <v>0</v>
      </c>
    </row>
    <row r="24147" spans="1:3" ht="15" hidden="1" x14ac:dyDescent="0.2">
      <c r="A24147" s="13">
        <v>0</v>
      </c>
      <c r="B24147" s="3" t="s">
        <v>8</v>
      </c>
      <c r="C24147" s="28">
        <v>0</v>
      </c>
    </row>
    <row r="24148" spans="1:3" ht="15" hidden="1" x14ac:dyDescent="0.2">
      <c r="A24148" s="13">
        <f t="shared" si="987"/>
        <v>0</v>
      </c>
      <c r="B24148" s="4" t="s">
        <v>9</v>
      </c>
      <c r="C24148" s="28">
        <v>0</v>
      </c>
    </row>
    <row r="24149" spans="1:3" ht="15" hidden="1" x14ac:dyDescent="0.2">
      <c r="A24149" s="13">
        <v>0</v>
      </c>
      <c r="B24149" s="4" t="s">
        <v>10</v>
      </c>
      <c r="C24149" s="28">
        <v>0</v>
      </c>
    </row>
    <row r="24150" spans="1:3" ht="15" hidden="1" x14ac:dyDescent="0.2">
      <c r="A24150" s="13">
        <f t="shared" si="987"/>
        <v>0</v>
      </c>
      <c r="B24150" s="4" t="s">
        <v>11</v>
      </c>
      <c r="C24150" s="28">
        <v>0</v>
      </c>
    </row>
    <row r="24151" spans="1:3" ht="15" hidden="1" x14ac:dyDescent="0.2">
      <c r="A24151" s="13">
        <f t="shared" si="987"/>
        <v>0</v>
      </c>
      <c r="B24151" s="4" t="s">
        <v>12</v>
      </c>
      <c r="C24151" s="28">
        <v>0</v>
      </c>
    </row>
    <row r="24152" spans="1:3" ht="15" hidden="1" x14ac:dyDescent="0.2">
      <c r="A24152" s="13">
        <f t="shared" si="987"/>
        <v>0</v>
      </c>
      <c r="B24152" s="2" t="s">
        <v>13</v>
      </c>
      <c r="C24152" s="28">
        <v>0</v>
      </c>
    </row>
    <row r="24153" spans="1:3" ht="15" hidden="1" x14ac:dyDescent="0.2">
      <c r="A24153" s="13">
        <v>0</v>
      </c>
      <c r="B24153" s="3" t="s">
        <v>14</v>
      </c>
      <c r="C24153" s="28">
        <v>0</v>
      </c>
    </row>
    <row r="24154" spans="1:3" ht="15" hidden="1" x14ac:dyDescent="0.2">
      <c r="A24154" s="13">
        <v>0</v>
      </c>
      <c r="B24154" s="4" t="s">
        <v>15</v>
      </c>
      <c r="C24154" s="28">
        <v>0</v>
      </c>
    </row>
    <row r="24155" spans="1:3" ht="15" hidden="1" x14ac:dyDescent="0.2">
      <c r="A24155" s="13">
        <v>0</v>
      </c>
      <c r="B24155" s="4" t="s">
        <v>10</v>
      </c>
      <c r="C24155" s="28">
        <v>0</v>
      </c>
    </row>
    <row r="24156" spans="1:3" ht="15" hidden="1" x14ac:dyDescent="0.2">
      <c r="A24156" s="13">
        <f t="shared" ref="A24156:A24162" si="988">SUM(C24156)</f>
        <v>0</v>
      </c>
      <c r="B24156" s="4" t="s">
        <v>16</v>
      </c>
      <c r="C24156" s="28">
        <v>0</v>
      </c>
    </row>
    <row r="24157" spans="1:3" ht="15" hidden="1" x14ac:dyDescent="0.2">
      <c r="A24157" s="13">
        <f t="shared" si="988"/>
        <v>0</v>
      </c>
      <c r="B24157" s="3" t="s">
        <v>17</v>
      </c>
      <c r="C24157" s="28">
        <v>0</v>
      </c>
    </row>
    <row r="24158" spans="1:3" ht="15" hidden="1" x14ac:dyDescent="0.2">
      <c r="A24158" s="13">
        <f t="shared" si="988"/>
        <v>0</v>
      </c>
      <c r="B24158" s="4" t="s">
        <v>18</v>
      </c>
      <c r="C24158" s="28">
        <v>0</v>
      </c>
    </row>
    <row r="24159" spans="1:3" ht="18" hidden="1" customHeight="1" x14ac:dyDescent="0.2">
      <c r="A24159" s="13">
        <f t="shared" si="988"/>
        <v>0</v>
      </c>
      <c r="B24159" s="21"/>
      <c r="C24159" s="35"/>
    </row>
    <row r="24160" spans="1:3" ht="15" x14ac:dyDescent="0.2">
      <c r="A24160" s="13"/>
      <c r="B24160" s="2" t="s">
        <v>19</v>
      </c>
      <c r="C24160" s="28">
        <v>470.38155999999998</v>
      </c>
    </row>
    <row r="24161" spans="1:3" ht="15" x14ac:dyDescent="0.2">
      <c r="A24161" s="13"/>
      <c r="B24161" s="12" t="s">
        <v>20</v>
      </c>
      <c r="C24161" s="31">
        <v>287.45134000000002</v>
      </c>
    </row>
    <row r="24162" spans="1:3" ht="15" x14ac:dyDescent="0.2">
      <c r="A24162" s="13"/>
      <c r="B24162" s="12" t="s">
        <v>21</v>
      </c>
      <c r="C24162" s="31">
        <v>81.26728</v>
      </c>
    </row>
    <row r="24163" spans="1:3" ht="15" hidden="1" x14ac:dyDescent="0.2">
      <c r="A24163" s="13">
        <v>0</v>
      </c>
      <c r="B24163" s="15" t="s">
        <v>22</v>
      </c>
      <c r="C24163" s="32">
        <v>3.6</v>
      </c>
    </row>
    <row r="24164" spans="1:3" ht="15" hidden="1" x14ac:dyDescent="0.2">
      <c r="A24164" s="13">
        <v>0</v>
      </c>
      <c r="B24164" s="15" t="s">
        <v>23</v>
      </c>
      <c r="C24164" s="32">
        <v>7.4999999999999997E-2</v>
      </c>
    </row>
    <row r="24165" spans="1:3" ht="15" hidden="1" x14ac:dyDescent="0.2">
      <c r="A24165" s="13">
        <v>0</v>
      </c>
      <c r="B24165" s="15" t="s">
        <v>24</v>
      </c>
      <c r="C24165" s="32">
        <v>65.042349999999999</v>
      </c>
    </row>
    <row r="24166" spans="1:3" ht="15" hidden="1" x14ac:dyDescent="0.2">
      <c r="A24166" s="13">
        <v>0</v>
      </c>
      <c r="B24166" s="15" t="s">
        <v>25</v>
      </c>
      <c r="C24166" s="32">
        <v>0.13017999999999999</v>
      </c>
    </row>
    <row r="24167" spans="1:3" ht="15" hidden="1" x14ac:dyDescent="0.2">
      <c r="A24167" s="13">
        <v>0</v>
      </c>
      <c r="B24167" s="15" t="s">
        <v>26</v>
      </c>
      <c r="C24167" s="32">
        <v>0</v>
      </c>
    </row>
    <row r="24168" spans="1:3" ht="15" hidden="1" x14ac:dyDescent="0.2">
      <c r="A24168" s="13">
        <v>0</v>
      </c>
      <c r="B24168" s="15" t="s">
        <v>27</v>
      </c>
      <c r="C24168" s="32">
        <v>0.32500000000000001</v>
      </c>
    </row>
    <row r="24169" spans="1:3" ht="30" hidden="1" x14ac:dyDescent="0.2">
      <c r="A24169" s="13">
        <v>0</v>
      </c>
      <c r="B24169" s="15" t="s">
        <v>28</v>
      </c>
      <c r="C24169" s="32">
        <v>0</v>
      </c>
    </row>
    <row r="24170" spans="1:3" ht="15" hidden="1" x14ac:dyDescent="0.2">
      <c r="A24170" s="13">
        <v>0</v>
      </c>
      <c r="B24170" s="15" t="s">
        <v>29</v>
      </c>
      <c r="C24170" s="32">
        <v>11.38212</v>
      </c>
    </row>
    <row r="24171" spans="1:3" ht="15" hidden="1" x14ac:dyDescent="0.2">
      <c r="A24171" s="13">
        <v>0</v>
      </c>
      <c r="B24171" s="15" t="s">
        <v>30</v>
      </c>
      <c r="C24171" s="32">
        <v>0</v>
      </c>
    </row>
    <row r="24172" spans="1:3" ht="15" hidden="1" x14ac:dyDescent="0.2">
      <c r="A24172" s="13">
        <v>0</v>
      </c>
      <c r="B24172" s="15" t="s">
        <v>31</v>
      </c>
      <c r="C24172" s="32">
        <v>0.71262999999999999</v>
      </c>
    </row>
    <row r="24173" spans="1:3" ht="15" hidden="1" x14ac:dyDescent="0.2">
      <c r="A24173" s="13">
        <f t="shared" ref="A24173:A24179" si="989">SUM(C24173)</f>
        <v>0</v>
      </c>
      <c r="B24173" s="12" t="s">
        <v>32</v>
      </c>
      <c r="C24173" s="31">
        <v>0</v>
      </c>
    </row>
    <row r="24174" spans="1:3" ht="15" hidden="1" x14ac:dyDescent="0.2">
      <c r="A24174" s="13">
        <f t="shared" si="989"/>
        <v>0</v>
      </c>
      <c r="B24174" s="3" t="s">
        <v>33</v>
      </c>
      <c r="C24174" s="28">
        <v>0</v>
      </c>
    </row>
    <row r="24175" spans="1:3" ht="15" hidden="1" x14ac:dyDescent="0.2">
      <c r="A24175" s="13">
        <f t="shared" si="989"/>
        <v>0</v>
      </c>
      <c r="B24175" s="12" t="s">
        <v>4</v>
      </c>
      <c r="C24175" s="31">
        <v>0</v>
      </c>
    </row>
    <row r="24176" spans="1:3" ht="15" x14ac:dyDescent="0.2">
      <c r="A24176" s="13"/>
      <c r="B24176" s="12" t="s">
        <v>34</v>
      </c>
      <c r="C24176" s="31">
        <v>3.81</v>
      </c>
    </row>
    <row r="24177" spans="1:3" ht="15" x14ac:dyDescent="0.2">
      <c r="A24177" s="13"/>
      <c r="B24177" s="12" t="s">
        <v>35</v>
      </c>
      <c r="C24177" s="31">
        <v>97.852940000000004</v>
      </c>
    </row>
    <row r="24178" spans="1:3" ht="15" x14ac:dyDescent="0.2">
      <c r="A24178" s="13"/>
      <c r="B24178" s="2" t="s">
        <v>36</v>
      </c>
      <c r="C24178" s="28">
        <v>31.509340000000002</v>
      </c>
    </row>
    <row r="24179" spans="1:3" ht="15" hidden="1" x14ac:dyDescent="0.2">
      <c r="A24179" s="13">
        <f t="shared" si="989"/>
        <v>0</v>
      </c>
      <c r="B24179" s="2" t="s">
        <v>37</v>
      </c>
      <c r="C24179" s="28">
        <v>0</v>
      </c>
    </row>
    <row r="24180" spans="1:3" ht="15" hidden="1" x14ac:dyDescent="0.2">
      <c r="A24180" s="13">
        <v>0</v>
      </c>
      <c r="B24180" s="16" t="s">
        <v>8</v>
      </c>
      <c r="C24180" s="33">
        <v>0</v>
      </c>
    </row>
    <row r="24181" spans="1:3" ht="15" hidden="1" x14ac:dyDescent="0.2">
      <c r="A24181" s="13">
        <v>0</v>
      </c>
      <c r="B24181" s="15" t="s">
        <v>9</v>
      </c>
      <c r="C24181" s="32">
        <v>0</v>
      </c>
    </row>
    <row r="24182" spans="1:3" ht="15" hidden="1" x14ac:dyDescent="0.2">
      <c r="A24182" s="13">
        <v>0</v>
      </c>
      <c r="B24182" s="15" t="s">
        <v>38</v>
      </c>
      <c r="C24182" s="32">
        <v>0</v>
      </c>
    </row>
    <row r="24183" spans="1:3" ht="15" hidden="1" x14ac:dyDescent="0.2">
      <c r="A24183" s="13">
        <f>SUM(C24183)</f>
        <v>0</v>
      </c>
      <c r="B24183" s="14" t="s">
        <v>39</v>
      </c>
      <c r="C24183" s="31">
        <v>0</v>
      </c>
    </row>
    <row r="24184" spans="1:3" ht="15" hidden="1" x14ac:dyDescent="0.2">
      <c r="A24184" s="13">
        <f>SUM(C24184)</f>
        <v>0</v>
      </c>
      <c r="B24184" s="4" t="s">
        <v>40</v>
      </c>
      <c r="C24184" s="28">
        <v>0</v>
      </c>
    </row>
    <row r="24185" spans="1:3" ht="15" hidden="1" x14ac:dyDescent="0.2">
      <c r="A24185" s="13">
        <f>SUM(C24185)</f>
        <v>0</v>
      </c>
      <c r="B24185" s="2" t="s">
        <v>41</v>
      </c>
      <c r="C24185" s="28">
        <v>0</v>
      </c>
    </row>
    <row r="24186" spans="1:3" ht="15" hidden="1" x14ac:dyDescent="0.2">
      <c r="A24186" s="13">
        <v>0</v>
      </c>
      <c r="B24186" s="16" t="s">
        <v>14</v>
      </c>
      <c r="C24186" s="33">
        <v>0</v>
      </c>
    </row>
    <row r="24187" spans="1:3" ht="15" hidden="1" x14ac:dyDescent="0.2">
      <c r="A24187" s="13">
        <v>0</v>
      </c>
      <c r="B24187" s="15" t="s">
        <v>9</v>
      </c>
      <c r="C24187" s="32">
        <v>0</v>
      </c>
    </row>
    <row r="24188" spans="1:3" ht="15" hidden="1" x14ac:dyDescent="0.2">
      <c r="A24188" s="13">
        <v>0</v>
      </c>
      <c r="B24188" s="15" t="s">
        <v>10</v>
      </c>
      <c r="C24188" s="32">
        <v>0</v>
      </c>
    </row>
    <row r="24189" spans="1:3" ht="15" hidden="1" x14ac:dyDescent="0.2">
      <c r="A24189" s="13">
        <f>SUM(C24189)</f>
        <v>0</v>
      </c>
      <c r="B24189" s="14" t="s">
        <v>42</v>
      </c>
      <c r="C24189" s="31">
        <v>0</v>
      </c>
    </row>
    <row r="24190" spans="1:3" ht="15" hidden="1" x14ac:dyDescent="0.2">
      <c r="A24190" s="13">
        <f>SUM(C24190)</f>
        <v>0</v>
      </c>
      <c r="B24190" s="4" t="s">
        <v>16</v>
      </c>
      <c r="C24190" s="28">
        <v>0</v>
      </c>
    </row>
    <row r="24191" spans="1:3" ht="15" hidden="1" x14ac:dyDescent="0.2">
      <c r="A24191" s="13">
        <f>SUM(C24191)</f>
        <v>0</v>
      </c>
      <c r="B24191" s="16" t="s">
        <v>17</v>
      </c>
      <c r="C24191" s="33">
        <v>0</v>
      </c>
    </row>
    <row r="24192" spans="1:3" ht="15" hidden="1" x14ac:dyDescent="0.2">
      <c r="A24192" s="13">
        <v>0</v>
      </c>
      <c r="B24192" s="15" t="s">
        <v>43</v>
      </c>
      <c r="C24192" s="32">
        <v>0</v>
      </c>
    </row>
    <row r="24193" spans="1:3" ht="15" hidden="1" x14ac:dyDescent="0.2">
      <c r="A24193" s="13">
        <v>0</v>
      </c>
      <c r="B24193" s="15" t="s">
        <v>15</v>
      </c>
      <c r="C24193" s="32">
        <v>0</v>
      </c>
    </row>
    <row r="24194" spans="1:3" ht="15" hidden="1" x14ac:dyDescent="0.2">
      <c r="A24194" s="13">
        <v>0</v>
      </c>
      <c r="B24194" s="15" t="s">
        <v>10</v>
      </c>
      <c r="C24194" s="32">
        <v>0</v>
      </c>
    </row>
    <row r="24195" spans="1:3" ht="15" hidden="1" x14ac:dyDescent="0.2">
      <c r="A24195" s="13">
        <f t="shared" ref="A24195:A24217" si="990">SUM(C24195)</f>
        <v>0</v>
      </c>
      <c r="B24195" s="14" t="s">
        <v>39</v>
      </c>
      <c r="C24195" s="31">
        <v>0</v>
      </c>
    </row>
    <row r="24196" spans="1:3" ht="15" hidden="1" x14ac:dyDescent="0.2">
      <c r="A24196" s="13">
        <f t="shared" si="990"/>
        <v>0</v>
      </c>
      <c r="B24196" s="4" t="s">
        <v>16</v>
      </c>
      <c r="C24196" s="28">
        <v>0</v>
      </c>
    </row>
    <row r="24197" spans="1:3" ht="18" hidden="1" customHeight="1" x14ac:dyDescent="0.2">
      <c r="A24197" s="13">
        <f t="shared" si="990"/>
        <v>0</v>
      </c>
      <c r="B24197" s="21"/>
      <c r="C24197" s="35"/>
    </row>
    <row r="24198" spans="1:3" ht="18" hidden="1" customHeight="1" x14ac:dyDescent="0.2">
      <c r="A24198" s="13">
        <f t="shared" si="990"/>
        <v>0</v>
      </c>
      <c r="B24198" s="22" t="s">
        <v>60</v>
      </c>
      <c r="C24198" s="29"/>
    </row>
    <row r="24199" spans="1:3" ht="15" x14ac:dyDescent="0.2">
      <c r="A24199" s="13"/>
      <c r="B24199" s="17" t="s">
        <v>44</v>
      </c>
      <c r="C24199" s="31">
        <v>413.21129000000002</v>
      </c>
    </row>
    <row r="24200" spans="1:3" ht="15" x14ac:dyDescent="0.2">
      <c r="A24200" s="13"/>
      <c r="B24200" s="12" t="s">
        <v>1</v>
      </c>
      <c r="C24200" s="31">
        <v>413.21129000000002</v>
      </c>
    </row>
    <row r="24201" spans="1:3" ht="15" hidden="1" x14ac:dyDescent="0.2">
      <c r="A24201" s="13">
        <f t="shared" si="990"/>
        <v>0</v>
      </c>
      <c r="B24201" s="12" t="s">
        <v>6</v>
      </c>
      <c r="C24201" s="31">
        <v>0</v>
      </c>
    </row>
    <row r="24202" spans="1:3" ht="15" hidden="1" x14ac:dyDescent="0.2">
      <c r="A24202" s="13">
        <f t="shared" si="990"/>
        <v>0</v>
      </c>
      <c r="B24202" s="12" t="s">
        <v>45</v>
      </c>
      <c r="C24202" s="31">
        <v>0</v>
      </c>
    </row>
    <row r="24203" spans="1:3" ht="15" hidden="1" x14ac:dyDescent="0.2">
      <c r="A24203" s="13">
        <f t="shared" si="990"/>
        <v>0</v>
      </c>
      <c r="B24203" s="12" t="s">
        <v>13</v>
      </c>
      <c r="C24203" s="31">
        <v>0</v>
      </c>
    </row>
    <row r="24204" spans="1:3" ht="15" x14ac:dyDescent="0.2">
      <c r="A24204" s="13"/>
      <c r="B24204" s="17" t="s">
        <v>46</v>
      </c>
      <c r="C24204" s="31">
        <v>501.89089999999999</v>
      </c>
    </row>
    <row r="24205" spans="1:3" ht="15" x14ac:dyDescent="0.2">
      <c r="A24205" s="13"/>
      <c r="B24205" s="12" t="s">
        <v>19</v>
      </c>
      <c r="C24205" s="31">
        <v>470.38155999999998</v>
      </c>
    </row>
    <row r="24206" spans="1:3" ht="15" x14ac:dyDescent="0.2">
      <c r="A24206" s="13"/>
      <c r="B24206" s="12" t="s">
        <v>36</v>
      </c>
      <c r="C24206" s="31">
        <v>31.509340000000002</v>
      </c>
    </row>
    <row r="24207" spans="1:3" ht="15" hidden="1" x14ac:dyDescent="0.2">
      <c r="A24207" s="13">
        <f t="shared" si="990"/>
        <v>0</v>
      </c>
      <c r="B24207" s="12" t="s">
        <v>47</v>
      </c>
      <c r="C24207" s="31">
        <v>0</v>
      </c>
    </row>
    <row r="24208" spans="1:3" ht="15" hidden="1" x14ac:dyDescent="0.2">
      <c r="A24208" s="13">
        <f t="shared" si="990"/>
        <v>0</v>
      </c>
      <c r="B24208" s="12" t="s">
        <v>41</v>
      </c>
      <c r="C24208" s="31">
        <v>0</v>
      </c>
    </row>
    <row r="24209" spans="1:3" ht="15" x14ac:dyDescent="0.2">
      <c r="A24209" s="13"/>
      <c r="B24209" s="39" t="s">
        <v>48</v>
      </c>
      <c r="C24209" s="40">
        <v>-88.679609999999997</v>
      </c>
    </row>
    <row r="24210" spans="1:3" ht="15" x14ac:dyDescent="0.2">
      <c r="A24210" s="13"/>
      <c r="B24210" s="39" t="s">
        <v>49</v>
      </c>
      <c r="C24210" s="40">
        <v>105.18309000000001</v>
      </c>
    </row>
    <row r="24211" spans="1:3" ht="15" x14ac:dyDescent="0.2">
      <c r="A24211" s="13"/>
      <c r="B24211" s="39" t="s">
        <v>50</v>
      </c>
      <c r="C24211" s="40">
        <v>16.50348</v>
      </c>
    </row>
    <row r="24212" spans="1:3" ht="18" hidden="1" customHeight="1" x14ac:dyDescent="0.2">
      <c r="A24212" s="13">
        <f t="shared" si="990"/>
        <v>0</v>
      </c>
      <c r="B24212" s="23"/>
      <c r="C24212" s="34"/>
    </row>
    <row r="24213" spans="1:3" ht="18" hidden="1" customHeight="1" x14ac:dyDescent="0.2">
      <c r="A24213" s="13">
        <f t="shared" si="990"/>
        <v>0</v>
      </c>
      <c r="B24213" s="18" t="s">
        <v>319</v>
      </c>
      <c r="C24213" s="29"/>
    </row>
    <row r="24214" spans="1:3" ht="15" x14ac:dyDescent="0.2">
      <c r="A24214" s="13"/>
      <c r="B24214" s="5" t="s">
        <v>53</v>
      </c>
      <c r="C24214" s="36">
        <v>42</v>
      </c>
    </row>
    <row r="24215" spans="1:3" ht="15" x14ac:dyDescent="0.2">
      <c r="A24215" s="13"/>
      <c r="B24215" s="6" t="s">
        <v>54</v>
      </c>
      <c r="C24215" s="36">
        <v>40</v>
      </c>
    </row>
    <row r="24216" spans="1:3" ht="15" x14ac:dyDescent="0.2">
      <c r="A24216" s="13"/>
      <c r="B24216" s="6" t="s">
        <v>55</v>
      </c>
      <c r="C24216" s="36">
        <v>2</v>
      </c>
    </row>
    <row r="24217" spans="1:3" ht="18" hidden="1" customHeight="1" x14ac:dyDescent="0.2">
      <c r="A24217" s="13">
        <f t="shared" si="990"/>
        <v>0</v>
      </c>
      <c r="B24217" s="24"/>
      <c r="C24217" s="34"/>
    </row>
    <row r="24218" spans="1:3" ht="18" customHeight="1" x14ac:dyDescent="0.2">
      <c r="A24218" s="13"/>
      <c r="B24218" s="121" t="s">
        <v>296</v>
      </c>
      <c r="C24218" s="122"/>
    </row>
    <row r="24219" spans="1:3" ht="18" hidden="1" customHeight="1" x14ac:dyDescent="0.2">
      <c r="A24219" s="13">
        <f t="shared" ref="A24219:A24227" si="991">SUM(C24219)</f>
        <v>0</v>
      </c>
      <c r="B24219" s="21"/>
      <c r="C24219" s="35"/>
    </row>
    <row r="24220" spans="1:3" ht="18" hidden="1" customHeight="1" x14ac:dyDescent="0.2">
      <c r="A24220" s="13">
        <f t="shared" si="991"/>
        <v>0</v>
      </c>
      <c r="B24220" s="22" t="s">
        <v>59</v>
      </c>
      <c r="C24220" s="29"/>
    </row>
    <row r="24221" spans="1:3" ht="15" x14ac:dyDescent="0.2">
      <c r="A24221" s="13"/>
      <c r="B24221" s="2" t="s">
        <v>1</v>
      </c>
      <c r="C24221" s="28">
        <v>5256.0905300000004</v>
      </c>
    </row>
    <row r="24222" spans="1:3" ht="15" hidden="1" x14ac:dyDescent="0.2">
      <c r="A24222" s="13">
        <f t="shared" si="991"/>
        <v>0</v>
      </c>
      <c r="B24222" s="3" t="s">
        <v>2</v>
      </c>
      <c r="C24222" s="28"/>
    </row>
    <row r="24223" spans="1:3" ht="15" hidden="1" x14ac:dyDescent="0.2">
      <c r="A24223" s="13">
        <f t="shared" si="991"/>
        <v>0</v>
      </c>
      <c r="B24223" s="3" t="s">
        <v>3</v>
      </c>
      <c r="C24223" s="28"/>
    </row>
    <row r="24224" spans="1:3" ht="15" x14ac:dyDescent="0.2">
      <c r="A24224" s="13"/>
      <c r="B24224" s="3" t="s">
        <v>4</v>
      </c>
      <c r="C24224" s="28">
        <v>5190</v>
      </c>
    </row>
    <row r="24225" spans="1:3" ht="15" x14ac:dyDescent="0.2">
      <c r="A24225" s="13"/>
      <c r="B24225" s="3" t="s">
        <v>5</v>
      </c>
      <c r="C24225" s="28">
        <v>66.090530000000001</v>
      </c>
    </row>
    <row r="24226" spans="1:3" ht="15" hidden="1" x14ac:dyDescent="0.2">
      <c r="A24226" s="13">
        <f t="shared" si="991"/>
        <v>0</v>
      </c>
      <c r="B24226" s="2" t="s">
        <v>6</v>
      </c>
      <c r="C24226" s="28">
        <v>0</v>
      </c>
    </row>
    <row r="24227" spans="1:3" ht="15" hidden="1" x14ac:dyDescent="0.2">
      <c r="A24227" s="13">
        <f t="shared" si="991"/>
        <v>0</v>
      </c>
      <c r="B24227" s="2" t="s">
        <v>7</v>
      </c>
      <c r="C24227" s="28">
        <v>0</v>
      </c>
    </row>
    <row r="24228" spans="1:3" ht="15" hidden="1" x14ac:dyDescent="0.2">
      <c r="A24228" s="13">
        <v>0</v>
      </c>
      <c r="B24228" s="3" t="s">
        <v>8</v>
      </c>
      <c r="C24228" s="28">
        <v>0</v>
      </c>
    </row>
    <row r="24229" spans="1:3" ht="15" hidden="1" x14ac:dyDescent="0.2">
      <c r="A24229" s="13">
        <f>SUM(C24229)</f>
        <v>0</v>
      </c>
      <c r="B24229" s="4" t="s">
        <v>9</v>
      </c>
      <c r="C24229" s="28">
        <v>0</v>
      </c>
    </row>
    <row r="24230" spans="1:3" ht="15" hidden="1" x14ac:dyDescent="0.2">
      <c r="A24230" s="13">
        <v>0</v>
      </c>
      <c r="B24230" s="4" t="s">
        <v>10</v>
      </c>
      <c r="C24230" s="28">
        <v>0</v>
      </c>
    </row>
    <row r="24231" spans="1:3" ht="15" hidden="1" x14ac:dyDescent="0.2">
      <c r="A24231" s="13">
        <f>SUM(C24231)</f>
        <v>0</v>
      </c>
      <c r="B24231" s="4" t="s">
        <v>11</v>
      </c>
      <c r="C24231" s="28">
        <v>0</v>
      </c>
    </row>
    <row r="24232" spans="1:3" ht="15" hidden="1" x14ac:dyDescent="0.2">
      <c r="A24232" s="13">
        <f>SUM(C24232)</f>
        <v>0</v>
      </c>
      <c r="B24232" s="4" t="s">
        <v>12</v>
      </c>
      <c r="C24232" s="28">
        <v>0</v>
      </c>
    </row>
    <row r="24233" spans="1:3" ht="15" hidden="1" x14ac:dyDescent="0.2">
      <c r="A24233" s="13">
        <f>SUM(C24233)</f>
        <v>0</v>
      </c>
      <c r="B24233" s="2" t="s">
        <v>13</v>
      </c>
      <c r="C24233" s="28">
        <v>0</v>
      </c>
    </row>
    <row r="24234" spans="1:3" ht="15" hidden="1" x14ac:dyDescent="0.2">
      <c r="A24234" s="13">
        <v>0</v>
      </c>
      <c r="B24234" s="3" t="s">
        <v>14</v>
      </c>
      <c r="C24234" s="28">
        <v>0</v>
      </c>
    </row>
    <row r="24235" spans="1:3" ht="15" hidden="1" x14ac:dyDescent="0.2">
      <c r="A24235" s="13">
        <v>0</v>
      </c>
      <c r="B24235" s="4" t="s">
        <v>15</v>
      </c>
      <c r="C24235" s="28">
        <v>0</v>
      </c>
    </row>
    <row r="24236" spans="1:3" ht="15" hidden="1" x14ac:dyDescent="0.2">
      <c r="A24236" s="13">
        <v>0</v>
      </c>
      <c r="B24236" s="4" t="s">
        <v>10</v>
      </c>
      <c r="C24236" s="28">
        <v>0</v>
      </c>
    </row>
    <row r="24237" spans="1:3" ht="15" hidden="1" x14ac:dyDescent="0.2">
      <c r="A24237" s="13">
        <f t="shared" ref="A24237:A24243" si="992">SUM(C24237)</f>
        <v>0</v>
      </c>
      <c r="B24237" s="4" t="s">
        <v>16</v>
      </c>
      <c r="C24237" s="28">
        <v>0</v>
      </c>
    </row>
    <row r="24238" spans="1:3" ht="15" hidden="1" x14ac:dyDescent="0.2">
      <c r="A24238" s="13">
        <f t="shared" si="992"/>
        <v>0</v>
      </c>
      <c r="B24238" s="3" t="s">
        <v>17</v>
      </c>
      <c r="C24238" s="28">
        <v>0</v>
      </c>
    </row>
    <row r="24239" spans="1:3" ht="15" hidden="1" x14ac:dyDescent="0.2">
      <c r="A24239" s="13">
        <f t="shared" si="992"/>
        <v>0</v>
      </c>
      <c r="B24239" s="4" t="s">
        <v>18</v>
      </c>
      <c r="C24239" s="28">
        <v>0</v>
      </c>
    </row>
    <row r="24240" spans="1:3" ht="18" hidden="1" customHeight="1" x14ac:dyDescent="0.2">
      <c r="A24240" s="13">
        <f t="shared" si="992"/>
        <v>0</v>
      </c>
      <c r="B24240" s="21"/>
      <c r="C24240" s="35"/>
    </row>
    <row r="24241" spans="1:3" ht="15" x14ac:dyDescent="0.2">
      <c r="A24241" s="13"/>
      <c r="B24241" s="2" t="s">
        <v>19</v>
      </c>
      <c r="C24241" s="28">
        <v>4383.4581799999996</v>
      </c>
    </row>
    <row r="24242" spans="1:3" ht="15" x14ac:dyDescent="0.2">
      <c r="A24242" s="13"/>
      <c r="B24242" s="12" t="s">
        <v>20</v>
      </c>
      <c r="C24242" s="31">
        <v>916.78040999999996</v>
      </c>
    </row>
    <row r="24243" spans="1:3" ht="15" x14ac:dyDescent="0.2">
      <c r="A24243" s="13"/>
      <c r="B24243" s="12" t="s">
        <v>21</v>
      </c>
      <c r="C24243" s="31">
        <v>3337.8757999999998</v>
      </c>
    </row>
    <row r="24244" spans="1:3" ht="15" hidden="1" x14ac:dyDescent="0.2">
      <c r="A24244" s="13">
        <v>0</v>
      </c>
      <c r="B24244" s="15" t="s">
        <v>22</v>
      </c>
      <c r="C24244" s="32">
        <v>2471.0936499999998</v>
      </c>
    </row>
    <row r="24245" spans="1:3" ht="15" hidden="1" x14ac:dyDescent="0.2">
      <c r="A24245" s="13">
        <v>0</v>
      </c>
      <c r="B24245" s="15" t="s">
        <v>23</v>
      </c>
      <c r="C24245" s="32">
        <v>96.069000000000003</v>
      </c>
    </row>
    <row r="24246" spans="1:3" ht="15" hidden="1" x14ac:dyDescent="0.2">
      <c r="A24246" s="13">
        <v>0</v>
      </c>
      <c r="B24246" s="15" t="s">
        <v>24</v>
      </c>
      <c r="C24246" s="32">
        <v>155.88434000000001</v>
      </c>
    </row>
    <row r="24247" spans="1:3" ht="15" hidden="1" x14ac:dyDescent="0.2">
      <c r="A24247" s="13">
        <v>0</v>
      </c>
      <c r="B24247" s="15" t="s">
        <v>25</v>
      </c>
      <c r="C24247" s="32">
        <v>0</v>
      </c>
    </row>
    <row r="24248" spans="1:3" ht="15" hidden="1" x14ac:dyDescent="0.2">
      <c r="A24248" s="13">
        <v>0</v>
      </c>
      <c r="B24248" s="15" t="s">
        <v>26</v>
      </c>
      <c r="C24248" s="32">
        <v>0</v>
      </c>
    </row>
    <row r="24249" spans="1:3" ht="15" hidden="1" x14ac:dyDescent="0.2">
      <c r="A24249" s="13">
        <v>0</v>
      </c>
      <c r="B24249" s="15" t="s">
        <v>27</v>
      </c>
      <c r="C24249" s="32">
        <v>1.298</v>
      </c>
    </row>
    <row r="24250" spans="1:3" ht="30" hidden="1" x14ac:dyDescent="0.2">
      <c r="A24250" s="13">
        <v>0</v>
      </c>
      <c r="B24250" s="15" t="s">
        <v>28</v>
      </c>
      <c r="C24250" s="32">
        <v>4.6280000000000001</v>
      </c>
    </row>
    <row r="24251" spans="1:3" ht="15" hidden="1" x14ac:dyDescent="0.2">
      <c r="A24251" s="13">
        <v>0</v>
      </c>
      <c r="B24251" s="15" t="s">
        <v>29</v>
      </c>
      <c r="C24251" s="32">
        <v>91.727829999999997</v>
      </c>
    </row>
    <row r="24252" spans="1:3" ht="15" hidden="1" x14ac:dyDescent="0.2">
      <c r="A24252" s="13">
        <v>0</v>
      </c>
      <c r="B24252" s="15" t="s">
        <v>30</v>
      </c>
      <c r="C24252" s="32">
        <v>0</v>
      </c>
    </row>
    <row r="24253" spans="1:3" ht="15" hidden="1" x14ac:dyDescent="0.2">
      <c r="A24253" s="13">
        <v>0</v>
      </c>
      <c r="B24253" s="15" t="s">
        <v>31</v>
      </c>
      <c r="C24253" s="32">
        <v>517.17498000000001</v>
      </c>
    </row>
    <row r="24254" spans="1:3" ht="15" hidden="1" x14ac:dyDescent="0.2">
      <c r="A24254" s="13">
        <f t="shared" ref="A24254:A24260" si="993">SUM(C24254)</f>
        <v>0</v>
      </c>
      <c r="B24254" s="12" t="s">
        <v>32</v>
      </c>
      <c r="C24254" s="31">
        <v>0</v>
      </c>
    </row>
    <row r="24255" spans="1:3" ht="15" hidden="1" x14ac:dyDescent="0.2">
      <c r="A24255" s="13">
        <f t="shared" si="993"/>
        <v>0</v>
      </c>
      <c r="B24255" s="3" t="s">
        <v>33</v>
      </c>
      <c r="C24255" s="28">
        <v>0</v>
      </c>
    </row>
    <row r="24256" spans="1:3" ht="15" hidden="1" x14ac:dyDescent="0.2">
      <c r="A24256" s="13">
        <f t="shared" si="993"/>
        <v>0</v>
      </c>
      <c r="B24256" s="12" t="s">
        <v>4</v>
      </c>
      <c r="C24256" s="31">
        <v>0</v>
      </c>
    </row>
    <row r="24257" spans="1:3" ht="15" x14ac:dyDescent="0.2">
      <c r="A24257" s="13"/>
      <c r="B24257" s="12" t="s">
        <v>34</v>
      </c>
      <c r="C24257" s="31">
        <v>44.362879999999997</v>
      </c>
    </row>
    <row r="24258" spans="1:3" ht="15" x14ac:dyDescent="0.2">
      <c r="A24258" s="13"/>
      <c r="B24258" s="12" t="s">
        <v>35</v>
      </c>
      <c r="C24258" s="31">
        <v>84.439089999999993</v>
      </c>
    </row>
    <row r="24259" spans="1:3" ht="15" x14ac:dyDescent="0.2">
      <c r="A24259" s="13"/>
      <c r="B24259" s="2" t="s">
        <v>36</v>
      </c>
      <c r="C24259" s="28">
        <v>535.11955999999998</v>
      </c>
    </row>
    <row r="24260" spans="1:3" ht="15" hidden="1" x14ac:dyDescent="0.2">
      <c r="A24260" s="13">
        <f t="shared" si="993"/>
        <v>0</v>
      </c>
      <c r="B24260" s="2" t="s">
        <v>37</v>
      </c>
      <c r="C24260" s="28">
        <v>0</v>
      </c>
    </row>
    <row r="24261" spans="1:3" ht="15" hidden="1" x14ac:dyDescent="0.2">
      <c r="A24261" s="13">
        <v>0</v>
      </c>
      <c r="B24261" s="16" t="s">
        <v>8</v>
      </c>
      <c r="C24261" s="33">
        <v>0</v>
      </c>
    </row>
    <row r="24262" spans="1:3" ht="15" hidden="1" x14ac:dyDescent="0.2">
      <c r="A24262" s="13">
        <v>0</v>
      </c>
      <c r="B24262" s="15" t="s">
        <v>9</v>
      </c>
      <c r="C24262" s="32">
        <v>0</v>
      </c>
    </row>
    <row r="24263" spans="1:3" ht="15" hidden="1" x14ac:dyDescent="0.2">
      <c r="A24263" s="13">
        <v>0</v>
      </c>
      <c r="B24263" s="15" t="s">
        <v>38</v>
      </c>
      <c r="C24263" s="32">
        <v>0</v>
      </c>
    </row>
    <row r="24264" spans="1:3" ht="15" hidden="1" x14ac:dyDescent="0.2">
      <c r="A24264" s="13">
        <f>SUM(C24264)</f>
        <v>0</v>
      </c>
      <c r="B24264" s="14" t="s">
        <v>39</v>
      </c>
      <c r="C24264" s="31">
        <v>0</v>
      </c>
    </row>
    <row r="24265" spans="1:3" ht="15" hidden="1" x14ac:dyDescent="0.2">
      <c r="A24265" s="13">
        <f>SUM(C24265)</f>
        <v>0</v>
      </c>
      <c r="B24265" s="4" t="s">
        <v>40</v>
      </c>
      <c r="C24265" s="28">
        <v>0</v>
      </c>
    </row>
    <row r="24266" spans="1:3" ht="15" hidden="1" x14ac:dyDescent="0.2">
      <c r="A24266" s="13">
        <f>SUM(C24266)</f>
        <v>0</v>
      </c>
      <c r="B24266" s="2" t="s">
        <v>41</v>
      </c>
      <c r="C24266" s="28">
        <v>0</v>
      </c>
    </row>
    <row r="24267" spans="1:3" ht="15" hidden="1" x14ac:dyDescent="0.2">
      <c r="A24267" s="13">
        <v>0</v>
      </c>
      <c r="B24267" s="16" t="s">
        <v>14</v>
      </c>
      <c r="C24267" s="33">
        <v>0</v>
      </c>
    </row>
    <row r="24268" spans="1:3" ht="15" hidden="1" x14ac:dyDescent="0.2">
      <c r="A24268" s="13">
        <v>0</v>
      </c>
      <c r="B24268" s="15" t="s">
        <v>9</v>
      </c>
      <c r="C24268" s="32">
        <v>0</v>
      </c>
    </row>
    <row r="24269" spans="1:3" ht="15" hidden="1" x14ac:dyDescent="0.2">
      <c r="A24269" s="13">
        <v>0</v>
      </c>
      <c r="B24269" s="15" t="s">
        <v>10</v>
      </c>
      <c r="C24269" s="32">
        <v>0</v>
      </c>
    </row>
    <row r="24270" spans="1:3" ht="15" hidden="1" x14ac:dyDescent="0.2">
      <c r="A24270" s="13">
        <f>SUM(C24270)</f>
        <v>0</v>
      </c>
      <c r="B24270" s="14" t="s">
        <v>42</v>
      </c>
      <c r="C24270" s="31">
        <v>0</v>
      </c>
    </row>
    <row r="24271" spans="1:3" ht="15" hidden="1" x14ac:dyDescent="0.2">
      <c r="A24271" s="13">
        <f>SUM(C24271)</f>
        <v>0</v>
      </c>
      <c r="B24271" s="4" t="s">
        <v>16</v>
      </c>
      <c r="C24271" s="28">
        <v>0</v>
      </c>
    </row>
    <row r="24272" spans="1:3" ht="15" hidden="1" x14ac:dyDescent="0.2">
      <c r="A24272" s="13">
        <f>SUM(C24272)</f>
        <v>0</v>
      </c>
      <c r="B24272" s="16" t="s">
        <v>17</v>
      </c>
      <c r="C24272" s="33">
        <v>0</v>
      </c>
    </row>
    <row r="24273" spans="1:3" ht="15" hidden="1" x14ac:dyDescent="0.2">
      <c r="A24273" s="13">
        <v>0</v>
      </c>
      <c r="B24273" s="15" t="s">
        <v>43</v>
      </c>
      <c r="C24273" s="32">
        <v>0</v>
      </c>
    </row>
    <row r="24274" spans="1:3" ht="15" hidden="1" x14ac:dyDescent="0.2">
      <c r="A24274" s="13">
        <v>0</v>
      </c>
      <c r="B24274" s="15" t="s">
        <v>15</v>
      </c>
      <c r="C24274" s="32">
        <v>0</v>
      </c>
    </row>
    <row r="24275" spans="1:3" ht="15" hidden="1" x14ac:dyDescent="0.2">
      <c r="A24275" s="13">
        <v>0</v>
      </c>
      <c r="B24275" s="15" t="s">
        <v>10</v>
      </c>
      <c r="C24275" s="32">
        <v>0</v>
      </c>
    </row>
    <row r="24276" spans="1:3" ht="15" hidden="1" x14ac:dyDescent="0.2">
      <c r="A24276" s="13">
        <f t="shared" ref="A24276:A24298" si="994">SUM(C24276)</f>
        <v>0</v>
      </c>
      <c r="B24276" s="14" t="s">
        <v>39</v>
      </c>
      <c r="C24276" s="31">
        <v>0</v>
      </c>
    </row>
    <row r="24277" spans="1:3" ht="15" hidden="1" x14ac:dyDescent="0.2">
      <c r="A24277" s="13">
        <f t="shared" si="994"/>
        <v>0</v>
      </c>
      <c r="B24277" s="4" t="s">
        <v>16</v>
      </c>
      <c r="C24277" s="28">
        <v>0</v>
      </c>
    </row>
    <row r="24278" spans="1:3" ht="18" hidden="1" customHeight="1" x14ac:dyDescent="0.2">
      <c r="A24278" s="13">
        <f t="shared" si="994"/>
        <v>0</v>
      </c>
      <c r="B24278" s="21"/>
      <c r="C24278" s="35"/>
    </row>
    <row r="24279" spans="1:3" ht="18" hidden="1" customHeight="1" x14ac:dyDescent="0.2">
      <c r="A24279" s="13">
        <f t="shared" si="994"/>
        <v>0</v>
      </c>
      <c r="B24279" s="22" t="s">
        <v>60</v>
      </c>
      <c r="C24279" s="29"/>
    </row>
    <row r="24280" spans="1:3" ht="15" x14ac:dyDescent="0.2">
      <c r="A24280" s="13"/>
      <c r="B24280" s="17" t="s">
        <v>44</v>
      </c>
      <c r="C24280" s="31">
        <v>5256.0905300000004</v>
      </c>
    </row>
    <row r="24281" spans="1:3" ht="15" x14ac:dyDescent="0.2">
      <c r="A24281" s="13"/>
      <c r="B24281" s="12" t="s">
        <v>1</v>
      </c>
      <c r="C24281" s="31">
        <v>5256.0905300000004</v>
      </c>
    </row>
    <row r="24282" spans="1:3" ht="15" hidden="1" x14ac:dyDescent="0.2">
      <c r="A24282" s="13">
        <f t="shared" si="994"/>
        <v>0</v>
      </c>
      <c r="B24282" s="12" t="s">
        <v>6</v>
      </c>
      <c r="C24282" s="31">
        <v>0</v>
      </c>
    </row>
    <row r="24283" spans="1:3" ht="15" hidden="1" x14ac:dyDescent="0.2">
      <c r="A24283" s="13">
        <f t="shared" si="994"/>
        <v>0</v>
      </c>
      <c r="B24283" s="12" t="s">
        <v>45</v>
      </c>
      <c r="C24283" s="31">
        <v>0</v>
      </c>
    </row>
    <row r="24284" spans="1:3" ht="15" hidden="1" x14ac:dyDescent="0.2">
      <c r="A24284" s="13">
        <f t="shared" si="994"/>
        <v>0</v>
      </c>
      <c r="B24284" s="12" t="s">
        <v>13</v>
      </c>
      <c r="C24284" s="31">
        <v>0</v>
      </c>
    </row>
    <row r="24285" spans="1:3" ht="15" x14ac:dyDescent="0.2">
      <c r="A24285" s="13"/>
      <c r="B24285" s="17" t="s">
        <v>46</v>
      </c>
      <c r="C24285" s="31">
        <v>4918.5777399999997</v>
      </c>
    </row>
    <row r="24286" spans="1:3" ht="15" x14ac:dyDescent="0.2">
      <c r="A24286" s="13"/>
      <c r="B24286" s="12" t="s">
        <v>19</v>
      </c>
      <c r="C24286" s="31">
        <v>4383.4581799999996</v>
      </c>
    </row>
    <row r="24287" spans="1:3" ht="15" x14ac:dyDescent="0.2">
      <c r="A24287" s="13"/>
      <c r="B24287" s="12" t="s">
        <v>36</v>
      </c>
      <c r="C24287" s="31">
        <v>535.11955999999998</v>
      </c>
    </row>
    <row r="24288" spans="1:3" ht="15" hidden="1" x14ac:dyDescent="0.2">
      <c r="A24288" s="13">
        <f t="shared" si="994"/>
        <v>0</v>
      </c>
      <c r="B24288" s="12" t="s">
        <v>47</v>
      </c>
      <c r="C24288" s="31">
        <v>0</v>
      </c>
    </row>
    <row r="24289" spans="1:3" ht="15" hidden="1" x14ac:dyDescent="0.2">
      <c r="A24289" s="13">
        <f t="shared" si="994"/>
        <v>0</v>
      </c>
      <c r="B24289" s="12" t="s">
        <v>41</v>
      </c>
      <c r="C24289" s="31">
        <v>0</v>
      </c>
    </row>
    <row r="24290" spans="1:3" ht="15" x14ac:dyDescent="0.2">
      <c r="A24290" s="13"/>
      <c r="B24290" s="39" t="s">
        <v>48</v>
      </c>
      <c r="C24290" s="40">
        <v>337.51279</v>
      </c>
    </row>
    <row r="24291" spans="1:3" ht="15" x14ac:dyDescent="0.2">
      <c r="A24291" s="13"/>
      <c r="B24291" s="39" t="s">
        <v>49</v>
      </c>
      <c r="C24291" s="40">
        <v>619.29317000000003</v>
      </c>
    </row>
    <row r="24292" spans="1:3" ht="15" x14ac:dyDescent="0.2">
      <c r="A24292" s="13"/>
      <c r="B24292" s="39" t="s">
        <v>50</v>
      </c>
      <c r="C24292" s="40">
        <v>956.80596000000003</v>
      </c>
    </row>
    <row r="24293" spans="1:3" ht="18" hidden="1" customHeight="1" x14ac:dyDescent="0.2">
      <c r="A24293" s="13">
        <f t="shared" si="994"/>
        <v>0</v>
      </c>
      <c r="B24293" s="23"/>
      <c r="C24293" s="34"/>
    </row>
    <row r="24294" spans="1:3" ht="18" hidden="1" customHeight="1" x14ac:dyDescent="0.2">
      <c r="A24294" s="13">
        <f t="shared" si="994"/>
        <v>0</v>
      </c>
      <c r="B24294" s="18" t="s">
        <v>319</v>
      </c>
      <c r="C24294" s="29"/>
    </row>
    <row r="24295" spans="1:3" ht="15" x14ac:dyDescent="0.2">
      <c r="A24295" s="13"/>
      <c r="B24295" s="5" t="s">
        <v>53</v>
      </c>
      <c r="C24295" s="36">
        <v>356</v>
      </c>
    </row>
    <row r="24296" spans="1:3" ht="15" x14ac:dyDescent="0.2">
      <c r="A24296" s="13"/>
      <c r="B24296" s="6" t="s">
        <v>54</v>
      </c>
      <c r="C24296" s="36">
        <v>74</v>
      </c>
    </row>
    <row r="24297" spans="1:3" ht="15" x14ac:dyDescent="0.2">
      <c r="A24297" s="13"/>
      <c r="B24297" s="6" t="s">
        <v>55</v>
      </c>
      <c r="C24297" s="36">
        <v>282</v>
      </c>
    </row>
    <row r="24298" spans="1:3" ht="18" hidden="1" customHeight="1" x14ac:dyDescent="0.2">
      <c r="A24298" s="13">
        <f t="shared" si="994"/>
        <v>0</v>
      </c>
      <c r="B24298" s="24"/>
      <c r="C24298" s="34"/>
    </row>
    <row r="24299" spans="1:3" ht="18" customHeight="1" x14ac:dyDescent="0.2">
      <c r="A24299" s="13"/>
      <c r="B24299" s="121" t="s">
        <v>297</v>
      </c>
      <c r="C24299" s="122"/>
    </row>
    <row r="24300" spans="1:3" ht="18" hidden="1" customHeight="1" x14ac:dyDescent="0.2">
      <c r="A24300" s="13">
        <f t="shared" ref="A24300:A24308" si="995">SUM(C24300)</f>
        <v>0</v>
      </c>
      <c r="B24300" s="21"/>
      <c r="C24300" s="35"/>
    </row>
    <row r="24301" spans="1:3" ht="18" hidden="1" customHeight="1" x14ac:dyDescent="0.2">
      <c r="A24301" s="13">
        <f t="shared" si="995"/>
        <v>0</v>
      </c>
      <c r="B24301" s="22" t="s">
        <v>59</v>
      </c>
      <c r="C24301" s="29"/>
    </row>
    <row r="24302" spans="1:3" ht="15" x14ac:dyDescent="0.2">
      <c r="A24302" s="13"/>
      <c r="B24302" s="2" t="s">
        <v>1</v>
      </c>
      <c r="C24302" s="28">
        <v>30819.545290000002</v>
      </c>
    </row>
    <row r="24303" spans="1:3" ht="15" hidden="1" x14ac:dyDescent="0.2">
      <c r="A24303" s="13">
        <f t="shared" si="995"/>
        <v>0</v>
      </c>
      <c r="B24303" s="3" t="s">
        <v>2</v>
      </c>
      <c r="C24303" s="28"/>
    </row>
    <row r="24304" spans="1:3" ht="15" hidden="1" x14ac:dyDescent="0.2">
      <c r="A24304" s="13">
        <f t="shared" si="995"/>
        <v>0</v>
      </c>
      <c r="B24304" s="3" t="s">
        <v>3</v>
      </c>
      <c r="C24304" s="28"/>
    </row>
    <row r="24305" spans="1:3" ht="15" x14ac:dyDescent="0.2">
      <c r="A24305" s="13"/>
      <c r="B24305" s="3" t="s">
        <v>4</v>
      </c>
      <c r="C24305" s="28">
        <v>29410</v>
      </c>
    </row>
    <row r="24306" spans="1:3" ht="15" x14ac:dyDescent="0.2">
      <c r="A24306" s="13"/>
      <c r="B24306" s="3" t="s">
        <v>5</v>
      </c>
      <c r="C24306" s="28">
        <v>1409.54529</v>
      </c>
    </row>
    <row r="24307" spans="1:3" ht="15" hidden="1" x14ac:dyDescent="0.2">
      <c r="A24307" s="13">
        <f t="shared" si="995"/>
        <v>0</v>
      </c>
      <c r="B24307" s="2" t="s">
        <v>6</v>
      </c>
      <c r="C24307" s="28">
        <v>0</v>
      </c>
    </row>
    <row r="24308" spans="1:3" ht="15" hidden="1" x14ac:dyDescent="0.2">
      <c r="A24308" s="13">
        <f t="shared" si="995"/>
        <v>0</v>
      </c>
      <c r="B24308" s="2" t="s">
        <v>7</v>
      </c>
      <c r="C24308" s="28">
        <v>0</v>
      </c>
    </row>
    <row r="24309" spans="1:3" ht="15" hidden="1" x14ac:dyDescent="0.2">
      <c r="A24309" s="13">
        <v>0</v>
      </c>
      <c r="B24309" s="3" t="s">
        <v>8</v>
      </c>
      <c r="C24309" s="28">
        <v>0</v>
      </c>
    </row>
    <row r="24310" spans="1:3" ht="15" hidden="1" x14ac:dyDescent="0.2">
      <c r="A24310" s="13">
        <f>SUM(C24310)</f>
        <v>0</v>
      </c>
      <c r="B24310" s="4" t="s">
        <v>9</v>
      </c>
      <c r="C24310" s="28">
        <v>0</v>
      </c>
    </row>
    <row r="24311" spans="1:3" ht="15" hidden="1" x14ac:dyDescent="0.2">
      <c r="A24311" s="13">
        <v>0</v>
      </c>
      <c r="B24311" s="4" t="s">
        <v>10</v>
      </c>
      <c r="C24311" s="28">
        <v>0</v>
      </c>
    </row>
    <row r="24312" spans="1:3" ht="15" hidden="1" x14ac:dyDescent="0.2">
      <c r="A24312" s="13">
        <f>SUM(C24312)</f>
        <v>0</v>
      </c>
      <c r="B24312" s="4" t="s">
        <v>11</v>
      </c>
      <c r="C24312" s="28">
        <v>0</v>
      </c>
    </row>
    <row r="24313" spans="1:3" ht="15" hidden="1" x14ac:dyDescent="0.2">
      <c r="A24313" s="13">
        <f>SUM(C24313)</f>
        <v>0</v>
      </c>
      <c r="B24313" s="4" t="s">
        <v>12</v>
      </c>
      <c r="C24313" s="28">
        <v>0</v>
      </c>
    </row>
    <row r="24314" spans="1:3" ht="15" x14ac:dyDescent="0.2">
      <c r="A24314" s="13"/>
      <c r="B24314" s="2" t="s">
        <v>13</v>
      </c>
      <c r="C24314" s="28">
        <v>3455.3209999999999</v>
      </c>
    </row>
    <row r="24315" spans="1:3" ht="15" hidden="1" x14ac:dyDescent="0.2">
      <c r="A24315" s="13">
        <v>0</v>
      </c>
      <c r="B24315" s="3" t="s">
        <v>14</v>
      </c>
      <c r="C24315" s="28">
        <v>3455.3209999999999</v>
      </c>
    </row>
    <row r="24316" spans="1:3" ht="15" hidden="1" x14ac:dyDescent="0.2">
      <c r="A24316" s="13">
        <v>0</v>
      </c>
      <c r="B24316" s="4" t="s">
        <v>15</v>
      </c>
      <c r="C24316" s="28">
        <v>3455.3209999999999</v>
      </c>
    </row>
    <row r="24317" spans="1:3" ht="15" hidden="1" x14ac:dyDescent="0.2">
      <c r="A24317" s="13">
        <v>0</v>
      </c>
      <c r="B24317" s="4" t="s">
        <v>10</v>
      </c>
      <c r="C24317" s="28">
        <v>0</v>
      </c>
    </row>
    <row r="24318" spans="1:3" ht="15" hidden="1" x14ac:dyDescent="0.2">
      <c r="A24318" s="13">
        <f t="shared" ref="A24318:A24324" si="996">SUM(C24318)</f>
        <v>0</v>
      </c>
      <c r="B24318" s="4" t="s">
        <v>16</v>
      </c>
      <c r="C24318" s="28">
        <v>0</v>
      </c>
    </row>
    <row r="24319" spans="1:3" ht="15" hidden="1" x14ac:dyDescent="0.2">
      <c r="A24319" s="13">
        <f t="shared" si="996"/>
        <v>0</v>
      </c>
      <c r="B24319" s="3" t="s">
        <v>17</v>
      </c>
      <c r="C24319" s="28">
        <v>0</v>
      </c>
    </row>
    <row r="24320" spans="1:3" ht="15" hidden="1" x14ac:dyDescent="0.2">
      <c r="A24320" s="13">
        <f t="shared" si="996"/>
        <v>0</v>
      </c>
      <c r="B24320" s="4" t="s">
        <v>18</v>
      </c>
      <c r="C24320" s="28">
        <v>0</v>
      </c>
    </row>
    <row r="24321" spans="1:3" ht="18" hidden="1" customHeight="1" x14ac:dyDescent="0.2">
      <c r="A24321" s="13">
        <f t="shared" si="996"/>
        <v>0</v>
      </c>
      <c r="B24321" s="21"/>
      <c r="C24321" s="35"/>
    </row>
    <row r="24322" spans="1:3" ht="15" x14ac:dyDescent="0.2">
      <c r="A24322" s="13"/>
      <c r="B24322" s="2" t="s">
        <v>19</v>
      </c>
      <c r="C24322" s="28">
        <v>29328.471170000001</v>
      </c>
    </row>
    <row r="24323" spans="1:3" ht="15" x14ac:dyDescent="0.2">
      <c r="A24323" s="13"/>
      <c r="B24323" s="12" t="s">
        <v>20</v>
      </c>
      <c r="C24323" s="31">
        <v>358.00799999999998</v>
      </c>
    </row>
    <row r="24324" spans="1:3" ht="15" x14ac:dyDescent="0.2">
      <c r="A24324" s="13"/>
      <c r="B24324" s="12" t="s">
        <v>21</v>
      </c>
      <c r="C24324" s="31">
        <v>25434.197759999999</v>
      </c>
    </row>
    <row r="24325" spans="1:3" ht="15" hidden="1" x14ac:dyDescent="0.2">
      <c r="A24325" s="13">
        <v>0</v>
      </c>
      <c r="B24325" s="15" t="s">
        <v>22</v>
      </c>
      <c r="C24325" s="32">
        <v>15315.159240000001</v>
      </c>
    </row>
    <row r="24326" spans="1:3" ht="15" hidden="1" x14ac:dyDescent="0.2">
      <c r="A24326" s="13">
        <v>0</v>
      </c>
      <c r="B24326" s="15" t="s">
        <v>23</v>
      </c>
      <c r="C24326" s="32">
        <v>247.74155999999999</v>
      </c>
    </row>
    <row r="24327" spans="1:3" ht="15" hidden="1" x14ac:dyDescent="0.2">
      <c r="A24327" s="13">
        <v>0</v>
      </c>
      <c r="B24327" s="15" t="s">
        <v>24</v>
      </c>
      <c r="C24327" s="32">
        <v>1000.70658</v>
      </c>
    </row>
    <row r="24328" spans="1:3" ht="15" hidden="1" x14ac:dyDescent="0.2">
      <c r="A24328" s="13">
        <v>0</v>
      </c>
      <c r="B24328" s="15" t="s">
        <v>25</v>
      </c>
      <c r="C24328" s="32">
        <v>8.0441000000000003</v>
      </c>
    </row>
    <row r="24329" spans="1:3" ht="15" hidden="1" x14ac:dyDescent="0.2">
      <c r="A24329" s="13">
        <v>0</v>
      </c>
      <c r="B24329" s="15" t="s">
        <v>26</v>
      </c>
      <c r="C24329" s="32">
        <v>0</v>
      </c>
    </row>
    <row r="24330" spans="1:3" ht="15" hidden="1" x14ac:dyDescent="0.2">
      <c r="A24330" s="13">
        <v>0</v>
      </c>
      <c r="B24330" s="15" t="s">
        <v>27</v>
      </c>
      <c r="C24330" s="32">
        <v>14.520759999999999</v>
      </c>
    </row>
    <row r="24331" spans="1:3" ht="30" hidden="1" x14ac:dyDescent="0.2">
      <c r="A24331" s="13">
        <v>0</v>
      </c>
      <c r="B24331" s="15" t="s">
        <v>28</v>
      </c>
      <c r="C24331" s="32">
        <v>33.436959999999999</v>
      </c>
    </row>
    <row r="24332" spans="1:3" ht="15" hidden="1" x14ac:dyDescent="0.2">
      <c r="A24332" s="13">
        <v>0</v>
      </c>
      <c r="B24332" s="15" t="s">
        <v>29</v>
      </c>
      <c r="C24332" s="32">
        <v>257.73397999999997</v>
      </c>
    </row>
    <row r="24333" spans="1:3" ht="15" hidden="1" x14ac:dyDescent="0.2">
      <c r="A24333" s="13">
        <v>0</v>
      </c>
      <c r="B24333" s="15" t="s">
        <v>30</v>
      </c>
      <c r="C24333" s="32">
        <v>0</v>
      </c>
    </row>
    <row r="24334" spans="1:3" ht="15" hidden="1" x14ac:dyDescent="0.2">
      <c r="A24334" s="13">
        <v>0</v>
      </c>
      <c r="B24334" s="15" t="s">
        <v>31</v>
      </c>
      <c r="C24334" s="32">
        <v>8556.8545799999993</v>
      </c>
    </row>
    <row r="24335" spans="1:3" ht="15" x14ac:dyDescent="0.2">
      <c r="A24335" s="13"/>
      <c r="B24335" s="12" t="s">
        <v>32</v>
      </c>
      <c r="C24335" s="31">
        <v>2017.8004599999999</v>
      </c>
    </row>
    <row r="24336" spans="1:3" ht="15" hidden="1" x14ac:dyDescent="0.2">
      <c r="A24336" s="13">
        <f>SUM(C24336)</f>
        <v>0</v>
      </c>
      <c r="B24336" s="3" t="s">
        <v>33</v>
      </c>
      <c r="C24336" s="28">
        <v>0</v>
      </c>
    </row>
    <row r="24337" spans="1:3" ht="15" hidden="1" x14ac:dyDescent="0.2">
      <c r="A24337" s="13">
        <f>SUM(C24337)</f>
        <v>0</v>
      </c>
      <c r="B24337" s="12" t="s">
        <v>4</v>
      </c>
      <c r="C24337" s="31">
        <v>0</v>
      </c>
    </row>
    <row r="24338" spans="1:3" ht="15" x14ac:dyDescent="0.2">
      <c r="A24338" s="13"/>
      <c r="B24338" s="12" t="s">
        <v>34</v>
      </c>
      <c r="C24338" s="31">
        <v>127.33597</v>
      </c>
    </row>
    <row r="24339" spans="1:3" ht="15" x14ac:dyDescent="0.2">
      <c r="A24339" s="13"/>
      <c r="B24339" s="12" t="s">
        <v>35</v>
      </c>
      <c r="C24339" s="31">
        <v>1391.12898</v>
      </c>
    </row>
    <row r="24340" spans="1:3" ht="15" x14ac:dyDescent="0.2">
      <c r="A24340" s="13"/>
      <c r="B24340" s="2" t="s">
        <v>36</v>
      </c>
      <c r="C24340" s="28">
        <v>8544.2128799999991</v>
      </c>
    </row>
    <row r="24341" spans="1:3" ht="15" hidden="1" x14ac:dyDescent="0.2">
      <c r="A24341" s="13">
        <f t="shared" ref="A24339:A24402" si="997">SUM(C24341)</f>
        <v>0</v>
      </c>
      <c r="B24341" s="2" t="s">
        <v>37</v>
      </c>
      <c r="C24341" s="28">
        <v>0</v>
      </c>
    </row>
    <row r="24342" spans="1:3" ht="15" hidden="1" x14ac:dyDescent="0.2">
      <c r="A24342" s="13">
        <v>0</v>
      </c>
      <c r="B24342" s="16" t="s">
        <v>8</v>
      </c>
      <c r="C24342" s="33">
        <v>0</v>
      </c>
    </row>
    <row r="24343" spans="1:3" ht="15" hidden="1" x14ac:dyDescent="0.2">
      <c r="A24343" s="13">
        <v>0</v>
      </c>
      <c r="B24343" s="15" t="s">
        <v>9</v>
      </c>
      <c r="C24343" s="32">
        <v>0</v>
      </c>
    </row>
    <row r="24344" spans="1:3" ht="15" hidden="1" x14ac:dyDescent="0.2">
      <c r="A24344" s="13">
        <v>0</v>
      </c>
      <c r="B24344" s="15" t="s">
        <v>38</v>
      </c>
      <c r="C24344" s="32">
        <v>0</v>
      </c>
    </row>
    <row r="24345" spans="1:3" ht="15" hidden="1" x14ac:dyDescent="0.2">
      <c r="A24345" s="13">
        <f t="shared" si="997"/>
        <v>0</v>
      </c>
      <c r="B24345" s="14" t="s">
        <v>39</v>
      </c>
      <c r="C24345" s="31">
        <v>0</v>
      </c>
    </row>
    <row r="24346" spans="1:3" ht="15" hidden="1" x14ac:dyDescent="0.2">
      <c r="A24346" s="13">
        <f t="shared" si="997"/>
        <v>0</v>
      </c>
      <c r="B24346" s="4" t="s">
        <v>40</v>
      </c>
      <c r="C24346" s="28">
        <v>0</v>
      </c>
    </row>
    <row r="24347" spans="1:3" ht="15" x14ac:dyDescent="0.2">
      <c r="A24347" s="13"/>
      <c r="B24347" s="2" t="s">
        <v>41</v>
      </c>
      <c r="C24347" s="28">
        <v>706.66025999999999</v>
      </c>
    </row>
    <row r="24348" spans="1:3" ht="15" hidden="1" x14ac:dyDescent="0.2">
      <c r="A24348" s="13">
        <v>0</v>
      </c>
      <c r="B24348" s="16" t="s">
        <v>14</v>
      </c>
      <c r="C24348" s="33">
        <v>706.66025999999999</v>
      </c>
    </row>
    <row r="24349" spans="1:3" ht="15" hidden="1" x14ac:dyDescent="0.2">
      <c r="A24349" s="13">
        <v>0</v>
      </c>
      <c r="B24349" s="15" t="s">
        <v>9</v>
      </c>
      <c r="C24349" s="32">
        <v>0</v>
      </c>
    </row>
    <row r="24350" spans="1:3" ht="15" hidden="1" x14ac:dyDescent="0.2">
      <c r="A24350" s="13">
        <v>0</v>
      </c>
      <c r="B24350" s="15" t="s">
        <v>10</v>
      </c>
      <c r="C24350" s="32">
        <v>706.66025999999999</v>
      </c>
    </row>
    <row r="24351" spans="1:3" ht="15" hidden="1" x14ac:dyDescent="0.2">
      <c r="A24351" s="13">
        <f t="shared" si="997"/>
        <v>0</v>
      </c>
      <c r="B24351" s="14" t="s">
        <v>42</v>
      </c>
      <c r="C24351" s="31">
        <v>0</v>
      </c>
    </row>
    <row r="24352" spans="1:3" ht="15" hidden="1" x14ac:dyDescent="0.2">
      <c r="A24352" s="13">
        <f t="shared" si="997"/>
        <v>0</v>
      </c>
      <c r="B24352" s="4" t="s">
        <v>16</v>
      </c>
      <c r="C24352" s="28">
        <v>0</v>
      </c>
    </row>
    <row r="24353" spans="1:3" ht="15" hidden="1" x14ac:dyDescent="0.2">
      <c r="A24353" s="13">
        <f t="shared" si="997"/>
        <v>0</v>
      </c>
      <c r="B24353" s="16" t="s">
        <v>17</v>
      </c>
      <c r="C24353" s="33">
        <v>0</v>
      </c>
    </row>
    <row r="24354" spans="1:3" ht="15" hidden="1" x14ac:dyDescent="0.2">
      <c r="A24354" s="13">
        <v>0</v>
      </c>
      <c r="B24354" s="15" t="s">
        <v>43</v>
      </c>
      <c r="C24354" s="32">
        <v>0</v>
      </c>
    </row>
    <row r="24355" spans="1:3" ht="15" hidden="1" x14ac:dyDescent="0.2">
      <c r="A24355" s="13">
        <v>0</v>
      </c>
      <c r="B24355" s="15" t="s">
        <v>15</v>
      </c>
      <c r="C24355" s="32">
        <v>0</v>
      </c>
    </row>
    <row r="24356" spans="1:3" ht="15" hidden="1" x14ac:dyDescent="0.2">
      <c r="A24356" s="13">
        <v>0</v>
      </c>
      <c r="B24356" s="15" t="s">
        <v>10</v>
      </c>
      <c r="C24356" s="32">
        <v>0</v>
      </c>
    </row>
    <row r="24357" spans="1:3" ht="15" hidden="1" x14ac:dyDescent="0.2">
      <c r="A24357" s="13">
        <f t="shared" si="997"/>
        <v>0</v>
      </c>
      <c r="B24357" s="14" t="s">
        <v>39</v>
      </c>
      <c r="C24357" s="31">
        <v>0</v>
      </c>
    </row>
    <row r="24358" spans="1:3" ht="15" hidden="1" x14ac:dyDescent="0.2">
      <c r="A24358" s="13">
        <f t="shared" si="997"/>
        <v>0</v>
      </c>
      <c r="B24358" s="4" t="s">
        <v>16</v>
      </c>
      <c r="C24358" s="28">
        <v>0</v>
      </c>
    </row>
    <row r="24359" spans="1:3" ht="18" hidden="1" customHeight="1" x14ac:dyDescent="0.2">
      <c r="A24359" s="13">
        <f t="shared" si="997"/>
        <v>0</v>
      </c>
      <c r="B24359" s="21"/>
      <c r="C24359" s="35"/>
    </row>
    <row r="24360" spans="1:3" ht="18" hidden="1" customHeight="1" x14ac:dyDescent="0.2">
      <c r="A24360" s="13">
        <f t="shared" si="997"/>
        <v>0</v>
      </c>
      <c r="B24360" s="22" t="s">
        <v>60</v>
      </c>
      <c r="C24360" s="29"/>
    </row>
    <row r="24361" spans="1:3" ht="15" x14ac:dyDescent="0.2">
      <c r="A24361" s="13"/>
      <c r="B24361" s="17" t="s">
        <v>44</v>
      </c>
      <c r="C24361" s="31">
        <v>34274.866289999998</v>
      </c>
    </row>
    <row r="24362" spans="1:3" ht="15" x14ac:dyDescent="0.2">
      <c r="A24362" s="13"/>
      <c r="B24362" s="12" t="s">
        <v>1</v>
      </c>
      <c r="C24362" s="31">
        <v>30819.545289999998</v>
      </c>
    </row>
    <row r="24363" spans="1:3" ht="15" hidden="1" x14ac:dyDescent="0.2">
      <c r="A24363" s="13">
        <f t="shared" si="997"/>
        <v>0</v>
      </c>
      <c r="B24363" s="12" t="s">
        <v>6</v>
      </c>
      <c r="C24363" s="31">
        <v>0</v>
      </c>
    </row>
    <row r="24364" spans="1:3" ht="15" hidden="1" x14ac:dyDescent="0.2">
      <c r="A24364" s="13">
        <f t="shared" si="997"/>
        <v>0</v>
      </c>
      <c r="B24364" s="12" t="s">
        <v>45</v>
      </c>
      <c r="C24364" s="31">
        <v>0</v>
      </c>
    </row>
    <row r="24365" spans="1:3" ht="15" x14ac:dyDescent="0.2">
      <c r="A24365" s="13"/>
      <c r="B24365" s="12" t="s">
        <v>13</v>
      </c>
      <c r="C24365" s="31">
        <v>3455.3209999999999</v>
      </c>
    </row>
    <row r="24366" spans="1:3" ht="15" x14ac:dyDescent="0.2">
      <c r="A24366" s="13"/>
      <c r="B24366" s="17" t="s">
        <v>46</v>
      </c>
      <c r="C24366" s="31">
        <v>38579.344309999993</v>
      </c>
    </row>
    <row r="24367" spans="1:3" ht="15" x14ac:dyDescent="0.2">
      <c r="A24367" s="13"/>
      <c r="B24367" s="12" t="s">
        <v>19</v>
      </c>
      <c r="C24367" s="31">
        <v>29328.471170000001</v>
      </c>
    </row>
    <row r="24368" spans="1:3" ht="15" x14ac:dyDescent="0.2">
      <c r="A24368" s="13"/>
      <c r="B24368" s="12" t="s">
        <v>36</v>
      </c>
      <c r="C24368" s="31">
        <v>8544.2128799999991</v>
      </c>
    </row>
    <row r="24369" spans="1:3" ht="15" hidden="1" x14ac:dyDescent="0.2">
      <c r="A24369" s="13">
        <f t="shared" si="997"/>
        <v>0</v>
      </c>
      <c r="B24369" s="12" t="s">
        <v>47</v>
      </c>
      <c r="C24369" s="31">
        <v>0</v>
      </c>
    </row>
    <row r="24370" spans="1:3" ht="15" x14ac:dyDescent="0.2">
      <c r="A24370" s="13"/>
      <c r="B24370" s="12" t="s">
        <v>41</v>
      </c>
      <c r="C24370" s="31">
        <v>706.66025999999999</v>
      </c>
    </row>
    <row r="24371" spans="1:3" ht="15" x14ac:dyDescent="0.2">
      <c r="A24371" s="13"/>
      <c r="B24371" s="39" t="s">
        <v>48</v>
      </c>
      <c r="C24371" s="40">
        <v>-4304.4780199999996</v>
      </c>
    </row>
    <row r="24372" spans="1:3" ht="15" x14ac:dyDescent="0.2">
      <c r="A24372" s="13"/>
      <c r="B24372" s="39" t="s">
        <v>49</v>
      </c>
      <c r="C24372" s="40">
        <v>8625.9805400000005</v>
      </c>
    </row>
    <row r="24373" spans="1:3" ht="15" x14ac:dyDescent="0.2">
      <c r="A24373" s="13"/>
      <c r="B24373" s="39" t="s">
        <v>50</v>
      </c>
      <c r="C24373" s="40">
        <v>4321.50252</v>
      </c>
    </row>
    <row r="24374" spans="1:3" ht="18" hidden="1" customHeight="1" x14ac:dyDescent="0.2">
      <c r="A24374" s="13">
        <f t="shared" si="997"/>
        <v>0</v>
      </c>
      <c r="B24374" s="23"/>
      <c r="C24374" s="34"/>
    </row>
    <row r="24375" spans="1:3" ht="18" hidden="1" customHeight="1" x14ac:dyDescent="0.2">
      <c r="A24375" s="13">
        <f t="shared" si="997"/>
        <v>0</v>
      </c>
      <c r="B24375" s="18" t="s">
        <v>319</v>
      </c>
      <c r="C24375" s="29"/>
    </row>
    <row r="24376" spans="1:3" ht="15" x14ac:dyDescent="0.2">
      <c r="A24376" s="13"/>
      <c r="B24376" s="5" t="s">
        <v>53</v>
      </c>
      <c r="C24376" s="36">
        <v>1294</v>
      </c>
    </row>
    <row r="24377" spans="1:3" ht="15" x14ac:dyDescent="0.2">
      <c r="A24377" s="13"/>
      <c r="B24377" s="6" t="s">
        <v>54</v>
      </c>
      <c r="C24377" s="36">
        <v>122</v>
      </c>
    </row>
    <row r="24378" spans="1:3" ht="15" x14ac:dyDescent="0.2">
      <c r="A24378" s="13"/>
      <c r="B24378" s="6" t="s">
        <v>55</v>
      </c>
      <c r="C24378" s="36">
        <v>1172</v>
      </c>
    </row>
    <row r="24379" spans="1:3" ht="18" hidden="1" customHeight="1" x14ac:dyDescent="0.2">
      <c r="A24379" s="13">
        <f t="shared" si="997"/>
        <v>0</v>
      </c>
      <c r="B24379" s="24"/>
      <c r="C24379" s="34"/>
    </row>
    <row r="24380" spans="1:3" ht="18" customHeight="1" x14ac:dyDescent="0.2">
      <c r="A24380" s="13"/>
      <c r="B24380" s="121" t="s">
        <v>298</v>
      </c>
      <c r="C24380" s="122"/>
    </row>
    <row r="24381" spans="1:3" ht="18" hidden="1" customHeight="1" x14ac:dyDescent="0.2">
      <c r="A24381" s="13">
        <f t="shared" si="997"/>
        <v>0</v>
      </c>
      <c r="B24381" s="21"/>
      <c r="C24381" s="35"/>
    </row>
    <row r="24382" spans="1:3" ht="18" hidden="1" customHeight="1" x14ac:dyDescent="0.2">
      <c r="A24382" s="13">
        <f t="shared" si="997"/>
        <v>0</v>
      </c>
      <c r="B24382" s="22" t="s">
        <v>59</v>
      </c>
      <c r="C24382" s="29"/>
    </row>
    <row r="24383" spans="1:3" ht="15" x14ac:dyDescent="0.2">
      <c r="A24383" s="13"/>
      <c r="B24383" s="2" t="s">
        <v>1</v>
      </c>
      <c r="C24383" s="28">
        <v>641.28099999999995</v>
      </c>
    </row>
    <row r="24384" spans="1:3" ht="15" hidden="1" x14ac:dyDescent="0.2">
      <c r="A24384" s="13">
        <f t="shared" si="997"/>
        <v>0</v>
      </c>
      <c r="B24384" s="3" t="s">
        <v>2</v>
      </c>
      <c r="C24384" s="28"/>
    </row>
    <row r="24385" spans="1:3" ht="15" hidden="1" x14ac:dyDescent="0.2">
      <c r="A24385" s="13">
        <f t="shared" si="997"/>
        <v>0</v>
      </c>
      <c r="B24385" s="3" t="s">
        <v>3</v>
      </c>
      <c r="C24385" s="28"/>
    </row>
    <row r="24386" spans="1:3" ht="15" x14ac:dyDescent="0.2">
      <c r="A24386" s="13"/>
      <c r="B24386" s="3" t="s">
        <v>4</v>
      </c>
      <c r="C24386" s="28">
        <v>600</v>
      </c>
    </row>
    <row r="24387" spans="1:3" ht="15" x14ac:dyDescent="0.2">
      <c r="A24387" s="13"/>
      <c r="B24387" s="3" t="s">
        <v>5</v>
      </c>
      <c r="C24387" s="28">
        <v>41.280999999999999</v>
      </c>
    </row>
    <row r="24388" spans="1:3" ht="15" hidden="1" x14ac:dyDescent="0.2">
      <c r="A24388" s="13">
        <f t="shared" si="997"/>
        <v>0</v>
      </c>
      <c r="B24388" s="2" t="s">
        <v>6</v>
      </c>
      <c r="C24388" s="28">
        <v>0</v>
      </c>
    </row>
    <row r="24389" spans="1:3" ht="15" hidden="1" x14ac:dyDescent="0.2">
      <c r="A24389" s="13">
        <f t="shared" si="997"/>
        <v>0</v>
      </c>
      <c r="B24389" s="2" t="s">
        <v>7</v>
      </c>
      <c r="C24389" s="28">
        <v>0</v>
      </c>
    </row>
    <row r="24390" spans="1:3" ht="15" hidden="1" x14ac:dyDescent="0.2">
      <c r="A24390" s="13">
        <v>0</v>
      </c>
      <c r="B24390" s="3" t="s">
        <v>8</v>
      </c>
      <c r="C24390" s="28">
        <v>0</v>
      </c>
    </row>
    <row r="24391" spans="1:3" ht="15" hidden="1" x14ac:dyDescent="0.2">
      <c r="A24391" s="13">
        <f t="shared" si="997"/>
        <v>0</v>
      </c>
      <c r="B24391" s="4" t="s">
        <v>9</v>
      </c>
      <c r="C24391" s="28">
        <v>0</v>
      </c>
    </row>
    <row r="24392" spans="1:3" ht="15" hidden="1" x14ac:dyDescent="0.2">
      <c r="A24392" s="13">
        <v>0</v>
      </c>
      <c r="B24392" s="4" t="s">
        <v>10</v>
      </c>
      <c r="C24392" s="28">
        <v>0</v>
      </c>
    </row>
    <row r="24393" spans="1:3" ht="15" hidden="1" x14ac:dyDescent="0.2">
      <c r="A24393" s="13">
        <f t="shared" si="997"/>
        <v>0</v>
      </c>
      <c r="B24393" s="4" t="s">
        <v>11</v>
      </c>
      <c r="C24393" s="28">
        <v>0</v>
      </c>
    </row>
    <row r="24394" spans="1:3" ht="15" hidden="1" x14ac:dyDescent="0.2">
      <c r="A24394" s="13">
        <f t="shared" si="997"/>
        <v>0</v>
      </c>
      <c r="B24394" s="4" t="s">
        <v>12</v>
      </c>
      <c r="C24394" s="28">
        <v>0</v>
      </c>
    </row>
    <row r="24395" spans="1:3" ht="15" hidden="1" x14ac:dyDescent="0.2">
      <c r="A24395" s="13">
        <f t="shared" si="997"/>
        <v>0</v>
      </c>
      <c r="B24395" s="2" t="s">
        <v>13</v>
      </c>
      <c r="C24395" s="28">
        <v>0</v>
      </c>
    </row>
    <row r="24396" spans="1:3" ht="15" hidden="1" x14ac:dyDescent="0.2">
      <c r="A24396" s="13">
        <v>0</v>
      </c>
      <c r="B24396" s="3" t="s">
        <v>14</v>
      </c>
      <c r="C24396" s="28">
        <v>0</v>
      </c>
    </row>
    <row r="24397" spans="1:3" ht="15" hidden="1" x14ac:dyDescent="0.2">
      <c r="A24397" s="13">
        <v>0</v>
      </c>
      <c r="B24397" s="4" t="s">
        <v>15</v>
      </c>
      <c r="C24397" s="28">
        <v>0</v>
      </c>
    </row>
    <row r="24398" spans="1:3" ht="15" hidden="1" x14ac:dyDescent="0.2">
      <c r="A24398" s="13">
        <v>0</v>
      </c>
      <c r="B24398" s="4" t="s">
        <v>10</v>
      </c>
      <c r="C24398" s="28">
        <v>0</v>
      </c>
    </row>
    <row r="24399" spans="1:3" ht="15" hidden="1" x14ac:dyDescent="0.2">
      <c r="A24399" s="13">
        <f t="shared" si="997"/>
        <v>0</v>
      </c>
      <c r="B24399" s="4" t="s">
        <v>16</v>
      </c>
      <c r="C24399" s="28">
        <v>0</v>
      </c>
    </row>
    <row r="24400" spans="1:3" ht="15" hidden="1" x14ac:dyDescent="0.2">
      <c r="A24400" s="13">
        <f t="shared" si="997"/>
        <v>0</v>
      </c>
      <c r="B24400" s="3" t="s">
        <v>17</v>
      </c>
      <c r="C24400" s="28">
        <v>0</v>
      </c>
    </row>
    <row r="24401" spans="1:3" ht="15" hidden="1" x14ac:dyDescent="0.2">
      <c r="A24401" s="13">
        <f t="shared" si="997"/>
        <v>0</v>
      </c>
      <c r="B24401" s="4" t="s">
        <v>18</v>
      </c>
      <c r="C24401" s="28">
        <v>0</v>
      </c>
    </row>
    <row r="24402" spans="1:3" ht="18" hidden="1" customHeight="1" x14ac:dyDescent="0.2">
      <c r="A24402" s="13">
        <f t="shared" si="997"/>
        <v>0</v>
      </c>
      <c r="B24402" s="21"/>
      <c r="C24402" s="35"/>
    </row>
    <row r="24403" spans="1:3" ht="15" x14ac:dyDescent="0.2">
      <c r="A24403" s="13"/>
      <c r="B24403" s="2" t="s">
        <v>19</v>
      </c>
      <c r="C24403" s="28">
        <v>250.547</v>
      </c>
    </row>
    <row r="24404" spans="1:3" ht="15" x14ac:dyDescent="0.2">
      <c r="A24404" s="13"/>
      <c r="B24404" s="12" t="s">
        <v>20</v>
      </c>
      <c r="C24404" s="31">
        <v>228.25</v>
      </c>
    </row>
    <row r="24405" spans="1:3" ht="15" x14ac:dyDescent="0.2">
      <c r="A24405" s="13"/>
      <c r="B24405" s="12" t="s">
        <v>21</v>
      </c>
      <c r="C24405" s="31">
        <v>22.297000000000001</v>
      </c>
    </row>
    <row r="24406" spans="1:3" ht="15" hidden="1" x14ac:dyDescent="0.2">
      <c r="A24406" s="13">
        <v>0</v>
      </c>
      <c r="B24406" s="15" t="s">
        <v>22</v>
      </c>
      <c r="C24406" s="32">
        <v>21.5</v>
      </c>
    </row>
    <row r="24407" spans="1:3" ht="15" hidden="1" x14ac:dyDescent="0.2">
      <c r="A24407" s="13">
        <v>0</v>
      </c>
      <c r="B24407" s="15" t="s">
        <v>23</v>
      </c>
      <c r="C24407" s="32">
        <v>0</v>
      </c>
    </row>
    <row r="24408" spans="1:3" ht="15" hidden="1" x14ac:dyDescent="0.2">
      <c r="A24408" s="13">
        <v>0</v>
      </c>
      <c r="B24408" s="15" t="s">
        <v>24</v>
      </c>
      <c r="C24408" s="32">
        <v>0.79700000000000004</v>
      </c>
    </row>
    <row r="24409" spans="1:3" ht="15" hidden="1" x14ac:dyDescent="0.2">
      <c r="A24409" s="13">
        <v>0</v>
      </c>
      <c r="B24409" s="15" t="s">
        <v>25</v>
      </c>
      <c r="C24409" s="32">
        <v>0</v>
      </c>
    </row>
    <row r="24410" spans="1:3" ht="15" hidden="1" x14ac:dyDescent="0.2">
      <c r="A24410" s="13">
        <v>0</v>
      </c>
      <c r="B24410" s="15" t="s">
        <v>26</v>
      </c>
      <c r="C24410" s="32">
        <v>0</v>
      </c>
    </row>
    <row r="24411" spans="1:3" ht="15" hidden="1" x14ac:dyDescent="0.2">
      <c r="A24411" s="13">
        <v>0</v>
      </c>
      <c r="B24411" s="15" t="s">
        <v>27</v>
      </c>
      <c r="C24411" s="32">
        <v>0</v>
      </c>
    </row>
    <row r="24412" spans="1:3" ht="30" hidden="1" x14ac:dyDescent="0.2">
      <c r="A24412" s="13">
        <v>0</v>
      </c>
      <c r="B24412" s="15" t="s">
        <v>28</v>
      </c>
      <c r="C24412" s="32">
        <v>0</v>
      </c>
    </row>
    <row r="24413" spans="1:3" ht="15" hidden="1" x14ac:dyDescent="0.2">
      <c r="A24413" s="13">
        <v>0</v>
      </c>
      <c r="B24413" s="15" t="s">
        <v>29</v>
      </c>
      <c r="C24413" s="32">
        <v>0</v>
      </c>
    </row>
    <row r="24414" spans="1:3" ht="15" hidden="1" x14ac:dyDescent="0.2">
      <c r="A24414" s="13">
        <v>0</v>
      </c>
      <c r="B24414" s="15" t="s">
        <v>30</v>
      </c>
      <c r="C24414" s="32">
        <v>0</v>
      </c>
    </row>
    <row r="24415" spans="1:3" ht="15" hidden="1" x14ac:dyDescent="0.2">
      <c r="A24415" s="13">
        <v>0</v>
      </c>
      <c r="B24415" s="15" t="s">
        <v>31</v>
      </c>
      <c r="C24415" s="32">
        <v>0</v>
      </c>
    </row>
    <row r="24416" spans="1:3" ht="15" hidden="1" x14ac:dyDescent="0.2">
      <c r="A24416" s="13">
        <f t="shared" ref="A24416:A24422" si="998">SUM(C24416)</f>
        <v>0</v>
      </c>
      <c r="B24416" s="12" t="s">
        <v>32</v>
      </c>
      <c r="C24416" s="31">
        <v>0</v>
      </c>
    </row>
    <row r="24417" spans="1:3" ht="15" hidden="1" x14ac:dyDescent="0.2">
      <c r="A24417" s="13">
        <f t="shared" si="998"/>
        <v>0</v>
      </c>
      <c r="B24417" s="3" t="s">
        <v>33</v>
      </c>
      <c r="C24417" s="28">
        <v>0</v>
      </c>
    </row>
    <row r="24418" spans="1:3" ht="15" hidden="1" x14ac:dyDescent="0.2">
      <c r="A24418" s="13">
        <f t="shared" si="998"/>
        <v>0</v>
      </c>
      <c r="B24418" s="12" t="s">
        <v>4</v>
      </c>
      <c r="C24418" s="31">
        <v>0</v>
      </c>
    </row>
    <row r="24419" spans="1:3" ht="15" hidden="1" x14ac:dyDescent="0.2">
      <c r="A24419" s="13">
        <f t="shared" si="998"/>
        <v>0</v>
      </c>
      <c r="B24419" s="12" t="s">
        <v>34</v>
      </c>
      <c r="C24419" s="31">
        <v>0</v>
      </c>
    </row>
    <row r="24420" spans="1:3" ht="15" hidden="1" x14ac:dyDescent="0.2">
      <c r="A24420" s="13">
        <f t="shared" si="998"/>
        <v>0</v>
      </c>
      <c r="B24420" s="12" t="s">
        <v>35</v>
      </c>
      <c r="C24420" s="31">
        <v>0</v>
      </c>
    </row>
    <row r="24421" spans="1:3" ht="15" x14ac:dyDescent="0.2">
      <c r="A24421" s="13"/>
      <c r="B24421" s="2" t="s">
        <v>36</v>
      </c>
      <c r="C24421" s="28">
        <v>0.67900000000000005</v>
      </c>
    </row>
    <row r="24422" spans="1:3" ht="15" hidden="1" x14ac:dyDescent="0.2">
      <c r="A24422" s="13">
        <f t="shared" si="998"/>
        <v>0</v>
      </c>
      <c r="B24422" s="2" t="s">
        <v>37</v>
      </c>
      <c r="C24422" s="28">
        <v>0</v>
      </c>
    </row>
    <row r="24423" spans="1:3" ht="15" hidden="1" x14ac:dyDescent="0.2">
      <c r="A24423" s="13">
        <v>0</v>
      </c>
      <c r="B24423" s="16" t="s">
        <v>8</v>
      </c>
      <c r="C24423" s="33">
        <v>0</v>
      </c>
    </row>
    <row r="24424" spans="1:3" ht="15" hidden="1" x14ac:dyDescent="0.2">
      <c r="A24424" s="13">
        <v>0</v>
      </c>
      <c r="B24424" s="15" t="s">
        <v>9</v>
      </c>
      <c r="C24424" s="32">
        <v>0</v>
      </c>
    </row>
    <row r="24425" spans="1:3" ht="15" hidden="1" x14ac:dyDescent="0.2">
      <c r="A24425" s="13">
        <v>0</v>
      </c>
      <c r="B24425" s="15" t="s">
        <v>38</v>
      </c>
      <c r="C24425" s="32">
        <v>0</v>
      </c>
    </row>
    <row r="24426" spans="1:3" ht="15" hidden="1" x14ac:dyDescent="0.2">
      <c r="A24426" s="13">
        <f>SUM(C24426)</f>
        <v>0</v>
      </c>
      <c r="B24426" s="14" t="s">
        <v>39</v>
      </c>
      <c r="C24426" s="31">
        <v>0</v>
      </c>
    </row>
    <row r="24427" spans="1:3" ht="15" hidden="1" x14ac:dyDescent="0.2">
      <c r="A24427" s="13">
        <f>SUM(C24427)</f>
        <v>0</v>
      </c>
      <c r="B24427" s="4" t="s">
        <v>40</v>
      </c>
      <c r="C24427" s="28">
        <v>0</v>
      </c>
    </row>
    <row r="24428" spans="1:3" ht="15" hidden="1" x14ac:dyDescent="0.2">
      <c r="A24428" s="13">
        <f>SUM(C24428)</f>
        <v>0</v>
      </c>
      <c r="B24428" s="2" t="s">
        <v>41</v>
      </c>
      <c r="C24428" s="28">
        <v>0</v>
      </c>
    </row>
    <row r="24429" spans="1:3" ht="15" hidden="1" x14ac:dyDescent="0.2">
      <c r="A24429" s="13">
        <v>0</v>
      </c>
      <c r="B24429" s="16" t="s">
        <v>14</v>
      </c>
      <c r="C24429" s="33">
        <v>0</v>
      </c>
    </row>
    <row r="24430" spans="1:3" ht="15" hidden="1" x14ac:dyDescent="0.2">
      <c r="A24430" s="13">
        <v>0</v>
      </c>
      <c r="B24430" s="15" t="s">
        <v>9</v>
      </c>
      <c r="C24430" s="32">
        <v>0</v>
      </c>
    </row>
    <row r="24431" spans="1:3" ht="15" hidden="1" x14ac:dyDescent="0.2">
      <c r="A24431" s="13">
        <v>0</v>
      </c>
      <c r="B24431" s="15" t="s">
        <v>10</v>
      </c>
      <c r="C24431" s="32">
        <v>0</v>
      </c>
    </row>
    <row r="24432" spans="1:3" ht="15" hidden="1" x14ac:dyDescent="0.2">
      <c r="A24432" s="13">
        <f>SUM(C24432)</f>
        <v>0</v>
      </c>
      <c r="B24432" s="14" t="s">
        <v>42</v>
      </c>
      <c r="C24432" s="31">
        <v>0</v>
      </c>
    </row>
    <row r="24433" spans="1:3" ht="15" hidden="1" x14ac:dyDescent="0.2">
      <c r="A24433" s="13">
        <f>SUM(C24433)</f>
        <v>0</v>
      </c>
      <c r="B24433" s="4" t="s">
        <v>16</v>
      </c>
      <c r="C24433" s="28">
        <v>0</v>
      </c>
    </row>
    <row r="24434" spans="1:3" ht="15" hidden="1" x14ac:dyDescent="0.2">
      <c r="A24434" s="13">
        <f>SUM(C24434)</f>
        <v>0</v>
      </c>
      <c r="B24434" s="16" t="s">
        <v>17</v>
      </c>
      <c r="C24434" s="33">
        <v>0</v>
      </c>
    </row>
    <row r="24435" spans="1:3" ht="15" hidden="1" x14ac:dyDescent="0.2">
      <c r="A24435" s="13">
        <v>0</v>
      </c>
      <c r="B24435" s="15" t="s">
        <v>43</v>
      </c>
      <c r="C24435" s="32">
        <v>0</v>
      </c>
    </row>
    <row r="24436" spans="1:3" ht="15" hidden="1" x14ac:dyDescent="0.2">
      <c r="A24436" s="13">
        <v>0</v>
      </c>
      <c r="B24436" s="15" t="s">
        <v>15</v>
      </c>
      <c r="C24436" s="32">
        <v>0</v>
      </c>
    </row>
    <row r="24437" spans="1:3" ht="15" hidden="1" x14ac:dyDescent="0.2">
      <c r="A24437" s="13">
        <v>0</v>
      </c>
      <c r="B24437" s="15" t="s">
        <v>10</v>
      </c>
      <c r="C24437" s="32">
        <v>0</v>
      </c>
    </row>
    <row r="24438" spans="1:3" ht="15" hidden="1" x14ac:dyDescent="0.2">
      <c r="A24438" s="13">
        <f t="shared" ref="A24438:A24470" si="999">SUM(C24438)</f>
        <v>0</v>
      </c>
      <c r="B24438" s="14" t="s">
        <v>39</v>
      </c>
      <c r="C24438" s="31">
        <v>0</v>
      </c>
    </row>
    <row r="24439" spans="1:3" ht="15" hidden="1" x14ac:dyDescent="0.2">
      <c r="A24439" s="13">
        <f t="shared" si="999"/>
        <v>0</v>
      </c>
      <c r="B24439" s="4" t="s">
        <v>16</v>
      </c>
      <c r="C24439" s="28">
        <v>0</v>
      </c>
    </row>
    <row r="24440" spans="1:3" ht="18" hidden="1" customHeight="1" x14ac:dyDescent="0.2">
      <c r="A24440" s="13">
        <f t="shared" si="999"/>
        <v>0</v>
      </c>
      <c r="B24440" s="21"/>
      <c r="C24440" s="35"/>
    </row>
    <row r="24441" spans="1:3" ht="18" hidden="1" customHeight="1" x14ac:dyDescent="0.2">
      <c r="A24441" s="13">
        <f t="shared" si="999"/>
        <v>0</v>
      </c>
      <c r="B24441" s="22" t="s">
        <v>60</v>
      </c>
      <c r="C24441" s="29"/>
    </row>
    <row r="24442" spans="1:3" ht="15" x14ac:dyDescent="0.2">
      <c r="A24442" s="13"/>
      <c r="B24442" s="17" t="s">
        <v>44</v>
      </c>
      <c r="C24442" s="31">
        <v>641.28099999999995</v>
      </c>
    </row>
    <row r="24443" spans="1:3" ht="15" x14ac:dyDescent="0.2">
      <c r="A24443" s="13"/>
      <c r="B24443" s="12" t="s">
        <v>1</v>
      </c>
      <c r="C24443" s="31">
        <v>641.28099999999995</v>
      </c>
    </row>
    <row r="24444" spans="1:3" ht="15" hidden="1" x14ac:dyDescent="0.2">
      <c r="A24444" s="13">
        <f t="shared" si="999"/>
        <v>0</v>
      </c>
      <c r="B24444" s="12" t="s">
        <v>6</v>
      </c>
      <c r="C24444" s="31">
        <v>0</v>
      </c>
    </row>
    <row r="24445" spans="1:3" ht="15" hidden="1" x14ac:dyDescent="0.2">
      <c r="A24445" s="13">
        <f t="shared" si="999"/>
        <v>0</v>
      </c>
      <c r="B24445" s="12" t="s">
        <v>45</v>
      </c>
      <c r="C24445" s="31">
        <v>0</v>
      </c>
    </row>
    <row r="24446" spans="1:3" ht="15" hidden="1" x14ac:dyDescent="0.2">
      <c r="A24446" s="13">
        <f t="shared" si="999"/>
        <v>0</v>
      </c>
      <c r="B24446" s="12" t="s">
        <v>13</v>
      </c>
      <c r="C24446" s="31">
        <v>0</v>
      </c>
    </row>
    <row r="24447" spans="1:3" ht="15" x14ac:dyDescent="0.2">
      <c r="A24447" s="13"/>
      <c r="B24447" s="17" t="s">
        <v>46</v>
      </c>
      <c r="C24447" s="31">
        <v>251.226</v>
      </c>
    </row>
    <row r="24448" spans="1:3" ht="15" x14ac:dyDescent="0.2">
      <c r="A24448" s="13"/>
      <c r="B24448" s="12" t="s">
        <v>19</v>
      </c>
      <c r="C24448" s="31">
        <v>250.547</v>
      </c>
    </row>
    <row r="24449" spans="1:3" ht="15" x14ac:dyDescent="0.2">
      <c r="A24449" s="13"/>
      <c r="B24449" s="12" t="s">
        <v>36</v>
      </c>
      <c r="C24449" s="31">
        <v>0.67900000000000005</v>
      </c>
    </row>
    <row r="24450" spans="1:3" ht="15" hidden="1" x14ac:dyDescent="0.2">
      <c r="A24450" s="13">
        <f t="shared" si="999"/>
        <v>0</v>
      </c>
      <c r="B24450" s="12" t="s">
        <v>47</v>
      </c>
      <c r="C24450" s="31">
        <v>0</v>
      </c>
    </row>
    <row r="24451" spans="1:3" ht="15" hidden="1" x14ac:dyDescent="0.2">
      <c r="A24451" s="13">
        <f t="shared" si="999"/>
        <v>0</v>
      </c>
      <c r="B24451" s="12" t="s">
        <v>41</v>
      </c>
      <c r="C24451" s="31">
        <v>0</v>
      </c>
    </row>
    <row r="24452" spans="1:3" ht="15" x14ac:dyDescent="0.2">
      <c r="A24452" s="13"/>
      <c r="B24452" s="39" t="s">
        <v>48</v>
      </c>
      <c r="C24452" s="40">
        <v>390.05500000000001</v>
      </c>
    </row>
    <row r="24453" spans="1:3" ht="15" x14ac:dyDescent="0.2">
      <c r="A24453" s="13"/>
      <c r="B24453" s="39" t="s">
        <v>49</v>
      </c>
      <c r="C24453" s="40">
        <v>1.9E-2</v>
      </c>
    </row>
    <row r="24454" spans="1:3" ht="15" x14ac:dyDescent="0.2">
      <c r="A24454" s="13"/>
      <c r="B24454" s="39" t="s">
        <v>50</v>
      </c>
      <c r="C24454" s="40">
        <v>390.07400000000001</v>
      </c>
    </row>
    <row r="24455" spans="1:3" ht="18" hidden="1" customHeight="1" x14ac:dyDescent="0.2">
      <c r="A24455" s="13">
        <f t="shared" si="999"/>
        <v>0</v>
      </c>
      <c r="B24455" s="23"/>
      <c r="C24455" s="34"/>
    </row>
    <row r="24456" spans="1:3" ht="18" hidden="1" customHeight="1" x14ac:dyDescent="0.2">
      <c r="A24456" s="13">
        <f t="shared" si="999"/>
        <v>0</v>
      </c>
      <c r="B24456" s="18" t="s">
        <v>319</v>
      </c>
      <c r="C24456" s="29"/>
    </row>
    <row r="24457" spans="1:3" ht="15" x14ac:dyDescent="0.2">
      <c r="A24457" s="13"/>
      <c r="B24457" s="5" t="s">
        <v>53</v>
      </c>
      <c r="C24457" s="36">
        <v>67</v>
      </c>
    </row>
    <row r="24458" spans="1:3" ht="15" x14ac:dyDescent="0.2">
      <c r="A24458" s="13"/>
      <c r="B24458" s="6" t="s">
        <v>54</v>
      </c>
      <c r="C24458" s="36">
        <v>59</v>
      </c>
    </row>
    <row r="24459" spans="1:3" ht="15" x14ac:dyDescent="0.2">
      <c r="A24459" s="13"/>
      <c r="B24459" s="6" t="s">
        <v>55</v>
      </c>
      <c r="C24459" s="36">
        <v>8</v>
      </c>
    </row>
    <row r="24460" spans="1:3" ht="18" hidden="1" customHeight="1" x14ac:dyDescent="0.2">
      <c r="A24460" s="13">
        <f t="shared" si="999"/>
        <v>0</v>
      </c>
      <c r="B24460" s="24"/>
      <c r="C24460" s="34"/>
    </row>
    <row r="24461" spans="1:3" ht="18" hidden="1" customHeight="1" x14ac:dyDescent="0.2">
      <c r="A24461" s="13">
        <f t="shared" si="999"/>
        <v>0</v>
      </c>
      <c r="B24461" s="20" t="s">
        <v>300</v>
      </c>
      <c r="C24461" s="34"/>
    </row>
    <row r="24462" spans="1:3" ht="18" hidden="1" customHeight="1" x14ac:dyDescent="0.2">
      <c r="A24462" s="13">
        <f t="shared" si="999"/>
        <v>0</v>
      </c>
      <c r="B24462" s="21"/>
      <c r="C24462" s="35"/>
    </row>
    <row r="24463" spans="1:3" ht="18" hidden="1" customHeight="1" x14ac:dyDescent="0.2">
      <c r="A24463" s="13">
        <f t="shared" si="999"/>
        <v>0</v>
      </c>
      <c r="B24463" s="22" t="s">
        <v>59</v>
      </c>
      <c r="C24463" s="29"/>
    </row>
    <row r="24464" spans="1:3" ht="15" hidden="1" x14ac:dyDescent="0.2">
      <c r="A24464" s="13">
        <f t="shared" si="999"/>
        <v>0</v>
      </c>
      <c r="B24464" s="2" t="s">
        <v>1</v>
      </c>
      <c r="C24464" s="28">
        <v>0</v>
      </c>
    </row>
    <row r="24465" spans="1:3" ht="15" hidden="1" x14ac:dyDescent="0.2">
      <c r="A24465" s="13">
        <f t="shared" si="999"/>
        <v>0</v>
      </c>
      <c r="B24465" s="3" t="s">
        <v>2</v>
      </c>
      <c r="C24465" s="28"/>
    </row>
    <row r="24466" spans="1:3" ht="15" hidden="1" x14ac:dyDescent="0.2">
      <c r="A24466" s="13">
        <f t="shared" si="999"/>
        <v>0</v>
      </c>
      <c r="B24466" s="3" t="s">
        <v>3</v>
      </c>
      <c r="C24466" s="28"/>
    </row>
    <row r="24467" spans="1:3" ht="15" hidden="1" x14ac:dyDescent="0.2">
      <c r="A24467" s="13">
        <f t="shared" si="999"/>
        <v>0</v>
      </c>
      <c r="B24467" s="3" t="s">
        <v>4</v>
      </c>
      <c r="C24467" s="28">
        <v>0</v>
      </c>
    </row>
    <row r="24468" spans="1:3" ht="15" hidden="1" x14ac:dyDescent="0.2">
      <c r="A24468" s="13">
        <f t="shared" si="999"/>
        <v>0</v>
      </c>
      <c r="B24468" s="3" t="s">
        <v>5</v>
      </c>
      <c r="C24468" s="28">
        <v>0</v>
      </c>
    </row>
    <row r="24469" spans="1:3" ht="15" hidden="1" x14ac:dyDescent="0.2">
      <c r="A24469" s="13">
        <f t="shared" si="999"/>
        <v>0</v>
      </c>
      <c r="B24469" s="2" t="s">
        <v>6</v>
      </c>
      <c r="C24469" s="28">
        <v>0</v>
      </c>
    </row>
    <row r="24470" spans="1:3" ht="15" hidden="1" x14ac:dyDescent="0.2">
      <c r="A24470" s="13">
        <f t="shared" si="999"/>
        <v>0</v>
      </c>
      <c r="B24470" s="2" t="s">
        <v>7</v>
      </c>
      <c r="C24470" s="28">
        <v>0</v>
      </c>
    </row>
    <row r="24471" spans="1:3" ht="15" hidden="1" x14ac:dyDescent="0.2">
      <c r="A24471" s="13">
        <v>0</v>
      </c>
      <c r="B24471" s="3" t="s">
        <v>8</v>
      </c>
      <c r="C24471" s="28">
        <v>0</v>
      </c>
    </row>
    <row r="24472" spans="1:3" ht="15" hidden="1" x14ac:dyDescent="0.2">
      <c r="A24472" s="13">
        <f>SUM(C24472)</f>
        <v>0</v>
      </c>
      <c r="B24472" s="4" t="s">
        <v>9</v>
      </c>
      <c r="C24472" s="28">
        <v>0</v>
      </c>
    </row>
    <row r="24473" spans="1:3" ht="15" hidden="1" x14ac:dyDescent="0.2">
      <c r="A24473" s="13">
        <v>0</v>
      </c>
      <c r="B24473" s="4" t="s">
        <v>10</v>
      </c>
      <c r="C24473" s="28">
        <v>0</v>
      </c>
    </row>
    <row r="24474" spans="1:3" ht="15" hidden="1" x14ac:dyDescent="0.2">
      <c r="A24474" s="13">
        <f>SUM(C24474)</f>
        <v>0</v>
      </c>
      <c r="B24474" s="4" t="s">
        <v>11</v>
      </c>
      <c r="C24474" s="28">
        <v>0</v>
      </c>
    </row>
    <row r="24475" spans="1:3" ht="15" hidden="1" x14ac:dyDescent="0.2">
      <c r="A24475" s="13">
        <f>SUM(C24475)</f>
        <v>0</v>
      </c>
      <c r="B24475" s="4" t="s">
        <v>12</v>
      </c>
      <c r="C24475" s="28">
        <v>0</v>
      </c>
    </row>
    <row r="24476" spans="1:3" ht="15" hidden="1" x14ac:dyDescent="0.2">
      <c r="A24476" s="13">
        <f>SUM(C24476)</f>
        <v>0</v>
      </c>
      <c r="B24476" s="2" t="s">
        <v>13</v>
      </c>
      <c r="C24476" s="28">
        <v>0</v>
      </c>
    </row>
    <row r="24477" spans="1:3" ht="15" hidden="1" x14ac:dyDescent="0.2">
      <c r="A24477" s="13">
        <v>0</v>
      </c>
      <c r="B24477" s="3" t="s">
        <v>14</v>
      </c>
      <c r="C24477" s="28">
        <v>0</v>
      </c>
    </row>
    <row r="24478" spans="1:3" ht="15" hidden="1" x14ac:dyDescent="0.2">
      <c r="A24478" s="13">
        <v>0</v>
      </c>
      <c r="B24478" s="4" t="s">
        <v>15</v>
      </c>
      <c r="C24478" s="28">
        <v>0</v>
      </c>
    </row>
    <row r="24479" spans="1:3" ht="15" hidden="1" x14ac:dyDescent="0.2">
      <c r="A24479" s="13">
        <v>0</v>
      </c>
      <c r="B24479" s="4" t="s">
        <v>10</v>
      </c>
      <c r="C24479" s="28">
        <v>0</v>
      </c>
    </row>
    <row r="24480" spans="1:3" ht="15" hidden="1" x14ac:dyDescent="0.2">
      <c r="A24480" s="13">
        <f t="shared" ref="A24480:A24486" si="1000">SUM(C24480)</f>
        <v>0</v>
      </c>
      <c r="B24480" s="4" t="s">
        <v>16</v>
      </c>
      <c r="C24480" s="28">
        <v>0</v>
      </c>
    </row>
    <row r="24481" spans="1:3" ht="15" hidden="1" x14ac:dyDescent="0.2">
      <c r="A24481" s="13">
        <f t="shared" si="1000"/>
        <v>0</v>
      </c>
      <c r="B24481" s="3" t="s">
        <v>17</v>
      </c>
      <c r="C24481" s="28">
        <v>0</v>
      </c>
    </row>
    <row r="24482" spans="1:3" ht="15" hidden="1" x14ac:dyDescent="0.2">
      <c r="A24482" s="13">
        <f t="shared" si="1000"/>
        <v>0</v>
      </c>
      <c r="B24482" s="4" t="s">
        <v>18</v>
      </c>
      <c r="C24482" s="28">
        <v>0</v>
      </c>
    </row>
    <row r="24483" spans="1:3" ht="18" hidden="1" customHeight="1" x14ac:dyDescent="0.2">
      <c r="A24483" s="13">
        <f t="shared" si="1000"/>
        <v>0</v>
      </c>
      <c r="B24483" s="21"/>
      <c r="C24483" s="35"/>
    </row>
    <row r="24484" spans="1:3" ht="15" hidden="1" x14ac:dyDescent="0.2">
      <c r="A24484" s="13">
        <f t="shared" si="1000"/>
        <v>0</v>
      </c>
      <c r="B24484" s="2" t="s">
        <v>19</v>
      </c>
      <c r="C24484" s="28">
        <v>0</v>
      </c>
    </row>
    <row r="24485" spans="1:3" ht="15" hidden="1" x14ac:dyDescent="0.2">
      <c r="A24485" s="13">
        <f t="shared" si="1000"/>
        <v>0</v>
      </c>
      <c r="B24485" s="12" t="s">
        <v>20</v>
      </c>
      <c r="C24485" s="31">
        <v>0</v>
      </c>
    </row>
    <row r="24486" spans="1:3" ht="15" hidden="1" x14ac:dyDescent="0.2">
      <c r="A24486" s="13">
        <f t="shared" si="1000"/>
        <v>0</v>
      </c>
      <c r="B24486" s="12" t="s">
        <v>21</v>
      </c>
      <c r="C24486" s="31">
        <v>0</v>
      </c>
    </row>
    <row r="24487" spans="1:3" ht="15" hidden="1" x14ac:dyDescent="0.2">
      <c r="A24487" s="13">
        <v>0</v>
      </c>
      <c r="B24487" s="15" t="s">
        <v>22</v>
      </c>
      <c r="C24487" s="32">
        <v>0</v>
      </c>
    </row>
    <row r="24488" spans="1:3" ht="15" hidden="1" x14ac:dyDescent="0.2">
      <c r="A24488" s="13">
        <v>0</v>
      </c>
      <c r="B24488" s="15" t="s">
        <v>23</v>
      </c>
      <c r="C24488" s="32">
        <v>0</v>
      </c>
    </row>
    <row r="24489" spans="1:3" ht="15" hidden="1" x14ac:dyDescent="0.2">
      <c r="A24489" s="13">
        <v>0</v>
      </c>
      <c r="B24489" s="15" t="s">
        <v>24</v>
      </c>
      <c r="C24489" s="32">
        <v>0</v>
      </c>
    </row>
    <row r="24490" spans="1:3" ht="15" hidden="1" x14ac:dyDescent="0.2">
      <c r="A24490" s="13">
        <v>0</v>
      </c>
      <c r="B24490" s="15" t="s">
        <v>25</v>
      </c>
      <c r="C24490" s="32">
        <v>0</v>
      </c>
    </row>
    <row r="24491" spans="1:3" ht="15" hidden="1" x14ac:dyDescent="0.2">
      <c r="A24491" s="13">
        <v>0</v>
      </c>
      <c r="B24491" s="15" t="s">
        <v>26</v>
      </c>
      <c r="C24491" s="32">
        <v>0</v>
      </c>
    </row>
    <row r="24492" spans="1:3" ht="15" hidden="1" x14ac:dyDescent="0.2">
      <c r="A24492" s="13">
        <v>0</v>
      </c>
      <c r="B24492" s="15" t="s">
        <v>27</v>
      </c>
      <c r="C24492" s="32">
        <v>0</v>
      </c>
    </row>
    <row r="24493" spans="1:3" ht="30" hidden="1" x14ac:dyDescent="0.2">
      <c r="A24493" s="13">
        <v>0</v>
      </c>
      <c r="B24493" s="15" t="s">
        <v>28</v>
      </c>
      <c r="C24493" s="32">
        <v>0</v>
      </c>
    </row>
    <row r="24494" spans="1:3" ht="15" hidden="1" x14ac:dyDescent="0.2">
      <c r="A24494" s="13">
        <v>0</v>
      </c>
      <c r="B24494" s="15" t="s">
        <v>29</v>
      </c>
      <c r="C24494" s="32">
        <v>0</v>
      </c>
    </row>
    <row r="24495" spans="1:3" ht="15" hidden="1" x14ac:dyDescent="0.2">
      <c r="A24495" s="13">
        <v>0</v>
      </c>
      <c r="B24495" s="15" t="s">
        <v>30</v>
      </c>
      <c r="C24495" s="32">
        <v>0</v>
      </c>
    </row>
    <row r="24496" spans="1:3" ht="15" hidden="1" x14ac:dyDescent="0.2">
      <c r="A24496" s="13">
        <v>0</v>
      </c>
      <c r="B24496" s="15" t="s">
        <v>31</v>
      </c>
      <c r="C24496" s="32">
        <v>0</v>
      </c>
    </row>
    <row r="24497" spans="1:3" ht="15" hidden="1" x14ac:dyDescent="0.2">
      <c r="A24497" s="13">
        <f t="shared" ref="A24497:A24503" si="1001">SUM(C24497)</f>
        <v>0</v>
      </c>
      <c r="B24497" s="12" t="s">
        <v>32</v>
      </c>
      <c r="C24497" s="31">
        <v>0</v>
      </c>
    </row>
    <row r="24498" spans="1:3" ht="15" hidden="1" x14ac:dyDescent="0.2">
      <c r="A24498" s="13">
        <f t="shared" si="1001"/>
        <v>0</v>
      </c>
      <c r="B24498" s="3" t="s">
        <v>33</v>
      </c>
      <c r="C24498" s="28">
        <v>0</v>
      </c>
    </row>
    <row r="24499" spans="1:3" ht="15" hidden="1" x14ac:dyDescent="0.2">
      <c r="A24499" s="13">
        <f t="shared" si="1001"/>
        <v>0</v>
      </c>
      <c r="B24499" s="12" t="s">
        <v>4</v>
      </c>
      <c r="C24499" s="31">
        <v>0</v>
      </c>
    </row>
    <row r="24500" spans="1:3" ht="15" hidden="1" x14ac:dyDescent="0.2">
      <c r="A24500" s="13">
        <f t="shared" si="1001"/>
        <v>0</v>
      </c>
      <c r="B24500" s="12" t="s">
        <v>34</v>
      </c>
      <c r="C24500" s="31">
        <v>0</v>
      </c>
    </row>
    <row r="24501" spans="1:3" ht="15" hidden="1" x14ac:dyDescent="0.2">
      <c r="A24501" s="13">
        <f t="shared" si="1001"/>
        <v>0</v>
      </c>
      <c r="B24501" s="12" t="s">
        <v>35</v>
      </c>
      <c r="C24501" s="31">
        <v>0</v>
      </c>
    </row>
    <row r="24502" spans="1:3" ht="15" hidden="1" x14ac:dyDescent="0.2">
      <c r="A24502" s="13">
        <f t="shared" si="1001"/>
        <v>0</v>
      </c>
      <c r="B24502" s="2" t="s">
        <v>36</v>
      </c>
      <c r="C24502" s="28">
        <v>0</v>
      </c>
    </row>
    <row r="24503" spans="1:3" ht="15" hidden="1" x14ac:dyDescent="0.2">
      <c r="A24503" s="13">
        <f t="shared" si="1001"/>
        <v>0</v>
      </c>
      <c r="B24503" s="2" t="s">
        <v>37</v>
      </c>
      <c r="C24503" s="28">
        <v>0</v>
      </c>
    </row>
    <row r="24504" spans="1:3" ht="15" hidden="1" x14ac:dyDescent="0.2">
      <c r="A24504" s="13">
        <v>0</v>
      </c>
      <c r="B24504" s="16" t="s">
        <v>8</v>
      </c>
      <c r="C24504" s="33">
        <v>0</v>
      </c>
    </row>
    <row r="24505" spans="1:3" ht="15" hidden="1" x14ac:dyDescent="0.2">
      <c r="A24505" s="13">
        <v>0</v>
      </c>
      <c r="B24505" s="15" t="s">
        <v>9</v>
      </c>
      <c r="C24505" s="32">
        <v>0</v>
      </c>
    </row>
    <row r="24506" spans="1:3" ht="15" hidden="1" x14ac:dyDescent="0.2">
      <c r="A24506" s="13">
        <v>0</v>
      </c>
      <c r="B24506" s="15" t="s">
        <v>38</v>
      </c>
      <c r="C24506" s="32">
        <v>0</v>
      </c>
    </row>
    <row r="24507" spans="1:3" ht="15" hidden="1" x14ac:dyDescent="0.2">
      <c r="A24507" s="13">
        <f>SUM(C24507)</f>
        <v>0</v>
      </c>
      <c r="B24507" s="14" t="s">
        <v>39</v>
      </c>
      <c r="C24507" s="31">
        <v>0</v>
      </c>
    </row>
    <row r="24508" spans="1:3" ht="15" hidden="1" x14ac:dyDescent="0.2">
      <c r="A24508" s="13">
        <f>SUM(C24508)</f>
        <v>0</v>
      </c>
      <c r="B24508" s="4" t="s">
        <v>40</v>
      </c>
      <c r="C24508" s="28">
        <v>0</v>
      </c>
    </row>
    <row r="24509" spans="1:3" ht="15" hidden="1" x14ac:dyDescent="0.2">
      <c r="A24509" s="13">
        <f>SUM(C24509)</f>
        <v>0</v>
      </c>
      <c r="B24509" s="2" t="s">
        <v>41</v>
      </c>
      <c r="C24509" s="28">
        <v>0</v>
      </c>
    </row>
    <row r="24510" spans="1:3" ht="15" hidden="1" x14ac:dyDescent="0.2">
      <c r="A24510" s="13">
        <v>0</v>
      </c>
      <c r="B24510" s="16" t="s">
        <v>14</v>
      </c>
      <c r="C24510" s="33">
        <v>0</v>
      </c>
    </row>
    <row r="24511" spans="1:3" ht="15" hidden="1" x14ac:dyDescent="0.2">
      <c r="A24511" s="13">
        <v>0</v>
      </c>
      <c r="B24511" s="15" t="s">
        <v>9</v>
      </c>
      <c r="C24511" s="32">
        <v>0</v>
      </c>
    </row>
    <row r="24512" spans="1:3" ht="15" hidden="1" x14ac:dyDescent="0.2">
      <c r="A24512" s="13">
        <v>0</v>
      </c>
      <c r="B24512" s="15" t="s">
        <v>10</v>
      </c>
      <c r="C24512" s="32">
        <v>0</v>
      </c>
    </row>
    <row r="24513" spans="1:3" ht="15" hidden="1" x14ac:dyDescent="0.2">
      <c r="A24513" s="13">
        <f>SUM(C24513)</f>
        <v>0</v>
      </c>
      <c r="B24513" s="14" t="s">
        <v>42</v>
      </c>
      <c r="C24513" s="31">
        <v>0</v>
      </c>
    </row>
    <row r="24514" spans="1:3" ht="15" hidden="1" x14ac:dyDescent="0.2">
      <c r="A24514" s="13">
        <f>SUM(C24514)</f>
        <v>0</v>
      </c>
      <c r="B24514" s="4" t="s">
        <v>16</v>
      </c>
      <c r="C24514" s="28">
        <v>0</v>
      </c>
    </row>
    <row r="24515" spans="1:3" ht="15" hidden="1" x14ac:dyDescent="0.2">
      <c r="A24515" s="13">
        <f>SUM(C24515)</f>
        <v>0</v>
      </c>
      <c r="B24515" s="16" t="s">
        <v>17</v>
      </c>
      <c r="C24515" s="33">
        <v>0</v>
      </c>
    </row>
    <row r="24516" spans="1:3" ht="15" hidden="1" x14ac:dyDescent="0.2">
      <c r="A24516" s="13">
        <v>0</v>
      </c>
      <c r="B24516" s="15" t="s">
        <v>43</v>
      </c>
      <c r="C24516" s="32">
        <v>0</v>
      </c>
    </row>
    <row r="24517" spans="1:3" ht="15" hidden="1" x14ac:dyDescent="0.2">
      <c r="A24517" s="13">
        <v>0</v>
      </c>
      <c r="B24517" s="15" t="s">
        <v>15</v>
      </c>
      <c r="C24517" s="32">
        <v>0</v>
      </c>
    </row>
    <row r="24518" spans="1:3" ht="15" hidden="1" x14ac:dyDescent="0.2">
      <c r="A24518" s="13">
        <v>0</v>
      </c>
      <c r="B24518" s="15" t="s">
        <v>10</v>
      </c>
      <c r="C24518" s="32">
        <v>0</v>
      </c>
    </row>
    <row r="24519" spans="1:3" ht="15" hidden="1" x14ac:dyDescent="0.2">
      <c r="A24519" s="13">
        <f t="shared" ref="A24519:A24541" si="1002">SUM(C24519)</f>
        <v>0</v>
      </c>
      <c r="B24519" s="14" t="s">
        <v>39</v>
      </c>
      <c r="C24519" s="31">
        <v>0</v>
      </c>
    </row>
    <row r="24520" spans="1:3" ht="15" hidden="1" x14ac:dyDescent="0.2">
      <c r="A24520" s="13">
        <f t="shared" si="1002"/>
        <v>0</v>
      </c>
      <c r="B24520" s="4" t="s">
        <v>16</v>
      </c>
      <c r="C24520" s="28">
        <v>0</v>
      </c>
    </row>
    <row r="24521" spans="1:3" ht="18" hidden="1" customHeight="1" x14ac:dyDescent="0.2">
      <c r="A24521" s="13">
        <f t="shared" si="1002"/>
        <v>0</v>
      </c>
      <c r="B24521" s="21"/>
      <c r="C24521" s="35"/>
    </row>
    <row r="24522" spans="1:3" ht="18" hidden="1" customHeight="1" x14ac:dyDescent="0.2">
      <c r="A24522" s="13">
        <f t="shared" si="1002"/>
        <v>0</v>
      </c>
      <c r="B24522" s="22" t="s">
        <v>60</v>
      </c>
      <c r="C24522" s="29"/>
    </row>
    <row r="24523" spans="1:3" ht="15" hidden="1" x14ac:dyDescent="0.2">
      <c r="A24523" s="13">
        <f t="shared" si="1002"/>
        <v>0</v>
      </c>
      <c r="B24523" s="17" t="s">
        <v>44</v>
      </c>
      <c r="C24523" s="31">
        <v>0</v>
      </c>
    </row>
    <row r="24524" spans="1:3" ht="15" hidden="1" x14ac:dyDescent="0.2">
      <c r="A24524" s="13">
        <f t="shared" si="1002"/>
        <v>0</v>
      </c>
      <c r="B24524" s="12" t="s">
        <v>1</v>
      </c>
      <c r="C24524" s="31">
        <v>0</v>
      </c>
    </row>
    <row r="24525" spans="1:3" ht="15" hidden="1" x14ac:dyDescent="0.2">
      <c r="A24525" s="13">
        <f t="shared" si="1002"/>
        <v>0</v>
      </c>
      <c r="B24525" s="12" t="s">
        <v>6</v>
      </c>
      <c r="C24525" s="31">
        <v>0</v>
      </c>
    </row>
    <row r="24526" spans="1:3" ht="15" hidden="1" x14ac:dyDescent="0.2">
      <c r="A24526" s="13">
        <f t="shared" si="1002"/>
        <v>0</v>
      </c>
      <c r="B24526" s="12" t="s">
        <v>45</v>
      </c>
      <c r="C24526" s="31">
        <v>0</v>
      </c>
    </row>
    <row r="24527" spans="1:3" ht="15" hidden="1" x14ac:dyDescent="0.2">
      <c r="A24527" s="13">
        <f t="shared" si="1002"/>
        <v>0</v>
      </c>
      <c r="B24527" s="12" t="s">
        <v>13</v>
      </c>
      <c r="C24527" s="31">
        <v>0</v>
      </c>
    </row>
    <row r="24528" spans="1:3" ht="15" hidden="1" x14ac:dyDescent="0.2">
      <c r="A24528" s="13">
        <f t="shared" si="1002"/>
        <v>0</v>
      </c>
      <c r="B24528" s="17" t="s">
        <v>46</v>
      </c>
      <c r="C24528" s="31">
        <v>0</v>
      </c>
    </row>
    <row r="24529" spans="1:3" ht="15" hidden="1" x14ac:dyDescent="0.2">
      <c r="A24529" s="13">
        <f t="shared" si="1002"/>
        <v>0</v>
      </c>
      <c r="B24529" s="12" t="s">
        <v>19</v>
      </c>
      <c r="C24529" s="31">
        <v>0</v>
      </c>
    </row>
    <row r="24530" spans="1:3" ht="15" hidden="1" x14ac:dyDescent="0.2">
      <c r="A24530" s="13">
        <f t="shared" si="1002"/>
        <v>0</v>
      </c>
      <c r="B24530" s="12" t="s">
        <v>36</v>
      </c>
      <c r="C24530" s="31">
        <v>0</v>
      </c>
    </row>
    <row r="24531" spans="1:3" ht="15" hidden="1" x14ac:dyDescent="0.2">
      <c r="A24531" s="13">
        <f t="shared" si="1002"/>
        <v>0</v>
      </c>
      <c r="B24531" s="12" t="s">
        <v>47</v>
      </c>
      <c r="C24531" s="31">
        <v>0</v>
      </c>
    </row>
    <row r="24532" spans="1:3" ht="15" hidden="1" x14ac:dyDescent="0.2">
      <c r="A24532" s="13">
        <f t="shared" si="1002"/>
        <v>0</v>
      </c>
      <c r="B24532" s="12" t="s">
        <v>41</v>
      </c>
      <c r="C24532" s="31">
        <v>0</v>
      </c>
    </row>
    <row r="24533" spans="1:3" ht="15" hidden="1" x14ac:dyDescent="0.2">
      <c r="A24533" s="13">
        <f t="shared" si="1002"/>
        <v>0</v>
      </c>
      <c r="B24533" s="39" t="s">
        <v>48</v>
      </c>
      <c r="C24533" s="40">
        <v>0</v>
      </c>
    </row>
    <row r="24534" spans="1:3" ht="15" hidden="1" x14ac:dyDescent="0.2">
      <c r="A24534" s="13">
        <f t="shared" si="1002"/>
        <v>0</v>
      </c>
      <c r="B24534" s="39" t="s">
        <v>49</v>
      </c>
      <c r="C24534" s="40">
        <v>0</v>
      </c>
    </row>
    <row r="24535" spans="1:3" ht="15" hidden="1" x14ac:dyDescent="0.2">
      <c r="A24535" s="13">
        <f t="shared" si="1002"/>
        <v>0</v>
      </c>
      <c r="B24535" s="39" t="s">
        <v>50</v>
      </c>
      <c r="C24535" s="40">
        <v>0</v>
      </c>
    </row>
    <row r="24536" spans="1:3" ht="15" hidden="1" x14ac:dyDescent="0.2">
      <c r="A24536" s="13">
        <f t="shared" si="1002"/>
        <v>0</v>
      </c>
      <c r="B24536" s="23"/>
      <c r="C24536" s="34"/>
    </row>
    <row r="24537" spans="1:3" hidden="1" x14ac:dyDescent="0.2">
      <c r="A24537" s="13">
        <f t="shared" si="1002"/>
        <v>0</v>
      </c>
      <c r="B24537" s="18" t="s">
        <v>319</v>
      </c>
      <c r="C24537" s="29"/>
    </row>
    <row r="24538" spans="1:3" ht="15" x14ac:dyDescent="0.2">
      <c r="A24538" s="13"/>
      <c r="B24538" s="5" t="s">
        <v>53</v>
      </c>
      <c r="C24538" s="36">
        <v>25</v>
      </c>
    </row>
    <row r="24539" spans="1:3" ht="15" x14ac:dyDescent="0.2">
      <c r="A24539" s="13"/>
      <c r="B24539" s="6" t="s">
        <v>54</v>
      </c>
      <c r="C24539" s="36">
        <v>5</v>
      </c>
    </row>
    <row r="24540" spans="1:3" ht="15" x14ac:dyDescent="0.2">
      <c r="A24540" s="13"/>
      <c r="B24540" s="6" t="s">
        <v>55</v>
      </c>
      <c r="C24540" s="36">
        <v>20</v>
      </c>
    </row>
    <row r="24541" spans="1:3" ht="15" hidden="1" x14ac:dyDescent="0.2">
      <c r="A24541" s="13">
        <f t="shared" si="1002"/>
        <v>0</v>
      </c>
      <c r="B24541" s="24"/>
      <c r="C24541" s="34"/>
    </row>
    <row r="24542" spans="1:3" ht="15" x14ac:dyDescent="0.2">
      <c r="A24542" s="13"/>
      <c r="B24542" s="126" t="s">
        <v>299</v>
      </c>
      <c r="C24542" s="127"/>
    </row>
    <row r="24543" spans="1:3" hidden="1" x14ac:dyDescent="0.2">
      <c r="A24543" s="13">
        <f t="shared" ref="A24543:A24551" si="1003">SUM(C24543)</f>
        <v>0</v>
      </c>
      <c r="B24543" s="21"/>
      <c r="C24543" s="35"/>
    </row>
    <row r="24544" spans="1:3" ht="15" hidden="1" x14ac:dyDescent="0.2">
      <c r="A24544" s="13">
        <f t="shared" si="1003"/>
        <v>0</v>
      </c>
      <c r="B24544" s="22" t="s">
        <v>59</v>
      </c>
      <c r="C24544" s="29"/>
    </row>
    <row r="24545" spans="1:3" ht="15" hidden="1" x14ac:dyDescent="0.2">
      <c r="A24545" s="13">
        <f t="shared" si="1003"/>
        <v>0</v>
      </c>
      <c r="B24545" s="2" t="s">
        <v>1</v>
      </c>
      <c r="C24545" s="28">
        <v>0</v>
      </c>
    </row>
    <row r="24546" spans="1:3" ht="15" hidden="1" x14ac:dyDescent="0.2">
      <c r="A24546" s="13">
        <f t="shared" si="1003"/>
        <v>0</v>
      </c>
      <c r="B24546" s="3" t="s">
        <v>2</v>
      </c>
      <c r="C24546" s="28"/>
    </row>
    <row r="24547" spans="1:3" ht="15" hidden="1" x14ac:dyDescent="0.2">
      <c r="A24547" s="13">
        <f t="shared" si="1003"/>
        <v>0</v>
      </c>
      <c r="B24547" s="3" t="s">
        <v>3</v>
      </c>
      <c r="C24547" s="28"/>
    </row>
    <row r="24548" spans="1:3" ht="15" hidden="1" x14ac:dyDescent="0.2">
      <c r="A24548" s="13">
        <f t="shared" si="1003"/>
        <v>0</v>
      </c>
      <c r="B24548" s="3" t="s">
        <v>4</v>
      </c>
      <c r="C24548" s="28">
        <v>0</v>
      </c>
    </row>
    <row r="24549" spans="1:3" ht="15" hidden="1" x14ac:dyDescent="0.2">
      <c r="A24549" s="13">
        <f t="shared" si="1003"/>
        <v>0</v>
      </c>
      <c r="B24549" s="3" t="s">
        <v>5</v>
      </c>
      <c r="C24549" s="28">
        <v>0</v>
      </c>
    </row>
    <row r="24550" spans="1:3" ht="15" hidden="1" x14ac:dyDescent="0.2">
      <c r="A24550" s="13">
        <f t="shared" si="1003"/>
        <v>0</v>
      </c>
      <c r="B24550" s="2" t="s">
        <v>6</v>
      </c>
      <c r="C24550" s="28">
        <v>0</v>
      </c>
    </row>
    <row r="24551" spans="1:3" ht="15" hidden="1" x14ac:dyDescent="0.2">
      <c r="A24551" s="13">
        <f t="shared" si="1003"/>
        <v>0</v>
      </c>
      <c r="B24551" s="2" t="s">
        <v>7</v>
      </c>
      <c r="C24551" s="28">
        <v>0</v>
      </c>
    </row>
    <row r="24552" spans="1:3" ht="15" hidden="1" x14ac:dyDescent="0.2">
      <c r="A24552" s="13">
        <v>0</v>
      </c>
      <c r="B24552" s="3" t="s">
        <v>8</v>
      </c>
      <c r="C24552" s="28">
        <v>0</v>
      </c>
    </row>
    <row r="24553" spans="1:3" ht="15" hidden="1" x14ac:dyDescent="0.2">
      <c r="A24553" s="13">
        <f>SUM(C24553)</f>
        <v>0</v>
      </c>
      <c r="B24553" s="4" t="s">
        <v>9</v>
      </c>
      <c r="C24553" s="28">
        <v>0</v>
      </c>
    </row>
    <row r="24554" spans="1:3" ht="15" hidden="1" x14ac:dyDescent="0.2">
      <c r="A24554" s="13">
        <v>0</v>
      </c>
      <c r="B24554" s="4" t="s">
        <v>10</v>
      </c>
      <c r="C24554" s="28">
        <v>0</v>
      </c>
    </row>
    <row r="24555" spans="1:3" ht="15" hidden="1" x14ac:dyDescent="0.2">
      <c r="A24555" s="13">
        <f>SUM(C24555)</f>
        <v>0</v>
      </c>
      <c r="B24555" s="4" t="s">
        <v>11</v>
      </c>
      <c r="C24555" s="28">
        <v>0</v>
      </c>
    </row>
    <row r="24556" spans="1:3" ht="15" hidden="1" x14ac:dyDescent="0.2">
      <c r="A24556" s="13">
        <f>SUM(C24556)</f>
        <v>0</v>
      </c>
      <c r="B24556" s="4" t="s">
        <v>12</v>
      </c>
      <c r="C24556" s="28">
        <v>0</v>
      </c>
    </row>
    <row r="24557" spans="1:3" ht="15" hidden="1" x14ac:dyDescent="0.2">
      <c r="A24557" s="13">
        <f>SUM(C24557)</f>
        <v>0</v>
      </c>
      <c r="B24557" s="2" t="s">
        <v>13</v>
      </c>
      <c r="C24557" s="28">
        <v>0</v>
      </c>
    </row>
    <row r="24558" spans="1:3" ht="15" hidden="1" x14ac:dyDescent="0.2">
      <c r="A24558" s="13">
        <v>0</v>
      </c>
      <c r="B24558" s="3" t="s">
        <v>14</v>
      </c>
      <c r="C24558" s="28">
        <v>0</v>
      </c>
    </row>
    <row r="24559" spans="1:3" ht="15" hidden="1" x14ac:dyDescent="0.2">
      <c r="A24559" s="13">
        <v>0</v>
      </c>
      <c r="B24559" s="4" t="s">
        <v>15</v>
      </c>
      <c r="C24559" s="28">
        <v>0</v>
      </c>
    </row>
    <row r="24560" spans="1:3" ht="15" hidden="1" x14ac:dyDescent="0.2">
      <c r="A24560" s="13">
        <v>0</v>
      </c>
      <c r="B24560" s="4" t="s">
        <v>10</v>
      </c>
      <c r="C24560" s="28">
        <v>0</v>
      </c>
    </row>
    <row r="24561" spans="1:3" ht="15" hidden="1" x14ac:dyDescent="0.2">
      <c r="A24561" s="13">
        <f t="shared" ref="A24561:A24567" si="1004">SUM(C24561)</f>
        <v>0</v>
      </c>
      <c r="B24561" s="4" t="s">
        <v>16</v>
      </c>
      <c r="C24561" s="28">
        <v>0</v>
      </c>
    </row>
    <row r="24562" spans="1:3" ht="15" hidden="1" x14ac:dyDescent="0.2">
      <c r="A24562" s="13">
        <f t="shared" si="1004"/>
        <v>0</v>
      </c>
      <c r="B24562" s="3" t="s">
        <v>17</v>
      </c>
      <c r="C24562" s="28">
        <v>0</v>
      </c>
    </row>
    <row r="24563" spans="1:3" ht="15" hidden="1" x14ac:dyDescent="0.2">
      <c r="A24563" s="13">
        <f t="shared" si="1004"/>
        <v>0</v>
      </c>
      <c r="B24563" s="4" t="s">
        <v>18</v>
      </c>
      <c r="C24563" s="28">
        <v>0</v>
      </c>
    </row>
    <row r="24564" spans="1:3" hidden="1" x14ac:dyDescent="0.2">
      <c r="A24564" s="13">
        <f t="shared" si="1004"/>
        <v>0</v>
      </c>
      <c r="B24564" s="21"/>
      <c r="C24564" s="35"/>
    </row>
    <row r="24565" spans="1:3" ht="15" hidden="1" x14ac:dyDescent="0.2">
      <c r="A24565" s="13">
        <f t="shared" si="1004"/>
        <v>0</v>
      </c>
      <c r="B24565" s="2" t="s">
        <v>19</v>
      </c>
      <c r="C24565" s="28">
        <v>0</v>
      </c>
    </row>
    <row r="24566" spans="1:3" ht="15" hidden="1" x14ac:dyDescent="0.2">
      <c r="A24566" s="13">
        <f t="shared" si="1004"/>
        <v>0</v>
      </c>
      <c r="B24566" s="12" t="s">
        <v>20</v>
      </c>
      <c r="C24566" s="31">
        <v>0</v>
      </c>
    </row>
    <row r="24567" spans="1:3" ht="15" hidden="1" x14ac:dyDescent="0.2">
      <c r="A24567" s="13">
        <f t="shared" si="1004"/>
        <v>0</v>
      </c>
      <c r="B24567" s="12" t="s">
        <v>21</v>
      </c>
      <c r="C24567" s="31">
        <v>0</v>
      </c>
    </row>
    <row r="24568" spans="1:3" ht="15" hidden="1" x14ac:dyDescent="0.2">
      <c r="A24568" s="13">
        <v>0</v>
      </c>
      <c r="B24568" s="15" t="s">
        <v>22</v>
      </c>
      <c r="C24568" s="32">
        <v>0</v>
      </c>
    </row>
    <row r="24569" spans="1:3" ht="15" hidden="1" x14ac:dyDescent="0.2">
      <c r="A24569" s="13">
        <v>0</v>
      </c>
      <c r="B24569" s="15" t="s">
        <v>23</v>
      </c>
      <c r="C24569" s="32">
        <v>0</v>
      </c>
    </row>
    <row r="24570" spans="1:3" ht="15" hidden="1" x14ac:dyDescent="0.2">
      <c r="A24570" s="13">
        <v>0</v>
      </c>
      <c r="B24570" s="15" t="s">
        <v>24</v>
      </c>
      <c r="C24570" s="32">
        <v>0</v>
      </c>
    </row>
    <row r="24571" spans="1:3" ht="15" hidden="1" x14ac:dyDescent="0.2">
      <c r="A24571" s="13">
        <v>0</v>
      </c>
      <c r="B24571" s="15" t="s">
        <v>25</v>
      </c>
      <c r="C24571" s="32">
        <v>0</v>
      </c>
    </row>
    <row r="24572" spans="1:3" ht="15" hidden="1" x14ac:dyDescent="0.2">
      <c r="A24572" s="13">
        <v>0</v>
      </c>
      <c r="B24572" s="15" t="s">
        <v>26</v>
      </c>
      <c r="C24572" s="32">
        <v>0</v>
      </c>
    </row>
    <row r="24573" spans="1:3" ht="15" hidden="1" x14ac:dyDescent="0.2">
      <c r="A24573" s="13">
        <v>0</v>
      </c>
      <c r="B24573" s="15" t="s">
        <v>27</v>
      </c>
      <c r="C24573" s="32">
        <v>0</v>
      </c>
    </row>
    <row r="24574" spans="1:3" ht="30" hidden="1" x14ac:dyDescent="0.2">
      <c r="A24574" s="13">
        <v>0</v>
      </c>
      <c r="B24574" s="15" t="s">
        <v>28</v>
      </c>
      <c r="C24574" s="32">
        <v>0</v>
      </c>
    </row>
    <row r="24575" spans="1:3" ht="15" hidden="1" x14ac:dyDescent="0.2">
      <c r="A24575" s="13">
        <v>0</v>
      </c>
      <c r="B24575" s="15" t="s">
        <v>29</v>
      </c>
      <c r="C24575" s="32">
        <v>0</v>
      </c>
    </row>
    <row r="24576" spans="1:3" ht="15" hidden="1" x14ac:dyDescent="0.2">
      <c r="A24576" s="13">
        <v>0</v>
      </c>
      <c r="B24576" s="15" t="s">
        <v>30</v>
      </c>
      <c r="C24576" s="32">
        <v>0</v>
      </c>
    </row>
    <row r="24577" spans="1:3" ht="15" hidden="1" x14ac:dyDescent="0.2">
      <c r="A24577" s="13">
        <v>0</v>
      </c>
      <c r="B24577" s="15" t="s">
        <v>31</v>
      </c>
      <c r="C24577" s="32">
        <v>0</v>
      </c>
    </row>
    <row r="24578" spans="1:3" ht="15" hidden="1" x14ac:dyDescent="0.2">
      <c r="A24578" s="13">
        <f t="shared" ref="A24578:A24584" si="1005">SUM(C24578)</f>
        <v>0</v>
      </c>
      <c r="B24578" s="12" t="s">
        <v>32</v>
      </c>
      <c r="C24578" s="31">
        <v>0</v>
      </c>
    </row>
    <row r="24579" spans="1:3" ht="15" hidden="1" x14ac:dyDescent="0.2">
      <c r="A24579" s="13">
        <f t="shared" si="1005"/>
        <v>0</v>
      </c>
      <c r="B24579" s="3" t="s">
        <v>33</v>
      </c>
      <c r="C24579" s="28">
        <v>0</v>
      </c>
    </row>
    <row r="24580" spans="1:3" ht="15" hidden="1" x14ac:dyDescent="0.2">
      <c r="A24580" s="13">
        <f t="shared" si="1005"/>
        <v>0</v>
      </c>
      <c r="B24580" s="12" t="s">
        <v>4</v>
      </c>
      <c r="C24580" s="31">
        <v>0</v>
      </c>
    </row>
    <row r="24581" spans="1:3" ht="15" hidden="1" x14ac:dyDescent="0.2">
      <c r="A24581" s="13">
        <f t="shared" si="1005"/>
        <v>0</v>
      </c>
      <c r="B24581" s="12" t="s">
        <v>34</v>
      </c>
      <c r="C24581" s="31">
        <v>0</v>
      </c>
    </row>
    <row r="24582" spans="1:3" ht="15" hidden="1" x14ac:dyDescent="0.2">
      <c r="A24582" s="13">
        <f t="shared" si="1005"/>
        <v>0</v>
      </c>
      <c r="B24582" s="12" t="s">
        <v>35</v>
      </c>
      <c r="C24582" s="31">
        <v>0</v>
      </c>
    </row>
    <row r="24583" spans="1:3" ht="15" hidden="1" x14ac:dyDescent="0.2">
      <c r="A24583" s="13">
        <f t="shared" si="1005"/>
        <v>0</v>
      </c>
      <c r="B24583" s="2" t="s">
        <v>36</v>
      </c>
      <c r="C24583" s="28">
        <v>0</v>
      </c>
    </row>
    <row r="24584" spans="1:3" ht="15" hidden="1" x14ac:dyDescent="0.2">
      <c r="A24584" s="13">
        <f t="shared" si="1005"/>
        <v>0</v>
      </c>
      <c r="B24584" s="2" t="s">
        <v>37</v>
      </c>
      <c r="C24584" s="28">
        <v>0</v>
      </c>
    </row>
    <row r="24585" spans="1:3" ht="15" hidden="1" x14ac:dyDescent="0.2">
      <c r="A24585" s="13">
        <v>0</v>
      </c>
      <c r="B24585" s="16" t="s">
        <v>8</v>
      </c>
      <c r="C24585" s="33">
        <v>0</v>
      </c>
    </row>
    <row r="24586" spans="1:3" ht="15" hidden="1" x14ac:dyDescent="0.2">
      <c r="A24586" s="13">
        <v>0</v>
      </c>
      <c r="B24586" s="15" t="s">
        <v>9</v>
      </c>
      <c r="C24586" s="32">
        <v>0</v>
      </c>
    </row>
    <row r="24587" spans="1:3" ht="15" hidden="1" x14ac:dyDescent="0.2">
      <c r="A24587" s="13">
        <v>0</v>
      </c>
      <c r="B24587" s="15" t="s">
        <v>38</v>
      </c>
      <c r="C24587" s="32">
        <v>0</v>
      </c>
    </row>
    <row r="24588" spans="1:3" ht="15" hidden="1" x14ac:dyDescent="0.2">
      <c r="A24588" s="13">
        <f>SUM(C24588)</f>
        <v>0</v>
      </c>
      <c r="B24588" s="14" t="s">
        <v>39</v>
      </c>
      <c r="C24588" s="31">
        <v>0</v>
      </c>
    </row>
    <row r="24589" spans="1:3" ht="15" hidden="1" x14ac:dyDescent="0.2">
      <c r="A24589" s="13">
        <f>SUM(C24589)</f>
        <v>0</v>
      </c>
      <c r="B24589" s="4" t="s">
        <v>40</v>
      </c>
      <c r="C24589" s="28">
        <v>0</v>
      </c>
    </row>
    <row r="24590" spans="1:3" ht="15" hidden="1" x14ac:dyDescent="0.2">
      <c r="A24590" s="13">
        <f>SUM(C24590)</f>
        <v>0</v>
      </c>
      <c r="B24590" s="2" t="s">
        <v>41</v>
      </c>
      <c r="C24590" s="28">
        <v>0</v>
      </c>
    </row>
    <row r="24591" spans="1:3" ht="15" hidden="1" x14ac:dyDescent="0.2">
      <c r="A24591" s="13">
        <v>0</v>
      </c>
      <c r="B24591" s="16" t="s">
        <v>14</v>
      </c>
      <c r="C24591" s="33">
        <v>0</v>
      </c>
    </row>
    <row r="24592" spans="1:3" ht="15" hidden="1" x14ac:dyDescent="0.2">
      <c r="A24592" s="13">
        <v>0</v>
      </c>
      <c r="B24592" s="15" t="s">
        <v>9</v>
      </c>
      <c r="C24592" s="32">
        <v>0</v>
      </c>
    </row>
    <row r="24593" spans="1:3" ht="15" hidden="1" x14ac:dyDescent="0.2">
      <c r="A24593" s="13">
        <v>0</v>
      </c>
      <c r="B24593" s="15" t="s">
        <v>10</v>
      </c>
      <c r="C24593" s="32">
        <v>0</v>
      </c>
    </row>
    <row r="24594" spans="1:3" ht="15" hidden="1" x14ac:dyDescent="0.2">
      <c r="A24594" s="13">
        <f>SUM(C24594)</f>
        <v>0</v>
      </c>
      <c r="B24594" s="14" t="s">
        <v>42</v>
      </c>
      <c r="C24594" s="31">
        <v>0</v>
      </c>
    </row>
    <row r="24595" spans="1:3" ht="15" hidden="1" x14ac:dyDescent="0.2">
      <c r="A24595" s="13">
        <f>SUM(C24595)</f>
        <v>0</v>
      </c>
      <c r="B24595" s="4" t="s">
        <v>16</v>
      </c>
      <c r="C24595" s="28">
        <v>0</v>
      </c>
    </row>
    <row r="24596" spans="1:3" ht="15" hidden="1" x14ac:dyDescent="0.2">
      <c r="A24596" s="13">
        <f>SUM(C24596)</f>
        <v>0</v>
      </c>
      <c r="B24596" s="16" t="s">
        <v>17</v>
      </c>
      <c r="C24596" s="33">
        <v>0</v>
      </c>
    </row>
    <row r="24597" spans="1:3" ht="15" hidden="1" x14ac:dyDescent="0.2">
      <c r="A24597" s="13">
        <v>0</v>
      </c>
      <c r="B24597" s="15" t="s">
        <v>43</v>
      </c>
      <c r="C24597" s="32">
        <v>0</v>
      </c>
    </row>
    <row r="24598" spans="1:3" ht="15" hidden="1" x14ac:dyDescent="0.2">
      <c r="A24598" s="13">
        <v>0</v>
      </c>
      <c r="B24598" s="15" t="s">
        <v>15</v>
      </c>
      <c r="C24598" s="32">
        <v>0</v>
      </c>
    </row>
    <row r="24599" spans="1:3" ht="15" hidden="1" x14ac:dyDescent="0.2">
      <c r="A24599" s="13">
        <v>0</v>
      </c>
      <c r="B24599" s="15" t="s">
        <v>10</v>
      </c>
      <c r="C24599" s="32">
        <v>0</v>
      </c>
    </row>
    <row r="24600" spans="1:3" ht="15" hidden="1" x14ac:dyDescent="0.2">
      <c r="A24600" s="13">
        <f t="shared" ref="A24600:A24622" si="1006">SUM(C24600)</f>
        <v>0</v>
      </c>
      <c r="B24600" s="14" t="s">
        <v>39</v>
      </c>
      <c r="C24600" s="31">
        <v>0</v>
      </c>
    </row>
    <row r="24601" spans="1:3" ht="15" hidden="1" x14ac:dyDescent="0.2">
      <c r="A24601" s="13">
        <f t="shared" si="1006"/>
        <v>0</v>
      </c>
      <c r="B24601" s="4" t="s">
        <v>16</v>
      </c>
      <c r="C24601" s="28">
        <v>0</v>
      </c>
    </row>
    <row r="24602" spans="1:3" hidden="1" x14ac:dyDescent="0.2">
      <c r="A24602" s="13">
        <f t="shared" si="1006"/>
        <v>0</v>
      </c>
      <c r="B24602" s="21"/>
      <c r="C24602" s="35"/>
    </row>
    <row r="24603" spans="1:3" ht="15" hidden="1" x14ac:dyDescent="0.2">
      <c r="A24603" s="13">
        <f t="shared" si="1006"/>
        <v>0</v>
      </c>
      <c r="B24603" s="22" t="s">
        <v>60</v>
      </c>
      <c r="C24603" s="29"/>
    </row>
    <row r="24604" spans="1:3" ht="15" hidden="1" x14ac:dyDescent="0.2">
      <c r="A24604" s="13">
        <f t="shared" si="1006"/>
        <v>0</v>
      </c>
      <c r="B24604" s="17" t="s">
        <v>44</v>
      </c>
      <c r="C24604" s="31">
        <v>0</v>
      </c>
    </row>
    <row r="24605" spans="1:3" ht="15" hidden="1" x14ac:dyDescent="0.2">
      <c r="A24605" s="13">
        <f t="shared" si="1006"/>
        <v>0</v>
      </c>
      <c r="B24605" s="12" t="s">
        <v>1</v>
      </c>
      <c r="C24605" s="31">
        <v>0</v>
      </c>
    </row>
    <row r="24606" spans="1:3" ht="15" hidden="1" x14ac:dyDescent="0.2">
      <c r="A24606" s="13">
        <f t="shared" si="1006"/>
        <v>0</v>
      </c>
      <c r="B24606" s="12" t="s">
        <v>6</v>
      </c>
      <c r="C24606" s="31">
        <v>0</v>
      </c>
    </row>
    <row r="24607" spans="1:3" ht="15" hidden="1" x14ac:dyDescent="0.2">
      <c r="A24607" s="13">
        <f t="shared" si="1006"/>
        <v>0</v>
      </c>
      <c r="B24607" s="12" t="s">
        <v>45</v>
      </c>
      <c r="C24607" s="31">
        <v>0</v>
      </c>
    </row>
    <row r="24608" spans="1:3" ht="15" hidden="1" x14ac:dyDescent="0.2">
      <c r="A24608" s="13">
        <f t="shared" si="1006"/>
        <v>0</v>
      </c>
      <c r="B24608" s="12" t="s">
        <v>13</v>
      </c>
      <c r="C24608" s="31">
        <v>0</v>
      </c>
    </row>
    <row r="24609" spans="1:3" ht="15" hidden="1" x14ac:dyDescent="0.2">
      <c r="A24609" s="13">
        <f t="shared" si="1006"/>
        <v>0</v>
      </c>
      <c r="B24609" s="17" t="s">
        <v>46</v>
      </c>
      <c r="C24609" s="31">
        <v>0</v>
      </c>
    </row>
    <row r="24610" spans="1:3" ht="15" hidden="1" x14ac:dyDescent="0.2">
      <c r="A24610" s="13">
        <f t="shared" si="1006"/>
        <v>0</v>
      </c>
      <c r="B24610" s="12" t="s">
        <v>19</v>
      </c>
      <c r="C24610" s="31">
        <v>0</v>
      </c>
    </row>
    <row r="24611" spans="1:3" ht="15" hidden="1" x14ac:dyDescent="0.2">
      <c r="A24611" s="13">
        <f t="shared" si="1006"/>
        <v>0</v>
      </c>
      <c r="B24611" s="12" t="s">
        <v>36</v>
      </c>
      <c r="C24611" s="31">
        <v>0</v>
      </c>
    </row>
    <row r="24612" spans="1:3" ht="15" hidden="1" x14ac:dyDescent="0.2">
      <c r="A24612" s="13">
        <f t="shared" si="1006"/>
        <v>0</v>
      </c>
      <c r="B24612" s="12" t="s">
        <v>47</v>
      </c>
      <c r="C24612" s="31">
        <v>0</v>
      </c>
    </row>
    <row r="24613" spans="1:3" ht="15" hidden="1" x14ac:dyDescent="0.2">
      <c r="A24613" s="13">
        <f t="shared" si="1006"/>
        <v>0</v>
      </c>
      <c r="B24613" s="12" t="s">
        <v>41</v>
      </c>
      <c r="C24613" s="31">
        <v>0</v>
      </c>
    </row>
    <row r="24614" spans="1:3" ht="15" hidden="1" x14ac:dyDescent="0.2">
      <c r="A24614" s="13">
        <f t="shared" si="1006"/>
        <v>0</v>
      </c>
      <c r="B24614" s="39" t="s">
        <v>48</v>
      </c>
      <c r="C24614" s="40">
        <v>0</v>
      </c>
    </row>
    <row r="24615" spans="1:3" ht="15" x14ac:dyDescent="0.2">
      <c r="A24615" s="13"/>
      <c r="B24615" s="39" t="s">
        <v>49</v>
      </c>
      <c r="C24615" s="40">
        <v>10.483000000000001</v>
      </c>
    </row>
    <row r="24616" spans="1:3" ht="15" x14ac:dyDescent="0.2">
      <c r="A24616" s="13"/>
      <c r="B24616" s="39" t="s">
        <v>50</v>
      </c>
      <c r="C24616" s="40">
        <v>10.483000000000001</v>
      </c>
    </row>
    <row r="24617" spans="1:3" ht="15" hidden="1" x14ac:dyDescent="0.2">
      <c r="A24617" s="13">
        <f t="shared" si="1006"/>
        <v>0</v>
      </c>
      <c r="B24617" s="23"/>
      <c r="C24617" s="34"/>
    </row>
    <row r="24618" spans="1:3" hidden="1" x14ac:dyDescent="0.2">
      <c r="A24618" s="13">
        <f t="shared" si="1006"/>
        <v>0</v>
      </c>
      <c r="B24618" s="18" t="s">
        <v>319</v>
      </c>
      <c r="C24618" s="29"/>
    </row>
    <row r="24619" spans="1:3" ht="15" x14ac:dyDescent="0.2">
      <c r="A24619" s="13"/>
      <c r="B24619" s="5" t="s">
        <v>53</v>
      </c>
      <c r="C24619" s="36">
        <v>60</v>
      </c>
    </row>
    <row r="24620" spans="1:3" ht="15" x14ac:dyDescent="0.2">
      <c r="A24620" s="13"/>
      <c r="B24620" s="6" t="s">
        <v>54</v>
      </c>
      <c r="C24620" s="36">
        <v>60</v>
      </c>
    </row>
    <row r="24621" spans="1:3" ht="15" hidden="1" x14ac:dyDescent="0.2">
      <c r="A24621" s="13">
        <f t="shared" si="1006"/>
        <v>0</v>
      </c>
      <c r="B24621" s="6" t="s">
        <v>55</v>
      </c>
      <c r="C24621" s="36">
        <v>0</v>
      </c>
    </row>
    <row r="24622" spans="1:3" ht="15" hidden="1" x14ac:dyDescent="0.2">
      <c r="A24622" s="13">
        <f t="shared" si="1006"/>
        <v>0</v>
      </c>
      <c r="B24622" s="24"/>
      <c r="C24622" s="34"/>
    </row>
    <row r="24623" spans="1:3" ht="15" x14ac:dyDescent="0.2">
      <c r="A24623" s="13"/>
      <c r="B24623" s="121" t="s">
        <v>301</v>
      </c>
      <c r="C24623" s="122"/>
    </row>
    <row r="24624" spans="1:3" hidden="1" x14ac:dyDescent="0.2">
      <c r="A24624" s="13">
        <f t="shared" ref="A24624:A24632" si="1007">SUM(C24624)</f>
        <v>0</v>
      </c>
      <c r="B24624" s="21"/>
      <c r="C24624" s="35"/>
    </row>
    <row r="24625" spans="1:3" ht="15" hidden="1" x14ac:dyDescent="0.2">
      <c r="A24625" s="13">
        <f t="shared" si="1007"/>
        <v>0</v>
      </c>
      <c r="B24625" s="22" t="s">
        <v>59</v>
      </c>
      <c r="C24625" s="29"/>
    </row>
    <row r="24626" spans="1:3" ht="15" x14ac:dyDescent="0.2">
      <c r="A24626" s="13"/>
      <c r="B24626" s="2" t="s">
        <v>1</v>
      </c>
      <c r="C24626" s="28">
        <v>8170.6809300000004</v>
      </c>
    </row>
    <row r="24627" spans="1:3" ht="15" hidden="1" x14ac:dyDescent="0.2">
      <c r="A24627" s="13">
        <f t="shared" si="1007"/>
        <v>0</v>
      </c>
      <c r="B24627" s="3" t="s">
        <v>2</v>
      </c>
      <c r="C24627" s="28"/>
    </row>
    <row r="24628" spans="1:3" ht="15" hidden="1" x14ac:dyDescent="0.2">
      <c r="A24628" s="13">
        <f t="shared" si="1007"/>
        <v>0</v>
      </c>
      <c r="B24628" s="3" t="s">
        <v>3</v>
      </c>
      <c r="C24628" s="28"/>
    </row>
    <row r="24629" spans="1:3" ht="15" x14ac:dyDescent="0.2">
      <c r="A24629" s="13"/>
      <c r="B24629" s="3" t="s">
        <v>4</v>
      </c>
      <c r="C24629" s="28">
        <v>140</v>
      </c>
    </row>
    <row r="24630" spans="1:3" ht="15" x14ac:dyDescent="0.2">
      <c r="A24630" s="13"/>
      <c r="B24630" s="3" t="s">
        <v>5</v>
      </c>
      <c r="C24630" s="28">
        <v>8030.6809300000004</v>
      </c>
    </row>
    <row r="24631" spans="1:3" ht="15" hidden="1" x14ac:dyDescent="0.2">
      <c r="A24631" s="13">
        <f t="shared" si="1007"/>
        <v>0</v>
      </c>
      <c r="B24631" s="2" t="s">
        <v>6</v>
      </c>
      <c r="C24631" s="28">
        <v>0</v>
      </c>
    </row>
    <row r="24632" spans="1:3" ht="15" hidden="1" x14ac:dyDescent="0.2">
      <c r="A24632" s="13">
        <f t="shared" si="1007"/>
        <v>0</v>
      </c>
      <c r="B24632" s="2" t="s">
        <v>7</v>
      </c>
      <c r="C24632" s="28">
        <v>0</v>
      </c>
    </row>
    <row r="24633" spans="1:3" ht="15" hidden="1" x14ac:dyDescent="0.2">
      <c r="A24633" s="13">
        <v>0</v>
      </c>
      <c r="B24633" s="3" t="s">
        <v>8</v>
      </c>
      <c r="C24633" s="28">
        <v>0</v>
      </c>
    </row>
    <row r="24634" spans="1:3" ht="15" hidden="1" x14ac:dyDescent="0.2">
      <c r="A24634" s="13">
        <f>SUM(C24634)</f>
        <v>0</v>
      </c>
      <c r="B24634" s="4" t="s">
        <v>9</v>
      </c>
      <c r="C24634" s="28">
        <v>0</v>
      </c>
    </row>
    <row r="24635" spans="1:3" ht="15" hidden="1" x14ac:dyDescent="0.2">
      <c r="A24635" s="13">
        <v>0</v>
      </c>
      <c r="B24635" s="4" t="s">
        <v>10</v>
      </c>
      <c r="C24635" s="28">
        <v>0</v>
      </c>
    </row>
    <row r="24636" spans="1:3" ht="15" hidden="1" x14ac:dyDescent="0.2">
      <c r="A24636" s="13">
        <f>SUM(C24636)</f>
        <v>0</v>
      </c>
      <c r="B24636" s="4" t="s">
        <v>11</v>
      </c>
      <c r="C24636" s="28">
        <v>0</v>
      </c>
    </row>
    <row r="24637" spans="1:3" ht="15" hidden="1" x14ac:dyDescent="0.2">
      <c r="A24637" s="13">
        <f>SUM(C24637)</f>
        <v>0</v>
      </c>
      <c r="B24637" s="4" t="s">
        <v>12</v>
      </c>
      <c r="C24637" s="28">
        <v>0</v>
      </c>
    </row>
    <row r="24638" spans="1:3" ht="15" hidden="1" x14ac:dyDescent="0.2">
      <c r="A24638" s="13">
        <f>SUM(C24638)</f>
        <v>0</v>
      </c>
      <c r="B24638" s="2" t="s">
        <v>13</v>
      </c>
      <c r="C24638" s="28">
        <v>0</v>
      </c>
    </row>
    <row r="24639" spans="1:3" ht="15" hidden="1" x14ac:dyDescent="0.2">
      <c r="A24639" s="13">
        <v>0</v>
      </c>
      <c r="B24639" s="3" t="s">
        <v>14</v>
      </c>
      <c r="C24639" s="28">
        <v>0</v>
      </c>
    </row>
    <row r="24640" spans="1:3" ht="15" hidden="1" x14ac:dyDescent="0.2">
      <c r="A24640" s="13">
        <v>0</v>
      </c>
      <c r="B24640" s="4" t="s">
        <v>15</v>
      </c>
      <c r="C24640" s="28">
        <v>0</v>
      </c>
    </row>
    <row r="24641" spans="1:3" ht="15" hidden="1" x14ac:dyDescent="0.2">
      <c r="A24641" s="13">
        <v>0</v>
      </c>
      <c r="B24641" s="4" t="s">
        <v>10</v>
      </c>
      <c r="C24641" s="28">
        <v>0</v>
      </c>
    </row>
    <row r="24642" spans="1:3" ht="15" hidden="1" x14ac:dyDescent="0.2">
      <c r="A24642" s="13">
        <f t="shared" ref="A24642:A24648" si="1008">SUM(C24642)</f>
        <v>0</v>
      </c>
      <c r="B24642" s="4" t="s">
        <v>16</v>
      </c>
      <c r="C24642" s="28">
        <v>0</v>
      </c>
    </row>
    <row r="24643" spans="1:3" ht="15" hidden="1" x14ac:dyDescent="0.2">
      <c r="A24643" s="13">
        <f t="shared" si="1008"/>
        <v>0</v>
      </c>
      <c r="B24643" s="3" t="s">
        <v>17</v>
      </c>
      <c r="C24643" s="28">
        <v>0</v>
      </c>
    </row>
    <row r="24644" spans="1:3" ht="15" hidden="1" x14ac:dyDescent="0.2">
      <c r="A24644" s="13">
        <f t="shared" si="1008"/>
        <v>0</v>
      </c>
      <c r="B24644" s="4" t="s">
        <v>18</v>
      </c>
      <c r="C24644" s="28">
        <v>0</v>
      </c>
    </row>
    <row r="24645" spans="1:3" hidden="1" x14ac:dyDescent="0.2">
      <c r="A24645" s="13">
        <f t="shared" si="1008"/>
        <v>0</v>
      </c>
      <c r="B24645" s="21"/>
      <c r="C24645" s="35"/>
    </row>
    <row r="24646" spans="1:3" ht="15" x14ac:dyDescent="0.2">
      <c r="A24646" s="13"/>
      <c r="B24646" s="2" t="s">
        <v>19</v>
      </c>
      <c r="C24646" s="28">
        <v>7108.5618299999996</v>
      </c>
    </row>
    <row r="24647" spans="1:3" ht="15" x14ac:dyDescent="0.2">
      <c r="A24647" s="13"/>
      <c r="B24647" s="12" t="s">
        <v>20</v>
      </c>
      <c r="C24647" s="31">
        <v>5130.0193399999998</v>
      </c>
    </row>
    <row r="24648" spans="1:3" ht="15" x14ac:dyDescent="0.2">
      <c r="A24648" s="13"/>
      <c r="B24648" s="12" t="s">
        <v>21</v>
      </c>
      <c r="C24648" s="31">
        <v>1358.44823</v>
      </c>
    </row>
    <row r="24649" spans="1:3" ht="15" hidden="1" x14ac:dyDescent="0.2">
      <c r="A24649" s="13">
        <v>0</v>
      </c>
      <c r="B24649" s="15" t="s">
        <v>22</v>
      </c>
      <c r="C24649" s="32">
        <v>0</v>
      </c>
    </row>
    <row r="24650" spans="1:3" ht="15" hidden="1" x14ac:dyDescent="0.2">
      <c r="A24650" s="13">
        <v>0</v>
      </c>
      <c r="B24650" s="15" t="s">
        <v>23</v>
      </c>
      <c r="C24650" s="32">
        <v>0.70499999999999996</v>
      </c>
    </row>
    <row r="24651" spans="1:3" ht="15" hidden="1" x14ac:dyDescent="0.2">
      <c r="A24651" s="13">
        <v>0</v>
      </c>
      <c r="B24651" s="15" t="s">
        <v>24</v>
      </c>
      <c r="C24651" s="32">
        <v>446.07605999999998</v>
      </c>
    </row>
    <row r="24652" spans="1:3" ht="15" hidden="1" x14ac:dyDescent="0.2">
      <c r="A24652" s="13">
        <v>0</v>
      </c>
      <c r="B24652" s="15" t="s">
        <v>25</v>
      </c>
      <c r="C24652" s="32">
        <v>9.1637199999999996</v>
      </c>
    </row>
    <row r="24653" spans="1:3" ht="15" hidden="1" x14ac:dyDescent="0.2">
      <c r="A24653" s="13">
        <v>0</v>
      </c>
      <c r="B24653" s="15" t="s">
        <v>26</v>
      </c>
      <c r="C24653" s="32">
        <v>18.164870000000001</v>
      </c>
    </row>
    <row r="24654" spans="1:3" ht="15" hidden="1" x14ac:dyDescent="0.2">
      <c r="A24654" s="13">
        <v>0</v>
      </c>
      <c r="B24654" s="15" t="s">
        <v>27</v>
      </c>
      <c r="C24654" s="32">
        <v>21.75714</v>
      </c>
    </row>
    <row r="24655" spans="1:3" ht="30" hidden="1" x14ac:dyDescent="0.2">
      <c r="A24655" s="13">
        <v>0</v>
      </c>
      <c r="B24655" s="15" t="s">
        <v>28</v>
      </c>
      <c r="C24655" s="32">
        <v>0.82599999999999996</v>
      </c>
    </row>
    <row r="24656" spans="1:3" ht="15" hidden="1" x14ac:dyDescent="0.2">
      <c r="A24656" s="13">
        <v>0</v>
      </c>
      <c r="B24656" s="15" t="s">
        <v>29</v>
      </c>
      <c r="C24656" s="32">
        <v>181.16928999999999</v>
      </c>
    </row>
    <row r="24657" spans="1:3" ht="15" hidden="1" x14ac:dyDescent="0.2">
      <c r="A24657" s="13">
        <v>0</v>
      </c>
      <c r="B24657" s="15" t="s">
        <v>30</v>
      </c>
      <c r="C24657" s="32">
        <v>0</v>
      </c>
    </row>
    <row r="24658" spans="1:3" ht="15" hidden="1" x14ac:dyDescent="0.2">
      <c r="A24658" s="13">
        <v>0</v>
      </c>
      <c r="B24658" s="15" t="s">
        <v>31</v>
      </c>
      <c r="C24658" s="32">
        <v>680.58614999999998</v>
      </c>
    </row>
    <row r="24659" spans="1:3" ht="15" hidden="1" x14ac:dyDescent="0.2">
      <c r="A24659" s="13">
        <f t="shared" ref="A24659:A24719" si="1009">SUM(C24659)</f>
        <v>0</v>
      </c>
      <c r="B24659" s="12" t="s">
        <v>32</v>
      </c>
      <c r="C24659" s="31">
        <v>0</v>
      </c>
    </row>
    <row r="24660" spans="1:3" ht="15" hidden="1" x14ac:dyDescent="0.2">
      <c r="A24660" s="13">
        <f t="shared" si="1009"/>
        <v>0</v>
      </c>
      <c r="B24660" s="3" t="s">
        <v>33</v>
      </c>
      <c r="C24660" s="28">
        <v>0</v>
      </c>
    </row>
    <row r="24661" spans="1:3" ht="15" x14ac:dyDescent="0.2">
      <c r="A24661" s="13"/>
      <c r="B24661" s="12" t="s">
        <v>4</v>
      </c>
      <c r="C24661" s="31">
        <v>20.839590000000001</v>
      </c>
    </row>
    <row r="24662" spans="1:3" ht="15" x14ac:dyDescent="0.2">
      <c r="A24662" s="13"/>
      <c r="B24662" s="12" t="s">
        <v>34</v>
      </c>
      <c r="C24662" s="31">
        <v>53.505400000000002</v>
      </c>
    </row>
    <row r="24663" spans="1:3" ht="15" x14ac:dyDescent="0.2">
      <c r="A24663" s="13"/>
      <c r="B24663" s="12" t="s">
        <v>35</v>
      </c>
      <c r="C24663" s="31">
        <v>545.74927000000002</v>
      </c>
    </row>
    <row r="24664" spans="1:3" ht="15" x14ac:dyDescent="0.2">
      <c r="A24664" s="13"/>
      <c r="B24664" s="2" t="s">
        <v>36</v>
      </c>
      <c r="C24664" s="28">
        <v>26.704699999999999</v>
      </c>
    </row>
    <row r="24665" spans="1:3" ht="15" hidden="1" x14ac:dyDescent="0.2">
      <c r="A24665" s="13">
        <f t="shared" si="1009"/>
        <v>0</v>
      </c>
      <c r="B24665" s="2" t="s">
        <v>37</v>
      </c>
      <c r="C24665" s="28">
        <v>0</v>
      </c>
    </row>
    <row r="24666" spans="1:3" ht="15" hidden="1" x14ac:dyDescent="0.2">
      <c r="A24666" s="13">
        <v>0</v>
      </c>
      <c r="B24666" s="16" t="s">
        <v>8</v>
      </c>
      <c r="C24666" s="33">
        <v>0</v>
      </c>
    </row>
    <row r="24667" spans="1:3" ht="15" hidden="1" x14ac:dyDescent="0.2">
      <c r="A24667" s="13">
        <v>0</v>
      </c>
      <c r="B24667" s="15" t="s">
        <v>9</v>
      </c>
      <c r="C24667" s="32">
        <v>0</v>
      </c>
    </row>
    <row r="24668" spans="1:3" ht="15" hidden="1" x14ac:dyDescent="0.2">
      <c r="A24668" s="13">
        <v>0</v>
      </c>
      <c r="B24668" s="15" t="s">
        <v>38</v>
      </c>
      <c r="C24668" s="32">
        <v>0</v>
      </c>
    </row>
    <row r="24669" spans="1:3" ht="15" hidden="1" x14ac:dyDescent="0.2">
      <c r="A24669" s="13">
        <f t="shared" si="1009"/>
        <v>0</v>
      </c>
      <c r="B24669" s="14" t="s">
        <v>39</v>
      </c>
      <c r="C24669" s="31">
        <v>0</v>
      </c>
    </row>
    <row r="24670" spans="1:3" ht="15" hidden="1" x14ac:dyDescent="0.2">
      <c r="A24670" s="13">
        <f t="shared" si="1009"/>
        <v>0</v>
      </c>
      <c r="B24670" s="4" t="s">
        <v>40</v>
      </c>
      <c r="C24670" s="28">
        <v>0</v>
      </c>
    </row>
    <row r="24671" spans="1:3" ht="15" hidden="1" x14ac:dyDescent="0.2">
      <c r="A24671" s="13">
        <f t="shared" si="1009"/>
        <v>0</v>
      </c>
      <c r="B24671" s="2" t="s">
        <v>41</v>
      </c>
      <c r="C24671" s="28">
        <v>0</v>
      </c>
    </row>
    <row r="24672" spans="1:3" ht="15" hidden="1" x14ac:dyDescent="0.2">
      <c r="A24672" s="13">
        <v>0</v>
      </c>
      <c r="B24672" s="16" t="s">
        <v>14</v>
      </c>
      <c r="C24672" s="33">
        <v>0</v>
      </c>
    </row>
    <row r="24673" spans="1:3" ht="15" hidden="1" x14ac:dyDescent="0.2">
      <c r="A24673" s="13">
        <v>0</v>
      </c>
      <c r="B24673" s="15" t="s">
        <v>9</v>
      </c>
      <c r="C24673" s="32">
        <v>0</v>
      </c>
    </row>
    <row r="24674" spans="1:3" ht="15" hidden="1" x14ac:dyDescent="0.2">
      <c r="A24674" s="13">
        <v>0</v>
      </c>
      <c r="B24674" s="15" t="s">
        <v>10</v>
      </c>
      <c r="C24674" s="32">
        <v>0</v>
      </c>
    </row>
    <row r="24675" spans="1:3" ht="15" hidden="1" x14ac:dyDescent="0.2">
      <c r="A24675" s="13">
        <f t="shared" si="1009"/>
        <v>0</v>
      </c>
      <c r="B24675" s="14" t="s">
        <v>42</v>
      </c>
      <c r="C24675" s="31">
        <v>0</v>
      </c>
    </row>
    <row r="24676" spans="1:3" ht="15" hidden="1" x14ac:dyDescent="0.2">
      <c r="A24676" s="13">
        <f t="shared" si="1009"/>
        <v>0</v>
      </c>
      <c r="B24676" s="4" t="s">
        <v>16</v>
      </c>
      <c r="C24676" s="28">
        <v>0</v>
      </c>
    </row>
    <row r="24677" spans="1:3" ht="15" hidden="1" x14ac:dyDescent="0.2">
      <c r="A24677" s="13">
        <f t="shared" si="1009"/>
        <v>0</v>
      </c>
      <c r="B24677" s="16" t="s">
        <v>17</v>
      </c>
      <c r="C24677" s="33">
        <v>0</v>
      </c>
    </row>
    <row r="24678" spans="1:3" ht="15" hidden="1" x14ac:dyDescent="0.2">
      <c r="A24678" s="13">
        <v>0</v>
      </c>
      <c r="B24678" s="15" t="s">
        <v>43</v>
      </c>
      <c r="C24678" s="32">
        <v>0</v>
      </c>
    </row>
    <row r="24679" spans="1:3" ht="15" hidden="1" x14ac:dyDescent="0.2">
      <c r="A24679" s="13">
        <v>0</v>
      </c>
      <c r="B24679" s="15" t="s">
        <v>15</v>
      </c>
      <c r="C24679" s="32">
        <v>0</v>
      </c>
    </row>
    <row r="24680" spans="1:3" ht="15" hidden="1" x14ac:dyDescent="0.2">
      <c r="A24680" s="13">
        <v>0</v>
      </c>
      <c r="B24680" s="15" t="s">
        <v>10</v>
      </c>
      <c r="C24680" s="32">
        <v>0</v>
      </c>
    </row>
    <row r="24681" spans="1:3" ht="15" hidden="1" x14ac:dyDescent="0.2">
      <c r="A24681" s="13">
        <f t="shared" si="1009"/>
        <v>0</v>
      </c>
      <c r="B24681" s="14" t="s">
        <v>39</v>
      </c>
      <c r="C24681" s="31">
        <v>0</v>
      </c>
    </row>
    <row r="24682" spans="1:3" ht="15" hidden="1" x14ac:dyDescent="0.2">
      <c r="A24682" s="13">
        <f t="shared" si="1009"/>
        <v>0</v>
      </c>
      <c r="B24682" s="4" t="s">
        <v>16</v>
      </c>
      <c r="C24682" s="28">
        <v>0</v>
      </c>
    </row>
    <row r="24683" spans="1:3" hidden="1" x14ac:dyDescent="0.2">
      <c r="A24683" s="13">
        <f t="shared" si="1009"/>
        <v>0</v>
      </c>
      <c r="B24683" s="21"/>
      <c r="C24683" s="35"/>
    </row>
    <row r="24684" spans="1:3" ht="15" hidden="1" x14ac:dyDescent="0.2">
      <c r="A24684" s="13">
        <f t="shared" si="1009"/>
        <v>0</v>
      </c>
      <c r="B24684" s="22" t="s">
        <v>60</v>
      </c>
      <c r="C24684" s="29"/>
    </row>
    <row r="24685" spans="1:3" ht="15" x14ac:dyDescent="0.2">
      <c r="A24685" s="13"/>
      <c r="B24685" s="17" t="s">
        <v>44</v>
      </c>
      <c r="C24685" s="31">
        <v>8170.6809300000004</v>
      </c>
    </row>
    <row r="24686" spans="1:3" ht="15" x14ac:dyDescent="0.2">
      <c r="A24686" s="13"/>
      <c r="B24686" s="12" t="s">
        <v>1</v>
      </c>
      <c r="C24686" s="31">
        <v>8170.6809300000004</v>
      </c>
    </row>
    <row r="24687" spans="1:3" ht="15" hidden="1" x14ac:dyDescent="0.2">
      <c r="A24687" s="13">
        <f t="shared" si="1009"/>
        <v>0</v>
      </c>
      <c r="B24687" s="12" t="s">
        <v>6</v>
      </c>
      <c r="C24687" s="31">
        <v>0</v>
      </c>
    </row>
    <row r="24688" spans="1:3" ht="15" hidden="1" x14ac:dyDescent="0.2">
      <c r="A24688" s="13">
        <f t="shared" si="1009"/>
        <v>0</v>
      </c>
      <c r="B24688" s="12" t="s">
        <v>45</v>
      </c>
      <c r="C24688" s="31">
        <v>0</v>
      </c>
    </row>
    <row r="24689" spans="1:3" ht="15" hidden="1" x14ac:dyDescent="0.2">
      <c r="A24689" s="13">
        <f t="shared" si="1009"/>
        <v>0</v>
      </c>
      <c r="B24689" s="12" t="s">
        <v>13</v>
      </c>
      <c r="C24689" s="31">
        <v>0</v>
      </c>
    </row>
    <row r="24690" spans="1:3" ht="15" x14ac:dyDescent="0.2">
      <c r="A24690" s="13"/>
      <c r="B24690" s="17" t="s">
        <v>46</v>
      </c>
      <c r="C24690" s="31">
        <v>7135.2665299999999</v>
      </c>
    </row>
    <row r="24691" spans="1:3" ht="15" x14ac:dyDescent="0.2">
      <c r="A24691" s="13"/>
      <c r="B24691" s="12" t="s">
        <v>19</v>
      </c>
      <c r="C24691" s="31">
        <v>7108.5618299999996</v>
      </c>
    </row>
    <row r="24692" spans="1:3" ht="15" x14ac:dyDescent="0.2">
      <c r="A24692" s="13"/>
      <c r="B24692" s="12" t="s">
        <v>36</v>
      </c>
      <c r="C24692" s="31">
        <v>26.704699999999999</v>
      </c>
    </row>
    <row r="24693" spans="1:3" ht="15" hidden="1" x14ac:dyDescent="0.2">
      <c r="A24693" s="13">
        <f t="shared" si="1009"/>
        <v>0</v>
      </c>
      <c r="B24693" s="12" t="s">
        <v>47</v>
      </c>
      <c r="C24693" s="31">
        <v>0</v>
      </c>
    </row>
    <row r="24694" spans="1:3" ht="15" hidden="1" x14ac:dyDescent="0.2">
      <c r="A24694" s="13">
        <f t="shared" si="1009"/>
        <v>0</v>
      </c>
      <c r="B24694" s="12" t="s">
        <v>41</v>
      </c>
      <c r="C24694" s="31">
        <v>0</v>
      </c>
    </row>
    <row r="24695" spans="1:3" ht="15" x14ac:dyDescent="0.2">
      <c r="A24695" s="13"/>
      <c r="B24695" s="39" t="s">
        <v>48</v>
      </c>
      <c r="C24695" s="40">
        <v>1035.4143999999999</v>
      </c>
    </row>
    <row r="24696" spans="1:3" ht="15" x14ac:dyDescent="0.2">
      <c r="A24696" s="13"/>
      <c r="B24696" s="39" t="s">
        <v>49</v>
      </c>
      <c r="C24696" s="40">
        <v>2595.5295599999999</v>
      </c>
    </row>
    <row r="24697" spans="1:3" ht="15" x14ac:dyDescent="0.2">
      <c r="A24697" s="13"/>
      <c r="B24697" s="39" t="s">
        <v>50</v>
      </c>
      <c r="C24697" s="40">
        <v>3630.9439600000001</v>
      </c>
    </row>
    <row r="24698" spans="1:3" ht="15" hidden="1" x14ac:dyDescent="0.2">
      <c r="A24698" s="13">
        <f t="shared" si="1009"/>
        <v>0</v>
      </c>
      <c r="B24698" s="23"/>
      <c r="C24698" s="34"/>
    </row>
    <row r="24699" spans="1:3" hidden="1" x14ac:dyDescent="0.2">
      <c r="A24699" s="13">
        <f t="shared" si="1009"/>
        <v>0</v>
      </c>
      <c r="B24699" s="18" t="s">
        <v>319</v>
      </c>
      <c r="C24699" s="29"/>
    </row>
    <row r="24700" spans="1:3" ht="15" x14ac:dyDescent="0.2">
      <c r="A24700" s="13"/>
      <c r="B24700" s="5" t="s">
        <v>53</v>
      </c>
      <c r="C24700" s="36">
        <v>491</v>
      </c>
    </row>
    <row r="24701" spans="1:3" ht="15" x14ac:dyDescent="0.2">
      <c r="A24701" s="13"/>
      <c r="B24701" s="6" t="s">
        <v>54</v>
      </c>
      <c r="C24701" s="36">
        <v>352</v>
      </c>
    </row>
    <row r="24702" spans="1:3" ht="15" x14ac:dyDescent="0.2">
      <c r="A24702" s="13"/>
      <c r="B24702" s="6" t="s">
        <v>55</v>
      </c>
      <c r="C24702" s="36">
        <v>139</v>
      </c>
    </row>
    <row r="24703" spans="1:3" ht="15" hidden="1" x14ac:dyDescent="0.2">
      <c r="A24703" s="13">
        <f t="shared" si="1009"/>
        <v>0</v>
      </c>
      <c r="B24703" s="24"/>
      <c r="C24703" s="34"/>
    </row>
    <row r="24704" spans="1:3" ht="15" x14ac:dyDescent="0.2">
      <c r="A24704" s="13"/>
      <c r="B24704" s="121" t="s">
        <v>302</v>
      </c>
      <c r="C24704" s="122"/>
    </row>
    <row r="24705" spans="1:3" hidden="1" x14ac:dyDescent="0.2">
      <c r="A24705" s="13">
        <f t="shared" si="1009"/>
        <v>0</v>
      </c>
      <c r="B24705" s="21"/>
      <c r="C24705" s="35"/>
    </row>
    <row r="24706" spans="1:3" ht="15" hidden="1" x14ac:dyDescent="0.2">
      <c r="A24706" s="13">
        <f t="shared" si="1009"/>
        <v>0</v>
      </c>
      <c r="B24706" s="22" t="s">
        <v>59</v>
      </c>
      <c r="C24706" s="29"/>
    </row>
    <row r="24707" spans="1:3" ht="15" x14ac:dyDescent="0.2">
      <c r="A24707" s="13"/>
      <c r="B24707" s="2" t="s">
        <v>1</v>
      </c>
      <c r="C24707" s="28">
        <v>22.625589999999999</v>
      </c>
    </row>
    <row r="24708" spans="1:3" ht="15" hidden="1" x14ac:dyDescent="0.2">
      <c r="A24708" s="13">
        <f t="shared" si="1009"/>
        <v>0</v>
      </c>
      <c r="B24708" s="3" t="s">
        <v>2</v>
      </c>
      <c r="C24708" s="28"/>
    </row>
    <row r="24709" spans="1:3" ht="15" hidden="1" x14ac:dyDescent="0.2">
      <c r="A24709" s="13">
        <f t="shared" si="1009"/>
        <v>0</v>
      </c>
      <c r="B24709" s="3" t="s">
        <v>3</v>
      </c>
      <c r="C24709" s="28"/>
    </row>
    <row r="24710" spans="1:3" ht="15" hidden="1" x14ac:dyDescent="0.2">
      <c r="A24710" s="13">
        <f t="shared" si="1009"/>
        <v>0</v>
      </c>
      <c r="B24710" s="3" t="s">
        <v>4</v>
      </c>
      <c r="C24710" s="28">
        <v>0</v>
      </c>
    </row>
    <row r="24711" spans="1:3" ht="15" x14ac:dyDescent="0.2">
      <c r="A24711" s="13"/>
      <c r="B24711" s="3" t="s">
        <v>5</v>
      </c>
      <c r="C24711" s="28">
        <v>22.625589999999999</v>
      </c>
    </row>
    <row r="24712" spans="1:3" ht="15" hidden="1" x14ac:dyDescent="0.2">
      <c r="A24712" s="13">
        <f t="shared" si="1009"/>
        <v>0</v>
      </c>
      <c r="B24712" s="2" t="s">
        <v>6</v>
      </c>
      <c r="C24712" s="28">
        <v>0</v>
      </c>
    </row>
    <row r="24713" spans="1:3" ht="15" hidden="1" x14ac:dyDescent="0.2">
      <c r="A24713" s="13">
        <f t="shared" si="1009"/>
        <v>0</v>
      </c>
      <c r="B24713" s="2" t="s">
        <v>7</v>
      </c>
      <c r="C24713" s="28">
        <v>0</v>
      </c>
    </row>
    <row r="24714" spans="1:3" ht="15" hidden="1" x14ac:dyDescent="0.2">
      <c r="A24714" s="13">
        <v>0</v>
      </c>
      <c r="B24714" s="3" t="s">
        <v>8</v>
      </c>
      <c r="C24714" s="28">
        <v>0</v>
      </c>
    </row>
    <row r="24715" spans="1:3" ht="15" hidden="1" x14ac:dyDescent="0.2">
      <c r="A24715" s="13">
        <f t="shared" si="1009"/>
        <v>0</v>
      </c>
      <c r="B24715" s="4" t="s">
        <v>9</v>
      </c>
      <c r="C24715" s="28">
        <v>0</v>
      </c>
    </row>
    <row r="24716" spans="1:3" ht="15" hidden="1" x14ac:dyDescent="0.2">
      <c r="A24716" s="13">
        <v>0</v>
      </c>
      <c r="B24716" s="4" t="s">
        <v>10</v>
      </c>
      <c r="C24716" s="28">
        <v>0</v>
      </c>
    </row>
    <row r="24717" spans="1:3" ht="15" hidden="1" x14ac:dyDescent="0.2">
      <c r="A24717" s="13">
        <f t="shared" si="1009"/>
        <v>0</v>
      </c>
      <c r="B24717" s="4" t="s">
        <v>11</v>
      </c>
      <c r="C24717" s="28">
        <v>0</v>
      </c>
    </row>
    <row r="24718" spans="1:3" ht="15" hidden="1" x14ac:dyDescent="0.2">
      <c r="A24718" s="13">
        <f t="shared" si="1009"/>
        <v>0</v>
      </c>
      <c r="B24718" s="4" t="s">
        <v>12</v>
      </c>
      <c r="C24718" s="28">
        <v>0</v>
      </c>
    </row>
    <row r="24719" spans="1:3" ht="15" hidden="1" x14ac:dyDescent="0.2">
      <c r="A24719" s="13">
        <f t="shared" si="1009"/>
        <v>0</v>
      </c>
      <c r="B24719" s="2" t="s">
        <v>13</v>
      </c>
      <c r="C24719" s="28">
        <v>0</v>
      </c>
    </row>
    <row r="24720" spans="1:3" ht="15" hidden="1" x14ac:dyDescent="0.2">
      <c r="A24720" s="13">
        <v>0</v>
      </c>
      <c r="B24720" s="3" t="s">
        <v>14</v>
      </c>
      <c r="C24720" s="28">
        <v>0</v>
      </c>
    </row>
    <row r="24721" spans="1:3" ht="15" hidden="1" x14ac:dyDescent="0.2">
      <c r="A24721" s="13">
        <v>0</v>
      </c>
      <c r="B24721" s="4" t="s">
        <v>15</v>
      </c>
      <c r="C24721" s="28">
        <v>0</v>
      </c>
    </row>
    <row r="24722" spans="1:3" ht="15" hidden="1" x14ac:dyDescent="0.2">
      <c r="A24722" s="13">
        <v>0</v>
      </c>
      <c r="B24722" s="4" t="s">
        <v>10</v>
      </c>
      <c r="C24722" s="28">
        <v>0</v>
      </c>
    </row>
    <row r="24723" spans="1:3" ht="15" hidden="1" x14ac:dyDescent="0.2">
      <c r="A24723" s="13">
        <f t="shared" ref="A24723:A24729" si="1010">SUM(C24723)</f>
        <v>0</v>
      </c>
      <c r="B24723" s="4" t="s">
        <v>16</v>
      </c>
      <c r="C24723" s="28">
        <v>0</v>
      </c>
    </row>
    <row r="24724" spans="1:3" ht="15" hidden="1" x14ac:dyDescent="0.2">
      <c r="A24724" s="13">
        <f t="shared" si="1010"/>
        <v>0</v>
      </c>
      <c r="B24724" s="3" t="s">
        <v>17</v>
      </c>
      <c r="C24724" s="28">
        <v>0</v>
      </c>
    </row>
    <row r="24725" spans="1:3" ht="15" hidden="1" x14ac:dyDescent="0.2">
      <c r="A24725" s="13">
        <f t="shared" si="1010"/>
        <v>0</v>
      </c>
      <c r="B24725" s="4" t="s">
        <v>18</v>
      </c>
      <c r="C24725" s="28">
        <v>0</v>
      </c>
    </row>
    <row r="24726" spans="1:3" hidden="1" x14ac:dyDescent="0.2">
      <c r="A24726" s="13">
        <f t="shared" si="1010"/>
        <v>0</v>
      </c>
      <c r="B24726" s="21"/>
      <c r="C24726" s="35"/>
    </row>
    <row r="24727" spans="1:3" ht="15" x14ac:dyDescent="0.2">
      <c r="A24727" s="13"/>
      <c r="B24727" s="2" t="s">
        <v>19</v>
      </c>
      <c r="C24727" s="28">
        <v>6.9811300000000003</v>
      </c>
    </row>
    <row r="24728" spans="1:3" ht="15" hidden="1" x14ac:dyDescent="0.2">
      <c r="A24728" s="13">
        <f t="shared" si="1010"/>
        <v>0</v>
      </c>
      <c r="B24728" s="12" t="s">
        <v>20</v>
      </c>
      <c r="C24728" s="31">
        <v>0</v>
      </c>
    </row>
    <row r="24729" spans="1:3" ht="15" x14ac:dyDescent="0.2">
      <c r="A24729" s="13"/>
      <c r="B24729" s="12" t="s">
        <v>21</v>
      </c>
      <c r="C24729" s="31">
        <v>4.3949400000000001</v>
      </c>
    </row>
    <row r="24730" spans="1:3" ht="15" hidden="1" x14ac:dyDescent="0.2">
      <c r="A24730" s="13">
        <v>0</v>
      </c>
      <c r="B24730" s="15" t="s">
        <v>22</v>
      </c>
      <c r="C24730" s="32">
        <v>0</v>
      </c>
    </row>
    <row r="24731" spans="1:3" ht="15" hidden="1" x14ac:dyDescent="0.2">
      <c r="A24731" s="13">
        <v>0</v>
      </c>
      <c r="B24731" s="15" t="s">
        <v>23</v>
      </c>
      <c r="C24731" s="32">
        <v>0</v>
      </c>
    </row>
    <row r="24732" spans="1:3" ht="15" hidden="1" x14ac:dyDescent="0.2">
      <c r="A24732" s="13">
        <v>0</v>
      </c>
      <c r="B24732" s="15" t="s">
        <v>24</v>
      </c>
      <c r="C24732" s="32">
        <v>2.5914999999999999</v>
      </c>
    </row>
    <row r="24733" spans="1:3" ht="15" hidden="1" x14ac:dyDescent="0.2">
      <c r="A24733" s="13">
        <v>0</v>
      </c>
      <c r="B24733" s="15" t="s">
        <v>25</v>
      </c>
      <c r="C24733" s="32">
        <v>0</v>
      </c>
    </row>
    <row r="24734" spans="1:3" ht="15" hidden="1" x14ac:dyDescent="0.2">
      <c r="A24734" s="13">
        <v>0</v>
      </c>
      <c r="B24734" s="15" t="s">
        <v>26</v>
      </c>
      <c r="C24734" s="32">
        <v>0</v>
      </c>
    </row>
    <row r="24735" spans="1:3" ht="15" hidden="1" x14ac:dyDescent="0.2">
      <c r="A24735" s="13">
        <v>0</v>
      </c>
      <c r="B24735" s="15" t="s">
        <v>27</v>
      </c>
      <c r="C24735" s="32">
        <v>0</v>
      </c>
    </row>
    <row r="24736" spans="1:3" ht="30" hidden="1" x14ac:dyDescent="0.2">
      <c r="A24736" s="13">
        <v>0</v>
      </c>
      <c r="B24736" s="15" t="s">
        <v>28</v>
      </c>
      <c r="C24736" s="32">
        <v>0</v>
      </c>
    </row>
    <row r="24737" spans="1:3" ht="15" hidden="1" x14ac:dyDescent="0.2">
      <c r="A24737" s="13">
        <v>0</v>
      </c>
      <c r="B24737" s="15" t="s">
        <v>29</v>
      </c>
      <c r="C24737" s="32">
        <v>1.385</v>
      </c>
    </row>
    <row r="24738" spans="1:3" ht="15" hidden="1" x14ac:dyDescent="0.2">
      <c r="A24738" s="13">
        <v>0</v>
      </c>
      <c r="B24738" s="15" t="s">
        <v>30</v>
      </c>
      <c r="C24738" s="32">
        <v>0</v>
      </c>
    </row>
    <row r="24739" spans="1:3" ht="15" hidden="1" x14ac:dyDescent="0.2">
      <c r="A24739" s="13">
        <v>0</v>
      </c>
      <c r="B24739" s="15" t="s">
        <v>31</v>
      </c>
      <c r="C24739" s="32">
        <v>0.41843999999999998</v>
      </c>
    </row>
    <row r="24740" spans="1:3" ht="15" hidden="1" x14ac:dyDescent="0.2">
      <c r="A24740" s="13">
        <f t="shared" ref="A24740:A24746" si="1011">SUM(C24740)</f>
        <v>0</v>
      </c>
      <c r="B24740" s="12" t="s">
        <v>32</v>
      </c>
      <c r="C24740" s="31">
        <v>0</v>
      </c>
    </row>
    <row r="24741" spans="1:3" ht="15" hidden="1" x14ac:dyDescent="0.2">
      <c r="A24741" s="13">
        <f t="shared" si="1011"/>
        <v>0</v>
      </c>
      <c r="B24741" s="3" t="s">
        <v>33</v>
      </c>
      <c r="C24741" s="28">
        <v>0</v>
      </c>
    </row>
    <row r="24742" spans="1:3" ht="15" hidden="1" x14ac:dyDescent="0.2">
      <c r="A24742" s="13">
        <f t="shared" si="1011"/>
        <v>0</v>
      </c>
      <c r="B24742" s="12" t="s">
        <v>4</v>
      </c>
      <c r="C24742" s="31">
        <v>0</v>
      </c>
    </row>
    <row r="24743" spans="1:3" ht="15" hidden="1" x14ac:dyDescent="0.2">
      <c r="A24743" s="13">
        <f t="shared" si="1011"/>
        <v>0</v>
      </c>
      <c r="B24743" s="12" t="s">
        <v>34</v>
      </c>
      <c r="C24743" s="31">
        <v>0</v>
      </c>
    </row>
    <row r="24744" spans="1:3" ht="15" x14ac:dyDescent="0.2">
      <c r="A24744" s="13"/>
      <c r="B24744" s="12" t="s">
        <v>35</v>
      </c>
      <c r="C24744" s="31">
        <v>2.5861900000000002</v>
      </c>
    </row>
    <row r="24745" spans="1:3" ht="15" hidden="1" x14ac:dyDescent="0.2">
      <c r="A24745" s="13">
        <f t="shared" si="1011"/>
        <v>0</v>
      </c>
      <c r="B24745" s="2" t="s">
        <v>36</v>
      </c>
      <c r="C24745" s="28">
        <v>0</v>
      </c>
    </row>
    <row r="24746" spans="1:3" ht="15" hidden="1" x14ac:dyDescent="0.2">
      <c r="A24746" s="13">
        <f t="shared" si="1011"/>
        <v>0</v>
      </c>
      <c r="B24746" s="2" t="s">
        <v>37</v>
      </c>
      <c r="C24746" s="28">
        <v>0</v>
      </c>
    </row>
    <row r="24747" spans="1:3" ht="15" hidden="1" x14ac:dyDescent="0.2">
      <c r="A24747" s="13">
        <v>0</v>
      </c>
      <c r="B24747" s="16" t="s">
        <v>8</v>
      </c>
      <c r="C24747" s="33">
        <v>0</v>
      </c>
    </row>
    <row r="24748" spans="1:3" ht="15" hidden="1" x14ac:dyDescent="0.2">
      <c r="A24748" s="13">
        <v>0</v>
      </c>
      <c r="B24748" s="15" t="s">
        <v>9</v>
      </c>
      <c r="C24748" s="32">
        <v>0</v>
      </c>
    </row>
    <row r="24749" spans="1:3" ht="15" hidden="1" x14ac:dyDescent="0.2">
      <c r="A24749" s="13">
        <v>0</v>
      </c>
      <c r="B24749" s="15" t="s">
        <v>38</v>
      </c>
      <c r="C24749" s="32">
        <v>0</v>
      </c>
    </row>
    <row r="24750" spans="1:3" ht="15" hidden="1" x14ac:dyDescent="0.2">
      <c r="A24750" s="13">
        <f>SUM(C24750)</f>
        <v>0</v>
      </c>
      <c r="B24750" s="14" t="s">
        <v>39</v>
      </c>
      <c r="C24750" s="31">
        <v>0</v>
      </c>
    </row>
    <row r="24751" spans="1:3" ht="15" hidden="1" x14ac:dyDescent="0.2">
      <c r="A24751" s="13">
        <f>SUM(C24751)</f>
        <v>0</v>
      </c>
      <c r="B24751" s="4" t="s">
        <v>40</v>
      </c>
      <c r="C24751" s="28">
        <v>0</v>
      </c>
    </row>
    <row r="24752" spans="1:3" ht="15" hidden="1" x14ac:dyDescent="0.2">
      <c r="A24752" s="13">
        <f>SUM(C24752)</f>
        <v>0</v>
      </c>
      <c r="B24752" s="2" t="s">
        <v>41</v>
      </c>
      <c r="C24752" s="28">
        <v>0</v>
      </c>
    </row>
    <row r="24753" spans="1:3" ht="15" hidden="1" x14ac:dyDescent="0.2">
      <c r="A24753" s="13">
        <v>0</v>
      </c>
      <c r="B24753" s="16" t="s">
        <v>14</v>
      </c>
      <c r="C24753" s="33">
        <v>0</v>
      </c>
    </row>
    <row r="24754" spans="1:3" ht="15" hidden="1" x14ac:dyDescent="0.2">
      <c r="A24754" s="13">
        <v>0</v>
      </c>
      <c r="B24754" s="15" t="s">
        <v>9</v>
      </c>
      <c r="C24754" s="32">
        <v>0</v>
      </c>
    </row>
    <row r="24755" spans="1:3" ht="15" hidden="1" x14ac:dyDescent="0.2">
      <c r="A24755" s="13">
        <v>0</v>
      </c>
      <c r="B24755" s="15" t="s">
        <v>10</v>
      </c>
      <c r="C24755" s="32">
        <v>0</v>
      </c>
    </row>
    <row r="24756" spans="1:3" ht="15" hidden="1" x14ac:dyDescent="0.2">
      <c r="A24756" s="13">
        <f>SUM(C24756)</f>
        <v>0</v>
      </c>
      <c r="B24756" s="14" t="s">
        <v>42</v>
      </c>
      <c r="C24756" s="31">
        <v>0</v>
      </c>
    </row>
    <row r="24757" spans="1:3" ht="15" hidden="1" x14ac:dyDescent="0.2">
      <c r="A24757" s="13">
        <f>SUM(C24757)</f>
        <v>0</v>
      </c>
      <c r="B24757" s="4" t="s">
        <v>16</v>
      </c>
      <c r="C24757" s="28">
        <v>0</v>
      </c>
    </row>
    <row r="24758" spans="1:3" ht="15" hidden="1" x14ac:dyDescent="0.2">
      <c r="A24758" s="13">
        <f>SUM(C24758)</f>
        <v>0</v>
      </c>
      <c r="B24758" s="16" t="s">
        <v>17</v>
      </c>
      <c r="C24758" s="33">
        <v>0</v>
      </c>
    </row>
    <row r="24759" spans="1:3" ht="15" hidden="1" x14ac:dyDescent="0.2">
      <c r="A24759" s="13">
        <v>0</v>
      </c>
      <c r="B24759" s="15" t="s">
        <v>43</v>
      </c>
      <c r="C24759" s="32">
        <v>0</v>
      </c>
    </row>
    <row r="24760" spans="1:3" ht="15" hidden="1" x14ac:dyDescent="0.2">
      <c r="A24760" s="13">
        <v>0</v>
      </c>
      <c r="B24760" s="15" t="s">
        <v>15</v>
      </c>
      <c r="C24760" s="32">
        <v>0</v>
      </c>
    </row>
    <row r="24761" spans="1:3" ht="15" hidden="1" x14ac:dyDescent="0.2">
      <c r="A24761" s="13">
        <v>0</v>
      </c>
      <c r="B24761" s="15" t="s">
        <v>10</v>
      </c>
      <c r="C24761" s="32">
        <v>0</v>
      </c>
    </row>
    <row r="24762" spans="1:3" ht="15" hidden="1" x14ac:dyDescent="0.2">
      <c r="A24762" s="13">
        <f t="shared" ref="A24762:A24784" si="1012">SUM(C24762)</f>
        <v>0</v>
      </c>
      <c r="B24762" s="14" t="s">
        <v>39</v>
      </c>
      <c r="C24762" s="31">
        <v>0</v>
      </c>
    </row>
    <row r="24763" spans="1:3" ht="15" hidden="1" x14ac:dyDescent="0.2">
      <c r="A24763" s="13">
        <f t="shared" si="1012"/>
        <v>0</v>
      </c>
      <c r="B24763" s="4" t="s">
        <v>16</v>
      </c>
      <c r="C24763" s="28">
        <v>0</v>
      </c>
    </row>
    <row r="24764" spans="1:3" hidden="1" x14ac:dyDescent="0.2">
      <c r="A24764" s="13">
        <f t="shared" si="1012"/>
        <v>0</v>
      </c>
      <c r="B24764" s="21"/>
      <c r="C24764" s="35"/>
    </row>
    <row r="24765" spans="1:3" ht="15" hidden="1" x14ac:dyDescent="0.2">
      <c r="A24765" s="13">
        <f t="shared" si="1012"/>
        <v>0</v>
      </c>
      <c r="B24765" s="22" t="s">
        <v>60</v>
      </c>
      <c r="C24765" s="29"/>
    </row>
    <row r="24766" spans="1:3" ht="15" x14ac:dyDescent="0.2">
      <c r="A24766" s="13"/>
      <c r="B24766" s="17" t="s">
        <v>44</v>
      </c>
      <c r="C24766" s="31">
        <v>22.625589999999999</v>
      </c>
    </row>
    <row r="24767" spans="1:3" ht="15" x14ac:dyDescent="0.2">
      <c r="A24767" s="13"/>
      <c r="B24767" s="12" t="s">
        <v>1</v>
      </c>
      <c r="C24767" s="31">
        <v>22.625589999999999</v>
      </c>
    </row>
    <row r="24768" spans="1:3" ht="15" hidden="1" x14ac:dyDescent="0.2">
      <c r="A24768" s="13">
        <f t="shared" si="1012"/>
        <v>0</v>
      </c>
      <c r="B24768" s="12" t="s">
        <v>6</v>
      </c>
      <c r="C24768" s="31">
        <v>0</v>
      </c>
    </row>
    <row r="24769" spans="1:3" ht="15" hidden="1" x14ac:dyDescent="0.2">
      <c r="A24769" s="13">
        <f t="shared" si="1012"/>
        <v>0</v>
      </c>
      <c r="B24769" s="12" t="s">
        <v>45</v>
      </c>
      <c r="C24769" s="31">
        <v>0</v>
      </c>
    </row>
    <row r="24770" spans="1:3" ht="15" hidden="1" x14ac:dyDescent="0.2">
      <c r="A24770" s="13">
        <f t="shared" si="1012"/>
        <v>0</v>
      </c>
      <c r="B24770" s="12" t="s">
        <v>13</v>
      </c>
      <c r="C24770" s="31">
        <v>0</v>
      </c>
    </row>
    <row r="24771" spans="1:3" ht="15" x14ac:dyDescent="0.2">
      <c r="A24771" s="13"/>
      <c r="B24771" s="17" t="s">
        <v>46</v>
      </c>
      <c r="C24771" s="31">
        <v>6.9811300000000003</v>
      </c>
    </row>
    <row r="24772" spans="1:3" ht="15" x14ac:dyDescent="0.2">
      <c r="A24772" s="13"/>
      <c r="B24772" s="12" t="s">
        <v>19</v>
      </c>
      <c r="C24772" s="31">
        <v>6.9811300000000003</v>
      </c>
    </row>
    <row r="24773" spans="1:3" ht="15" hidden="1" x14ac:dyDescent="0.2">
      <c r="A24773" s="13">
        <f t="shared" si="1012"/>
        <v>0</v>
      </c>
      <c r="B24773" s="12" t="s">
        <v>36</v>
      </c>
      <c r="C24773" s="31">
        <v>0</v>
      </c>
    </row>
    <row r="24774" spans="1:3" ht="15" hidden="1" x14ac:dyDescent="0.2">
      <c r="A24774" s="13">
        <f t="shared" si="1012"/>
        <v>0</v>
      </c>
      <c r="B24774" s="12" t="s">
        <v>47</v>
      </c>
      <c r="C24774" s="31">
        <v>0</v>
      </c>
    </row>
    <row r="24775" spans="1:3" ht="15" hidden="1" x14ac:dyDescent="0.2">
      <c r="A24775" s="13">
        <f t="shared" si="1012"/>
        <v>0</v>
      </c>
      <c r="B24775" s="12" t="s">
        <v>41</v>
      </c>
      <c r="C24775" s="31">
        <v>0</v>
      </c>
    </row>
    <row r="24776" spans="1:3" ht="15" x14ac:dyDescent="0.2">
      <c r="A24776" s="13"/>
      <c r="B24776" s="39" t="s">
        <v>48</v>
      </c>
      <c r="C24776" s="40">
        <v>15.64446</v>
      </c>
    </row>
    <row r="24777" spans="1:3" ht="15" x14ac:dyDescent="0.2">
      <c r="A24777" s="13"/>
      <c r="B24777" s="39" t="s">
        <v>49</v>
      </c>
      <c r="C24777" s="40">
        <v>119.98063</v>
      </c>
    </row>
    <row r="24778" spans="1:3" ht="15" x14ac:dyDescent="0.2">
      <c r="A24778" s="13"/>
      <c r="B24778" s="39" t="s">
        <v>50</v>
      </c>
      <c r="C24778" s="40">
        <v>135.62509</v>
      </c>
    </row>
    <row r="24779" spans="1:3" ht="15" hidden="1" x14ac:dyDescent="0.2">
      <c r="A24779" s="13">
        <f t="shared" si="1012"/>
        <v>0</v>
      </c>
      <c r="B24779" s="23"/>
      <c r="C24779" s="34"/>
    </row>
    <row r="24780" spans="1:3" hidden="1" x14ac:dyDescent="0.2">
      <c r="A24780" s="13">
        <f t="shared" si="1012"/>
        <v>0</v>
      </c>
      <c r="B24780" s="18" t="s">
        <v>319</v>
      </c>
      <c r="C24780" s="29"/>
    </row>
    <row r="24781" spans="1:3" ht="15" x14ac:dyDescent="0.2">
      <c r="A24781" s="13"/>
      <c r="B24781" s="5" t="s">
        <v>53</v>
      </c>
      <c r="C24781" s="36">
        <v>756</v>
      </c>
    </row>
    <row r="24782" spans="1:3" ht="15" x14ac:dyDescent="0.2">
      <c r="A24782" s="13"/>
      <c r="B24782" s="6" t="s">
        <v>54</v>
      </c>
      <c r="C24782" s="36">
        <v>204</v>
      </c>
    </row>
    <row r="24783" spans="1:3" ht="15" x14ac:dyDescent="0.2">
      <c r="A24783" s="13"/>
      <c r="B24783" s="6" t="s">
        <v>55</v>
      </c>
      <c r="C24783" s="36">
        <v>552</v>
      </c>
    </row>
    <row r="24784" spans="1:3" ht="15" hidden="1" x14ac:dyDescent="0.2">
      <c r="A24784" s="13">
        <f t="shared" si="1012"/>
        <v>0</v>
      </c>
      <c r="B24784" s="24"/>
      <c r="C24784" s="34"/>
    </row>
    <row r="24785" spans="1:3" ht="15" x14ac:dyDescent="0.2">
      <c r="A24785" s="13"/>
      <c r="B24785" s="121" t="s">
        <v>303</v>
      </c>
      <c r="C24785" s="122"/>
    </row>
    <row r="24786" spans="1:3" hidden="1" x14ac:dyDescent="0.2">
      <c r="A24786" s="13">
        <f t="shared" ref="A24786:A24794" si="1013">SUM(C24786)</f>
        <v>0</v>
      </c>
      <c r="B24786" s="21"/>
      <c r="C24786" s="35"/>
    </row>
    <row r="24787" spans="1:3" ht="15" hidden="1" x14ac:dyDescent="0.2">
      <c r="A24787" s="13">
        <f t="shared" si="1013"/>
        <v>0</v>
      </c>
      <c r="B24787" s="22" t="s">
        <v>59</v>
      </c>
      <c r="C24787" s="29"/>
    </row>
    <row r="24788" spans="1:3" ht="15" x14ac:dyDescent="0.2">
      <c r="A24788" s="13"/>
      <c r="B24788" s="2" t="s">
        <v>1</v>
      </c>
      <c r="C24788" s="28">
        <v>229.79731000000001</v>
      </c>
    </row>
    <row r="24789" spans="1:3" ht="15" hidden="1" x14ac:dyDescent="0.2">
      <c r="A24789" s="13">
        <f t="shared" si="1013"/>
        <v>0</v>
      </c>
      <c r="B24789" s="3" t="s">
        <v>2</v>
      </c>
      <c r="C24789" s="28"/>
    </row>
    <row r="24790" spans="1:3" ht="15" hidden="1" x14ac:dyDescent="0.2">
      <c r="A24790" s="13">
        <f t="shared" si="1013"/>
        <v>0</v>
      </c>
      <c r="B24790" s="3" t="s">
        <v>3</v>
      </c>
      <c r="C24790" s="28"/>
    </row>
    <row r="24791" spans="1:3" ht="15" hidden="1" x14ac:dyDescent="0.2">
      <c r="A24791" s="13">
        <f t="shared" si="1013"/>
        <v>0</v>
      </c>
      <c r="B24791" s="3" t="s">
        <v>4</v>
      </c>
      <c r="C24791" s="28">
        <v>0</v>
      </c>
    </row>
    <row r="24792" spans="1:3" ht="15" x14ac:dyDescent="0.2">
      <c r="A24792" s="13"/>
      <c r="B24792" s="3" t="s">
        <v>5</v>
      </c>
      <c r="C24792" s="28">
        <v>229.79731000000001</v>
      </c>
    </row>
    <row r="24793" spans="1:3" ht="15" hidden="1" x14ac:dyDescent="0.2">
      <c r="A24793" s="13">
        <f t="shared" si="1013"/>
        <v>0</v>
      </c>
      <c r="B24793" s="2" t="s">
        <v>6</v>
      </c>
      <c r="C24793" s="28">
        <v>0</v>
      </c>
    </row>
    <row r="24794" spans="1:3" ht="15" hidden="1" x14ac:dyDescent="0.2">
      <c r="A24794" s="13">
        <f t="shared" si="1013"/>
        <v>0</v>
      </c>
      <c r="B24794" s="2" t="s">
        <v>7</v>
      </c>
      <c r="C24794" s="28">
        <v>0</v>
      </c>
    </row>
    <row r="24795" spans="1:3" ht="15" hidden="1" x14ac:dyDescent="0.2">
      <c r="A24795" s="13">
        <v>0</v>
      </c>
      <c r="B24795" s="3" t="s">
        <v>8</v>
      </c>
      <c r="C24795" s="28">
        <v>0</v>
      </c>
    </row>
    <row r="24796" spans="1:3" ht="15" hidden="1" x14ac:dyDescent="0.2">
      <c r="A24796" s="13">
        <f>SUM(C24796)</f>
        <v>0</v>
      </c>
      <c r="B24796" s="4" t="s">
        <v>9</v>
      </c>
      <c r="C24796" s="28">
        <v>0</v>
      </c>
    </row>
    <row r="24797" spans="1:3" ht="15" hidden="1" x14ac:dyDescent="0.2">
      <c r="A24797" s="13">
        <v>0</v>
      </c>
      <c r="B24797" s="4" t="s">
        <v>10</v>
      </c>
      <c r="C24797" s="28">
        <v>0</v>
      </c>
    </row>
    <row r="24798" spans="1:3" ht="15" hidden="1" x14ac:dyDescent="0.2">
      <c r="A24798" s="13">
        <f>SUM(C24798)</f>
        <v>0</v>
      </c>
      <c r="B24798" s="4" t="s">
        <v>11</v>
      </c>
      <c r="C24798" s="28">
        <v>0</v>
      </c>
    </row>
    <row r="24799" spans="1:3" ht="15" hidden="1" x14ac:dyDescent="0.2">
      <c r="A24799" s="13">
        <f>SUM(C24799)</f>
        <v>0</v>
      </c>
      <c r="B24799" s="4" t="s">
        <v>12</v>
      </c>
      <c r="C24799" s="28">
        <v>0</v>
      </c>
    </row>
    <row r="24800" spans="1:3" ht="15" hidden="1" x14ac:dyDescent="0.2">
      <c r="A24800" s="13">
        <f>SUM(C24800)</f>
        <v>0</v>
      </c>
      <c r="B24800" s="2" t="s">
        <v>13</v>
      </c>
      <c r="C24800" s="28">
        <v>0</v>
      </c>
    </row>
    <row r="24801" spans="1:3" ht="15" hidden="1" x14ac:dyDescent="0.2">
      <c r="A24801" s="13">
        <v>0</v>
      </c>
      <c r="B24801" s="3" t="s">
        <v>14</v>
      </c>
      <c r="C24801" s="28">
        <v>0</v>
      </c>
    </row>
    <row r="24802" spans="1:3" ht="15" hidden="1" x14ac:dyDescent="0.2">
      <c r="A24802" s="13">
        <v>0</v>
      </c>
      <c r="B24802" s="4" t="s">
        <v>15</v>
      </c>
      <c r="C24802" s="28">
        <v>0</v>
      </c>
    </row>
    <row r="24803" spans="1:3" ht="15" hidden="1" x14ac:dyDescent="0.2">
      <c r="A24803" s="13">
        <v>0</v>
      </c>
      <c r="B24803" s="4" t="s">
        <v>10</v>
      </c>
      <c r="C24803" s="28">
        <v>0</v>
      </c>
    </row>
    <row r="24804" spans="1:3" ht="15" hidden="1" x14ac:dyDescent="0.2">
      <c r="A24804" s="13">
        <f t="shared" ref="A24804:A24810" si="1014">SUM(C24804)</f>
        <v>0</v>
      </c>
      <c r="B24804" s="4" t="s">
        <v>16</v>
      </c>
      <c r="C24804" s="28">
        <v>0</v>
      </c>
    </row>
    <row r="24805" spans="1:3" ht="15" hidden="1" x14ac:dyDescent="0.2">
      <c r="A24805" s="13">
        <f t="shared" si="1014"/>
        <v>0</v>
      </c>
      <c r="B24805" s="3" t="s">
        <v>17</v>
      </c>
      <c r="C24805" s="28">
        <v>0</v>
      </c>
    </row>
    <row r="24806" spans="1:3" ht="15" hidden="1" x14ac:dyDescent="0.2">
      <c r="A24806" s="13">
        <f t="shared" si="1014"/>
        <v>0</v>
      </c>
      <c r="B24806" s="4" t="s">
        <v>18</v>
      </c>
      <c r="C24806" s="28">
        <v>0</v>
      </c>
    </row>
    <row r="24807" spans="1:3" hidden="1" x14ac:dyDescent="0.2">
      <c r="A24807" s="13">
        <f t="shared" si="1014"/>
        <v>0</v>
      </c>
      <c r="B24807" s="21"/>
      <c r="C24807" s="35"/>
    </row>
    <row r="24808" spans="1:3" ht="15" x14ac:dyDescent="0.2">
      <c r="A24808" s="13"/>
      <c r="B24808" s="2" t="s">
        <v>19</v>
      </c>
      <c r="C24808" s="28">
        <v>85.761240000000001</v>
      </c>
    </row>
    <row r="24809" spans="1:3" ht="15" x14ac:dyDescent="0.2">
      <c r="A24809" s="13"/>
      <c r="B24809" s="12" t="s">
        <v>20</v>
      </c>
      <c r="C24809" s="31">
        <v>2.23</v>
      </c>
    </row>
    <row r="24810" spans="1:3" ht="15" x14ac:dyDescent="0.2">
      <c r="A24810" s="13"/>
      <c r="B24810" s="12" t="s">
        <v>21</v>
      </c>
      <c r="C24810" s="31">
        <v>34.529430000000005</v>
      </c>
    </row>
    <row r="24811" spans="1:3" ht="15" hidden="1" x14ac:dyDescent="0.2">
      <c r="A24811" s="13">
        <v>0</v>
      </c>
      <c r="B24811" s="15" t="s">
        <v>22</v>
      </c>
      <c r="C24811" s="32">
        <v>1.5503199999999999</v>
      </c>
    </row>
    <row r="24812" spans="1:3" ht="15" hidden="1" x14ac:dyDescent="0.2">
      <c r="A24812" s="13">
        <v>0</v>
      </c>
      <c r="B24812" s="15" t="s">
        <v>23</v>
      </c>
      <c r="C24812" s="32">
        <v>0.80800000000000005</v>
      </c>
    </row>
    <row r="24813" spans="1:3" ht="15" hidden="1" x14ac:dyDescent="0.2">
      <c r="A24813" s="13">
        <v>0</v>
      </c>
      <c r="B24813" s="15" t="s">
        <v>24</v>
      </c>
      <c r="C24813" s="32">
        <v>13.6106</v>
      </c>
    </row>
    <row r="24814" spans="1:3" ht="15" hidden="1" x14ac:dyDescent="0.2">
      <c r="A24814" s="13">
        <v>0</v>
      </c>
      <c r="B24814" s="15" t="s">
        <v>25</v>
      </c>
      <c r="C24814" s="32">
        <v>4.9000000000000004</v>
      </c>
    </row>
    <row r="24815" spans="1:3" ht="15" hidden="1" x14ac:dyDescent="0.2">
      <c r="A24815" s="13">
        <v>0</v>
      </c>
      <c r="B24815" s="15" t="s">
        <v>26</v>
      </c>
      <c r="C24815" s="32">
        <v>0</v>
      </c>
    </row>
    <row r="24816" spans="1:3" ht="15" hidden="1" x14ac:dyDescent="0.2">
      <c r="A24816" s="13">
        <v>0</v>
      </c>
      <c r="B24816" s="15" t="s">
        <v>27</v>
      </c>
      <c r="C24816" s="32">
        <v>0</v>
      </c>
    </row>
    <row r="24817" spans="1:3" ht="30" hidden="1" x14ac:dyDescent="0.2">
      <c r="A24817" s="13">
        <v>0</v>
      </c>
      <c r="B24817" s="15" t="s">
        <v>28</v>
      </c>
      <c r="C24817" s="32">
        <v>0</v>
      </c>
    </row>
    <row r="24818" spans="1:3" ht="15" hidden="1" x14ac:dyDescent="0.2">
      <c r="A24818" s="13">
        <v>0</v>
      </c>
      <c r="B24818" s="15" t="s">
        <v>29</v>
      </c>
      <c r="C24818" s="32">
        <v>8.8275100000000002</v>
      </c>
    </row>
    <row r="24819" spans="1:3" ht="15" hidden="1" x14ac:dyDescent="0.2">
      <c r="A24819" s="13">
        <v>0</v>
      </c>
      <c r="B24819" s="15" t="s">
        <v>30</v>
      </c>
      <c r="C24819" s="32">
        <v>0</v>
      </c>
    </row>
    <row r="24820" spans="1:3" ht="15" hidden="1" x14ac:dyDescent="0.2">
      <c r="A24820" s="13">
        <v>0</v>
      </c>
      <c r="B24820" s="15" t="s">
        <v>31</v>
      </c>
      <c r="C24820" s="32">
        <v>4.8330000000000002</v>
      </c>
    </row>
    <row r="24821" spans="1:3" ht="15" hidden="1" x14ac:dyDescent="0.2">
      <c r="A24821" s="13">
        <f t="shared" ref="A24821:A24827" si="1015">SUM(C24821)</f>
        <v>0</v>
      </c>
      <c r="B24821" s="12" t="s">
        <v>32</v>
      </c>
      <c r="C24821" s="31">
        <v>0</v>
      </c>
    </row>
    <row r="24822" spans="1:3" ht="15" hidden="1" x14ac:dyDescent="0.2">
      <c r="A24822" s="13">
        <f t="shared" si="1015"/>
        <v>0</v>
      </c>
      <c r="B24822" s="3" t="s">
        <v>33</v>
      </c>
      <c r="C24822" s="28">
        <v>0</v>
      </c>
    </row>
    <row r="24823" spans="1:3" ht="15" x14ac:dyDescent="0.2">
      <c r="A24823" s="13"/>
      <c r="B24823" s="12" t="s">
        <v>4</v>
      </c>
      <c r="C24823" s="31">
        <v>9.3634599999999999</v>
      </c>
    </row>
    <row r="24824" spans="1:3" ht="15" x14ac:dyDescent="0.2">
      <c r="A24824" s="13"/>
      <c r="B24824" s="12" t="s">
        <v>34</v>
      </c>
      <c r="C24824" s="31">
        <v>1.7399800000000001</v>
      </c>
    </row>
    <row r="24825" spans="1:3" ht="15" x14ac:dyDescent="0.2">
      <c r="A24825" s="13"/>
      <c r="B24825" s="12" t="s">
        <v>35</v>
      </c>
      <c r="C24825" s="31">
        <v>37.89837</v>
      </c>
    </row>
    <row r="24826" spans="1:3" ht="15" x14ac:dyDescent="0.2">
      <c r="A24826" s="13"/>
      <c r="B24826" s="2" t="s">
        <v>36</v>
      </c>
      <c r="C24826" s="28">
        <v>5.5679999999999996</v>
      </c>
    </row>
    <row r="24827" spans="1:3" ht="15" hidden="1" x14ac:dyDescent="0.2">
      <c r="A24827" s="13">
        <f t="shared" si="1015"/>
        <v>0</v>
      </c>
      <c r="B24827" s="2" t="s">
        <v>37</v>
      </c>
      <c r="C24827" s="28">
        <v>0</v>
      </c>
    </row>
    <row r="24828" spans="1:3" ht="15" hidden="1" x14ac:dyDescent="0.2">
      <c r="A24828" s="13">
        <v>0</v>
      </c>
      <c r="B24828" s="16" t="s">
        <v>8</v>
      </c>
      <c r="C24828" s="33">
        <v>0</v>
      </c>
    </row>
    <row r="24829" spans="1:3" ht="15" hidden="1" x14ac:dyDescent="0.2">
      <c r="A24829" s="13">
        <v>0</v>
      </c>
      <c r="B24829" s="15" t="s">
        <v>9</v>
      </c>
      <c r="C24829" s="32">
        <v>0</v>
      </c>
    </row>
    <row r="24830" spans="1:3" ht="15" hidden="1" x14ac:dyDescent="0.2">
      <c r="A24830" s="13">
        <v>0</v>
      </c>
      <c r="B24830" s="15" t="s">
        <v>38</v>
      </c>
      <c r="C24830" s="32">
        <v>0</v>
      </c>
    </row>
    <row r="24831" spans="1:3" ht="15" hidden="1" x14ac:dyDescent="0.2">
      <c r="A24831" s="13">
        <f>SUM(C24831)</f>
        <v>0</v>
      </c>
      <c r="B24831" s="14" t="s">
        <v>39</v>
      </c>
      <c r="C24831" s="31">
        <v>0</v>
      </c>
    </row>
    <row r="24832" spans="1:3" ht="15" hidden="1" x14ac:dyDescent="0.2">
      <c r="A24832" s="13">
        <f>SUM(C24832)</f>
        <v>0</v>
      </c>
      <c r="B24832" s="4" t="s">
        <v>40</v>
      </c>
      <c r="C24832" s="28">
        <v>0</v>
      </c>
    </row>
    <row r="24833" spans="1:3" ht="15" hidden="1" x14ac:dyDescent="0.2">
      <c r="A24833" s="13">
        <f>SUM(C24833)</f>
        <v>0</v>
      </c>
      <c r="B24833" s="2" t="s">
        <v>41</v>
      </c>
      <c r="C24833" s="28">
        <v>0</v>
      </c>
    </row>
    <row r="24834" spans="1:3" ht="15" hidden="1" x14ac:dyDescent="0.2">
      <c r="A24834" s="13">
        <v>0</v>
      </c>
      <c r="B24834" s="16" t="s">
        <v>14</v>
      </c>
      <c r="C24834" s="33">
        <v>0</v>
      </c>
    </row>
    <row r="24835" spans="1:3" ht="15" hidden="1" x14ac:dyDescent="0.2">
      <c r="A24835" s="13">
        <v>0</v>
      </c>
      <c r="B24835" s="15" t="s">
        <v>9</v>
      </c>
      <c r="C24835" s="32">
        <v>0</v>
      </c>
    </row>
    <row r="24836" spans="1:3" ht="15" hidden="1" x14ac:dyDescent="0.2">
      <c r="A24836" s="13">
        <v>0</v>
      </c>
      <c r="B24836" s="15" t="s">
        <v>10</v>
      </c>
      <c r="C24836" s="32">
        <v>0</v>
      </c>
    </row>
    <row r="24837" spans="1:3" ht="15" hidden="1" x14ac:dyDescent="0.2">
      <c r="A24837" s="13">
        <f>SUM(C24837)</f>
        <v>0</v>
      </c>
      <c r="B24837" s="14" t="s">
        <v>42</v>
      </c>
      <c r="C24837" s="31">
        <v>0</v>
      </c>
    </row>
    <row r="24838" spans="1:3" ht="15" hidden="1" x14ac:dyDescent="0.2">
      <c r="A24838" s="13">
        <f>SUM(C24838)</f>
        <v>0</v>
      </c>
      <c r="B24838" s="4" t="s">
        <v>16</v>
      </c>
      <c r="C24838" s="28">
        <v>0</v>
      </c>
    </row>
    <row r="24839" spans="1:3" ht="15" hidden="1" x14ac:dyDescent="0.2">
      <c r="A24839" s="13">
        <f>SUM(C24839)</f>
        <v>0</v>
      </c>
      <c r="B24839" s="16" t="s">
        <v>17</v>
      </c>
      <c r="C24839" s="33">
        <v>0</v>
      </c>
    </row>
    <row r="24840" spans="1:3" ht="15" hidden="1" x14ac:dyDescent="0.2">
      <c r="A24840" s="13">
        <v>0</v>
      </c>
      <c r="B24840" s="15" t="s">
        <v>43</v>
      </c>
      <c r="C24840" s="32">
        <v>0</v>
      </c>
    </row>
    <row r="24841" spans="1:3" ht="15" hidden="1" x14ac:dyDescent="0.2">
      <c r="A24841" s="13">
        <v>0</v>
      </c>
      <c r="B24841" s="15" t="s">
        <v>15</v>
      </c>
      <c r="C24841" s="32">
        <v>0</v>
      </c>
    </row>
    <row r="24842" spans="1:3" ht="15" hidden="1" x14ac:dyDescent="0.2">
      <c r="A24842" s="13">
        <v>0</v>
      </c>
      <c r="B24842" s="15" t="s">
        <v>10</v>
      </c>
      <c r="C24842" s="32">
        <v>0</v>
      </c>
    </row>
    <row r="24843" spans="1:3" ht="15" hidden="1" x14ac:dyDescent="0.2">
      <c r="A24843" s="13">
        <f t="shared" ref="A24843:A24865" si="1016">SUM(C24843)</f>
        <v>0</v>
      </c>
      <c r="B24843" s="14" t="s">
        <v>39</v>
      </c>
      <c r="C24843" s="31">
        <v>0</v>
      </c>
    </row>
    <row r="24844" spans="1:3" ht="15" hidden="1" x14ac:dyDescent="0.2">
      <c r="A24844" s="13">
        <f t="shared" si="1016"/>
        <v>0</v>
      </c>
      <c r="B24844" s="4" t="s">
        <v>16</v>
      </c>
      <c r="C24844" s="28">
        <v>0</v>
      </c>
    </row>
    <row r="24845" spans="1:3" hidden="1" x14ac:dyDescent="0.2">
      <c r="A24845" s="13">
        <f t="shared" si="1016"/>
        <v>0</v>
      </c>
      <c r="B24845" s="21"/>
      <c r="C24845" s="35"/>
    </row>
    <row r="24846" spans="1:3" ht="15" hidden="1" x14ac:dyDescent="0.2">
      <c r="A24846" s="13">
        <f t="shared" si="1016"/>
        <v>0</v>
      </c>
      <c r="B24846" s="22" t="s">
        <v>60</v>
      </c>
      <c r="C24846" s="29"/>
    </row>
    <row r="24847" spans="1:3" ht="15" x14ac:dyDescent="0.2">
      <c r="A24847" s="13"/>
      <c r="B24847" s="17" t="s">
        <v>44</v>
      </c>
      <c r="C24847" s="31">
        <v>229.79731000000001</v>
      </c>
    </row>
    <row r="24848" spans="1:3" ht="15" x14ac:dyDescent="0.2">
      <c r="A24848" s="13"/>
      <c r="B24848" s="12" t="s">
        <v>1</v>
      </c>
      <c r="C24848" s="31">
        <v>229.79731000000001</v>
      </c>
    </row>
    <row r="24849" spans="1:3" ht="15" hidden="1" x14ac:dyDescent="0.2">
      <c r="A24849" s="13">
        <f t="shared" si="1016"/>
        <v>0</v>
      </c>
      <c r="B24849" s="12" t="s">
        <v>6</v>
      </c>
      <c r="C24849" s="31">
        <v>0</v>
      </c>
    </row>
    <row r="24850" spans="1:3" ht="15" hidden="1" x14ac:dyDescent="0.2">
      <c r="A24850" s="13">
        <f t="shared" si="1016"/>
        <v>0</v>
      </c>
      <c r="B24850" s="12" t="s">
        <v>45</v>
      </c>
      <c r="C24850" s="31">
        <v>0</v>
      </c>
    </row>
    <row r="24851" spans="1:3" ht="15" hidden="1" x14ac:dyDescent="0.2">
      <c r="A24851" s="13">
        <f t="shared" si="1016"/>
        <v>0</v>
      </c>
      <c r="B24851" s="12" t="s">
        <v>13</v>
      </c>
      <c r="C24851" s="31">
        <v>0</v>
      </c>
    </row>
    <row r="24852" spans="1:3" ht="15" x14ac:dyDescent="0.2">
      <c r="A24852" s="13"/>
      <c r="B24852" s="17" t="s">
        <v>46</v>
      </c>
      <c r="C24852" s="31">
        <v>91.329239999999999</v>
      </c>
    </row>
    <row r="24853" spans="1:3" ht="15" x14ac:dyDescent="0.2">
      <c r="A24853" s="13"/>
      <c r="B24853" s="12" t="s">
        <v>19</v>
      </c>
      <c r="C24853" s="31">
        <v>85.761240000000001</v>
      </c>
    </row>
    <row r="24854" spans="1:3" ht="15" x14ac:dyDescent="0.2">
      <c r="A24854" s="13"/>
      <c r="B24854" s="12" t="s">
        <v>36</v>
      </c>
      <c r="C24854" s="31">
        <v>5.5679999999999996</v>
      </c>
    </row>
    <row r="24855" spans="1:3" ht="15" hidden="1" x14ac:dyDescent="0.2">
      <c r="A24855" s="13">
        <f t="shared" si="1016"/>
        <v>0</v>
      </c>
      <c r="B24855" s="12" t="s">
        <v>47</v>
      </c>
      <c r="C24855" s="31">
        <v>0</v>
      </c>
    </row>
    <row r="24856" spans="1:3" ht="15" hidden="1" x14ac:dyDescent="0.2">
      <c r="A24856" s="13">
        <f t="shared" si="1016"/>
        <v>0</v>
      </c>
      <c r="B24856" s="12" t="s">
        <v>41</v>
      </c>
      <c r="C24856" s="31">
        <v>0</v>
      </c>
    </row>
    <row r="24857" spans="1:3" ht="15" x14ac:dyDescent="0.2">
      <c r="A24857" s="13"/>
      <c r="B24857" s="39" t="s">
        <v>48</v>
      </c>
      <c r="C24857" s="40">
        <v>138.46807000000001</v>
      </c>
    </row>
    <row r="24858" spans="1:3" ht="15" x14ac:dyDescent="0.2">
      <c r="A24858" s="13"/>
      <c r="B24858" s="39" t="s">
        <v>49</v>
      </c>
      <c r="C24858" s="40">
        <v>196.86933999999999</v>
      </c>
    </row>
    <row r="24859" spans="1:3" ht="15" x14ac:dyDescent="0.2">
      <c r="A24859" s="13"/>
      <c r="B24859" s="39" t="s">
        <v>50</v>
      </c>
      <c r="C24859" s="40">
        <v>335.33740999999998</v>
      </c>
    </row>
    <row r="24860" spans="1:3" ht="15" hidden="1" x14ac:dyDescent="0.2">
      <c r="A24860" s="13">
        <f t="shared" si="1016"/>
        <v>0</v>
      </c>
      <c r="B24860" s="23"/>
      <c r="C24860" s="34"/>
    </row>
    <row r="24861" spans="1:3" hidden="1" x14ac:dyDescent="0.2">
      <c r="A24861" s="13">
        <f t="shared" si="1016"/>
        <v>0</v>
      </c>
      <c r="B24861" s="18" t="s">
        <v>319</v>
      </c>
      <c r="C24861" s="29"/>
    </row>
    <row r="24862" spans="1:3" ht="15" x14ac:dyDescent="0.2">
      <c r="A24862" s="13"/>
      <c r="B24862" s="5" t="s">
        <v>53</v>
      </c>
      <c r="C24862" s="36">
        <v>190</v>
      </c>
    </row>
    <row r="24863" spans="1:3" ht="15" x14ac:dyDescent="0.2">
      <c r="A24863" s="13"/>
      <c r="B24863" s="6" t="s">
        <v>54</v>
      </c>
      <c r="C24863" s="36">
        <v>164</v>
      </c>
    </row>
    <row r="24864" spans="1:3" ht="15" x14ac:dyDescent="0.2">
      <c r="A24864" s="13"/>
      <c r="B24864" s="6" t="s">
        <v>55</v>
      </c>
      <c r="C24864" s="36">
        <v>26</v>
      </c>
    </row>
    <row r="24865" spans="1:3" ht="15" hidden="1" x14ac:dyDescent="0.2">
      <c r="A24865" s="13">
        <f t="shared" si="1016"/>
        <v>0</v>
      </c>
      <c r="B24865" s="24"/>
      <c r="C24865" s="34"/>
    </row>
    <row r="24866" spans="1:3" ht="15" x14ac:dyDescent="0.2">
      <c r="A24866" s="13"/>
      <c r="B24866" s="121" t="s">
        <v>305</v>
      </c>
      <c r="C24866" s="122"/>
    </row>
    <row r="24867" spans="1:3" hidden="1" x14ac:dyDescent="0.2">
      <c r="A24867" s="13">
        <f t="shared" ref="A24867:A24875" si="1017">SUM(C24867)</f>
        <v>0</v>
      </c>
      <c r="B24867" s="21"/>
      <c r="C24867" s="35"/>
    </row>
    <row r="24868" spans="1:3" ht="15" hidden="1" x14ac:dyDescent="0.2">
      <c r="A24868" s="13">
        <f t="shared" si="1017"/>
        <v>0</v>
      </c>
      <c r="B24868" s="22" t="s">
        <v>59</v>
      </c>
      <c r="C24868" s="29"/>
    </row>
    <row r="24869" spans="1:3" ht="15" x14ac:dyDescent="0.2">
      <c r="A24869" s="13"/>
      <c r="B24869" s="2" t="s">
        <v>1</v>
      </c>
      <c r="C24869" s="28">
        <v>353.27366000000001</v>
      </c>
    </row>
    <row r="24870" spans="1:3" ht="15" hidden="1" x14ac:dyDescent="0.2">
      <c r="A24870" s="13">
        <f t="shared" si="1017"/>
        <v>0</v>
      </c>
      <c r="B24870" s="3" t="s">
        <v>2</v>
      </c>
      <c r="C24870" s="28"/>
    </row>
    <row r="24871" spans="1:3" ht="15" hidden="1" x14ac:dyDescent="0.2">
      <c r="A24871" s="13">
        <f t="shared" si="1017"/>
        <v>0</v>
      </c>
      <c r="B24871" s="3" t="s">
        <v>3</v>
      </c>
      <c r="C24871" s="28"/>
    </row>
    <row r="24872" spans="1:3" ht="15" hidden="1" x14ac:dyDescent="0.2">
      <c r="A24872" s="13">
        <f t="shared" si="1017"/>
        <v>0</v>
      </c>
      <c r="B24872" s="3" t="s">
        <v>4</v>
      </c>
      <c r="C24872" s="28">
        <v>0</v>
      </c>
    </row>
    <row r="24873" spans="1:3" ht="15" x14ac:dyDescent="0.2">
      <c r="A24873" s="13"/>
      <c r="B24873" s="3" t="s">
        <v>5</v>
      </c>
      <c r="C24873" s="28">
        <v>353.27366000000001</v>
      </c>
    </row>
    <row r="24874" spans="1:3" ht="15" hidden="1" x14ac:dyDescent="0.2">
      <c r="A24874" s="13">
        <f t="shared" si="1017"/>
        <v>0</v>
      </c>
      <c r="B24874" s="2" t="s">
        <v>6</v>
      </c>
      <c r="C24874" s="28">
        <v>0</v>
      </c>
    </row>
    <row r="24875" spans="1:3" ht="15" hidden="1" x14ac:dyDescent="0.2">
      <c r="A24875" s="13">
        <f t="shared" si="1017"/>
        <v>0</v>
      </c>
      <c r="B24875" s="2" t="s">
        <v>7</v>
      </c>
      <c r="C24875" s="28">
        <v>0</v>
      </c>
    </row>
    <row r="24876" spans="1:3" ht="15" hidden="1" x14ac:dyDescent="0.2">
      <c r="A24876" s="13">
        <v>0</v>
      </c>
      <c r="B24876" s="3" t="s">
        <v>8</v>
      </c>
      <c r="C24876" s="28">
        <v>0</v>
      </c>
    </row>
    <row r="24877" spans="1:3" ht="15" hidden="1" x14ac:dyDescent="0.2">
      <c r="A24877" s="13">
        <f>SUM(C24877)</f>
        <v>0</v>
      </c>
      <c r="B24877" s="4" t="s">
        <v>9</v>
      </c>
      <c r="C24877" s="28">
        <v>0</v>
      </c>
    </row>
    <row r="24878" spans="1:3" ht="15" hidden="1" x14ac:dyDescent="0.2">
      <c r="A24878" s="13">
        <v>0</v>
      </c>
      <c r="B24878" s="4" t="s">
        <v>10</v>
      </c>
      <c r="C24878" s="28">
        <v>0</v>
      </c>
    </row>
    <row r="24879" spans="1:3" ht="15" hidden="1" x14ac:dyDescent="0.2">
      <c r="A24879" s="13">
        <f>SUM(C24879)</f>
        <v>0</v>
      </c>
      <c r="B24879" s="4" t="s">
        <v>11</v>
      </c>
      <c r="C24879" s="28">
        <v>0</v>
      </c>
    </row>
    <row r="24880" spans="1:3" ht="15" hidden="1" x14ac:dyDescent="0.2">
      <c r="A24880" s="13">
        <f>SUM(C24880)</f>
        <v>0</v>
      </c>
      <c r="B24880" s="4" t="s">
        <v>12</v>
      </c>
      <c r="C24880" s="28">
        <v>0</v>
      </c>
    </row>
    <row r="24881" spans="1:3" ht="15" hidden="1" x14ac:dyDescent="0.2">
      <c r="A24881" s="13">
        <f>SUM(C24881)</f>
        <v>0</v>
      </c>
      <c r="B24881" s="2" t="s">
        <v>13</v>
      </c>
      <c r="C24881" s="28">
        <v>0</v>
      </c>
    </row>
    <row r="24882" spans="1:3" ht="15" hidden="1" x14ac:dyDescent="0.2">
      <c r="A24882" s="13">
        <v>0</v>
      </c>
      <c r="B24882" s="3" t="s">
        <v>14</v>
      </c>
      <c r="C24882" s="28">
        <v>0</v>
      </c>
    </row>
    <row r="24883" spans="1:3" ht="15" hidden="1" x14ac:dyDescent="0.2">
      <c r="A24883" s="13">
        <v>0</v>
      </c>
      <c r="B24883" s="4" t="s">
        <v>15</v>
      </c>
      <c r="C24883" s="28">
        <v>0</v>
      </c>
    </row>
    <row r="24884" spans="1:3" ht="15" hidden="1" x14ac:dyDescent="0.2">
      <c r="A24884" s="13">
        <v>0</v>
      </c>
      <c r="B24884" s="4" t="s">
        <v>10</v>
      </c>
      <c r="C24884" s="28">
        <v>0</v>
      </c>
    </row>
    <row r="24885" spans="1:3" ht="15" hidden="1" x14ac:dyDescent="0.2">
      <c r="A24885" s="13">
        <f t="shared" ref="A24885:A24891" si="1018">SUM(C24885)</f>
        <v>0</v>
      </c>
      <c r="B24885" s="4" t="s">
        <v>16</v>
      </c>
      <c r="C24885" s="28">
        <v>0</v>
      </c>
    </row>
    <row r="24886" spans="1:3" ht="15" hidden="1" x14ac:dyDescent="0.2">
      <c r="A24886" s="13">
        <f t="shared" si="1018"/>
        <v>0</v>
      </c>
      <c r="B24886" s="3" t="s">
        <v>17</v>
      </c>
      <c r="C24886" s="28">
        <v>0</v>
      </c>
    </row>
    <row r="24887" spans="1:3" ht="15" hidden="1" x14ac:dyDescent="0.2">
      <c r="A24887" s="13">
        <f t="shared" si="1018"/>
        <v>0</v>
      </c>
      <c r="B24887" s="4" t="s">
        <v>18</v>
      </c>
      <c r="C24887" s="28">
        <v>0</v>
      </c>
    </row>
    <row r="24888" spans="1:3" hidden="1" x14ac:dyDescent="0.2">
      <c r="A24888" s="13">
        <f t="shared" si="1018"/>
        <v>0</v>
      </c>
      <c r="B24888" s="21"/>
      <c r="C24888" s="35"/>
    </row>
    <row r="24889" spans="1:3" ht="15" x14ac:dyDescent="0.2">
      <c r="A24889" s="13"/>
      <c r="B24889" s="2" t="s">
        <v>19</v>
      </c>
      <c r="C24889" s="28">
        <v>131.89458999999999</v>
      </c>
    </row>
    <row r="24890" spans="1:3" ht="15" hidden="1" x14ac:dyDescent="0.2">
      <c r="A24890" s="13">
        <f t="shared" si="1018"/>
        <v>0</v>
      </c>
      <c r="B24890" s="12" t="s">
        <v>20</v>
      </c>
      <c r="C24890" s="31">
        <v>0</v>
      </c>
    </row>
    <row r="24891" spans="1:3" ht="15" x14ac:dyDescent="0.2">
      <c r="A24891" s="13"/>
      <c r="B24891" s="12" t="s">
        <v>21</v>
      </c>
      <c r="C24891" s="31">
        <v>18.73188</v>
      </c>
    </row>
    <row r="24892" spans="1:3" ht="15" hidden="1" x14ac:dyDescent="0.2">
      <c r="A24892" s="13">
        <v>0</v>
      </c>
      <c r="B24892" s="15" t="s">
        <v>22</v>
      </c>
      <c r="C24892" s="32">
        <v>0</v>
      </c>
    </row>
    <row r="24893" spans="1:3" ht="15" hidden="1" x14ac:dyDescent="0.2">
      <c r="A24893" s="13">
        <v>0</v>
      </c>
      <c r="B24893" s="15" t="s">
        <v>23</v>
      </c>
      <c r="C24893" s="32">
        <v>0</v>
      </c>
    </row>
    <row r="24894" spans="1:3" ht="15" hidden="1" x14ac:dyDescent="0.2">
      <c r="A24894" s="13">
        <v>0</v>
      </c>
      <c r="B24894" s="15" t="s">
        <v>24</v>
      </c>
      <c r="C24894" s="32">
        <v>0</v>
      </c>
    </row>
    <row r="24895" spans="1:3" ht="15" hidden="1" x14ac:dyDescent="0.2">
      <c r="A24895" s="13">
        <v>0</v>
      </c>
      <c r="B24895" s="15" t="s">
        <v>25</v>
      </c>
      <c r="C24895" s="32">
        <v>0</v>
      </c>
    </row>
    <row r="24896" spans="1:3" ht="15" hidden="1" x14ac:dyDescent="0.2">
      <c r="A24896" s="13">
        <v>0</v>
      </c>
      <c r="B24896" s="15" t="s">
        <v>26</v>
      </c>
      <c r="C24896" s="32">
        <v>0</v>
      </c>
    </row>
    <row r="24897" spans="1:3" ht="15" hidden="1" x14ac:dyDescent="0.2">
      <c r="A24897" s="13">
        <v>0</v>
      </c>
      <c r="B24897" s="15" t="s">
        <v>27</v>
      </c>
      <c r="C24897" s="32">
        <v>0</v>
      </c>
    </row>
    <row r="24898" spans="1:3" ht="30" hidden="1" x14ac:dyDescent="0.2">
      <c r="A24898" s="13">
        <v>0</v>
      </c>
      <c r="B24898" s="15" t="s">
        <v>28</v>
      </c>
      <c r="C24898" s="32">
        <v>0</v>
      </c>
    </row>
    <row r="24899" spans="1:3" ht="15" hidden="1" x14ac:dyDescent="0.2">
      <c r="A24899" s="13">
        <v>0</v>
      </c>
      <c r="B24899" s="15" t="s">
        <v>29</v>
      </c>
      <c r="C24899" s="32">
        <v>0</v>
      </c>
    </row>
    <row r="24900" spans="1:3" ht="15" hidden="1" x14ac:dyDescent="0.2">
      <c r="A24900" s="13">
        <v>0</v>
      </c>
      <c r="B24900" s="15" t="s">
        <v>30</v>
      </c>
      <c r="C24900" s="32">
        <v>0</v>
      </c>
    </row>
    <row r="24901" spans="1:3" ht="15" hidden="1" x14ac:dyDescent="0.2">
      <c r="A24901" s="13">
        <v>0</v>
      </c>
      <c r="B24901" s="15" t="s">
        <v>31</v>
      </c>
      <c r="C24901" s="32">
        <v>18.73188</v>
      </c>
    </row>
    <row r="24902" spans="1:3" ht="15" hidden="1" x14ac:dyDescent="0.2">
      <c r="A24902" s="13">
        <f>SUM(C24902)</f>
        <v>0</v>
      </c>
      <c r="B24902" s="12" t="s">
        <v>32</v>
      </c>
      <c r="C24902" s="31">
        <v>0</v>
      </c>
    </row>
    <row r="24903" spans="1:3" ht="15" hidden="1" x14ac:dyDescent="0.2">
      <c r="A24903" s="13">
        <f>SUM(C24903)</f>
        <v>0</v>
      </c>
      <c r="B24903" s="3" t="s">
        <v>33</v>
      </c>
      <c r="C24903" s="28">
        <v>0</v>
      </c>
    </row>
    <row r="24904" spans="1:3" ht="15" x14ac:dyDescent="0.2">
      <c r="A24904" s="13"/>
      <c r="B24904" s="12" t="s">
        <v>4</v>
      </c>
      <c r="C24904" s="31">
        <v>2.1082999999999998</v>
      </c>
    </row>
    <row r="24905" spans="1:3" ht="15" hidden="1" x14ac:dyDescent="0.2">
      <c r="A24905" s="13">
        <f>SUM(C24905)</f>
        <v>0</v>
      </c>
      <c r="B24905" s="12" t="s">
        <v>34</v>
      </c>
      <c r="C24905" s="31">
        <v>0</v>
      </c>
    </row>
    <row r="24906" spans="1:3" ht="15" x14ac:dyDescent="0.2">
      <c r="A24906" s="13"/>
      <c r="B24906" s="12" t="s">
        <v>35</v>
      </c>
      <c r="C24906" s="31">
        <v>111.05441</v>
      </c>
    </row>
    <row r="24907" spans="1:3" ht="15" hidden="1" x14ac:dyDescent="0.2">
      <c r="A24907" s="13">
        <f t="shared" ref="A24906:A24969" si="1019">SUM(C24907)</f>
        <v>0</v>
      </c>
      <c r="B24907" s="2" t="s">
        <v>36</v>
      </c>
      <c r="C24907" s="28">
        <v>0</v>
      </c>
    </row>
    <row r="24908" spans="1:3" ht="15" hidden="1" x14ac:dyDescent="0.2">
      <c r="A24908" s="13">
        <f t="shared" si="1019"/>
        <v>0</v>
      </c>
      <c r="B24908" s="2" t="s">
        <v>37</v>
      </c>
      <c r="C24908" s="28">
        <v>0</v>
      </c>
    </row>
    <row r="24909" spans="1:3" ht="15" hidden="1" x14ac:dyDescent="0.2">
      <c r="A24909" s="13">
        <v>0</v>
      </c>
      <c r="B24909" s="16" t="s">
        <v>8</v>
      </c>
      <c r="C24909" s="33">
        <v>0</v>
      </c>
    </row>
    <row r="24910" spans="1:3" ht="15" hidden="1" x14ac:dyDescent="0.2">
      <c r="A24910" s="13">
        <v>0</v>
      </c>
      <c r="B24910" s="15" t="s">
        <v>9</v>
      </c>
      <c r="C24910" s="32">
        <v>0</v>
      </c>
    </row>
    <row r="24911" spans="1:3" ht="15" hidden="1" x14ac:dyDescent="0.2">
      <c r="A24911" s="13">
        <v>0</v>
      </c>
      <c r="B24911" s="15" t="s">
        <v>38</v>
      </c>
      <c r="C24911" s="32">
        <v>0</v>
      </c>
    </row>
    <row r="24912" spans="1:3" ht="15" hidden="1" x14ac:dyDescent="0.2">
      <c r="A24912" s="13">
        <f t="shared" si="1019"/>
        <v>0</v>
      </c>
      <c r="B24912" s="14" t="s">
        <v>39</v>
      </c>
      <c r="C24912" s="31">
        <v>0</v>
      </c>
    </row>
    <row r="24913" spans="1:3" ht="15" hidden="1" x14ac:dyDescent="0.2">
      <c r="A24913" s="13">
        <f t="shared" si="1019"/>
        <v>0</v>
      </c>
      <c r="B24913" s="4" t="s">
        <v>40</v>
      </c>
      <c r="C24913" s="28">
        <v>0</v>
      </c>
    </row>
    <row r="24914" spans="1:3" ht="15" hidden="1" x14ac:dyDescent="0.2">
      <c r="A24914" s="13">
        <f t="shared" si="1019"/>
        <v>0</v>
      </c>
      <c r="B24914" s="2" t="s">
        <v>41</v>
      </c>
      <c r="C24914" s="28">
        <v>0</v>
      </c>
    </row>
    <row r="24915" spans="1:3" ht="15" hidden="1" x14ac:dyDescent="0.2">
      <c r="A24915" s="13">
        <v>0</v>
      </c>
      <c r="B24915" s="16" t="s">
        <v>14</v>
      </c>
      <c r="C24915" s="33">
        <v>0</v>
      </c>
    </row>
    <row r="24916" spans="1:3" ht="15" hidden="1" x14ac:dyDescent="0.2">
      <c r="A24916" s="13">
        <v>0</v>
      </c>
      <c r="B24916" s="15" t="s">
        <v>9</v>
      </c>
      <c r="C24916" s="32">
        <v>0</v>
      </c>
    </row>
    <row r="24917" spans="1:3" ht="15" hidden="1" x14ac:dyDescent="0.2">
      <c r="A24917" s="13">
        <v>0</v>
      </c>
      <c r="B24917" s="15" t="s">
        <v>10</v>
      </c>
      <c r="C24917" s="32">
        <v>0</v>
      </c>
    </row>
    <row r="24918" spans="1:3" ht="15" hidden="1" x14ac:dyDescent="0.2">
      <c r="A24918" s="13">
        <f t="shared" si="1019"/>
        <v>0</v>
      </c>
      <c r="B24918" s="14" t="s">
        <v>42</v>
      </c>
      <c r="C24918" s="31">
        <v>0</v>
      </c>
    </row>
    <row r="24919" spans="1:3" ht="15" hidden="1" x14ac:dyDescent="0.2">
      <c r="A24919" s="13">
        <f t="shared" si="1019"/>
        <v>0</v>
      </c>
      <c r="B24919" s="4" t="s">
        <v>16</v>
      </c>
      <c r="C24919" s="28">
        <v>0</v>
      </c>
    </row>
    <row r="24920" spans="1:3" ht="15" hidden="1" x14ac:dyDescent="0.2">
      <c r="A24920" s="13">
        <f t="shared" si="1019"/>
        <v>0</v>
      </c>
      <c r="B24920" s="16" t="s">
        <v>17</v>
      </c>
      <c r="C24920" s="33">
        <v>0</v>
      </c>
    </row>
    <row r="24921" spans="1:3" ht="15" hidden="1" x14ac:dyDescent="0.2">
      <c r="A24921" s="13">
        <v>0</v>
      </c>
      <c r="B24921" s="15" t="s">
        <v>43</v>
      </c>
      <c r="C24921" s="32">
        <v>0</v>
      </c>
    </row>
    <row r="24922" spans="1:3" ht="15" hidden="1" x14ac:dyDescent="0.2">
      <c r="A24922" s="13">
        <v>0</v>
      </c>
      <c r="B24922" s="15" t="s">
        <v>15</v>
      </c>
      <c r="C24922" s="32">
        <v>0</v>
      </c>
    </row>
    <row r="24923" spans="1:3" ht="15" hidden="1" x14ac:dyDescent="0.2">
      <c r="A24923" s="13">
        <v>0</v>
      </c>
      <c r="B24923" s="15" t="s">
        <v>10</v>
      </c>
      <c r="C24923" s="32">
        <v>0</v>
      </c>
    </row>
    <row r="24924" spans="1:3" ht="15" hidden="1" x14ac:dyDescent="0.2">
      <c r="A24924" s="13">
        <f t="shared" si="1019"/>
        <v>0</v>
      </c>
      <c r="B24924" s="14" t="s">
        <v>39</v>
      </c>
      <c r="C24924" s="31">
        <v>0</v>
      </c>
    </row>
    <row r="24925" spans="1:3" ht="15" hidden="1" x14ac:dyDescent="0.2">
      <c r="A24925" s="13">
        <f t="shared" si="1019"/>
        <v>0</v>
      </c>
      <c r="B24925" s="4" t="s">
        <v>16</v>
      </c>
      <c r="C24925" s="28">
        <v>0</v>
      </c>
    </row>
    <row r="24926" spans="1:3" hidden="1" x14ac:dyDescent="0.2">
      <c r="A24926" s="13">
        <f t="shared" si="1019"/>
        <v>0</v>
      </c>
      <c r="B24926" s="21"/>
      <c r="C24926" s="35"/>
    </row>
    <row r="24927" spans="1:3" ht="15" hidden="1" x14ac:dyDescent="0.2">
      <c r="A24927" s="13">
        <f t="shared" si="1019"/>
        <v>0</v>
      </c>
      <c r="B24927" s="22" t="s">
        <v>60</v>
      </c>
      <c r="C24927" s="29"/>
    </row>
    <row r="24928" spans="1:3" ht="15" x14ac:dyDescent="0.2">
      <c r="A24928" s="13"/>
      <c r="B24928" s="17" t="s">
        <v>44</v>
      </c>
      <c r="C24928" s="31">
        <v>353.27366000000001</v>
      </c>
    </row>
    <row r="24929" spans="1:3" ht="15" x14ac:dyDescent="0.2">
      <c r="A24929" s="13"/>
      <c r="B24929" s="12" t="s">
        <v>1</v>
      </c>
      <c r="C24929" s="31">
        <v>353.27366000000001</v>
      </c>
    </row>
    <row r="24930" spans="1:3" ht="15" hidden="1" x14ac:dyDescent="0.2">
      <c r="A24930" s="13">
        <f t="shared" si="1019"/>
        <v>0</v>
      </c>
      <c r="B24930" s="12" t="s">
        <v>6</v>
      </c>
      <c r="C24930" s="31">
        <v>0</v>
      </c>
    </row>
    <row r="24931" spans="1:3" ht="15" hidden="1" x14ac:dyDescent="0.2">
      <c r="A24931" s="13">
        <f t="shared" si="1019"/>
        <v>0</v>
      </c>
      <c r="B24931" s="12" t="s">
        <v>45</v>
      </c>
      <c r="C24931" s="31">
        <v>0</v>
      </c>
    </row>
    <row r="24932" spans="1:3" ht="15" hidden="1" x14ac:dyDescent="0.2">
      <c r="A24932" s="13">
        <f t="shared" si="1019"/>
        <v>0</v>
      </c>
      <c r="B24932" s="12" t="s">
        <v>13</v>
      </c>
      <c r="C24932" s="31">
        <v>0</v>
      </c>
    </row>
    <row r="24933" spans="1:3" ht="15" x14ac:dyDescent="0.2">
      <c r="A24933" s="13"/>
      <c r="B24933" s="17" t="s">
        <v>46</v>
      </c>
      <c r="C24933" s="31">
        <v>131.89458999999999</v>
      </c>
    </row>
    <row r="24934" spans="1:3" ht="15" x14ac:dyDescent="0.2">
      <c r="A24934" s="13"/>
      <c r="B24934" s="12" t="s">
        <v>19</v>
      </c>
      <c r="C24934" s="31">
        <v>131.89458999999999</v>
      </c>
    </row>
    <row r="24935" spans="1:3" ht="15" hidden="1" x14ac:dyDescent="0.2">
      <c r="A24935" s="13">
        <f t="shared" si="1019"/>
        <v>0</v>
      </c>
      <c r="B24935" s="12" t="s">
        <v>36</v>
      </c>
      <c r="C24935" s="31">
        <v>0</v>
      </c>
    </row>
    <row r="24936" spans="1:3" ht="15" hidden="1" x14ac:dyDescent="0.2">
      <c r="A24936" s="13">
        <f t="shared" si="1019"/>
        <v>0</v>
      </c>
      <c r="B24936" s="12" t="s">
        <v>47</v>
      </c>
      <c r="C24936" s="31">
        <v>0</v>
      </c>
    </row>
    <row r="24937" spans="1:3" ht="15" hidden="1" x14ac:dyDescent="0.2">
      <c r="A24937" s="13">
        <f t="shared" si="1019"/>
        <v>0</v>
      </c>
      <c r="B24937" s="12" t="s">
        <v>41</v>
      </c>
      <c r="C24937" s="31">
        <v>0</v>
      </c>
    </row>
    <row r="24938" spans="1:3" ht="15" x14ac:dyDescent="0.2">
      <c r="A24938" s="13"/>
      <c r="B24938" s="39" t="s">
        <v>48</v>
      </c>
      <c r="C24938" s="40">
        <v>221.37907000000001</v>
      </c>
    </row>
    <row r="24939" spans="1:3" ht="15" x14ac:dyDescent="0.2">
      <c r="A24939" s="13"/>
      <c r="B24939" s="39" t="s">
        <v>49</v>
      </c>
      <c r="C24939" s="40">
        <v>584.16818000000001</v>
      </c>
    </row>
    <row r="24940" spans="1:3" ht="15" x14ac:dyDescent="0.2">
      <c r="A24940" s="13"/>
      <c r="B24940" s="39" t="s">
        <v>50</v>
      </c>
      <c r="C24940" s="40">
        <v>805.54724999999996</v>
      </c>
    </row>
    <row r="24941" spans="1:3" ht="15" hidden="1" x14ac:dyDescent="0.2">
      <c r="A24941" s="13">
        <f t="shared" si="1019"/>
        <v>0</v>
      </c>
      <c r="B24941" s="23"/>
      <c r="C24941" s="34"/>
    </row>
    <row r="24942" spans="1:3" hidden="1" x14ac:dyDescent="0.2">
      <c r="A24942" s="13">
        <f t="shared" si="1019"/>
        <v>0</v>
      </c>
      <c r="B24942" s="18" t="s">
        <v>319</v>
      </c>
      <c r="C24942" s="29"/>
    </row>
    <row r="24943" spans="1:3" ht="15" x14ac:dyDescent="0.2">
      <c r="A24943" s="13"/>
      <c r="B24943" s="5" t="s">
        <v>53</v>
      </c>
      <c r="C24943" s="36">
        <v>36</v>
      </c>
    </row>
    <row r="24944" spans="1:3" ht="15" x14ac:dyDescent="0.2">
      <c r="A24944" s="13"/>
      <c r="B24944" s="6" t="s">
        <v>54</v>
      </c>
      <c r="C24944" s="36">
        <v>27</v>
      </c>
    </row>
    <row r="24945" spans="1:3" ht="15" x14ac:dyDescent="0.2">
      <c r="A24945" s="13"/>
      <c r="B24945" s="6" t="s">
        <v>55</v>
      </c>
      <c r="C24945" s="36">
        <v>9</v>
      </c>
    </row>
    <row r="24946" spans="1:3" ht="15" hidden="1" x14ac:dyDescent="0.2">
      <c r="A24946" s="13">
        <f t="shared" si="1019"/>
        <v>0</v>
      </c>
      <c r="B24946" s="24"/>
      <c r="C24946" s="34"/>
    </row>
    <row r="24947" spans="1:3" ht="15" x14ac:dyDescent="0.2">
      <c r="A24947" s="13"/>
      <c r="B24947" s="121" t="s">
        <v>304</v>
      </c>
      <c r="C24947" s="122"/>
    </row>
    <row r="24948" spans="1:3" hidden="1" x14ac:dyDescent="0.2">
      <c r="A24948" s="13">
        <f t="shared" si="1019"/>
        <v>0</v>
      </c>
      <c r="B24948" s="21"/>
      <c r="C24948" s="35"/>
    </row>
    <row r="24949" spans="1:3" ht="15" hidden="1" x14ac:dyDescent="0.2">
      <c r="A24949" s="13">
        <f t="shared" si="1019"/>
        <v>0</v>
      </c>
      <c r="B24949" s="22" t="s">
        <v>59</v>
      </c>
      <c r="C24949" s="29"/>
    </row>
    <row r="24950" spans="1:3" ht="15" x14ac:dyDescent="0.2">
      <c r="A24950" s="13"/>
      <c r="B24950" s="2" t="s">
        <v>1</v>
      </c>
      <c r="C24950" s="28">
        <v>15.8544</v>
      </c>
    </row>
    <row r="24951" spans="1:3" ht="15" hidden="1" x14ac:dyDescent="0.2">
      <c r="A24951" s="13">
        <f t="shared" si="1019"/>
        <v>0</v>
      </c>
      <c r="B24951" s="3" t="s">
        <v>2</v>
      </c>
      <c r="C24951" s="28"/>
    </row>
    <row r="24952" spans="1:3" ht="15" hidden="1" x14ac:dyDescent="0.2">
      <c r="A24952" s="13">
        <f t="shared" si="1019"/>
        <v>0</v>
      </c>
      <c r="B24952" s="3" t="s">
        <v>3</v>
      </c>
      <c r="C24952" s="28"/>
    </row>
    <row r="24953" spans="1:3" ht="15" hidden="1" x14ac:dyDescent="0.2">
      <c r="A24953" s="13">
        <f t="shared" si="1019"/>
        <v>0</v>
      </c>
      <c r="B24953" s="3" t="s">
        <v>4</v>
      </c>
      <c r="C24953" s="28">
        <v>0</v>
      </c>
    </row>
    <row r="24954" spans="1:3" ht="15" x14ac:dyDescent="0.2">
      <c r="A24954" s="13"/>
      <c r="B24954" s="3" t="s">
        <v>5</v>
      </c>
      <c r="C24954" s="28">
        <v>15.8544</v>
      </c>
    </row>
    <row r="24955" spans="1:3" ht="15" hidden="1" x14ac:dyDescent="0.2">
      <c r="A24955" s="13">
        <f t="shared" si="1019"/>
        <v>0</v>
      </c>
      <c r="B24955" s="2" t="s">
        <v>6</v>
      </c>
      <c r="C24955" s="28">
        <v>0</v>
      </c>
    </row>
    <row r="24956" spans="1:3" ht="15" hidden="1" x14ac:dyDescent="0.2">
      <c r="A24956" s="13">
        <f t="shared" si="1019"/>
        <v>0</v>
      </c>
      <c r="B24956" s="2" t="s">
        <v>7</v>
      </c>
      <c r="C24956" s="28">
        <v>0</v>
      </c>
    </row>
    <row r="24957" spans="1:3" ht="15" hidden="1" x14ac:dyDescent="0.2">
      <c r="A24957" s="13">
        <v>0</v>
      </c>
      <c r="B24957" s="3" t="s">
        <v>8</v>
      </c>
      <c r="C24957" s="28">
        <v>0</v>
      </c>
    </row>
    <row r="24958" spans="1:3" ht="15" hidden="1" x14ac:dyDescent="0.2">
      <c r="A24958" s="13">
        <f t="shared" si="1019"/>
        <v>0</v>
      </c>
      <c r="B24958" s="4" t="s">
        <v>9</v>
      </c>
      <c r="C24958" s="28">
        <v>0</v>
      </c>
    </row>
    <row r="24959" spans="1:3" ht="15" hidden="1" x14ac:dyDescent="0.2">
      <c r="A24959" s="13">
        <v>0</v>
      </c>
      <c r="B24959" s="4" t="s">
        <v>10</v>
      </c>
      <c r="C24959" s="28">
        <v>0</v>
      </c>
    </row>
    <row r="24960" spans="1:3" ht="15" hidden="1" x14ac:dyDescent="0.2">
      <c r="A24960" s="13">
        <f t="shared" si="1019"/>
        <v>0</v>
      </c>
      <c r="B24960" s="4" t="s">
        <v>11</v>
      </c>
      <c r="C24960" s="28">
        <v>0</v>
      </c>
    </row>
    <row r="24961" spans="1:3" ht="15" hidden="1" x14ac:dyDescent="0.2">
      <c r="A24961" s="13">
        <f t="shared" si="1019"/>
        <v>0</v>
      </c>
      <c r="B24961" s="4" t="s">
        <v>12</v>
      </c>
      <c r="C24961" s="28">
        <v>0</v>
      </c>
    </row>
    <row r="24962" spans="1:3" ht="15" hidden="1" x14ac:dyDescent="0.2">
      <c r="A24962" s="13">
        <f t="shared" si="1019"/>
        <v>0</v>
      </c>
      <c r="B24962" s="2" t="s">
        <v>13</v>
      </c>
      <c r="C24962" s="28">
        <v>0</v>
      </c>
    </row>
    <row r="24963" spans="1:3" ht="15" hidden="1" x14ac:dyDescent="0.2">
      <c r="A24963" s="13">
        <v>0</v>
      </c>
      <c r="B24963" s="3" t="s">
        <v>14</v>
      </c>
      <c r="C24963" s="28">
        <v>0</v>
      </c>
    </row>
    <row r="24964" spans="1:3" ht="15" hidden="1" x14ac:dyDescent="0.2">
      <c r="A24964" s="13">
        <v>0</v>
      </c>
      <c r="B24964" s="4" t="s">
        <v>15</v>
      </c>
      <c r="C24964" s="28">
        <v>0</v>
      </c>
    </row>
    <row r="24965" spans="1:3" ht="15" hidden="1" x14ac:dyDescent="0.2">
      <c r="A24965" s="13">
        <v>0</v>
      </c>
      <c r="B24965" s="4" t="s">
        <v>10</v>
      </c>
      <c r="C24965" s="28">
        <v>0</v>
      </c>
    </row>
    <row r="24966" spans="1:3" ht="15" hidden="1" x14ac:dyDescent="0.2">
      <c r="A24966" s="13">
        <f t="shared" si="1019"/>
        <v>0</v>
      </c>
      <c r="B24966" s="4" t="s">
        <v>16</v>
      </c>
      <c r="C24966" s="28">
        <v>0</v>
      </c>
    </row>
    <row r="24967" spans="1:3" ht="15" hidden="1" x14ac:dyDescent="0.2">
      <c r="A24967" s="13">
        <f t="shared" si="1019"/>
        <v>0</v>
      </c>
      <c r="B24967" s="3" t="s">
        <v>17</v>
      </c>
      <c r="C24967" s="28">
        <v>0</v>
      </c>
    </row>
    <row r="24968" spans="1:3" ht="15" hidden="1" x14ac:dyDescent="0.2">
      <c r="A24968" s="13">
        <f t="shared" si="1019"/>
        <v>0</v>
      </c>
      <c r="B24968" s="4" t="s">
        <v>18</v>
      </c>
      <c r="C24968" s="28">
        <v>0</v>
      </c>
    </row>
    <row r="24969" spans="1:3" hidden="1" x14ac:dyDescent="0.2">
      <c r="A24969" s="13">
        <f t="shared" si="1019"/>
        <v>0</v>
      </c>
      <c r="B24969" s="21"/>
      <c r="C24969" s="35"/>
    </row>
    <row r="24970" spans="1:3" ht="15" x14ac:dyDescent="0.2">
      <c r="A24970" s="13"/>
      <c r="B24970" s="2" t="s">
        <v>19</v>
      </c>
      <c r="C24970" s="28">
        <v>85.199999999999989</v>
      </c>
    </row>
    <row r="24971" spans="1:3" ht="15" x14ac:dyDescent="0.2">
      <c r="A24971" s="13"/>
      <c r="B24971" s="12" t="s">
        <v>20</v>
      </c>
      <c r="C24971" s="31">
        <v>43.4</v>
      </c>
    </row>
    <row r="24972" spans="1:3" ht="15" x14ac:dyDescent="0.2">
      <c r="A24972" s="13"/>
      <c r="B24972" s="12" t="s">
        <v>21</v>
      </c>
      <c r="C24972" s="31">
        <v>41.8</v>
      </c>
    </row>
    <row r="24973" spans="1:3" ht="15" hidden="1" x14ac:dyDescent="0.2">
      <c r="A24973" s="13">
        <v>0</v>
      </c>
      <c r="B24973" s="15" t="s">
        <v>22</v>
      </c>
      <c r="C24973" s="32">
        <v>41.8</v>
      </c>
    </row>
    <row r="24974" spans="1:3" ht="15" hidden="1" x14ac:dyDescent="0.2">
      <c r="A24974" s="13">
        <v>0</v>
      </c>
      <c r="B24974" s="15" t="s">
        <v>23</v>
      </c>
      <c r="C24974" s="32">
        <v>0</v>
      </c>
    </row>
    <row r="24975" spans="1:3" ht="15" hidden="1" x14ac:dyDescent="0.2">
      <c r="A24975" s="13">
        <v>0</v>
      </c>
      <c r="B24975" s="15" t="s">
        <v>24</v>
      </c>
      <c r="C24975" s="32">
        <v>0</v>
      </c>
    </row>
    <row r="24976" spans="1:3" ht="15" hidden="1" x14ac:dyDescent="0.2">
      <c r="A24976" s="13">
        <v>0</v>
      </c>
      <c r="B24976" s="15" t="s">
        <v>25</v>
      </c>
      <c r="C24976" s="32">
        <v>0</v>
      </c>
    </row>
    <row r="24977" spans="1:3" ht="15" hidden="1" x14ac:dyDescent="0.2">
      <c r="A24977" s="13">
        <v>0</v>
      </c>
      <c r="B24977" s="15" t="s">
        <v>26</v>
      </c>
      <c r="C24977" s="32">
        <v>0</v>
      </c>
    </row>
    <row r="24978" spans="1:3" ht="15" hidden="1" x14ac:dyDescent="0.2">
      <c r="A24978" s="13">
        <v>0</v>
      </c>
      <c r="B24978" s="15" t="s">
        <v>27</v>
      </c>
      <c r="C24978" s="32">
        <v>0</v>
      </c>
    </row>
    <row r="24979" spans="1:3" ht="30" hidden="1" x14ac:dyDescent="0.2">
      <c r="A24979" s="13">
        <v>0</v>
      </c>
      <c r="B24979" s="15" t="s">
        <v>28</v>
      </c>
      <c r="C24979" s="32">
        <v>0</v>
      </c>
    </row>
    <row r="24980" spans="1:3" ht="15" hidden="1" x14ac:dyDescent="0.2">
      <c r="A24980" s="13">
        <v>0</v>
      </c>
      <c r="B24980" s="15" t="s">
        <v>29</v>
      </c>
      <c r="C24980" s="32">
        <v>0</v>
      </c>
    </row>
    <row r="24981" spans="1:3" ht="15" hidden="1" x14ac:dyDescent="0.2">
      <c r="A24981" s="13">
        <v>0</v>
      </c>
      <c r="B24981" s="15" t="s">
        <v>30</v>
      </c>
      <c r="C24981" s="32">
        <v>0</v>
      </c>
    </row>
    <row r="24982" spans="1:3" ht="15" hidden="1" x14ac:dyDescent="0.2">
      <c r="A24982" s="13">
        <v>0</v>
      </c>
      <c r="B24982" s="15" t="s">
        <v>31</v>
      </c>
      <c r="C24982" s="32">
        <v>0</v>
      </c>
    </row>
    <row r="24983" spans="1:3" ht="15" hidden="1" x14ac:dyDescent="0.2">
      <c r="A24983" s="13">
        <f t="shared" ref="A24983:A24989" si="1020">SUM(C24983)</f>
        <v>0</v>
      </c>
      <c r="B24983" s="12" t="s">
        <v>32</v>
      </c>
      <c r="C24983" s="31">
        <v>0</v>
      </c>
    </row>
    <row r="24984" spans="1:3" ht="15" hidden="1" x14ac:dyDescent="0.2">
      <c r="A24984" s="13">
        <f t="shared" si="1020"/>
        <v>0</v>
      </c>
      <c r="B24984" s="3" t="s">
        <v>33</v>
      </c>
      <c r="C24984" s="28">
        <v>0</v>
      </c>
    </row>
    <row r="24985" spans="1:3" ht="15" hidden="1" x14ac:dyDescent="0.2">
      <c r="A24985" s="13">
        <f t="shared" si="1020"/>
        <v>0</v>
      </c>
      <c r="B24985" s="12" t="s">
        <v>4</v>
      </c>
      <c r="C24985" s="31">
        <v>0</v>
      </c>
    </row>
    <row r="24986" spans="1:3" ht="15" hidden="1" x14ac:dyDescent="0.2">
      <c r="A24986" s="13">
        <f t="shared" si="1020"/>
        <v>0</v>
      </c>
      <c r="B24986" s="12" t="s">
        <v>34</v>
      </c>
      <c r="C24986" s="31">
        <v>0</v>
      </c>
    </row>
    <row r="24987" spans="1:3" ht="15" hidden="1" x14ac:dyDescent="0.2">
      <c r="A24987" s="13">
        <f t="shared" si="1020"/>
        <v>0</v>
      </c>
      <c r="B24987" s="12" t="s">
        <v>35</v>
      </c>
      <c r="C24987" s="31">
        <v>0</v>
      </c>
    </row>
    <row r="24988" spans="1:3" ht="15" hidden="1" x14ac:dyDescent="0.2">
      <c r="A24988" s="13">
        <f t="shared" si="1020"/>
        <v>0</v>
      </c>
      <c r="B24988" s="2" t="s">
        <v>36</v>
      </c>
      <c r="C24988" s="28">
        <v>0</v>
      </c>
    </row>
    <row r="24989" spans="1:3" ht="15" hidden="1" x14ac:dyDescent="0.2">
      <c r="A24989" s="13">
        <f t="shared" si="1020"/>
        <v>0</v>
      </c>
      <c r="B24989" s="2" t="s">
        <v>37</v>
      </c>
      <c r="C24989" s="28">
        <v>0</v>
      </c>
    </row>
    <row r="24990" spans="1:3" ht="15" hidden="1" x14ac:dyDescent="0.2">
      <c r="A24990" s="13">
        <v>0</v>
      </c>
      <c r="B24990" s="16" t="s">
        <v>8</v>
      </c>
      <c r="C24990" s="33">
        <v>0</v>
      </c>
    </row>
    <row r="24991" spans="1:3" ht="15" hidden="1" x14ac:dyDescent="0.2">
      <c r="A24991" s="13">
        <v>0</v>
      </c>
      <c r="B24991" s="15" t="s">
        <v>9</v>
      </c>
      <c r="C24991" s="32">
        <v>0</v>
      </c>
    </row>
    <row r="24992" spans="1:3" ht="15" hidden="1" x14ac:dyDescent="0.2">
      <c r="A24992" s="13">
        <v>0</v>
      </c>
      <c r="B24992" s="15" t="s">
        <v>38</v>
      </c>
      <c r="C24992" s="32">
        <v>0</v>
      </c>
    </row>
    <row r="24993" spans="1:3" ht="15" hidden="1" x14ac:dyDescent="0.2">
      <c r="A24993" s="13">
        <f>SUM(C24993)</f>
        <v>0</v>
      </c>
      <c r="B24993" s="14" t="s">
        <v>39</v>
      </c>
      <c r="C24993" s="31">
        <v>0</v>
      </c>
    </row>
    <row r="24994" spans="1:3" ht="15" hidden="1" x14ac:dyDescent="0.2">
      <c r="A24994" s="13">
        <f>SUM(C24994)</f>
        <v>0</v>
      </c>
      <c r="B24994" s="4" t="s">
        <v>40</v>
      </c>
      <c r="C24994" s="28">
        <v>0</v>
      </c>
    </row>
    <row r="24995" spans="1:3" ht="15" hidden="1" x14ac:dyDescent="0.2">
      <c r="A24995" s="13">
        <f>SUM(C24995)</f>
        <v>0</v>
      </c>
      <c r="B24995" s="2" t="s">
        <v>41</v>
      </c>
      <c r="C24995" s="28">
        <v>0</v>
      </c>
    </row>
    <row r="24996" spans="1:3" ht="15" hidden="1" x14ac:dyDescent="0.2">
      <c r="A24996" s="13">
        <v>0</v>
      </c>
      <c r="B24996" s="16" t="s">
        <v>14</v>
      </c>
      <c r="C24996" s="33">
        <v>0</v>
      </c>
    </row>
    <row r="24997" spans="1:3" ht="15" hidden="1" x14ac:dyDescent="0.2">
      <c r="A24997" s="13">
        <v>0</v>
      </c>
      <c r="B24997" s="15" t="s">
        <v>9</v>
      </c>
      <c r="C24997" s="32">
        <v>0</v>
      </c>
    </row>
    <row r="24998" spans="1:3" ht="15" hidden="1" x14ac:dyDescent="0.2">
      <c r="A24998" s="13">
        <v>0</v>
      </c>
      <c r="B24998" s="15" t="s">
        <v>10</v>
      </c>
      <c r="C24998" s="32">
        <v>0</v>
      </c>
    </row>
    <row r="24999" spans="1:3" ht="15" hidden="1" x14ac:dyDescent="0.2">
      <c r="A24999" s="13">
        <f>SUM(C24999)</f>
        <v>0</v>
      </c>
      <c r="B24999" s="14" t="s">
        <v>42</v>
      </c>
      <c r="C24999" s="31">
        <v>0</v>
      </c>
    </row>
    <row r="25000" spans="1:3" ht="15" hidden="1" x14ac:dyDescent="0.2">
      <c r="A25000" s="13">
        <f>SUM(C25000)</f>
        <v>0</v>
      </c>
      <c r="B25000" s="4" t="s">
        <v>16</v>
      </c>
      <c r="C25000" s="28">
        <v>0</v>
      </c>
    </row>
    <row r="25001" spans="1:3" ht="15" hidden="1" x14ac:dyDescent="0.2">
      <c r="A25001" s="13">
        <f>SUM(C25001)</f>
        <v>0</v>
      </c>
      <c r="B25001" s="16" t="s">
        <v>17</v>
      </c>
      <c r="C25001" s="33">
        <v>0</v>
      </c>
    </row>
    <row r="25002" spans="1:3" ht="15" hidden="1" x14ac:dyDescent="0.2">
      <c r="A25002" s="13">
        <v>0</v>
      </c>
      <c r="B25002" s="15" t="s">
        <v>43</v>
      </c>
      <c r="C25002" s="32">
        <v>0</v>
      </c>
    </row>
    <row r="25003" spans="1:3" ht="15" hidden="1" x14ac:dyDescent="0.2">
      <c r="A25003" s="13">
        <v>0</v>
      </c>
      <c r="B25003" s="15" t="s">
        <v>15</v>
      </c>
      <c r="C25003" s="32">
        <v>0</v>
      </c>
    </row>
    <row r="25004" spans="1:3" ht="15" hidden="1" x14ac:dyDescent="0.2">
      <c r="A25004" s="13">
        <v>0</v>
      </c>
      <c r="B25004" s="15" t="s">
        <v>10</v>
      </c>
      <c r="C25004" s="32">
        <v>0</v>
      </c>
    </row>
    <row r="25005" spans="1:3" ht="15" hidden="1" x14ac:dyDescent="0.2">
      <c r="A25005" s="13">
        <f t="shared" ref="A25005:A25027" si="1021">SUM(C25005)</f>
        <v>0</v>
      </c>
      <c r="B25005" s="14" t="s">
        <v>39</v>
      </c>
      <c r="C25005" s="31">
        <v>0</v>
      </c>
    </row>
    <row r="25006" spans="1:3" ht="15" hidden="1" x14ac:dyDescent="0.2">
      <c r="A25006" s="13">
        <f t="shared" si="1021"/>
        <v>0</v>
      </c>
      <c r="B25006" s="4" t="s">
        <v>16</v>
      </c>
      <c r="C25006" s="28">
        <v>0</v>
      </c>
    </row>
    <row r="25007" spans="1:3" hidden="1" x14ac:dyDescent="0.2">
      <c r="A25007" s="13">
        <f t="shared" si="1021"/>
        <v>0</v>
      </c>
      <c r="B25007" s="21"/>
      <c r="C25007" s="35"/>
    </row>
    <row r="25008" spans="1:3" ht="15" hidden="1" x14ac:dyDescent="0.2">
      <c r="A25008" s="13">
        <f t="shared" si="1021"/>
        <v>0</v>
      </c>
      <c r="B25008" s="22" t="s">
        <v>60</v>
      </c>
      <c r="C25008" s="29"/>
    </row>
    <row r="25009" spans="1:3" ht="15" x14ac:dyDescent="0.2">
      <c r="A25009" s="13"/>
      <c r="B25009" s="17" t="s">
        <v>44</v>
      </c>
      <c r="C25009" s="31">
        <v>15.8544</v>
      </c>
    </row>
    <row r="25010" spans="1:3" ht="15" x14ac:dyDescent="0.2">
      <c r="A25010" s="13"/>
      <c r="B25010" s="12" t="s">
        <v>1</v>
      </c>
      <c r="C25010" s="31">
        <v>15.8544</v>
      </c>
    </row>
    <row r="25011" spans="1:3" ht="15" hidden="1" x14ac:dyDescent="0.2">
      <c r="A25011" s="13">
        <f t="shared" si="1021"/>
        <v>0</v>
      </c>
      <c r="B25011" s="12" t="s">
        <v>6</v>
      </c>
      <c r="C25011" s="31">
        <v>0</v>
      </c>
    </row>
    <row r="25012" spans="1:3" ht="15" hidden="1" x14ac:dyDescent="0.2">
      <c r="A25012" s="13">
        <f t="shared" si="1021"/>
        <v>0</v>
      </c>
      <c r="B25012" s="12" t="s">
        <v>45</v>
      </c>
      <c r="C25012" s="31">
        <v>0</v>
      </c>
    </row>
    <row r="25013" spans="1:3" ht="15" hidden="1" x14ac:dyDescent="0.2">
      <c r="A25013" s="13">
        <f t="shared" si="1021"/>
        <v>0</v>
      </c>
      <c r="B25013" s="12" t="s">
        <v>13</v>
      </c>
      <c r="C25013" s="31">
        <v>0</v>
      </c>
    </row>
    <row r="25014" spans="1:3" ht="15" x14ac:dyDescent="0.2">
      <c r="A25014" s="13"/>
      <c r="B25014" s="17" t="s">
        <v>46</v>
      </c>
      <c r="C25014" s="31">
        <v>85.2</v>
      </c>
    </row>
    <row r="25015" spans="1:3" ht="15" x14ac:dyDescent="0.2">
      <c r="A25015" s="13"/>
      <c r="B25015" s="12" t="s">
        <v>19</v>
      </c>
      <c r="C25015" s="31">
        <v>85.2</v>
      </c>
    </row>
    <row r="25016" spans="1:3" ht="15" hidden="1" x14ac:dyDescent="0.2">
      <c r="A25016" s="13">
        <f t="shared" si="1021"/>
        <v>0</v>
      </c>
      <c r="B25016" s="12" t="s">
        <v>36</v>
      </c>
      <c r="C25016" s="31">
        <v>0</v>
      </c>
    </row>
    <row r="25017" spans="1:3" ht="15" hidden="1" x14ac:dyDescent="0.2">
      <c r="A25017" s="13">
        <f t="shared" si="1021"/>
        <v>0</v>
      </c>
      <c r="B25017" s="12" t="s">
        <v>47</v>
      </c>
      <c r="C25017" s="31">
        <v>0</v>
      </c>
    </row>
    <row r="25018" spans="1:3" ht="15" hidden="1" x14ac:dyDescent="0.2">
      <c r="A25018" s="13">
        <f t="shared" si="1021"/>
        <v>0</v>
      </c>
      <c r="B25018" s="12" t="s">
        <v>41</v>
      </c>
      <c r="C25018" s="31">
        <v>0</v>
      </c>
    </row>
    <row r="25019" spans="1:3" ht="15" x14ac:dyDescent="0.2">
      <c r="A25019" s="13"/>
      <c r="B25019" s="39" t="s">
        <v>48</v>
      </c>
      <c r="C25019" s="40">
        <v>-69.345600000000005</v>
      </c>
    </row>
    <row r="25020" spans="1:3" ht="15" x14ac:dyDescent="0.2">
      <c r="A25020" s="13"/>
      <c r="B25020" s="39" t="s">
        <v>49</v>
      </c>
      <c r="C25020" s="40">
        <v>69.577929999999995</v>
      </c>
    </row>
    <row r="25021" spans="1:3" ht="15" x14ac:dyDescent="0.2">
      <c r="A25021" s="13"/>
      <c r="B25021" s="39" t="s">
        <v>50</v>
      </c>
      <c r="C25021" s="40">
        <v>0.23233000000000001</v>
      </c>
    </row>
    <row r="25022" spans="1:3" ht="15" hidden="1" x14ac:dyDescent="0.2">
      <c r="A25022" s="13">
        <f t="shared" si="1021"/>
        <v>0</v>
      </c>
      <c r="B25022" s="23"/>
      <c r="C25022" s="34"/>
    </row>
    <row r="25023" spans="1:3" hidden="1" x14ac:dyDescent="0.2">
      <c r="A25023" s="13">
        <f t="shared" si="1021"/>
        <v>0</v>
      </c>
      <c r="B25023" s="18" t="s">
        <v>319</v>
      </c>
      <c r="C25023" s="29"/>
    </row>
    <row r="25024" spans="1:3" ht="15" x14ac:dyDescent="0.2">
      <c r="A25024" s="13"/>
      <c r="B25024" s="5" t="s">
        <v>53</v>
      </c>
      <c r="C25024" s="36">
        <v>8</v>
      </c>
    </row>
    <row r="25025" spans="1:3" ht="15" x14ac:dyDescent="0.2">
      <c r="A25025" s="13"/>
      <c r="B25025" s="6" t="s">
        <v>54</v>
      </c>
      <c r="C25025" s="36">
        <v>3</v>
      </c>
    </row>
    <row r="25026" spans="1:3" ht="15" x14ac:dyDescent="0.2">
      <c r="A25026" s="13"/>
      <c r="B25026" s="6" t="s">
        <v>55</v>
      </c>
      <c r="C25026" s="36">
        <v>5</v>
      </c>
    </row>
    <row r="25027" spans="1:3" ht="15" hidden="1" x14ac:dyDescent="0.2">
      <c r="A25027" s="13">
        <f t="shared" si="1021"/>
        <v>0</v>
      </c>
      <c r="B25027" s="24"/>
      <c r="C25027" s="34"/>
    </row>
    <row r="25028" spans="1:3" ht="15" x14ac:dyDescent="0.2">
      <c r="A25028" s="13"/>
      <c r="B25028" s="121" t="s">
        <v>306</v>
      </c>
      <c r="C25028" s="122"/>
    </row>
    <row r="25029" spans="1:3" hidden="1" x14ac:dyDescent="0.2">
      <c r="A25029" s="13">
        <f t="shared" ref="A25029:A25037" si="1022">SUM(C25029)</f>
        <v>0</v>
      </c>
      <c r="B25029" s="21"/>
      <c r="C25029" s="35"/>
    </row>
    <row r="25030" spans="1:3" ht="15" hidden="1" x14ac:dyDescent="0.2">
      <c r="A25030" s="13">
        <f t="shared" si="1022"/>
        <v>0</v>
      </c>
      <c r="B25030" s="22" t="s">
        <v>59</v>
      </c>
      <c r="C25030" s="29"/>
    </row>
    <row r="25031" spans="1:3" ht="15" x14ac:dyDescent="0.2">
      <c r="A25031" s="13"/>
      <c r="B25031" s="2" t="s">
        <v>1</v>
      </c>
      <c r="C25031" s="28">
        <v>58.947839999999999</v>
      </c>
    </row>
    <row r="25032" spans="1:3" ht="15" hidden="1" x14ac:dyDescent="0.2">
      <c r="A25032" s="13">
        <f t="shared" si="1022"/>
        <v>0</v>
      </c>
      <c r="B25032" s="3" t="s">
        <v>2</v>
      </c>
      <c r="C25032" s="28"/>
    </row>
    <row r="25033" spans="1:3" ht="15" hidden="1" x14ac:dyDescent="0.2">
      <c r="A25033" s="13">
        <f t="shared" si="1022"/>
        <v>0</v>
      </c>
      <c r="B25033" s="3" t="s">
        <v>3</v>
      </c>
      <c r="C25033" s="28"/>
    </row>
    <row r="25034" spans="1:3" ht="15" hidden="1" x14ac:dyDescent="0.2">
      <c r="A25034" s="13">
        <f t="shared" si="1022"/>
        <v>0</v>
      </c>
      <c r="B25034" s="3" t="s">
        <v>4</v>
      </c>
      <c r="C25034" s="28">
        <v>0</v>
      </c>
    </row>
    <row r="25035" spans="1:3" ht="15" x14ac:dyDescent="0.2">
      <c r="A25035" s="13"/>
      <c r="B25035" s="3" t="s">
        <v>5</v>
      </c>
      <c r="C25035" s="28">
        <v>58.947839999999999</v>
      </c>
    </row>
    <row r="25036" spans="1:3" ht="15" hidden="1" x14ac:dyDescent="0.2">
      <c r="A25036" s="13">
        <f t="shared" si="1022"/>
        <v>0</v>
      </c>
      <c r="B25036" s="2" t="s">
        <v>6</v>
      </c>
      <c r="C25036" s="28">
        <v>0</v>
      </c>
    </row>
    <row r="25037" spans="1:3" ht="15" hidden="1" x14ac:dyDescent="0.2">
      <c r="A25037" s="13">
        <f t="shared" si="1022"/>
        <v>0</v>
      </c>
      <c r="B25037" s="2" t="s">
        <v>7</v>
      </c>
      <c r="C25037" s="28">
        <v>0</v>
      </c>
    </row>
    <row r="25038" spans="1:3" ht="15" hidden="1" x14ac:dyDescent="0.2">
      <c r="A25038" s="13">
        <v>0</v>
      </c>
      <c r="B25038" s="3" t="s">
        <v>8</v>
      </c>
      <c r="C25038" s="28">
        <v>0</v>
      </c>
    </row>
    <row r="25039" spans="1:3" ht="15" hidden="1" x14ac:dyDescent="0.2">
      <c r="A25039" s="13">
        <f>SUM(C25039)</f>
        <v>0</v>
      </c>
      <c r="B25039" s="4" t="s">
        <v>9</v>
      </c>
      <c r="C25039" s="28">
        <v>0</v>
      </c>
    </row>
    <row r="25040" spans="1:3" ht="15" hidden="1" x14ac:dyDescent="0.2">
      <c r="A25040" s="13">
        <v>0</v>
      </c>
      <c r="B25040" s="4" t="s">
        <v>10</v>
      </c>
      <c r="C25040" s="28">
        <v>0</v>
      </c>
    </row>
    <row r="25041" spans="1:3" ht="15" hidden="1" x14ac:dyDescent="0.2">
      <c r="A25041" s="13">
        <f>SUM(C25041)</f>
        <v>0</v>
      </c>
      <c r="B25041" s="4" t="s">
        <v>11</v>
      </c>
      <c r="C25041" s="28">
        <v>0</v>
      </c>
    </row>
    <row r="25042" spans="1:3" ht="15" hidden="1" x14ac:dyDescent="0.2">
      <c r="A25042" s="13">
        <f>SUM(C25042)</f>
        <v>0</v>
      </c>
      <c r="B25042" s="4" t="s">
        <v>12</v>
      </c>
      <c r="C25042" s="28">
        <v>0</v>
      </c>
    </row>
    <row r="25043" spans="1:3" ht="15" hidden="1" x14ac:dyDescent="0.2">
      <c r="A25043" s="13">
        <f>SUM(C25043)</f>
        <v>0</v>
      </c>
      <c r="B25043" s="2" t="s">
        <v>13</v>
      </c>
      <c r="C25043" s="28">
        <v>0</v>
      </c>
    </row>
    <row r="25044" spans="1:3" ht="15" hidden="1" x14ac:dyDescent="0.2">
      <c r="A25044" s="13">
        <v>0</v>
      </c>
      <c r="B25044" s="3" t="s">
        <v>14</v>
      </c>
      <c r="C25044" s="28">
        <v>0</v>
      </c>
    </row>
    <row r="25045" spans="1:3" ht="15" hidden="1" x14ac:dyDescent="0.2">
      <c r="A25045" s="13">
        <v>0</v>
      </c>
      <c r="B25045" s="4" t="s">
        <v>15</v>
      </c>
      <c r="C25045" s="28">
        <v>0</v>
      </c>
    </row>
    <row r="25046" spans="1:3" ht="15" hidden="1" x14ac:dyDescent="0.2">
      <c r="A25046" s="13">
        <v>0</v>
      </c>
      <c r="B25046" s="4" t="s">
        <v>10</v>
      </c>
      <c r="C25046" s="28">
        <v>0</v>
      </c>
    </row>
    <row r="25047" spans="1:3" ht="15" hidden="1" x14ac:dyDescent="0.2">
      <c r="A25047" s="13">
        <f t="shared" ref="A25047:A25053" si="1023">SUM(C25047)</f>
        <v>0</v>
      </c>
      <c r="B25047" s="4" t="s">
        <v>16</v>
      </c>
      <c r="C25047" s="28">
        <v>0</v>
      </c>
    </row>
    <row r="25048" spans="1:3" ht="15" hidden="1" x14ac:dyDescent="0.2">
      <c r="A25048" s="13">
        <f t="shared" si="1023"/>
        <v>0</v>
      </c>
      <c r="B25048" s="3" t="s">
        <v>17</v>
      </c>
      <c r="C25048" s="28">
        <v>0</v>
      </c>
    </row>
    <row r="25049" spans="1:3" ht="15" hidden="1" x14ac:dyDescent="0.2">
      <c r="A25049" s="13">
        <f t="shared" si="1023"/>
        <v>0</v>
      </c>
      <c r="B25049" s="4" t="s">
        <v>18</v>
      </c>
      <c r="C25049" s="28">
        <v>0</v>
      </c>
    </row>
    <row r="25050" spans="1:3" hidden="1" x14ac:dyDescent="0.2">
      <c r="A25050" s="13">
        <f t="shared" si="1023"/>
        <v>0</v>
      </c>
      <c r="B25050" s="21"/>
      <c r="C25050" s="35"/>
    </row>
    <row r="25051" spans="1:3" ht="15" x14ac:dyDescent="0.2">
      <c r="A25051" s="13"/>
      <c r="B25051" s="2" t="s">
        <v>19</v>
      </c>
      <c r="C25051" s="28">
        <v>59.983469999999997</v>
      </c>
    </row>
    <row r="25052" spans="1:3" ht="15" hidden="1" x14ac:dyDescent="0.2">
      <c r="A25052" s="13">
        <f t="shared" si="1023"/>
        <v>0</v>
      </c>
      <c r="B25052" s="12" t="s">
        <v>20</v>
      </c>
      <c r="C25052" s="31">
        <v>0</v>
      </c>
    </row>
    <row r="25053" spans="1:3" ht="15" x14ac:dyDescent="0.2">
      <c r="A25053" s="13"/>
      <c r="B25053" s="12" t="s">
        <v>21</v>
      </c>
      <c r="C25053" s="31">
        <v>59.983469999999997</v>
      </c>
    </row>
    <row r="25054" spans="1:3" ht="15" hidden="1" x14ac:dyDescent="0.2">
      <c r="A25054" s="13">
        <v>0</v>
      </c>
      <c r="B25054" s="15" t="s">
        <v>22</v>
      </c>
      <c r="C25054" s="32">
        <v>58.442279999999997</v>
      </c>
    </row>
    <row r="25055" spans="1:3" ht="15" hidden="1" x14ac:dyDescent="0.2">
      <c r="A25055" s="13">
        <v>0</v>
      </c>
      <c r="B25055" s="15" t="s">
        <v>23</v>
      </c>
      <c r="C25055" s="32">
        <v>0</v>
      </c>
    </row>
    <row r="25056" spans="1:3" ht="15" hidden="1" x14ac:dyDescent="0.2">
      <c r="A25056" s="13">
        <v>0</v>
      </c>
      <c r="B25056" s="15" t="s">
        <v>24</v>
      </c>
      <c r="C25056" s="32">
        <v>1.5411900000000001</v>
      </c>
    </row>
    <row r="25057" spans="1:3" ht="15" hidden="1" x14ac:dyDescent="0.2">
      <c r="A25057" s="13">
        <v>0</v>
      </c>
      <c r="B25057" s="15" t="s">
        <v>25</v>
      </c>
      <c r="C25057" s="32">
        <v>0</v>
      </c>
    </row>
    <row r="25058" spans="1:3" ht="15" hidden="1" x14ac:dyDescent="0.2">
      <c r="A25058" s="13">
        <v>0</v>
      </c>
      <c r="B25058" s="15" t="s">
        <v>26</v>
      </c>
      <c r="C25058" s="32">
        <v>0</v>
      </c>
    </row>
    <row r="25059" spans="1:3" ht="15" hidden="1" x14ac:dyDescent="0.2">
      <c r="A25059" s="13">
        <v>0</v>
      </c>
      <c r="B25059" s="15" t="s">
        <v>27</v>
      </c>
      <c r="C25059" s="32">
        <v>0</v>
      </c>
    </row>
    <row r="25060" spans="1:3" ht="30" hidden="1" x14ac:dyDescent="0.2">
      <c r="A25060" s="13">
        <v>0</v>
      </c>
      <c r="B25060" s="15" t="s">
        <v>28</v>
      </c>
      <c r="C25060" s="32">
        <v>0</v>
      </c>
    </row>
    <row r="25061" spans="1:3" ht="15" hidden="1" x14ac:dyDescent="0.2">
      <c r="A25061" s="13">
        <v>0</v>
      </c>
      <c r="B25061" s="15" t="s">
        <v>29</v>
      </c>
      <c r="C25061" s="32">
        <v>0</v>
      </c>
    </row>
    <row r="25062" spans="1:3" ht="15" hidden="1" x14ac:dyDescent="0.2">
      <c r="A25062" s="13">
        <v>0</v>
      </c>
      <c r="B25062" s="15" t="s">
        <v>30</v>
      </c>
      <c r="C25062" s="32">
        <v>0</v>
      </c>
    </row>
    <row r="25063" spans="1:3" ht="15" hidden="1" x14ac:dyDescent="0.2">
      <c r="A25063" s="13">
        <v>0</v>
      </c>
      <c r="B25063" s="15" t="s">
        <v>31</v>
      </c>
      <c r="C25063" s="32">
        <v>0</v>
      </c>
    </row>
    <row r="25064" spans="1:3" ht="15" hidden="1" x14ac:dyDescent="0.2">
      <c r="A25064" s="13">
        <f t="shared" ref="A25064:A25070" si="1024">SUM(C25064)</f>
        <v>0</v>
      </c>
      <c r="B25064" s="12" t="s">
        <v>32</v>
      </c>
      <c r="C25064" s="31">
        <v>0</v>
      </c>
    </row>
    <row r="25065" spans="1:3" ht="15" hidden="1" x14ac:dyDescent="0.2">
      <c r="A25065" s="13">
        <f t="shared" si="1024"/>
        <v>0</v>
      </c>
      <c r="B25065" s="3" t="s">
        <v>33</v>
      </c>
      <c r="C25065" s="28">
        <v>0</v>
      </c>
    </row>
    <row r="25066" spans="1:3" ht="15" hidden="1" x14ac:dyDescent="0.2">
      <c r="A25066" s="13">
        <f t="shared" si="1024"/>
        <v>0</v>
      </c>
      <c r="B25066" s="12" t="s">
        <v>4</v>
      </c>
      <c r="C25066" s="31">
        <v>0</v>
      </c>
    </row>
    <row r="25067" spans="1:3" ht="15" hidden="1" x14ac:dyDescent="0.2">
      <c r="A25067" s="13">
        <f t="shared" si="1024"/>
        <v>0</v>
      </c>
      <c r="B25067" s="12" t="s">
        <v>34</v>
      </c>
      <c r="C25067" s="31">
        <v>0</v>
      </c>
    </row>
    <row r="25068" spans="1:3" ht="15" hidden="1" x14ac:dyDescent="0.2">
      <c r="A25068" s="13">
        <f t="shared" si="1024"/>
        <v>0</v>
      </c>
      <c r="B25068" s="12" t="s">
        <v>35</v>
      </c>
      <c r="C25068" s="31">
        <v>0</v>
      </c>
    </row>
    <row r="25069" spans="1:3" ht="15" hidden="1" x14ac:dyDescent="0.2">
      <c r="A25069" s="13">
        <f t="shared" si="1024"/>
        <v>0</v>
      </c>
      <c r="B25069" s="2" t="s">
        <v>36</v>
      </c>
      <c r="C25069" s="28">
        <v>0</v>
      </c>
    </row>
    <row r="25070" spans="1:3" ht="15" hidden="1" x14ac:dyDescent="0.2">
      <c r="A25070" s="13">
        <f t="shared" si="1024"/>
        <v>0</v>
      </c>
      <c r="B25070" s="2" t="s">
        <v>37</v>
      </c>
      <c r="C25070" s="28">
        <v>0</v>
      </c>
    </row>
    <row r="25071" spans="1:3" ht="15" hidden="1" x14ac:dyDescent="0.2">
      <c r="A25071" s="13">
        <v>0</v>
      </c>
      <c r="B25071" s="16" t="s">
        <v>8</v>
      </c>
      <c r="C25071" s="33">
        <v>0</v>
      </c>
    </row>
    <row r="25072" spans="1:3" ht="15" hidden="1" x14ac:dyDescent="0.2">
      <c r="A25072" s="13">
        <v>0</v>
      </c>
      <c r="B25072" s="15" t="s">
        <v>9</v>
      </c>
      <c r="C25072" s="32">
        <v>0</v>
      </c>
    </row>
    <row r="25073" spans="1:3" ht="15" hidden="1" x14ac:dyDescent="0.2">
      <c r="A25073" s="13">
        <v>0</v>
      </c>
      <c r="B25073" s="15" t="s">
        <v>38</v>
      </c>
      <c r="C25073" s="32">
        <v>0</v>
      </c>
    </row>
    <row r="25074" spans="1:3" ht="15" hidden="1" x14ac:dyDescent="0.2">
      <c r="A25074" s="13">
        <f>SUM(C25074)</f>
        <v>0</v>
      </c>
      <c r="B25074" s="14" t="s">
        <v>39</v>
      </c>
      <c r="C25074" s="31">
        <v>0</v>
      </c>
    </row>
    <row r="25075" spans="1:3" ht="15" hidden="1" x14ac:dyDescent="0.2">
      <c r="A25075" s="13">
        <f>SUM(C25075)</f>
        <v>0</v>
      </c>
      <c r="B25075" s="4" t="s">
        <v>40</v>
      </c>
      <c r="C25075" s="28">
        <v>0</v>
      </c>
    </row>
    <row r="25076" spans="1:3" ht="15" hidden="1" x14ac:dyDescent="0.2">
      <c r="A25076" s="13">
        <f>SUM(C25076)</f>
        <v>0</v>
      </c>
      <c r="B25076" s="2" t="s">
        <v>41</v>
      </c>
      <c r="C25076" s="28">
        <v>0</v>
      </c>
    </row>
    <row r="25077" spans="1:3" ht="15" hidden="1" x14ac:dyDescent="0.2">
      <c r="A25077" s="13">
        <v>0</v>
      </c>
      <c r="B25077" s="16" t="s">
        <v>14</v>
      </c>
      <c r="C25077" s="33">
        <v>0</v>
      </c>
    </row>
    <row r="25078" spans="1:3" ht="15" hidden="1" x14ac:dyDescent="0.2">
      <c r="A25078" s="13">
        <v>0</v>
      </c>
      <c r="B25078" s="15" t="s">
        <v>9</v>
      </c>
      <c r="C25078" s="32">
        <v>0</v>
      </c>
    </row>
    <row r="25079" spans="1:3" ht="15" hidden="1" x14ac:dyDescent="0.2">
      <c r="A25079" s="13">
        <v>0</v>
      </c>
      <c r="B25079" s="15" t="s">
        <v>10</v>
      </c>
      <c r="C25079" s="32">
        <v>0</v>
      </c>
    </row>
    <row r="25080" spans="1:3" ht="15" hidden="1" x14ac:dyDescent="0.2">
      <c r="A25080" s="13">
        <f>SUM(C25080)</f>
        <v>0</v>
      </c>
      <c r="B25080" s="14" t="s">
        <v>42</v>
      </c>
      <c r="C25080" s="31">
        <v>0</v>
      </c>
    </row>
    <row r="25081" spans="1:3" ht="15" hidden="1" x14ac:dyDescent="0.2">
      <c r="A25081" s="13">
        <f>SUM(C25081)</f>
        <v>0</v>
      </c>
      <c r="B25081" s="4" t="s">
        <v>16</v>
      </c>
      <c r="C25081" s="28">
        <v>0</v>
      </c>
    </row>
    <row r="25082" spans="1:3" ht="15" hidden="1" x14ac:dyDescent="0.2">
      <c r="A25082" s="13">
        <f>SUM(C25082)</f>
        <v>0</v>
      </c>
      <c r="B25082" s="16" t="s">
        <v>17</v>
      </c>
      <c r="C25082" s="33">
        <v>0</v>
      </c>
    </row>
    <row r="25083" spans="1:3" ht="15" hidden="1" x14ac:dyDescent="0.2">
      <c r="A25083" s="13">
        <v>0</v>
      </c>
      <c r="B25083" s="15" t="s">
        <v>43</v>
      </c>
      <c r="C25083" s="32">
        <v>0</v>
      </c>
    </row>
    <row r="25084" spans="1:3" ht="15" hidden="1" x14ac:dyDescent="0.2">
      <c r="A25084" s="13">
        <v>0</v>
      </c>
      <c r="B25084" s="15" t="s">
        <v>15</v>
      </c>
      <c r="C25084" s="32">
        <v>0</v>
      </c>
    </row>
    <row r="25085" spans="1:3" ht="15" hidden="1" x14ac:dyDescent="0.2">
      <c r="A25085" s="13">
        <v>0</v>
      </c>
      <c r="B25085" s="15" t="s">
        <v>10</v>
      </c>
      <c r="C25085" s="32">
        <v>0</v>
      </c>
    </row>
    <row r="25086" spans="1:3" ht="15" hidden="1" x14ac:dyDescent="0.2">
      <c r="A25086" s="13">
        <f t="shared" ref="A25086:A25118" si="1025">SUM(C25086)</f>
        <v>0</v>
      </c>
      <c r="B25086" s="14" t="s">
        <v>39</v>
      </c>
      <c r="C25086" s="31">
        <v>0</v>
      </c>
    </row>
    <row r="25087" spans="1:3" ht="15" hidden="1" x14ac:dyDescent="0.2">
      <c r="A25087" s="13">
        <f t="shared" si="1025"/>
        <v>0</v>
      </c>
      <c r="B25087" s="4" t="s">
        <v>16</v>
      </c>
      <c r="C25087" s="28">
        <v>0</v>
      </c>
    </row>
    <row r="25088" spans="1:3" hidden="1" x14ac:dyDescent="0.2">
      <c r="A25088" s="13">
        <f t="shared" si="1025"/>
        <v>0</v>
      </c>
      <c r="B25088" s="21"/>
      <c r="C25088" s="35"/>
    </row>
    <row r="25089" spans="1:3" ht="15" hidden="1" x14ac:dyDescent="0.2">
      <c r="A25089" s="13">
        <f t="shared" si="1025"/>
        <v>0</v>
      </c>
      <c r="B25089" s="22" t="s">
        <v>60</v>
      </c>
      <c r="C25089" s="29"/>
    </row>
    <row r="25090" spans="1:3" ht="15" x14ac:dyDescent="0.2">
      <c r="A25090" s="13"/>
      <c r="B25090" s="17" t="s">
        <v>44</v>
      </c>
      <c r="C25090" s="31">
        <v>58.947839999999999</v>
      </c>
    </row>
    <row r="25091" spans="1:3" ht="15" x14ac:dyDescent="0.2">
      <c r="A25091" s="13"/>
      <c r="B25091" s="12" t="s">
        <v>1</v>
      </c>
      <c r="C25091" s="31">
        <v>58.947839999999999</v>
      </c>
    </row>
    <row r="25092" spans="1:3" ht="15" hidden="1" x14ac:dyDescent="0.2">
      <c r="A25092" s="13">
        <f t="shared" si="1025"/>
        <v>0</v>
      </c>
      <c r="B25092" s="12" t="s">
        <v>6</v>
      </c>
      <c r="C25092" s="31">
        <v>0</v>
      </c>
    </row>
    <row r="25093" spans="1:3" ht="15" hidden="1" x14ac:dyDescent="0.2">
      <c r="A25093" s="13">
        <f t="shared" si="1025"/>
        <v>0</v>
      </c>
      <c r="B25093" s="12" t="s">
        <v>45</v>
      </c>
      <c r="C25093" s="31">
        <v>0</v>
      </c>
    </row>
    <row r="25094" spans="1:3" ht="15" hidden="1" x14ac:dyDescent="0.2">
      <c r="A25094" s="13">
        <f t="shared" si="1025"/>
        <v>0</v>
      </c>
      <c r="B25094" s="12" t="s">
        <v>13</v>
      </c>
      <c r="C25094" s="31">
        <v>0</v>
      </c>
    </row>
    <row r="25095" spans="1:3" ht="15" x14ac:dyDescent="0.2">
      <c r="A25095" s="13"/>
      <c r="B25095" s="17" t="s">
        <v>46</v>
      </c>
      <c r="C25095" s="31">
        <v>59.983469999999997</v>
      </c>
    </row>
    <row r="25096" spans="1:3" ht="15" x14ac:dyDescent="0.2">
      <c r="A25096" s="13"/>
      <c r="B25096" s="12" t="s">
        <v>19</v>
      </c>
      <c r="C25096" s="31">
        <v>59.983469999999997</v>
      </c>
    </row>
    <row r="25097" spans="1:3" ht="15" hidden="1" x14ac:dyDescent="0.2">
      <c r="A25097" s="13">
        <f t="shared" si="1025"/>
        <v>0</v>
      </c>
      <c r="B25097" s="12" t="s">
        <v>36</v>
      </c>
      <c r="C25097" s="31">
        <v>0</v>
      </c>
    </row>
    <row r="25098" spans="1:3" ht="15" hidden="1" x14ac:dyDescent="0.2">
      <c r="A25098" s="13">
        <f t="shared" si="1025"/>
        <v>0</v>
      </c>
      <c r="B25098" s="12" t="s">
        <v>47</v>
      </c>
      <c r="C25098" s="31">
        <v>0</v>
      </c>
    </row>
    <row r="25099" spans="1:3" ht="15" hidden="1" x14ac:dyDescent="0.2">
      <c r="A25099" s="13">
        <f t="shared" si="1025"/>
        <v>0</v>
      </c>
      <c r="B25099" s="12" t="s">
        <v>41</v>
      </c>
      <c r="C25099" s="31">
        <v>0</v>
      </c>
    </row>
    <row r="25100" spans="1:3" ht="15" x14ac:dyDescent="0.2">
      <c r="A25100" s="13"/>
      <c r="B25100" s="39" t="s">
        <v>48</v>
      </c>
      <c r="C25100" s="40">
        <v>-1.0356300000000001</v>
      </c>
    </row>
    <row r="25101" spans="1:3" ht="15" x14ac:dyDescent="0.2">
      <c r="A25101" s="13"/>
      <c r="B25101" s="39" t="s">
        <v>49</v>
      </c>
      <c r="C25101" s="40">
        <v>20.12838</v>
      </c>
    </row>
    <row r="25102" spans="1:3" ht="15" x14ac:dyDescent="0.2">
      <c r="A25102" s="13"/>
      <c r="B25102" s="39" t="s">
        <v>50</v>
      </c>
      <c r="C25102" s="40">
        <v>19.092749999999999</v>
      </c>
    </row>
    <row r="25103" spans="1:3" ht="15" hidden="1" x14ac:dyDescent="0.2">
      <c r="A25103" s="13">
        <f t="shared" si="1025"/>
        <v>0</v>
      </c>
      <c r="B25103" s="23"/>
      <c r="C25103" s="34"/>
    </row>
    <row r="25104" spans="1:3" hidden="1" x14ac:dyDescent="0.2">
      <c r="A25104" s="13">
        <f t="shared" si="1025"/>
        <v>0</v>
      </c>
      <c r="B25104" s="18" t="s">
        <v>319</v>
      </c>
      <c r="C25104" s="29"/>
    </row>
    <row r="25105" spans="1:3" ht="15" x14ac:dyDescent="0.2">
      <c r="A25105" s="13"/>
      <c r="B25105" s="5" t="s">
        <v>53</v>
      </c>
      <c r="C25105" s="36">
        <v>10</v>
      </c>
    </row>
    <row r="25106" spans="1:3" ht="15" x14ac:dyDescent="0.2">
      <c r="A25106" s="13"/>
      <c r="B25106" s="6" t="s">
        <v>54</v>
      </c>
      <c r="C25106" s="36">
        <v>5</v>
      </c>
    </row>
    <row r="25107" spans="1:3" ht="15" x14ac:dyDescent="0.2">
      <c r="A25107" s="13"/>
      <c r="B25107" s="6" t="s">
        <v>55</v>
      </c>
      <c r="C25107" s="36">
        <v>5</v>
      </c>
    </row>
    <row r="25108" spans="1:3" ht="15" hidden="1" x14ac:dyDescent="0.2">
      <c r="A25108" s="13">
        <f t="shared" si="1025"/>
        <v>0</v>
      </c>
      <c r="B25108" s="24"/>
      <c r="C25108" s="34"/>
    </row>
    <row r="25109" spans="1:3" ht="15" hidden="1" x14ac:dyDescent="0.2">
      <c r="A25109" s="13">
        <f t="shared" si="1025"/>
        <v>0</v>
      </c>
      <c r="B25109" s="20" t="s">
        <v>307</v>
      </c>
      <c r="C25109" s="34"/>
    </row>
    <row r="25110" spans="1:3" hidden="1" x14ac:dyDescent="0.2">
      <c r="A25110" s="13">
        <f t="shared" si="1025"/>
        <v>0</v>
      </c>
      <c r="B25110" s="21"/>
      <c r="C25110" s="35"/>
    </row>
    <row r="25111" spans="1:3" ht="15" hidden="1" x14ac:dyDescent="0.2">
      <c r="A25111" s="13">
        <f t="shared" si="1025"/>
        <v>0</v>
      </c>
      <c r="B25111" s="22" t="s">
        <v>59</v>
      </c>
      <c r="C25111" s="29"/>
    </row>
    <row r="25112" spans="1:3" ht="15" hidden="1" x14ac:dyDescent="0.2">
      <c r="A25112" s="13">
        <f t="shared" si="1025"/>
        <v>0</v>
      </c>
      <c r="B25112" s="2" t="s">
        <v>1</v>
      </c>
      <c r="C25112" s="28">
        <v>0</v>
      </c>
    </row>
    <row r="25113" spans="1:3" ht="15" hidden="1" x14ac:dyDescent="0.2">
      <c r="A25113" s="13">
        <f t="shared" si="1025"/>
        <v>0</v>
      </c>
      <c r="B25113" s="3" t="s">
        <v>2</v>
      </c>
      <c r="C25113" s="28"/>
    </row>
    <row r="25114" spans="1:3" ht="15" hidden="1" x14ac:dyDescent="0.2">
      <c r="A25114" s="13">
        <f t="shared" si="1025"/>
        <v>0</v>
      </c>
      <c r="B25114" s="3" t="s">
        <v>3</v>
      </c>
      <c r="C25114" s="28"/>
    </row>
    <row r="25115" spans="1:3" ht="15" hidden="1" x14ac:dyDescent="0.2">
      <c r="A25115" s="13">
        <f t="shared" si="1025"/>
        <v>0</v>
      </c>
      <c r="B25115" s="3" t="s">
        <v>4</v>
      </c>
      <c r="C25115" s="28">
        <v>0</v>
      </c>
    </row>
    <row r="25116" spans="1:3" ht="15" hidden="1" x14ac:dyDescent="0.2">
      <c r="A25116" s="13">
        <f t="shared" si="1025"/>
        <v>0</v>
      </c>
      <c r="B25116" s="3" t="s">
        <v>5</v>
      </c>
      <c r="C25116" s="28">
        <v>0</v>
      </c>
    </row>
    <row r="25117" spans="1:3" ht="15" hidden="1" x14ac:dyDescent="0.2">
      <c r="A25117" s="13">
        <f t="shared" si="1025"/>
        <v>0</v>
      </c>
      <c r="B25117" s="2" t="s">
        <v>6</v>
      </c>
      <c r="C25117" s="28">
        <v>0</v>
      </c>
    </row>
    <row r="25118" spans="1:3" ht="15" hidden="1" x14ac:dyDescent="0.2">
      <c r="A25118" s="13">
        <f t="shared" si="1025"/>
        <v>0</v>
      </c>
      <c r="B25118" s="2" t="s">
        <v>7</v>
      </c>
      <c r="C25118" s="28">
        <v>0</v>
      </c>
    </row>
    <row r="25119" spans="1:3" ht="15" hidden="1" x14ac:dyDescent="0.2">
      <c r="A25119" s="13">
        <v>0</v>
      </c>
      <c r="B25119" s="3" t="s">
        <v>8</v>
      </c>
      <c r="C25119" s="28">
        <v>0</v>
      </c>
    </row>
    <row r="25120" spans="1:3" ht="15" hidden="1" x14ac:dyDescent="0.2">
      <c r="A25120" s="13">
        <f>SUM(C25120)</f>
        <v>0</v>
      </c>
      <c r="B25120" s="4" t="s">
        <v>9</v>
      </c>
      <c r="C25120" s="28">
        <v>0</v>
      </c>
    </row>
    <row r="25121" spans="1:3" ht="15" hidden="1" x14ac:dyDescent="0.2">
      <c r="A25121" s="13">
        <v>0</v>
      </c>
      <c r="B25121" s="4" t="s">
        <v>10</v>
      </c>
      <c r="C25121" s="28">
        <v>0</v>
      </c>
    </row>
    <row r="25122" spans="1:3" ht="15" hidden="1" x14ac:dyDescent="0.2">
      <c r="A25122" s="13">
        <f>SUM(C25122)</f>
        <v>0</v>
      </c>
      <c r="B25122" s="4" t="s">
        <v>11</v>
      </c>
      <c r="C25122" s="28">
        <v>0</v>
      </c>
    </row>
    <row r="25123" spans="1:3" ht="15" hidden="1" x14ac:dyDescent="0.2">
      <c r="A25123" s="13">
        <f>SUM(C25123)</f>
        <v>0</v>
      </c>
      <c r="B25123" s="4" t="s">
        <v>12</v>
      </c>
      <c r="C25123" s="28">
        <v>0</v>
      </c>
    </row>
    <row r="25124" spans="1:3" ht="15" hidden="1" x14ac:dyDescent="0.2">
      <c r="A25124" s="13">
        <f>SUM(C25124)</f>
        <v>0</v>
      </c>
      <c r="B25124" s="2" t="s">
        <v>13</v>
      </c>
      <c r="C25124" s="28">
        <v>0</v>
      </c>
    </row>
    <row r="25125" spans="1:3" ht="15" hidden="1" x14ac:dyDescent="0.2">
      <c r="A25125" s="13">
        <v>0</v>
      </c>
      <c r="B25125" s="3" t="s">
        <v>14</v>
      </c>
      <c r="C25125" s="28">
        <v>0</v>
      </c>
    </row>
    <row r="25126" spans="1:3" ht="15" hidden="1" x14ac:dyDescent="0.2">
      <c r="A25126" s="13">
        <v>0</v>
      </c>
      <c r="B25126" s="4" t="s">
        <v>15</v>
      </c>
      <c r="C25126" s="28">
        <v>0</v>
      </c>
    </row>
    <row r="25127" spans="1:3" ht="15" hidden="1" x14ac:dyDescent="0.2">
      <c r="A25127" s="13">
        <v>0</v>
      </c>
      <c r="B25127" s="4" t="s">
        <v>10</v>
      </c>
      <c r="C25127" s="28">
        <v>0</v>
      </c>
    </row>
    <row r="25128" spans="1:3" ht="15" hidden="1" x14ac:dyDescent="0.2">
      <c r="A25128" s="13">
        <f t="shared" ref="A25128:A25134" si="1026">SUM(C25128)</f>
        <v>0</v>
      </c>
      <c r="B25128" s="4" t="s">
        <v>16</v>
      </c>
      <c r="C25128" s="28">
        <v>0</v>
      </c>
    </row>
    <row r="25129" spans="1:3" ht="15" hidden="1" x14ac:dyDescent="0.2">
      <c r="A25129" s="13">
        <f t="shared" si="1026"/>
        <v>0</v>
      </c>
      <c r="B25129" s="3" t="s">
        <v>17</v>
      </c>
      <c r="C25129" s="28">
        <v>0</v>
      </c>
    </row>
    <row r="25130" spans="1:3" ht="15" hidden="1" x14ac:dyDescent="0.2">
      <c r="A25130" s="13">
        <f t="shared" si="1026"/>
        <v>0</v>
      </c>
      <c r="B25130" s="4" t="s">
        <v>18</v>
      </c>
      <c r="C25130" s="28">
        <v>0</v>
      </c>
    </row>
    <row r="25131" spans="1:3" hidden="1" x14ac:dyDescent="0.2">
      <c r="A25131" s="13">
        <f t="shared" si="1026"/>
        <v>0</v>
      </c>
      <c r="B25131" s="21"/>
      <c r="C25131" s="35"/>
    </row>
    <row r="25132" spans="1:3" ht="15" hidden="1" x14ac:dyDescent="0.2">
      <c r="A25132" s="13">
        <f t="shared" si="1026"/>
        <v>0</v>
      </c>
      <c r="B25132" s="2" t="s">
        <v>19</v>
      </c>
      <c r="C25132" s="28">
        <v>0</v>
      </c>
    </row>
    <row r="25133" spans="1:3" ht="15" hidden="1" x14ac:dyDescent="0.2">
      <c r="A25133" s="13">
        <f t="shared" si="1026"/>
        <v>0</v>
      </c>
      <c r="B25133" s="12" t="s">
        <v>20</v>
      </c>
      <c r="C25133" s="31">
        <v>0</v>
      </c>
    </row>
    <row r="25134" spans="1:3" ht="15" hidden="1" x14ac:dyDescent="0.2">
      <c r="A25134" s="13">
        <f t="shared" si="1026"/>
        <v>0</v>
      </c>
      <c r="B25134" s="12" t="s">
        <v>21</v>
      </c>
      <c r="C25134" s="31">
        <v>0</v>
      </c>
    </row>
    <row r="25135" spans="1:3" ht="15" hidden="1" x14ac:dyDescent="0.2">
      <c r="A25135" s="13">
        <v>0</v>
      </c>
      <c r="B25135" s="15" t="s">
        <v>22</v>
      </c>
      <c r="C25135" s="32">
        <v>0</v>
      </c>
    </row>
    <row r="25136" spans="1:3" ht="15" hidden="1" x14ac:dyDescent="0.2">
      <c r="A25136" s="13">
        <v>0</v>
      </c>
      <c r="B25136" s="15" t="s">
        <v>23</v>
      </c>
      <c r="C25136" s="32">
        <v>0</v>
      </c>
    </row>
    <row r="25137" spans="1:3" ht="15" hidden="1" x14ac:dyDescent="0.2">
      <c r="A25137" s="13">
        <v>0</v>
      </c>
      <c r="B25137" s="15" t="s">
        <v>24</v>
      </c>
      <c r="C25137" s="32">
        <v>0</v>
      </c>
    </row>
    <row r="25138" spans="1:3" ht="15" hidden="1" x14ac:dyDescent="0.2">
      <c r="A25138" s="13">
        <v>0</v>
      </c>
      <c r="B25138" s="15" t="s">
        <v>25</v>
      </c>
      <c r="C25138" s="32">
        <v>0</v>
      </c>
    </row>
    <row r="25139" spans="1:3" ht="15" hidden="1" x14ac:dyDescent="0.2">
      <c r="A25139" s="13">
        <v>0</v>
      </c>
      <c r="B25139" s="15" t="s">
        <v>26</v>
      </c>
      <c r="C25139" s="32">
        <v>0</v>
      </c>
    </row>
    <row r="25140" spans="1:3" ht="15" hidden="1" x14ac:dyDescent="0.2">
      <c r="A25140" s="13">
        <v>0</v>
      </c>
      <c r="B25140" s="15" t="s">
        <v>27</v>
      </c>
      <c r="C25140" s="32">
        <v>0</v>
      </c>
    </row>
    <row r="25141" spans="1:3" ht="30" hidden="1" x14ac:dyDescent="0.2">
      <c r="A25141" s="13">
        <v>0</v>
      </c>
      <c r="B25141" s="15" t="s">
        <v>28</v>
      </c>
      <c r="C25141" s="32">
        <v>0</v>
      </c>
    </row>
    <row r="25142" spans="1:3" ht="15" hidden="1" x14ac:dyDescent="0.2">
      <c r="A25142" s="13">
        <v>0</v>
      </c>
      <c r="B25142" s="15" t="s">
        <v>29</v>
      </c>
      <c r="C25142" s="32">
        <v>0</v>
      </c>
    </row>
    <row r="25143" spans="1:3" ht="15" hidden="1" x14ac:dyDescent="0.2">
      <c r="A25143" s="13">
        <v>0</v>
      </c>
      <c r="B25143" s="15" t="s">
        <v>30</v>
      </c>
      <c r="C25143" s="32">
        <v>0</v>
      </c>
    </row>
    <row r="25144" spans="1:3" ht="15" hidden="1" x14ac:dyDescent="0.2">
      <c r="A25144" s="13">
        <v>0</v>
      </c>
      <c r="B25144" s="15" t="s">
        <v>31</v>
      </c>
      <c r="C25144" s="32">
        <v>0</v>
      </c>
    </row>
    <row r="25145" spans="1:3" ht="15" hidden="1" x14ac:dyDescent="0.2">
      <c r="A25145" s="13">
        <f t="shared" ref="A25145:A25151" si="1027">SUM(C25145)</f>
        <v>0</v>
      </c>
      <c r="B25145" s="12" t="s">
        <v>32</v>
      </c>
      <c r="C25145" s="31">
        <v>0</v>
      </c>
    </row>
    <row r="25146" spans="1:3" ht="15" hidden="1" x14ac:dyDescent="0.2">
      <c r="A25146" s="13">
        <f t="shared" si="1027"/>
        <v>0</v>
      </c>
      <c r="B25146" s="3" t="s">
        <v>33</v>
      </c>
      <c r="C25146" s="28">
        <v>0</v>
      </c>
    </row>
    <row r="25147" spans="1:3" ht="15" hidden="1" x14ac:dyDescent="0.2">
      <c r="A25147" s="13">
        <f t="shared" si="1027"/>
        <v>0</v>
      </c>
      <c r="B25147" s="12" t="s">
        <v>4</v>
      </c>
      <c r="C25147" s="31">
        <v>0</v>
      </c>
    </row>
    <row r="25148" spans="1:3" ht="15" hidden="1" x14ac:dyDescent="0.2">
      <c r="A25148" s="13">
        <f t="shared" si="1027"/>
        <v>0</v>
      </c>
      <c r="B25148" s="12" t="s">
        <v>34</v>
      </c>
      <c r="C25148" s="31">
        <v>0</v>
      </c>
    </row>
    <row r="25149" spans="1:3" ht="15" hidden="1" x14ac:dyDescent="0.2">
      <c r="A25149" s="13">
        <f t="shared" si="1027"/>
        <v>0</v>
      </c>
      <c r="B25149" s="12" t="s">
        <v>35</v>
      </c>
      <c r="C25149" s="31">
        <v>0</v>
      </c>
    </row>
    <row r="25150" spans="1:3" ht="15" hidden="1" x14ac:dyDescent="0.2">
      <c r="A25150" s="13">
        <f t="shared" si="1027"/>
        <v>0</v>
      </c>
      <c r="B25150" s="2" t="s">
        <v>36</v>
      </c>
      <c r="C25150" s="28">
        <v>0</v>
      </c>
    </row>
    <row r="25151" spans="1:3" ht="15" hidden="1" x14ac:dyDescent="0.2">
      <c r="A25151" s="13">
        <f t="shared" si="1027"/>
        <v>0</v>
      </c>
      <c r="B25151" s="2" t="s">
        <v>37</v>
      </c>
      <c r="C25151" s="28">
        <v>0</v>
      </c>
    </row>
    <row r="25152" spans="1:3" ht="15" hidden="1" x14ac:dyDescent="0.2">
      <c r="A25152" s="13">
        <v>0</v>
      </c>
      <c r="B25152" s="16" t="s">
        <v>8</v>
      </c>
      <c r="C25152" s="33">
        <v>0</v>
      </c>
    </row>
    <row r="25153" spans="1:3" ht="15" hidden="1" x14ac:dyDescent="0.2">
      <c r="A25153" s="13">
        <v>0</v>
      </c>
      <c r="B25153" s="15" t="s">
        <v>9</v>
      </c>
      <c r="C25153" s="32">
        <v>0</v>
      </c>
    </row>
    <row r="25154" spans="1:3" ht="15" hidden="1" x14ac:dyDescent="0.2">
      <c r="A25154" s="13">
        <v>0</v>
      </c>
      <c r="B25154" s="15" t="s">
        <v>38</v>
      </c>
      <c r="C25154" s="32">
        <v>0</v>
      </c>
    </row>
    <row r="25155" spans="1:3" ht="15" hidden="1" x14ac:dyDescent="0.2">
      <c r="A25155" s="13">
        <f>SUM(C25155)</f>
        <v>0</v>
      </c>
      <c r="B25155" s="14" t="s">
        <v>39</v>
      </c>
      <c r="C25155" s="31">
        <v>0</v>
      </c>
    </row>
    <row r="25156" spans="1:3" ht="15" hidden="1" x14ac:dyDescent="0.2">
      <c r="A25156" s="13">
        <f>SUM(C25156)</f>
        <v>0</v>
      </c>
      <c r="B25156" s="4" t="s">
        <v>40</v>
      </c>
      <c r="C25156" s="28">
        <v>0</v>
      </c>
    </row>
    <row r="25157" spans="1:3" ht="15" hidden="1" x14ac:dyDescent="0.2">
      <c r="A25157" s="13">
        <f>SUM(C25157)</f>
        <v>0</v>
      </c>
      <c r="B25157" s="2" t="s">
        <v>41</v>
      </c>
      <c r="C25157" s="28">
        <v>0</v>
      </c>
    </row>
    <row r="25158" spans="1:3" ht="15" hidden="1" x14ac:dyDescent="0.2">
      <c r="A25158" s="13">
        <v>0</v>
      </c>
      <c r="B25158" s="16" t="s">
        <v>14</v>
      </c>
      <c r="C25158" s="33">
        <v>0</v>
      </c>
    </row>
    <row r="25159" spans="1:3" ht="15" hidden="1" x14ac:dyDescent="0.2">
      <c r="A25159" s="13">
        <v>0</v>
      </c>
      <c r="B25159" s="15" t="s">
        <v>9</v>
      </c>
      <c r="C25159" s="32">
        <v>0</v>
      </c>
    </row>
    <row r="25160" spans="1:3" ht="15" hidden="1" x14ac:dyDescent="0.2">
      <c r="A25160" s="13">
        <v>0</v>
      </c>
      <c r="B25160" s="15" t="s">
        <v>10</v>
      </c>
      <c r="C25160" s="32">
        <v>0</v>
      </c>
    </row>
    <row r="25161" spans="1:3" ht="15" hidden="1" x14ac:dyDescent="0.2">
      <c r="A25161" s="13">
        <f>SUM(C25161)</f>
        <v>0</v>
      </c>
      <c r="B25161" s="14" t="s">
        <v>42</v>
      </c>
      <c r="C25161" s="31">
        <v>0</v>
      </c>
    </row>
    <row r="25162" spans="1:3" ht="15" hidden="1" x14ac:dyDescent="0.2">
      <c r="A25162" s="13">
        <f>SUM(C25162)</f>
        <v>0</v>
      </c>
      <c r="B25162" s="4" t="s">
        <v>16</v>
      </c>
      <c r="C25162" s="28">
        <v>0</v>
      </c>
    </row>
    <row r="25163" spans="1:3" ht="15" hidden="1" x14ac:dyDescent="0.2">
      <c r="A25163" s="13">
        <f>SUM(C25163)</f>
        <v>0</v>
      </c>
      <c r="B25163" s="16" t="s">
        <v>17</v>
      </c>
      <c r="C25163" s="33">
        <v>0</v>
      </c>
    </row>
    <row r="25164" spans="1:3" ht="15" hidden="1" x14ac:dyDescent="0.2">
      <c r="A25164" s="13">
        <v>0</v>
      </c>
      <c r="B25164" s="15" t="s">
        <v>43</v>
      </c>
      <c r="C25164" s="32">
        <v>0</v>
      </c>
    </row>
    <row r="25165" spans="1:3" ht="15" hidden="1" x14ac:dyDescent="0.2">
      <c r="A25165" s="13">
        <v>0</v>
      </c>
      <c r="B25165" s="15" t="s">
        <v>15</v>
      </c>
      <c r="C25165" s="32">
        <v>0</v>
      </c>
    </row>
    <row r="25166" spans="1:3" ht="15" hidden="1" x14ac:dyDescent="0.2">
      <c r="A25166" s="13">
        <v>0</v>
      </c>
      <c r="B25166" s="15" t="s">
        <v>10</v>
      </c>
      <c r="C25166" s="32">
        <v>0</v>
      </c>
    </row>
    <row r="25167" spans="1:3" ht="15" hidden="1" x14ac:dyDescent="0.2">
      <c r="A25167" s="13">
        <f t="shared" ref="A25167:A25199" si="1028">SUM(C25167)</f>
        <v>0</v>
      </c>
      <c r="B25167" s="14" t="s">
        <v>39</v>
      </c>
      <c r="C25167" s="31">
        <v>0</v>
      </c>
    </row>
    <row r="25168" spans="1:3" ht="15" hidden="1" x14ac:dyDescent="0.2">
      <c r="A25168" s="13">
        <f t="shared" si="1028"/>
        <v>0</v>
      </c>
      <c r="B25168" s="4" t="s">
        <v>16</v>
      </c>
      <c r="C25168" s="28">
        <v>0</v>
      </c>
    </row>
    <row r="25169" spans="1:3" hidden="1" x14ac:dyDescent="0.2">
      <c r="A25169" s="13">
        <f t="shared" si="1028"/>
        <v>0</v>
      </c>
      <c r="B25169" s="21"/>
      <c r="C25169" s="35"/>
    </row>
    <row r="25170" spans="1:3" ht="15" hidden="1" x14ac:dyDescent="0.2">
      <c r="A25170" s="13">
        <f t="shared" si="1028"/>
        <v>0</v>
      </c>
      <c r="B25170" s="22" t="s">
        <v>60</v>
      </c>
      <c r="C25170" s="29"/>
    </row>
    <row r="25171" spans="1:3" ht="15" hidden="1" x14ac:dyDescent="0.2">
      <c r="A25171" s="13">
        <f t="shared" si="1028"/>
        <v>0</v>
      </c>
      <c r="B25171" s="17" t="s">
        <v>44</v>
      </c>
      <c r="C25171" s="31">
        <v>0</v>
      </c>
    </row>
    <row r="25172" spans="1:3" ht="15" hidden="1" x14ac:dyDescent="0.2">
      <c r="A25172" s="13">
        <f t="shared" si="1028"/>
        <v>0</v>
      </c>
      <c r="B25172" s="12" t="s">
        <v>1</v>
      </c>
      <c r="C25172" s="31">
        <v>0</v>
      </c>
    </row>
    <row r="25173" spans="1:3" ht="15" hidden="1" x14ac:dyDescent="0.2">
      <c r="A25173" s="13">
        <f t="shared" si="1028"/>
        <v>0</v>
      </c>
      <c r="B25173" s="12" t="s">
        <v>6</v>
      </c>
      <c r="C25173" s="31">
        <v>0</v>
      </c>
    </row>
    <row r="25174" spans="1:3" ht="15" hidden="1" x14ac:dyDescent="0.2">
      <c r="A25174" s="13">
        <f t="shared" si="1028"/>
        <v>0</v>
      </c>
      <c r="B25174" s="12" t="s">
        <v>45</v>
      </c>
      <c r="C25174" s="31">
        <v>0</v>
      </c>
    </row>
    <row r="25175" spans="1:3" ht="15" hidden="1" x14ac:dyDescent="0.2">
      <c r="A25175" s="13">
        <f t="shared" si="1028"/>
        <v>0</v>
      </c>
      <c r="B25175" s="12" t="s">
        <v>13</v>
      </c>
      <c r="C25175" s="31">
        <v>0</v>
      </c>
    </row>
    <row r="25176" spans="1:3" ht="15" hidden="1" x14ac:dyDescent="0.2">
      <c r="A25176" s="13">
        <f t="shared" si="1028"/>
        <v>0</v>
      </c>
      <c r="B25176" s="17" t="s">
        <v>46</v>
      </c>
      <c r="C25176" s="31">
        <v>0</v>
      </c>
    </row>
    <row r="25177" spans="1:3" ht="15" hidden="1" x14ac:dyDescent="0.2">
      <c r="A25177" s="13">
        <f t="shared" si="1028"/>
        <v>0</v>
      </c>
      <c r="B25177" s="12" t="s">
        <v>19</v>
      </c>
      <c r="C25177" s="31">
        <v>0</v>
      </c>
    </row>
    <row r="25178" spans="1:3" ht="15" hidden="1" x14ac:dyDescent="0.2">
      <c r="A25178" s="13">
        <f t="shared" si="1028"/>
        <v>0</v>
      </c>
      <c r="B25178" s="12" t="s">
        <v>36</v>
      </c>
      <c r="C25178" s="31">
        <v>0</v>
      </c>
    </row>
    <row r="25179" spans="1:3" ht="15" hidden="1" x14ac:dyDescent="0.2">
      <c r="A25179" s="13">
        <f t="shared" si="1028"/>
        <v>0</v>
      </c>
      <c r="B25179" s="12" t="s">
        <v>47</v>
      </c>
      <c r="C25179" s="31">
        <v>0</v>
      </c>
    </row>
    <row r="25180" spans="1:3" ht="15" hidden="1" x14ac:dyDescent="0.2">
      <c r="A25180" s="13">
        <f t="shared" si="1028"/>
        <v>0</v>
      </c>
      <c r="B25180" s="12" t="s">
        <v>41</v>
      </c>
      <c r="C25180" s="31">
        <v>0</v>
      </c>
    </row>
    <row r="25181" spans="1:3" ht="15" hidden="1" x14ac:dyDescent="0.2">
      <c r="A25181" s="13">
        <f t="shared" si="1028"/>
        <v>0</v>
      </c>
      <c r="B25181" s="39" t="s">
        <v>48</v>
      </c>
      <c r="C25181" s="40">
        <v>0</v>
      </c>
    </row>
    <row r="25182" spans="1:3" ht="15" hidden="1" x14ac:dyDescent="0.2">
      <c r="A25182" s="13">
        <f t="shared" si="1028"/>
        <v>0</v>
      </c>
      <c r="B25182" s="39" t="s">
        <v>49</v>
      </c>
      <c r="C25182" s="40">
        <v>0</v>
      </c>
    </row>
    <row r="25183" spans="1:3" ht="15" hidden="1" x14ac:dyDescent="0.2">
      <c r="A25183" s="13">
        <f t="shared" si="1028"/>
        <v>0</v>
      </c>
      <c r="B25183" s="39" t="s">
        <v>50</v>
      </c>
      <c r="C25183" s="40">
        <v>0</v>
      </c>
    </row>
    <row r="25184" spans="1:3" ht="18" hidden="1" customHeight="1" x14ac:dyDescent="0.2">
      <c r="A25184" s="13">
        <f t="shared" si="1028"/>
        <v>0</v>
      </c>
      <c r="B25184" s="23"/>
      <c r="C25184" s="34"/>
    </row>
    <row r="25185" spans="1:3" ht="18" hidden="1" customHeight="1" x14ac:dyDescent="0.2">
      <c r="A25185" s="13">
        <f t="shared" si="1028"/>
        <v>0</v>
      </c>
      <c r="B25185" s="18" t="s">
        <v>319</v>
      </c>
      <c r="C25185" s="29"/>
    </row>
    <row r="25186" spans="1:3" ht="15" x14ac:dyDescent="0.2">
      <c r="A25186" s="13"/>
      <c r="B25186" s="5" t="s">
        <v>53</v>
      </c>
      <c r="C25186" s="36">
        <v>22</v>
      </c>
    </row>
    <row r="25187" spans="1:3" ht="15" x14ac:dyDescent="0.2">
      <c r="A25187" s="13"/>
      <c r="B25187" s="6" t="s">
        <v>54</v>
      </c>
      <c r="C25187" s="36">
        <v>18</v>
      </c>
    </row>
    <row r="25188" spans="1:3" ht="15" x14ac:dyDescent="0.2">
      <c r="A25188" s="13"/>
      <c r="B25188" s="6" t="s">
        <v>55</v>
      </c>
      <c r="C25188" s="36">
        <v>4</v>
      </c>
    </row>
    <row r="25189" spans="1:3" ht="18" hidden="1" customHeight="1" x14ac:dyDescent="0.2">
      <c r="A25189" s="13">
        <f t="shared" si="1028"/>
        <v>0</v>
      </c>
      <c r="B25189" s="24"/>
      <c r="C25189" s="34"/>
    </row>
    <row r="25190" spans="1:3" ht="18" hidden="1" customHeight="1" x14ac:dyDescent="0.2">
      <c r="A25190" s="13">
        <f t="shared" si="1028"/>
        <v>0</v>
      </c>
      <c r="B25190" s="20" t="s">
        <v>308</v>
      </c>
      <c r="C25190" s="34"/>
    </row>
    <row r="25191" spans="1:3" ht="18" hidden="1" customHeight="1" x14ac:dyDescent="0.2">
      <c r="A25191" s="13">
        <f t="shared" si="1028"/>
        <v>0</v>
      </c>
      <c r="B25191" s="21"/>
      <c r="C25191" s="35"/>
    </row>
    <row r="25192" spans="1:3" ht="18" hidden="1" customHeight="1" x14ac:dyDescent="0.2">
      <c r="A25192" s="13">
        <f t="shared" si="1028"/>
        <v>0</v>
      </c>
      <c r="B25192" s="22" t="s">
        <v>59</v>
      </c>
      <c r="C25192" s="29"/>
    </row>
    <row r="25193" spans="1:3" ht="15" hidden="1" x14ac:dyDescent="0.2">
      <c r="A25193" s="13">
        <f t="shared" si="1028"/>
        <v>0</v>
      </c>
      <c r="B25193" s="2" t="s">
        <v>1</v>
      </c>
      <c r="C25193" s="28">
        <v>0</v>
      </c>
    </row>
    <row r="25194" spans="1:3" ht="15" hidden="1" x14ac:dyDescent="0.2">
      <c r="A25194" s="13">
        <f t="shared" si="1028"/>
        <v>0</v>
      </c>
      <c r="B25194" s="3" t="s">
        <v>2</v>
      </c>
      <c r="C25194" s="28"/>
    </row>
    <row r="25195" spans="1:3" ht="15" hidden="1" x14ac:dyDescent="0.2">
      <c r="A25195" s="13">
        <f t="shared" si="1028"/>
        <v>0</v>
      </c>
      <c r="B25195" s="3" t="s">
        <v>3</v>
      </c>
      <c r="C25195" s="28"/>
    </row>
    <row r="25196" spans="1:3" ht="15" hidden="1" x14ac:dyDescent="0.2">
      <c r="A25196" s="13">
        <f t="shared" si="1028"/>
        <v>0</v>
      </c>
      <c r="B25196" s="3" t="s">
        <v>4</v>
      </c>
      <c r="C25196" s="28">
        <v>0</v>
      </c>
    </row>
    <row r="25197" spans="1:3" ht="15" hidden="1" x14ac:dyDescent="0.2">
      <c r="A25197" s="13">
        <f t="shared" si="1028"/>
        <v>0</v>
      </c>
      <c r="B25197" s="3" t="s">
        <v>5</v>
      </c>
      <c r="C25197" s="28">
        <v>0</v>
      </c>
    </row>
    <row r="25198" spans="1:3" ht="15" hidden="1" x14ac:dyDescent="0.2">
      <c r="A25198" s="13">
        <f t="shared" si="1028"/>
        <v>0</v>
      </c>
      <c r="B25198" s="2" t="s">
        <v>6</v>
      </c>
      <c r="C25198" s="28">
        <v>0</v>
      </c>
    </row>
    <row r="25199" spans="1:3" ht="15" hidden="1" x14ac:dyDescent="0.2">
      <c r="A25199" s="13">
        <f t="shared" si="1028"/>
        <v>0</v>
      </c>
      <c r="B25199" s="2" t="s">
        <v>7</v>
      </c>
      <c r="C25199" s="28">
        <v>0</v>
      </c>
    </row>
    <row r="25200" spans="1:3" ht="15" hidden="1" x14ac:dyDescent="0.2">
      <c r="A25200" s="13">
        <v>0</v>
      </c>
      <c r="B25200" s="3" t="s">
        <v>8</v>
      </c>
      <c r="C25200" s="28">
        <v>0</v>
      </c>
    </row>
    <row r="25201" spans="1:3" ht="15" hidden="1" x14ac:dyDescent="0.2">
      <c r="A25201" s="13">
        <f>SUM(C25201)</f>
        <v>0</v>
      </c>
      <c r="B25201" s="4" t="s">
        <v>9</v>
      </c>
      <c r="C25201" s="28">
        <v>0</v>
      </c>
    </row>
    <row r="25202" spans="1:3" ht="15" hidden="1" x14ac:dyDescent="0.2">
      <c r="A25202" s="13">
        <v>0</v>
      </c>
      <c r="B25202" s="4" t="s">
        <v>10</v>
      </c>
      <c r="C25202" s="28">
        <v>0</v>
      </c>
    </row>
    <row r="25203" spans="1:3" ht="15" hidden="1" x14ac:dyDescent="0.2">
      <c r="A25203" s="13">
        <f>SUM(C25203)</f>
        <v>0</v>
      </c>
      <c r="B25203" s="4" t="s">
        <v>11</v>
      </c>
      <c r="C25203" s="28">
        <v>0</v>
      </c>
    </row>
    <row r="25204" spans="1:3" ht="15" hidden="1" x14ac:dyDescent="0.2">
      <c r="A25204" s="13">
        <f>SUM(C25204)</f>
        <v>0</v>
      </c>
      <c r="B25204" s="4" t="s">
        <v>12</v>
      </c>
      <c r="C25204" s="28">
        <v>0</v>
      </c>
    </row>
    <row r="25205" spans="1:3" ht="15" hidden="1" x14ac:dyDescent="0.2">
      <c r="A25205" s="13">
        <f>SUM(C25205)</f>
        <v>0</v>
      </c>
      <c r="B25205" s="2" t="s">
        <v>13</v>
      </c>
      <c r="C25205" s="28">
        <v>0</v>
      </c>
    </row>
    <row r="25206" spans="1:3" ht="15" hidden="1" x14ac:dyDescent="0.2">
      <c r="A25206" s="13">
        <v>0</v>
      </c>
      <c r="B25206" s="3" t="s">
        <v>14</v>
      </c>
      <c r="C25206" s="28">
        <v>0</v>
      </c>
    </row>
    <row r="25207" spans="1:3" ht="15" hidden="1" x14ac:dyDescent="0.2">
      <c r="A25207" s="13">
        <v>0</v>
      </c>
      <c r="B25207" s="4" t="s">
        <v>15</v>
      </c>
      <c r="C25207" s="28">
        <v>0</v>
      </c>
    </row>
    <row r="25208" spans="1:3" ht="15" hidden="1" x14ac:dyDescent="0.2">
      <c r="A25208" s="13">
        <v>0</v>
      </c>
      <c r="B25208" s="4" t="s">
        <v>10</v>
      </c>
      <c r="C25208" s="28">
        <v>0</v>
      </c>
    </row>
    <row r="25209" spans="1:3" ht="15" hidden="1" x14ac:dyDescent="0.2">
      <c r="A25209" s="13">
        <f t="shared" ref="A25209:A25215" si="1029">SUM(C25209)</f>
        <v>0</v>
      </c>
      <c r="B25209" s="4" t="s">
        <v>16</v>
      </c>
      <c r="C25209" s="28">
        <v>0</v>
      </c>
    </row>
    <row r="25210" spans="1:3" ht="15" hidden="1" x14ac:dyDescent="0.2">
      <c r="A25210" s="13">
        <f t="shared" si="1029"/>
        <v>0</v>
      </c>
      <c r="B25210" s="3" t="s">
        <v>17</v>
      </c>
      <c r="C25210" s="28">
        <v>0</v>
      </c>
    </row>
    <row r="25211" spans="1:3" ht="15" hidden="1" x14ac:dyDescent="0.2">
      <c r="A25211" s="13">
        <f t="shared" si="1029"/>
        <v>0</v>
      </c>
      <c r="B25211" s="4" t="s">
        <v>18</v>
      </c>
      <c r="C25211" s="28">
        <v>0</v>
      </c>
    </row>
    <row r="25212" spans="1:3" ht="18" hidden="1" customHeight="1" x14ac:dyDescent="0.2">
      <c r="A25212" s="13">
        <f t="shared" si="1029"/>
        <v>0</v>
      </c>
      <c r="B25212" s="21"/>
      <c r="C25212" s="35"/>
    </row>
    <row r="25213" spans="1:3" ht="15" hidden="1" x14ac:dyDescent="0.2">
      <c r="A25213" s="13">
        <f t="shared" si="1029"/>
        <v>0</v>
      </c>
      <c r="B25213" s="2" t="s">
        <v>19</v>
      </c>
      <c r="C25213" s="28">
        <v>0</v>
      </c>
    </row>
    <row r="25214" spans="1:3" ht="15" hidden="1" x14ac:dyDescent="0.2">
      <c r="A25214" s="13">
        <f t="shared" si="1029"/>
        <v>0</v>
      </c>
      <c r="B25214" s="12" t="s">
        <v>20</v>
      </c>
      <c r="C25214" s="31">
        <v>0</v>
      </c>
    </row>
    <row r="25215" spans="1:3" ht="15" hidden="1" x14ac:dyDescent="0.2">
      <c r="A25215" s="13">
        <f t="shared" si="1029"/>
        <v>0</v>
      </c>
      <c r="B25215" s="12" t="s">
        <v>21</v>
      </c>
      <c r="C25215" s="31">
        <v>0</v>
      </c>
    </row>
    <row r="25216" spans="1:3" ht="15" hidden="1" x14ac:dyDescent="0.2">
      <c r="A25216" s="13">
        <v>0</v>
      </c>
      <c r="B25216" s="15" t="s">
        <v>22</v>
      </c>
      <c r="C25216" s="32">
        <v>0</v>
      </c>
    </row>
    <row r="25217" spans="1:3" ht="15" hidden="1" x14ac:dyDescent="0.2">
      <c r="A25217" s="13">
        <v>0</v>
      </c>
      <c r="B25217" s="15" t="s">
        <v>23</v>
      </c>
      <c r="C25217" s="32">
        <v>0</v>
      </c>
    </row>
    <row r="25218" spans="1:3" ht="15" hidden="1" x14ac:dyDescent="0.2">
      <c r="A25218" s="13">
        <v>0</v>
      </c>
      <c r="B25218" s="15" t="s">
        <v>24</v>
      </c>
      <c r="C25218" s="32">
        <v>0</v>
      </c>
    </row>
    <row r="25219" spans="1:3" ht="15" hidden="1" x14ac:dyDescent="0.2">
      <c r="A25219" s="13">
        <v>0</v>
      </c>
      <c r="B25219" s="15" t="s">
        <v>25</v>
      </c>
      <c r="C25219" s="32">
        <v>0</v>
      </c>
    </row>
    <row r="25220" spans="1:3" ht="15" hidden="1" x14ac:dyDescent="0.2">
      <c r="A25220" s="13">
        <v>0</v>
      </c>
      <c r="B25220" s="15" t="s">
        <v>26</v>
      </c>
      <c r="C25220" s="32">
        <v>0</v>
      </c>
    </row>
    <row r="25221" spans="1:3" ht="15" hidden="1" x14ac:dyDescent="0.2">
      <c r="A25221" s="13">
        <v>0</v>
      </c>
      <c r="B25221" s="15" t="s">
        <v>27</v>
      </c>
      <c r="C25221" s="32">
        <v>0</v>
      </c>
    </row>
    <row r="25222" spans="1:3" ht="30" hidden="1" x14ac:dyDescent="0.2">
      <c r="A25222" s="13">
        <v>0</v>
      </c>
      <c r="B25222" s="15" t="s">
        <v>28</v>
      </c>
      <c r="C25222" s="32">
        <v>0</v>
      </c>
    </row>
    <row r="25223" spans="1:3" ht="15" hidden="1" x14ac:dyDescent="0.2">
      <c r="A25223" s="13">
        <v>0</v>
      </c>
      <c r="B25223" s="15" t="s">
        <v>29</v>
      </c>
      <c r="C25223" s="32">
        <v>0</v>
      </c>
    </row>
    <row r="25224" spans="1:3" ht="15" hidden="1" x14ac:dyDescent="0.2">
      <c r="A25224" s="13">
        <v>0</v>
      </c>
      <c r="B25224" s="15" t="s">
        <v>30</v>
      </c>
      <c r="C25224" s="32">
        <v>0</v>
      </c>
    </row>
    <row r="25225" spans="1:3" ht="15" hidden="1" x14ac:dyDescent="0.2">
      <c r="A25225" s="13">
        <v>0</v>
      </c>
      <c r="B25225" s="15" t="s">
        <v>31</v>
      </c>
      <c r="C25225" s="32">
        <v>0</v>
      </c>
    </row>
    <row r="25226" spans="1:3" ht="15" hidden="1" x14ac:dyDescent="0.2">
      <c r="A25226" s="13">
        <f t="shared" ref="A25226:A25286" si="1030">SUM(C25226)</f>
        <v>0</v>
      </c>
      <c r="B25226" s="12" t="s">
        <v>32</v>
      </c>
      <c r="C25226" s="31">
        <v>0</v>
      </c>
    </row>
    <row r="25227" spans="1:3" ht="15" hidden="1" x14ac:dyDescent="0.2">
      <c r="A25227" s="13">
        <f t="shared" si="1030"/>
        <v>0</v>
      </c>
      <c r="B25227" s="3" t="s">
        <v>33</v>
      </c>
      <c r="C25227" s="28">
        <v>0</v>
      </c>
    </row>
    <row r="25228" spans="1:3" ht="15" hidden="1" x14ac:dyDescent="0.2">
      <c r="A25228" s="13">
        <f t="shared" si="1030"/>
        <v>0</v>
      </c>
      <c r="B25228" s="12" t="s">
        <v>4</v>
      </c>
      <c r="C25228" s="31">
        <v>0</v>
      </c>
    </row>
    <row r="25229" spans="1:3" ht="15" hidden="1" x14ac:dyDescent="0.2">
      <c r="A25229" s="13">
        <f t="shared" si="1030"/>
        <v>0</v>
      </c>
      <c r="B25229" s="12" t="s">
        <v>34</v>
      </c>
      <c r="C25229" s="31">
        <v>0</v>
      </c>
    </row>
    <row r="25230" spans="1:3" ht="15" hidden="1" x14ac:dyDescent="0.2">
      <c r="A25230" s="13">
        <f t="shared" si="1030"/>
        <v>0</v>
      </c>
      <c r="B25230" s="12" t="s">
        <v>35</v>
      </c>
      <c r="C25230" s="31">
        <v>0</v>
      </c>
    </row>
    <row r="25231" spans="1:3" ht="15" hidden="1" x14ac:dyDescent="0.2">
      <c r="A25231" s="13">
        <f t="shared" si="1030"/>
        <v>0</v>
      </c>
      <c r="B25231" s="2" t="s">
        <v>36</v>
      </c>
      <c r="C25231" s="28">
        <v>0</v>
      </c>
    </row>
    <row r="25232" spans="1:3" ht="15" hidden="1" x14ac:dyDescent="0.2">
      <c r="A25232" s="13">
        <f t="shared" si="1030"/>
        <v>0</v>
      </c>
      <c r="B25232" s="2" t="s">
        <v>37</v>
      </c>
      <c r="C25232" s="28">
        <v>0</v>
      </c>
    </row>
    <row r="25233" spans="1:3" ht="15" hidden="1" x14ac:dyDescent="0.2">
      <c r="A25233" s="13">
        <v>0</v>
      </c>
      <c r="B25233" s="16" t="s">
        <v>8</v>
      </c>
      <c r="C25233" s="33">
        <v>0</v>
      </c>
    </row>
    <row r="25234" spans="1:3" ht="15" hidden="1" x14ac:dyDescent="0.2">
      <c r="A25234" s="13">
        <v>0</v>
      </c>
      <c r="B25234" s="15" t="s">
        <v>9</v>
      </c>
      <c r="C25234" s="32">
        <v>0</v>
      </c>
    </row>
    <row r="25235" spans="1:3" ht="15" hidden="1" x14ac:dyDescent="0.2">
      <c r="A25235" s="13">
        <v>0</v>
      </c>
      <c r="B25235" s="15" t="s">
        <v>38</v>
      </c>
      <c r="C25235" s="32">
        <v>0</v>
      </c>
    </row>
    <row r="25236" spans="1:3" ht="15" hidden="1" x14ac:dyDescent="0.2">
      <c r="A25236" s="13">
        <f t="shared" si="1030"/>
        <v>0</v>
      </c>
      <c r="B25236" s="14" t="s">
        <v>39</v>
      </c>
      <c r="C25236" s="31">
        <v>0</v>
      </c>
    </row>
    <row r="25237" spans="1:3" ht="15" hidden="1" x14ac:dyDescent="0.2">
      <c r="A25237" s="13">
        <f t="shared" si="1030"/>
        <v>0</v>
      </c>
      <c r="B25237" s="4" t="s">
        <v>40</v>
      </c>
      <c r="C25237" s="28">
        <v>0</v>
      </c>
    </row>
    <row r="25238" spans="1:3" ht="15" hidden="1" x14ac:dyDescent="0.2">
      <c r="A25238" s="13">
        <f t="shared" si="1030"/>
        <v>0</v>
      </c>
      <c r="B25238" s="2" t="s">
        <v>41</v>
      </c>
      <c r="C25238" s="28">
        <v>0</v>
      </c>
    </row>
    <row r="25239" spans="1:3" ht="15" hidden="1" x14ac:dyDescent="0.2">
      <c r="A25239" s="13">
        <v>0</v>
      </c>
      <c r="B25239" s="16" t="s">
        <v>14</v>
      </c>
      <c r="C25239" s="33">
        <v>0</v>
      </c>
    </row>
    <row r="25240" spans="1:3" ht="15" hidden="1" x14ac:dyDescent="0.2">
      <c r="A25240" s="13">
        <v>0</v>
      </c>
      <c r="B25240" s="15" t="s">
        <v>9</v>
      </c>
      <c r="C25240" s="32">
        <v>0</v>
      </c>
    </row>
    <row r="25241" spans="1:3" ht="15" hidden="1" x14ac:dyDescent="0.2">
      <c r="A25241" s="13">
        <v>0</v>
      </c>
      <c r="B25241" s="15" t="s">
        <v>10</v>
      </c>
      <c r="C25241" s="32">
        <v>0</v>
      </c>
    </row>
    <row r="25242" spans="1:3" ht="15" hidden="1" x14ac:dyDescent="0.2">
      <c r="A25242" s="13">
        <f t="shared" si="1030"/>
        <v>0</v>
      </c>
      <c r="B25242" s="14" t="s">
        <v>42</v>
      </c>
      <c r="C25242" s="31">
        <v>0</v>
      </c>
    </row>
    <row r="25243" spans="1:3" ht="15" hidden="1" x14ac:dyDescent="0.2">
      <c r="A25243" s="13">
        <f t="shared" si="1030"/>
        <v>0</v>
      </c>
      <c r="B25243" s="4" t="s">
        <v>16</v>
      </c>
      <c r="C25243" s="28">
        <v>0</v>
      </c>
    </row>
    <row r="25244" spans="1:3" ht="15" hidden="1" x14ac:dyDescent="0.2">
      <c r="A25244" s="13">
        <f t="shared" si="1030"/>
        <v>0</v>
      </c>
      <c r="B25244" s="16" t="s">
        <v>17</v>
      </c>
      <c r="C25244" s="33">
        <v>0</v>
      </c>
    </row>
    <row r="25245" spans="1:3" ht="15" hidden="1" x14ac:dyDescent="0.2">
      <c r="A25245" s="13">
        <v>0</v>
      </c>
      <c r="B25245" s="15" t="s">
        <v>43</v>
      </c>
      <c r="C25245" s="32">
        <v>0</v>
      </c>
    </row>
    <row r="25246" spans="1:3" ht="15" hidden="1" x14ac:dyDescent="0.2">
      <c r="A25246" s="13">
        <v>0</v>
      </c>
      <c r="B25246" s="15" t="s">
        <v>15</v>
      </c>
      <c r="C25246" s="32">
        <v>0</v>
      </c>
    </row>
    <row r="25247" spans="1:3" ht="15" hidden="1" x14ac:dyDescent="0.2">
      <c r="A25247" s="13">
        <v>0</v>
      </c>
      <c r="B25247" s="15" t="s">
        <v>10</v>
      </c>
      <c r="C25247" s="32">
        <v>0</v>
      </c>
    </row>
    <row r="25248" spans="1:3" ht="15" hidden="1" x14ac:dyDescent="0.2">
      <c r="A25248" s="13">
        <f t="shared" si="1030"/>
        <v>0</v>
      </c>
      <c r="B25248" s="14" t="s">
        <v>39</v>
      </c>
      <c r="C25248" s="31">
        <v>0</v>
      </c>
    </row>
    <row r="25249" spans="1:3" ht="15" hidden="1" x14ac:dyDescent="0.2">
      <c r="A25249" s="13">
        <f t="shared" si="1030"/>
        <v>0</v>
      </c>
      <c r="B25249" s="4" t="s">
        <v>16</v>
      </c>
      <c r="C25249" s="28">
        <v>0</v>
      </c>
    </row>
    <row r="25250" spans="1:3" ht="18" hidden="1" customHeight="1" x14ac:dyDescent="0.2">
      <c r="A25250" s="13">
        <f t="shared" si="1030"/>
        <v>0</v>
      </c>
      <c r="B25250" s="21"/>
      <c r="C25250" s="35"/>
    </row>
    <row r="25251" spans="1:3" ht="18" hidden="1" customHeight="1" x14ac:dyDescent="0.2">
      <c r="A25251" s="13">
        <f t="shared" si="1030"/>
        <v>0</v>
      </c>
      <c r="B25251" s="22" t="s">
        <v>60</v>
      </c>
      <c r="C25251" s="29"/>
    </row>
    <row r="25252" spans="1:3" ht="15" hidden="1" x14ac:dyDescent="0.2">
      <c r="A25252" s="13">
        <f t="shared" si="1030"/>
        <v>0</v>
      </c>
      <c r="B25252" s="17" t="s">
        <v>44</v>
      </c>
      <c r="C25252" s="31">
        <v>0</v>
      </c>
    </row>
    <row r="25253" spans="1:3" ht="15" hidden="1" x14ac:dyDescent="0.2">
      <c r="A25253" s="13">
        <f t="shared" si="1030"/>
        <v>0</v>
      </c>
      <c r="B25253" s="12" t="s">
        <v>1</v>
      </c>
      <c r="C25253" s="31">
        <v>0</v>
      </c>
    </row>
    <row r="25254" spans="1:3" ht="15" hidden="1" x14ac:dyDescent="0.2">
      <c r="A25254" s="13">
        <f t="shared" si="1030"/>
        <v>0</v>
      </c>
      <c r="B25254" s="12" t="s">
        <v>6</v>
      </c>
      <c r="C25254" s="31">
        <v>0</v>
      </c>
    </row>
    <row r="25255" spans="1:3" ht="15" hidden="1" x14ac:dyDescent="0.2">
      <c r="A25255" s="13">
        <f t="shared" si="1030"/>
        <v>0</v>
      </c>
      <c r="B25255" s="12" t="s">
        <v>45</v>
      </c>
      <c r="C25255" s="31">
        <v>0</v>
      </c>
    </row>
    <row r="25256" spans="1:3" ht="15" hidden="1" x14ac:dyDescent="0.2">
      <c r="A25256" s="13">
        <f t="shared" si="1030"/>
        <v>0</v>
      </c>
      <c r="B25256" s="12" t="s">
        <v>13</v>
      </c>
      <c r="C25256" s="31">
        <v>0</v>
      </c>
    </row>
    <row r="25257" spans="1:3" ht="15" hidden="1" x14ac:dyDescent="0.2">
      <c r="A25257" s="13">
        <f t="shared" si="1030"/>
        <v>0</v>
      </c>
      <c r="B25257" s="17" t="s">
        <v>46</v>
      </c>
      <c r="C25257" s="31">
        <v>0</v>
      </c>
    </row>
    <row r="25258" spans="1:3" ht="15" hidden="1" x14ac:dyDescent="0.2">
      <c r="A25258" s="13">
        <f t="shared" si="1030"/>
        <v>0</v>
      </c>
      <c r="B25258" s="12" t="s">
        <v>19</v>
      </c>
      <c r="C25258" s="31">
        <v>0</v>
      </c>
    </row>
    <row r="25259" spans="1:3" ht="15" hidden="1" x14ac:dyDescent="0.2">
      <c r="A25259" s="13">
        <f t="shared" si="1030"/>
        <v>0</v>
      </c>
      <c r="B25259" s="12" t="s">
        <v>36</v>
      </c>
      <c r="C25259" s="31">
        <v>0</v>
      </c>
    </row>
    <row r="25260" spans="1:3" ht="15" hidden="1" x14ac:dyDescent="0.2">
      <c r="A25260" s="13">
        <f t="shared" si="1030"/>
        <v>0</v>
      </c>
      <c r="B25260" s="12" t="s">
        <v>47</v>
      </c>
      <c r="C25260" s="31">
        <v>0</v>
      </c>
    </row>
    <row r="25261" spans="1:3" ht="15" hidden="1" x14ac:dyDescent="0.2">
      <c r="A25261" s="13">
        <f t="shared" si="1030"/>
        <v>0</v>
      </c>
      <c r="B25261" s="12" t="s">
        <v>41</v>
      </c>
      <c r="C25261" s="31">
        <v>0</v>
      </c>
    </row>
    <row r="25262" spans="1:3" ht="15" hidden="1" x14ac:dyDescent="0.2">
      <c r="A25262" s="13">
        <f t="shared" si="1030"/>
        <v>0</v>
      </c>
      <c r="B25262" s="39" t="s">
        <v>48</v>
      </c>
      <c r="C25262" s="40">
        <v>0</v>
      </c>
    </row>
    <row r="25263" spans="1:3" ht="15" x14ac:dyDescent="0.2">
      <c r="A25263" s="13"/>
      <c r="B25263" s="39" t="s">
        <v>49</v>
      </c>
      <c r="C25263" s="40">
        <v>2.4E-2</v>
      </c>
    </row>
    <row r="25264" spans="1:3" ht="15" x14ac:dyDescent="0.2">
      <c r="A25264" s="13"/>
      <c r="B25264" s="39" t="s">
        <v>50</v>
      </c>
      <c r="C25264" s="40">
        <v>2.4E-2</v>
      </c>
    </row>
    <row r="25265" spans="1:3" ht="18" hidden="1" customHeight="1" x14ac:dyDescent="0.2">
      <c r="A25265" s="13">
        <f t="shared" si="1030"/>
        <v>0</v>
      </c>
      <c r="B25265" s="23"/>
      <c r="C25265" s="34"/>
    </row>
    <row r="25266" spans="1:3" ht="18" hidden="1" customHeight="1" x14ac:dyDescent="0.2">
      <c r="A25266" s="13">
        <f t="shared" si="1030"/>
        <v>0</v>
      </c>
      <c r="B25266" s="18" t="s">
        <v>319</v>
      </c>
      <c r="C25266" s="29"/>
    </row>
    <row r="25267" spans="1:3" ht="15" x14ac:dyDescent="0.2">
      <c r="A25267" s="13"/>
      <c r="B25267" s="5" t="s">
        <v>53</v>
      </c>
      <c r="C25267" s="36">
        <v>17</v>
      </c>
    </row>
    <row r="25268" spans="1:3" ht="15" x14ac:dyDescent="0.2">
      <c r="A25268" s="13"/>
      <c r="B25268" s="6" t="s">
        <v>54</v>
      </c>
      <c r="C25268" s="36">
        <v>14</v>
      </c>
    </row>
    <row r="25269" spans="1:3" ht="15" x14ac:dyDescent="0.2">
      <c r="A25269" s="13"/>
      <c r="B25269" s="6" t="s">
        <v>55</v>
      </c>
      <c r="C25269" s="36">
        <v>3</v>
      </c>
    </row>
    <row r="25270" spans="1:3" ht="18" hidden="1" customHeight="1" x14ac:dyDescent="0.2">
      <c r="A25270" s="13">
        <f t="shared" si="1030"/>
        <v>0</v>
      </c>
      <c r="B25270" s="24"/>
      <c r="C25270" s="34"/>
    </row>
    <row r="25271" spans="1:3" ht="18" hidden="1" customHeight="1" x14ac:dyDescent="0.2">
      <c r="A25271" s="13">
        <f t="shared" si="1030"/>
        <v>0</v>
      </c>
      <c r="B25271" s="20" t="s">
        <v>309</v>
      </c>
      <c r="C25271" s="34"/>
    </row>
    <row r="25272" spans="1:3" ht="18" hidden="1" customHeight="1" x14ac:dyDescent="0.2">
      <c r="A25272" s="13">
        <f t="shared" si="1030"/>
        <v>0</v>
      </c>
      <c r="B25272" s="21"/>
      <c r="C25272" s="35"/>
    </row>
    <row r="25273" spans="1:3" ht="18" hidden="1" customHeight="1" x14ac:dyDescent="0.2">
      <c r="A25273" s="13">
        <f t="shared" si="1030"/>
        <v>0</v>
      </c>
      <c r="B25273" s="22" t="s">
        <v>59</v>
      </c>
      <c r="C25273" s="29"/>
    </row>
    <row r="25274" spans="1:3" ht="15" hidden="1" x14ac:dyDescent="0.2">
      <c r="A25274" s="13">
        <f t="shared" si="1030"/>
        <v>0</v>
      </c>
      <c r="B25274" s="2" t="s">
        <v>1</v>
      </c>
      <c r="C25274" s="28">
        <v>0</v>
      </c>
    </row>
    <row r="25275" spans="1:3" ht="15" hidden="1" x14ac:dyDescent="0.2">
      <c r="A25275" s="13">
        <f t="shared" si="1030"/>
        <v>0</v>
      </c>
      <c r="B25275" s="3" t="s">
        <v>2</v>
      </c>
      <c r="C25275" s="28"/>
    </row>
    <row r="25276" spans="1:3" ht="15" hidden="1" x14ac:dyDescent="0.2">
      <c r="A25276" s="13">
        <f t="shared" si="1030"/>
        <v>0</v>
      </c>
      <c r="B25276" s="3" t="s">
        <v>3</v>
      </c>
      <c r="C25276" s="28"/>
    </row>
    <row r="25277" spans="1:3" ht="15" hidden="1" x14ac:dyDescent="0.2">
      <c r="A25277" s="13">
        <f t="shared" si="1030"/>
        <v>0</v>
      </c>
      <c r="B25277" s="3" t="s">
        <v>4</v>
      </c>
      <c r="C25277" s="28">
        <v>0</v>
      </c>
    </row>
    <row r="25278" spans="1:3" ht="15" hidden="1" x14ac:dyDescent="0.2">
      <c r="A25278" s="13">
        <f t="shared" si="1030"/>
        <v>0</v>
      </c>
      <c r="B25278" s="3" t="s">
        <v>5</v>
      </c>
      <c r="C25278" s="28">
        <v>0</v>
      </c>
    </row>
    <row r="25279" spans="1:3" ht="15" hidden="1" x14ac:dyDescent="0.2">
      <c r="A25279" s="13">
        <f t="shared" si="1030"/>
        <v>0</v>
      </c>
      <c r="B25279" s="2" t="s">
        <v>6</v>
      </c>
      <c r="C25279" s="28">
        <v>0</v>
      </c>
    </row>
    <row r="25280" spans="1:3" ht="15" hidden="1" x14ac:dyDescent="0.2">
      <c r="A25280" s="13">
        <f t="shared" si="1030"/>
        <v>0</v>
      </c>
      <c r="B25280" s="2" t="s">
        <v>7</v>
      </c>
      <c r="C25280" s="28">
        <v>0</v>
      </c>
    </row>
    <row r="25281" spans="1:3" ht="15" hidden="1" x14ac:dyDescent="0.2">
      <c r="A25281" s="13">
        <v>0</v>
      </c>
      <c r="B25281" s="3" t="s">
        <v>8</v>
      </c>
      <c r="C25281" s="28">
        <v>0</v>
      </c>
    </row>
    <row r="25282" spans="1:3" ht="15" hidden="1" x14ac:dyDescent="0.2">
      <c r="A25282" s="13">
        <f t="shared" si="1030"/>
        <v>0</v>
      </c>
      <c r="B25282" s="4" t="s">
        <v>9</v>
      </c>
      <c r="C25282" s="28">
        <v>0</v>
      </c>
    </row>
    <row r="25283" spans="1:3" ht="15" hidden="1" x14ac:dyDescent="0.2">
      <c r="A25283" s="13">
        <v>0</v>
      </c>
      <c r="B25283" s="4" t="s">
        <v>10</v>
      </c>
      <c r="C25283" s="28">
        <v>0</v>
      </c>
    </row>
    <row r="25284" spans="1:3" ht="15" hidden="1" x14ac:dyDescent="0.2">
      <c r="A25284" s="13">
        <f t="shared" si="1030"/>
        <v>0</v>
      </c>
      <c r="B25284" s="4" t="s">
        <v>11</v>
      </c>
      <c r="C25284" s="28">
        <v>0</v>
      </c>
    </row>
    <row r="25285" spans="1:3" ht="15" hidden="1" x14ac:dyDescent="0.2">
      <c r="A25285" s="13">
        <f t="shared" si="1030"/>
        <v>0</v>
      </c>
      <c r="B25285" s="4" t="s">
        <v>12</v>
      </c>
      <c r="C25285" s="28">
        <v>0</v>
      </c>
    </row>
    <row r="25286" spans="1:3" ht="15" hidden="1" x14ac:dyDescent="0.2">
      <c r="A25286" s="13">
        <f t="shared" si="1030"/>
        <v>0</v>
      </c>
      <c r="B25286" s="2" t="s">
        <v>13</v>
      </c>
      <c r="C25286" s="28">
        <v>0</v>
      </c>
    </row>
    <row r="25287" spans="1:3" ht="15" hidden="1" x14ac:dyDescent="0.2">
      <c r="A25287" s="13">
        <v>0</v>
      </c>
      <c r="B25287" s="3" t="s">
        <v>14</v>
      </c>
      <c r="C25287" s="28">
        <v>0</v>
      </c>
    </row>
    <row r="25288" spans="1:3" ht="15" hidden="1" x14ac:dyDescent="0.2">
      <c r="A25288" s="13">
        <v>0</v>
      </c>
      <c r="B25288" s="4" t="s">
        <v>15</v>
      </c>
      <c r="C25288" s="28">
        <v>0</v>
      </c>
    </row>
    <row r="25289" spans="1:3" ht="15" hidden="1" x14ac:dyDescent="0.2">
      <c r="A25289" s="13">
        <v>0</v>
      </c>
      <c r="B25289" s="4" t="s">
        <v>10</v>
      </c>
      <c r="C25289" s="28">
        <v>0</v>
      </c>
    </row>
    <row r="25290" spans="1:3" ht="15" hidden="1" x14ac:dyDescent="0.2">
      <c r="A25290" s="13">
        <f t="shared" ref="A25290:A25296" si="1031">SUM(C25290)</f>
        <v>0</v>
      </c>
      <c r="B25290" s="4" t="s">
        <v>16</v>
      </c>
      <c r="C25290" s="28">
        <v>0</v>
      </c>
    </row>
    <row r="25291" spans="1:3" ht="15" hidden="1" x14ac:dyDescent="0.2">
      <c r="A25291" s="13">
        <f t="shared" si="1031"/>
        <v>0</v>
      </c>
      <c r="B25291" s="3" t="s">
        <v>17</v>
      </c>
      <c r="C25291" s="28">
        <v>0</v>
      </c>
    </row>
    <row r="25292" spans="1:3" ht="15" hidden="1" x14ac:dyDescent="0.2">
      <c r="A25292" s="13">
        <f t="shared" si="1031"/>
        <v>0</v>
      </c>
      <c r="B25292" s="4" t="s">
        <v>18</v>
      </c>
      <c r="C25292" s="28">
        <v>0</v>
      </c>
    </row>
    <row r="25293" spans="1:3" ht="18" hidden="1" customHeight="1" x14ac:dyDescent="0.2">
      <c r="A25293" s="13">
        <f t="shared" si="1031"/>
        <v>0</v>
      </c>
      <c r="B25293" s="21"/>
      <c r="C25293" s="35"/>
    </row>
    <row r="25294" spans="1:3" ht="15" hidden="1" x14ac:dyDescent="0.2">
      <c r="A25294" s="13">
        <f t="shared" si="1031"/>
        <v>0</v>
      </c>
      <c r="B25294" s="2" t="s">
        <v>19</v>
      </c>
      <c r="C25294" s="28">
        <v>0</v>
      </c>
    </row>
    <row r="25295" spans="1:3" ht="15" hidden="1" x14ac:dyDescent="0.2">
      <c r="A25295" s="13">
        <f t="shared" si="1031"/>
        <v>0</v>
      </c>
      <c r="B25295" s="12" t="s">
        <v>20</v>
      </c>
      <c r="C25295" s="31">
        <v>0</v>
      </c>
    </row>
    <row r="25296" spans="1:3" ht="15" hidden="1" x14ac:dyDescent="0.2">
      <c r="A25296" s="13">
        <f t="shared" si="1031"/>
        <v>0</v>
      </c>
      <c r="B25296" s="12" t="s">
        <v>21</v>
      </c>
      <c r="C25296" s="31">
        <v>0</v>
      </c>
    </row>
    <row r="25297" spans="1:3" ht="15" hidden="1" x14ac:dyDescent="0.2">
      <c r="A25297" s="13">
        <v>0</v>
      </c>
      <c r="B25297" s="15" t="s">
        <v>22</v>
      </c>
      <c r="C25297" s="32">
        <v>0</v>
      </c>
    </row>
    <row r="25298" spans="1:3" ht="15" hidden="1" x14ac:dyDescent="0.2">
      <c r="A25298" s="13">
        <v>0</v>
      </c>
      <c r="B25298" s="15" t="s">
        <v>23</v>
      </c>
      <c r="C25298" s="32">
        <v>0</v>
      </c>
    </row>
    <row r="25299" spans="1:3" ht="15" hidden="1" x14ac:dyDescent="0.2">
      <c r="A25299" s="13">
        <v>0</v>
      </c>
      <c r="B25299" s="15" t="s">
        <v>24</v>
      </c>
      <c r="C25299" s="32">
        <v>0</v>
      </c>
    </row>
    <row r="25300" spans="1:3" ht="15" hidden="1" x14ac:dyDescent="0.2">
      <c r="A25300" s="13">
        <v>0</v>
      </c>
      <c r="B25300" s="15" t="s">
        <v>25</v>
      </c>
      <c r="C25300" s="32">
        <v>0</v>
      </c>
    </row>
    <row r="25301" spans="1:3" ht="15" hidden="1" x14ac:dyDescent="0.2">
      <c r="A25301" s="13">
        <v>0</v>
      </c>
      <c r="B25301" s="15" t="s">
        <v>26</v>
      </c>
      <c r="C25301" s="32">
        <v>0</v>
      </c>
    </row>
    <row r="25302" spans="1:3" ht="15" hidden="1" x14ac:dyDescent="0.2">
      <c r="A25302" s="13">
        <v>0</v>
      </c>
      <c r="B25302" s="15" t="s">
        <v>27</v>
      </c>
      <c r="C25302" s="32">
        <v>0</v>
      </c>
    </row>
    <row r="25303" spans="1:3" ht="30" hidden="1" x14ac:dyDescent="0.2">
      <c r="A25303" s="13">
        <v>0</v>
      </c>
      <c r="B25303" s="15" t="s">
        <v>28</v>
      </c>
      <c r="C25303" s="32">
        <v>0</v>
      </c>
    </row>
    <row r="25304" spans="1:3" ht="15" hidden="1" x14ac:dyDescent="0.2">
      <c r="A25304" s="13">
        <v>0</v>
      </c>
      <c r="B25304" s="15" t="s">
        <v>29</v>
      </c>
      <c r="C25304" s="32">
        <v>0</v>
      </c>
    </row>
    <row r="25305" spans="1:3" ht="15" hidden="1" x14ac:dyDescent="0.2">
      <c r="A25305" s="13">
        <v>0</v>
      </c>
      <c r="B25305" s="15" t="s">
        <v>30</v>
      </c>
      <c r="C25305" s="32">
        <v>0</v>
      </c>
    </row>
    <row r="25306" spans="1:3" ht="15" hidden="1" x14ac:dyDescent="0.2">
      <c r="A25306" s="13">
        <v>0</v>
      </c>
      <c r="B25306" s="15" t="s">
        <v>31</v>
      </c>
      <c r="C25306" s="32">
        <v>0</v>
      </c>
    </row>
    <row r="25307" spans="1:3" ht="15" hidden="1" x14ac:dyDescent="0.2">
      <c r="A25307" s="13">
        <f t="shared" ref="A25307:A25313" si="1032">SUM(C25307)</f>
        <v>0</v>
      </c>
      <c r="B25307" s="12" t="s">
        <v>32</v>
      </c>
      <c r="C25307" s="31">
        <v>0</v>
      </c>
    </row>
    <row r="25308" spans="1:3" ht="15" hidden="1" x14ac:dyDescent="0.2">
      <c r="A25308" s="13">
        <f t="shared" si="1032"/>
        <v>0</v>
      </c>
      <c r="B25308" s="3" t="s">
        <v>33</v>
      </c>
      <c r="C25308" s="28">
        <v>0</v>
      </c>
    </row>
    <row r="25309" spans="1:3" ht="15" hidden="1" x14ac:dyDescent="0.2">
      <c r="A25309" s="13">
        <f t="shared" si="1032"/>
        <v>0</v>
      </c>
      <c r="B25309" s="12" t="s">
        <v>4</v>
      </c>
      <c r="C25309" s="31">
        <v>0</v>
      </c>
    </row>
    <row r="25310" spans="1:3" ht="15" hidden="1" x14ac:dyDescent="0.2">
      <c r="A25310" s="13">
        <f t="shared" si="1032"/>
        <v>0</v>
      </c>
      <c r="B25310" s="12" t="s">
        <v>34</v>
      </c>
      <c r="C25310" s="31">
        <v>0</v>
      </c>
    </row>
    <row r="25311" spans="1:3" ht="15" hidden="1" x14ac:dyDescent="0.2">
      <c r="A25311" s="13">
        <f t="shared" si="1032"/>
        <v>0</v>
      </c>
      <c r="B25311" s="12" t="s">
        <v>35</v>
      </c>
      <c r="C25311" s="31">
        <v>0</v>
      </c>
    </row>
    <row r="25312" spans="1:3" ht="15" hidden="1" x14ac:dyDescent="0.2">
      <c r="A25312" s="13">
        <f t="shared" si="1032"/>
        <v>0</v>
      </c>
      <c r="B25312" s="2" t="s">
        <v>36</v>
      </c>
      <c r="C25312" s="28">
        <v>0</v>
      </c>
    </row>
    <row r="25313" spans="1:3" ht="15" hidden="1" x14ac:dyDescent="0.2">
      <c r="A25313" s="13">
        <f t="shared" si="1032"/>
        <v>0</v>
      </c>
      <c r="B25313" s="2" t="s">
        <v>37</v>
      </c>
      <c r="C25313" s="28">
        <v>0</v>
      </c>
    </row>
    <row r="25314" spans="1:3" ht="15" hidden="1" x14ac:dyDescent="0.2">
      <c r="A25314" s="13">
        <v>0</v>
      </c>
      <c r="B25314" s="16" t="s">
        <v>8</v>
      </c>
      <c r="C25314" s="33">
        <v>0</v>
      </c>
    </row>
    <row r="25315" spans="1:3" ht="15" hidden="1" x14ac:dyDescent="0.2">
      <c r="A25315" s="13">
        <v>0</v>
      </c>
      <c r="B25315" s="15" t="s">
        <v>9</v>
      </c>
      <c r="C25315" s="32">
        <v>0</v>
      </c>
    </row>
    <row r="25316" spans="1:3" ht="15" hidden="1" x14ac:dyDescent="0.2">
      <c r="A25316" s="13">
        <v>0</v>
      </c>
      <c r="B25316" s="15" t="s">
        <v>38</v>
      </c>
      <c r="C25316" s="32">
        <v>0</v>
      </c>
    </row>
    <row r="25317" spans="1:3" ht="15" hidden="1" x14ac:dyDescent="0.2">
      <c r="A25317" s="13">
        <f>SUM(C25317)</f>
        <v>0</v>
      </c>
      <c r="B25317" s="14" t="s">
        <v>39</v>
      </c>
      <c r="C25317" s="31">
        <v>0</v>
      </c>
    </row>
    <row r="25318" spans="1:3" ht="15" hidden="1" x14ac:dyDescent="0.2">
      <c r="A25318" s="13">
        <f>SUM(C25318)</f>
        <v>0</v>
      </c>
      <c r="B25318" s="4" t="s">
        <v>40</v>
      </c>
      <c r="C25318" s="28">
        <v>0</v>
      </c>
    </row>
    <row r="25319" spans="1:3" ht="15" hidden="1" x14ac:dyDescent="0.2">
      <c r="A25319" s="13">
        <f>SUM(C25319)</f>
        <v>0</v>
      </c>
      <c r="B25319" s="2" t="s">
        <v>41</v>
      </c>
      <c r="C25319" s="28">
        <v>0</v>
      </c>
    </row>
    <row r="25320" spans="1:3" ht="15" hidden="1" x14ac:dyDescent="0.2">
      <c r="A25320" s="13">
        <v>0</v>
      </c>
      <c r="B25320" s="16" t="s">
        <v>14</v>
      </c>
      <c r="C25320" s="33">
        <v>0</v>
      </c>
    </row>
    <row r="25321" spans="1:3" ht="15" hidden="1" x14ac:dyDescent="0.2">
      <c r="A25321" s="13">
        <v>0</v>
      </c>
      <c r="B25321" s="15" t="s">
        <v>9</v>
      </c>
      <c r="C25321" s="32">
        <v>0</v>
      </c>
    </row>
    <row r="25322" spans="1:3" ht="15" hidden="1" x14ac:dyDescent="0.2">
      <c r="A25322" s="13">
        <v>0</v>
      </c>
      <c r="B25322" s="15" t="s">
        <v>10</v>
      </c>
      <c r="C25322" s="32">
        <v>0</v>
      </c>
    </row>
    <row r="25323" spans="1:3" ht="15" hidden="1" x14ac:dyDescent="0.2">
      <c r="A25323" s="13">
        <f>SUM(C25323)</f>
        <v>0</v>
      </c>
      <c r="B25323" s="14" t="s">
        <v>42</v>
      </c>
      <c r="C25323" s="31">
        <v>0</v>
      </c>
    </row>
    <row r="25324" spans="1:3" ht="15" hidden="1" x14ac:dyDescent="0.2">
      <c r="A25324" s="13">
        <f>SUM(C25324)</f>
        <v>0</v>
      </c>
      <c r="B25324" s="4" t="s">
        <v>16</v>
      </c>
      <c r="C25324" s="28">
        <v>0</v>
      </c>
    </row>
    <row r="25325" spans="1:3" ht="15" hidden="1" x14ac:dyDescent="0.2">
      <c r="A25325" s="13">
        <f>SUM(C25325)</f>
        <v>0</v>
      </c>
      <c r="B25325" s="16" t="s">
        <v>17</v>
      </c>
      <c r="C25325" s="33">
        <v>0</v>
      </c>
    </row>
    <row r="25326" spans="1:3" ht="15" hidden="1" x14ac:dyDescent="0.2">
      <c r="A25326" s="13">
        <v>0</v>
      </c>
      <c r="B25326" s="15" t="s">
        <v>43</v>
      </c>
      <c r="C25326" s="32">
        <v>0</v>
      </c>
    </row>
    <row r="25327" spans="1:3" ht="15" hidden="1" x14ac:dyDescent="0.2">
      <c r="A25327" s="13">
        <v>0</v>
      </c>
      <c r="B25327" s="15" t="s">
        <v>15</v>
      </c>
      <c r="C25327" s="32">
        <v>0</v>
      </c>
    </row>
    <row r="25328" spans="1:3" ht="15" hidden="1" x14ac:dyDescent="0.2">
      <c r="A25328" s="13">
        <v>0</v>
      </c>
      <c r="B25328" s="15" t="s">
        <v>10</v>
      </c>
      <c r="C25328" s="32">
        <v>0</v>
      </c>
    </row>
    <row r="25329" spans="1:3" ht="15" hidden="1" x14ac:dyDescent="0.2">
      <c r="A25329" s="13">
        <f t="shared" ref="A25329:A25351" si="1033">SUM(C25329)</f>
        <v>0</v>
      </c>
      <c r="B25329" s="14" t="s">
        <v>39</v>
      </c>
      <c r="C25329" s="31">
        <v>0</v>
      </c>
    </row>
    <row r="25330" spans="1:3" ht="15" hidden="1" x14ac:dyDescent="0.2">
      <c r="A25330" s="13">
        <f t="shared" si="1033"/>
        <v>0</v>
      </c>
      <c r="B25330" s="4" t="s">
        <v>16</v>
      </c>
      <c r="C25330" s="28">
        <v>0</v>
      </c>
    </row>
    <row r="25331" spans="1:3" ht="18" hidden="1" customHeight="1" x14ac:dyDescent="0.2">
      <c r="A25331" s="13">
        <f t="shared" si="1033"/>
        <v>0</v>
      </c>
      <c r="B25331" s="21"/>
      <c r="C25331" s="35"/>
    </row>
    <row r="25332" spans="1:3" ht="18" hidden="1" customHeight="1" x14ac:dyDescent="0.2">
      <c r="A25332" s="13">
        <f t="shared" si="1033"/>
        <v>0</v>
      </c>
      <c r="B25332" s="22" t="s">
        <v>60</v>
      </c>
      <c r="C25332" s="29"/>
    </row>
    <row r="25333" spans="1:3" ht="15" hidden="1" x14ac:dyDescent="0.2">
      <c r="A25333" s="13">
        <f t="shared" si="1033"/>
        <v>0</v>
      </c>
      <c r="B25333" s="17" t="s">
        <v>44</v>
      </c>
      <c r="C25333" s="31">
        <v>0</v>
      </c>
    </row>
    <row r="25334" spans="1:3" ht="15" hidden="1" x14ac:dyDescent="0.2">
      <c r="A25334" s="13">
        <f t="shared" si="1033"/>
        <v>0</v>
      </c>
      <c r="B25334" s="12" t="s">
        <v>1</v>
      </c>
      <c r="C25334" s="31">
        <v>0</v>
      </c>
    </row>
    <row r="25335" spans="1:3" ht="15" hidden="1" x14ac:dyDescent="0.2">
      <c r="A25335" s="13">
        <f t="shared" si="1033"/>
        <v>0</v>
      </c>
      <c r="B25335" s="12" t="s">
        <v>6</v>
      </c>
      <c r="C25335" s="31">
        <v>0</v>
      </c>
    </row>
    <row r="25336" spans="1:3" ht="15" hidden="1" x14ac:dyDescent="0.2">
      <c r="A25336" s="13">
        <f t="shared" si="1033"/>
        <v>0</v>
      </c>
      <c r="B25336" s="12" t="s">
        <v>45</v>
      </c>
      <c r="C25336" s="31">
        <v>0</v>
      </c>
    </row>
    <row r="25337" spans="1:3" ht="15" hidden="1" x14ac:dyDescent="0.2">
      <c r="A25337" s="13">
        <f t="shared" si="1033"/>
        <v>0</v>
      </c>
      <c r="B25337" s="12" t="s">
        <v>13</v>
      </c>
      <c r="C25337" s="31">
        <v>0</v>
      </c>
    </row>
    <row r="25338" spans="1:3" ht="15" hidden="1" x14ac:dyDescent="0.2">
      <c r="A25338" s="13">
        <f t="shared" si="1033"/>
        <v>0</v>
      </c>
      <c r="B25338" s="17" t="s">
        <v>46</v>
      </c>
      <c r="C25338" s="31">
        <v>0</v>
      </c>
    </row>
    <row r="25339" spans="1:3" ht="15" hidden="1" x14ac:dyDescent="0.2">
      <c r="A25339" s="13">
        <f t="shared" si="1033"/>
        <v>0</v>
      </c>
      <c r="B25339" s="12" t="s">
        <v>19</v>
      </c>
      <c r="C25339" s="31">
        <v>0</v>
      </c>
    </row>
    <row r="25340" spans="1:3" ht="15" hidden="1" x14ac:dyDescent="0.2">
      <c r="A25340" s="13">
        <f t="shared" si="1033"/>
        <v>0</v>
      </c>
      <c r="B25340" s="12" t="s">
        <v>36</v>
      </c>
      <c r="C25340" s="31">
        <v>0</v>
      </c>
    </row>
    <row r="25341" spans="1:3" ht="15" hidden="1" x14ac:dyDescent="0.2">
      <c r="A25341" s="13">
        <f t="shared" si="1033"/>
        <v>0</v>
      </c>
      <c r="B25341" s="12" t="s">
        <v>47</v>
      </c>
      <c r="C25341" s="31">
        <v>0</v>
      </c>
    </row>
    <row r="25342" spans="1:3" ht="15" hidden="1" x14ac:dyDescent="0.2">
      <c r="A25342" s="13">
        <f t="shared" si="1033"/>
        <v>0</v>
      </c>
      <c r="B25342" s="12" t="s">
        <v>41</v>
      </c>
      <c r="C25342" s="31">
        <v>0</v>
      </c>
    </row>
    <row r="25343" spans="1:3" ht="15" hidden="1" x14ac:dyDescent="0.2">
      <c r="A25343" s="13">
        <f t="shared" si="1033"/>
        <v>0</v>
      </c>
      <c r="B25343" s="39" t="s">
        <v>48</v>
      </c>
      <c r="C25343" s="40">
        <v>0</v>
      </c>
    </row>
    <row r="25344" spans="1:3" ht="15" hidden="1" x14ac:dyDescent="0.2">
      <c r="A25344" s="13">
        <f t="shared" si="1033"/>
        <v>0</v>
      </c>
      <c r="B25344" s="39" t="s">
        <v>49</v>
      </c>
      <c r="C25344" s="40">
        <v>0</v>
      </c>
    </row>
    <row r="25345" spans="1:3" ht="15" hidden="1" x14ac:dyDescent="0.2">
      <c r="A25345" s="13">
        <f t="shared" si="1033"/>
        <v>0</v>
      </c>
      <c r="B25345" s="39" t="s">
        <v>50</v>
      </c>
      <c r="C25345" s="40">
        <v>0</v>
      </c>
    </row>
    <row r="25346" spans="1:3" ht="18" hidden="1" customHeight="1" x14ac:dyDescent="0.2">
      <c r="A25346" s="13">
        <f t="shared" si="1033"/>
        <v>0</v>
      </c>
      <c r="B25346" s="23"/>
      <c r="C25346" s="34"/>
    </row>
    <row r="25347" spans="1:3" ht="18" hidden="1" customHeight="1" x14ac:dyDescent="0.2">
      <c r="A25347" s="13">
        <f t="shared" si="1033"/>
        <v>0</v>
      </c>
      <c r="B25347" s="18" t="s">
        <v>319</v>
      </c>
      <c r="C25347" s="29"/>
    </row>
    <row r="25348" spans="1:3" ht="15" x14ac:dyDescent="0.2">
      <c r="A25348" s="13"/>
      <c r="B25348" s="5" t="s">
        <v>53</v>
      </c>
      <c r="C25348" s="36">
        <v>5</v>
      </c>
    </row>
    <row r="25349" spans="1:3" ht="15" x14ac:dyDescent="0.2">
      <c r="A25349" s="13"/>
      <c r="B25349" s="6" t="s">
        <v>54</v>
      </c>
      <c r="C25349" s="36">
        <v>3</v>
      </c>
    </row>
    <row r="25350" spans="1:3" ht="15" x14ac:dyDescent="0.2">
      <c r="A25350" s="13"/>
      <c r="B25350" s="6" t="s">
        <v>55</v>
      </c>
      <c r="C25350" s="36">
        <v>2</v>
      </c>
    </row>
    <row r="25351" spans="1:3" ht="18" hidden="1" customHeight="1" x14ac:dyDescent="0.2">
      <c r="A25351" s="13">
        <f t="shared" si="1033"/>
        <v>0</v>
      </c>
      <c r="B25351" s="24"/>
      <c r="C25351" s="34"/>
    </row>
    <row r="25352" spans="1:3" ht="18" customHeight="1" x14ac:dyDescent="0.2">
      <c r="A25352" s="13"/>
      <c r="B25352" s="121" t="s">
        <v>310</v>
      </c>
      <c r="C25352" s="122"/>
    </row>
    <row r="25353" spans="1:3" ht="18" hidden="1" customHeight="1" x14ac:dyDescent="0.2">
      <c r="A25353" s="13">
        <f t="shared" ref="A25353:A25361" si="1034">SUM(C25353)</f>
        <v>0</v>
      </c>
      <c r="B25353" s="21"/>
      <c r="C25353" s="35"/>
    </row>
    <row r="25354" spans="1:3" ht="18" hidden="1" customHeight="1" x14ac:dyDescent="0.2">
      <c r="A25354" s="13">
        <f t="shared" si="1034"/>
        <v>0</v>
      </c>
      <c r="B25354" s="22" t="s">
        <v>59</v>
      </c>
      <c r="C25354" s="29"/>
    </row>
    <row r="25355" spans="1:3" ht="15" x14ac:dyDescent="0.2">
      <c r="A25355" s="13"/>
      <c r="B25355" s="2" t="s">
        <v>1</v>
      </c>
      <c r="C25355" s="28">
        <v>2.4457200000000001</v>
      </c>
    </row>
    <row r="25356" spans="1:3" ht="15" hidden="1" x14ac:dyDescent="0.2">
      <c r="A25356" s="13">
        <f t="shared" si="1034"/>
        <v>0</v>
      </c>
      <c r="B25356" s="3" t="s">
        <v>2</v>
      </c>
      <c r="C25356" s="28"/>
    </row>
    <row r="25357" spans="1:3" ht="15" hidden="1" x14ac:dyDescent="0.2">
      <c r="A25357" s="13">
        <f t="shared" si="1034"/>
        <v>0</v>
      </c>
      <c r="B25357" s="3" t="s">
        <v>3</v>
      </c>
      <c r="C25357" s="28"/>
    </row>
    <row r="25358" spans="1:3" ht="15" hidden="1" x14ac:dyDescent="0.2">
      <c r="A25358" s="13">
        <f t="shared" si="1034"/>
        <v>0</v>
      </c>
      <c r="B25358" s="3" t="s">
        <v>4</v>
      </c>
      <c r="C25358" s="28">
        <v>0</v>
      </c>
    </row>
    <row r="25359" spans="1:3" ht="15" x14ac:dyDescent="0.2">
      <c r="A25359" s="13"/>
      <c r="B25359" s="3" t="s">
        <v>5</v>
      </c>
      <c r="C25359" s="28">
        <v>2.4457200000000001</v>
      </c>
    </row>
    <row r="25360" spans="1:3" ht="15" hidden="1" x14ac:dyDescent="0.2">
      <c r="A25360" s="13">
        <f t="shared" si="1034"/>
        <v>0</v>
      </c>
      <c r="B25360" s="2" t="s">
        <v>6</v>
      </c>
      <c r="C25360" s="28">
        <v>0</v>
      </c>
    </row>
    <row r="25361" spans="1:3" ht="15" hidden="1" x14ac:dyDescent="0.2">
      <c r="A25361" s="13">
        <f t="shared" si="1034"/>
        <v>0</v>
      </c>
      <c r="B25361" s="2" t="s">
        <v>7</v>
      </c>
      <c r="C25361" s="28">
        <v>0</v>
      </c>
    </row>
    <row r="25362" spans="1:3" ht="15" hidden="1" x14ac:dyDescent="0.2">
      <c r="A25362" s="13">
        <v>0</v>
      </c>
      <c r="B25362" s="3" t="s">
        <v>8</v>
      </c>
      <c r="C25362" s="28">
        <v>0</v>
      </c>
    </row>
    <row r="25363" spans="1:3" ht="15" hidden="1" x14ac:dyDescent="0.2">
      <c r="A25363" s="13">
        <f>SUM(C25363)</f>
        <v>0</v>
      </c>
      <c r="B25363" s="4" t="s">
        <v>9</v>
      </c>
      <c r="C25363" s="28">
        <v>0</v>
      </c>
    </row>
    <row r="25364" spans="1:3" ht="15" hidden="1" x14ac:dyDescent="0.2">
      <c r="A25364" s="13">
        <v>0</v>
      </c>
      <c r="B25364" s="4" t="s">
        <v>10</v>
      </c>
      <c r="C25364" s="28">
        <v>0</v>
      </c>
    </row>
    <row r="25365" spans="1:3" ht="15" hidden="1" x14ac:dyDescent="0.2">
      <c r="A25365" s="13">
        <f>SUM(C25365)</f>
        <v>0</v>
      </c>
      <c r="B25365" s="4" t="s">
        <v>11</v>
      </c>
      <c r="C25365" s="28">
        <v>0</v>
      </c>
    </row>
    <row r="25366" spans="1:3" ht="15" hidden="1" x14ac:dyDescent="0.2">
      <c r="A25366" s="13">
        <f>SUM(C25366)</f>
        <v>0</v>
      </c>
      <c r="B25366" s="4" t="s">
        <v>12</v>
      </c>
      <c r="C25366" s="28">
        <v>0</v>
      </c>
    </row>
    <row r="25367" spans="1:3" ht="15" hidden="1" x14ac:dyDescent="0.2">
      <c r="A25367" s="13">
        <f>SUM(C25367)</f>
        <v>0</v>
      </c>
      <c r="B25367" s="2" t="s">
        <v>13</v>
      </c>
      <c r="C25367" s="28">
        <v>0</v>
      </c>
    </row>
    <row r="25368" spans="1:3" ht="15" hidden="1" x14ac:dyDescent="0.2">
      <c r="A25368" s="13">
        <v>0</v>
      </c>
      <c r="B25368" s="3" t="s">
        <v>14</v>
      </c>
      <c r="C25368" s="28">
        <v>0</v>
      </c>
    </row>
    <row r="25369" spans="1:3" ht="15" hidden="1" x14ac:dyDescent="0.2">
      <c r="A25369" s="13">
        <v>0</v>
      </c>
      <c r="B25369" s="4" t="s">
        <v>15</v>
      </c>
      <c r="C25369" s="28">
        <v>0</v>
      </c>
    </row>
    <row r="25370" spans="1:3" ht="15" hidden="1" x14ac:dyDescent="0.2">
      <c r="A25370" s="13">
        <v>0</v>
      </c>
      <c r="B25370" s="4" t="s">
        <v>10</v>
      </c>
      <c r="C25370" s="28">
        <v>0</v>
      </c>
    </row>
    <row r="25371" spans="1:3" ht="15" hidden="1" x14ac:dyDescent="0.2">
      <c r="A25371" s="13">
        <f t="shared" ref="A25371:A25377" si="1035">SUM(C25371)</f>
        <v>0</v>
      </c>
      <c r="B25371" s="4" t="s">
        <v>16</v>
      </c>
      <c r="C25371" s="28">
        <v>0</v>
      </c>
    </row>
    <row r="25372" spans="1:3" ht="15" hidden="1" x14ac:dyDescent="0.2">
      <c r="A25372" s="13">
        <f t="shared" si="1035"/>
        <v>0</v>
      </c>
      <c r="B25372" s="3" t="s">
        <v>17</v>
      </c>
      <c r="C25372" s="28">
        <v>0</v>
      </c>
    </row>
    <row r="25373" spans="1:3" ht="15" hidden="1" x14ac:dyDescent="0.2">
      <c r="A25373" s="13">
        <f t="shared" si="1035"/>
        <v>0</v>
      </c>
      <c r="B25373" s="4" t="s">
        <v>18</v>
      </c>
      <c r="C25373" s="28">
        <v>0</v>
      </c>
    </row>
    <row r="25374" spans="1:3" ht="18" hidden="1" customHeight="1" x14ac:dyDescent="0.2">
      <c r="A25374" s="13">
        <f t="shared" si="1035"/>
        <v>0</v>
      </c>
      <c r="B25374" s="21"/>
      <c r="C25374" s="35"/>
    </row>
    <row r="25375" spans="1:3" ht="15" x14ac:dyDescent="0.2">
      <c r="A25375" s="13"/>
      <c r="B25375" s="2" t="s">
        <v>19</v>
      </c>
      <c r="C25375" s="28">
        <v>1.88592</v>
      </c>
    </row>
    <row r="25376" spans="1:3" ht="15" hidden="1" x14ac:dyDescent="0.2">
      <c r="A25376" s="13">
        <f t="shared" si="1035"/>
        <v>0</v>
      </c>
      <c r="B25376" s="12" t="s">
        <v>20</v>
      </c>
      <c r="C25376" s="31">
        <v>0</v>
      </c>
    </row>
    <row r="25377" spans="1:3" ht="15" x14ac:dyDescent="0.2">
      <c r="A25377" s="13"/>
      <c r="B25377" s="12" t="s">
        <v>21</v>
      </c>
      <c r="C25377" s="31">
        <v>0.84000000000000008</v>
      </c>
    </row>
    <row r="25378" spans="1:3" ht="15" hidden="1" x14ac:dyDescent="0.2">
      <c r="A25378" s="13">
        <v>0</v>
      </c>
      <c r="B25378" s="15" t="s">
        <v>22</v>
      </c>
      <c r="C25378" s="32">
        <v>0</v>
      </c>
    </row>
    <row r="25379" spans="1:3" ht="15" hidden="1" x14ac:dyDescent="0.2">
      <c r="A25379" s="13">
        <v>0</v>
      </c>
      <c r="B25379" s="15" t="s">
        <v>23</v>
      </c>
      <c r="C25379" s="32">
        <v>0</v>
      </c>
    </row>
    <row r="25380" spans="1:3" ht="15" hidden="1" x14ac:dyDescent="0.2">
      <c r="A25380" s="13">
        <v>0</v>
      </c>
      <c r="B25380" s="15" t="s">
        <v>24</v>
      </c>
      <c r="C25380" s="32">
        <v>0</v>
      </c>
    </row>
    <row r="25381" spans="1:3" ht="15" hidden="1" x14ac:dyDescent="0.2">
      <c r="A25381" s="13">
        <v>0</v>
      </c>
      <c r="B25381" s="15" t="s">
        <v>25</v>
      </c>
      <c r="C25381" s="32">
        <v>0</v>
      </c>
    </row>
    <row r="25382" spans="1:3" ht="15" hidden="1" x14ac:dyDescent="0.2">
      <c r="A25382" s="13">
        <v>0</v>
      </c>
      <c r="B25382" s="15" t="s">
        <v>26</v>
      </c>
      <c r="C25382" s="32">
        <v>0</v>
      </c>
    </row>
    <row r="25383" spans="1:3" ht="15" hidden="1" x14ac:dyDescent="0.2">
      <c r="A25383" s="13">
        <v>0</v>
      </c>
      <c r="B25383" s="15" t="s">
        <v>27</v>
      </c>
      <c r="C25383" s="32">
        <v>0</v>
      </c>
    </row>
    <row r="25384" spans="1:3" ht="30" hidden="1" x14ac:dyDescent="0.2">
      <c r="A25384" s="13">
        <v>0</v>
      </c>
      <c r="B25384" s="15" t="s">
        <v>28</v>
      </c>
      <c r="C25384" s="32">
        <v>0</v>
      </c>
    </row>
    <row r="25385" spans="1:3" ht="15" hidden="1" x14ac:dyDescent="0.2">
      <c r="A25385" s="13">
        <v>0</v>
      </c>
      <c r="B25385" s="15" t="s">
        <v>29</v>
      </c>
      <c r="C25385" s="32">
        <v>0.3</v>
      </c>
    </row>
    <row r="25386" spans="1:3" ht="15" hidden="1" x14ac:dyDescent="0.2">
      <c r="A25386" s="13">
        <v>0</v>
      </c>
      <c r="B25386" s="15" t="s">
        <v>30</v>
      </c>
      <c r="C25386" s="32">
        <v>0</v>
      </c>
    </row>
    <row r="25387" spans="1:3" ht="15" hidden="1" x14ac:dyDescent="0.2">
      <c r="A25387" s="13">
        <v>0</v>
      </c>
      <c r="B25387" s="15" t="s">
        <v>31</v>
      </c>
      <c r="C25387" s="32">
        <v>0.54</v>
      </c>
    </row>
    <row r="25388" spans="1:3" ht="15" hidden="1" x14ac:dyDescent="0.2">
      <c r="A25388" s="13">
        <f t="shared" ref="A25388:A25394" si="1036">SUM(C25388)</f>
        <v>0</v>
      </c>
      <c r="B25388" s="12" t="s">
        <v>32</v>
      </c>
      <c r="C25388" s="31">
        <v>0</v>
      </c>
    </row>
    <row r="25389" spans="1:3" ht="15" hidden="1" x14ac:dyDescent="0.2">
      <c r="A25389" s="13">
        <f t="shared" si="1036"/>
        <v>0</v>
      </c>
      <c r="B25389" s="3" t="s">
        <v>33</v>
      </c>
      <c r="C25389" s="28">
        <v>0</v>
      </c>
    </row>
    <row r="25390" spans="1:3" ht="15" hidden="1" x14ac:dyDescent="0.2">
      <c r="A25390" s="13">
        <f t="shared" si="1036"/>
        <v>0</v>
      </c>
      <c r="B25390" s="12" t="s">
        <v>4</v>
      </c>
      <c r="C25390" s="31">
        <v>0</v>
      </c>
    </row>
    <row r="25391" spans="1:3" ht="15" hidden="1" x14ac:dyDescent="0.2">
      <c r="A25391" s="13">
        <f t="shared" si="1036"/>
        <v>0</v>
      </c>
      <c r="B25391" s="12" t="s">
        <v>34</v>
      </c>
      <c r="C25391" s="31">
        <v>0</v>
      </c>
    </row>
    <row r="25392" spans="1:3" ht="15" x14ac:dyDescent="0.2">
      <c r="A25392" s="13"/>
      <c r="B25392" s="12" t="s">
        <v>35</v>
      </c>
      <c r="C25392" s="31">
        <v>1.04592</v>
      </c>
    </row>
    <row r="25393" spans="1:3" ht="15" hidden="1" x14ac:dyDescent="0.2">
      <c r="A25393" s="13">
        <f t="shared" si="1036"/>
        <v>0</v>
      </c>
      <c r="B25393" s="2" t="s">
        <v>36</v>
      </c>
      <c r="C25393" s="28">
        <v>0</v>
      </c>
    </row>
    <row r="25394" spans="1:3" ht="15" hidden="1" x14ac:dyDescent="0.2">
      <c r="A25394" s="13">
        <f t="shared" si="1036"/>
        <v>0</v>
      </c>
      <c r="B25394" s="2" t="s">
        <v>37</v>
      </c>
      <c r="C25394" s="28">
        <v>0</v>
      </c>
    </row>
    <row r="25395" spans="1:3" ht="15" hidden="1" x14ac:dyDescent="0.2">
      <c r="A25395" s="13">
        <v>0</v>
      </c>
      <c r="B25395" s="16" t="s">
        <v>8</v>
      </c>
      <c r="C25395" s="33">
        <v>0</v>
      </c>
    </row>
    <row r="25396" spans="1:3" ht="15" hidden="1" x14ac:dyDescent="0.2">
      <c r="A25396" s="13">
        <v>0</v>
      </c>
      <c r="B25396" s="15" t="s">
        <v>9</v>
      </c>
      <c r="C25396" s="32">
        <v>0</v>
      </c>
    </row>
    <row r="25397" spans="1:3" ht="15" hidden="1" x14ac:dyDescent="0.2">
      <c r="A25397" s="13">
        <v>0</v>
      </c>
      <c r="B25397" s="15" t="s">
        <v>38</v>
      </c>
      <c r="C25397" s="32">
        <v>0</v>
      </c>
    </row>
    <row r="25398" spans="1:3" ht="15" hidden="1" x14ac:dyDescent="0.2">
      <c r="A25398" s="13">
        <f>SUM(C25398)</f>
        <v>0</v>
      </c>
      <c r="B25398" s="14" t="s">
        <v>39</v>
      </c>
      <c r="C25398" s="31">
        <v>0</v>
      </c>
    </row>
    <row r="25399" spans="1:3" ht="15" hidden="1" x14ac:dyDescent="0.2">
      <c r="A25399" s="13">
        <f>SUM(C25399)</f>
        <v>0</v>
      </c>
      <c r="B25399" s="4" t="s">
        <v>40</v>
      </c>
      <c r="C25399" s="28">
        <v>0</v>
      </c>
    </row>
    <row r="25400" spans="1:3" ht="15" hidden="1" x14ac:dyDescent="0.2">
      <c r="A25400" s="13">
        <f>SUM(C25400)</f>
        <v>0</v>
      </c>
      <c r="B25400" s="2" t="s">
        <v>41</v>
      </c>
      <c r="C25400" s="28">
        <v>0</v>
      </c>
    </row>
    <row r="25401" spans="1:3" ht="15" hidden="1" x14ac:dyDescent="0.2">
      <c r="A25401" s="13">
        <v>0</v>
      </c>
      <c r="B25401" s="16" t="s">
        <v>14</v>
      </c>
      <c r="C25401" s="33">
        <v>0</v>
      </c>
    </row>
    <row r="25402" spans="1:3" ht="15" hidden="1" x14ac:dyDescent="0.2">
      <c r="A25402" s="13">
        <v>0</v>
      </c>
      <c r="B25402" s="15" t="s">
        <v>9</v>
      </c>
      <c r="C25402" s="32">
        <v>0</v>
      </c>
    </row>
    <row r="25403" spans="1:3" ht="15" hidden="1" x14ac:dyDescent="0.2">
      <c r="A25403" s="13">
        <v>0</v>
      </c>
      <c r="B25403" s="15" t="s">
        <v>10</v>
      </c>
      <c r="C25403" s="32">
        <v>0</v>
      </c>
    </row>
    <row r="25404" spans="1:3" ht="15" hidden="1" x14ac:dyDescent="0.2">
      <c r="A25404" s="13">
        <f>SUM(C25404)</f>
        <v>0</v>
      </c>
      <c r="B25404" s="14" t="s">
        <v>42</v>
      </c>
      <c r="C25404" s="31">
        <v>0</v>
      </c>
    </row>
    <row r="25405" spans="1:3" ht="15" hidden="1" x14ac:dyDescent="0.2">
      <c r="A25405" s="13">
        <f>SUM(C25405)</f>
        <v>0</v>
      </c>
      <c r="B25405" s="4" t="s">
        <v>16</v>
      </c>
      <c r="C25405" s="28">
        <v>0</v>
      </c>
    </row>
    <row r="25406" spans="1:3" ht="15" hidden="1" x14ac:dyDescent="0.2">
      <c r="A25406" s="13">
        <f>SUM(C25406)</f>
        <v>0</v>
      </c>
      <c r="B25406" s="16" t="s">
        <v>17</v>
      </c>
      <c r="C25406" s="33">
        <v>0</v>
      </c>
    </row>
    <row r="25407" spans="1:3" ht="15" hidden="1" x14ac:dyDescent="0.2">
      <c r="A25407" s="13">
        <v>0</v>
      </c>
      <c r="B25407" s="15" t="s">
        <v>43</v>
      </c>
      <c r="C25407" s="32">
        <v>0</v>
      </c>
    </row>
    <row r="25408" spans="1:3" ht="15" hidden="1" x14ac:dyDescent="0.2">
      <c r="A25408" s="13">
        <v>0</v>
      </c>
      <c r="B25408" s="15" t="s">
        <v>15</v>
      </c>
      <c r="C25408" s="32">
        <v>0</v>
      </c>
    </row>
    <row r="25409" spans="1:3" ht="15" hidden="1" x14ac:dyDescent="0.2">
      <c r="A25409" s="13">
        <v>0</v>
      </c>
      <c r="B25409" s="15" t="s">
        <v>10</v>
      </c>
      <c r="C25409" s="32">
        <v>0</v>
      </c>
    </row>
    <row r="25410" spans="1:3" ht="15" hidden="1" x14ac:dyDescent="0.2">
      <c r="A25410" s="13">
        <f t="shared" ref="A25410:A25432" si="1037">SUM(C25410)</f>
        <v>0</v>
      </c>
      <c r="B25410" s="14" t="s">
        <v>39</v>
      </c>
      <c r="C25410" s="31">
        <v>0</v>
      </c>
    </row>
    <row r="25411" spans="1:3" ht="15" hidden="1" x14ac:dyDescent="0.2">
      <c r="A25411" s="13">
        <f t="shared" si="1037"/>
        <v>0</v>
      </c>
      <c r="B25411" s="4" t="s">
        <v>16</v>
      </c>
      <c r="C25411" s="28">
        <v>0</v>
      </c>
    </row>
    <row r="25412" spans="1:3" ht="18" hidden="1" customHeight="1" x14ac:dyDescent="0.2">
      <c r="A25412" s="13">
        <f t="shared" si="1037"/>
        <v>0</v>
      </c>
      <c r="B25412" s="21"/>
      <c r="C25412" s="35"/>
    </row>
    <row r="25413" spans="1:3" ht="18" hidden="1" customHeight="1" x14ac:dyDescent="0.2">
      <c r="A25413" s="13">
        <f t="shared" si="1037"/>
        <v>0</v>
      </c>
      <c r="B25413" s="22" t="s">
        <v>60</v>
      </c>
      <c r="C25413" s="29"/>
    </row>
    <row r="25414" spans="1:3" ht="15" x14ac:dyDescent="0.2">
      <c r="A25414" s="13"/>
      <c r="B25414" s="17" t="s">
        <v>44</v>
      </c>
      <c r="C25414" s="31">
        <v>2.4457200000000001</v>
      </c>
    </row>
    <row r="25415" spans="1:3" ht="15" x14ac:dyDescent="0.2">
      <c r="A25415" s="13"/>
      <c r="B25415" s="12" t="s">
        <v>1</v>
      </c>
      <c r="C25415" s="31">
        <v>2.4457200000000001</v>
      </c>
    </row>
    <row r="25416" spans="1:3" ht="15" hidden="1" x14ac:dyDescent="0.2">
      <c r="A25416" s="13">
        <f t="shared" si="1037"/>
        <v>0</v>
      </c>
      <c r="B25416" s="12" t="s">
        <v>6</v>
      </c>
      <c r="C25416" s="31">
        <v>0</v>
      </c>
    </row>
    <row r="25417" spans="1:3" ht="15" hidden="1" x14ac:dyDescent="0.2">
      <c r="A25417" s="13">
        <f t="shared" si="1037"/>
        <v>0</v>
      </c>
      <c r="B25417" s="12" t="s">
        <v>45</v>
      </c>
      <c r="C25417" s="31">
        <v>0</v>
      </c>
    </row>
    <row r="25418" spans="1:3" ht="15" hidden="1" x14ac:dyDescent="0.2">
      <c r="A25418" s="13">
        <f t="shared" si="1037"/>
        <v>0</v>
      </c>
      <c r="B25418" s="12" t="s">
        <v>13</v>
      </c>
      <c r="C25418" s="31">
        <v>0</v>
      </c>
    </row>
    <row r="25419" spans="1:3" ht="15" x14ac:dyDescent="0.2">
      <c r="A25419" s="13"/>
      <c r="B25419" s="17" t="s">
        <v>46</v>
      </c>
      <c r="C25419" s="31">
        <v>1.88592</v>
      </c>
    </row>
    <row r="25420" spans="1:3" ht="15" x14ac:dyDescent="0.2">
      <c r="A25420" s="13"/>
      <c r="B25420" s="12" t="s">
        <v>19</v>
      </c>
      <c r="C25420" s="31">
        <v>1.88592</v>
      </c>
    </row>
    <row r="25421" spans="1:3" ht="15" hidden="1" x14ac:dyDescent="0.2">
      <c r="A25421" s="13">
        <f t="shared" si="1037"/>
        <v>0</v>
      </c>
      <c r="B25421" s="12" t="s">
        <v>36</v>
      </c>
      <c r="C25421" s="31">
        <v>0</v>
      </c>
    </row>
    <row r="25422" spans="1:3" ht="15" hidden="1" x14ac:dyDescent="0.2">
      <c r="A25422" s="13">
        <f t="shared" si="1037"/>
        <v>0</v>
      </c>
      <c r="B25422" s="12" t="s">
        <v>47</v>
      </c>
      <c r="C25422" s="31">
        <v>0</v>
      </c>
    </row>
    <row r="25423" spans="1:3" ht="15" hidden="1" x14ac:dyDescent="0.2">
      <c r="A25423" s="13">
        <f t="shared" si="1037"/>
        <v>0</v>
      </c>
      <c r="B25423" s="12" t="s">
        <v>41</v>
      </c>
      <c r="C25423" s="31">
        <v>0</v>
      </c>
    </row>
    <row r="25424" spans="1:3" ht="15" x14ac:dyDescent="0.2">
      <c r="A25424" s="13"/>
      <c r="B25424" s="39" t="s">
        <v>48</v>
      </c>
      <c r="C25424" s="40">
        <v>0.55979999999999996</v>
      </c>
    </row>
    <row r="25425" spans="1:3" ht="15" x14ac:dyDescent="0.2">
      <c r="A25425" s="13"/>
      <c r="B25425" s="39" t="s">
        <v>49</v>
      </c>
      <c r="C25425" s="40">
        <v>1.3842000000000001</v>
      </c>
    </row>
    <row r="25426" spans="1:3" ht="15" x14ac:dyDescent="0.2">
      <c r="A25426" s="13"/>
      <c r="B25426" s="39" t="s">
        <v>50</v>
      </c>
      <c r="C25426" s="40">
        <v>1.944</v>
      </c>
    </row>
    <row r="25427" spans="1:3" ht="18" hidden="1" customHeight="1" x14ac:dyDescent="0.2">
      <c r="A25427" s="13">
        <f t="shared" si="1037"/>
        <v>0</v>
      </c>
      <c r="B25427" s="23"/>
      <c r="C25427" s="34"/>
    </row>
    <row r="25428" spans="1:3" ht="18" hidden="1" customHeight="1" x14ac:dyDescent="0.2">
      <c r="A25428" s="13">
        <f t="shared" si="1037"/>
        <v>0</v>
      </c>
      <c r="B25428" s="18" t="s">
        <v>319</v>
      </c>
      <c r="C25428" s="29"/>
    </row>
    <row r="25429" spans="1:3" ht="15" x14ac:dyDescent="0.2">
      <c r="A25429" s="13"/>
      <c r="B25429" s="5" t="s">
        <v>53</v>
      </c>
      <c r="C25429" s="36">
        <v>103</v>
      </c>
    </row>
    <row r="25430" spans="1:3" ht="15" x14ac:dyDescent="0.2">
      <c r="A25430" s="13"/>
      <c r="B25430" s="6" t="s">
        <v>54</v>
      </c>
      <c r="C25430" s="36">
        <v>35</v>
      </c>
    </row>
    <row r="25431" spans="1:3" ht="15" x14ac:dyDescent="0.2">
      <c r="A25431" s="13"/>
      <c r="B25431" s="6" t="s">
        <v>55</v>
      </c>
      <c r="C25431" s="36">
        <v>68</v>
      </c>
    </row>
    <row r="25432" spans="1:3" ht="18" hidden="1" customHeight="1" x14ac:dyDescent="0.2">
      <c r="A25432" s="13">
        <f t="shared" si="1037"/>
        <v>0</v>
      </c>
      <c r="B25432" s="24"/>
      <c r="C25432" s="34"/>
    </row>
    <row r="25433" spans="1:3" ht="18" customHeight="1" x14ac:dyDescent="0.2">
      <c r="A25433" s="13"/>
      <c r="B25433" s="121" t="s">
        <v>311</v>
      </c>
      <c r="C25433" s="122"/>
    </row>
    <row r="25434" spans="1:3" ht="18" hidden="1" customHeight="1" x14ac:dyDescent="0.2">
      <c r="A25434" s="13">
        <f t="shared" ref="A25434:A25442" si="1038">SUM(C25434)</f>
        <v>0</v>
      </c>
      <c r="B25434" s="21"/>
      <c r="C25434" s="35"/>
    </row>
    <row r="25435" spans="1:3" ht="18" hidden="1" customHeight="1" x14ac:dyDescent="0.2">
      <c r="A25435" s="13">
        <f t="shared" si="1038"/>
        <v>0</v>
      </c>
      <c r="B25435" s="22" t="s">
        <v>59</v>
      </c>
      <c r="C25435" s="29"/>
    </row>
    <row r="25436" spans="1:3" ht="15" x14ac:dyDescent="0.2">
      <c r="A25436" s="13"/>
      <c r="B25436" s="2" t="s">
        <v>1</v>
      </c>
      <c r="C25436" s="28">
        <v>1657.2874999999999</v>
      </c>
    </row>
    <row r="25437" spans="1:3" ht="15" hidden="1" x14ac:dyDescent="0.2">
      <c r="A25437" s="13">
        <f t="shared" si="1038"/>
        <v>0</v>
      </c>
      <c r="B25437" s="3" t="s">
        <v>2</v>
      </c>
      <c r="C25437" s="28"/>
    </row>
    <row r="25438" spans="1:3" ht="15" hidden="1" x14ac:dyDescent="0.2">
      <c r="A25438" s="13">
        <f t="shared" si="1038"/>
        <v>0</v>
      </c>
      <c r="B25438" s="3" t="s">
        <v>3</v>
      </c>
      <c r="C25438" s="28"/>
    </row>
    <row r="25439" spans="1:3" ht="15" hidden="1" x14ac:dyDescent="0.2">
      <c r="A25439" s="13">
        <f t="shared" si="1038"/>
        <v>0</v>
      </c>
      <c r="B25439" s="3" t="s">
        <v>4</v>
      </c>
      <c r="C25439" s="28">
        <v>0</v>
      </c>
    </row>
    <row r="25440" spans="1:3" ht="15" x14ac:dyDescent="0.2">
      <c r="A25440" s="13"/>
      <c r="B25440" s="3" t="s">
        <v>5</v>
      </c>
      <c r="C25440" s="28">
        <v>1657.2874999999999</v>
      </c>
    </row>
    <row r="25441" spans="1:3" ht="15" hidden="1" x14ac:dyDescent="0.2">
      <c r="A25441" s="13">
        <f t="shared" si="1038"/>
        <v>0</v>
      </c>
      <c r="B25441" s="2" t="s">
        <v>6</v>
      </c>
      <c r="C25441" s="28">
        <v>0</v>
      </c>
    </row>
    <row r="25442" spans="1:3" ht="15" hidden="1" x14ac:dyDescent="0.2">
      <c r="A25442" s="13">
        <f t="shared" si="1038"/>
        <v>0</v>
      </c>
      <c r="B25442" s="2" t="s">
        <v>7</v>
      </c>
      <c r="C25442" s="28">
        <v>0</v>
      </c>
    </row>
    <row r="25443" spans="1:3" ht="15" hidden="1" x14ac:dyDescent="0.2">
      <c r="A25443" s="13">
        <v>0</v>
      </c>
      <c r="B25443" s="3" t="s">
        <v>8</v>
      </c>
      <c r="C25443" s="28">
        <v>0</v>
      </c>
    </row>
    <row r="25444" spans="1:3" ht="15" hidden="1" x14ac:dyDescent="0.2">
      <c r="A25444" s="13">
        <f>SUM(C25444)</f>
        <v>0</v>
      </c>
      <c r="B25444" s="4" t="s">
        <v>9</v>
      </c>
      <c r="C25444" s="28">
        <v>0</v>
      </c>
    </row>
    <row r="25445" spans="1:3" ht="15" hidden="1" x14ac:dyDescent="0.2">
      <c r="A25445" s="13">
        <v>0</v>
      </c>
      <c r="B25445" s="4" t="s">
        <v>10</v>
      </c>
      <c r="C25445" s="28">
        <v>0</v>
      </c>
    </row>
    <row r="25446" spans="1:3" ht="15" hidden="1" x14ac:dyDescent="0.2">
      <c r="A25446" s="13">
        <f>SUM(C25446)</f>
        <v>0</v>
      </c>
      <c r="B25446" s="4" t="s">
        <v>11</v>
      </c>
      <c r="C25446" s="28">
        <v>0</v>
      </c>
    </row>
    <row r="25447" spans="1:3" ht="15" hidden="1" x14ac:dyDescent="0.2">
      <c r="A25447" s="13">
        <f>SUM(C25447)</f>
        <v>0</v>
      </c>
      <c r="B25447" s="4" t="s">
        <v>12</v>
      </c>
      <c r="C25447" s="28">
        <v>0</v>
      </c>
    </row>
    <row r="25448" spans="1:3" ht="15" hidden="1" x14ac:dyDescent="0.2">
      <c r="A25448" s="13">
        <f>SUM(C25448)</f>
        <v>0</v>
      </c>
      <c r="B25448" s="2" t="s">
        <v>13</v>
      </c>
      <c r="C25448" s="28">
        <v>0</v>
      </c>
    </row>
    <row r="25449" spans="1:3" ht="15" hidden="1" x14ac:dyDescent="0.2">
      <c r="A25449" s="13">
        <v>0</v>
      </c>
      <c r="B25449" s="3" t="s">
        <v>14</v>
      </c>
      <c r="C25449" s="28">
        <v>0</v>
      </c>
    </row>
    <row r="25450" spans="1:3" ht="15" hidden="1" x14ac:dyDescent="0.2">
      <c r="A25450" s="13">
        <v>0</v>
      </c>
      <c r="B25450" s="4" t="s">
        <v>15</v>
      </c>
      <c r="C25450" s="28">
        <v>0</v>
      </c>
    </row>
    <row r="25451" spans="1:3" ht="15" hidden="1" x14ac:dyDescent="0.2">
      <c r="A25451" s="13">
        <v>0</v>
      </c>
      <c r="B25451" s="4" t="s">
        <v>10</v>
      </c>
      <c r="C25451" s="28">
        <v>0</v>
      </c>
    </row>
    <row r="25452" spans="1:3" ht="15" hidden="1" x14ac:dyDescent="0.2">
      <c r="A25452" s="13">
        <f t="shared" ref="A25452:A25458" si="1039">SUM(C25452)</f>
        <v>0</v>
      </c>
      <c r="B25452" s="4" t="s">
        <v>16</v>
      </c>
      <c r="C25452" s="28">
        <v>0</v>
      </c>
    </row>
    <row r="25453" spans="1:3" ht="15" hidden="1" x14ac:dyDescent="0.2">
      <c r="A25453" s="13">
        <f t="shared" si="1039"/>
        <v>0</v>
      </c>
      <c r="B25453" s="3" t="s">
        <v>17</v>
      </c>
      <c r="C25453" s="28">
        <v>0</v>
      </c>
    </row>
    <row r="25454" spans="1:3" ht="15" hidden="1" x14ac:dyDescent="0.2">
      <c r="A25454" s="13">
        <f t="shared" si="1039"/>
        <v>0</v>
      </c>
      <c r="B25454" s="4" t="s">
        <v>18</v>
      </c>
      <c r="C25454" s="28">
        <v>0</v>
      </c>
    </row>
    <row r="25455" spans="1:3" ht="18" hidden="1" customHeight="1" x14ac:dyDescent="0.2">
      <c r="A25455" s="13">
        <f t="shared" si="1039"/>
        <v>0</v>
      </c>
      <c r="B25455" s="21"/>
      <c r="C25455" s="35"/>
    </row>
    <row r="25456" spans="1:3" ht="15" x14ac:dyDescent="0.2">
      <c r="A25456" s="13"/>
      <c r="B25456" s="2" t="s">
        <v>19</v>
      </c>
      <c r="C25456" s="28">
        <v>1698.2454399999999</v>
      </c>
    </row>
    <row r="25457" spans="1:3" ht="15" x14ac:dyDescent="0.2">
      <c r="A25457" s="13"/>
      <c r="B25457" s="12" t="s">
        <v>20</v>
      </c>
      <c r="C25457" s="31">
        <v>156.68125000000001</v>
      </c>
    </row>
    <row r="25458" spans="1:3" ht="15" x14ac:dyDescent="0.2">
      <c r="A25458" s="13"/>
      <c r="B25458" s="12" t="s">
        <v>21</v>
      </c>
      <c r="C25458" s="31">
        <v>1150.0666199999998</v>
      </c>
    </row>
    <row r="25459" spans="1:3" ht="15" hidden="1" x14ac:dyDescent="0.2">
      <c r="A25459" s="13">
        <v>0</v>
      </c>
      <c r="B25459" s="15" t="s">
        <v>22</v>
      </c>
      <c r="C25459" s="32">
        <v>1147.1308100000001</v>
      </c>
    </row>
    <row r="25460" spans="1:3" ht="15" hidden="1" x14ac:dyDescent="0.2">
      <c r="A25460" s="13">
        <v>0</v>
      </c>
      <c r="B25460" s="15" t="s">
        <v>23</v>
      </c>
      <c r="C25460" s="32">
        <v>0.16980000000000001</v>
      </c>
    </row>
    <row r="25461" spans="1:3" ht="15" hidden="1" x14ac:dyDescent="0.2">
      <c r="A25461" s="13">
        <v>0</v>
      </c>
      <c r="B25461" s="15" t="s">
        <v>24</v>
      </c>
      <c r="C25461" s="32">
        <v>1.84E-2</v>
      </c>
    </row>
    <row r="25462" spans="1:3" ht="15" hidden="1" x14ac:dyDescent="0.2">
      <c r="A25462" s="13">
        <v>0</v>
      </c>
      <c r="B25462" s="15" t="s">
        <v>25</v>
      </c>
      <c r="C25462" s="32">
        <v>0</v>
      </c>
    </row>
    <row r="25463" spans="1:3" ht="15" hidden="1" x14ac:dyDescent="0.2">
      <c r="A25463" s="13">
        <v>0</v>
      </c>
      <c r="B25463" s="15" t="s">
        <v>26</v>
      </c>
      <c r="C25463" s="32">
        <v>0</v>
      </c>
    </row>
    <row r="25464" spans="1:3" ht="15" hidden="1" x14ac:dyDescent="0.2">
      <c r="A25464" s="13">
        <v>0</v>
      </c>
      <c r="B25464" s="15" t="s">
        <v>27</v>
      </c>
      <c r="C25464" s="32">
        <v>0</v>
      </c>
    </row>
    <row r="25465" spans="1:3" ht="30" hidden="1" x14ac:dyDescent="0.2">
      <c r="A25465" s="13">
        <v>0</v>
      </c>
      <c r="B25465" s="15" t="s">
        <v>28</v>
      </c>
      <c r="C25465" s="32">
        <v>0</v>
      </c>
    </row>
    <row r="25466" spans="1:3" ht="15" hidden="1" x14ac:dyDescent="0.2">
      <c r="A25466" s="13">
        <v>0</v>
      </c>
      <c r="B25466" s="15" t="s">
        <v>29</v>
      </c>
      <c r="C25466" s="32">
        <v>0</v>
      </c>
    </row>
    <row r="25467" spans="1:3" ht="15" hidden="1" x14ac:dyDescent="0.2">
      <c r="A25467" s="13">
        <v>0</v>
      </c>
      <c r="B25467" s="15" t="s">
        <v>30</v>
      </c>
      <c r="C25467" s="32">
        <v>0</v>
      </c>
    </row>
    <row r="25468" spans="1:3" ht="15" hidden="1" x14ac:dyDescent="0.2">
      <c r="A25468" s="13">
        <v>0</v>
      </c>
      <c r="B25468" s="15" t="s">
        <v>31</v>
      </c>
      <c r="C25468" s="32">
        <v>2.7476099999999999</v>
      </c>
    </row>
    <row r="25469" spans="1:3" ht="15" hidden="1" x14ac:dyDescent="0.2">
      <c r="A25469" s="13">
        <f t="shared" ref="A25469:A25475" si="1040">SUM(C25469)</f>
        <v>0</v>
      </c>
      <c r="B25469" s="12" t="s">
        <v>32</v>
      </c>
      <c r="C25469" s="31">
        <v>0</v>
      </c>
    </row>
    <row r="25470" spans="1:3" ht="15" hidden="1" x14ac:dyDescent="0.2">
      <c r="A25470" s="13">
        <f t="shared" si="1040"/>
        <v>0</v>
      </c>
      <c r="B25470" s="3" t="s">
        <v>33</v>
      </c>
      <c r="C25470" s="28">
        <v>0</v>
      </c>
    </row>
    <row r="25471" spans="1:3" ht="15" hidden="1" x14ac:dyDescent="0.2">
      <c r="A25471" s="13">
        <f t="shared" si="1040"/>
        <v>0</v>
      </c>
      <c r="B25471" s="12" t="s">
        <v>4</v>
      </c>
      <c r="C25471" s="31">
        <v>0</v>
      </c>
    </row>
    <row r="25472" spans="1:3" ht="15" hidden="1" x14ac:dyDescent="0.2">
      <c r="A25472" s="13">
        <f t="shared" si="1040"/>
        <v>0</v>
      </c>
      <c r="B25472" s="12" t="s">
        <v>34</v>
      </c>
      <c r="C25472" s="31">
        <v>0</v>
      </c>
    </row>
    <row r="25473" spans="1:3" ht="15" x14ac:dyDescent="0.2">
      <c r="A25473" s="13"/>
      <c r="B25473" s="12" t="s">
        <v>35</v>
      </c>
      <c r="C25473" s="31">
        <v>391.49757</v>
      </c>
    </row>
    <row r="25474" spans="1:3" ht="15" hidden="1" x14ac:dyDescent="0.2">
      <c r="A25474" s="13">
        <f t="shared" si="1040"/>
        <v>0</v>
      </c>
      <c r="B25474" s="2" t="s">
        <v>36</v>
      </c>
      <c r="C25474" s="28">
        <v>0</v>
      </c>
    </row>
    <row r="25475" spans="1:3" ht="15" hidden="1" x14ac:dyDescent="0.2">
      <c r="A25475" s="13">
        <f t="shared" si="1040"/>
        <v>0</v>
      </c>
      <c r="B25475" s="2" t="s">
        <v>37</v>
      </c>
      <c r="C25475" s="28">
        <v>0</v>
      </c>
    </row>
    <row r="25476" spans="1:3" ht="15" hidden="1" x14ac:dyDescent="0.2">
      <c r="A25476" s="13">
        <v>0</v>
      </c>
      <c r="B25476" s="16" t="s">
        <v>8</v>
      </c>
      <c r="C25476" s="33">
        <v>0</v>
      </c>
    </row>
    <row r="25477" spans="1:3" ht="15" hidden="1" x14ac:dyDescent="0.2">
      <c r="A25477" s="13">
        <v>0</v>
      </c>
      <c r="B25477" s="15" t="s">
        <v>9</v>
      </c>
      <c r="C25477" s="32">
        <v>0</v>
      </c>
    </row>
    <row r="25478" spans="1:3" ht="15" hidden="1" x14ac:dyDescent="0.2">
      <c r="A25478" s="13">
        <v>0</v>
      </c>
      <c r="B25478" s="15" t="s">
        <v>38</v>
      </c>
      <c r="C25478" s="32">
        <v>0</v>
      </c>
    </row>
    <row r="25479" spans="1:3" ht="15" hidden="1" x14ac:dyDescent="0.2">
      <c r="A25479" s="13">
        <f>SUM(C25479)</f>
        <v>0</v>
      </c>
      <c r="B25479" s="14" t="s">
        <v>39</v>
      </c>
      <c r="C25479" s="31">
        <v>0</v>
      </c>
    </row>
    <row r="25480" spans="1:3" ht="15" hidden="1" x14ac:dyDescent="0.2">
      <c r="A25480" s="13">
        <f>SUM(C25480)</f>
        <v>0</v>
      </c>
      <c r="B25480" s="4" t="s">
        <v>40</v>
      </c>
      <c r="C25480" s="28">
        <v>0</v>
      </c>
    </row>
    <row r="25481" spans="1:3" ht="15" hidden="1" x14ac:dyDescent="0.2">
      <c r="A25481" s="13">
        <f>SUM(C25481)</f>
        <v>0</v>
      </c>
      <c r="B25481" s="2" t="s">
        <v>41</v>
      </c>
      <c r="C25481" s="28">
        <v>0</v>
      </c>
    </row>
    <row r="25482" spans="1:3" ht="15" hidden="1" x14ac:dyDescent="0.2">
      <c r="A25482" s="13">
        <v>0</v>
      </c>
      <c r="B25482" s="16" t="s">
        <v>14</v>
      </c>
      <c r="C25482" s="33">
        <v>0</v>
      </c>
    </row>
    <row r="25483" spans="1:3" ht="15" hidden="1" x14ac:dyDescent="0.2">
      <c r="A25483" s="13">
        <v>0</v>
      </c>
      <c r="B25483" s="15" t="s">
        <v>9</v>
      </c>
      <c r="C25483" s="32">
        <v>0</v>
      </c>
    </row>
    <row r="25484" spans="1:3" ht="15" hidden="1" x14ac:dyDescent="0.2">
      <c r="A25484" s="13">
        <v>0</v>
      </c>
      <c r="B25484" s="15" t="s">
        <v>10</v>
      </c>
      <c r="C25484" s="32">
        <v>0</v>
      </c>
    </row>
    <row r="25485" spans="1:3" ht="15" hidden="1" x14ac:dyDescent="0.2">
      <c r="A25485" s="13">
        <f>SUM(C25485)</f>
        <v>0</v>
      </c>
      <c r="B25485" s="14" t="s">
        <v>42</v>
      </c>
      <c r="C25485" s="31">
        <v>0</v>
      </c>
    </row>
    <row r="25486" spans="1:3" ht="15" hidden="1" x14ac:dyDescent="0.2">
      <c r="A25486" s="13">
        <f>SUM(C25486)</f>
        <v>0</v>
      </c>
      <c r="B25486" s="4" t="s">
        <v>16</v>
      </c>
      <c r="C25486" s="28">
        <v>0</v>
      </c>
    </row>
    <row r="25487" spans="1:3" ht="15" hidden="1" x14ac:dyDescent="0.2">
      <c r="A25487" s="13">
        <f>SUM(C25487)</f>
        <v>0</v>
      </c>
      <c r="B25487" s="16" t="s">
        <v>17</v>
      </c>
      <c r="C25487" s="33">
        <v>0</v>
      </c>
    </row>
    <row r="25488" spans="1:3" ht="15" hidden="1" x14ac:dyDescent="0.2">
      <c r="A25488" s="13">
        <v>0</v>
      </c>
      <c r="B25488" s="15" t="s">
        <v>43</v>
      </c>
      <c r="C25488" s="32">
        <v>0</v>
      </c>
    </row>
    <row r="25489" spans="1:3" ht="15" hidden="1" x14ac:dyDescent="0.2">
      <c r="A25489" s="13">
        <v>0</v>
      </c>
      <c r="B25489" s="15" t="s">
        <v>15</v>
      </c>
      <c r="C25489" s="32">
        <v>0</v>
      </c>
    </row>
    <row r="25490" spans="1:3" ht="15" hidden="1" x14ac:dyDescent="0.2">
      <c r="A25490" s="13">
        <v>0</v>
      </c>
      <c r="B25490" s="15" t="s">
        <v>10</v>
      </c>
      <c r="C25490" s="32">
        <v>0</v>
      </c>
    </row>
    <row r="25491" spans="1:3" ht="15" hidden="1" x14ac:dyDescent="0.2">
      <c r="A25491" s="13">
        <f t="shared" ref="A25491:A25513" si="1041">SUM(C25491)</f>
        <v>0</v>
      </c>
      <c r="B25491" s="14" t="s">
        <v>39</v>
      </c>
      <c r="C25491" s="31">
        <v>0</v>
      </c>
    </row>
    <row r="25492" spans="1:3" ht="15" hidden="1" x14ac:dyDescent="0.2">
      <c r="A25492" s="13">
        <f t="shared" si="1041"/>
        <v>0</v>
      </c>
      <c r="B25492" s="4" t="s">
        <v>16</v>
      </c>
      <c r="C25492" s="28">
        <v>0</v>
      </c>
    </row>
    <row r="25493" spans="1:3" ht="18" hidden="1" customHeight="1" x14ac:dyDescent="0.2">
      <c r="A25493" s="13">
        <f t="shared" si="1041"/>
        <v>0</v>
      </c>
      <c r="B25493" s="21"/>
      <c r="C25493" s="35"/>
    </row>
    <row r="25494" spans="1:3" ht="18" hidden="1" customHeight="1" x14ac:dyDescent="0.2">
      <c r="A25494" s="13">
        <f t="shared" si="1041"/>
        <v>0</v>
      </c>
      <c r="B25494" s="22" t="s">
        <v>60</v>
      </c>
      <c r="C25494" s="29"/>
    </row>
    <row r="25495" spans="1:3" ht="15" x14ac:dyDescent="0.2">
      <c r="A25495" s="13"/>
      <c r="B25495" s="17" t="s">
        <v>44</v>
      </c>
      <c r="C25495" s="31">
        <v>1657.2874999999999</v>
      </c>
    </row>
    <row r="25496" spans="1:3" ht="15" x14ac:dyDescent="0.2">
      <c r="A25496" s="13"/>
      <c r="B25496" s="12" t="s">
        <v>1</v>
      </c>
      <c r="C25496" s="31">
        <v>1657.2874999999999</v>
      </c>
    </row>
    <row r="25497" spans="1:3" ht="15" hidden="1" x14ac:dyDescent="0.2">
      <c r="A25497" s="13">
        <f t="shared" si="1041"/>
        <v>0</v>
      </c>
      <c r="B25497" s="12" t="s">
        <v>6</v>
      </c>
      <c r="C25497" s="31">
        <v>0</v>
      </c>
    </row>
    <row r="25498" spans="1:3" ht="15" hidden="1" x14ac:dyDescent="0.2">
      <c r="A25498" s="13">
        <f t="shared" si="1041"/>
        <v>0</v>
      </c>
      <c r="B25498" s="12" t="s">
        <v>45</v>
      </c>
      <c r="C25498" s="31">
        <v>0</v>
      </c>
    </row>
    <row r="25499" spans="1:3" ht="15" hidden="1" x14ac:dyDescent="0.2">
      <c r="A25499" s="13">
        <f t="shared" si="1041"/>
        <v>0</v>
      </c>
      <c r="B25499" s="12" t="s">
        <v>13</v>
      </c>
      <c r="C25499" s="31">
        <v>0</v>
      </c>
    </row>
    <row r="25500" spans="1:3" ht="15" x14ac:dyDescent="0.2">
      <c r="A25500" s="13"/>
      <c r="B25500" s="17" t="s">
        <v>46</v>
      </c>
      <c r="C25500" s="31">
        <v>1698.2454399999999</v>
      </c>
    </row>
    <row r="25501" spans="1:3" ht="15" x14ac:dyDescent="0.2">
      <c r="A25501" s="13"/>
      <c r="B25501" s="12" t="s">
        <v>19</v>
      </c>
      <c r="C25501" s="31">
        <v>1698.2454399999999</v>
      </c>
    </row>
    <row r="25502" spans="1:3" ht="15" hidden="1" x14ac:dyDescent="0.2">
      <c r="A25502" s="13">
        <f t="shared" si="1041"/>
        <v>0</v>
      </c>
      <c r="B25502" s="12" t="s">
        <v>36</v>
      </c>
      <c r="C25502" s="31">
        <v>0</v>
      </c>
    </row>
    <row r="25503" spans="1:3" ht="15" hidden="1" x14ac:dyDescent="0.2">
      <c r="A25503" s="13">
        <f t="shared" si="1041"/>
        <v>0</v>
      </c>
      <c r="B25503" s="12" t="s">
        <v>47</v>
      </c>
      <c r="C25503" s="31">
        <v>0</v>
      </c>
    </row>
    <row r="25504" spans="1:3" ht="15" hidden="1" x14ac:dyDescent="0.2">
      <c r="A25504" s="13">
        <f t="shared" si="1041"/>
        <v>0</v>
      </c>
      <c r="B25504" s="12" t="s">
        <v>41</v>
      </c>
      <c r="C25504" s="31">
        <v>0</v>
      </c>
    </row>
    <row r="25505" spans="1:3" ht="15" x14ac:dyDescent="0.2">
      <c r="A25505" s="13"/>
      <c r="B25505" s="39" t="s">
        <v>48</v>
      </c>
      <c r="C25505" s="40">
        <v>-40.957940000000001</v>
      </c>
    </row>
    <row r="25506" spans="1:3" ht="15" x14ac:dyDescent="0.2">
      <c r="A25506" s="13"/>
      <c r="B25506" s="39" t="s">
        <v>49</v>
      </c>
      <c r="C25506" s="40">
        <v>144.00102999999999</v>
      </c>
    </row>
    <row r="25507" spans="1:3" ht="15" x14ac:dyDescent="0.2">
      <c r="A25507" s="13"/>
      <c r="B25507" s="39" t="s">
        <v>50</v>
      </c>
      <c r="C25507" s="40">
        <v>103.04309000000001</v>
      </c>
    </row>
    <row r="25508" spans="1:3" ht="18" hidden="1" customHeight="1" x14ac:dyDescent="0.2">
      <c r="A25508" s="13">
        <f t="shared" si="1041"/>
        <v>0</v>
      </c>
      <c r="B25508" s="23"/>
      <c r="C25508" s="34"/>
    </row>
    <row r="25509" spans="1:3" ht="18" hidden="1" customHeight="1" x14ac:dyDescent="0.2">
      <c r="A25509" s="13">
        <f t="shared" si="1041"/>
        <v>0</v>
      </c>
      <c r="B25509" s="18" t="s">
        <v>319</v>
      </c>
      <c r="C25509" s="29"/>
    </row>
    <row r="25510" spans="1:3" ht="15" x14ac:dyDescent="0.2">
      <c r="A25510" s="13"/>
      <c r="B25510" s="5" t="s">
        <v>53</v>
      </c>
      <c r="C25510" s="36">
        <v>78</v>
      </c>
    </row>
    <row r="25511" spans="1:3" ht="15" x14ac:dyDescent="0.2">
      <c r="A25511" s="13"/>
      <c r="B25511" s="6" t="s">
        <v>54</v>
      </c>
      <c r="C25511" s="36">
        <v>25</v>
      </c>
    </row>
    <row r="25512" spans="1:3" ht="15" x14ac:dyDescent="0.2">
      <c r="A25512" s="13"/>
      <c r="B25512" s="6" t="s">
        <v>55</v>
      </c>
      <c r="C25512" s="36">
        <v>53</v>
      </c>
    </row>
    <row r="25513" spans="1:3" ht="18" hidden="1" customHeight="1" x14ac:dyDescent="0.2">
      <c r="A25513" s="13">
        <f t="shared" si="1041"/>
        <v>0</v>
      </c>
      <c r="B25513" s="24"/>
      <c r="C25513" s="34"/>
    </row>
    <row r="25514" spans="1:3" ht="18" customHeight="1" x14ac:dyDescent="0.2">
      <c r="A25514" s="13"/>
      <c r="B25514" s="121" t="s">
        <v>312</v>
      </c>
      <c r="C25514" s="122"/>
    </row>
    <row r="25515" spans="1:3" ht="18" hidden="1" customHeight="1" x14ac:dyDescent="0.2">
      <c r="A25515" s="13">
        <f t="shared" ref="A25515:A25523" si="1042">SUM(C25515)</f>
        <v>0</v>
      </c>
      <c r="B25515" s="21"/>
      <c r="C25515" s="35"/>
    </row>
    <row r="25516" spans="1:3" ht="18" hidden="1" customHeight="1" x14ac:dyDescent="0.2">
      <c r="A25516" s="13">
        <f t="shared" si="1042"/>
        <v>0</v>
      </c>
      <c r="B25516" s="22" t="s">
        <v>59</v>
      </c>
      <c r="C25516" s="29"/>
    </row>
    <row r="25517" spans="1:3" ht="15" x14ac:dyDescent="0.2">
      <c r="A25517" s="13"/>
      <c r="B25517" s="2" t="s">
        <v>1</v>
      </c>
      <c r="C25517" s="28">
        <v>3131.9108500000002</v>
      </c>
    </row>
    <row r="25518" spans="1:3" ht="15" hidden="1" x14ac:dyDescent="0.2">
      <c r="A25518" s="13">
        <f t="shared" si="1042"/>
        <v>0</v>
      </c>
      <c r="B25518" s="3" t="s">
        <v>2</v>
      </c>
      <c r="C25518" s="28"/>
    </row>
    <row r="25519" spans="1:3" ht="15" hidden="1" x14ac:dyDescent="0.2">
      <c r="A25519" s="13">
        <f t="shared" si="1042"/>
        <v>0</v>
      </c>
      <c r="B25519" s="3" t="s">
        <v>3</v>
      </c>
      <c r="C25519" s="28"/>
    </row>
    <row r="25520" spans="1:3" ht="15" hidden="1" x14ac:dyDescent="0.2">
      <c r="A25520" s="13">
        <f t="shared" si="1042"/>
        <v>0</v>
      </c>
      <c r="B25520" s="3" t="s">
        <v>4</v>
      </c>
      <c r="C25520" s="28">
        <v>0</v>
      </c>
    </row>
    <row r="25521" spans="1:3" ht="15" x14ac:dyDescent="0.2">
      <c r="A25521" s="13"/>
      <c r="B25521" s="3" t="s">
        <v>5</v>
      </c>
      <c r="C25521" s="28">
        <v>3131.9108500000002</v>
      </c>
    </row>
    <row r="25522" spans="1:3" ht="15" hidden="1" x14ac:dyDescent="0.2">
      <c r="A25522" s="13">
        <f t="shared" si="1042"/>
        <v>0</v>
      </c>
      <c r="B25522" s="2" t="s">
        <v>6</v>
      </c>
      <c r="C25522" s="28">
        <v>0</v>
      </c>
    </row>
    <row r="25523" spans="1:3" ht="15" hidden="1" x14ac:dyDescent="0.2">
      <c r="A25523" s="13">
        <f t="shared" si="1042"/>
        <v>0</v>
      </c>
      <c r="B25523" s="2" t="s">
        <v>7</v>
      </c>
      <c r="C25523" s="28">
        <v>0</v>
      </c>
    </row>
    <row r="25524" spans="1:3" ht="15" hidden="1" x14ac:dyDescent="0.2">
      <c r="A25524" s="13">
        <v>0</v>
      </c>
      <c r="B25524" s="3" t="s">
        <v>8</v>
      </c>
      <c r="C25524" s="28">
        <v>0</v>
      </c>
    </row>
    <row r="25525" spans="1:3" ht="15" hidden="1" x14ac:dyDescent="0.2">
      <c r="A25525" s="13">
        <f>SUM(C25525)</f>
        <v>0</v>
      </c>
      <c r="B25525" s="4" t="s">
        <v>9</v>
      </c>
      <c r="C25525" s="28">
        <v>0</v>
      </c>
    </row>
    <row r="25526" spans="1:3" ht="15" hidden="1" x14ac:dyDescent="0.2">
      <c r="A25526" s="13">
        <v>0</v>
      </c>
      <c r="B25526" s="4" t="s">
        <v>10</v>
      </c>
      <c r="C25526" s="28">
        <v>0</v>
      </c>
    </row>
    <row r="25527" spans="1:3" ht="15" hidden="1" x14ac:dyDescent="0.2">
      <c r="A25527" s="13">
        <f>SUM(C25527)</f>
        <v>0</v>
      </c>
      <c r="B25527" s="4" t="s">
        <v>11</v>
      </c>
      <c r="C25527" s="28">
        <v>0</v>
      </c>
    </row>
    <row r="25528" spans="1:3" ht="15" hidden="1" x14ac:dyDescent="0.2">
      <c r="A25528" s="13">
        <f>SUM(C25528)</f>
        <v>0</v>
      </c>
      <c r="B25528" s="4" t="s">
        <v>12</v>
      </c>
      <c r="C25528" s="28">
        <v>0</v>
      </c>
    </row>
    <row r="25529" spans="1:3" ht="15" hidden="1" x14ac:dyDescent="0.2">
      <c r="A25529" s="13">
        <f>SUM(C25529)</f>
        <v>0</v>
      </c>
      <c r="B25529" s="2" t="s">
        <v>13</v>
      </c>
      <c r="C25529" s="28">
        <v>0</v>
      </c>
    </row>
    <row r="25530" spans="1:3" ht="15" hidden="1" x14ac:dyDescent="0.2">
      <c r="A25530" s="13">
        <v>0</v>
      </c>
      <c r="B25530" s="3" t="s">
        <v>14</v>
      </c>
      <c r="C25530" s="28">
        <v>0</v>
      </c>
    </row>
    <row r="25531" spans="1:3" ht="15" hidden="1" x14ac:dyDescent="0.2">
      <c r="A25531" s="13">
        <v>0</v>
      </c>
      <c r="B25531" s="4" t="s">
        <v>15</v>
      </c>
      <c r="C25531" s="28">
        <v>0</v>
      </c>
    </row>
    <row r="25532" spans="1:3" ht="15" hidden="1" x14ac:dyDescent="0.2">
      <c r="A25532" s="13">
        <v>0</v>
      </c>
      <c r="B25532" s="4" t="s">
        <v>10</v>
      </c>
      <c r="C25532" s="28">
        <v>0</v>
      </c>
    </row>
    <row r="25533" spans="1:3" ht="15" hidden="1" x14ac:dyDescent="0.2">
      <c r="A25533" s="13">
        <f t="shared" ref="A25533:A25539" si="1043">SUM(C25533)</f>
        <v>0</v>
      </c>
      <c r="B25533" s="4" t="s">
        <v>16</v>
      </c>
      <c r="C25533" s="28">
        <v>0</v>
      </c>
    </row>
    <row r="25534" spans="1:3" ht="15" hidden="1" x14ac:dyDescent="0.2">
      <c r="A25534" s="13">
        <f t="shared" si="1043"/>
        <v>0</v>
      </c>
      <c r="B25534" s="3" t="s">
        <v>17</v>
      </c>
      <c r="C25534" s="28">
        <v>0</v>
      </c>
    </row>
    <row r="25535" spans="1:3" ht="15" hidden="1" x14ac:dyDescent="0.2">
      <c r="A25535" s="13">
        <f t="shared" si="1043"/>
        <v>0</v>
      </c>
      <c r="B25535" s="4" t="s">
        <v>18</v>
      </c>
      <c r="C25535" s="28">
        <v>0</v>
      </c>
    </row>
    <row r="25536" spans="1:3" ht="18" hidden="1" customHeight="1" x14ac:dyDescent="0.2">
      <c r="A25536" s="13">
        <f t="shared" si="1043"/>
        <v>0</v>
      </c>
      <c r="B25536" s="21"/>
      <c r="C25536" s="35"/>
    </row>
    <row r="25537" spans="1:3" ht="15" x14ac:dyDescent="0.2">
      <c r="A25537" s="13"/>
      <c r="B25537" s="2" t="s">
        <v>19</v>
      </c>
      <c r="C25537" s="28">
        <v>1674.1574399999997</v>
      </c>
    </row>
    <row r="25538" spans="1:3" ht="15" x14ac:dyDescent="0.2">
      <c r="A25538" s="13"/>
      <c r="B25538" s="12" t="s">
        <v>20</v>
      </c>
      <c r="C25538" s="31">
        <v>925.49104</v>
      </c>
    </row>
    <row r="25539" spans="1:3" ht="15" x14ac:dyDescent="0.2">
      <c r="A25539" s="13"/>
      <c r="B25539" s="12" t="s">
        <v>21</v>
      </c>
      <c r="C25539" s="31">
        <v>254.40651</v>
      </c>
    </row>
    <row r="25540" spans="1:3" ht="15" hidden="1" x14ac:dyDescent="0.2">
      <c r="A25540" s="13">
        <v>0</v>
      </c>
      <c r="B25540" s="15" t="s">
        <v>22</v>
      </c>
      <c r="C25540" s="32">
        <v>152.875</v>
      </c>
    </row>
    <row r="25541" spans="1:3" ht="15" hidden="1" x14ac:dyDescent="0.2">
      <c r="A25541" s="13">
        <v>0</v>
      </c>
      <c r="B25541" s="15" t="s">
        <v>23</v>
      </c>
      <c r="C25541" s="32">
        <v>0.03</v>
      </c>
    </row>
    <row r="25542" spans="1:3" ht="15" hidden="1" x14ac:dyDescent="0.2">
      <c r="A25542" s="13">
        <v>0</v>
      </c>
      <c r="B25542" s="15" t="s">
        <v>24</v>
      </c>
      <c r="C25542" s="32">
        <v>45.767490000000002</v>
      </c>
    </row>
    <row r="25543" spans="1:3" ht="15" hidden="1" x14ac:dyDescent="0.2">
      <c r="A25543" s="13">
        <v>0</v>
      </c>
      <c r="B25543" s="15" t="s">
        <v>25</v>
      </c>
      <c r="C25543" s="32">
        <v>4.4236399999999998</v>
      </c>
    </row>
    <row r="25544" spans="1:3" ht="15" hidden="1" x14ac:dyDescent="0.2">
      <c r="A25544" s="13">
        <v>0</v>
      </c>
      <c r="B25544" s="15" t="s">
        <v>26</v>
      </c>
      <c r="C25544" s="32">
        <v>0</v>
      </c>
    </row>
    <row r="25545" spans="1:3" ht="15" hidden="1" x14ac:dyDescent="0.2">
      <c r="A25545" s="13">
        <v>0</v>
      </c>
      <c r="B25545" s="15" t="s">
        <v>27</v>
      </c>
      <c r="C25545" s="32">
        <v>1.5607</v>
      </c>
    </row>
    <row r="25546" spans="1:3" ht="30" hidden="1" x14ac:dyDescent="0.2">
      <c r="A25546" s="13">
        <v>0</v>
      </c>
      <c r="B25546" s="15" t="s">
        <v>28</v>
      </c>
      <c r="C25546" s="32">
        <v>0</v>
      </c>
    </row>
    <row r="25547" spans="1:3" ht="15" hidden="1" x14ac:dyDescent="0.2">
      <c r="A25547" s="13">
        <v>0</v>
      </c>
      <c r="B25547" s="15" t="s">
        <v>29</v>
      </c>
      <c r="C25547" s="32">
        <v>12.76135</v>
      </c>
    </row>
    <row r="25548" spans="1:3" ht="15" hidden="1" x14ac:dyDescent="0.2">
      <c r="A25548" s="13">
        <v>0</v>
      </c>
      <c r="B25548" s="15" t="s">
        <v>30</v>
      </c>
      <c r="C25548" s="32">
        <v>0</v>
      </c>
    </row>
    <row r="25549" spans="1:3" ht="15" hidden="1" x14ac:dyDescent="0.2">
      <c r="A25549" s="13">
        <v>0</v>
      </c>
      <c r="B25549" s="15" t="s">
        <v>31</v>
      </c>
      <c r="C25549" s="32">
        <v>36.988329999999998</v>
      </c>
    </row>
    <row r="25550" spans="1:3" ht="15" hidden="1" x14ac:dyDescent="0.2">
      <c r="A25550" s="13">
        <f t="shared" ref="A25550:A25610" si="1044">SUM(C25550)</f>
        <v>0</v>
      </c>
      <c r="B25550" s="12" t="s">
        <v>32</v>
      </c>
      <c r="C25550" s="31">
        <v>0</v>
      </c>
    </row>
    <row r="25551" spans="1:3" ht="15" hidden="1" x14ac:dyDescent="0.2">
      <c r="A25551" s="13">
        <f t="shared" si="1044"/>
        <v>0</v>
      </c>
      <c r="B25551" s="3" t="s">
        <v>33</v>
      </c>
      <c r="C25551" s="28">
        <v>0</v>
      </c>
    </row>
    <row r="25552" spans="1:3" ht="15" x14ac:dyDescent="0.2">
      <c r="A25552" s="13"/>
      <c r="B25552" s="12" t="s">
        <v>4</v>
      </c>
      <c r="C25552" s="31">
        <v>409.26850000000002</v>
      </c>
    </row>
    <row r="25553" spans="1:3" ht="15" x14ac:dyDescent="0.2">
      <c r="A25553" s="13"/>
      <c r="B25553" s="12" t="s">
        <v>34</v>
      </c>
      <c r="C25553" s="31">
        <v>4.9909100000000004</v>
      </c>
    </row>
    <row r="25554" spans="1:3" ht="15" x14ac:dyDescent="0.2">
      <c r="A25554" s="13"/>
      <c r="B25554" s="12" t="s">
        <v>35</v>
      </c>
      <c r="C25554" s="31">
        <v>80.000479999999996</v>
      </c>
    </row>
    <row r="25555" spans="1:3" ht="15" x14ac:dyDescent="0.2">
      <c r="A25555" s="13"/>
      <c r="B25555" s="2" t="s">
        <v>36</v>
      </c>
      <c r="C25555" s="28">
        <v>11.538</v>
      </c>
    </row>
    <row r="25556" spans="1:3" ht="15" hidden="1" x14ac:dyDescent="0.2">
      <c r="A25556" s="13">
        <f t="shared" si="1044"/>
        <v>0</v>
      </c>
      <c r="B25556" s="2" t="s">
        <v>37</v>
      </c>
      <c r="C25556" s="28">
        <v>0</v>
      </c>
    </row>
    <row r="25557" spans="1:3" ht="15" hidden="1" x14ac:dyDescent="0.2">
      <c r="A25557" s="13">
        <v>0</v>
      </c>
      <c r="B25557" s="16" t="s">
        <v>8</v>
      </c>
      <c r="C25557" s="33">
        <v>0</v>
      </c>
    </row>
    <row r="25558" spans="1:3" ht="15" hidden="1" x14ac:dyDescent="0.2">
      <c r="A25558" s="13">
        <v>0</v>
      </c>
      <c r="B25558" s="15" t="s">
        <v>9</v>
      </c>
      <c r="C25558" s="32">
        <v>0</v>
      </c>
    </row>
    <row r="25559" spans="1:3" ht="15" hidden="1" x14ac:dyDescent="0.2">
      <c r="A25559" s="13">
        <v>0</v>
      </c>
      <c r="B25559" s="15" t="s">
        <v>38</v>
      </c>
      <c r="C25559" s="32">
        <v>0</v>
      </c>
    </row>
    <row r="25560" spans="1:3" ht="15" hidden="1" x14ac:dyDescent="0.2">
      <c r="A25560" s="13">
        <f t="shared" si="1044"/>
        <v>0</v>
      </c>
      <c r="B25560" s="14" t="s">
        <v>39</v>
      </c>
      <c r="C25560" s="31">
        <v>0</v>
      </c>
    </row>
    <row r="25561" spans="1:3" ht="15" hidden="1" x14ac:dyDescent="0.2">
      <c r="A25561" s="13">
        <f t="shared" si="1044"/>
        <v>0</v>
      </c>
      <c r="B25561" s="4" t="s">
        <v>40</v>
      </c>
      <c r="C25561" s="28">
        <v>0</v>
      </c>
    </row>
    <row r="25562" spans="1:3" ht="15" hidden="1" x14ac:dyDescent="0.2">
      <c r="A25562" s="13">
        <f t="shared" si="1044"/>
        <v>0</v>
      </c>
      <c r="B25562" s="2" t="s">
        <v>41</v>
      </c>
      <c r="C25562" s="28">
        <v>0</v>
      </c>
    </row>
    <row r="25563" spans="1:3" ht="15" hidden="1" x14ac:dyDescent="0.2">
      <c r="A25563" s="13">
        <v>0</v>
      </c>
      <c r="B25563" s="16" t="s">
        <v>14</v>
      </c>
      <c r="C25563" s="33">
        <v>0</v>
      </c>
    </row>
    <row r="25564" spans="1:3" ht="15" hidden="1" x14ac:dyDescent="0.2">
      <c r="A25564" s="13">
        <v>0</v>
      </c>
      <c r="B25564" s="15" t="s">
        <v>9</v>
      </c>
      <c r="C25564" s="32">
        <v>0</v>
      </c>
    </row>
    <row r="25565" spans="1:3" ht="15" hidden="1" x14ac:dyDescent="0.2">
      <c r="A25565" s="13">
        <v>0</v>
      </c>
      <c r="B25565" s="15" t="s">
        <v>10</v>
      </c>
      <c r="C25565" s="32">
        <v>0</v>
      </c>
    </row>
    <row r="25566" spans="1:3" ht="15" hidden="1" x14ac:dyDescent="0.2">
      <c r="A25566" s="13">
        <f t="shared" si="1044"/>
        <v>0</v>
      </c>
      <c r="B25566" s="14" t="s">
        <v>42</v>
      </c>
      <c r="C25566" s="31">
        <v>0</v>
      </c>
    </row>
    <row r="25567" spans="1:3" ht="15" hidden="1" x14ac:dyDescent="0.2">
      <c r="A25567" s="13">
        <f t="shared" si="1044"/>
        <v>0</v>
      </c>
      <c r="B25567" s="4" t="s">
        <v>16</v>
      </c>
      <c r="C25567" s="28">
        <v>0</v>
      </c>
    </row>
    <row r="25568" spans="1:3" ht="15" hidden="1" x14ac:dyDescent="0.2">
      <c r="A25568" s="13">
        <f t="shared" si="1044"/>
        <v>0</v>
      </c>
      <c r="B25568" s="16" t="s">
        <v>17</v>
      </c>
      <c r="C25568" s="33">
        <v>0</v>
      </c>
    </row>
    <row r="25569" spans="1:3" ht="15" hidden="1" x14ac:dyDescent="0.2">
      <c r="A25569" s="13">
        <v>0</v>
      </c>
      <c r="B25569" s="15" t="s">
        <v>43</v>
      </c>
      <c r="C25569" s="32">
        <v>0</v>
      </c>
    </row>
    <row r="25570" spans="1:3" ht="15" hidden="1" x14ac:dyDescent="0.2">
      <c r="A25570" s="13">
        <v>0</v>
      </c>
      <c r="B25570" s="15" t="s">
        <v>15</v>
      </c>
      <c r="C25570" s="32">
        <v>0</v>
      </c>
    </row>
    <row r="25571" spans="1:3" ht="15" hidden="1" x14ac:dyDescent="0.2">
      <c r="A25571" s="13">
        <v>0</v>
      </c>
      <c r="B25571" s="15" t="s">
        <v>10</v>
      </c>
      <c r="C25571" s="32">
        <v>0</v>
      </c>
    </row>
    <row r="25572" spans="1:3" ht="15" hidden="1" x14ac:dyDescent="0.2">
      <c r="A25572" s="13">
        <f t="shared" si="1044"/>
        <v>0</v>
      </c>
      <c r="B25572" s="14" t="s">
        <v>39</v>
      </c>
      <c r="C25572" s="31">
        <v>0</v>
      </c>
    </row>
    <row r="25573" spans="1:3" ht="15" hidden="1" x14ac:dyDescent="0.2">
      <c r="A25573" s="13">
        <f t="shared" si="1044"/>
        <v>0</v>
      </c>
      <c r="B25573" s="4" t="s">
        <v>16</v>
      </c>
      <c r="C25573" s="28">
        <v>0</v>
      </c>
    </row>
    <row r="25574" spans="1:3" ht="18" hidden="1" customHeight="1" x14ac:dyDescent="0.2">
      <c r="A25574" s="13">
        <f t="shared" si="1044"/>
        <v>0</v>
      </c>
      <c r="B25574" s="21"/>
      <c r="C25574" s="35"/>
    </row>
    <row r="25575" spans="1:3" ht="18" hidden="1" customHeight="1" x14ac:dyDescent="0.2">
      <c r="A25575" s="13">
        <f t="shared" si="1044"/>
        <v>0</v>
      </c>
      <c r="B25575" s="22" t="s">
        <v>60</v>
      </c>
      <c r="C25575" s="29"/>
    </row>
    <row r="25576" spans="1:3" ht="15" x14ac:dyDescent="0.2">
      <c r="A25576" s="13"/>
      <c r="B25576" s="17" t="s">
        <v>44</v>
      </c>
      <c r="C25576" s="31">
        <v>3131.9108500000002</v>
      </c>
    </row>
    <row r="25577" spans="1:3" ht="15" x14ac:dyDescent="0.2">
      <c r="A25577" s="13"/>
      <c r="B25577" s="12" t="s">
        <v>1</v>
      </c>
      <c r="C25577" s="31">
        <v>3131.9108500000002</v>
      </c>
    </row>
    <row r="25578" spans="1:3" ht="15" hidden="1" x14ac:dyDescent="0.2">
      <c r="A25578" s="13">
        <f t="shared" si="1044"/>
        <v>0</v>
      </c>
      <c r="B25578" s="12" t="s">
        <v>6</v>
      </c>
      <c r="C25578" s="31">
        <v>0</v>
      </c>
    </row>
    <row r="25579" spans="1:3" ht="15" hidden="1" x14ac:dyDescent="0.2">
      <c r="A25579" s="13">
        <f t="shared" si="1044"/>
        <v>0</v>
      </c>
      <c r="B25579" s="12" t="s">
        <v>45</v>
      </c>
      <c r="C25579" s="31">
        <v>0</v>
      </c>
    </row>
    <row r="25580" spans="1:3" ht="15" hidden="1" x14ac:dyDescent="0.2">
      <c r="A25580" s="13">
        <f t="shared" si="1044"/>
        <v>0</v>
      </c>
      <c r="B25580" s="12" t="s">
        <v>13</v>
      </c>
      <c r="C25580" s="31">
        <v>0</v>
      </c>
    </row>
    <row r="25581" spans="1:3" ht="15" x14ac:dyDescent="0.2">
      <c r="A25581" s="13"/>
      <c r="B25581" s="17" t="s">
        <v>46</v>
      </c>
      <c r="C25581" s="31">
        <v>1685.69544</v>
      </c>
    </row>
    <row r="25582" spans="1:3" ht="15" x14ac:dyDescent="0.2">
      <c r="A25582" s="13"/>
      <c r="B25582" s="12" t="s">
        <v>19</v>
      </c>
      <c r="C25582" s="31">
        <v>1674.15744</v>
      </c>
    </row>
    <row r="25583" spans="1:3" ht="15" x14ac:dyDescent="0.2">
      <c r="A25583" s="13"/>
      <c r="B25583" s="12" t="s">
        <v>36</v>
      </c>
      <c r="C25583" s="31">
        <v>11.538</v>
      </c>
    </row>
    <row r="25584" spans="1:3" ht="15" hidden="1" x14ac:dyDescent="0.2">
      <c r="A25584" s="13">
        <f t="shared" si="1044"/>
        <v>0</v>
      </c>
      <c r="B25584" s="12" t="s">
        <v>47</v>
      </c>
      <c r="C25584" s="31">
        <v>0</v>
      </c>
    </row>
    <row r="25585" spans="1:3" ht="15" hidden="1" x14ac:dyDescent="0.2">
      <c r="A25585" s="13">
        <f t="shared" si="1044"/>
        <v>0</v>
      </c>
      <c r="B25585" s="12" t="s">
        <v>41</v>
      </c>
      <c r="C25585" s="31">
        <v>0</v>
      </c>
    </row>
    <row r="25586" spans="1:3" ht="15" x14ac:dyDescent="0.2">
      <c r="A25586" s="13"/>
      <c r="B25586" s="39" t="s">
        <v>48</v>
      </c>
      <c r="C25586" s="40">
        <v>1446.21541</v>
      </c>
    </row>
    <row r="25587" spans="1:3" ht="15" x14ac:dyDescent="0.2">
      <c r="A25587" s="13"/>
      <c r="B25587" s="39" t="s">
        <v>49</v>
      </c>
      <c r="C25587" s="40">
        <v>4442.8670499999998</v>
      </c>
    </row>
    <row r="25588" spans="1:3" ht="15" x14ac:dyDescent="0.2">
      <c r="A25588" s="13"/>
      <c r="B25588" s="39" t="s">
        <v>50</v>
      </c>
      <c r="C25588" s="40">
        <v>5889.0824599999996</v>
      </c>
    </row>
    <row r="25589" spans="1:3" ht="18" hidden="1" customHeight="1" x14ac:dyDescent="0.2">
      <c r="A25589" s="13">
        <f t="shared" si="1044"/>
        <v>0</v>
      </c>
      <c r="B25589" s="23"/>
      <c r="C25589" s="34"/>
    </row>
    <row r="25590" spans="1:3" ht="18" hidden="1" customHeight="1" x14ac:dyDescent="0.2">
      <c r="A25590" s="13">
        <f t="shared" si="1044"/>
        <v>0</v>
      </c>
      <c r="B25590" s="18" t="s">
        <v>319</v>
      </c>
      <c r="C25590" s="29"/>
    </row>
    <row r="25591" spans="1:3" ht="15" x14ac:dyDescent="0.2">
      <c r="A25591" s="13"/>
      <c r="B25591" s="5" t="s">
        <v>53</v>
      </c>
      <c r="C25591" s="36">
        <v>58</v>
      </c>
    </row>
    <row r="25592" spans="1:3" ht="15" x14ac:dyDescent="0.2">
      <c r="A25592" s="13"/>
      <c r="B25592" s="6" t="s">
        <v>54</v>
      </c>
      <c r="C25592" s="36">
        <v>44</v>
      </c>
    </row>
    <row r="25593" spans="1:3" ht="15" x14ac:dyDescent="0.2">
      <c r="A25593" s="13"/>
      <c r="B25593" s="6" t="s">
        <v>55</v>
      </c>
      <c r="C25593" s="36">
        <v>14</v>
      </c>
    </row>
    <row r="25594" spans="1:3" ht="18" hidden="1" customHeight="1" x14ac:dyDescent="0.2">
      <c r="A25594" s="13">
        <f t="shared" si="1044"/>
        <v>0</v>
      </c>
      <c r="B25594" s="24"/>
      <c r="C25594" s="34"/>
    </row>
    <row r="25595" spans="1:3" ht="18" customHeight="1" x14ac:dyDescent="0.2">
      <c r="A25595" s="13"/>
      <c r="B25595" s="121" t="s">
        <v>313</v>
      </c>
      <c r="C25595" s="122"/>
    </row>
    <row r="25596" spans="1:3" ht="18" hidden="1" customHeight="1" x14ac:dyDescent="0.2">
      <c r="A25596" s="13">
        <f t="shared" si="1044"/>
        <v>0</v>
      </c>
      <c r="B25596" s="21"/>
      <c r="C25596" s="35"/>
    </row>
    <row r="25597" spans="1:3" ht="18" hidden="1" customHeight="1" x14ac:dyDescent="0.2">
      <c r="A25597" s="13">
        <f t="shared" si="1044"/>
        <v>0</v>
      </c>
      <c r="B25597" s="22" t="s">
        <v>59</v>
      </c>
      <c r="C25597" s="29"/>
    </row>
    <row r="25598" spans="1:3" ht="15" x14ac:dyDescent="0.2">
      <c r="A25598" s="13"/>
      <c r="B25598" s="2" t="s">
        <v>1</v>
      </c>
      <c r="C25598" s="28">
        <v>345.94319999999999</v>
      </c>
    </row>
    <row r="25599" spans="1:3" ht="15" hidden="1" x14ac:dyDescent="0.2">
      <c r="A25599" s="13">
        <f t="shared" si="1044"/>
        <v>0</v>
      </c>
      <c r="B25599" s="3" t="s">
        <v>2</v>
      </c>
      <c r="C25599" s="28"/>
    </row>
    <row r="25600" spans="1:3" ht="15" hidden="1" x14ac:dyDescent="0.2">
      <c r="A25600" s="13">
        <f t="shared" si="1044"/>
        <v>0</v>
      </c>
      <c r="B25600" s="3" t="s">
        <v>3</v>
      </c>
      <c r="C25600" s="28"/>
    </row>
    <row r="25601" spans="1:3" ht="15" hidden="1" x14ac:dyDescent="0.2">
      <c r="A25601" s="13">
        <f t="shared" si="1044"/>
        <v>0</v>
      </c>
      <c r="B25601" s="3" t="s">
        <v>4</v>
      </c>
      <c r="C25601" s="28">
        <v>0</v>
      </c>
    </row>
    <row r="25602" spans="1:3" ht="15" x14ac:dyDescent="0.2">
      <c r="A25602" s="13"/>
      <c r="B25602" s="3" t="s">
        <v>5</v>
      </c>
      <c r="C25602" s="28">
        <v>345.94319999999999</v>
      </c>
    </row>
    <row r="25603" spans="1:3" ht="15" hidden="1" x14ac:dyDescent="0.2">
      <c r="A25603" s="13">
        <f t="shared" si="1044"/>
        <v>0</v>
      </c>
      <c r="B25603" s="2" t="s">
        <v>6</v>
      </c>
      <c r="C25603" s="28">
        <v>0</v>
      </c>
    </row>
    <row r="25604" spans="1:3" ht="15" hidden="1" x14ac:dyDescent="0.2">
      <c r="A25604" s="13">
        <f t="shared" si="1044"/>
        <v>0</v>
      </c>
      <c r="B25604" s="2" t="s">
        <v>7</v>
      </c>
      <c r="C25604" s="28">
        <v>0</v>
      </c>
    </row>
    <row r="25605" spans="1:3" ht="15" hidden="1" x14ac:dyDescent="0.2">
      <c r="A25605" s="13">
        <v>0</v>
      </c>
      <c r="B25605" s="3" t="s">
        <v>8</v>
      </c>
      <c r="C25605" s="28">
        <v>0</v>
      </c>
    </row>
    <row r="25606" spans="1:3" ht="15" hidden="1" x14ac:dyDescent="0.2">
      <c r="A25606" s="13">
        <f t="shared" si="1044"/>
        <v>0</v>
      </c>
      <c r="B25606" s="4" t="s">
        <v>9</v>
      </c>
      <c r="C25606" s="28">
        <v>0</v>
      </c>
    </row>
    <row r="25607" spans="1:3" ht="15" hidden="1" x14ac:dyDescent="0.2">
      <c r="A25607" s="13">
        <v>0</v>
      </c>
      <c r="B25607" s="4" t="s">
        <v>10</v>
      </c>
      <c r="C25607" s="28">
        <v>0</v>
      </c>
    </row>
    <row r="25608" spans="1:3" ht="15" hidden="1" x14ac:dyDescent="0.2">
      <c r="A25608" s="13">
        <f t="shared" si="1044"/>
        <v>0</v>
      </c>
      <c r="B25608" s="4" t="s">
        <v>11</v>
      </c>
      <c r="C25608" s="28">
        <v>0</v>
      </c>
    </row>
    <row r="25609" spans="1:3" ht="15" hidden="1" x14ac:dyDescent="0.2">
      <c r="A25609" s="13">
        <f t="shared" si="1044"/>
        <v>0</v>
      </c>
      <c r="B25609" s="4" t="s">
        <v>12</v>
      </c>
      <c r="C25609" s="28">
        <v>0</v>
      </c>
    </row>
    <row r="25610" spans="1:3" ht="15" hidden="1" x14ac:dyDescent="0.2">
      <c r="A25610" s="13">
        <f t="shared" si="1044"/>
        <v>0</v>
      </c>
      <c r="B25610" s="2" t="s">
        <v>13</v>
      </c>
      <c r="C25610" s="28">
        <v>0</v>
      </c>
    </row>
    <row r="25611" spans="1:3" ht="15" hidden="1" x14ac:dyDescent="0.2">
      <c r="A25611" s="13">
        <v>0</v>
      </c>
      <c r="B25611" s="3" t="s">
        <v>14</v>
      </c>
      <c r="C25611" s="28">
        <v>0</v>
      </c>
    </row>
    <row r="25612" spans="1:3" ht="15" hidden="1" x14ac:dyDescent="0.2">
      <c r="A25612" s="13">
        <v>0</v>
      </c>
      <c r="B25612" s="4" t="s">
        <v>15</v>
      </c>
      <c r="C25612" s="28">
        <v>0</v>
      </c>
    </row>
    <row r="25613" spans="1:3" ht="15" hidden="1" x14ac:dyDescent="0.2">
      <c r="A25613" s="13">
        <v>0</v>
      </c>
      <c r="B25613" s="4" t="s">
        <v>10</v>
      </c>
      <c r="C25613" s="28">
        <v>0</v>
      </c>
    </row>
    <row r="25614" spans="1:3" ht="15" hidden="1" x14ac:dyDescent="0.2">
      <c r="A25614" s="13">
        <f t="shared" ref="A25614:A25620" si="1045">SUM(C25614)</f>
        <v>0</v>
      </c>
      <c r="B25614" s="4" t="s">
        <v>16</v>
      </c>
      <c r="C25614" s="28">
        <v>0</v>
      </c>
    </row>
    <row r="25615" spans="1:3" ht="15" hidden="1" x14ac:dyDescent="0.2">
      <c r="A25615" s="13">
        <f t="shared" si="1045"/>
        <v>0</v>
      </c>
      <c r="B25615" s="3" t="s">
        <v>17</v>
      </c>
      <c r="C25615" s="28">
        <v>0</v>
      </c>
    </row>
    <row r="25616" spans="1:3" ht="15" hidden="1" x14ac:dyDescent="0.2">
      <c r="A25616" s="13">
        <f t="shared" si="1045"/>
        <v>0</v>
      </c>
      <c r="B25616" s="4" t="s">
        <v>18</v>
      </c>
      <c r="C25616" s="28">
        <v>0</v>
      </c>
    </row>
    <row r="25617" spans="1:3" ht="18" hidden="1" customHeight="1" x14ac:dyDescent="0.2">
      <c r="A25617" s="13">
        <f t="shared" si="1045"/>
        <v>0</v>
      </c>
      <c r="B25617" s="21"/>
      <c r="C25617" s="35"/>
    </row>
    <row r="25618" spans="1:3" ht="15" x14ac:dyDescent="0.2">
      <c r="A25618" s="13"/>
      <c r="B25618" s="2" t="s">
        <v>19</v>
      </c>
      <c r="C25618" s="28">
        <v>1027.52026</v>
      </c>
    </row>
    <row r="25619" spans="1:3" ht="15" x14ac:dyDescent="0.2">
      <c r="A25619" s="13"/>
      <c r="B25619" s="12" t="s">
        <v>20</v>
      </c>
      <c r="C25619" s="31">
        <v>953.55314999999996</v>
      </c>
    </row>
    <row r="25620" spans="1:3" ht="15" x14ac:dyDescent="0.2">
      <c r="A25620" s="13"/>
      <c r="B25620" s="12" t="s">
        <v>21</v>
      </c>
      <c r="C25620" s="31">
        <v>41.110349999999997</v>
      </c>
    </row>
    <row r="25621" spans="1:3" ht="15" hidden="1" x14ac:dyDescent="0.2">
      <c r="A25621" s="13">
        <v>0</v>
      </c>
      <c r="B25621" s="15" t="s">
        <v>22</v>
      </c>
      <c r="C25621" s="32">
        <v>0</v>
      </c>
    </row>
    <row r="25622" spans="1:3" ht="15" hidden="1" x14ac:dyDescent="0.2">
      <c r="A25622" s="13">
        <v>0</v>
      </c>
      <c r="B25622" s="15" t="s">
        <v>23</v>
      </c>
      <c r="C25622" s="32">
        <v>1.4159999999999999</v>
      </c>
    </row>
    <row r="25623" spans="1:3" ht="15" hidden="1" x14ac:dyDescent="0.2">
      <c r="A25623" s="13">
        <v>0</v>
      </c>
      <c r="B25623" s="15" t="s">
        <v>24</v>
      </c>
      <c r="C25623" s="32">
        <v>18.821480000000001</v>
      </c>
    </row>
    <row r="25624" spans="1:3" ht="15" hidden="1" x14ac:dyDescent="0.2">
      <c r="A25624" s="13">
        <v>0</v>
      </c>
      <c r="B25624" s="15" t="s">
        <v>25</v>
      </c>
      <c r="C25624" s="32">
        <v>2.1661999999999999</v>
      </c>
    </row>
    <row r="25625" spans="1:3" ht="15" hidden="1" x14ac:dyDescent="0.2">
      <c r="A25625" s="13">
        <v>0</v>
      </c>
      <c r="B25625" s="15" t="s">
        <v>26</v>
      </c>
      <c r="C25625" s="32">
        <v>0</v>
      </c>
    </row>
    <row r="25626" spans="1:3" ht="15" hidden="1" x14ac:dyDescent="0.2">
      <c r="A25626" s="13">
        <v>0</v>
      </c>
      <c r="B25626" s="15" t="s">
        <v>27</v>
      </c>
      <c r="C25626" s="32">
        <v>0</v>
      </c>
    </row>
    <row r="25627" spans="1:3" ht="30" hidden="1" x14ac:dyDescent="0.2">
      <c r="A25627" s="13">
        <v>0</v>
      </c>
      <c r="B25627" s="15" t="s">
        <v>28</v>
      </c>
      <c r="C25627" s="32">
        <v>0</v>
      </c>
    </row>
    <row r="25628" spans="1:3" ht="15" hidden="1" x14ac:dyDescent="0.2">
      <c r="A25628" s="13">
        <v>0</v>
      </c>
      <c r="B25628" s="15" t="s">
        <v>29</v>
      </c>
      <c r="C25628" s="32">
        <v>14.1455</v>
      </c>
    </row>
    <row r="25629" spans="1:3" ht="15" hidden="1" x14ac:dyDescent="0.2">
      <c r="A25629" s="13">
        <v>0</v>
      </c>
      <c r="B25629" s="15" t="s">
        <v>30</v>
      </c>
      <c r="C25629" s="32">
        <v>0</v>
      </c>
    </row>
    <row r="25630" spans="1:3" ht="15" hidden="1" x14ac:dyDescent="0.2">
      <c r="A25630" s="13">
        <v>0</v>
      </c>
      <c r="B25630" s="15" t="s">
        <v>31</v>
      </c>
      <c r="C25630" s="32">
        <v>4.5611699999999997</v>
      </c>
    </row>
    <row r="25631" spans="1:3" ht="15" hidden="1" x14ac:dyDescent="0.2">
      <c r="A25631" s="13">
        <f t="shared" ref="A25631:A25637" si="1046">SUM(C25631)</f>
        <v>0</v>
      </c>
      <c r="B25631" s="12" t="s">
        <v>32</v>
      </c>
      <c r="C25631" s="31">
        <v>0</v>
      </c>
    </row>
    <row r="25632" spans="1:3" ht="15" hidden="1" x14ac:dyDescent="0.2">
      <c r="A25632" s="13">
        <f t="shared" si="1046"/>
        <v>0</v>
      </c>
      <c r="B25632" s="3" t="s">
        <v>33</v>
      </c>
      <c r="C25632" s="28">
        <v>0</v>
      </c>
    </row>
    <row r="25633" spans="1:3" ht="15" hidden="1" x14ac:dyDescent="0.2">
      <c r="A25633" s="13">
        <f t="shared" si="1046"/>
        <v>0</v>
      </c>
      <c r="B25633" s="12" t="s">
        <v>4</v>
      </c>
      <c r="C25633" s="31">
        <v>0</v>
      </c>
    </row>
    <row r="25634" spans="1:3" ht="15" hidden="1" x14ac:dyDescent="0.2">
      <c r="A25634" s="13">
        <f t="shared" si="1046"/>
        <v>0</v>
      </c>
      <c r="B25634" s="12" t="s">
        <v>34</v>
      </c>
      <c r="C25634" s="31">
        <v>0</v>
      </c>
    </row>
    <row r="25635" spans="1:3" ht="15" x14ac:dyDescent="0.2">
      <c r="A25635" s="13"/>
      <c r="B25635" s="12" t="s">
        <v>35</v>
      </c>
      <c r="C25635" s="31">
        <v>32.856760000000001</v>
      </c>
    </row>
    <row r="25636" spans="1:3" ht="15" hidden="1" x14ac:dyDescent="0.2">
      <c r="A25636" s="13">
        <f t="shared" si="1046"/>
        <v>0</v>
      </c>
      <c r="B25636" s="2" t="s">
        <v>36</v>
      </c>
      <c r="C25636" s="28">
        <v>0</v>
      </c>
    </row>
    <row r="25637" spans="1:3" ht="15" hidden="1" x14ac:dyDescent="0.2">
      <c r="A25637" s="13">
        <f t="shared" si="1046"/>
        <v>0</v>
      </c>
      <c r="B25637" s="2" t="s">
        <v>37</v>
      </c>
      <c r="C25637" s="28">
        <v>0</v>
      </c>
    </row>
    <row r="25638" spans="1:3" ht="15" hidden="1" x14ac:dyDescent="0.2">
      <c r="A25638" s="13">
        <v>0</v>
      </c>
      <c r="B25638" s="16" t="s">
        <v>8</v>
      </c>
      <c r="C25638" s="33">
        <v>0</v>
      </c>
    </row>
    <row r="25639" spans="1:3" ht="15" hidden="1" x14ac:dyDescent="0.2">
      <c r="A25639" s="13">
        <v>0</v>
      </c>
      <c r="B25639" s="15" t="s">
        <v>9</v>
      </c>
      <c r="C25639" s="32">
        <v>0</v>
      </c>
    </row>
    <row r="25640" spans="1:3" ht="15" hidden="1" x14ac:dyDescent="0.2">
      <c r="A25640" s="13">
        <v>0</v>
      </c>
      <c r="B25640" s="15" t="s">
        <v>38</v>
      </c>
      <c r="C25640" s="32">
        <v>0</v>
      </c>
    </row>
    <row r="25641" spans="1:3" ht="15" hidden="1" x14ac:dyDescent="0.2">
      <c r="A25641" s="13">
        <f>SUM(C25641)</f>
        <v>0</v>
      </c>
      <c r="B25641" s="14" t="s">
        <v>39</v>
      </c>
      <c r="C25641" s="31">
        <v>0</v>
      </c>
    </row>
    <row r="25642" spans="1:3" ht="15" hidden="1" x14ac:dyDescent="0.2">
      <c r="A25642" s="13">
        <f>SUM(C25642)</f>
        <v>0</v>
      </c>
      <c r="B25642" s="4" t="s">
        <v>40</v>
      </c>
      <c r="C25642" s="28">
        <v>0</v>
      </c>
    </row>
    <row r="25643" spans="1:3" ht="15" hidden="1" x14ac:dyDescent="0.2">
      <c r="A25643" s="13">
        <f>SUM(C25643)</f>
        <v>0</v>
      </c>
      <c r="B25643" s="2" t="s">
        <v>41</v>
      </c>
      <c r="C25643" s="28">
        <v>0</v>
      </c>
    </row>
    <row r="25644" spans="1:3" ht="15" hidden="1" x14ac:dyDescent="0.2">
      <c r="A25644" s="13">
        <v>0</v>
      </c>
      <c r="B25644" s="16" t="s">
        <v>14</v>
      </c>
      <c r="C25644" s="33">
        <v>0</v>
      </c>
    </row>
    <row r="25645" spans="1:3" ht="15" hidden="1" x14ac:dyDescent="0.2">
      <c r="A25645" s="13">
        <v>0</v>
      </c>
      <c r="B25645" s="15" t="s">
        <v>9</v>
      </c>
      <c r="C25645" s="32">
        <v>0</v>
      </c>
    </row>
    <row r="25646" spans="1:3" ht="15" hidden="1" x14ac:dyDescent="0.2">
      <c r="A25646" s="13">
        <v>0</v>
      </c>
      <c r="B25646" s="15" t="s">
        <v>10</v>
      </c>
      <c r="C25646" s="32">
        <v>0</v>
      </c>
    </row>
    <row r="25647" spans="1:3" ht="15" hidden="1" x14ac:dyDescent="0.2">
      <c r="A25647" s="13">
        <f>SUM(C25647)</f>
        <v>0</v>
      </c>
      <c r="B25647" s="14" t="s">
        <v>42</v>
      </c>
      <c r="C25647" s="31">
        <v>0</v>
      </c>
    </row>
    <row r="25648" spans="1:3" ht="15" hidden="1" x14ac:dyDescent="0.2">
      <c r="A25648" s="13">
        <f>SUM(C25648)</f>
        <v>0</v>
      </c>
      <c r="B25648" s="4" t="s">
        <v>16</v>
      </c>
      <c r="C25648" s="28">
        <v>0</v>
      </c>
    </row>
    <row r="25649" spans="1:3" ht="15" hidden="1" x14ac:dyDescent="0.2">
      <c r="A25649" s="13">
        <f>SUM(C25649)</f>
        <v>0</v>
      </c>
      <c r="B25649" s="16" t="s">
        <v>17</v>
      </c>
      <c r="C25649" s="33">
        <v>0</v>
      </c>
    </row>
    <row r="25650" spans="1:3" ht="15" hidden="1" x14ac:dyDescent="0.2">
      <c r="A25650" s="13">
        <v>0</v>
      </c>
      <c r="B25650" s="15" t="s">
        <v>43</v>
      </c>
      <c r="C25650" s="32">
        <v>0</v>
      </c>
    </row>
    <row r="25651" spans="1:3" ht="15" hidden="1" x14ac:dyDescent="0.2">
      <c r="A25651" s="13">
        <v>0</v>
      </c>
      <c r="B25651" s="15" t="s">
        <v>15</v>
      </c>
      <c r="C25651" s="32">
        <v>0</v>
      </c>
    </row>
    <row r="25652" spans="1:3" ht="15" hidden="1" x14ac:dyDescent="0.2">
      <c r="A25652" s="13">
        <v>0</v>
      </c>
      <c r="B25652" s="15" t="s">
        <v>10</v>
      </c>
      <c r="C25652" s="32">
        <v>0</v>
      </c>
    </row>
    <row r="25653" spans="1:3" ht="15" hidden="1" x14ac:dyDescent="0.2">
      <c r="A25653" s="13">
        <f t="shared" ref="A25653:A25675" si="1047">SUM(C25653)</f>
        <v>0</v>
      </c>
      <c r="B25653" s="14" t="s">
        <v>39</v>
      </c>
      <c r="C25653" s="31">
        <v>0</v>
      </c>
    </row>
    <row r="25654" spans="1:3" ht="15" hidden="1" x14ac:dyDescent="0.2">
      <c r="A25654" s="13">
        <f t="shared" si="1047"/>
        <v>0</v>
      </c>
      <c r="B25654" s="4" t="s">
        <v>16</v>
      </c>
      <c r="C25654" s="28">
        <v>0</v>
      </c>
    </row>
    <row r="25655" spans="1:3" ht="18" hidden="1" customHeight="1" x14ac:dyDescent="0.2">
      <c r="A25655" s="13">
        <f t="shared" si="1047"/>
        <v>0</v>
      </c>
      <c r="B25655" s="21"/>
      <c r="C25655" s="35"/>
    </row>
    <row r="25656" spans="1:3" ht="18" hidden="1" customHeight="1" x14ac:dyDescent="0.2">
      <c r="A25656" s="13">
        <f t="shared" si="1047"/>
        <v>0</v>
      </c>
      <c r="B25656" s="22" t="s">
        <v>60</v>
      </c>
      <c r="C25656" s="29"/>
    </row>
    <row r="25657" spans="1:3" ht="15" x14ac:dyDescent="0.2">
      <c r="A25657" s="13"/>
      <c r="B25657" s="17" t="s">
        <v>44</v>
      </c>
      <c r="C25657" s="31">
        <v>345.94319999999999</v>
      </c>
    </row>
    <row r="25658" spans="1:3" ht="15" x14ac:dyDescent="0.2">
      <c r="A25658" s="13"/>
      <c r="B25658" s="12" t="s">
        <v>1</v>
      </c>
      <c r="C25658" s="31">
        <v>345.94319999999999</v>
      </c>
    </row>
    <row r="25659" spans="1:3" ht="15" hidden="1" x14ac:dyDescent="0.2">
      <c r="A25659" s="13">
        <f t="shared" si="1047"/>
        <v>0</v>
      </c>
      <c r="B25659" s="12" t="s">
        <v>6</v>
      </c>
      <c r="C25659" s="31">
        <v>0</v>
      </c>
    </row>
    <row r="25660" spans="1:3" ht="15" hidden="1" x14ac:dyDescent="0.2">
      <c r="A25660" s="13">
        <f t="shared" si="1047"/>
        <v>0</v>
      </c>
      <c r="B25660" s="12" t="s">
        <v>45</v>
      </c>
      <c r="C25660" s="31">
        <v>0</v>
      </c>
    </row>
    <row r="25661" spans="1:3" ht="15" hidden="1" x14ac:dyDescent="0.2">
      <c r="A25661" s="13">
        <f t="shared" si="1047"/>
        <v>0</v>
      </c>
      <c r="B25661" s="12" t="s">
        <v>13</v>
      </c>
      <c r="C25661" s="31">
        <v>0</v>
      </c>
    </row>
    <row r="25662" spans="1:3" ht="15" x14ac:dyDescent="0.2">
      <c r="A25662" s="13"/>
      <c r="B25662" s="17" t="s">
        <v>46</v>
      </c>
      <c r="C25662" s="31">
        <v>1027.52026</v>
      </c>
    </row>
    <row r="25663" spans="1:3" ht="15" x14ac:dyDescent="0.2">
      <c r="A25663" s="13"/>
      <c r="B25663" s="12" t="s">
        <v>19</v>
      </c>
      <c r="C25663" s="31">
        <v>1027.52026</v>
      </c>
    </row>
    <row r="25664" spans="1:3" ht="15" hidden="1" x14ac:dyDescent="0.2">
      <c r="A25664" s="13">
        <f t="shared" si="1047"/>
        <v>0</v>
      </c>
      <c r="B25664" s="12" t="s">
        <v>36</v>
      </c>
      <c r="C25664" s="31">
        <v>0</v>
      </c>
    </row>
    <row r="25665" spans="1:3" ht="15" hidden="1" x14ac:dyDescent="0.2">
      <c r="A25665" s="13">
        <f t="shared" si="1047"/>
        <v>0</v>
      </c>
      <c r="B25665" s="12" t="s">
        <v>47</v>
      </c>
      <c r="C25665" s="31">
        <v>0</v>
      </c>
    </row>
    <row r="25666" spans="1:3" ht="15" hidden="1" x14ac:dyDescent="0.2">
      <c r="A25666" s="13">
        <f t="shared" si="1047"/>
        <v>0</v>
      </c>
      <c r="B25666" s="12" t="s">
        <v>41</v>
      </c>
      <c r="C25666" s="31">
        <v>0</v>
      </c>
    </row>
    <row r="25667" spans="1:3" ht="15" x14ac:dyDescent="0.2">
      <c r="A25667" s="13"/>
      <c r="B25667" s="39" t="s">
        <v>48</v>
      </c>
      <c r="C25667" s="40">
        <v>-681.57705999999996</v>
      </c>
    </row>
    <row r="25668" spans="1:3" ht="15" x14ac:dyDescent="0.2">
      <c r="A25668" s="13"/>
      <c r="B25668" s="39" t="s">
        <v>49</v>
      </c>
      <c r="C25668" s="40">
        <v>3800.9007000000001</v>
      </c>
    </row>
    <row r="25669" spans="1:3" ht="15" x14ac:dyDescent="0.2">
      <c r="A25669" s="13"/>
      <c r="B25669" s="39" t="s">
        <v>50</v>
      </c>
      <c r="C25669" s="40">
        <v>3119.3236400000001</v>
      </c>
    </row>
    <row r="25670" spans="1:3" ht="18" hidden="1" customHeight="1" x14ac:dyDescent="0.2">
      <c r="A25670" s="13">
        <f t="shared" si="1047"/>
        <v>0</v>
      </c>
      <c r="B25670" s="23"/>
      <c r="C25670" s="34"/>
    </row>
    <row r="25671" spans="1:3" ht="18" hidden="1" customHeight="1" x14ac:dyDescent="0.2">
      <c r="A25671" s="13">
        <f t="shared" si="1047"/>
        <v>0</v>
      </c>
      <c r="B25671" s="18" t="s">
        <v>319</v>
      </c>
      <c r="C25671" s="29"/>
    </row>
    <row r="25672" spans="1:3" ht="15" x14ac:dyDescent="0.2">
      <c r="A25672" s="13"/>
      <c r="B25672" s="5" t="s">
        <v>53</v>
      </c>
      <c r="C25672" s="36">
        <v>15</v>
      </c>
    </row>
    <row r="25673" spans="1:3" ht="15" x14ac:dyDescent="0.2">
      <c r="A25673" s="13"/>
      <c r="B25673" s="6" t="s">
        <v>54</v>
      </c>
      <c r="C25673" s="36">
        <v>15</v>
      </c>
    </row>
    <row r="25674" spans="1:3" ht="15" hidden="1" x14ac:dyDescent="0.2">
      <c r="A25674" s="13">
        <f t="shared" si="1047"/>
        <v>0</v>
      </c>
      <c r="B25674" s="6" t="s">
        <v>55</v>
      </c>
      <c r="C25674" s="36">
        <v>0</v>
      </c>
    </row>
    <row r="25675" spans="1:3" ht="18" hidden="1" customHeight="1" x14ac:dyDescent="0.2">
      <c r="A25675" s="13">
        <f t="shared" si="1047"/>
        <v>0</v>
      </c>
      <c r="B25675" s="24"/>
      <c r="C25675" s="34"/>
    </row>
    <row r="25676" spans="1:3" ht="18" customHeight="1" x14ac:dyDescent="0.2">
      <c r="A25676" s="13"/>
      <c r="B25676" s="121" t="s">
        <v>314</v>
      </c>
      <c r="C25676" s="122"/>
    </row>
    <row r="25677" spans="1:3" ht="18" hidden="1" customHeight="1" x14ac:dyDescent="0.2">
      <c r="A25677" s="13">
        <f t="shared" ref="A25677:A25685" si="1048">SUM(C25677)</f>
        <v>0</v>
      </c>
      <c r="B25677" s="21"/>
      <c r="C25677" s="35"/>
    </row>
    <row r="25678" spans="1:3" ht="18" hidden="1" customHeight="1" x14ac:dyDescent="0.2">
      <c r="A25678" s="13">
        <f t="shared" si="1048"/>
        <v>0</v>
      </c>
      <c r="B25678" s="22" t="s">
        <v>59</v>
      </c>
      <c r="C25678" s="29"/>
    </row>
    <row r="25679" spans="1:3" ht="15" x14ac:dyDescent="0.2">
      <c r="A25679" s="13"/>
      <c r="B25679" s="2" t="s">
        <v>1</v>
      </c>
      <c r="C25679" s="28">
        <v>2735.85779</v>
      </c>
    </row>
    <row r="25680" spans="1:3" ht="15" hidden="1" x14ac:dyDescent="0.2">
      <c r="A25680" s="13">
        <f t="shared" si="1048"/>
        <v>0</v>
      </c>
      <c r="B25680" s="3" t="s">
        <v>2</v>
      </c>
      <c r="C25680" s="28"/>
    </row>
    <row r="25681" spans="1:3" ht="15" hidden="1" x14ac:dyDescent="0.2">
      <c r="A25681" s="13">
        <f t="shared" si="1048"/>
        <v>0</v>
      </c>
      <c r="B25681" s="3" t="s">
        <v>3</v>
      </c>
      <c r="C25681" s="28"/>
    </row>
    <row r="25682" spans="1:3" ht="15" hidden="1" x14ac:dyDescent="0.2">
      <c r="A25682" s="13">
        <f t="shared" si="1048"/>
        <v>0</v>
      </c>
      <c r="B25682" s="3" t="s">
        <v>4</v>
      </c>
      <c r="C25682" s="28">
        <v>0</v>
      </c>
    </row>
    <row r="25683" spans="1:3" ht="15" x14ac:dyDescent="0.2">
      <c r="A25683" s="13"/>
      <c r="B25683" s="3" t="s">
        <v>5</v>
      </c>
      <c r="C25683" s="28">
        <v>2735.85779</v>
      </c>
    </row>
    <row r="25684" spans="1:3" ht="15" hidden="1" x14ac:dyDescent="0.2">
      <c r="A25684" s="13">
        <f t="shared" si="1048"/>
        <v>0</v>
      </c>
      <c r="B25684" s="2" t="s">
        <v>6</v>
      </c>
      <c r="C25684" s="28">
        <v>0</v>
      </c>
    </row>
    <row r="25685" spans="1:3" ht="15" hidden="1" x14ac:dyDescent="0.2">
      <c r="A25685" s="13">
        <f t="shared" si="1048"/>
        <v>0</v>
      </c>
      <c r="B25685" s="2" t="s">
        <v>7</v>
      </c>
      <c r="C25685" s="28">
        <v>0</v>
      </c>
    </row>
    <row r="25686" spans="1:3" ht="15" hidden="1" x14ac:dyDescent="0.2">
      <c r="A25686" s="13">
        <v>0</v>
      </c>
      <c r="B25686" s="3" t="s">
        <v>8</v>
      </c>
      <c r="C25686" s="28">
        <v>0</v>
      </c>
    </row>
    <row r="25687" spans="1:3" ht="15" hidden="1" x14ac:dyDescent="0.2">
      <c r="A25687" s="13">
        <f>SUM(C25687)</f>
        <v>0</v>
      </c>
      <c r="B25687" s="4" t="s">
        <v>9</v>
      </c>
      <c r="C25687" s="28">
        <v>0</v>
      </c>
    </row>
    <row r="25688" spans="1:3" ht="15" hidden="1" x14ac:dyDescent="0.2">
      <c r="A25688" s="13">
        <v>0</v>
      </c>
      <c r="B25688" s="4" t="s">
        <v>10</v>
      </c>
      <c r="C25688" s="28">
        <v>0</v>
      </c>
    </row>
    <row r="25689" spans="1:3" ht="15" hidden="1" x14ac:dyDescent="0.2">
      <c r="A25689" s="13">
        <f>SUM(C25689)</f>
        <v>0</v>
      </c>
      <c r="B25689" s="4" t="s">
        <v>11</v>
      </c>
      <c r="C25689" s="28">
        <v>0</v>
      </c>
    </row>
    <row r="25690" spans="1:3" ht="15" hidden="1" x14ac:dyDescent="0.2">
      <c r="A25690" s="13">
        <f>SUM(C25690)</f>
        <v>0</v>
      </c>
      <c r="B25690" s="4" t="s">
        <v>12</v>
      </c>
      <c r="C25690" s="28">
        <v>0</v>
      </c>
    </row>
    <row r="25691" spans="1:3" ht="15" hidden="1" x14ac:dyDescent="0.2">
      <c r="A25691" s="13">
        <f>SUM(C25691)</f>
        <v>0</v>
      </c>
      <c r="B25691" s="2" t="s">
        <v>13</v>
      </c>
      <c r="C25691" s="28">
        <v>0</v>
      </c>
    </row>
    <row r="25692" spans="1:3" ht="15" hidden="1" x14ac:dyDescent="0.2">
      <c r="A25692" s="13">
        <v>0</v>
      </c>
      <c r="B25692" s="3" t="s">
        <v>14</v>
      </c>
      <c r="C25692" s="28">
        <v>0</v>
      </c>
    </row>
    <row r="25693" spans="1:3" ht="15" hidden="1" x14ac:dyDescent="0.2">
      <c r="A25693" s="13">
        <v>0</v>
      </c>
      <c r="B25693" s="4" t="s">
        <v>15</v>
      </c>
      <c r="C25693" s="28">
        <v>0</v>
      </c>
    </row>
    <row r="25694" spans="1:3" ht="15" hidden="1" x14ac:dyDescent="0.2">
      <c r="A25694" s="13">
        <v>0</v>
      </c>
      <c r="B25694" s="4" t="s">
        <v>10</v>
      </c>
      <c r="C25694" s="28">
        <v>0</v>
      </c>
    </row>
    <row r="25695" spans="1:3" ht="15" hidden="1" x14ac:dyDescent="0.2">
      <c r="A25695" s="13">
        <f t="shared" ref="A25695:A25701" si="1049">SUM(C25695)</f>
        <v>0</v>
      </c>
      <c r="B25695" s="4" t="s">
        <v>16</v>
      </c>
      <c r="C25695" s="28">
        <v>0</v>
      </c>
    </row>
    <row r="25696" spans="1:3" ht="15" hidden="1" x14ac:dyDescent="0.2">
      <c r="A25696" s="13">
        <f t="shared" si="1049"/>
        <v>0</v>
      </c>
      <c r="B25696" s="3" t="s">
        <v>17</v>
      </c>
      <c r="C25696" s="28">
        <v>0</v>
      </c>
    </row>
    <row r="25697" spans="1:3" ht="15" hidden="1" x14ac:dyDescent="0.2">
      <c r="A25697" s="13">
        <f t="shared" si="1049"/>
        <v>0</v>
      </c>
      <c r="B25697" s="4" t="s">
        <v>18</v>
      </c>
      <c r="C25697" s="28">
        <v>0</v>
      </c>
    </row>
    <row r="25698" spans="1:3" ht="18" hidden="1" customHeight="1" x14ac:dyDescent="0.2">
      <c r="A25698" s="13">
        <f t="shared" si="1049"/>
        <v>0</v>
      </c>
      <c r="B25698" s="21"/>
      <c r="C25698" s="35"/>
    </row>
    <row r="25699" spans="1:3" ht="15" x14ac:dyDescent="0.2">
      <c r="A25699" s="13"/>
      <c r="B25699" s="2" t="s">
        <v>19</v>
      </c>
      <c r="C25699" s="28">
        <v>3295.8792200000003</v>
      </c>
    </row>
    <row r="25700" spans="1:3" ht="15" x14ac:dyDescent="0.2">
      <c r="A25700" s="13"/>
      <c r="B25700" s="12" t="s">
        <v>20</v>
      </c>
      <c r="C25700" s="31">
        <v>1942.3528200000001</v>
      </c>
    </row>
    <row r="25701" spans="1:3" ht="15" x14ac:dyDescent="0.2">
      <c r="A25701" s="13"/>
      <c r="B25701" s="12" t="s">
        <v>21</v>
      </c>
      <c r="C25701" s="31">
        <v>861.99887999999999</v>
      </c>
    </row>
    <row r="25702" spans="1:3" ht="15" hidden="1" x14ac:dyDescent="0.2">
      <c r="A25702" s="13">
        <v>0</v>
      </c>
      <c r="B25702" s="15" t="s">
        <v>22</v>
      </c>
      <c r="C25702" s="32">
        <v>339.03732000000002</v>
      </c>
    </row>
    <row r="25703" spans="1:3" ht="15" hidden="1" x14ac:dyDescent="0.2">
      <c r="A25703" s="13">
        <v>0</v>
      </c>
      <c r="B25703" s="15" t="s">
        <v>23</v>
      </c>
      <c r="C25703" s="32">
        <v>149.80726999999999</v>
      </c>
    </row>
    <row r="25704" spans="1:3" ht="15" hidden="1" x14ac:dyDescent="0.2">
      <c r="A25704" s="13">
        <v>0</v>
      </c>
      <c r="B25704" s="15" t="s">
        <v>24</v>
      </c>
      <c r="C25704" s="32">
        <v>192.41034999999999</v>
      </c>
    </row>
    <row r="25705" spans="1:3" ht="15" hidden="1" x14ac:dyDescent="0.2">
      <c r="A25705" s="13">
        <v>0</v>
      </c>
      <c r="B25705" s="15" t="s">
        <v>25</v>
      </c>
      <c r="C25705" s="32">
        <v>18.471150000000002</v>
      </c>
    </row>
    <row r="25706" spans="1:3" ht="15" hidden="1" x14ac:dyDescent="0.2">
      <c r="A25706" s="13">
        <v>0</v>
      </c>
      <c r="B25706" s="15" t="s">
        <v>26</v>
      </c>
      <c r="C25706" s="32">
        <v>0</v>
      </c>
    </row>
    <row r="25707" spans="1:3" ht="15" hidden="1" x14ac:dyDescent="0.2">
      <c r="A25707" s="13">
        <v>0</v>
      </c>
      <c r="B25707" s="15" t="s">
        <v>27</v>
      </c>
      <c r="C25707" s="32">
        <v>2.22078</v>
      </c>
    </row>
    <row r="25708" spans="1:3" ht="30" hidden="1" x14ac:dyDescent="0.2">
      <c r="A25708" s="13">
        <v>0</v>
      </c>
      <c r="B25708" s="15" t="s">
        <v>28</v>
      </c>
      <c r="C25708" s="32">
        <v>10.730090000000001</v>
      </c>
    </row>
    <row r="25709" spans="1:3" ht="15" hidden="1" x14ac:dyDescent="0.2">
      <c r="A25709" s="13">
        <v>0</v>
      </c>
      <c r="B25709" s="15" t="s">
        <v>29</v>
      </c>
      <c r="C25709" s="32">
        <v>28.49756</v>
      </c>
    </row>
    <row r="25710" spans="1:3" ht="15" hidden="1" x14ac:dyDescent="0.2">
      <c r="A25710" s="13">
        <v>0</v>
      </c>
      <c r="B25710" s="15" t="s">
        <v>30</v>
      </c>
      <c r="C25710" s="32">
        <v>0</v>
      </c>
    </row>
    <row r="25711" spans="1:3" ht="15" hidden="1" x14ac:dyDescent="0.2">
      <c r="A25711" s="13">
        <v>0</v>
      </c>
      <c r="B25711" s="15" t="s">
        <v>31</v>
      </c>
      <c r="C25711" s="32">
        <v>120.82436</v>
      </c>
    </row>
    <row r="25712" spans="1:3" ht="15" hidden="1" x14ac:dyDescent="0.2">
      <c r="A25712" s="13">
        <f t="shared" ref="A25712:A25718" si="1050">SUM(C25712)</f>
        <v>0</v>
      </c>
      <c r="B25712" s="12" t="s">
        <v>32</v>
      </c>
      <c r="C25712" s="31">
        <v>0</v>
      </c>
    </row>
    <row r="25713" spans="1:3" ht="15" x14ac:dyDescent="0.2">
      <c r="A25713" s="13"/>
      <c r="B25713" s="3" t="s">
        <v>33</v>
      </c>
      <c r="C25713" s="28">
        <v>12</v>
      </c>
    </row>
    <row r="25714" spans="1:3" ht="15" x14ac:dyDescent="0.2">
      <c r="A25714" s="13"/>
      <c r="B25714" s="12" t="s">
        <v>4</v>
      </c>
      <c r="C25714" s="31">
        <v>144.33832000000001</v>
      </c>
    </row>
    <row r="25715" spans="1:3" ht="15" x14ac:dyDescent="0.2">
      <c r="A25715" s="13"/>
      <c r="B25715" s="12" t="s">
        <v>34</v>
      </c>
      <c r="C25715" s="31">
        <v>61.82058</v>
      </c>
    </row>
    <row r="25716" spans="1:3" ht="15" x14ac:dyDescent="0.2">
      <c r="A25716" s="13"/>
      <c r="B25716" s="12" t="s">
        <v>35</v>
      </c>
      <c r="C25716" s="31">
        <v>273.36862000000002</v>
      </c>
    </row>
    <row r="25717" spans="1:3" ht="15" x14ac:dyDescent="0.2">
      <c r="A25717" s="13"/>
      <c r="B25717" s="2" t="s">
        <v>36</v>
      </c>
      <c r="C25717" s="28">
        <v>171.29847000000001</v>
      </c>
    </row>
    <row r="25718" spans="1:3" ht="15" hidden="1" x14ac:dyDescent="0.2">
      <c r="A25718" s="13">
        <f t="shared" si="1050"/>
        <v>0</v>
      </c>
      <c r="B25718" s="2" t="s">
        <v>37</v>
      </c>
      <c r="C25718" s="28">
        <v>0</v>
      </c>
    </row>
    <row r="25719" spans="1:3" ht="15" hidden="1" x14ac:dyDescent="0.2">
      <c r="A25719" s="13">
        <v>0</v>
      </c>
      <c r="B25719" s="16" t="s">
        <v>8</v>
      </c>
      <c r="C25719" s="33">
        <v>0</v>
      </c>
    </row>
    <row r="25720" spans="1:3" ht="15" hidden="1" x14ac:dyDescent="0.2">
      <c r="A25720" s="13">
        <v>0</v>
      </c>
      <c r="B25720" s="15" t="s">
        <v>9</v>
      </c>
      <c r="C25720" s="32">
        <v>0</v>
      </c>
    </row>
    <row r="25721" spans="1:3" ht="15" hidden="1" x14ac:dyDescent="0.2">
      <c r="A25721" s="13">
        <v>0</v>
      </c>
      <c r="B25721" s="15" t="s">
        <v>38</v>
      </c>
      <c r="C25721" s="32">
        <v>0</v>
      </c>
    </row>
    <row r="25722" spans="1:3" ht="15" hidden="1" x14ac:dyDescent="0.2">
      <c r="A25722" s="13">
        <f>SUM(C25722)</f>
        <v>0</v>
      </c>
      <c r="B25722" s="14" t="s">
        <v>39</v>
      </c>
      <c r="C25722" s="31">
        <v>0</v>
      </c>
    </row>
    <row r="25723" spans="1:3" ht="15" hidden="1" x14ac:dyDescent="0.2">
      <c r="A25723" s="13">
        <f>SUM(C25723)</f>
        <v>0</v>
      </c>
      <c r="B25723" s="4" t="s">
        <v>40</v>
      </c>
      <c r="C25723" s="28">
        <v>0</v>
      </c>
    </row>
    <row r="25724" spans="1:3" ht="15" hidden="1" x14ac:dyDescent="0.2">
      <c r="A25724" s="13">
        <f>SUM(C25724)</f>
        <v>0</v>
      </c>
      <c r="B25724" s="2" t="s">
        <v>41</v>
      </c>
      <c r="C25724" s="28">
        <v>0</v>
      </c>
    </row>
    <row r="25725" spans="1:3" ht="15" hidden="1" x14ac:dyDescent="0.2">
      <c r="A25725" s="13">
        <v>0</v>
      </c>
      <c r="B25725" s="16" t="s">
        <v>14</v>
      </c>
      <c r="C25725" s="33">
        <v>0</v>
      </c>
    </row>
    <row r="25726" spans="1:3" ht="15" hidden="1" x14ac:dyDescent="0.2">
      <c r="A25726" s="13">
        <v>0</v>
      </c>
      <c r="B25726" s="15" t="s">
        <v>9</v>
      </c>
      <c r="C25726" s="32">
        <v>0</v>
      </c>
    </row>
    <row r="25727" spans="1:3" ht="15" hidden="1" x14ac:dyDescent="0.2">
      <c r="A25727" s="13">
        <v>0</v>
      </c>
      <c r="B25727" s="15" t="s">
        <v>10</v>
      </c>
      <c r="C25727" s="32">
        <v>0</v>
      </c>
    </row>
    <row r="25728" spans="1:3" ht="15" hidden="1" x14ac:dyDescent="0.2">
      <c r="A25728" s="13">
        <f>SUM(C25728)</f>
        <v>0</v>
      </c>
      <c r="B25728" s="14" t="s">
        <v>42</v>
      </c>
      <c r="C25728" s="31">
        <v>0</v>
      </c>
    </row>
    <row r="25729" spans="1:3" ht="15" hidden="1" x14ac:dyDescent="0.2">
      <c r="A25729" s="13">
        <f>SUM(C25729)</f>
        <v>0</v>
      </c>
      <c r="B25729" s="4" t="s">
        <v>16</v>
      </c>
      <c r="C25729" s="28">
        <v>0</v>
      </c>
    </row>
    <row r="25730" spans="1:3" ht="15" hidden="1" x14ac:dyDescent="0.2">
      <c r="A25730" s="13">
        <f>SUM(C25730)</f>
        <v>0</v>
      </c>
      <c r="B25730" s="16" t="s">
        <v>17</v>
      </c>
      <c r="C25730" s="33">
        <v>0</v>
      </c>
    </row>
    <row r="25731" spans="1:3" ht="15" hidden="1" x14ac:dyDescent="0.2">
      <c r="A25731" s="13">
        <v>0</v>
      </c>
      <c r="B25731" s="15" t="s">
        <v>43</v>
      </c>
      <c r="C25731" s="32">
        <v>0</v>
      </c>
    </row>
    <row r="25732" spans="1:3" ht="15" hidden="1" x14ac:dyDescent="0.2">
      <c r="A25732" s="13">
        <v>0</v>
      </c>
      <c r="B25732" s="15" t="s">
        <v>15</v>
      </c>
      <c r="C25732" s="32">
        <v>0</v>
      </c>
    </row>
    <row r="25733" spans="1:3" ht="15" hidden="1" x14ac:dyDescent="0.2">
      <c r="A25733" s="13">
        <v>0</v>
      </c>
      <c r="B25733" s="15" t="s">
        <v>10</v>
      </c>
      <c r="C25733" s="32">
        <v>0</v>
      </c>
    </row>
    <row r="25734" spans="1:3" ht="15" hidden="1" x14ac:dyDescent="0.2">
      <c r="A25734" s="13">
        <f t="shared" ref="A25734:A25756" si="1051">SUM(C25734)</f>
        <v>0</v>
      </c>
      <c r="B25734" s="14" t="s">
        <v>39</v>
      </c>
      <c r="C25734" s="31">
        <v>0</v>
      </c>
    </row>
    <row r="25735" spans="1:3" ht="15" hidden="1" x14ac:dyDescent="0.2">
      <c r="A25735" s="13">
        <f t="shared" si="1051"/>
        <v>0</v>
      </c>
      <c r="B25735" s="4" t="s">
        <v>16</v>
      </c>
      <c r="C25735" s="28">
        <v>0</v>
      </c>
    </row>
    <row r="25736" spans="1:3" ht="18" hidden="1" customHeight="1" x14ac:dyDescent="0.2">
      <c r="A25736" s="13">
        <f t="shared" si="1051"/>
        <v>0</v>
      </c>
      <c r="B25736" s="21"/>
      <c r="C25736" s="35"/>
    </row>
    <row r="25737" spans="1:3" ht="18" hidden="1" customHeight="1" x14ac:dyDescent="0.2">
      <c r="A25737" s="13">
        <f t="shared" si="1051"/>
        <v>0</v>
      </c>
      <c r="B25737" s="22" t="s">
        <v>60</v>
      </c>
      <c r="C25737" s="29"/>
    </row>
    <row r="25738" spans="1:3" ht="15" x14ac:dyDescent="0.2">
      <c r="A25738" s="13"/>
      <c r="B25738" s="17" t="s">
        <v>44</v>
      </c>
      <c r="C25738" s="31">
        <v>2735.85779</v>
      </c>
    </row>
    <row r="25739" spans="1:3" ht="15" x14ac:dyDescent="0.2">
      <c r="A25739" s="13"/>
      <c r="B25739" s="12" t="s">
        <v>1</v>
      </c>
      <c r="C25739" s="31">
        <v>2735.85779</v>
      </c>
    </row>
    <row r="25740" spans="1:3" ht="15" hidden="1" x14ac:dyDescent="0.2">
      <c r="A25740" s="13">
        <f t="shared" si="1051"/>
        <v>0</v>
      </c>
      <c r="B25740" s="12" t="s">
        <v>6</v>
      </c>
      <c r="C25740" s="31">
        <v>0</v>
      </c>
    </row>
    <row r="25741" spans="1:3" ht="15" hidden="1" x14ac:dyDescent="0.2">
      <c r="A25741" s="13">
        <f t="shared" si="1051"/>
        <v>0</v>
      </c>
      <c r="B25741" s="12" t="s">
        <v>45</v>
      </c>
      <c r="C25741" s="31">
        <v>0</v>
      </c>
    </row>
    <row r="25742" spans="1:3" ht="15" hidden="1" x14ac:dyDescent="0.2">
      <c r="A25742" s="13">
        <f t="shared" si="1051"/>
        <v>0</v>
      </c>
      <c r="B25742" s="12" t="s">
        <v>13</v>
      </c>
      <c r="C25742" s="31">
        <v>0</v>
      </c>
    </row>
    <row r="25743" spans="1:3" ht="15" x14ac:dyDescent="0.2">
      <c r="A25743" s="13"/>
      <c r="B25743" s="17" t="s">
        <v>46</v>
      </c>
      <c r="C25743" s="31">
        <v>3467.17769</v>
      </c>
    </row>
    <row r="25744" spans="1:3" ht="15" x14ac:dyDescent="0.2">
      <c r="A25744" s="13"/>
      <c r="B25744" s="12" t="s">
        <v>19</v>
      </c>
      <c r="C25744" s="31">
        <v>3295.8792199999998</v>
      </c>
    </row>
    <row r="25745" spans="1:3" ht="15" x14ac:dyDescent="0.2">
      <c r="A25745" s="13"/>
      <c r="B25745" s="12" t="s">
        <v>36</v>
      </c>
      <c r="C25745" s="31">
        <v>171.29847000000001</v>
      </c>
    </row>
    <row r="25746" spans="1:3" ht="15" hidden="1" x14ac:dyDescent="0.2">
      <c r="A25746" s="13">
        <f t="shared" si="1051"/>
        <v>0</v>
      </c>
      <c r="B25746" s="12" t="s">
        <v>47</v>
      </c>
      <c r="C25746" s="31">
        <v>0</v>
      </c>
    </row>
    <row r="25747" spans="1:3" ht="15" hidden="1" x14ac:dyDescent="0.2">
      <c r="A25747" s="13">
        <f t="shared" si="1051"/>
        <v>0</v>
      </c>
      <c r="B25747" s="12" t="s">
        <v>41</v>
      </c>
      <c r="C25747" s="31">
        <v>0</v>
      </c>
    </row>
    <row r="25748" spans="1:3" ht="15" x14ac:dyDescent="0.2">
      <c r="A25748" s="13"/>
      <c r="B25748" s="39" t="s">
        <v>48</v>
      </c>
      <c r="C25748" s="40">
        <v>-731.31989999999996</v>
      </c>
    </row>
    <row r="25749" spans="1:3" ht="15" x14ac:dyDescent="0.2">
      <c r="A25749" s="13"/>
      <c r="B25749" s="39" t="s">
        <v>49</v>
      </c>
      <c r="C25749" s="40">
        <v>1276.0118</v>
      </c>
    </row>
    <row r="25750" spans="1:3" ht="15" x14ac:dyDescent="0.2">
      <c r="A25750" s="13"/>
      <c r="B25750" s="39" t="s">
        <v>50</v>
      </c>
      <c r="C25750" s="40">
        <v>544.69190000000003</v>
      </c>
    </row>
    <row r="25751" spans="1:3" ht="18" hidden="1" customHeight="1" x14ac:dyDescent="0.2">
      <c r="A25751" s="13">
        <f t="shared" si="1051"/>
        <v>0</v>
      </c>
      <c r="B25751" s="23"/>
      <c r="C25751" s="34"/>
    </row>
    <row r="25752" spans="1:3" ht="18" hidden="1" customHeight="1" x14ac:dyDescent="0.2">
      <c r="A25752" s="13">
        <f t="shared" si="1051"/>
        <v>0</v>
      </c>
      <c r="B25752" s="18" t="s">
        <v>319</v>
      </c>
      <c r="C25752" s="29"/>
    </row>
    <row r="25753" spans="1:3" ht="15" x14ac:dyDescent="0.2">
      <c r="A25753" s="13"/>
      <c r="B25753" s="5" t="s">
        <v>53</v>
      </c>
      <c r="C25753" s="36">
        <v>136</v>
      </c>
    </row>
    <row r="25754" spans="1:3" ht="15" x14ac:dyDescent="0.2">
      <c r="A25754" s="13"/>
      <c r="B25754" s="6" t="s">
        <v>54</v>
      </c>
      <c r="C25754" s="36">
        <v>107</v>
      </c>
    </row>
    <row r="25755" spans="1:3" ht="15" x14ac:dyDescent="0.2">
      <c r="A25755" s="13"/>
      <c r="B25755" s="6" t="s">
        <v>55</v>
      </c>
      <c r="C25755" s="36">
        <v>29</v>
      </c>
    </row>
    <row r="25756" spans="1:3" ht="18" hidden="1" customHeight="1" x14ac:dyDescent="0.2">
      <c r="A25756" s="13">
        <f t="shared" si="1051"/>
        <v>0</v>
      </c>
      <c r="B25756" s="24"/>
      <c r="C25756" s="34"/>
    </row>
    <row r="25757" spans="1:3" ht="18" customHeight="1" x14ac:dyDescent="0.2">
      <c r="A25757" s="13"/>
      <c r="B25757" s="121" t="s">
        <v>315</v>
      </c>
      <c r="C25757" s="122"/>
    </row>
    <row r="25758" spans="1:3" ht="18" hidden="1" customHeight="1" x14ac:dyDescent="0.2">
      <c r="A25758" s="13">
        <f t="shared" ref="A25758:A25766" si="1052">SUM(C25758)</f>
        <v>0</v>
      </c>
      <c r="B25758" s="21"/>
      <c r="C25758" s="35"/>
    </row>
    <row r="25759" spans="1:3" ht="18" hidden="1" customHeight="1" x14ac:dyDescent="0.2">
      <c r="A25759" s="13">
        <f t="shared" si="1052"/>
        <v>0</v>
      </c>
      <c r="B25759" s="22" t="s">
        <v>59</v>
      </c>
      <c r="C25759" s="29"/>
    </row>
    <row r="25760" spans="1:3" ht="15" x14ac:dyDescent="0.2">
      <c r="A25760" s="13"/>
      <c r="B25760" s="2" t="s">
        <v>1</v>
      </c>
      <c r="C25760" s="28">
        <v>61.06776</v>
      </c>
    </row>
    <row r="25761" spans="1:3" ht="15" hidden="1" x14ac:dyDescent="0.2">
      <c r="A25761" s="13">
        <f t="shared" si="1052"/>
        <v>0</v>
      </c>
      <c r="B25761" s="3" t="s">
        <v>2</v>
      </c>
      <c r="C25761" s="28"/>
    </row>
    <row r="25762" spans="1:3" ht="15" hidden="1" x14ac:dyDescent="0.2">
      <c r="A25762" s="13">
        <f t="shared" si="1052"/>
        <v>0</v>
      </c>
      <c r="B25762" s="3" t="s">
        <v>3</v>
      </c>
      <c r="C25762" s="28"/>
    </row>
    <row r="25763" spans="1:3" ht="15" x14ac:dyDescent="0.2">
      <c r="A25763" s="13"/>
      <c r="B25763" s="3" t="s">
        <v>4</v>
      </c>
      <c r="C25763" s="28">
        <v>61.06776</v>
      </c>
    </row>
    <row r="25764" spans="1:3" ht="15" hidden="1" x14ac:dyDescent="0.2">
      <c r="A25764" s="13">
        <f t="shared" si="1052"/>
        <v>0</v>
      </c>
      <c r="B25764" s="3" t="s">
        <v>5</v>
      </c>
      <c r="C25764" s="28">
        <v>0</v>
      </c>
    </row>
    <row r="25765" spans="1:3" ht="15" hidden="1" x14ac:dyDescent="0.2">
      <c r="A25765" s="13">
        <f t="shared" si="1052"/>
        <v>0</v>
      </c>
      <c r="B25765" s="2" t="s">
        <v>6</v>
      </c>
      <c r="C25765" s="28">
        <v>0</v>
      </c>
    </row>
    <row r="25766" spans="1:3" ht="15" hidden="1" x14ac:dyDescent="0.2">
      <c r="A25766" s="13">
        <f t="shared" si="1052"/>
        <v>0</v>
      </c>
      <c r="B25766" s="2" t="s">
        <v>7</v>
      </c>
      <c r="C25766" s="28">
        <v>0</v>
      </c>
    </row>
    <row r="25767" spans="1:3" ht="15" hidden="1" x14ac:dyDescent="0.2">
      <c r="A25767" s="13">
        <v>0</v>
      </c>
      <c r="B25767" s="3" t="s">
        <v>8</v>
      </c>
      <c r="C25767" s="28">
        <v>0</v>
      </c>
    </row>
    <row r="25768" spans="1:3" ht="15" hidden="1" x14ac:dyDescent="0.2">
      <c r="A25768" s="13">
        <f>SUM(C25768)</f>
        <v>0</v>
      </c>
      <c r="B25768" s="4" t="s">
        <v>9</v>
      </c>
      <c r="C25768" s="28">
        <v>0</v>
      </c>
    </row>
    <row r="25769" spans="1:3" ht="15" hidden="1" x14ac:dyDescent="0.2">
      <c r="A25769" s="13">
        <v>0</v>
      </c>
      <c r="B25769" s="4" t="s">
        <v>10</v>
      </c>
      <c r="C25769" s="28">
        <v>0</v>
      </c>
    </row>
    <row r="25770" spans="1:3" ht="15" hidden="1" x14ac:dyDescent="0.2">
      <c r="A25770" s="13">
        <f>SUM(C25770)</f>
        <v>0</v>
      </c>
      <c r="B25770" s="4" t="s">
        <v>11</v>
      </c>
      <c r="C25770" s="28">
        <v>0</v>
      </c>
    </row>
    <row r="25771" spans="1:3" ht="15" hidden="1" x14ac:dyDescent="0.2">
      <c r="A25771" s="13">
        <f>SUM(C25771)</f>
        <v>0</v>
      </c>
      <c r="B25771" s="4" t="s">
        <v>12</v>
      </c>
      <c r="C25771" s="28">
        <v>0</v>
      </c>
    </row>
    <row r="25772" spans="1:3" ht="15" hidden="1" x14ac:dyDescent="0.2">
      <c r="A25772" s="13">
        <f>SUM(C25772)</f>
        <v>0</v>
      </c>
      <c r="B25772" s="2" t="s">
        <v>13</v>
      </c>
      <c r="C25772" s="28">
        <v>0</v>
      </c>
    </row>
    <row r="25773" spans="1:3" ht="15" hidden="1" x14ac:dyDescent="0.2">
      <c r="A25773" s="13">
        <v>0</v>
      </c>
      <c r="B25773" s="3" t="s">
        <v>14</v>
      </c>
      <c r="C25773" s="28">
        <v>0</v>
      </c>
    </row>
    <row r="25774" spans="1:3" ht="15" hidden="1" x14ac:dyDescent="0.2">
      <c r="A25774" s="13">
        <v>0</v>
      </c>
      <c r="B25774" s="4" t="s">
        <v>15</v>
      </c>
      <c r="C25774" s="28">
        <v>0</v>
      </c>
    </row>
    <row r="25775" spans="1:3" ht="15" hidden="1" x14ac:dyDescent="0.2">
      <c r="A25775" s="13">
        <v>0</v>
      </c>
      <c r="B25775" s="4" t="s">
        <v>10</v>
      </c>
      <c r="C25775" s="28">
        <v>0</v>
      </c>
    </row>
    <row r="25776" spans="1:3" ht="15" hidden="1" x14ac:dyDescent="0.2">
      <c r="A25776" s="13">
        <f t="shared" ref="A25776:A25782" si="1053">SUM(C25776)</f>
        <v>0</v>
      </c>
      <c r="B25776" s="4" t="s">
        <v>16</v>
      </c>
      <c r="C25776" s="28">
        <v>0</v>
      </c>
    </row>
    <row r="25777" spans="1:3" ht="15" hidden="1" x14ac:dyDescent="0.2">
      <c r="A25777" s="13">
        <f t="shared" si="1053"/>
        <v>0</v>
      </c>
      <c r="B25777" s="3" t="s">
        <v>17</v>
      </c>
      <c r="C25777" s="28">
        <v>0</v>
      </c>
    </row>
    <row r="25778" spans="1:3" ht="15" hidden="1" x14ac:dyDescent="0.2">
      <c r="A25778" s="13">
        <f t="shared" si="1053"/>
        <v>0</v>
      </c>
      <c r="B25778" s="4" t="s">
        <v>18</v>
      </c>
      <c r="C25778" s="28">
        <v>0</v>
      </c>
    </row>
    <row r="25779" spans="1:3" ht="18" hidden="1" customHeight="1" x14ac:dyDescent="0.2">
      <c r="A25779" s="13">
        <f t="shared" si="1053"/>
        <v>0</v>
      </c>
      <c r="B25779" s="21"/>
      <c r="C25779" s="35"/>
    </row>
    <row r="25780" spans="1:3" ht="15" x14ac:dyDescent="0.2">
      <c r="A25780" s="13"/>
      <c r="B25780" s="2" t="s">
        <v>19</v>
      </c>
      <c r="C25780" s="28">
        <v>61.06776</v>
      </c>
    </row>
    <row r="25781" spans="1:3" ht="15" x14ac:dyDescent="0.2">
      <c r="A25781" s="13"/>
      <c r="B25781" s="12" t="s">
        <v>20</v>
      </c>
      <c r="C25781" s="31">
        <v>30</v>
      </c>
    </row>
    <row r="25782" spans="1:3" ht="15" x14ac:dyDescent="0.2">
      <c r="A25782" s="13"/>
      <c r="B25782" s="12" t="s">
        <v>21</v>
      </c>
      <c r="C25782" s="31">
        <v>20.63944</v>
      </c>
    </row>
    <row r="25783" spans="1:3" ht="15" hidden="1" x14ac:dyDescent="0.2">
      <c r="A25783" s="13">
        <v>0</v>
      </c>
      <c r="B25783" s="15" t="s">
        <v>22</v>
      </c>
      <c r="C25783" s="32">
        <v>20.44444</v>
      </c>
    </row>
    <row r="25784" spans="1:3" ht="15" hidden="1" x14ac:dyDescent="0.2">
      <c r="A25784" s="13">
        <v>0</v>
      </c>
      <c r="B25784" s="15" t="s">
        <v>23</v>
      </c>
      <c r="C25784" s="32">
        <v>0.19500000000000001</v>
      </c>
    </row>
    <row r="25785" spans="1:3" ht="15" hidden="1" x14ac:dyDescent="0.2">
      <c r="A25785" s="13">
        <v>0</v>
      </c>
      <c r="B25785" s="15" t="s">
        <v>24</v>
      </c>
      <c r="C25785" s="32">
        <v>0</v>
      </c>
    </row>
    <row r="25786" spans="1:3" ht="15" hidden="1" x14ac:dyDescent="0.2">
      <c r="A25786" s="13">
        <v>0</v>
      </c>
      <c r="B25786" s="15" t="s">
        <v>25</v>
      </c>
      <c r="C25786" s="32">
        <v>0</v>
      </c>
    </row>
    <row r="25787" spans="1:3" ht="15" hidden="1" x14ac:dyDescent="0.2">
      <c r="A25787" s="13">
        <v>0</v>
      </c>
      <c r="B25787" s="15" t="s">
        <v>26</v>
      </c>
      <c r="C25787" s="32">
        <v>0</v>
      </c>
    </row>
    <row r="25788" spans="1:3" ht="15" hidden="1" x14ac:dyDescent="0.2">
      <c r="A25788" s="13">
        <v>0</v>
      </c>
      <c r="B25788" s="15" t="s">
        <v>27</v>
      </c>
      <c r="C25788" s="32">
        <v>0</v>
      </c>
    </row>
    <row r="25789" spans="1:3" ht="30" hidden="1" x14ac:dyDescent="0.2">
      <c r="A25789" s="13">
        <v>0</v>
      </c>
      <c r="B25789" s="15" t="s">
        <v>28</v>
      </c>
      <c r="C25789" s="32">
        <v>0</v>
      </c>
    </row>
    <row r="25790" spans="1:3" ht="15" hidden="1" x14ac:dyDescent="0.2">
      <c r="A25790" s="13">
        <v>0</v>
      </c>
      <c r="B25790" s="15" t="s">
        <v>29</v>
      </c>
      <c r="C25790" s="32">
        <v>0</v>
      </c>
    </row>
    <row r="25791" spans="1:3" ht="15" hidden="1" x14ac:dyDescent="0.2">
      <c r="A25791" s="13">
        <v>0</v>
      </c>
      <c r="B25791" s="15" t="s">
        <v>30</v>
      </c>
      <c r="C25791" s="32">
        <v>0</v>
      </c>
    </row>
    <row r="25792" spans="1:3" ht="15" hidden="1" x14ac:dyDescent="0.2">
      <c r="A25792" s="13">
        <v>0</v>
      </c>
      <c r="B25792" s="15" t="s">
        <v>31</v>
      </c>
      <c r="C25792" s="32">
        <v>0</v>
      </c>
    </row>
    <row r="25793" spans="1:3" ht="15" hidden="1" x14ac:dyDescent="0.2">
      <c r="A25793" s="13">
        <f t="shared" ref="A25793:A25853" si="1054">SUM(C25793)</f>
        <v>0</v>
      </c>
      <c r="B25793" s="12" t="s">
        <v>32</v>
      </c>
      <c r="C25793" s="31">
        <v>0</v>
      </c>
    </row>
    <row r="25794" spans="1:3" ht="15" hidden="1" x14ac:dyDescent="0.2">
      <c r="A25794" s="13">
        <f t="shared" si="1054"/>
        <v>0</v>
      </c>
      <c r="B25794" s="3" t="s">
        <v>33</v>
      </c>
      <c r="C25794" s="28">
        <v>0</v>
      </c>
    </row>
    <row r="25795" spans="1:3" ht="15" x14ac:dyDescent="0.2">
      <c r="A25795" s="13"/>
      <c r="B25795" s="12" t="s">
        <v>4</v>
      </c>
      <c r="C25795" s="31">
        <v>10.428319999999999</v>
      </c>
    </row>
    <row r="25796" spans="1:3" ht="15" hidden="1" x14ac:dyDescent="0.2">
      <c r="A25796" s="13">
        <f t="shared" si="1054"/>
        <v>0</v>
      </c>
      <c r="B25796" s="12" t="s">
        <v>34</v>
      </c>
      <c r="C25796" s="31">
        <v>0</v>
      </c>
    </row>
    <row r="25797" spans="1:3" ht="15" hidden="1" x14ac:dyDescent="0.2">
      <c r="A25797" s="13">
        <f t="shared" si="1054"/>
        <v>0</v>
      </c>
      <c r="B25797" s="12" t="s">
        <v>35</v>
      </c>
      <c r="C25797" s="31">
        <v>0</v>
      </c>
    </row>
    <row r="25798" spans="1:3" ht="15" hidden="1" x14ac:dyDescent="0.2">
      <c r="A25798" s="13">
        <f t="shared" si="1054"/>
        <v>0</v>
      </c>
      <c r="B25798" s="2" t="s">
        <v>36</v>
      </c>
      <c r="C25798" s="28">
        <v>0</v>
      </c>
    </row>
    <row r="25799" spans="1:3" ht="15" hidden="1" x14ac:dyDescent="0.2">
      <c r="A25799" s="13">
        <f t="shared" si="1054"/>
        <v>0</v>
      </c>
      <c r="B25799" s="2" t="s">
        <v>37</v>
      </c>
      <c r="C25799" s="28">
        <v>0</v>
      </c>
    </row>
    <row r="25800" spans="1:3" ht="15" hidden="1" x14ac:dyDescent="0.2">
      <c r="A25800" s="13">
        <v>0</v>
      </c>
      <c r="B25800" s="16" t="s">
        <v>8</v>
      </c>
      <c r="C25800" s="33">
        <v>0</v>
      </c>
    </row>
    <row r="25801" spans="1:3" ht="15" hidden="1" x14ac:dyDescent="0.2">
      <c r="A25801" s="13">
        <v>0</v>
      </c>
      <c r="B25801" s="15" t="s">
        <v>9</v>
      </c>
      <c r="C25801" s="32">
        <v>0</v>
      </c>
    </row>
    <row r="25802" spans="1:3" ht="15" hidden="1" x14ac:dyDescent="0.2">
      <c r="A25802" s="13">
        <v>0</v>
      </c>
      <c r="B25802" s="15" t="s">
        <v>38</v>
      </c>
      <c r="C25802" s="32">
        <v>0</v>
      </c>
    </row>
    <row r="25803" spans="1:3" ht="15" hidden="1" x14ac:dyDescent="0.2">
      <c r="A25803" s="13">
        <f t="shared" si="1054"/>
        <v>0</v>
      </c>
      <c r="B25803" s="14" t="s">
        <v>39</v>
      </c>
      <c r="C25803" s="31">
        <v>0</v>
      </c>
    </row>
    <row r="25804" spans="1:3" ht="15" hidden="1" x14ac:dyDescent="0.2">
      <c r="A25804" s="13">
        <f t="shared" si="1054"/>
        <v>0</v>
      </c>
      <c r="B25804" s="4" t="s">
        <v>40</v>
      </c>
      <c r="C25804" s="28">
        <v>0</v>
      </c>
    </row>
    <row r="25805" spans="1:3" ht="15" hidden="1" x14ac:dyDescent="0.2">
      <c r="A25805" s="13">
        <f t="shared" si="1054"/>
        <v>0</v>
      </c>
      <c r="B25805" s="2" t="s">
        <v>41</v>
      </c>
      <c r="C25805" s="28">
        <v>0</v>
      </c>
    </row>
    <row r="25806" spans="1:3" ht="15" hidden="1" x14ac:dyDescent="0.2">
      <c r="A25806" s="13">
        <v>0</v>
      </c>
      <c r="B25806" s="16" t="s">
        <v>14</v>
      </c>
      <c r="C25806" s="33">
        <v>0</v>
      </c>
    </row>
    <row r="25807" spans="1:3" ht="15" hidden="1" x14ac:dyDescent="0.2">
      <c r="A25807" s="13">
        <v>0</v>
      </c>
      <c r="B25807" s="15" t="s">
        <v>9</v>
      </c>
      <c r="C25807" s="32">
        <v>0</v>
      </c>
    </row>
    <row r="25808" spans="1:3" ht="15" hidden="1" x14ac:dyDescent="0.2">
      <c r="A25808" s="13">
        <v>0</v>
      </c>
      <c r="B25808" s="15" t="s">
        <v>10</v>
      </c>
      <c r="C25808" s="32">
        <v>0</v>
      </c>
    </row>
    <row r="25809" spans="1:3" ht="15" hidden="1" x14ac:dyDescent="0.2">
      <c r="A25809" s="13">
        <f t="shared" si="1054"/>
        <v>0</v>
      </c>
      <c r="B25809" s="14" t="s">
        <v>42</v>
      </c>
      <c r="C25809" s="31">
        <v>0</v>
      </c>
    </row>
    <row r="25810" spans="1:3" ht="15" hidden="1" x14ac:dyDescent="0.2">
      <c r="A25810" s="13">
        <f t="shared" si="1054"/>
        <v>0</v>
      </c>
      <c r="B25810" s="4" t="s">
        <v>16</v>
      </c>
      <c r="C25810" s="28">
        <v>0</v>
      </c>
    </row>
    <row r="25811" spans="1:3" ht="15" hidden="1" x14ac:dyDescent="0.2">
      <c r="A25811" s="13">
        <f t="shared" si="1054"/>
        <v>0</v>
      </c>
      <c r="B25811" s="16" t="s">
        <v>17</v>
      </c>
      <c r="C25811" s="33">
        <v>0</v>
      </c>
    </row>
    <row r="25812" spans="1:3" ht="15" hidden="1" x14ac:dyDescent="0.2">
      <c r="A25812" s="13">
        <v>0</v>
      </c>
      <c r="B25812" s="15" t="s">
        <v>43</v>
      </c>
      <c r="C25812" s="32">
        <v>0</v>
      </c>
    </row>
    <row r="25813" spans="1:3" ht="15" hidden="1" x14ac:dyDescent="0.2">
      <c r="A25813" s="13">
        <v>0</v>
      </c>
      <c r="B25813" s="15" t="s">
        <v>15</v>
      </c>
      <c r="C25813" s="32">
        <v>0</v>
      </c>
    </row>
    <row r="25814" spans="1:3" ht="15" hidden="1" x14ac:dyDescent="0.2">
      <c r="A25814" s="13">
        <v>0</v>
      </c>
      <c r="B25814" s="15" t="s">
        <v>10</v>
      </c>
      <c r="C25814" s="32">
        <v>0</v>
      </c>
    </row>
    <row r="25815" spans="1:3" ht="15" hidden="1" x14ac:dyDescent="0.2">
      <c r="A25815" s="13">
        <f t="shared" si="1054"/>
        <v>0</v>
      </c>
      <c r="B25815" s="14" t="s">
        <v>39</v>
      </c>
      <c r="C25815" s="31">
        <v>0</v>
      </c>
    </row>
    <row r="25816" spans="1:3" ht="15" hidden="1" x14ac:dyDescent="0.2">
      <c r="A25816" s="13">
        <f t="shared" si="1054"/>
        <v>0</v>
      </c>
      <c r="B25816" s="4" t="s">
        <v>16</v>
      </c>
      <c r="C25816" s="28">
        <v>0</v>
      </c>
    </row>
    <row r="25817" spans="1:3" ht="18" hidden="1" customHeight="1" x14ac:dyDescent="0.2">
      <c r="A25817" s="13">
        <f t="shared" si="1054"/>
        <v>0</v>
      </c>
      <c r="B25817" s="21"/>
      <c r="C25817" s="35"/>
    </row>
    <row r="25818" spans="1:3" ht="18" hidden="1" customHeight="1" x14ac:dyDescent="0.2">
      <c r="A25818" s="13">
        <f t="shared" si="1054"/>
        <v>0</v>
      </c>
      <c r="B25818" s="22" t="s">
        <v>60</v>
      </c>
      <c r="C25818" s="29"/>
    </row>
    <row r="25819" spans="1:3" ht="15" x14ac:dyDescent="0.2">
      <c r="A25819" s="13"/>
      <c r="B25819" s="17" t="s">
        <v>44</v>
      </c>
      <c r="C25819" s="31">
        <v>61.06776</v>
      </c>
    </row>
    <row r="25820" spans="1:3" ht="15" x14ac:dyDescent="0.2">
      <c r="A25820" s="13"/>
      <c r="B25820" s="12" t="s">
        <v>1</v>
      </c>
      <c r="C25820" s="31">
        <v>61.06776</v>
      </c>
    </row>
    <row r="25821" spans="1:3" ht="15" hidden="1" x14ac:dyDescent="0.2">
      <c r="A25821" s="13">
        <f t="shared" si="1054"/>
        <v>0</v>
      </c>
      <c r="B25821" s="12" t="s">
        <v>6</v>
      </c>
      <c r="C25821" s="31">
        <v>0</v>
      </c>
    </row>
    <row r="25822" spans="1:3" ht="15" hidden="1" x14ac:dyDescent="0.2">
      <c r="A25822" s="13">
        <f t="shared" si="1054"/>
        <v>0</v>
      </c>
      <c r="B25822" s="12" t="s">
        <v>45</v>
      </c>
      <c r="C25822" s="31">
        <v>0</v>
      </c>
    </row>
    <row r="25823" spans="1:3" ht="15" hidden="1" x14ac:dyDescent="0.2">
      <c r="A25823" s="13">
        <f t="shared" si="1054"/>
        <v>0</v>
      </c>
      <c r="B25823" s="12" t="s">
        <v>13</v>
      </c>
      <c r="C25823" s="31">
        <v>0</v>
      </c>
    </row>
    <row r="25824" spans="1:3" ht="15" x14ac:dyDescent="0.2">
      <c r="A25824" s="13"/>
      <c r="B25824" s="17" t="s">
        <v>46</v>
      </c>
      <c r="C25824" s="31">
        <v>61.06776</v>
      </c>
    </row>
    <row r="25825" spans="1:3" ht="15" x14ac:dyDescent="0.2">
      <c r="A25825" s="13"/>
      <c r="B25825" s="12" t="s">
        <v>19</v>
      </c>
      <c r="C25825" s="31">
        <v>61.06776</v>
      </c>
    </row>
    <row r="25826" spans="1:3" ht="15" hidden="1" x14ac:dyDescent="0.2">
      <c r="A25826" s="13">
        <f t="shared" si="1054"/>
        <v>0</v>
      </c>
      <c r="B25826" s="12" t="s">
        <v>36</v>
      </c>
      <c r="C25826" s="31">
        <v>0</v>
      </c>
    </row>
    <row r="25827" spans="1:3" ht="15" hidden="1" x14ac:dyDescent="0.2">
      <c r="A25827" s="13">
        <f t="shared" si="1054"/>
        <v>0</v>
      </c>
      <c r="B25827" s="12" t="s">
        <v>47</v>
      </c>
      <c r="C25827" s="31">
        <v>0</v>
      </c>
    </row>
    <row r="25828" spans="1:3" ht="15" hidden="1" x14ac:dyDescent="0.2">
      <c r="A25828" s="13">
        <f t="shared" si="1054"/>
        <v>0</v>
      </c>
      <c r="B25828" s="12" t="s">
        <v>41</v>
      </c>
      <c r="C25828" s="31">
        <v>0</v>
      </c>
    </row>
    <row r="25829" spans="1:3" ht="15" hidden="1" x14ac:dyDescent="0.2">
      <c r="A25829" s="13">
        <f t="shared" si="1054"/>
        <v>0</v>
      </c>
      <c r="B25829" s="39" t="s">
        <v>48</v>
      </c>
      <c r="C25829" s="40">
        <v>0</v>
      </c>
    </row>
    <row r="25830" spans="1:3" ht="15" hidden="1" x14ac:dyDescent="0.2">
      <c r="A25830" s="13">
        <f t="shared" si="1054"/>
        <v>0</v>
      </c>
      <c r="B25830" s="39" t="s">
        <v>49</v>
      </c>
      <c r="C25830" s="40">
        <v>0</v>
      </c>
    </row>
    <row r="25831" spans="1:3" ht="15" hidden="1" x14ac:dyDescent="0.2">
      <c r="A25831" s="13">
        <f t="shared" si="1054"/>
        <v>0</v>
      </c>
      <c r="B25831" s="39" t="s">
        <v>50</v>
      </c>
      <c r="C25831" s="40">
        <v>0</v>
      </c>
    </row>
    <row r="25832" spans="1:3" ht="18" hidden="1" customHeight="1" x14ac:dyDescent="0.2">
      <c r="A25832" s="13">
        <f t="shared" si="1054"/>
        <v>0</v>
      </c>
      <c r="B25832" s="23"/>
      <c r="C25832" s="34"/>
    </row>
    <row r="25833" spans="1:3" ht="18" hidden="1" customHeight="1" x14ac:dyDescent="0.2">
      <c r="A25833" s="13">
        <f t="shared" si="1054"/>
        <v>0</v>
      </c>
      <c r="B25833" s="18" t="s">
        <v>319</v>
      </c>
      <c r="C25833" s="29"/>
    </row>
    <row r="25834" spans="1:3" ht="15" x14ac:dyDescent="0.2">
      <c r="A25834" s="13"/>
      <c r="B25834" s="5" t="s">
        <v>53</v>
      </c>
      <c r="C25834" s="36">
        <v>4</v>
      </c>
    </row>
    <row r="25835" spans="1:3" ht="15" x14ac:dyDescent="0.2">
      <c r="A25835" s="13"/>
      <c r="B25835" s="6" t="s">
        <v>54</v>
      </c>
      <c r="C25835" s="36">
        <v>1</v>
      </c>
    </row>
    <row r="25836" spans="1:3" ht="15" x14ac:dyDescent="0.2">
      <c r="A25836" s="13"/>
      <c r="B25836" s="6" t="s">
        <v>55</v>
      </c>
      <c r="C25836" s="36">
        <v>3</v>
      </c>
    </row>
    <row r="25837" spans="1:3" ht="18" hidden="1" customHeight="1" x14ac:dyDescent="0.2">
      <c r="A25837" s="13">
        <f t="shared" si="1054"/>
        <v>0</v>
      </c>
      <c r="B25837" s="24"/>
      <c r="C25837" s="34"/>
    </row>
    <row r="25838" spans="1:3" ht="18" customHeight="1" x14ac:dyDescent="0.2">
      <c r="A25838" s="13"/>
      <c r="B25838" s="121" t="s">
        <v>316</v>
      </c>
      <c r="C25838" s="122"/>
    </row>
    <row r="25839" spans="1:3" ht="18" hidden="1" customHeight="1" x14ac:dyDescent="0.2">
      <c r="A25839" s="13">
        <f t="shared" si="1054"/>
        <v>0</v>
      </c>
      <c r="B25839" s="21"/>
      <c r="C25839" s="35"/>
    </row>
    <row r="25840" spans="1:3" ht="18" hidden="1" customHeight="1" x14ac:dyDescent="0.2">
      <c r="A25840" s="13">
        <f t="shared" si="1054"/>
        <v>0</v>
      </c>
      <c r="B25840" s="22" t="s">
        <v>59</v>
      </c>
      <c r="C25840" s="29"/>
    </row>
    <row r="25841" spans="1:3" ht="15" x14ac:dyDescent="0.2">
      <c r="A25841" s="13"/>
      <c r="B25841" s="2" t="s">
        <v>1</v>
      </c>
      <c r="C25841" s="28">
        <v>4308.0922300000002</v>
      </c>
    </row>
    <row r="25842" spans="1:3" ht="15" hidden="1" x14ac:dyDescent="0.2">
      <c r="A25842" s="13">
        <f t="shared" si="1054"/>
        <v>0</v>
      </c>
      <c r="B25842" s="3" t="s">
        <v>2</v>
      </c>
      <c r="C25842" s="28"/>
    </row>
    <row r="25843" spans="1:3" ht="15" hidden="1" x14ac:dyDescent="0.2">
      <c r="A25843" s="13">
        <f t="shared" si="1054"/>
        <v>0</v>
      </c>
      <c r="B25843" s="3" t="s">
        <v>3</v>
      </c>
      <c r="C25843" s="28"/>
    </row>
    <row r="25844" spans="1:3" ht="15" hidden="1" x14ac:dyDescent="0.2">
      <c r="A25844" s="13">
        <f t="shared" si="1054"/>
        <v>0</v>
      </c>
      <c r="B25844" s="3" t="s">
        <v>4</v>
      </c>
      <c r="C25844" s="28">
        <v>0</v>
      </c>
    </row>
    <row r="25845" spans="1:3" ht="15" x14ac:dyDescent="0.2">
      <c r="A25845" s="13"/>
      <c r="B25845" s="3" t="s">
        <v>5</v>
      </c>
      <c r="C25845" s="28">
        <v>4308.0922300000002</v>
      </c>
    </row>
    <row r="25846" spans="1:3" ht="15" hidden="1" x14ac:dyDescent="0.2">
      <c r="A25846" s="13">
        <f t="shared" si="1054"/>
        <v>0</v>
      </c>
      <c r="B25846" s="2" t="s">
        <v>6</v>
      </c>
      <c r="C25846" s="28">
        <v>0</v>
      </c>
    </row>
    <row r="25847" spans="1:3" ht="15" hidden="1" x14ac:dyDescent="0.2">
      <c r="A25847" s="13">
        <f t="shared" si="1054"/>
        <v>0</v>
      </c>
      <c r="B25847" s="2" t="s">
        <v>7</v>
      </c>
      <c r="C25847" s="28">
        <v>0</v>
      </c>
    </row>
    <row r="25848" spans="1:3" ht="15" hidden="1" x14ac:dyDescent="0.2">
      <c r="A25848" s="13">
        <v>0</v>
      </c>
      <c r="B25848" s="3" t="s">
        <v>8</v>
      </c>
      <c r="C25848" s="28">
        <v>0</v>
      </c>
    </row>
    <row r="25849" spans="1:3" ht="15" hidden="1" x14ac:dyDescent="0.2">
      <c r="A25849" s="13">
        <f t="shared" si="1054"/>
        <v>0</v>
      </c>
      <c r="B25849" s="4" t="s">
        <v>9</v>
      </c>
      <c r="C25849" s="28">
        <v>0</v>
      </c>
    </row>
    <row r="25850" spans="1:3" ht="15" hidden="1" x14ac:dyDescent="0.2">
      <c r="A25850" s="13">
        <v>0</v>
      </c>
      <c r="B25850" s="4" t="s">
        <v>10</v>
      </c>
      <c r="C25850" s="28">
        <v>0</v>
      </c>
    </row>
    <row r="25851" spans="1:3" ht="15" hidden="1" x14ac:dyDescent="0.2">
      <c r="A25851" s="13">
        <f t="shared" si="1054"/>
        <v>0</v>
      </c>
      <c r="B25851" s="4" t="s">
        <v>11</v>
      </c>
      <c r="C25851" s="28">
        <v>0</v>
      </c>
    </row>
    <row r="25852" spans="1:3" ht="15" hidden="1" x14ac:dyDescent="0.2">
      <c r="A25852" s="13">
        <f t="shared" si="1054"/>
        <v>0</v>
      </c>
      <c r="B25852" s="4" t="s">
        <v>12</v>
      </c>
      <c r="C25852" s="28">
        <v>0</v>
      </c>
    </row>
    <row r="25853" spans="1:3" ht="15" hidden="1" x14ac:dyDescent="0.2">
      <c r="A25853" s="13">
        <f t="shared" si="1054"/>
        <v>0</v>
      </c>
      <c r="B25853" s="2" t="s">
        <v>13</v>
      </c>
      <c r="C25853" s="28">
        <v>0</v>
      </c>
    </row>
    <row r="25854" spans="1:3" ht="15" hidden="1" x14ac:dyDescent="0.2">
      <c r="A25854" s="13">
        <v>0</v>
      </c>
      <c r="B25854" s="3" t="s">
        <v>14</v>
      </c>
      <c r="C25854" s="28">
        <v>0</v>
      </c>
    </row>
    <row r="25855" spans="1:3" ht="15" hidden="1" x14ac:dyDescent="0.2">
      <c r="A25855" s="13">
        <v>0</v>
      </c>
      <c r="B25855" s="4" t="s">
        <v>15</v>
      </c>
      <c r="C25855" s="28">
        <v>0</v>
      </c>
    </row>
    <row r="25856" spans="1:3" ht="15" hidden="1" x14ac:dyDescent="0.2">
      <c r="A25856" s="13">
        <v>0</v>
      </c>
      <c r="B25856" s="4" t="s">
        <v>10</v>
      </c>
      <c r="C25856" s="28">
        <v>0</v>
      </c>
    </row>
    <row r="25857" spans="1:3" ht="15" hidden="1" x14ac:dyDescent="0.2">
      <c r="A25857" s="13">
        <f t="shared" ref="A25857:A25863" si="1055">SUM(C25857)</f>
        <v>0</v>
      </c>
      <c r="B25857" s="4" t="s">
        <v>16</v>
      </c>
      <c r="C25857" s="28">
        <v>0</v>
      </c>
    </row>
    <row r="25858" spans="1:3" ht="15" hidden="1" x14ac:dyDescent="0.2">
      <c r="A25858" s="13">
        <f t="shared" si="1055"/>
        <v>0</v>
      </c>
      <c r="B25858" s="3" t="s">
        <v>17</v>
      </c>
      <c r="C25858" s="28">
        <v>0</v>
      </c>
    </row>
    <row r="25859" spans="1:3" ht="15" hidden="1" x14ac:dyDescent="0.2">
      <c r="A25859" s="13">
        <f t="shared" si="1055"/>
        <v>0</v>
      </c>
      <c r="B25859" s="4" t="s">
        <v>18</v>
      </c>
      <c r="C25859" s="28">
        <v>0</v>
      </c>
    </row>
    <row r="25860" spans="1:3" ht="18" hidden="1" customHeight="1" x14ac:dyDescent="0.2">
      <c r="A25860" s="13">
        <f t="shared" si="1055"/>
        <v>0</v>
      </c>
      <c r="B25860" s="21"/>
      <c r="C25860" s="35"/>
    </row>
    <row r="25861" spans="1:3" ht="15" x14ac:dyDescent="0.2">
      <c r="A25861" s="13"/>
      <c r="B25861" s="2" t="s">
        <v>19</v>
      </c>
      <c r="C25861" s="28">
        <v>3200.6457200000004</v>
      </c>
    </row>
    <row r="25862" spans="1:3" ht="15" x14ac:dyDescent="0.2">
      <c r="A25862" s="13"/>
      <c r="B25862" s="12" t="s">
        <v>20</v>
      </c>
      <c r="C25862" s="31">
        <v>1645.9699800000001</v>
      </c>
    </row>
    <row r="25863" spans="1:3" ht="15" x14ac:dyDescent="0.2">
      <c r="A25863" s="13"/>
      <c r="B25863" s="12" t="s">
        <v>21</v>
      </c>
      <c r="C25863" s="31">
        <v>477.642</v>
      </c>
    </row>
    <row r="25864" spans="1:3" ht="15" hidden="1" x14ac:dyDescent="0.2">
      <c r="A25864" s="13">
        <v>0</v>
      </c>
      <c r="B25864" s="15" t="s">
        <v>22</v>
      </c>
      <c r="C25864" s="32">
        <v>275.31848000000002</v>
      </c>
    </row>
    <row r="25865" spans="1:3" ht="15" hidden="1" x14ac:dyDescent="0.2">
      <c r="A25865" s="13">
        <v>0</v>
      </c>
      <c r="B25865" s="15" t="s">
        <v>23</v>
      </c>
      <c r="C25865" s="32">
        <v>0</v>
      </c>
    </row>
    <row r="25866" spans="1:3" ht="15" hidden="1" x14ac:dyDescent="0.2">
      <c r="A25866" s="13">
        <v>0</v>
      </c>
      <c r="B25866" s="15" t="s">
        <v>24</v>
      </c>
      <c r="C25866" s="32">
        <v>109.58404</v>
      </c>
    </row>
    <row r="25867" spans="1:3" ht="15" hidden="1" x14ac:dyDescent="0.2">
      <c r="A25867" s="13">
        <v>0</v>
      </c>
      <c r="B25867" s="15" t="s">
        <v>25</v>
      </c>
      <c r="C25867" s="32">
        <v>1.4703999999999999</v>
      </c>
    </row>
    <row r="25868" spans="1:3" ht="15" hidden="1" x14ac:dyDescent="0.2">
      <c r="A25868" s="13">
        <v>0</v>
      </c>
      <c r="B25868" s="15" t="s">
        <v>26</v>
      </c>
      <c r="C25868" s="32">
        <v>0</v>
      </c>
    </row>
    <row r="25869" spans="1:3" ht="15" hidden="1" x14ac:dyDescent="0.2">
      <c r="A25869" s="13">
        <v>0</v>
      </c>
      <c r="B25869" s="15" t="s">
        <v>27</v>
      </c>
      <c r="C25869" s="32">
        <v>0.40500000000000003</v>
      </c>
    </row>
    <row r="25870" spans="1:3" ht="30" hidden="1" x14ac:dyDescent="0.2">
      <c r="A25870" s="13">
        <v>0</v>
      </c>
      <c r="B25870" s="15" t="s">
        <v>28</v>
      </c>
      <c r="C25870" s="32">
        <v>0</v>
      </c>
    </row>
    <row r="25871" spans="1:3" ht="15" hidden="1" x14ac:dyDescent="0.2">
      <c r="A25871" s="13">
        <v>0</v>
      </c>
      <c r="B25871" s="15" t="s">
        <v>29</v>
      </c>
      <c r="C25871" s="32">
        <v>20.75863</v>
      </c>
    </row>
    <row r="25872" spans="1:3" ht="15" hidden="1" x14ac:dyDescent="0.2">
      <c r="A25872" s="13">
        <v>0</v>
      </c>
      <c r="B25872" s="15" t="s">
        <v>30</v>
      </c>
      <c r="C25872" s="32">
        <v>0</v>
      </c>
    </row>
    <row r="25873" spans="1:3" ht="15" hidden="1" x14ac:dyDescent="0.2">
      <c r="A25873" s="13">
        <v>0</v>
      </c>
      <c r="B25873" s="15" t="s">
        <v>31</v>
      </c>
      <c r="C25873" s="32">
        <v>70.105450000000005</v>
      </c>
    </row>
    <row r="25874" spans="1:3" ht="15" hidden="1" x14ac:dyDescent="0.2">
      <c r="A25874" s="13">
        <f t="shared" ref="A25874:A25880" si="1056">SUM(C25874)</f>
        <v>0</v>
      </c>
      <c r="B25874" s="12" t="s">
        <v>32</v>
      </c>
      <c r="C25874" s="31">
        <v>0</v>
      </c>
    </row>
    <row r="25875" spans="1:3" ht="15" hidden="1" x14ac:dyDescent="0.2">
      <c r="A25875" s="13">
        <f t="shared" si="1056"/>
        <v>0</v>
      </c>
      <c r="B25875" s="3" t="s">
        <v>33</v>
      </c>
      <c r="C25875" s="28">
        <v>0</v>
      </c>
    </row>
    <row r="25876" spans="1:3" ht="15" x14ac:dyDescent="0.2">
      <c r="A25876" s="13"/>
      <c r="B25876" s="12" t="s">
        <v>4</v>
      </c>
      <c r="C25876" s="31">
        <v>1015</v>
      </c>
    </row>
    <row r="25877" spans="1:3" ht="15" x14ac:dyDescent="0.2">
      <c r="A25877" s="13"/>
      <c r="B25877" s="12" t="s">
        <v>34</v>
      </c>
      <c r="C25877" s="31">
        <v>32.147750000000002</v>
      </c>
    </row>
    <row r="25878" spans="1:3" ht="15" x14ac:dyDescent="0.2">
      <c r="A25878" s="13"/>
      <c r="B25878" s="12" t="s">
        <v>35</v>
      </c>
      <c r="C25878" s="31">
        <v>29.88599</v>
      </c>
    </row>
    <row r="25879" spans="1:3" ht="15" x14ac:dyDescent="0.2">
      <c r="A25879" s="13"/>
      <c r="B25879" s="2" t="s">
        <v>36</v>
      </c>
      <c r="C25879" s="28">
        <v>4.4041699999999997</v>
      </c>
    </row>
    <row r="25880" spans="1:3" ht="15" hidden="1" x14ac:dyDescent="0.2">
      <c r="A25880" s="13">
        <f t="shared" si="1056"/>
        <v>0</v>
      </c>
      <c r="B25880" s="2" t="s">
        <v>37</v>
      </c>
      <c r="C25880" s="28">
        <v>0</v>
      </c>
    </row>
    <row r="25881" spans="1:3" ht="15" hidden="1" x14ac:dyDescent="0.2">
      <c r="A25881" s="13">
        <v>0</v>
      </c>
      <c r="B25881" s="16" t="s">
        <v>8</v>
      </c>
      <c r="C25881" s="33">
        <v>0</v>
      </c>
    </row>
    <row r="25882" spans="1:3" ht="15" hidden="1" x14ac:dyDescent="0.2">
      <c r="A25882" s="13">
        <v>0</v>
      </c>
      <c r="B25882" s="15" t="s">
        <v>9</v>
      </c>
      <c r="C25882" s="32">
        <v>0</v>
      </c>
    </row>
    <row r="25883" spans="1:3" ht="15" hidden="1" x14ac:dyDescent="0.2">
      <c r="A25883" s="13">
        <v>0</v>
      </c>
      <c r="B25883" s="15" t="s">
        <v>38</v>
      </c>
      <c r="C25883" s="32">
        <v>0</v>
      </c>
    </row>
    <row r="25884" spans="1:3" ht="15" hidden="1" x14ac:dyDescent="0.2">
      <c r="A25884" s="13">
        <f>SUM(C25884)</f>
        <v>0</v>
      </c>
      <c r="B25884" s="14" t="s">
        <v>39</v>
      </c>
      <c r="C25884" s="31">
        <v>0</v>
      </c>
    </row>
    <row r="25885" spans="1:3" ht="15" hidden="1" x14ac:dyDescent="0.2">
      <c r="A25885" s="13">
        <f>SUM(C25885)</f>
        <v>0</v>
      </c>
      <c r="B25885" s="4" t="s">
        <v>40</v>
      </c>
      <c r="C25885" s="28">
        <v>0</v>
      </c>
    </row>
    <row r="25886" spans="1:3" ht="15" hidden="1" x14ac:dyDescent="0.2">
      <c r="A25886" s="13">
        <f>SUM(C25886)</f>
        <v>0</v>
      </c>
      <c r="B25886" s="2" t="s">
        <v>41</v>
      </c>
      <c r="C25886" s="28">
        <v>0</v>
      </c>
    </row>
    <row r="25887" spans="1:3" ht="15" hidden="1" x14ac:dyDescent="0.2">
      <c r="A25887" s="13">
        <v>0</v>
      </c>
      <c r="B25887" s="16" t="s">
        <v>14</v>
      </c>
      <c r="C25887" s="33">
        <v>0</v>
      </c>
    </row>
    <row r="25888" spans="1:3" ht="15" hidden="1" x14ac:dyDescent="0.2">
      <c r="A25888" s="13">
        <v>0</v>
      </c>
      <c r="B25888" s="15" t="s">
        <v>9</v>
      </c>
      <c r="C25888" s="32">
        <v>0</v>
      </c>
    </row>
    <row r="25889" spans="1:3" ht="15" hidden="1" x14ac:dyDescent="0.2">
      <c r="A25889" s="13">
        <v>0</v>
      </c>
      <c r="B25889" s="15" t="s">
        <v>10</v>
      </c>
      <c r="C25889" s="32">
        <v>0</v>
      </c>
    </row>
    <row r="25890" spans="1:3" ht="15" hidden="1" x14ac:dyDescent="0.2">
      <c r="A25890" s="13">
        <f>SUM(C25890)</f>
        <v>0</v>
      </c>
      <c r="B25890" s="14" t="s">
        <v>42</v>
      </c>
      <c r="C25890" s="31">
        <v>0</v>
      </c>
    </row>
    <row r="25891" spans="1:3" ht="15" hidden="1" x14ac:dyDescent="0.2">
      <c r="A25891" s="13">
        <f>SUM(C25891)</f>
        <v>0</v>
      </c>
      <c r="B25891" s="4" t="s">
        <v>16</v>
      </c>
      <c r="C25891" s="28">
        <v>0</v>
      </c>
    </row>
    <row r="25892" spans="1:3" ht="15" hidden="1" x14ac:dyDescent="0.2">
      <c r="A25892" s="13">
        <f>SUM(C25892)</f>
        <v>0</v>
      </c>
      <c r="B25892" s="16" t="s">
        <v>17</v>
      </c>
      <c r="C25892" s="33">
        <v>0</v>
      </c>
    </row>
    <row r="25893" spans="1:3" ht="15" hidden="1" x14ac:dyDescent="0.2">
      <c r="A25893" s="13">
        <v>0</v>
      </c>
      <c r="B25893" s="15" t="s">
        <v>43</v>
      </c>
      <c r="C25893" s="32">
        <v>0</v>
      </c>
    </row>
    <row r="25894" spans="1:3" ht="15" hidden="1" x14ac:dyDescent="0.2">
      <c r="A25894" s="13">
        <v>0</v>
      </c>
      <c r="B25894" s="15" t="s">
        <v>15</v>
      </c>
      <c r="C25894" s="32">
        <v>0</v>
      </c>
    </row>
    <row r="25895" spans="1:3" ht="15" hidden="1" x14ac:dyDescent="0.2">
      <c r="A25895" s="13">
        <v>0</v>
      </c>
      <c r="B25895" s="15" t="s">
        <v>10</v>
      </c>
      <c r="C25895" s="32">
        <v>0</v>
      </c>
    </row>
    <row r="25896" spans="1:3" ht="15" hidden="1" x14ac:dyDescent="0.2">
      <c r="A25896" s="13">
        <f t="shared" ref="A25896:A25918" si="1057">SUM(C25896)</f>
        <v>0</v>
      </c>
      <c r="B25896" s="14" t="s">
        <v>39</v>
      </c>
      <c r="C25896" s="31">
        <v>0</v>
      </c>
    </row>
    <row r="25897" spans="1:3" ht="15" hidden="1" x14ac:dyDescent="0.2">
      <c r="A25897" s="13">
        <f t="shared" si="1057"/>
        <v>0</v>
      </c>
      <c r="B25897" s="4" t="s">
        <v>16</v>
      </c>
      <c r="C25897" s="28">
        <v>0</v>
      </c>
    </row>
    <row r="25898" spans="1:3" ht="18" hidden="1" customHeight="1" x14ac:dyDescent="0.2">
      <c r="A25898" s="13">
        <f t="shared" si="1057"/>
        <v>0</v>
      </c>
      <c r="B25898" s="21"/>
      <c r="C25898" s="35"/>
    </row>
    <row r="25899" spans="1:3" ht="18" hidden="1" customHeight="1" x14ac:dyDescent="0.2">
      <c r="A25899" s="13">
        <f t="shared" si="1057"/>
        <v>0</v>
      </c>
      <c r="B25899" s="22" t="s">
        <v>60</v>
      </c>
      <c r="C25899" s="29"/>
    </row>
    <row r="25900" spans="1:3" ht="15" x14ac:dyDescent="0.2">
      <c r="A25900" s="13"/>
      <c r="B25900" s="17" t="s">
        <v>44</v>
      </c>
      <c r="C25900" s="31">
        <v>4308.0922300000002</v>
      </c>
    </row>
    <row r="25901" spans="1:3" ht="15" x14ac:dyDescent="0.2">
      <c r="A25901" s="13"/>
      <c r="B25901" s="12" t="s">
        <v>1</v>
      </c>
      <c r="C25901" s="31">
        <v>4308.0922300000002</v>
      </c>
    </row>
    <row r="25902" spans="1:3" ht="15" hidden="1" x14ac:dyDescent="0.2">
      <c r="A25902" s="13">
        <f t="shared" si="1057"/>
        <v>0</v>
      </c>
      <c r="B25902" s="12" t="s">
        <v>6</v>
      </c>
      <c r="C25902" s="31">
        <v>0</v>
      </c>
    </row>
    <row r="25903" spans="1:3" ht="15" hidden="1" x14ac:dyDescent="0.2">
      <c r="A25903" s="13">
        <f t="shared" si="1057"/>
        <v>0</v>
      </c>
      <c r="B25903" s="12" t="s">
        <v>45</v>
      </c>
      <c r="C25903" s="31">
        <v>0</v>
      </c>
    </row>
    <row r="25904" spans="1:3" ht="15" hidden="1" x14ac:dyDescent="0.2">
      <c r="A25904" s="13">
        <f t="shared" si="1057"/>
        <v>0</v>
      </c>
      <c r="B25904" s="12" t="s">
        <v>13</v>
      </c>
      <c r="C25904" s="31">
        <v>0</v>
      </c>
    </row>
    <row r="25905" spans="1:3" ht="15" x14ac:dyDescent="0.2">
      <c r="A25905" s="13"/>
      <c r="B25905" s="17" t="s">
        <v>46</v>
      </c>
      <c r="C25905" s="31">
        <v>3205.0498899999998</v>
      </c>
    </row>
    <row r="25906" spans="1:3" ht="15" x14ac:dyDescent="0.2">
      <c r="A25906" s="13"/>
      <c r="B25906" s="12" t="s">
        <v>19</v>
      </c>
      <c r="C25906" s="31">
        <v>3200.64572</v>
      </c>
    </row>
    <row r="25907" spans="1:3" ht="15" x14ac:dyDescent="0.2">
      <c r="A25907" s="13"/>
      <c r="B25907" s="12" t="s">
        <v>36</v>
      </c>
      <c r="C25907" s="31">
        <v>4.4041699999999997</v>
      </c>
    </row>
    <row r="25908" spans="1:3" ht="15" hidden="1" x14ac:dyDescent="0.2">
      <c r="A25908" s="13">
        <f t="shared" si="1057"/>
        <v>0</v>
      </c>
      <c r="B25908" s="12" t="s">
        <v>47</v>
      </c>
      <c r="C25908" s="31">
        <v>0</v>
      </c>
    </row>
    <row r="25909" spans="1:3" ht="15" hidden="1" x14ac:dyDescent="0.2">
      <c r="A25909" s="13">
        <f t="shared" si="1057"/>
        <v>0</v>
      </c>
      <c r="B25909" s="12" t="s">
        <v>41</v>
      </c>
      <c r="C25909" s="31">
        <v>0</v>
      </c>
    </row>
    <row r="25910" spans="1:3" ht="15" x14ac:dyDescent="0.2">
      <c r="A25910" s="13"/>
      <c r="B25910" s="39" t="s">
        <v>48</v>
      </c>
      <c r="C25910" s="40">
        <v>1103.04234</v>
      </c>
    </row>
    <row r="25911" spans="1:3" ht="15" x14ac:dyDescent="0.2">
      <c r="A25911" s="13"/>
      <c r="B25911" s="39" t="s">
        <v>49</v>
      </c>
      <c r="C25911" s="40">
        <v>9291.4087199999994</v>
      </c>
    </row>
    <row r="25912" spans="1:3" ht="15" x14ac:dyDescent="0.2">
      <c r="A25912" s="13"/>
      <c r="B25912" s="39" t="s">
        <v>50</v>
      </c>
      <c r="C25912" s="40">
        <v>10394.451059999999</v>
      </c>
    </row>
    <row r="25913" spans="1:3" ht="18" hidden="1" customHeight="1" x14ac:dyDescent="0.2">
      <c r="A25913" s="13">
        <f t="shared" si="1057"/>
        <v>0</v>
      </c>
      <c r="B25913" s="23"/>
      <c r="C25913" s="34"/>
    </row>
    <row r="25914" spans="1:3" ht="18" hidden="1" customHeight="1" x14ac:dyDescent="0.2">
      <c r="A25914" s="13">
        <f t="shared" si="1057"/>
        <v>0</v>
      </c>
      <c r="B25914" s="18" t="s">
        <v>319</v>
      </c>
      <c r="C25914" s="29"/>
    </row>
    <row r="25915" spans="1:3" ht="15" x14ac:dyDescent="0.2">
      <c r="A25915" s="13"/>
      <c r="B25915" s="5" t="s">
        <v>53</v>
      </c>
      <c r="C25915" s="36">
        <v>150</v>
      </c>
    </row>
    <row r="25916" spans="1:3" ht="15" x14ac:dyDescent="0.2">
      <c r="A25916" s="13"/>
      <c r="B25916" s="6" t="s">
        <v>54</v>
      </c>
      <c r="C25916" s="36">
        <v>123</v>
      </c>
    </row>
    <row r="25917" spans="1:3" ht="15" x14ac:dyDescent="0.2">
      <c r="A25917" s="13"/>
      <c r="B25917" s="6" t="s">
        <v>55</v>
      </c>
      <c r="C25917" s="36">
        <v>27</v>
      </c>
    </row>
    <row r="25918" spans="1:3" ht="18" hidden="1" customHeight="1" x14ac:dyDescent="0.2">
      <c r="A25918" s="13">
        <f t="shared" si="1057"/>
        <v>0</v>
      </c>
      <c r="B25918" s="24"/>
      <c r="C25918" s="34"/>
    </row>
    <row r="25919" spans="1:3" ht="18" customHeight="1" x14ac:dyDescent="0.2">
      <c r="A25919" s="13"/>
      <c r="B25919" s="121" t="s">
        <v>317</v>
      </c>
      <c r="C25919" s="122"/>
    </row>
    <row r="25920" spans="1:3" ht="18" hidden="1" customHeight="1" x14ac:dyDescent="0.2">
      <c r="A25920" s="13">
        <f t="shared" ref="A25920:A25928" si="1058">SUM(C25920)</f>
        <v>0</v>
      </c>
      <c r="B25920" s="21"/>
      <c r="C25920" s="35"/>
    </row>
    <row r="25921" spans="1:3" ht="18" hidden="1" customHeight="1" x14ac:dyDescent="0.2">
      <c r="A25921" s="13">
        <f t="shared" si="1058"/>
        <v>0</v>
      </c>
      <c r="B25921" s="22" t="s">
        <v>59</v>
      </c>
      <c r="C25921" s="29"/>
    </row>
    <row r="25922" spans="1:3" ht="15" x14ac:dyDescent="0.2">
      <c r="A25922" s="13"/>
      <c r="B25922" s="2" t="s">
        <v>1</v>
      </c>
      <c r="C25922" s="28">
        <v>306.2</v>
      </c>
    </row>
    <row r="25923" spans="1:3" ht="15" hidden="1" x14ac:dyDescent="0.2">
      <c r="A25923" s="13">
        <f t="shared" si="1058"/>
        <v>0</v>
      </c>
      <c r="B25923" s="3" t="s">
        <v>2</v>
      </c>
      <c r="C25923" s="28"/>
    </row>
    <row r="25924" spans="1:3" ht="15" hidden="1" x14ac:dyDescent="0.2">
      <c r="A25924" s="13">
        <f t="shared" si="1058"/>
        <v>0</v>
      </c>
      <c r="B25924" s="3" t="s">
        <v>3</v>
      </c>
      <c r="C25924" s="28"/>
    </row>
    <row r="25925" spans="1:3" ht="15" hidden="1" x14ac:dyDescent="0.2">
      <c r="A25925" s="13">
        <f t="shared" si="1058"/>
        <v>0</v>
      </c>
      <c r="B25925" s="3" t="s">
        <v>4</v>
      </c>
      <c r="C25925" s="28">
        <v>0</v>
      </c>
    </row>
    <row r="25926" spans="1:3" ht="15" x14ac:dyDescent="0.2">
      <c r="A25926" s="13"/>
      <c r="B25926" s="3" t="s">
        <v>5</v>
      </c>
      <c r="C25926" s="28">
        <v>306.2</v>
      </c>
    </row>
    <row r="25927" spans="1:3" ht="15" hidden="1" x14ac:dyDescent="0.2">
      <c r="A25927" s="13">
        <f t="shared" si="1058"/>
        <v>0</v>
      </c>
      <c r="B25927" s="2" t="s">
        <v>6</v>
      </c>
      <c r="C25927" s="28">
        <v>0</v>
      </c>
    </row>
    <row r="25928" spans="1:3" ht="15" hidden="1" x14ac:dyDescent="0.2">
      <c r="A25928" s="13">
        <f t="shared" si="1058"/>
        <v>0</v>
      </c>
      <c r="B25928" s="2" t="s">
        <v>7</v>
      </c>
      <c r="C25928" s="28">
        <v>0</v>
      </c>
    </row>
    <row r="25929" spans="1:3" ht="15" hidden="1" x14ac:dyDescent="0.2">
      <c r="A25929" s="13">
        <v>0</v>
      </c>
      <c r="B25929" s="3" t="s">
        <v>8</v>
      </c>
      <c r="C25929" s="28">
        <v>0</v>
      </c>
    </row>
    <row r="25930" spans="1:3" ht="15" hidden="1" x14ac:dyDescent="0.2">
      <c r="A25930" s="13">
        <f>SUM(C25930)</f>
        <v>0</v>
      </c>
      <c r="B25930" s="4" t="s">
        <v>9</v>
      </c>
      <c r="C25930" s="28">
        <v>0</v>
      </c>
    </row>
    <row r="25931" spans="1:3" ht="15" hidden="1" x14ac:dyDescent="0.2">
      <c r="A25931" s="13">
        <v>0</v>
      </c>
      <c r="B25931" s="4" t="s">
        <v>10</v>
      </c>
      <c r="C25931" s="28">
        <v>0</v>
      </c>
    </row>
    <row r="25932" spans="1:3" ht="15" hidden="1" x14ac:dyDescent="0.2">
      <c r="A25932" s="13">
        <f>SUM(C25932)</f>
        <v>0</v>
      </c>
      <c r="B25932" s="4" t="s">
        <v>11</v>
      </c>
      <c r="C25932" s="28">
        <v>0</v>
      </c>
    </row>
    <row r="25933" spans="1:3" ht="15" hidden="1" x14ac:dyDescent="0.2">
      <c r="A25933" s="13">
        <f>SUM(C25933)</f>
        <v>0</v>
      </c>
      <c r="B25933" s="4" t="s">
        <v>12</v>
      </c>
      <c r="C25933" s="28">
        <v>0</v>
      </c>
    </row>
    <row r="25934" spans="1:3" ht="15" hidden="1" x14ac:dyDescent="0.2">
      <c r="A25934" s="13">
        <f>SUM(C25934)</f>
        <v>0</v>
      </c>
      <c r="B25934" s="2" t="s">
        <v>13</v>
      </c>
      <c r="C25934" s="28">
        <v>0</v>
      </c>
    </row>
    <row r="25935" spans="1:3" ht="15" hidden="1" x14ac:dyDescent="0.2">
      <c r="A25935" s="13">
        <v>0</v>
      </c>
      <c r="B25935" s="3" t="s">
        <v>14</v>
      </c>
      <c r="C25935" s="28">
        <v>0</v>
      </c>
    </row>
    <row r="25936" spans="1:3" ht="15" hidden="1" x14ac:dyDescent="0.2">
      <c r="A25936" s="13">
        <v>0</v>
      </c>
      <c r="B25936" s="4" t="s">
        <v>15</v>
      </c>
      <c r="C25936" s="28">
        <v>0</v>
      </c>
    </row>
    <row r="25937" spans="1:3" ht="15" hidden="1" x14ac:dyDescent="0.2">
      <c r="A25937" s="13">
        <v>0</v>
      </c>
      <c r="B25937" s="4" t="s">
        <v>10</v>
      </c>
      <c r="C25937" s="28">
        <v>0</v>
      </c>
    </row>
    <row r="25938" spans="1:3" ht="15" hidden="1" x14ac:dyDescent="0.2">
      <c r="A25938" s="13">
        <f t="shared" ref="A25938:A25944" si="1059">SUM(C25938)</f>
        <v>0</v>
      </c>
      <c r="B25938" s="4" t="s">
        <v>16</v>
      </c>
      <c r="C25938" s="28">
        <v>0</v>
      </c>
    </row>
    <row r="25939" spans="1:3" ht="15" hidden="1" x14ac:dyDescent="0.2">
      <c r="A25939" s="13">
        <f t="shared" si="1059"/>
        <v>0</v>
      </c>
      <c r="B25939" s="3" t="s">
        <v>17</v>
      </c>
      <c r="C25939" s="28">
        <v>0</v>
      </c>
    </row>
    <row r="25940" spans="1:3" ht="15" hidden="1" x14ac:dyDescent="0.2">
      <c r="A25940" s="13">
        <f t="shared" si="1059"/>
        <v>0</v>
      </c>
      <c r="B25940" s="4" t="s">
        <v>18</v>
      </c>
      <c r="C25940" s="28">
        <v>0</v>
      </c>
    </row>
    <row r="25941" spans="1:3" ht="18" hidden="1" customHeight="1" x14ac:dyDescent="0.2">
      <c r="A25941" s="13">
        <f t="shared" si="1059"/>
        <v>0</v>
      </c>
      <c r="B25941" s="21"/>
      <c r="C25941" s="35"/>
    </row>
    <row r="25942" spans="1:3" ht="15" x14ac:dyDescent="0.2">
      <c r="A25942" s="13"/>
      <c r="B25942" s="2" t="s">
        <v>19</v>
      </c>
      <c r="C25942" s="28">
        <v>287.70744000000002</v>
      </c>
    </row>
    <row r="25943" spans="1:3" ht="15" x14ac:dyDescent="0.2">
      <c r="A25943" s="13"/>
      <c r="B25943" s="12" t="s">
        <v>20</v>
      </c>
      <c r="C25943" s="31">
        <v>157.59523999999999</v>
      </c>
    </row>
    <row r="25944" spans="1:3" ht="15" x14ac:dyDescent="0.2">
      <c r="A25944" s="13"/>
      <c r="B25944" s="12" t="s">
        <v>21</v>
      </c>
      <c r="C25944" s="31">
        <v>128.01255</v>
      </c>
    </row>
    <row r="25945" spans="1:3" ht="15" hidden="1" x14ac:dyDescent="0.2">
      <c r="A25945" s="13">
        <v>0</v>
      </c>
      <c r="B25945" s="15" t="s">
        <v>22</v>
      </c>
      <c r="C25945" s="32">
        <v>97.3</v>
      </c>
    </row>
    <row r="25946" spans="1:3" ht="15" hidden="1" x14ac:dyDescent="0.2">
      <c r="A25946" s="13">
        <v>0</v>
      </c>
      <c r="B25946" s="15" t="s">
        <v>23</v>
      </c>
      <c r="C25946" s="32">
        <v>0</v>
      </c>
    </row>
    <row r="25947" spans="1:3" ht="15" hidden="1" x14ac:dyDescent="0.2">
      <c r="A25947" s="13">
        <v>0</v>
      </c>
      <c r="B25947" s="15" t="s">
        <v>24</v>
      </c>
      <c r="C25947" s="32">
        <v>7.6604999999999999</v>
      </c>
    </row>
    <row r="25948" spans="1:3" ht="15" hidden="1" x14ac:dyDescent="0.2">
      <c r="A25948" s="13">
        <v>0</v>
      </c>
      <c r="B25948" s="15" t="s">
        <v>25</v>
      </c>
      <c r="C25948" s="32">
        <v>3.2500000000000001E-2</v>
      </c>
    </row>
    <row r="25949" spans="1:3" ht="15" hidden="1" x14ac:dyDescent="0.2">
      <c r="A25949" s="13">
        <v>0</v>
      </c>
      <c r="B25949" s="15" t="s">
        <v>26</v>
      </c>
      <c r="C25949" s="32">
        <v>0</v>
      </c>
    </row>
    <row r="25950" spans="1:3" ht="15" hidden="1" x14ac:dyDescent="0.2">
      <c r="A25950" s="13">
        <v>0</v>
      </c>
      <c r="B25950" s="15" t="s">
        <v>27</v>
      </c>
      <c r="C25950" s="32">
        <v>0</v>
      </c>
    </row>
    <row r="25951" spans="1:3" ht="30" hidden="1" x14ac:dyDescent="0.2">
      <c r="A25951" s="13">
        <v>0</v>
      </c>
      <c r="B25951" s="15" t="s">
        <v>28</v>
      </c>
      <c r="C25951" s="32">
        <v>0</v>
      </c>
    </row>
    <row r="25952" spans="1:3" ht="15" hidden="1" x14ac:dyDescent="0.2">
      <c r="A25952" s="13">
        <v>0</v>
      </c>
      <c r="B25952" s="15" t="s">
        <v>29</v>
      </c>
      <c r="C25952" s="32">
        <v>4.2649499999999998</v>
      </c>
    </row>
    <row r="25953" spans="1:3" ht="15" hidden="1" x14ac:dyDescent="0.2">
      <c r="A25953" s="13">
        <v>0</v>
      </c>
      <c r="B25953" s="15" t="s">
        <v>30</v>
      </c>
      <c r="C25953" s="32">
        <v>0</v>
      </c>
    </row>
    <row r="25954" spans="1:3" ht="15" hidden="1" x14ac:dyDescent="0.2">
      <c r="A25954" s="13">
        <v>0</v>
      </c>
      <c r="B25954" s="15" t="s">
        <v>31</v>
      </c>
      <c r="C25954" s="32">
        <v>18.7546</v>
      </c>
    </row>
    <row r="25955" spans="1:3" ht="15" hidden="1" x14ac:dyDescent="0.2">
      <c r="A25955" s="13">
        <f t="shared" ref="A25955:A25961" si="1060">SUM(C25955)</f>
        <v>0</v>
      </c>
      <c r="B25955" s="12" t="s">
        <v>32</v>
      </c>
      <c r="C25955" s="31">
        <v>0</v>
      </c>
    </row>
    <row r="25956" spans="1:3" ht="15" hidden="1" x14ac:dyDescent="0.2">
      <c r="A25956" s="13">
        <f t="shared" si="1060"/>
        <v>0</v>
      </c>
      <c r="B25956" s="3" t="s">
        <v>33</v>
      </c>
      <c r="C25956" s="28">
        <v>0</v>
      </c>
    </row>
    <row r="25957" spans="1:3" ht="15" hidden="1" x14ac:dyDescent="0.2">
      <c r="A25957" s="13">
        <f t="shared" si="1060"/>
        <v>0</v>
      </c>
      <c r="B25957" s="12" t="s">
        <v>4</v>
      </c>
      <c r="C25957" s="31">
        <v>0</v>
      </c>
    </row>
    <row r="25958" spans="1:3" ht="15" x14ac:dyDescent="0.2">
      <c r="A25958" s="13"/>
      <c r="B25958" s="12" t="s">
        <v>34</v>
      </c>
      <c r="C25958" s="31">
        <v>2</v>
      </c>
    </row>
    <row r="25959" spans="1:3" ht="15" x14ac:dyDescent="0.2">
      <c r="A25959" s="13"/>
      <c r="B25959" s="12" t="s">
        <v>35</v>
      </c>
      <c r="C25959" s="31">
        <v>9.9650000000000002E-2</v>
      </c>
    </row>
    <row r="25960" spans="1:3" ht="15" x14ac:dyDescent="0.2">
      <c r="A25960" s="13"/>
      <c r="B25960" s="2" t="s">
        <v>36</v>
      </c>
      <c r="C25960" s="28">
        <v>0.96</v>
      </c>
    </row>
    <row r="25961" spans="1:3" ht="15" hidden="1" x14ac:dyDescent="0.2">
      <c r="A25961" s="13">
        <f t="shared" si="1060"/>
        <v>0</v>
      </c>
      <c r="B25961" s="2" t="s">
        <v>37</v>
      </c>
      <c r="C25961" s="28">
        <v>0</v>
      </c>
    </row>
    <row r="25962" spans="1:3" ht="15" hidden="1" x14ac:dyDescent="0.2">
      <c r="A25962" s="13">
        <v>0</v>
      </c>
      <c r="B25962" s="16" t="s">
        <v>8</v>
      </c>
      <c r="C25962" s="33">
        <v>0</v>
      </c>
    </row>
    <row r="25963" spans="1:3" ht="15" hidden="1" x14ac:dyDescent="0.2">
      <c r="A25963" s="13">
        <v>0</v>
      </c>
      <c r="B25963" s="15" t="s">
        <v>9</v>
      </c>
      <c r="C25963" s="32">
        <v>0</v>
      </c>
    </row>
    <row r="25964" spans="1:3" ht="15" hidden="1" x14ac:dyDescent="0.2">
      <c r="A25964" s="13">
        <v>0</v>
      </c>
      <c r="B25964" s="15" t="s">
        <v>38</v>
      </c>
      <c r="C25964" s="32">
        <v>0</v>
      </c>
    </row>
    <row r="25965" spans="1:3" ht="15" hidden="1" x14ac:dyDescent="0.2">
      <c r="A25965" s="13">
        <f>SUM(C25965)</f>
        <v>0</v>
      </c>
      <c r="B25965" s="14" t="s">
        <v>39</v>
      </c>
      <c r="C25965" s="31">
        <v>0</v>
      </c>
    </row>
    <row r="25966" spans="1:3" ht="15" hidden="1" x14ac:dyDescent="0.2">
      <c r="A25966" s="13">
        <f>SUM(C25966)</f>
        <v>0</v>
      </c>
      <c r="B25966" s="4" t="s">
        <v>40</v>
      </c>
      <c r="C25966" s="28">
        <v>0</v>
      </c>
    </row>
    <row r="25967" spans="1:3" ht="15" hidden="1" x14ac:dyDescent="0.2">
      <c r="A25967" s="13">
        <f>SUM(C25967)</f>
        <v>0</v>
      </c>
      <c r="B25967" s="2" t="s">
        <v>41</v>
      </c>
      <c r="C25967" s="28">
        <v>0</v>
      </c>
    </row>
    <row r="25968" spans="1:3" ht="15" hidden="1" x14ac:dyDescent="0.2">
      <c r="A25968" s="13">
        <v>0</v>
      </c>
      <c r="B25968" s="16" t="s">
        <v>14</v>
      </c>
      <c r="C25968" s="33">
        <v>0</v>
      </c>
    </row>
    <row r="25969" spans="1:3" ht="15" hidden="1" x14ac:dyDescent="0.2">
      <c r="A25969" s="13">
        <v>0</v>
      </c>
      <c r="B25969" s="15" t="s">
        <v>9</v>
      </c>
      <c r="C25969" s="32">
        <v>0</v>
      </c>
    </row>
    <row r="25970" spans="1:3" ht="15" hidden="1" x14ac:dyDescent="0.2">
      <c r="A25970" s="13">
        <v>0</v>
      </c>
      <c r="B25970" s="15" t="s">
        <v>10</v>
      </c>
      <c r="C25970" s="32">
        <v>0</v>
      </c>
    </row>
    <row r="25971" spans="1:3" ht="15" hidden="1" x14ac:dyDescent="0.2">
      <c r="A25971" s="13">
        <f>SUM(C25971)</f>
        <v>0</v>
      </c>
      <c r="B25971" s="14" t="s">
        <v>42</v>
      </c>
      <c r="C25971" s="31">
        <v>0</v>
      </c>
    </row>
    <row r="25972" spans="1:3" ht="15" hidden="1" x14ac:dyDescent="0.2">
      <c r="A25972" s="13">
        <f>SUM(C25972)</f>
        <v>0</v>
      </c>
      <c r="B25972" s="4" t="s">
        <v>16</v>
      </c>
      <c r="C25972" s="28">
        <v>0</v>
      </c>
    </row>
    <row r="25973" spans="1:3" ht="15" hidden="1" x14ac:dyDescent="0.2">
      <c r="A25973" s="13">
        <f>SUM(C25973)</f>
        <v>0</v>
      </c>
      <c r="B25973" s="16" t="s">
        <v>17</v>
      </c>
      <c r="C25973" s="33">
        <v>0</v>
      </c>
    </row>
    <row r="25974" spans="1:3" ht="15" hidden="1" x14ac:dyDescent="0.2">
      <c r="A25974" s="13">
        <v>0</v>
      </c>
      <c r="B25974" s="15" t="s">
        <v>43</v>
      </c>
      <c r="C25974" s="32">
        <v>0</v>
      </c>
    </row>
    <row r="25975" spans="1:3" ht="15" hidden="1" x14ac:dyDescent="0.2">
      <c r="A25975" s="13">
        <v>0</v>
      </c>
      <c r="B25975" s="15" t="s">
        <v>15</v>
      </c>
      <c r="C25975" s="32">
        <v>0</v>
      </c>
    </row>
    <row r="25976" spans="1:3" ht="15" hidden="1" x14ac:dyDescent="0.2">
      <c r="A25976" s="13">
        <v>0</v>
      </c>
      <c r="B25976" s="15" t="s">
        <v>10</v>
      </c>
      <c r="C25976" s="32">
        <v>0</v>
      </c>
    </row>
    <row r="25977" spans="1:3" ht="15" hidden="1" x14ac:dyDescent="0.2">
      <c r="A25977" s="13">
        <f t="shared" ref="A25977:A25999" si="1061">SUM(C25977)</f>
        <v>0</v>
      </c>
      <c r="B25977" s="14" t="s">
        <v>39</v>
      </c>
      <c r="C25977" s="31">
        <v>0</v>
      </c>
    </row>
    <row r="25978" spans="1:3" ht="15" hidden="1" x14ac:dyDescent="0.2">
      <c r="A25978" s="13">
        <f t="shared" si="1061"/>
        <v>0</v>
      </c>
      <c r="B25978" s="4" t="s">
        <v>16</v>
      </c>
      <c r="C25978" s="28">
        <v>0</v>
      </c>
    </row>
    <row r="25979" spans="1:3" ht="18" hidden="1" customHeight="1" x14ac:dyDescent="0.2">
      <c r="A25979" s="13">
        <f t="shared" si="1061"/>
        <v>0</v>
      </c>
      <c r="B25979" s="21"/>
      <c r="C25979" s="35"/>
    </row>
    <row r="25980" spans="1:3" ht="18" hidden="1" customHeight="1" x14ac:dyDescent="0.2">
      <c r="A25980" s="13">
        <f t="shared" si="1061"/>
        <v>0</v>
      </c>
      <c r="B25980" s="22" t="s">
        <v>60</v>
      </c>
      <c r="C25980" s="29"/>
    </row>
    <row r="25981" spans="1:3" ht="15" x14ac:dyDescent="0.2">
      <c r="A25981" s="13"/>
      <c r="B25981" s="17" t="s">
        <v>44</v>
      </c>
      <c r="C25981" s="31">
        <v>306.2</v>
      </c>
    </row>
    <row r="25982" spans="1:3" ht="15" x14ac:dyDescent="0.2">
      <c r="A25982" s="13"/>
      <c r="B25982" s="12" t="s">
        <v>1</v>
      </c>
      <c r="C25982" s="31">
        <v>306.2</v>
      </c>
    </row>
    <row r="25983" spans="1:3" ht="15" hidden="1" x14ac:dyDescent="0.2">
      <c r="A25983" s="13">
        <f t="shared" si="1061"/>
        <v>0</v>
      </c>
      <c r="B25983" s="12" t="s">
        <v>6</v>
      </c>
      <c r="C25983" s="31">
        <v>0</v>
      </c>
    </row>
    <row r="25984" spans="1:3" ht="15" hidden="1" x14ac:dyDescent="0.2">
      <c r="A25984" s="13">
        <f t="shared" si="1061"/>
        <v>0</v>
      </c>
      <c r="B25984" s="12" t="s">
        <v>45</v>
      </c>
      <c r="C25984" s="31">
        <v>0</v>
      </c>
    </row>
    <row r="25985" spans="1:3" ht="15" hidden="1" x14ac:dyDescent="0.2">
      <c r="A25985" s="13">
        <f t="shared" si="1061"/>
        <v>0</v>
      </c>
      <c r="B25985" s="12" t="s">
        <v>13</v>
      </c>
      <c r="C25985" s="31">
        <v>0</v>
      </c>
    </row>
    <row r="25986" spans="1:3" ht="15" x14ac:dyDescent="0.2">
      <c r="A25986" s="13"/>
      <c r="B25986" s="17" t="s">
        <v>46</v>
      </c>
      <c r="C25986" s="31">
        <v>288.66744</v>
      </c>
    </row>
    <row r="25987" spans="1:3" ht="15" x14ac:dyDescent="0.2">
      <c r="A25987" s="13"/>
      <c r="B25987" s="12" t="s">
        <v>19</v>
      </c>
      <c r="C25987" s="31">
        <v>287.70744000000002</v>
      </c>
    </row>
    <row r="25988" spans="1:3" ht="15" x14ac:dyDescent="0.2">
      <c r="A25988" s="13"/>
      <c r="B25988" s="12" t="s">
        <v>36</v>
      </c>
      <c r="C25988" s="31">
        <v>0.96</v>
      </c>
    </row>
    <row r="25989" spans="1:3" ht="15" hidden="1" x14ac:dyDescent="0.2">
      <c r="A25989" s="13">
        <f t="shared" si="1061"/>
        <v>0</v>
      </c>
      <c r="B25989" s="12" t="s">
        <v>47</v>
      </c>
      <c r="C25989" s="31">
        <v>0</v>
      </c>
    </row>
    <row r="25990" spans="1:3" ht="15" hidden="1" x14ac:dyDescent="0.2">
      <c r="A25990" s="13">
        <f t="shared" si="1061"/>
        <v>0</v>
      </c>
      <c r="B25990" s="12" t="s">
        <v>41</v>
      </c>
      <c r="C25990" s="31">
        <v>0</v>
      </c>
    </row>
    <row r="25991" spans="1:3" ht="15" x14ac:dyDescent="0.2">
      <c r="A25991" s="13"/>
      <c r="B25991" s="39" t="s">
        <v>48</v>
      </c>
      <c r="C25991" s="40">
        <v>17.53256</v>
      </c>
    </row>
    <row r="25992" spans="1:3" ht="15" hidden="1" x14ac:dyDescent="0.2">
      <c r="A25992" s="13">
        <f t="shared" si="1061"/>
        <v>0</v>
      </c>
      <c r="B25992" s="39" t="s">
        <v>49</v>
      </c>
      <c r="C25992" s="40">
        <v>0</v>
      </c>
    </row>
    <row r="25993" spans="1:3" ht="15" x14ac:dyDescent="0.2">
      <c r="A25993" s="13"/>
      <c r="B25993" s="39" t="s">
        <v>50</v>
      </c>
      <c r="C25993" s="40">
        <v>17.53256</v>
      </c>
    </row>
    <row r="25994" spans="1:3" ht="18" hidden="1" customHeight="1" x14ac:dyDescent="0.2">
      <c r="A25994" s="13">
        <f t="shared" si="1061"/>
        <v>0</v>
      </c>
      <c r="B25994" s="23"/>
      <c r="C25994" s="34"/>
    </row>
    <row r="25995" spans="1:3" ht="18" hidden="1" customHeight="1" x14ac:dyDescent="0.2">
      <c r="A25995" s="13">
        <f t="shared" si="1061"/>
        <v>0</v>
      </c>
      <c r="B25995" s="18" t="s">
        <v>319</v>
      </c>
      <c r="C25995" s="29"/>
    </row>
    <row r="25996" spans="1:3" ht="15" x14ac:dyDescent="0.2">
      <c r="A25996" s="13"/>
      <c r="B25996" s="5" t="s">
        <v>53</v>
      </c>
      <c r="C25996" s="36">
        <v>11</v>
      </c>
    </row>
    <row r="25997" spans="1:3" ht="15" x14ac:dyDescent="0.2">
      <c r="A25997" s="13"/>
      <c r="B25997" s="6" t="s">
        <v>54</v>
      </c>
      <c r="C25997" s="36">
        <v>6</v>
      </c>
    </row>
    <row r="25998" spans="1:3" ht="15" x14ac:dyDescent="0.2">
      <c r="A25998" s="13"/>
      <c r="B25998" s="6" t="s">
        <v>55</v>
      </c>
      <c r="C25998" s="36">
        <v>5</v>
      </c>
    </row>
    <row r="25999" spans="1:3" ht="18" hidden="1" customHeight="1" x14ac:dyDescent="0.2">
      <c r="A25999" s="13">
        <f t="shared" si="1061"/>
        <v>0</v>
      </c>
      <c r="B25999" s="24"/>
      <c r="C25999" s="34"/>
    </row>
    <row r="26000" spans="1:3" ht="18" customHeight="1" x14ac:dyDescent="0.2">
      <c r="A26000" s="13"/>
      <c r="B26000" s="121" t="s">
        <v>318</v>
      </c>
      <c r="C26000" s="122"/>
    </row>
    <row r="26001" spans="1:3" ht="18" hidden="1" customHeight="1" x14ac:dyDescent="0.2">
      <c r="A26001" s="13">
        <f t="shared" ref="A26001:A26009" si="1062">SUM(C26001)</f>
        <v>0</v>
      </c>
      <c r="B26001" s="21"/>
      <c r="C26001" s="35"/>
    </row>
    <row r="26002" spans="1:3" ht="18" hidden="1" customHeight="1" x14ac:dyDescent="0.2">
      <c r="A26002" s="13">
        <f t="shared" si="1062"/>
        <v>0</v>
      </c>
      <c r="B26002" s="22" t="s">
        <v>59</v>
      </c>
      <c r="C26002" s="29"/>
    </row>
    <row r="26003" spans="1:3" ht="15" x14ac:dyDescent="0.2">
      <c r="A26003" s="13"/>
      <c r="B26003" s="2" t="s">
        <v>1</v>
      </c>
      <c r="C26003" s="28">
        <v>200</v>
      </c>
    </row>
    <row r="26004" spans="1:3" ht="15" hidden="1" x14ac:dyDescent="0.2">
      <c r="A26004" s="13">
        <f t="shared" si="1062"/>
        <v>0</v>
      </c>
      <c r="B26004" s="3" t="s">
        <v>2</v>
      </c>
      <c r="C26004" s="28"/>
    </row>
    <row r="26005" spans="1:3" ht="15" hidden="1" x14ac:dyDescent="0.2">
      <c r="A26005" s="13">
        <f t="shared" si="1062"/>
        <v>0</v>
      </c>
      <c r="B26005" s="3" t="s">
        <v>3</v>
      </c>
      <c r="C26005" s="28"/>
    </row>
    <row r="26006" spans="1:3" ht="15" x14ac:dyDescent="0.2">
      <c r="A26006" s="13"/>
      <c r="B26006" s="3" t="s">
        <v>4</v>
      </c>
      <c r="C26006" s="28">
        <v>200</v>
      </c>
    </row>
    <row r="26007" spans="1:3" ht="15" hidden="1" x14ac:dyDescent="0.2">
      <c r="A26007" s="13">
        <f t="shared" si="1062"/>
        <v>0</v>
      </c>
      <c r="B26007" s="3" t="s">
        <v>5</v>
      </c>
      <c r="C26007" s="28">
        <v>0</v>
      </c>
    </row>
    <row r="26008" spans="1:3" ht="15" hidden="1" x14ac:dyDescent="0.2">
      <c r="A26008" s="13">
        <f t="shared" si="1062"/>
        <v>0</v>
      </c>
      <c r="B26008" s="2" t="s">
        <v>6</v>
      </c>
      <c r="C26008" s="28">
        <v>0</v>
      </c>
    </row>
    <row r="26009" spans="1:3" ht="15" hidden="1" x14ac:dyDescent="0.2">
      <c r="A26009" s="13">
        <f t="shared" si="1062"/>
        <v>0</v>
      </c>
      <c r="B26009" s="2" t="s">
        <v>7</v>
      </c>
      <c r="C26009" s="28">
        <v>0</v>
      </c>
    </row>
    <row r="26010" spans="1:3" ht="15" hidden="1" x14ac:dyDescent="0.2">
      <c r="A26010" s="13">
        <v>0</v>
      </c>
      <c r="B26010" s="3" t="s">
        <v>8</v>
      </c>
      <c r="C26010" s="28">
        <v>0</v>
      </c>
    </row>
    <row r="26011" spans="1:3" ht="15" hidden="1" x14ac:dyDescent="0.2">
      <c r="A26011" s="13">
        <f>SUM(C26011)</f>
        <v>0</v>
      </c>
      <c r="B26011" s="4" t="s">
        <v>9</v>
      </c>
      <c r="C26011" s="28">
        <v>0</v>
      </c>
    </row>
    <row r="26012" spans="1:3" ht="15" hidden="1" x14ac:dyDescent="0.2">
      <c r="A26012" s="13">
        <v>0</v>
      </c>
      <c r="B26012" s="4" t="s">
        <v>10</v>
      </c>
      <c r="C26012" s="28">
        <v>0</v>
      </c>
    </row>
    <row r="26013" spans="1:3" ht="15" hidden="1" x14ac:dyDescent="0.2">
      <c r="A26013" s="13">
        <f>SUM(C26013)</f>
        <v>0</v>
      </c>
      <c r="B26013" s="4" t="s">
        <v>11</v>
      </c>
      <c r="C26013" s="28">
        <v>0</v>
      </c>
    </row>
    <row r="26014" spans="1:3" ht="15" hidden="1" x14ac:dyDescent="0.2">
      <c r="A26014" s="13">
        <f>SUM(C26014)</f>
        <v>0</v>
      </c>
      <c r="B26014" s="4" t="s">
        <v>12</v>
      </c>
      <c r="C26014" s="28">
        <v>0</v>
      </c>
    </row>
    <row r="26015" spans="1:3" ht="15" hidden="1" x14ac:dyDescent="0.2">
      <c r="A26015" s="13">
        <f>SUM(C26015)</f>
        <v>0</v>
      </c>
      <c r="B26015" s="2" t="s">
        <v>13</v>
      </c>
      <c r="C26015" s="28">
        <v>0</v>
      </c>
    </row>
    <row r="26016" spans="1:3" ht="15" hidden="1" x14ac:dyDescent="0.2">
      <c r="A26016" s="13">
        <v>0</v>
      </c>
      <c r="B26016" s="3" t="s">
        <v>14</v>
      </c>
      <c r="C26016" s="28">
        <v>0</v>
      </c>
    </row>
    <row r="26017" spans="1:3" ht="15" hidden="1" x14ac:dyDescent="0.2">
      <c r="A26017" s="13">
        <v>0</v>
      </c>
      <c r="B26017" s="4" t="s">
        <v>15</v>
      </c>
      <c r="C26017" s="28">
        <v>0</v>
      </c>
    </row>
    <row r="26018" spans="1:3" ht="15" hidden="1" x14ac:dyDescent="0.2">
      <c r="A26018" s="13">
        <v>0</v>
      </c>
      <c r="B26018" s="4" t="s">
        <v>10</v>
      </c>
      <c r="C26018" s="28">
        <v>0</v>
      </c>
    </row>
    <row r="26019" spans="1:3" ht="15" hidden="1" x14ac:dyDescent="0.2">
      <c r="A26019" s="13">
        <f t="shared" ref="A26019:A26025" si="1063">SUM(C26019)</f>
        <v>0</v>
      </c>
      <c r="B26019" s="4" t="s">
        <v>16</v>
      </c>
      <c r="C26019" s="28">
        <v>0</v>
      </c>
    </row>
    <row r="26020" spans="1:3" ht="15" hidden="1" x14ac:dyDescent="0.2">
      <c r="A26020" s="13">
        <f t="shared" si="1063"/>
        <v>0</v>
      </c>
      <c r="B26020" s="3" t="s">
        <v>17</v>
      </c>
      <c r="C26020" s="28">
        <v>0</v>
      </c>
    </row>
    <row r="26021" spans="1:3" ht="15" hidden="1" x14ac:dyDescent="0.2">
      <c r="A26021" s="13">
        <f t="shared" si="1063"/>
        <v>0</v>
      </c>
      <c r="B26021" s="4" t="s">
        <v>18</v>
      </c>
      <c r="C26021" s="28">
        <v>0</v>
      </c>
    </row>
    <row r="26022" spans="1:3" ht="18" hidden="1" customHeight="1" x14ac:dyDescent="0.2">
      <c r="A26022" s="13">
        <f t="shared" si="1063"/>
        <v>0</v>
      </c>
      <c r="B26022" s="21"/>
      <c r="C26022" s="35"/>
    </row>
    <row r="26023" spans="1:3" ht="15" x14ac:dyDescent="0.2">
      <c r="A26023" s="13"/>
      <c r="B26023" s="2" t="s">
        <v>19</v>
      </c>
      <c r="C26023" s="28">
        <v>307.58724000000001</v>
      </c>
    </row>
    <row r="26024" spans="1:3" ht="15" x14ac:dyDescent="0.2">
      <c r="A26024" s="13"/>
      <c r="B26024" s="12" t="s">
        <v>20</v>
      </c>
      <c r="C26024" s="31">
        <v>84</v>
      </c>
    </row>
    <row r="26025" spans="1:3" ht="15" x14ac:dyDescent="0.2">
      <c r="A26025" s="13"/>
      <c r="B26025" s="12" t="s">
        <v>21</v>
      </c>
      <c r="C26025" s="31">
        <v>7.0826400000000005</v>
      </c>
    </row>
    <row r="26026" spans="1:3" ht="15" hidden="1" x14ac:dyDescent="0.2">
      <c r="A26026" s="13">
        <v>0</v>
      </c>
      <c r="B26026" s="15" t="s">
        <v>22</v>
      </c>
      <c r="C26026" s="32">
        <v>4.2</v>
      </c>
    </row>
    <row r="26027" spans="1:3" ht="15" hidden="1" x14ac:dyDescent="0.2">
      <c r="A26027" s="13">
        <v>0</v>
      </c>
      <c r="B26027" s="15" t="s">
        <v>23</v>
      </c>
      <c r="C26027" s="32">
        <v>0</v>
      </c>
    </row>
    <row r="26028" spans="1:3" ht="15" hidden="1" x14ac:dyDescent="0.2">
      <c r="A26028" s="13">
        <v>0</v>
      </c>
      <c r="B26028" s="15" t="s">
        <v>24</v>
      </c>
      <c r="C26028" s="32">
        <v>2.3066399999999998</v>
      </c>
    </row>
    <row r="26029" spans="1:3" ht="15" hidden="1" x14ac:dyDescent="0.2">
      <c r="A26029" s="13">
        <v>0</v>
      </c>
      <c r="B26029" s="15" t="s">
        <v>25</v>
      </c>
      <c r="C26029" s="32">
        <v>0.216</v>
      </c>
    </row>
    <row r="26030" spans="1:3" ht="15" hidden="1" x14ac:dyDescent="0.2">
      <c r="A26030" s="13">
        <v>0</v>
      </c>
      <c r="B26030" s="15" t="s">
        <v>26</v>
      </c>
      <c r="C26030" s="32">
        <v>0</v>
      </c>
    </row>
    <row r="26031" spans="1:3" ht="15" hidden="1" x14ac:dyDescent="0.2">
      <c r="A26031" s="13">
        <v>0</v>
      </c>
      <c r="B26031" s="15" t="s">
        <v>27</v>
      </c>
      <c r="C26031" s="32">
        <v>0</v>
      </c>
    </row>
    <row r="26032" spans="1:3" ht="30" hidden="1" x14ac:dyDescent="0.2">
      <c r="A26032" s="13">
        <v>0</v>
      </c>
      <c r="B26032" s="15" t="s">
        <v>28</v>
      </c>
      <c r="C26032" s="32">
        <v>0</v>
      </c>
    </row>
    <row r="26033" spans="1:3" ht="15" hidden="1" x14ac:dyDescent="0.2">
      <c r="A26033" s="13">
        <v>0</v>
      </c>
      <c r="B26033" s="15" t="s">
        <v>29</v>
      </c>
      <c r="C26033" s="32">
        <v>0</v>
      </c>
    </row>
    <row r="26034" spans="1:3" ht="15" hidden="1" x14ac:dyDescent="0.2">
      <c r="A26034" s="13">
        <v>0</v>
      </c>
      <c r="B26034" s="15" t="s">
        <v>30</v>
      </c>
      <c r="C26034" s="32">
        <v>0</v>
      </c>
    </row>
    <row r="26035" spans="1:3" ht="15" hidden="1" x14ac:dyDescent="0.2">
      <c r="A26035" s="13">
        <v>0</v>
      </c>
      <c r="B26035" s="15" t="s">
        <v>31</v>
      </c>
      <c r="C26035" s="32">
        <v>0.36</v>
      </c>
    </row>
    <row r="26036" spans="1:3" ht="15" hidden="1" x14ac:dyDescent="0.2">
      <c r="A26036" s="13">
        <f t="shared" ref="A26036:A26042" si="1064">SUM(C26036)</f>
        <v>0</v>
      </c>
      <c r="B26036" s="12" t="s">
        <v>32</v>
      </c>
      <c r="C26036" s="31">
        <v>0</v>
      </c>
    </row>
    <row r="26037" spans="1:3" ht="15" hidden="1" x14ac:dyDescent="0.2">
      <c r="A26037" s="13">
        <f t="shared" si="1064"/>
        <v>0</v>
      </c>
      <c r="B26037" s="3" t="s">
        <v>33</v>
      </c>
      <c r="C26037" s="28">
        <v>0</v>
      </c>
    </row>
    <row r="26038" spans="1:3" ht="15" hidden="1" x14ac:dyDescent="0.2">
      <c r="A26038" s="13">
        <f t="shared" si="1064"/>
        <v>0</v>
      </c>
      <c r="B26038" s="12" t="s">
        <v>4</v>
      </c>
      <c r="C26038" s="31">
        <v>0</v>
      </c>
    </row>
    <row r="26039" spans="1:3" ht="15" hidden="1" x14ac:dyDescent="0.2">
      <c r="A26039" s="13">
        <f t="shared" si="1064"/>
        <v>0</v>
      </c>
      <c r="B26039" s="12" t="s">
        <v>34</v>
      </c>
      <c r="C26039" s="31">
        <v>0</v>
      </c>
    </row>
    <row r="26040" spans="1:3" ht="15" x14ac:dyDescent="0.2">
      <c r="A26040" s="13"/>
      <c r="B26040" s="12" t="s">
        <v>35</v>
      </c>
      <c r="C26040" s="31">
        <v>216.50460000000001</v>
      </c>
    </row>
    <row r="26041" spans="1:3" ht="15" x14ac:dyDescent="0.2">
      <c r="A26041" s="13"/>
      <c r="B26041" s="2" t="s">
        <v>36</v>
      </c>
      <c r="C26041" s="28">
        <v>6.0186700000000002</v>
      </c>
    </row>
    <row r="26042" spans="1:3" ht="15" hidden="1" x14ac:dyDescent="0.2">
      <c r="A26042" s="13">
        <f t="shared" si="1064"/>
        <v>0</v>
      </c>
      <c r="B26042" s="2" t="s">
        <v>37</v>
      </c>
      <c r="C26042" s="28">
        <v>0</v>
      </c>
    </row>
    <row r="26043" spans="1:3" ht="15" hidden="1" x14ac:dyDescent="0.2">
      <c r="A26043" s="13">
        <v>0</v>
      </c>
      <c r="B26043" s="16" t="s">
        <v>8</v>
      </c>
      <c r="C26043" s="33">
        <v>0</v>
      </c>
    </row>
    <row r="26044" spans="1:3" ht="15" hidden="1" x14ac:dyDescent="0.2">
      <c r="A26044" s="13">
        <v>0</v>
      </c>
      <c r="B26044" s="15" t="s">
        <v>9</v>
      </c>
      <c r="C26044" s="32">
        <v>0</v>
      </c>
    </row>
    <row r="26045" spans="1:3" ht="15" hidden="1" x14ac:dyDescent="0.2">
      <c r="A26045" s="13">
        <v>0</v>
      </c>
      <c r="B26045" s="15" t="s">
        <v>38</v>
      </c>
      <c r="C26045" s="32">
        <v>0</v>
      </c>
    </row>
    <row r="26046" spans="1:3" ht="15" hidden="1" x14ac:dyDescent="0.2">
      <c r="A26046" s="13">
        <f>SUM(C26046)</f>
        <v>0</v>
      </c>
      <c r="B26046" s="14" t="s">
        <v>39</v>
      </c>
      <c r="C26046" s="31">
        <v>0</v>
      </c>
    </row>
    <row r="26047" spans="1:3" ht="15" hidden="1" x14ac:dyDescent="0.2">
      <c r="A26047" s="13">
        <f>SUM(C26047)</f>
        <v>0</v>
      </c>
      <c r="B26047" s="4" t="s">
        <v>40</v>
      </c>
      <c r="C26047" s="28">
        <v>0</v>
      </c>
    </row>
    <row r="26048" spans="1:3" ht="15" hidden="1" x14ac:dyDescent="0.2">
      <c r="A26048" s="13">
        <f>SUM(C26048)</f>
        <v>0</v>
      </c>
      <c r="B26048" s="2" t="s">
        <v>41</v>
      </c>
      <c r="C26048" s="28">
        <v>0</v>
      </c>
    </row>
    <row r="26049" spans="1:3" ht="15" hidden="1" x14ac:dyDescent="0.2">
      <c r="A26049" s="13">
        <v>0</v>
      </c>
      <c r="B26049" s="16" t="s">
        <v>14</v>
      </c>
      <c r="C26049" s="33">
        <v>0</v>
      </c>
    </row>
    <row r="26050" spans="1:3" ht="15" hidden="1" x14ac:dyDescent="0.2">
      <c r="A26050" s="13">
        <v>0</v>
      </c>
      <c r="B26050" s="15" t="s">
        <v>9</v>
      </c>
      <c r="C26050" s="32">
        <v>0</v>
      </c>
    </row>
    <row r="26051" spans="1:3" ht="15" hidden="1" x14ac:dyDescent="0.2">
      <c r="A26051" s="13">
        <v>0</v>
      </c>
      <c r="B26051" s="15" t="s">
        <v>10</v>
      </c>
      <c r="C26051" s="32">
        <v>0</v>
      </c>
    </row>
    <row r="26052" spans="1:3" ht="15" hidden="1" x14ac:dyDescent="0.2">
      <c r="A26052" s="13">
        <f>SUM(C26052)</f>
        <v>0</v>
      </c>
      <c r="B26052" s="14" t="s">
        <v>42</v>
      </c>
      <c r="C26052" s="31">
        <v>0</v>
      </c>
    </row>
    <row r="26053" spans="1:3" ht="15" hidden="1" x14ac:dyDescent="0.2">
      <c r="A26053" s="13">
        <f>SUM(C26053)</f>
        <v>0</v>
      </c>
      <c r="B26053" s="4" t="s">
        <v>16</v>
      </c>
      <c r="C26053" s="28">
        <v>0</v>
      </c>
    </row>
    <row r="26054" spans="1:3" ht="15" hidden="1" x14ac:dyDescent="0.2">
      <c r="A26054" s="13">
        <f>SUM(C26054)</f>
        <v>0</v>
      </c>
      <c r="B26054" s="16" t="s">
        <v>17</v>
      </c>
      <c r="C26054" s="33">
        <v>0</v>
      </c>
    </row>
    <row r="26055" spans="1:3" ht="15" hidden="1" x14ac:dyDescent="0.2">
      <c r="A26055" s="13">
        <v>0</v>
      </c>
      <c r="B26055" s="15" t="s">
        <v>43</v>
      </c>
      <c r="C26055" s="32">
        <v>0</v>
      </c>
    </row>
    <row r="26056" spans="1:3" ht="15" hidden="1" x14ac:dyDescent="0.2">
      <c r="A26056" s="13">
        <v>0</v>
      </c>
      <c r="B26056" s="15" t="s">
        <v>15</v>
      </c>
      <c r="C26056" s="32">
        <v>0</v>
      </c>
    </row>
    <row r="26057" spans="1:3" ht="15" hidden="1" x14ac:dyDescent="0.2">
      <c r="A26057" s="13">
        <v>0</v>
      </c>
      <c r="B26057" s="15" t="s">
        <v>10</v>
      </c>
      <c r="C26057" s="32">
        <v>0</v>
      </c>
    </row>
    <row r="26058" spans="1:3" ht="15" hidden="1" x14ac:dyDescent="0.2">
      <c r="A26058" s="13">
        <f t="shared" ref="A26058:A26080" si="1065">SUM(C26058)</f>
        <v>0</v>
      </c>
      <c r="B26058" s="14" t="s">
        <v>39</v>
      </c>
      <c r="C26058" s="31">
        <v>0</v>
      </c>
    </row>
    <row r="26059" spans="1:3" ht="15" hidden="1" x14ac:dyDescent="0.2">
      <c r="A26059" s="13">
        <f t="shared" si="1065"/>
        <v>0</v>
      </c>
      <c r="B26059" s="4" t="s">
        <v>16</v>
      </c>
      <c r="C26059" s="28">
        <v>0</v>
      </c>
    </row>
    <row r="26060" spans="1:3" ht="18" hidden="1" customHeight="1" x14ac:dyDescent="0.2">
      <c r="A26060" s="13">
        <f t="shared" si="1065"/>
        <v>0</v>
      </c>
      <c r="B26060" s="21"/>
      <c r="C26060" s="35"/>
    </row>
    <row r="26061" spans="1:3" ht="18" hidden="1" customHeight="1" x14ac:dyDescent="0.2">
      <c r="A26061" s="13">
        <f t="shared" si="1065"/>
        <v>0</v>
      </c>
      <c r="B26061" s="22" t="s">
        <v>60</v>
      </c>
      <c r="C26061" s="29"/>
    </row>
    <row r="26062" spans="1:3" ht="15" x14ac:dyDescent="0.2">
      <c r="A26062" s="13"/>
      <c r="B26062" s="17" t="s">
        <v>44</v>
      </c>
      <c r="C26062" s="31">
        <v>200</v>
      </c>
    </row>
    <row r="26063" spans="1:3" ht="15" x14ac:dyDescent="0.2">
      <c r="A26063" s="13"/>
      <c r="B26063" s="12" t="s">
        <v>1</v>
      </c>
      <c r="C26063" s="31">
        <v>200</v>
      </c>
    </row>
    <row r="26064" spans="1:3" ht="15" hidden="1" x14ac:dyDescent="0.2">
      <c r="A26064" s="13">
        <f t="shared" si="1065"/>
        <v>0</v>
      </c>
      <c r="B26064" s="12" t="s">
        <v>6</v>
      </c>
      <c r="C26064" s="31">
        <v>0</v>
      </c>
    </row>
    <row r="26065" spans="1:3" ht="15" hidden="1" x14ac:dyDescent="0.2">
      <c r="A26065" s="13">
        <f t="shared" si="1065"/>
        <v>0</v>
      </c>
      <c r="B26065" s="12" t="s">
        <v>45</v>
      </c>
      <c r="C26065" s="31">
        <v>0</v>
      </c>
    </row>
    <row r="26066" spans="1:3" ht="15" hidden="1" x14ac:dyDescent="0.2">
      <c r="A26066" s="13">
        <f t="shared" si="1065"/>
        <v>0</v>
      </c>
      <c r="B26066" s="12" t="s">
        <v>13</v>
      </c>
      <c r="C26066" s="31">
        <v>0</v>
      </c>
    </row>
    <row r="26067" spans="1:3" ht="15" x14ac:dyDescent="0.2">
      <c r="A26067" s="13"/>
      <c r="B26067" s="17" t="s">
        <v>46</v>
      </c>
      <c r="C26067" s="31">
        <v>313.60590999999999</v>
      </c>
    </row>
    <row r="26068" spans="1:3" ht="15" x14ac:dyDescent="0.2">
      <c r="A26068" s="13"/>
      <c r="B26068" s="12" t="s">
        <v>19</v>
      </c>
      <c r="C26068" s="31">
        <v>307.58724000000001</v>
      </c>
    </row>
    <row r="26069" spans="1:3" ht="15" x14ac:dyDescent="0.2">
      <c r="A26069" s="13"/>
      <c r="B26069" s="12" t="s">
        <v>36</v>
      </c>
      <c r="C26069" s="31">
        <v>6.0186700000000002</v>
      </c>
    </row>
    <row r="26070" spans="1:3" ht="15" hidden="1" x14ac:dyDescent="0.2">
      <c r="A26070" s="13">
        <f t="shared" si="1065"/>
        <v>0</v>
      </c>
      <c r="B26070" s="12" t="s">
        <v>47</v>
      </c>
      <c r="C26070" s="31">
        <v>0</v>
      </c>
    </row>
    <row r="26071" spans="1:3" ht="15" hidden="1" x14ac:dyDescent="0.2">
      <c r="A26071" s="13">
        <f t="shared" si="1065"/>
        <v>0</v>
      </c>
      <c r="B26071" s="12" t="s">
        <v>41</v>
      </c>
      <c r="C26071" s="31">
        <v>0</v>
      </c>
    </row>
    <row r="26072" spans="1:3" ht="15" x14ac:dyDescent="0.2">
      <c r="A26072" s="13"/>
      <c r="B26072" s="39" t="s">
        <v>48</v>
      </c>
      <c r="C26072" s="40">
        <v>-113.60590999999999</v>
      </c>
    </row>
    <row r="26073" spans="1:3" ht="15" x14ac:dyDescent="0.2">
      <c r="A26073" s="13"/>
      <c r="B26073" s="39" t="s">
        <v>49</v>
      </c>
      <c r="C26073" s="40">
        <v>419.03874999999999</v>
      </c>
    </row>
    <row r="26074" spans="1:3" ht="15" x14ac:dyDescent="0.2">
      <c r="A26074" s="13"/>
      <c r="B26074" s="39" t="s">
        <v>50</v>
      </c>
      <c r="C26074" s="40">
        <v>305.43284</v>
      </c>
    </row>
    <row r="26075" spans="1:3" ht="18" hidden="1" customHeight="1" x14ac:dyDescent="0.2">
      <c r="A26075" s="13">
        <f t="shared" si="1065"/>
        <v>0</v>
      </c>
      <c r="B26075" s="23"/>
      <c r="C26075" s="34"/>
    </row>
    <row r="26076" spans="1:3" ht="18" hidden="1" customHeight="1" x14ac:dyDescent="0.2">
      <c r="A26076" s="13">
        <f t="shared" si="1065"/>
        <v>0</v>
      </c>
      <c r="B26076" s="18" t="s">
        <v>319</v>
      </c>
      <c r="C26076" s="29"/>
    </row>
    <row r="26077" spans="1:3" ht="15" x14ac:dyDescent="0.2">
      <c r="A26077" s="13"/>
      <c r="B26077" s="5" t="s">
        <v>53</v>
      </c>
      <c r="C26077" s="36">
        <v>7</v>
      </c>
    </row>
    <row r="26078" spans="1:3" ht="15" x14ac:dyDescent="0.2">
      <c r="A26078" s="13"/>
      <c r="B26078" s="6" t="s">
        <v>54</v>
      </c>
      <c r="C26078" s="36">
        <v>5</v>
      </c>
    </row>
    <row r="26079" spans="1:3" ht="15" x14ac:dyDescent="0.2">
      <c r="A26079" s="13"/>
      <c r="B26079" s="6" t="s">
        <v>55</v>
      </c>
      <c r="C26079" s="36">
        <v>2</v>
      </c>
    </row>
    <row r="26080" spans="1:3" ht="18" hidden="1" customHeight="1" x14ac:dyDescent="0.2">
      <c r="A26080" s="13">
        <f t="shared" si="1065"/>
        <v>0</v>
      </c>
      <c r="B26080" s="24"/>
      <c r="C26080" s="34"/>
    </row>
    <row r="26081" spans="1:3" ht="18" customHeight="1" x14ac:dyDescent="0.2">
      <c r="A26081" s="13"/>
      <c r="B26081" s="121" t="s">
        <v>385</v>
      </c>
      <c r="C26081" s="122"/>
    </row>
    <row r="26082" spans="1:3" ht="18" hidden="1" customHeight="1" x14ac:dyDescent="0.2">
      <c r="A26082" s="13">
        <f t="shared" ref="A26082:A26090" si="1066">SUM(C26082)</f>
        <v>0</v>
      </c>
      <c r="B26082" s="21"/>
      <c r="C26082" s="35"/>
    </row>
    <row r="26083" spans="1:3" ht="18" hidden="1" customHeight="1" x14ac:dyDescent="0.2">
      <c r="A26083" s="13">
        <f t="shared" si="1066"/>
        <v>0</v>
      </c>
      <c r="B26083" s="22" t="s">
        <v>59</v>
      </c>
      <c r="C26083" s="29"/>
    </row>
    <row r="26084" spans="1:3" ht="15" x14ac:dyDescent="0.2">
      <c r="A26084" s="13"/>
      <c r="B26084" s="2" t="s">
        <v>1</v>
      </c>
      <c r="C26084" s="28">
        <v>14307.5</v>
      </c>
    </row>
    <row r="26085" spans="1:3" ht="15" hidden="1" x14ac:dyDescent="0.2">
      <c r="A26085" s="13">
        <f t="shared" si="1066"/>
        <v>0</v>
      </c>
      <c r="B26085" s="3" t="s">
        <v>2</v>
      </c>
      <c r="C26085" s="28"/>
    </row>
    <row r="26086" spans="1:3" ht="15" hidden="1" x14ac:dyDescent="0.2">
      <c r="A26086" s="13">
        <f t="shared" si="1066"/>
        <v>0</v>
      </c>
      <c r="B26086" s="3" t="s">
        <v>3</v>
      </c>
      <c r="C26086" s="28"/>
    </row>
    <row r="26087" spans="1:3" ht="15" x14ac:dyDescent="0.2">
      <c r="A26087" s="13"/>
      <c r="B26087" s="3" t="s">
        <v>4</v>
      </c>
      <c r="C26087" s="28">
        <v>116.18</v>
      </c>
    </row>
    <row r="26088" spans="1:3" ht="15" x14ac:dyDescent="0.2">
      <c r="A26088" s="13"/>
      <c r="B26088" s="3" t="s">
        <v>5</v>
      </c>
      <c r="C26088" s="28">
        <v>14191.32</v>
      </c>
    </row>
    <row r="26089" spans="1:3" ht="15" hidden="1" x14ac:dyDescent="0.2">
      <c r="A26089" s="13">
        <f t="shared" si="1066"/>
        <v>0</v>
      </c>
      <c r="B26089" s="2" t="s">
        <v>6</v>
      </c>
      <c r="C26089" s="28"/>
    </row>
    <row r="26090" spans="1:3" ht="15" hidden="1" x14ac:dyDescent="0.2">
      <c r="A26090" s="13">
        <f t="shared" si="1066"/>
        <v>0</v>
      </c>
      <c r="B26090" s="2" t="s">
        <v>7</v>
      </c>
      <c r="C26090" s="28">
        <v>0</v>
      </c>
    </row>
    <row r="26091" spans="1:3" ht="15" hidden="1" x14ac:dyDescent="0.2">
      <c r="A26091" s="13">
        <v>0</v>
      </c>
      <c r="B26091" s="3" t="s">
        <v>8</v>
      </c>
      <c r="C26091" s="28">
        <v>0</v>
      </c>
    </row>
    <row r="26092" spans="1:3" ht="15" hidden="1" x14ac:dyDescent="0.2">
      <c r="A26092" s="13">
        <f>SUM(C26092)</f>
        <v>0</v>
      </c>
      <c r="B26092" s="4" t="s">
        <v>9</v>
      </c>
      <c r="C26092" s="28"/>
    </row>
    <row r="26093" spans="1:3" ht="15" hidden="1" x14ac:dyDescent="0.2">
      <c r="A26093" s="13">
        <v>0</v>
      </c>
      <c r="B26093" s="4" t="s">
        <v>10</v>
      </c>
      <c r="C26093" s="28"/>
    </row>
    <row r="26094" spans="1:3" ht="15" hidden="1" x14ac:dyDescent="0.2">
      <c r="A26094" s="13">
        <f>SUM(C26094)</f>
        <v>0</v>
      </c>
      <c r="B26094" s="4" t="s">
        <v>11</v>
      </c>
      <c r="C26094" s="28"/>
    </row>
    <row r="26095" spans="1:3" ht="15" hidden="1" x14ac:dyDescent="0.2">
      <c r="A26095" s="13">
        <f>SUM(C26095)</f>
        <v>0</v>
      </c>
      <c r="B26095" s="4" t="s">
        <v>12</v>
      </c>
      <c r="C26095" s="28"/>
    </row>
    <row r="26096" spans="1:3" ht="15" hidden="1" x14ac:dyDescent="0.2">
      <c r="A26096" s="13">
        <f>SUM(C26096)</f>
        <v>0</v>
      </c>
      <c r="B26096" s="2" t="s">
        <v>13</v>
      </c>
      <c r="C26096" s="28">
        <v>0</v>
      </c>
    </row>
    <row r="26097" spans="1:3" ht="15" hidden="1" x14ac:dyDescent="0.2">
      <c r="A26097" s="13">
        <v>0</v>
      </c>
      <c r="B26097" s="3" t="s">
        <v>14</v>
      </c>
      <c r="C26097" s="28">
        <v>0</v>
      </c>
    </row>
    <row r="26098" spans="1:3" ht="15" hidden="1" x14ac:dyDescent="0.2">
      <c r="A26098" s="13">
        <v>0</v>
      </c>
      <c r="B26098" s="4" t="s">
        <v>15</v>
      </c>
      <c r="C26098" s="28"/>
    </row>
    <row r="26099" spans="1:3" ht="15" hidden="1" x14ac:dyDescent="0.2">
      <c r="A26099" s="13">
        <v>0</v>
      </c>
      <c r="B26099" s="4" t="s">
        <v>10</v>
      </c>
      <c r="C26099" s="28"/>
    </row>
    <row r="26100" spans="1:3" ht="15" hidden="1" x14ac:dyDescent="0.2">
      <c r="A26100" s="13">
        <f t="shared" ref="A26100:A26106" si="1067">SUM(C26100)</f>
        <v>0</v>
      </c>
      <c r="B26100" s="4" t="s">
        <v>16</v>
      </c>
      <c r="C26100" s="28"/>
    </row>
    <row r="26101" spans="1:3" ht="15" hidden="1" x14ac:dyDescent="0.2">
      <c r="A26101" s="13">
        <f t="shared" si="1067"/>
        <v>0</v>
      </c>
      <c r="B26101" s="3" t="s">
        <v>17</v>
      </c>
      <c r="C26101" s="28">
        <v>0</v>
      </c>
    </row>
    <row r="26102" spans="1:3" ht="15" hidden="1" x14ac:dyDescent="0.2">
      <c r="A26102" s="13">
        <f t="shared" si="1067"/>
        <v>0</v>
      </c>
      <c r="B26102" s="4" t="s">
        <v>18</v>
      </c>
      <c r="C26102" s="28"/>
    </row>
    <row r="26103" spans="1:3" ht="18" hidden="1" customHeight="1" x14ac:dyDescent="0.2">
      <c r="A26103" s="13">
        <f t="shared" si="1067"/>
        <v>0</v>
      </c>
      <c r="B26103" s="21"/>
      <c r="C26103" s="35"/>
    </row>
    <row r="26104" spans="1:3" ht="15" x14ac:dyDescent="0.2">
      <c r="A26104" s="13"/>
      <c r="B26104" s="2" t="s">
        <v>19</v>
      </c>
      <c r="C26104" s="28">
        <v>14081.01</v>
      </c>
    </row>
    <row r="26105" spans="1:3" ht="15" x14ac:dyDescent="0.2">
      <c r="A26105" s="13"/>
      <c r="B26105" s="12" t="s">
        <v>20</v>
      </c>
      <c r="C26105" s="31">
        <v>12295.07</v>
      </c>
    </row>
    <row r="26106" spans="1:3" ht="15" x14ac:dyDescent="0.2">
      <c r="A26106" s="13"/>
      <c r="B26106" s="12" t="s">
        <v>21</v>
      </c>
      <c r="C26106" s="31">
        <v>1490.81</v>
      </c>
    </row>
    <row r="26107" spans="1:3" ht="15" hidden="1" x14ac:dyDescent="0.2">
      <c r="A26107" s="13">
        <v>0</v>
      </c>
      <c r="B26107" s="15" t="s">
        <v>22</v>
      </c>
      <c r="C26107" s="32">
        <v>759.16</v>
      </c>
    </row>
    <row r="26108" spans="1:3" ht="15" hidden="1" x14ac:dyDescent="0.2">
      <c r="A26108" s="13">
        <v>0</v>
      </c>
      <c r="B26108" s="15" t="s">
        <v>23</v>
      </c>
      <c r="C26108" s="32"/>
    </row>
    <row r="26109" spans="1:3" ht="15" hidden="1" x14ac:dyDescent="0.2">
      <c r="A26109" s="13">
        <v>0</v>
      </c>
      <c r="B26109" s="15" t="s">
        <v>24</v>
      </c>
      <c r="C26109" s="32"/>
    </row>
    <row r="26110" spans="1:3" ht="15" hidden="1" x14ac:dyDescent="0.2">
      <c r="A26110" s="13">
        <v>0</v>
      </c>
      <c r="B26110" s="15" t="s">
        <v>25</v>
      </c>
      <c r="C26110" s="32"/>
    </row>
    <row r="26111" spans="1:3" ht="15" hidden="1" x14ac:dyDescent="0.2">
      <c r="A26111" s="13">
        <v>0</v>
      </c>
      <c r="B26111" s="15" t="s">
        <v>26</v>
      </c>
      <c r="C26111" s="32"/>
    </row>
    <row r="26112" spans="1:3" ht="15" hidden="1" x14ac:dyDescent="0.2">
      <c r="A26112" s="13">
        <v>0</v>
      </c>
      <c r="B26112" s="15" t="s">
        <v>27</v>
      </c>
      <c r="C26112" s="32"/>
    </row>
    <row r="26113" spans="1:3" ht="30" hidden="1" x14ac:dyDescent="0.2">
      <c r="A26113" s="13">
        <v>0</v>
      </c>
      <c r="B26113" s="15" t="s">
        <v>28</v>
      </c>
      <c r="C26113" s="32"/>
    </row>
    <row r="26114" spans="1:3" ht="15" hidden="1" x14ac:dyDescent="0.2">
      <c r="A26114" s="13">
        <v>0</v>
      </c>
      <c r="B26114" s="15" t="s">
        <v>29</v>
      </c>
      <c r="C26114" s="32"/>
    </row>
    <row r="26115" spans="1:3" ht="15" hidden="1" x14ac:dyDescent="0.2">
      <c r="A26115" s="13">
        <v>0</v>
      </c>
      <c r="B26115" s="15" t="s">
        <v>30</v>
      </c>
      <c r="C26115" s="32"/>
    </row>
    <row r="26116" spans="1:3" ht="15" hidden="1" x14ac:dyDescent="0.2">
      <c r="A26116" s="13">
        <v>0</v>
      </c>
      <c r="B26116" s="15" t="s">
        <v>31</v>
      </c>
      <c r="C26116" s="32">
        <v>731.65</v>
      </c>
    </row>
    <row r="26117" spans="1:3" ht="15" hidden="1" x14ac:dyDescent="0.2">
      <c r="A26117" s="13">
        <f t="shared" ref="A26117:A26177" si="1068">SUM(C26117)</f>
        <v>0</v>
      </c>
      <c r="B26117" s="12" t="s">
        <v>32</v>
      </c>
      <c r="C26117" s="31"/>
    </row>
    <row r="26118" spans="1:3" ht="15" x14ac:dyDescent="0.2">
      <c r="A26118" s="13"/>
      <c r="B26118" s="3" t="s">
        <v>33</v>
      </c>
      <c r="C26118" s="28">
        <v>99.15</v>
      </c>
    </row>
    <row r="26119" spans="1:3" ht="15" hidden="1" x14ac:dyDescent="0.2">
      <c r="A26119" s="13">
        <f t="shared" si="1068"/>
        <v>0</v>
      </c>
      <c r="B26119" s="12" t="s">
        <v>4</v>
      </c>
      <c r="C26119" s="31"/>
    </row>
    <row r="26120" spans="1:3" ht="15" x14ac:dyDescent="0.2">
      <c r="A26120" s="13"/>
      <c r="B26120" s="12" t="s">
        <v>34</v>
      </c>
      <c r="C26120" s="31">
        <v>159.94999999999999</v>
      </c>
    </row>
    <row r="26121" spans="1:3" ht="15" x14ac:dyDescent="0.2">
      <c r="A26121" s="13"/>
      <c r="B26121" s="12" t="s">
        <v>35</v>
      </c>
      <c r="C26121" s="31">
        <v>36.03</v>
      </c>
    </row>
    <row r="26122" spans="1:3" ht="15" x14ac:dyDescent="0.2">
      <c r="A26122" s="13"/>
      <c r="B26122" s="2" t="s">
        <v>36</v>
      </c>
      <c r="C26122" s="28">
        <v>26.2</v>
      </c>
    </row>
    <row r="26123" spans="1:3" ht="15" hidden="1" x14ac:dyDescent="0.2">
      <c r="A26123" s="13">
        <f t="shared" si="1068"/>
        <v>0</v>
      </c>
      <c r="B26123" s="2" t="s">
        <v>37</v>
      </c>
      <c r="C26123" s="28">
        <v>0</v>
      </c>
    </row>
    <row r="26124" spans="1:3" ht="15" hidden="1" x14ac:dyDescent="0.2">
      <c r="A26124" s="13">
        <v>0</v>
      </c>
      <c r="B26124" s="16" t="s">
        <v>8</v>
      </c>
      <c r="C26124" s="33">
        <v>0</v>
      </c>
    </row>
    <row r="26125" spans="1:3" ht="15" hidden="1" x14ac:dyDescent="0.2">
      <c r="A26125" s="13">
        <v>0</v>
      </c>
      <c r="B26125" s="15" t="s">
        <v>9</v>
      </c>
      <c r="C26125" s="32"/>
    </row>
    <row r="26126" spans="1:3" ht="15" hidden="1" x14ac:dyDescent="0.2">
      <c r="A26126" s="13">
        <v>0</v>
      </c>
      <c r="B26126" s="15" t="s">
        <v>38</v>
      </c>
      <c r="C26126" s="32"/>
    </row>
    <row r="26127" spans="1:3" ht="15" hidden="1" x14ac:dyDescent="0.2">
      <c r="A26127" s="13">
        <f t="shared" si="1068"/>
        <v>0</v>
      </c>
      <c r="B26127" s="14" t="s">
        <v>39</v>
      </c>
      <c r="C26127" s="31"/>
    </row>
    <row r="26128" spans="1:3" ht="15" hidden="1" x14ac:dyDescent="0.2">
      <c r="A26128" s="13">
        <f t="shared" si="1068"/>
        <v>0</v>
      </c>
      <c r="B26128" s="4" t="s">
        <v>40</v>
      </c>
      <c r="C26128" s="28"/>
    </row>
    <row r="26129" spans="1:3" ht="15" hidden="1" x14ac:dyDescent="0.2">
      <c r="A26129" s="13">
        <f t="shared" si="1068"/>
        <v>0</v>
      </c>
      <c r="B26129" s="2" t="s">
        <v>41</v>
      </c>
      <c r="C26129" s="28">
        <v>0</v>
      </c>
    </row>
    <row r="26130" spans="1:3" ht="15" hidden="1" x14ac:dyDescent="0.2">
      <c r="A26130" s="13">
        <v>0</v>
      </c>
      <c r="B26130" s="16" t="s">
        <v>14</v>
      </c>
      <c r="C26130" s="33">
        <v>0</v>
      </c>
    </row>
    <row r="26131" spans="1:3" ht="15" hidden="1" x14ac:dyDescent="0.2">
      <c r="A26131" s="13">
        <v>0</v>
      </c>
      <c r="B26131" s="15" t="s">
        <v>9</v>
      </c>
      <c r="C26131" s="32"/>
    </row>
    <row r="26132" spans="1:3" ht="15" hidden="1" x14ac:dyDescent="0.2">
      <c r="A26132" s="13">
        <v>0</v>
      </c>
      <c r="B26132" s="15" t="s">
        <v>10</v>
      </c>
      <c r="C26132" s="32"/>
    </row>
    <row r="26133" spans="1:3" ht="15" hidden="1" x14ac:dyDescent="0.2">
      <c r="A26133" s="13">
        <f t="shared" si="1068"/>
        <v>0</v>
      </c>
      <c r="B26133" s="14" t="s">
        <v>42</v>
      </c>
      <c r="C26133" s="31"/>
    </row>
    <row r="26134" spans="1:3" ht="15" hidden="1" x14ac:dyDescent="0.2">
      <c r="A26134" s="13">
        <f t="shared" si="1068"/>
        <v>0</v>
      </c>
      <c r="B26134" s="4" t="s">
        <v>16</v>
      </c>
      <c r="C26134" s="28"/>
    </row>
    <row r="26135" spans="1:3" ht="15" hidden="1" x14ac:dyDescent="0.2">
      <c r="A26135" s="13">
        <f t="shared" si="1068"/>
        <v>0</v>
      </c>
      <c r="B26135" s="16" t="s">
        <v>17</v>
      </c>
      <c r="C26135" s="33">
        <v>0</v>
      </c>
    </row>
    <row r="26136" spans="1:3" ht="15" hidden="1" x14ac:dyDescent="0.2">
      <c r="A26136" s="13">
        <v>0</v>
      </c>
      <c r="B26136" s="15" t="s">
        <v>43</v>
      </c>
      <c r="C26136" s="32"/>
    </row>
    <row r="26137" spans="1:3" ht="15" hidden="1" x14ac:dyDescent="0.2">
      <c r="A26137" s="13">
        <v>0</v>
      </c>
      <c r="B26137" s="15" t="s">
        <v>15</v>
      </c>
      <c r="C26137" s="32"/>
    </row>
    <row r="26138" spans="1:3" ht="15" hidden="1" x14ac:dyDescent="0.2">
      <c r="A26138" s="13">
        <v>0</v>
      </c>
      <c r="B26138" s="15" t="s">
        <v>10</v>
      </c>
      <c r="C26138" s="32"/>
    </row>
    <row r="26139" spans="1:3" ht="15" hidden="1" x14ac:dyDescent="0.2">
      <c r="A26139" s="13">
        <f t="shared" si="1068"/>
        <v>0</v>
      </c>
      <c r="B26139" s="14" t="s">
        <v>39</v>
      </c>
      <c r="C26139" s="31"/>
    </row>
    <row r="26140" spans="1:3" ht="15" hidden="1" x14ac:dyDescent="0.2">
      <c r="A26140" s="13">
        <f t="shared" si="1068"/>
        <v>0</v>
      </c>
      <c r="B26140" s="4" t="s">
        <v>16</v>
      </c>
      <c r="C26140" s="28"/>
    </row>
    <row r="26141" spans="1:3" ht="18" hidden="1" customHeight="1" x14ac:dyDescent="0.2">
      <c r="A26141" s="13">
        <f t="shared" si="1068"/>
        <v>0</v>
      </c>
      <c r="B26141" s="21"/>
      <c r="C26141" s="35"/>
    </row>
    <row r="26142" spans="1:3" ht="18" hidden="1" customHeight="1" x14ac:dyDescent="0.2">
      <c r="A26142" s="13">
        <f t="shared" si="1068"/>
        <v>0</v>
      </c>
      <c r="B26142" s="22" t="s">
        <v>60</v>
      </c>
      <c r="C26142" s="29"/>
    </row>
    <row r="26143" spans="1:3" ht="15" x14ac:dyDescent="0.2">
      <c r="A26143" s="13"/>
      <c r="B26143" s="17" t="s">
        <v>44</v>
      </c>
      <c r="C26143" s="31">
        <v>14307.5</v>
      </c>
    </row>
    <row r="26144" spans="1:3" ht="15" x14ac:dyDescent="0.2">
      <c r="A26144" s="13"/>
      <c r="B26144" s="12" t="s">
        <v>1</v>
      </c>
      <c r="C26144" s="31">
        <v>14307.5</v>
      </c>
    </row>
    <row r="26145" spans="1:3" ht="15" hidden="1" x14ac:dyDescent="0.2">
      <c r="A26145" s="13">
        <f t="shared" si="1068"/>
        <v>0</v>
      </c>
      <c r="B26145" s="12" t="s">
        <v>6</v>
      </c>
      <c r="C26145" s="31">
        <v>0</v>
      </c>
    </row>
    <row r="26146" spans="1:3" ht="15" hidden="1" x14ac:dyDescent="0.2">
      <c r="A26146" s="13">
        <f t="shared" si="1068"/>
        <v>0</v>
      </c>
      <c r="B26146" s="12" t="s">
        <v>45</v>
      </c>
      <c r="C26146" s="31">
        <v>0</v>
      </c>
    </row>
    <row r="26147" spans="1:3" ht="15" hidden="1" x14ac:dyDescent="0.2">
      <c r="A26147" s="13">
        <f t="shared" si="1068"/>
        <v>0</v>
      </c>
      <c r="B26147" s="12" t="s">
        <v>13</v>
      </c>
      <c r="C26147" s="31">
        <v>0</v>
      </c>
    </row>
    <row r="26148" spans="1:3" ht="15" x14ac:dyDescent="0.2">
      <c r="A26148" s="13"/>
      <c r="B26148" s="17" t="s">
        <v>46</v>
      </c>
      <c r="C26148" s="31">
        <v>14107.210000000001</v>
      </c>
    </row>
    <row r="26149" spans="1:3" ht="15" x14ac:dyDescent="0.2">
      <c r="A26149" s="13"/>
      <c r="B26149" s="12" t="s">
        <v>19</v>
      </c>
      <c r="C26149" s="31">
        <v>14081.01</v>
      </c>
    </row>
    <row r="26150" spans="1:3" ht="15" x14ac:dyDescent="0.2">
      <c r="A26150" s="13"/>
      <c r="B26150" s="12" t="s">
        <v>36</v>
      </c>
      <c r="C26150" s="31">
        <v>26.2</v>
      </c>
    </row>
    <row r="26151" spans="1:3" ht="15" hidden="1" x14ac:dyDescent="0.2">
      <c r="A26151" s="13">
        <f t="shared" si="1068"/>
        <v>0</v>
      </c>
      <c r="B26151" s="12" t="s">
        <v>47</v>
      </c>
      <c r="C26151" s="31">
        <v>0</v>
      </c>
    </row>
    <row r="26152" spans="1:3" ht="15" hidden="1" x14ac:dyDescent="0.2">
      <c r="A26152" s="13">
        <f t="shared" si="1068"/>
        <v>0</v>
      </c>
      <c r="B26152" s="12" t="s">
        <v>41</v>
      </c>
      <c r="C26152" s="31">
        <v>0</v>
      </c>
    </row>
    <row r="26153" spans="1:3" ht="15" x14ac:dyDescent="0.2">
      <c r="A26153" s="13"/>
      <c r="B26153" s="39" t="s">
        <v>48</v>
      </c>
      <c r="C26153" s="40">
        <v>200.29</v>
      </c>
    </row>
    <row r="26154" spans="1:3" ht="15" x14ac:dyDescent="0.2">
      <c r="A26154" s="13"/>
      <c r="B26154" s="39" t="s">
        <v>49</v>
      </c>
      <c r="C26154" s="40">
        <v>1281</v>
      </c>
    </row>
    <row r="26155" spans="1:3" ht="15" x14ac:dyDescent="0.2">
      <c r="A26155" s="13"/>
      <c r="B26155" s="39" t="s">
        <v>50</v>
      </c>
      <c r="C26155" s="40">
        <v>1481.29</v>
      </c>
    </row>
    <row r="26156" spans="1:3" ht="18" hidden="1" customHeight="1" x14ac:dyDescent="0.2">
      <c r="A26156" s="13">
        <f t="shared" si="1068"/>
        <v>0</v>
      </c>
      <c r="B26156" s="23"/>
      <c r="C26156" s="34"/>
    </row>
    <row r="26157" spans="1:3" ht="18" hidden="1" customHeight="1" x14ac:dyDescent="0.2">
      <c r="A26157" s="13">
        <f t="shared" si="1068"/>
        <v>0</v>
      </c>
      <c r="B26157" s="18" t="s">
        <v>319</v>
      </c>
      <c r="C26157" s="29"/>
    </row>
    <row r="26158" spans="1:3" ht="15" x14ac:dyDescent="0.2">
      <c r="A26158" s="13"/>
      <c r="B26158" s="5" t="s">
        <v>53</v>
      </c>
      <c r="C26158" s="36">
        <v>2072</v>
      </c>
    </row>
    <row r="26159" spans="1:3" ht="15" x14ac:dyDescent="0.2">
      <c r="A26159" s="13"/>
      <c r="B26159" s="6" t="s">
        <v>54</v>
      </c>
      <c r="C26159" s="36">
        <v>1746</v>
      </c>
    </row>
    <row r="26160" spans="1:3" ht="15" x14ac:dyDescent="0.2">
      <c r="A26160" s="13"/>
      <c r="B26160" s="6" t="s">
        <v>55</v>
      </c>
      <c r="C26160" s="36">
        <v>326</v>
      </c>
    </row>
    <row r="26161" spans="1:3" ht="18" hidden="1" customHeight="1" x14ac:dyDescent="0.2">
      <c r="A26161" s="13">
        <f t="shared" si="1068"/>
        <v>0</v>
      </c>
      <c r="B26161" s="24"/>
      <c r="C26161" s="34"/>
    </row>
    <row r="26162" spans="1:3" ht="18" customHeight="1" x14ac:dyDescent="0.2">
      <c r="A26162" s="13"/>
      <c r="B26162" s="121" t="s">
        <v>379</v>
      </c>
      <c r="C26162" s="122"/>
    </row>
    <row r="26163" spans="1:3" ht="18" hidden="1" customHeight="1" x14ac:dyDescent="0.2">
      <c r="A26163" s="13">
        <f t="shared" si="1068"/>
        <v>0</v>
      </c>
      <c r="B26163" s="21"/>
      <c r="C26163" s="35"/>
    </row>
    <row r="26164" spans="1:3" ht="18" hidden="1" customHeight="1" x14ac:dyDescent="0.2">
      <c r="A26164" s="13">
        <f t="shared" si="1068"/>
        <v>0</v>
      </c>
      <c r="B26164" s="22" t="s">
        <v>59</v>
      </c>
      <c r="C26164" s="29"/>
    </row>
    <row r="26165" spans="1:3" ht="15" x14ac:dyDescent="0.2">
      <c r="A26165" s="13"/>
      <c r="B26165" s="2" t="s">
        <v>1</v>
      </c>
      <c r="C26165" s="28">
        <v>4826.38</v>
      </c>
    </row>
    <row r="26166" spans="1:3" ht="15" hidden="1" x14ac:dyDescent="0.2">
      <c r="A26166" s="13">
        <f t="shared" si="1068"/>
        <v>0</v>
      </c>
      <c r="B26166" s="3" t="s">
        <v>2</v>
      </c>
      <c r="C26166" s="28"/>
    </row>
    <row r="26167" spans="1:3" ht="15" hidden="1" x14ac:dyDescent="0.2">
      <c r="A26167" s="13">
        <f t="shared" si="1068"/>
        <v>0</v>
      </c>
      <c r="B26167" s="3" t="s">
        <v>3</v>
      </c>
      <c r="C26167" s="28"/>
    </row>
    <row r="26168" spans="1:3" ht="15" x14ac:dyDescent="0.2">
      <c r="A26168" s="13"/>
      <c r="B26168" s="3" t="s">
        <v>4</v>
      </c>
      <c r="C26168" s="28">
        <v>65.599999999999994</v>
      </c>
    </row>
    <row r="26169" spans="1:3" ht="15" x14ac:dyDescent="0.2">
      <c r="A26169" s="13"/>
      <c r="B26169" s="3" t="s">
        <v>5</v>
      </c>
      <c r="C26169" s="28">
        <v>4760.78</v>
      </c>
    </row>
    <row r="26170" spans="1:3" ht="15" hidden="1" x14ac:dyDescent="0.2">
      <c r="A26170" s="13">
        <f t="shared" si="1068"/>
        <v>0</v>
      </c>
      <c r="B26170" s="2" t="s">
        <v>6</v>
      </c>
      <c r="C26170" s="28"/>
    </row>
    <row r="26171" spans="1:3" ht="15" hidden="1" x14ac:dyDescent="0.2">
      <c r="A26171" s="13">
        <f t="shared" si="1068"/>
        <v>0</v>
      </c>
      <c r="B26171" s="2" t="s">
        <v>7</v>
      </c>
      <c r="C26171" s="28">
        <v>0</v>
      </c>
    </row>
    <row r="26172" spans="1:3" ht="15" hidden="1" x14ac:dyDescent="0.2">
      <c r="A26172" s="13">
        <v>0</v>
      </c>
      <c r="B26172" s="3" t="s">
        <v>8</v>
      </c>
      <c r="C26172" s="28">
        <v>0</v>
      </c>
    </row>
    <row r="26173" spans="1:3" ht="15" hidden="1" x14ac:dyDescent="0.2">
      <c r="A26173" s="13">
        <f t="shared" si="1068"/>
        <v>0</v>
      </c>
      <c r="B26173" s="4" t="s">
        <v>9</v>
      </c>
      <c r="C26173" s="28"/>
    </row>
    <row r="26174" spans="1:3" ht="15" hidden="1" x14ac:dyDescent="0.2">
      <c r="A26174" s="13">
        <v>0</v>
      </c>
      <c r="B26174" s="4" t="s">
        <v>10</v>
      </c>
      <c r="C26174" s="28"/>
    </row>
    <row r="26175" spans="1:3" ht="15" hidden="1" x14ac:dyDescent="0.2">
      <c r="A26175" s="13">
        <f t="shared" si="1068"/>
        <v>0</v>
      </c>
      <c r="B26175" s="4" t="s">
        <v>11</v>
      </c>
      <c r="C26175" s="28"/>
    </row>
    <row r="26176" spans="1:3" ht="15" hidden="1" x14ac:dyDescent="0.2">
      <c r="A26176" s="13">
        <f t="shared" si="1068"/>
        <v>0</v>
      </c>
      <c r="B26176" s="4" t="s">
        <v>12</v>
      </c>
      <c r="C26176" s="28"/>
    </row>
    <row r="26177" spans="1:3" ht="15" hidden="1" x14ac:dyDescent="0.2">
      <c r="A26177" s="13">
        <f t="shared" si="1068"/>
        <v>0</v>
      </c>
      <c r="B26177" s="2" t="s">
        <v>13</v>
      </c>
      <c r="C26177" s="28">
        <v>0</v>
      </c>
    </row>
    <row r="26178" spans="1:3" ht="15" hidden="1" x14ac:dyDescent="0.2">
      <c r="A26178" s="13">
        <v>0</v>
      </c>
      <c r="B26178" s="3" t="s">
        <v>14</v>
      </c>
      <c r="C26178" s="28">
        <v>0</v>
      </c>
    </row>
    <row r="26179" spans="1:3" ht="15" hidden="1" x14ac:dyDescent="0.2">
      <c r="A26179" s="13">
        <v>0</v>
      </c>
      <c r="B26179" s="4" t="s">
        <v>15</v>
      </c>
      <c r="C26179" s="28"/>
    </row>
    <row r="26180" spans="1:3" ht="15" hidden="1" x14ac:dyDescent="0.2">
      <c r="A26180" s="13">
        <v>0</v>
      </c>
      <c r="B26180" s="4" t="s">
        <v>10</v>
      </c>
      <c r="C26180" s="28"/>
    </row>
    <row r="26181" spans="1:3" ht="15" hidden="1" x14ac:dyDescent="0.2">
      <c r="A26181" s="13">
        <f t="shared" ref="A26181:A26187" si="1069">SUM(C26181)</f>
        <v>0</v>
      </c>
      <c r="B26181" s="4" t="s">
        <v>16</v>
      </c>
      <c r="C26181" s="28"/>
    </row>
    <row r="26182" spans="1:3" ht="15" hidden="1" x14ac:dyDescent="0.2">
      <c r="A26182" s="13">
        <f t="shared" si="1069"/>
        <v>0</v>
      </c>
      <c r="B26182" s="3" t="s">
        <v>17</v>
      </c>
      <c r="C26182" s="28">
        <v>0</v>
      </c>
    </row>
    <row r="26183" spans="1:3" ht="15" hidden="1" x14ac:dyDescent="0.2">
      <c r="A26183" s="13">
        <f t="shared" si="1069"/>
        <v>0</v>
      </c>
      <c r="B26183" s="4" t="s">
        <v>18</v>
      </c>
      <c r="C26183" s="28"/>
    </row>
    <row r="26184" spans="1:3" ht="18" hidden="1" customHeight="1" x14ac:dyDescent="0.2">
      <c r="A26184" s="13">
        <f t="shared" si="1069"/>
        <v>0</v>
      </c>
      <c r="B26184" s="21"/>
      <c r="C26184" s="35"/>
    </row>
    <row r="26185" spans="1:3" ht="15" x14ac:dyDescent="0.2">
      <c r="A26185" s="13"/>
      <c r="B26185" s="2" t="s">
        <v>19</v>
      </c>
      <c r="C26185" s="28">
        <v>4731.1200000000008</v>
      </c>
    </row>
    <row r="26186" spans="1:3" ht="15" x14ac:dyDescent="0.2">
      <c r="A26186" s="13"/>
      <c r="B26186" s="12" t="s">
        <v>20</v>
      </c>
      <c r="C26186" s="31">
        <v>4062.25</v>
      </c>
    </row>
    <row r="26187" spans="1:3" ht="15" x14ac:dyDescent="0.2">
      <c r="A26187" s="13"/>
      <c r="B26187" s="12" t="s">
        <v>21</v>
      </c>
      <c r="C26187" s="31">
        <v>586.34</v>
      </c>
    </row>
    <row r="26188" spans="1:3" ht="15" hidden="1" x14ac:dyDescent="0.2">
      <c r="A26188" s="13">
        <v>0</v>
      </c>
      <c r="B26188" s="15" t="s">
        <v>22</v>
      </c>
      <c r="C26188" s="32">
        <v>178.87</v>
      </c>
    </row>
    <row r="26189" spans="1:3" ht="15" hidden="1" x14ac:dyDescent="0.2">
      <c r="A26189" s="13">
        <v>0</v>
      </c>
      <c r="B26189" s="15" t="s">
        <v>23</v>
      </c>
      <c r="C26189" s="32"/>
    </row>
    <row r="26190" spans="1:3" ht="15" hidden="1" x14ac:dyDescent="0.2">
      <c r="A26190" s="13">
        <v>0</v>
      </c>
      <c r="B26190" s="15" t="s">
        <v>24</v>
      </c>
      <c r="C26190" s="32"/>
    </row>
    <row r="26191" spans="1:3" ht="15" hidden="1" x14ac:dyDescent="0.2">
      <c r="A26191" s="13">
        <v>0</v>
      </c>
      <c r="B26191" s="15" t="s">
        <v>25</v>
      </c>
      <c r="C26191" s="32"/>
    </row>
    <row r="26192" spans="1:3" ht="15" hidden="1" x14ac:dyDescent="0.2">
      <c r="A26192" s="13">
        <v>0</v>
      </c>
      <c r="B26192" s="15" t="s">
        <v>26</v>
      </c>
      <c r="C26192" s="32"/>
    </row>
    <row r="26193" spans="1:3" ht="15" hidden="1" x14ac:dyDescent="0.2">
      <c r="A26193" s="13">
        <v>0</v>
      </c>
      <c r="B26193" s="15" t="s">
        <v>27</v>
      </c>
      <c r="C26193" s="32"/>
    </row>
    <row r="26194" spans="1:3" ht="30" hidden="1" x14ac:dyDescent="0.2">
      <c r="A26194" s="13">
        <v>0</v>
      </c>
      <c r="B26194" s="15" t="s">
        <v>28</v>
      </c>
      <c r="C26194" s="32"/>
    </row>
    <row r="26195" spans="1:3" ht="15" hidden="1" x14ac:dyDescent="0.2">
      <c r="A26195" s="13">
        <v>0</v>
      </c>
      <c r="B26195" s="15" t="s">
        <v>29</v>
      </c>
      <c r="C26195" s="32"/>
    </row>
    <row r="26196" spans="1:3" ht="15" hidden="1" x14ac:dyDescent="0.2">
      <c r="A26196" s="13">
        <v>0</v>
      </c>
      <c r="B26196" s="15" t="s">
        <v>30</v>
      </c>
      <c r="C26196" s="32"/>
    </row>
    <row r="26197" spans="1:3" ht="15" hidden="1" x14ac:dyDescent="0.2">
      <c r="A26197" s="13">
        <v>0</v>
      </c>
      <c r="B26197" s="15" t="s">
        <v>31</v>
      </c>
      <c r="C26197" s="32">
        <v>407.47</v>
      </c>
    </row>
    <row r="26198" spans="1:3" ht="15" hidden="1" x14ac:dyDescent="0.2">
      <c r="A26198" s="13">
        <f t="shared" ref="A26198:A26204" si="1070">SUM(C26198)</f>
        <v>0</v>
      </c>
      <c r="B26198" s="12" t="s">
        <v>32</v>
      </c>
      <c r="C26198" s="31"/>
    </row>
    <row r="26199" spans="1:3" ht="15" x14ac:dyDescent="0.2">
      <c r="A26199" s="13"/>
      <c r="B26199" s="3" t="s">
        <v>33</v>
      </c>
      <c r="C26199" s="28">
        <v>65.599999999999994</v>
      </c>
    </row>
    <row r="26200" spans="1:3" ht="15" hidden="1" x14ac:dyDescent="0.2">
      <c r="A26200" s="13">
        <f t="shared" si="1070"/>
        <v>0</v>
      </c>
      <c r="B26200" s="12" t="s">
        <v>4</v>
      </c>
      <c r="C26200" s="31"/>
    </row>
    <row r="26201" spans="1:3" ht="15" x14ac:dyDescent="0.2">
      <c r="A26201" s="13"/>
      <c r="B26201" s="12" t="s">
        <v>34</v>
      </c>
      <c r="C26201" s="31">
        <v>2.63</v>
      </c>
    </row>
    <row r="26202" spans="1:3" ht="15" x14ac:dyDescent="0.2">
      <c r="A26202" s="13"/>
      <c r="B26202" s="12" t="s">
        <v>35</v>
      </c>
      <c r="C26202" s="31">
        <v>14.3</v>
      </c>
    </row>
    <row r="26203" spans="1:3" ht="15" x14ac:dyDescent="0.2">
      <c r="A26203" s="13"/>
      <c r="B26203" s="2" t="s">
        <v>36</v>
      </c>
      <c r="C26203" s="28">
        <v>0.14000000000000001</v>
      </c>
    </row>
    <row r="26204" spans="1:3" ht="15" hidden="1" x14ac:dyDescent="0.2">
      <c r="A26204" s="13">
        <f t="shared" si="1070"/>
        <v>0</v>
      </c>
      <c r="B26204" s="2" t="s">
        <v>37</v>
      </c>
      <c r="C26204" s="28">
        <v>0</v>
      </c>
    </row>
    <row r="26205" spans="1:3" ht="15" hidden="1" x14ac:dyDescent="0.2">
      <c r="A26205" s="13">
        <v>0</v>
      </c>
      <c r="B26205" s="16" t="s">
        <v>8</v>
      </c>
      <c r="C26205" s="33">
        <v>0</v>
      </c>
    </row>
    <row r="26206" spans="1:3" ht="15" hidden="1" x14ac:dyDescent="0.2">
      <c r="A26206" s="13">
        <v>0</v>
      </c>
      <c r="B26206" s="15" t="s">
        <v>9</v>
      </c>
      <c r="C26206" s="32"/>
    </row>
    <row r="26207" spans="1:3" ht="15" hidden="1" x14ac:dyDescent="0.2">
      <c r="A26207" s="13">
        <v>0</v>
      </c>
      <c r="B26207" s="15" t="s">
        <v>38</v>
      </c>
      <c r="C26207" s="32"/>
    </row>
    <row r="26208" spans="1:3" ht="15" hidden="1" x14ac:dyDescent="0.2">
      <c r="A26208" s="13">
        <f>SUM(C26208)</f>
        <v>0</v>
      </c>
      <c r="B26208" s="14" t="s">
        <v>39</v>
      </c>
      <c r="C26208" s="31"/>
    </row>
    <row r="26209" spans="1:3" ht="15" hidden="1" x14ac:dyDescent="0.2">
      <c r="A26209" s="13">
        <f>SUM(C26209)</f>
        <v>0</v>
      </c>
      <c r="B26209" s="4" t="s">
        <v>40</v>
      </c>
      <c r="C26209" s="28"/>
    </row>
    <row r="26210" spans="1:3" ht="15" hidden="1" x14ac:dyDescent="0.2">
      <c r="A26210" s="13">
        <f>SUM(C26210)</f>
        <v>0</v>
      </c>
      <c r="B26210" s="2" t="s">
        <v>41</v>
      </c>
      <c r="C26210" s="28">
        <v>0</v>
      </c>
    </row>
    <row r="26211" spans="1:3" ht="15" hidden="1" x14ac:dyDescent="0.2">
      <c r="A26211" s="13">
        <v>0</v>
      </c>
      <c r="B26211" s="16" t="s">
        <v>14</v>
      </c>
      <c r="C26211" s="33">
        <v>0</v>
      </c>
    </row>
    <row r="26212" spans="1:3" ht="15" hidden="1" x14ac:dyDescent="0.2">
      <c r="A26212" s="13">
        <v>0</v>
      </c>
      <c r="B26212" s="15" t="s">
        <v>9</v>
      </c>
      <c r="C26212" s="32"/>
    </row>
    <row r="26213" spans="1:3" ht="15" hidden="1" x14ac:dyDescent="0.2">
      <c r="A26213" s="13">
        <v>0</v>
      </c>
      <c r="B26213" s="15" t="s">
        <v>10</v>
      </c>
      <c r="C26213" s="32"/>
    </row>
    <row r="26214" spans="1:3" ht="15" hidden="1" x14ac:dyDescent="0.2">
      <c r="A26214" s="13">
        <f>SUM(C26214)</f>
        <v>0</v>
      </c>
      <c r="B26214" s="14" t="s">
        <v>42</v>
      </c>
      <c r="C26214" s="31"/>
    </row>
    <row r="26215" spans="1:3" ht="15" hidden="1" x14ac:dyDescent="0.2">
      <c r="A26215" s="13">
        <f>SUM(C26215)</f>
        <v>0</v>
      </c>
      <c r="B26215" s="4" t="s">
        <v>16</v>
      </c>
      <c r="C26215" s="28"/>
    </row>
    <row r="26216" spans="1:3" ht="15" hidden="1" x14ac:dyDescent="0.2">
      <c r="A26216" s="13">
        <f>SUM(C26216)</f>
        <v>0</v>
      </c>
      <c r="B26216" s="16" t="s">
        <v>17</v>
      </c>
      <c r="C26216" s="33">
        <v>0</v>
      </c>
    </row>
    <row r="26217" spans="1:3" ht="15" hidden="1" x14ac:dyDescent="0.2">
      <c r="A26217" s="13">
        <v>0</v>
      </c>
      <c r="B26217" s="15" t="s">
        <v>43</v>
      </c>
      <c r="C26217" s="32"/>
    </row>
    <row r="26218" spans="1:3" ht="15" hidden="1" x14ac:dyDescent="0.2">
      <c r="A26218" s="13">
        <v>0</v>
      </c>
      <c r="B26218" s="15" t="s">
        <v>15</v>
      </c>
      <c r="C26218" s="32"/>
    </row>
    <row r="26219" spans="1:3" ht="15" hidden="1" x14ac:dyDescent="0.2">
      <c r="A26219" s="13">
        <v>0</v>
      </c>
      <c r="B26219" s="15" t="s">
        <v>10</v>
      </c>
      <c r="C26219" s="32"/>
    </row>
    <row r="26220" spans="1:3" ht="15" hidden="1" x14ac:dyDescent="0.2">
      <c r="A26220" s="13">
        <f t="shared" ref="A26220:A26242" si="1071">SUM(C26220)</f>
        <v>0</v>
      </c>
      <c r="B26220" s="14" t="s">
        <v>39</v>
      </c>
      <c r="C26220" s="31"/>
    </row>
    <row r="26221" spans="1:3" ht="15" hidden="1" x14ac:dyDescent="0.2">
      <c r="A26221" s="13">
        <f t="shared" si="1071"/>
        <v>0</v>
      </c>
      <c r="B26221" s="4" t="s">
        <v>16</v>
      </c>
      <c r="C26221" s="28"/>
    </row>
    <row r="26222" spans="1:3" ht="18" hidden="1" customHeight="1" x14ac:dyDescent="0.2">
      <c r="A26222" s="13">
        <f t="shared" si="1071"/>
        <v>0</v>
      </c>
      <c r="B26222" s="21"/>
      <c r="C26222" s="35"/>
    </row>
    <row r="26223" spans="1:3" ht="18" hidden="1" customHeight="1" x14ac:dyDescent="0.2">
      <c r="A26223" s="13">
        <f t="shared" si="1071"/>
        <v>0</v>
      </c>
      <c r="B26223" s="22" t="s">
        <v>60</v>
      </c>
      <c r="C26223" s="29"/>
    </row>
    <row r="26224" spans="1:3" ht="15" x14ac:dyDescent="0.2">
      <c r="A26224" s="13"/>
      <c r="B26224" s="17" t="s">
        <v>44</v>
      </c>
      <c r="C26224" s="31">
        <v>4826.38</v>
      </c>
    </row>
    <row r="26225" spans="1:3" ht="15" x14ac:dyDescent="0.2">
      <c r="A26225" s="13"/>
      <c r="B26225" s="12" t="s">
        <v>1</v>
      </c>
      <c r="C26225" s="31">
        <v>4826.38</v>
      </c>
    </row>
    <row r="26226" spans="1:3" ht="15" hidden="1" x14ac:dyDescent="0.2">
      <c r="A26226" s="13">
        <f t="shared" si="1071"/>
        <v>0</v>
      </c>
      <c r="B26226" s="12" t="s">
        <v>6</v>
      </c>
      <c r="C26226" s="31">
        <v>0</v>
      </c>
    </row>
    <row r="26227" spans="1:3" ht="15" hidden="1" x14ac:dyDescent="0.2">
      <c r="A26227" s="13">
        <f t="shared" si="1071"/>
        <v>0</v>
      </c>
      <c r="B26227" s="12" t="s">
        <v>45</v>
      </c>
      <c r="C26227" s="31">
        <v>0</v>
      </c>
    </row>
    <row r="26228" spans="1:3" ht="15" hidden="1" x14ac:dyDescent="0.2">
      <c r="A26228" s="13">
        <f t="shared" si="1071"/>
        <v>0</v>
      </c>
      <c r="B26228" s="12" t="s">
        <v>13</v>
      </c>
      <c r="C26228" s="31">
        <v>0</v>
      </c>
    </row>
    <row r="26229" spans="1:3" ht="15" x14ac:dyDescent="0.2">
      <c r="A26229" s="13"/>
      <c r="B26229" s="17" t="s">
        <v>46</v>
      </c>
      <c r="C26229" s="31">
        <v>4731.26</v>
      </c>
    </row>
    <row r="26230" spans="1:3" ht="15" x14ac:dyDescent="0.2">
      <c r="A26230" s="13"/>
      <c r="B26230" s="12" t="s">
        <v>19</v>
      </c>
      <c r="C26230" s="31">
        <v>4731.12</v>
      </c>
    </row>
    <row r="26231" spans="1:3" ht="15" x14ac:dyDescent="0.2">
      <c r="A26231" s="13"/>
      <c r="B26231" s="12" t="s">
        <v>36</v>
      </c>
      <c r="C26231" s="31">
        <v>0.14000000000000001</v>
      </c>
    </row>
    <row r="26232" spans="1:3" ht="15" hidden="1" x14ac:dyDescent="0.2">
      <c r="A26232" s="13">
        <f t="shared" si="1071"/>
        <v>0</v>
      </c>
      <c r="B26232" s="12" t="s">
        <v>47</v>
      </c>
      <c r="C26232" s="31">
        <v>0</v>
      </c>
    </row>
    <row r="26233" spans="1:3" ht="15" hidden="1" x14ac:dyDescent="0.2">
      <c r="A26233" s="13">
        <f t="shared" si="1071"/>
        <v>0</v>
      </c>
      <c r="B26233" s="12" t="s">
        <v>41</v>
      </c>
      <c r="C26233" s="31">
        <v>0</v>
      </c>
    </row>
    <row r="26234" spans="1:3" ht="15" x14ac:dyDescent="0.2">
      <c r="A26234" s="13"/>
      <c r="B26234" s="39" t="s">
        <v>48</v>
      </c>
      <c r="C26234" s="40">
        <v>95.12</v>
      </c>
    </row>
    <row r="26235" spans="1:3" ht="15" x14ac:dyDescent="0.2">
      <c r="A26235" s="13"/>
      <c r="B26235" s="39" t="s">
        <v>49</v>
      </c>
      <c r="C26235" s="40">
        <v>802.97</v>
      </c>
    </row>
    <row r="26236" spans="1:3" ht="15" x14ac:dyDescent="0.2">
      <c r="A26236" s="13"/>
      <c r="B26236" s="39" t="s">
        <v>50</v>
      </c>
      <c r="C26236" s="40">
        <v>898.09</v>
      </c>
    </row>
    <row r="26237" spans="1:3" ht="18" hidden="1" customHeight="1" x14ac:dyDescent="0.2">
      <c r="A26237" s="13">
        <f t="shared" si="1071"/>
        <v>0</v>
      </c>
      <c r="B26237" s="23"/>
      <c r="C26237" s="34"/>
    </row>
    <row r="26238" spans="1:3" ht="18" hidden="1" customHeight="1" x14ac:dyDescent="0.2">
      <c r="A26238" s="13">
        <f t="shared" si="1071"/>
        <v>0</v>
      </c>
      <c r="B26238" s="18" t="s">
        <v>319</v>
      </c>
      <c r="C26238" s="29"/>
    </row>
    <row r="26239" spans="1:3" ht="15" x14ac:dyDescent="0.2">
      <c r="A26239" s="13"/>
      <c r="B26239" s="5" t="s">
        <v>53</v>
      </c>
      <c r="C26239" s="36">
        <v>810</v>
      </c>
    </row>
    <row r="26240" spans="1:3" ht="15" x14ac:dyDescent="0.2">
      <c r="A26240" s="13"/>
      <c r="B26240" s="6" t="s">
        <v>54</v>
      </c>
      <c r="C26240" s="36">
        <v>667</v>
      </c>
    </row>
    <row r="26241" spans="1:3" ht="15" x14ac:dyDescent="0.2">
      <c r="A26241" s="13"/>
      <c r="B26241" s="6" t="s">
        <v>55</v>
      </c>
      <c r="C26241" s="36">
        <v>143</v>
      </c>
    </row>
    <row r="26242" spans="1:3" ht="18" hidden="1" customHeight="1" x14ac:dyDescent="0.2">
      <c r="A26242" s="13">
        <f t="shared" si="1071"/>
        <v>0</v>
      </c>
      <c r="B26242" s="24"/>
      <c r="C26242" s="34"/>
    </row>
    <row r="26243" spans="1:3" ht="18" customHeight="1" x14ac:dyDescent="0.2">
      <c r="A26243" s="13"/>
      <c r="B26243" s="121" t="s">
        <v>380</v>
      </c>
      <c r="C26243" s="122"/>
    </row>
    <row r="26244" spans="1:3" ht="18" hidden="1" customHeight="1" x14ac:dyDescent="0.2">
      <c r="A26244" s="13">
        <f t="shared" ref="A26244:A26252" si="1072">SUM(C26244)</f>
        <v>0</v>
      </c>
      <c r="B26244" s="21"/>
      <c r="C26244" s="35"/>
    </row>
    <row r="26245" spans="1:3" ht="18" hidden="1" customHeight="1" x14ac:dyDescent="0.2">
      <c r="A26245" s="13">
        <f t="shared" si="1072"/>
        <v>0</v>
      </c>
      <c r="B26245" s="22" t="s">
        <v>59</v>
      </c>
      <c r="C26245" s="29"/>
    </row>
    <row r="26246" spans="1:3" ht="15" x14ac:dyDescent="0.2">
      <c r="A26246" s="13"/>
      <c r="B26246" s="2" t="s">
        <v>1</v>
      </c>
      <c r="C26246" s="28">
        <v>8670</v>
      </c>
    </row>
    <row r="26247" spans="1:3" ht="15" hidden="1" x14ac:dyDescent="0.2">
      <c r="A26247" s="13">
        <f t="shared" si="1072"/>
        <v>0</v>
      </c>
      <c r="B26247" s="3" t="s">
        <v>2</v>
      </c>
      <c r="C26247" s="28"/>
    </row>
    <row r="26248" spans="1:3" ht="15" hidden="1" x14ac:dyDescent="0.2">
      <c r="A26248" s="13">
        <f t="shared" si="1072"/>
        <v>0</v>
      </c>
      <c r="B26248" s="3" t="s">
        <v>3</v>
      </c>
      <c r="C26248" s="28"/>
    </row>
    <row r="26249" spans="1:3" ht="15" x14ac:dyDescent="0.2">
      <c r="A26249" s="13"/>
      <c r="B26249" s="3" t="s">
        <v>4</v>
      </c>
      <c r="C26249" s="28">
        <v>42.21</v>
      </c>
    </row>
    <row r="26250" spans="1:3" ht="15" x14ac:dyDescent="0.2">
      <c r="A26250" s="13"/>
      <c r="B26250" s="3" t="s">
        <v>5</v>
      </c>
      <c r="C26250" s="28">
        <v>8627.7900000000009</v>
      </c>
    </row>
    <row r="26251" spans="1:3" ht="15" hidden="1" x14ac:dyDescent="0.2">
      <c r="A26251" s="13">
        <f t="shared" si="1072"/>
        <v>0</v>
      </c>
      <c r="B26251" s="2" t="s">
        <v>6</v>
      </c>
      <c r="C26251" s="28"/>
    </row>
    <row r="26252" spans="1:3" ht="15" hidden="1" x14ac:dyDescent="0.2">
      <c r="A26252" s="13">
        <f t="shared" si="1072"/>
        <v>0</v>
      </c>
      <c r="B26252" s="2" t="s">
        <v>7</v>
      </c>
      <c r="C26252" s="28">
        <v>0</v>
      </c>
    </row>
    <row r="26253" spans="1:3" ht="15" hidden="1" x14ac:dyDescent="0.2">
      <c r="A26253" s="13">
        <v>0</v>
      </c>
      <c r="B26253" s="3" t="s">
        <v>8</v>
      </c>
      <c r="C26253" s="28">
        <v>0</v>
      </c>
    </row>
    <row r="26254" spans="1:3" ht="15" hidden="1" x14ac:dyDescent="0.2">
      <c r="A26254" s="13">
        <f>SUM(C26254)</f>
        <v>0</v>
      </c>
      <c r="B26254" s="4" t="s">
        <v>9</v>
      </c>
      <c r="C26254" s="28"/>
    </row>
    <row r="26255" spans="1:3" ht="15" hidden="1" x14ac:dyDescent="0.2">
      <c r="A26255" s="13">
        <v>0</v>
      </c>
      <c r="B26255" s="4" t="s">
        <v>10</v>
      </c>
      <c r="C26255" s="28"/>
    </row>
    <row r="26256" spans="1:3" ht="15" hidden="1" x14ac:dyDescent="0.2">
      <c r="A26256" s="13">
        <f>SUM(C26256)</f>
        <v>0</v>
      </c>
      <c r="B26256" s="4" t="s">
        <v>11</v>
      </c>
      <c r="C26256" s="28"/>
    </row>
    <row r="26257" spans="1:3" ht="15" hidden="1" x14ac:dyDescent="0.2">
      <c r="A26257" s="13">
        <f>SUM(C26257)</f>
        <v>0</v>
      </c>
      <c r="B26257" s="4" t="s">
        <v>12</v>
      </c>
      <c r="C26257" s="28"/>
    </row>
    <row r="26258" spans="1:3" ht="15" hidden="1" x14ac:dyDescent="0.2">
      <c r="A26258" s="13">
        <f>SUM(C26258)</f>
        <v>0</v>
      </c>
      <c r="B26258" s="2" t="s">
        <v>13</v>
      </c>
      <c r="C26258" s="28">
        <v>0</v>
      </c>
    </row>
    <row r="26259" spans="1:3" ht="15" hidden="1" x14ac:dyDescent="0.2">
      <c r="A26259" s="13">
        <v>0</v>
      </c>
      <c r="B26259" s="3" t="s">
        <v>14</v>
      </c>
      <c r="C26259" s="28">
        <v>0</v>
      </c>
    </row>
    <row r="26260" spans="1:3" ht="15" hidden="1" x14ac:dyDescent="0.2">
      <c r="A26260" s="13">
        <v>0</v>
      </c>
      <c r="B26260" s="4" t="s">
        <v>15</v>
      </c>
      <c r="C26260" s="28"/>
    </row>
    <row r="26261" spans="1:3" ht="15" hidden="1" x14ac:dyDescent="0.2">
      <c r="A26261" s="13">
        <v>0</v>
      </c>
      <c r="B26261" s="4" t="s">
        <v>10</v>
      </c>
      <c r="C26261" s="28"/>
    </row>
    <row r="26262" spans="1:3" ht="15" hidden="1" x14ac:dyDescent="0.2">
      <c r="A26262" s="13">
        <f t="shared" ref="A26262:A26268" si="1073">SUM(C26262)</f>
        <v>0</v>
      </c>
      <c r="B26262" s="4" t="s">
        <v>16</v>
      </c>
      <c r="C26262" s="28"/>
    </row>
    <row r="26263" spans="1:3" ht="15" hidden="1" x14ac:dyDescent="0.2">
      <c r="A26263" s="13">
        <f t="shared" si="1073"/>
        <v>0</v>
      </c>
      <c r="B26263" s="3" t="s">
        <v>17</v>
      </c>
      <c r="C26263" s="28">
        <v>0</v>
      </c>
    </row>
    <row r="26264" spans="1:3" ht="15" hidden="1" x14ac:dyDescent="0.2">
      <c r="A26264" s="13">
        <f t="shared" si="1073"/>
        <v>0</v>
      </c>
      <c r="B26264" s="4" t="s">
        <v>18</v>
      </c>
      <c r="C26264" s="28"/>
    </row>
    <row r="26265" spans="1:3" ht="18" hidden="1" customHeight="1" x14ac:dyDescent="0.2">
      <c r="A26265" s="13">
        <f t="shared" si="1073"/>
        <v>0</v>
      </c>
      <c r="B26265" s="21"/>
      <c r="C26265" s="35"/>
    </row>
    <row r="26266" spans="1:3" ht="15" x14ac:dyDescent="0.2">
      <c r="A26266" s="13"/>
      <c r="B26266" s="2" t="s">
        <v>19</v>
      </c>
      <c r="C26266" s="28">
        <v>8565.1999999999989</v>
      </c>
    </row>
    <row r="26267" spans="1:3" ht="15" x14ac:dyDescent="0.2">
      <c r="A26267" s="13"/>
      <c r="B26267" s="12" t="s">
        <v>20</v>
      </c>
      <c r="C26267" s="31">
        <v>7647.6</v>
      </c>
    </row>
    <row r="26268" spans="1:3" ht="15" x14ac:dyDescent="0.2">
      <c r="A26268" s="13"/>
      <c r="B26268" s="12" t="s">
        <v>21</v>
      </c>
      <c r="C26268" s="31">
        <v>800.2</v>
      </c>
    </row>
    <row r="26269" spans="1:3" ht="15" hidden="1" x14ac:dyDescent="0.2">
      <c r="A26269" s="13">
        <v>0</v>
      </c>
      <c r="B26269" s="15" t="s">
        <v>22</v>
      </c>
      <c r="C26269" s="32">
        <v>337.3</v>
      </c>
    </row>
    <row r="26270" spans="1:3" ht="15" hidden="1" x14ac:dyDescent="0.2">
      <c r="A26270" s="13">
        <v>0</v>
      </c>
      <c r="B26270" s="15" t="s">
        <v>23</v>
      </c>
      <c r="C26270" s="32"/>
    </row>
    <row r="26271" spans="1:3" ht="15" hidden="1" x14ac:dyDescent="0.2">
      <c r="A26271" s="13">
        <v>0</v>
      </c>
      <c r="B26271" s="15" t="s">
        <v>24</v>
      </c>
      <c r="C26271" s="32"/>
    </row>
    <row r="26272" spans="1:3" ht="15" hidden="1" x14ac:dyDescent="0.2">
      <c r="A26272" s="13">
        <v>0</v>
      </c>
      <c r="B26272" s="15" t="s">
        <v>25</v>
      </c>
      <c r="C26272" s="32"/>
    </row>
    <row r="26273" spans="1:3" ht="15" hidden="1" x14ac:dyDescent="0.2">
      <c r="A26273" s="13">
        <v>0</v>
      </c>
      <c r="B26273" s="15" t="s">
        <v>26</v>
      </c>
      <c r="C26273" s="32"/>
    </row>
    <row r="26274" spans="1:3" ht="15" hidden="1" x14ac:dyDescent="0.2">
      <c r="A26274" s="13">
        <v>0</v>
      </c>
      <c r="B26274" s="15" t="s">
        <v>27</v>
      </c>
      <c r="C26274" s="32"/>
    </row>
    <row r="26275" spans="1:3" ht="30" hidden="1" x14ac:dyDescent="0.2">
      <c r="A26275" s="13">
        <v>0</v>
      </c>
      <c r="B26275" s="15" t="s">
        <v>28</v>
      </c>
      <c r="C26275" s="32"/>
    </row>
    <row r="26276" spans="1:3" ht="15" hidden="1" x14ac:dyDescent="0.2">
      <c r="A26276" s="13">
        <v>0</v>
      </c>
      <c r="B26276" s="15" t="s">
        <v>29</v>
      </c>
      <c r="C26276" s="32"/>
    </row>
    <row r="26277" spans="1:3" ht="15" hidden="1" x14ac:dyDescent="0.2">
      <c r="A26277" s="13">
        <v>0</v>
      </c>
      <c r="B26277" s="15" t="s">
        <v>30</v>
      </c>
      <c r="C26277" s="32"/>
    </row>
    <row r="26278" spans="1:3" ht="15" hidden="1" x14ac:dyDescent="0.2">
      <c r="A26278" s="13">
        <v>0</v>
      </c>
      <c r="B26278" s="15" t="s">
        <v>31</v>
      </c>
      <c r="C26278" s="32">
        <v>462.9</v>
      </c>
    </row>
    <row r="26279" spans="1:3" ht="15" hidden="1" x14ac:dyDescent="0.2">
      <c r="A26279" s="13">
        <f t="shared" ref="A26279:A26285" si="1074">SUM(C26279)</f>
        <v>0</v>
      </c>
      <c r="B26279" s="12" t="s">
        <v>32</v>
      </c>
      <c r="C26279" s="31"/>
    </row>
    <row r="26280" spans="1:3" ht="15" x14ac:dyDescent="0.2">
      <c r="A26280" s="13"/>
      <c r="B26280" s="3" t="s">
        <v>33</v>
      </c>
      <c r="C26280" s="28">
        <v>29.8</v>
      </c>
    </row>
    <row r="26281" spans="1:3" ht="15" hidden="1" x14ac:dyDescent="0.2">
      <c r="A26281" s="13">
        <f t="shared" si="1074"/>
        <v>0</v>
      </c>
      <c r="B26281" s="12" t="s">
        <v>4</v>
      </c>
      <c r="C26281" s="31"/>
    </row>
    <row r="26282" spans="1:3" ht="15" x14ac:dyDescent="0.2">
      <c r="A26282" s="13"/>
      <c r="B26282" s="12" t="s">
        <v>34</v>
      </c>
      <c r="C26282" s="31">
        <v>85.3</v>
      </c>
    </row>
    <row r="26283" spans="1:3" ht="15" x14ac:dyDescent="0.2">
      <c r="A26283" s="13"/>
      <c r="B26283" s="12" t="s">
        <v>35</v>
      </c>
      <c r="C26283" s="31">
        <v>2.2999999999999998</v>
      </c>
    </row>
    <row r="26284" spans="1:3" ht="15" x14ac:dyDescent="0.2">
      <c r="A26284" s="13"/>
      <c r="B26284" s="2" t="s">
        <v>36</v>
      </c>
      <c r="C26284" s="28">
        <v>20.7</v>
      </c>
    </row>
    <row r="26285" spans="1:3" ht="15" hidden="1" x14ac:dyDescent="0.2">
      <c r="A26285" s="13">
        <f t="shared" si="1074"/>
        <v>0</v>
      </c>
      <c r="B26285" s="2" t="s">
        <v>37</v>
      </c>
      <c r="C26285" s="28">
        <v>0</v>
      </c>
    </row>
    <row r="26286" spans="1:3" ht="15" hidden="1" x14ac:dyDescent="0.2">
      <c r="A26286" s="13">
        <v>0</v>
      </c>
      <c r="B26286" s="16" t="s">
        <v>8</v>
      </c>
      <c r="C26286" s="33">
        <v>0</v>
      </c>
    </row>
    <row r="26287" spans="1:3" ht="15" hidden="1" x14ac:dyDescent="0.2">
      <c r="A26287" s="13">
        <v>0</v>
      </c>
      <c r="B26287" s="15" t="s">
        <v>9</v>
      </c>
      <c r="C26287" s="32"/>
    </row>
    <row r="26288" spans="1:3" ht="15" hidden="1" x14ac:dyDescent="0.2">
      <c r="A26288" s="13">
        <v>0</v>
      </c>
      <c r="B26288" s="15" t="s">
        <v>38</v>
      </c>
      <c r="C26288" s="32"/>
    </row>
    <row r="26289" spans="1:3" ht="15" hidden="1" x14ac:dyDescent="0.2">
      <c r="A26289" s="13">
        <f>SUM(C26289)</f>
        <v>0</v>
      </c>
      <c r="B26289" s="14" t="s">
        <v>39</v>
      </c>
      <c r="C26289" s="31"/>
    </row>
    <row r="26290" spans="1:3" ht="15" hidden="1" x14ac:dyDescent="0.2">
      <c r="A26290" s="13">
        <f>SUM(C26290)</f>
        <v>0</v>
      </c>
      <c r="B26290" s="4" t="s">
        <v>40</v>
      </c>
      <c r="C26290" s="28"/>
    </row>
    <row r="26291" spans="1:3" ht="15" hidden="1" x14ac:dyDescent="0.2">
      <c r="A26291" s="13">
        <f>SUM(C26291)</f>
        <v>0</v>
      </c>
      <c r="B26291" s="2" t="s">
        <v>41</v>
      </c>
      <c r="C26291" s="28">
        <v>0</v>
      </c>
    </row>
    <row r="26292" spans="1:3" ht="15" hidden="1" x14ac:dyDescent="0.2">
      <c r="A26292" s="13">
        <v>0</v>
      </c>
      <c r="B26292" s="16" t="s">
        <v>14</v>
      </c>
      <c r="C26292" s="33">
        <v>0</v>
      </c>
    </row>
    <row r="26293" spans="1:3" ht="15" hidden="1" x14ac:dyDescent="0.2">
      <c r="A26293" s="13">
        <v>0</v>
      </c>
      <c r="B26293" s="15" t="s">
        <v>9</v>
      </c>
      <c r="C26293" s="32"/>
    </row>
    <row r="26294" spans="1:3" ht="15" hidden="1" x14ac:dyDescent="0.2">
      <c r="A26294" s="13">
        <v>0</v>
      </c>
      <c r="B26294" s="15" t="s">
        <v>10</v>
      </c>
      <c r="C26294" s="32"/>
    </row>
    <row r="26295" spans="1:3" ht="15" hidden="1" x14ac:dyDescent="0.2">
      <c r="A26295" s="13">
        <f>SUM(C26295)</f>
        <v>0</v>
      </c>
      <c r="B26295" s="14" t="s">
        <v>42</v>
      </c>
      <c r="C26295" s="31"/>
    </row>
    <row r="26296" spans="1:3" ht="15" hidden="1" x14ac:dyDescent="0.2">
      <c r="A26296" s="13">
        <f>SUM(C26296)</f>
        <v>0</v>
      </c>
      <c r="B26296" s="4" t="s">
        <v>16</v>
      </c>
      <c r="C26296" s="28"/>
    </row>
    <row r="26297" spans="1:3" ht="15" hidden="1" x14ac:dyDescent="0.2">
      <c r="A26297" s="13">
        <f>SUM(C26297)</f>
        <v>0</v>
      </c>
      <c r="B26297" s="16" t="s">
        <v>17</v>
      </c>
      <c r="C26297" s="33">
        <v>0</v>
      </c>
    </row>
    <row r="26298" spans="1:3" ht="15" hidden="1" x14ac:dyDescent="0.2">
      <c r="A26298" s="13">
        <v>0</v>
      </c>
      <c r="B26298" s="15" t="s">
        <v>43</v>
      </c>
      <c r="C26298" s="32"/>
    </row>
    <row r="26299" spans="1:3" ht="15" hidden="1" x14ac:dyDescent="0.2">
      <c r="A26299" s="13">
        <v>0</v>
      </c>
      <c r="B26299" s="15" t="s">
        <v>15</v>
      </c>
      <c r="C26299" s="32"/>
    </row>
    <row r="26300" spans="1:3" ht="15" hidden="1" x14ac:dyDescent="0.2">
      <c r="A26300" s="13">
        <v>0</v>
      </c>
      <c r="B26300" s="15" t="s">
        <v>10</v>
      </c>
      <c r="C26300" s="32"/>
    </row>
    <row r="26301" spans="1:3" ht="15" hidden="1" x14ac:dyDescent="0.2">
      <c r="A26301" s="13">
        <f t="shared" ref="A26301:A26323" si="1075">SUM(C26301)</f>
        <v>0</v>
      </c>
      <c r="B26301" s="14" t="s">
        <v>39</v>
      </c>
      <c r="C26301" s="31"/>
    </row>
    <row r="26302" spans="1:3" ht="15" hidden="1" x14ac:dyDescent="0.2">
      <c r="A26302" s="13">
        <f t="shared" si="1075"/>
        <v>0</v>
      </c>
      <c r="B26302" s="4" t="s">
        <v>16</v>
      </c>
      <c r="C26302" s="28"/>
    </row>
    <row r="26303" spans="1:3" ht="18" hidden="1" customHeight="1" x14ac:dyDescent="0.2">
      <c r="A26303" s="13">
        <f t="shared" si="1075"/>
        <v>0</v>
      </c>
      <c r="B26303" s="21"/>
      <c r="C26303" s="35"/>
    </row>
    <row r="26304" spans="1:3" ht="18" hidden="1" customHeight="1" x14ac:dyDescent="0.2">
      <c r="A26304" s="13">
        <f t="shared" si="1075"/>
        <v>0</v>
      </c>
      <c r="B26304" s="22" t="s">
        <v>60</v>
      </c>
      <c r="C26304" s="29"/>
    </row>
    <row r="26305" spans="1:3" ht="15" x14ac:dyDescent="0.2">
      <c r="A26305" s="13"/>
      <c r="B26305" s="17" t="s">
        <v>44</v>
      </c>
      <c r="C26305" s="31">
        <v>8670</v>
      </c>
    </row>
    <row r="26306" spans="1:3" ht="15" x14ac:dyDescent="0.2">
      <c r="A26306" s="13"/>
      <c r="B26306" s="12" t="s">
        <v>1</v>
      </c>
      <c r="C26306" s="31">
        <v>8670</v>
      </c>
    </row>
    <row r="26307" spans="1:3" ht="15" hidden="1" x14ac:dyDescent="0.2">
      <c r="A26307" s="13">
        <f t="shared" si="1075"/>
        <v>0</v>
      </c>
      <c r="B26307" s="12" t="s">
        <v>6</v>
      </c>
      <c r="C26307" s="31">
        <v>0</v>
      </c>
    </row>
    <row r="26308" spans="1:3" ht="15" hidden="1" x14ac:dyDescent="0.2">
      <c r="A26308" s="13">
        <f t="shared" si="1075"/>
        <v>0</v>
      </c>
      <c r="B26308" s="12" t="s">
        <v>45</v>
      </c>
      <c r="C26308" s="31">
        <v>0</v>
      </c>
    </row>
    <row r="26309" spans="1:3" ht="15" hidden="1" x14ac:dyDescent="0.2">
      <c r="A26309" s="13">
        <f t="shared" si="1075"/>
        <v>0</v>
      </c>
      <c r="B26309" s="12" t="s">
        <v>13</v>
      </c>
      <c r="C26309" s="31">
        <v>0</v>
      </c>
    </row>
    <row r="26310" spans="1:3" ht="15" x14ac:dyDescent="0.2">
      <c r="A26310" s="13"/>
      <c r="B26310" s="17" t="s">
        <v>46</v>
      </c>
      <c r="C26310" s="31">
        <v>8585.9000000000015</v>
      </c>
    </row>
    <row r="26311" spans="1:3" ht="15" x14ac:dyDescent="0.2">
      <c r="A26311" s="13"/>
      <c r="B26311" s="12" t="s">
        <v>19</v>
      </c>
      <c r="C26311" s="31">
        <v>8565.2000000000007</v>
      </c>
    </row>
    <row r="26312" spans="1:3" ht="15" x14ac:dyDescent="0.2">
      <c r="A26312" s="13"/>
      <c r="B26312" s="12" t="s">
        <v>36</v>
      </c>
      <c r="C26312" s="31">
        <v>20.7</v>
      </c>
    </row>
    <row r="26313" spans="1:3" ht="15" hidden="1" x14ac:dyDescent="0.2">
      <c r="A26313" s="13">
        <f t="shared" si="1075"/>
        <v>0</v>
      </c>
      <c r="B26313" s="12" t="s">
        <v>47</v>
      </c>
      <c r="C26313" s="31">
        <v>0</v>
      </c>
    </row>
    <row r="26314" spans="1:3" ht="15" hidden="1" x14ac:dyDescent="0.2">
      <c r="A26314" s="13">
        <f t="shared" si="1075"/>
        <v>0</v>
      </c>
      <c r="B26314" s="12" t="s">
        <v>41</v>
      </c>
      <c r="C26314" s="31">
        <v>0</v>
      </c>
    </row>
    <row r="26315" spans="1:3" ht="15" x14ac:dyDescent="0.2">
      <c r="A26315" s="13"/>
      <c r="B26315" s="39" t="s">
        <v>48</v>
      </c>
      <c r="C26315" s="40">
        <v>84.1</v>
      </c>
    </row>
    <row r="26316" spans="1:3" ht="15" x14ac:dyDescent="0.2">
      <c r="A26316" s="13"/>
      <c r="B26316" s="39" t="s">
        <v>49</v>
      </c>
      <c r="C26316" s="40">
        <v>997.75</v>
      </c>
    </row>
    <row r="26317" spans="1:3" ht="15" x14ac:dyDescent="0.2">
      <c r="A26317" s="13"/>
      <c r="B26317" s="39" t="s">
        <v>50</v>
      </c>
      <c r="C26317" s="40">
        <v>1081.8499999999999</v>
      </c>
    </row>
    <row r="26318" spans="1:3" ht="18" hidden="1" customHeight="1" x14ac:dyDescent="0.2">
      <c r="A26318" s="13">
        <f t="shared" si="1075"/>
        <v>0</v>
      </c>
      <c r="B26318" s="23"/>
      <c r="C26318" s="34"/>
    </row>
    <row r="26319" spans="1:3" ht="18" hidden="1" customHeight="1" x14ac:dyDescent="0.2">
      <c r="A26319" s="13">
        <f t="shared" si="1075"/>
        <v>0</v>
      </c>
      <c r="B26319" s="18" t="s">
        <v>319</v>
      </c>
      <c r="C26319" s="29"/>
    </row>
    <row r="26320" spans="1:3" ht="15" x14ac:dyDescent="0.2">
      <c r="A26320" s="13"/>
      <c r="B26320" s="5" t="s">
        <v>53</v>
      </c>
      <c r="C26320" s="36">
        <v>1578</v>
      </c>
    </row>
    <row r="26321" spans="1:3" ht="15" x14ac:dyDescent="0.2">
      <c r="A26321" s="13"/>
      <c r="B26321" s="6" t="s">
        <v>54</v>
      </c>
      <c r="C26321" s="36">
        <v>1333</v>
      </c>
    </row>
    <row r="26322" spans="1:3" ht="15" x14ac:dyDescent="0.2">
      <c r="A26322" s="13"/>
      <c r="B26322" s="6" t="s">
        <v>55</v>
      </c>
      <c r="C26322" s="36">
        <v>245</v>
      </c>
    </row>
    <row r="26323" spans="1:3" ht="18" hidden="1" customHeight="1" x14ac:dyDescent="0.2">
      <c r="A26323" s="13">
        <f t="shared" si="1075"/>
        <v>0</v>
      </c>
      <c r="B26323" s="24"/>
      <c r="C26323" s="34"/>
    </row>
    <row r="26324" spans="1:3" ht="18" customHeight="1" x14ac:dyDescent="0.2">
      <c r="A26324" s="13"/>
      <c r="B26324" s="121" t="s">
        <v>386</v>
      </c>
      <c r="C26324" s="122"/>
    </row>
    <row r="26325" spans="1:3" ht="18" hidden="1" customHeight="1" x14ac:dyDescent="0.2">
      <c r="A26325" s="13">
        <f t="shared" ref="A26325:A26333" si="1076">SUM(C26325)</f>
        <v>0</v>
      </c>
      <c r="B26325" s="21"/>
      <c r="C26325" s="35"/>
    </row>
    <row r="26326" spans="1:3" ht="18" hidden="1" customHeight="1" x14ac:dyDescent="0.2">
      <c r="A26326" s="13">
        <f t="shared" si="1076"/>
        <v>0</v>
      </c>
      <c r="B26326" s="22" t="s">
        <v>59</v>
      </c>
      <c r="C26326" s="29"/>
    </row>
    <row r="26327" spans="1:3" ht="15" x14ac:dyDescent="0.2">
      <c r="A26327" s="13"/>
      <c r="B26327" s="2" t="s">
        <v>1</v>
      </c>
      <c r="C26327" s="28">
        <v>5635.38</v>
      </c>
    </row>
    <row r="26328" spans="1:3" ht="15" hidden="1" x14ac:dyDescent="0.2">
      <c r="A26328" s="13">
        <f t="shared" si="1076"/>
        <v>0</v>
      </c>
      <c r="B26328" s="3" t="s">
        <v>2</v>
      </c>
      <c r="C26328" s="28"/>
    </row>
    <row r="26329" spans="1:3" ht="15" hidden="1" x14ac:dyDescent="0.2">
      <c r="A26329" s="13">
        <f t="shared" si="1076"/>
        <v>0</v>
      </c>
      <c r="B26329" s="3" t="s">
        <v>3</v>
      </c>
      <c r="C26329" s="28"/>
    </row>
    <row r="26330" spans="1:3" ht="15" hidden="1" x14ac:dyDescent="0.2">
      <c r="A26330" s="13">
        <f t="shared" si="1076"/>
        <v>0</v>
      </c>
      <c r="B26330" s="3" t="s">
        <v>4</v>
      </c>
      <c r="C26330" s="28"/>
    </row>
    <row r="26331" spans="1:3" ht="15" x14ac:dyDescent="0.2">
      <c r="A26331" s="13"/>
      <c r="B26331" s="3" t="s">
        <v>5</v>
      </c>
      <c r="C26331" s="28">
        <v>5635.38</v>
      </c>
    </row>
    <row r="26332" spans="1:3" ht="15" hidden="1" x14ac:dyDescent="0.2">
      <c r="A26332" s="13">
        <f t="shared" si="1076"/>
        <v>0</v>
      </c>
      <c r="B26332" s="2" t="s">
        <v>6</v>
      </c>
      <c r="C26332" s="28"/>
    </row>
    <row r="26333" spans="1:3" ht="15" hidden="1" x14ac:dyDescent="0.2">
      <c r="A26333" s="13">
        <f t="shared" si="1076"/>
        <v>0</v>
      </c>
      <c r="B26333" s="2" t="s">
        <v>7</v>
      </c>
      <c r="C26333" s="28">
        <v>0</v>
      </c>
    </row>
    <row r="26334" spans="1:3" ht="15" hidden="1" x14ac:dyDescent="0.2">
      <c r="A26334" s="13">
        <v>0</v>
      </c>
      <c r="B26334" s="3" t="s">
        <v>8</v>
      </c>
      <c r="C26334" s="28">
        <v>0</v>
      </c>
    </row>
    <row r="26335" spans="1:3" ht="15" hidden="1" x14ac:dyDescent="0.2">
      <c r="A26335" s="13">
        <f>SUM(C26335)</f>
        <v>0</v>
      </c>
      <c r="B26335" s="4" t="s">
        <v>9</v>
      </c>
      <c r="C26335" s="28"/>
    </row>
    <row r="26336" spans="1:3" ht="15" hidden="1" x14ac:dyDescent="0.2">
      <c r="A26336" s="13">
        <v>0</v>
      </c>
      <c r="B26336" s="4" t="s">
        <v>10</v>
      </c>
      <c r="C26336" s="28"/>
    </row>
    <row r="26337" spans="1:3" ht="15" hidden="1" x14ac:dyDescent="0.2">
      <c r="A26337" s="13">
        <f>SUM(C26337)</f>
        <v>0</v>
      </c>
      <c r="B26337" s="4" t="s">
        <v>11</v>
      </c>
      <c r="C26337" s="28"/>
    </row>
    <row r="26338" spans="1:3" ht="15" hidden="1" x14ac:dyDescent="0.2">
      <c r="A26338" s="13">
        <f>SUM(C26338)</f>
        <v>0</v>
      </c>
      <c r="B26338" s="4" t="s">
        <v>12</v>
      </c>
      <c r="C26338" s="28"/>
    </row>
    <row r="26339" spans="1:3" ht="15" hidden="1" x14ac:dyDescent="0.2">
      <c r="A26339" s="13">
        <f>SUM(C26339)</f>
        <v>0</v>
      </c>
      <c r="B26339" s="2" t="s">
        <v>13</v>
      </c>
      <c r="C26339" s="28">
        <v>0</v>
      </c>
    </row>
    <row r="26340" spans="1:3" ht="15" hidden="1" x14ac:dyDescent="0.2">
      <c r="A26340" s="13">
        <v>0</v>
      </c>
      <c r="B26340" s="3" t="s">
        <v>14</v>
      </c>
      <c r="C26340" s="28">
        <v>0</v>
      </c>
    </row>
    <row r="26341" spans="1:3" ht="15" hidden="1" x14ac:dyDescent="0.2">
      <c r="A26341" s="13">
        <v>0</v>
      </c>
      <c r="B26341" s="4" t="s">
        <v>15</v>
      </c>
      <c r="C26341" s="28"/>
    </row>
    <row r="26342" spans="1:3" ht="15" hidden="1" x14ac:dyDescent="0.2">
      <c r="A26342" s="13">
        <v>0</v>
      </c>
      <c r="B26342" s="4" t="s">
        <v>10</v>
      </c>
      <c r="C26342" s="28"/>
    </row>
    <row r="26343" spans="1:3" ht="15" hidden="1" x14ac:dyDescent="0.2">
      <c r="A26343" s="13">
        <f t="shared" ref="A26343:A26349" si="1077">SUM(C26343)</f>
        <v>0</v>
      </c>
      <c r="B26343" s="4" t="s">
        <v>16</v>
      </c>
      <c r="C26343" s="28"/>
    </row>
    <row r="26344" spans="1:3" ht="15" hidden="1" x14ac:dyDescent="0.2">
      <c r="A26344" s="13">
        <f t="shared" si="1077"/>
        <v>0</v>
      </c>
      <c r="B26344" s="3" t="s">
        <v>17</v>
      </c>
      <c r="C26344" s="28">
        <v>0</v>
      </c>
    </row>
    <row r="26345" spans="1:3" ht="15" hidden="1" x14ac:dyDescent="0.2">
      <c r="A26345" s="13">
        <f t="shared" si="1077"/>
        <v>0</v>
      </c>
      <c r="B26345" s="4" t="s">
        <v>18</v>
      </c>
      <c r="C26345" s="28"/>
    </row>
    <row r="26346" spans="1:3" ht="18" hidden="1" customHeight="1" x14ac:dyDescent="0.2">
      <c r="A26346" s="13">
        <f t="shared" si="1077"/>
        <v>0</v>
      </c>
      <c r="B26346" s="21"/>
      <c r="C26346" s="35"/>
    </row>
    <row r="26347" spans="1:3" ht="15" x14ac:dyDescent="0.2">
      <c r="A26347" s="13"/>
      <c r="B26347" s="2" t="s">
        <v>19</v>
      </c>
      <c r="C26347" s="28">
        <v>5381.9999999999991</v>
      </c>
    </row>
    <row r="26348" spans="1:3" ht="15" x14ac:dyDescent="0.2">
      <c r="A26348" s="13"/>
      <c r="B26348" s="12" t="s">
        <v>20</v>
      </c>
      <c r="C26348" s="31">
        <v>4501.49</v>
      </c>
    </row>
    <row r="26349" spans="1:3" ht="15" x14ac:dyDescent="0.2">
      <c r="A26349" s="13"/>
      <c r="B26349" s="12" t="s">
        <v>21</v>
      </c>
      <c r="C26349" s="31">
        <v>815.06</v>
      </c>
    </row>
    <row r="26350" spans="1:3" ht="15" hidden="1" x14ac:dyDescent="0.2">
      <c r="A26350" s="13">
        <v>0</v>
      </c>
      <c r="B26350" s="15" t="s">
        <v>22</v>
      </c>
      <c r="C26350" s="32">
        <v>313.18</v>
      </c>
    </row>
    <row r="26351" spans="1:3" ht="15" hidden="1" x14ac:dyDescent="0.2">
      <c r="A26351" s="13">
        <v>0</v>
      </c>
      <c r="B26351" s="15" t="s">
        <v>23</v>
      </c>
      <c r="C26351" s="32"/>
    </row>
    <row r="26352" spans="1:3" ht="15" hidden="1" x14ac:dyDescent="0.2">
      <c r="A26352" s="13">
        <v>0</v>
      </c>
      <c r="B26352" s="15" t="s">
        <v>24</v>
      </c>
      <c r="C26352" s="32"/>
    </row>
    <row r="26353" spans="1:3" ht="15" hidden="1" x14ac:dyDescent="0.2">
      <c r="A26353" s="13">
        <v>0</v>
      </c>
      <c r="B26353" s="15" t="s">
        <v>25</v>
      </c>
      <c r="C26353" s="32"/>
    </row>
    <row r="26354" spans="1:3" ht="15" hidden="1" x14ac:dyDescent="0.2">
      <c r="A26354" s="13">
        <v>0</v>
      </c>
      <c r="B26354" s="15" t="s">
        <v>26</v>
      </c>
      <c r="C26354" s="32"/>
    </row>
    <row r="26355" spans="1:3" ht="15" hidden="1" x14ac:dyDescent="0.2">
      <c r="A26355" s="13">
        <v>0</v>
      </c>
      <c r="B26355" s="15" t="s">
        <v>27</v>
      </c>
      <c r="C26355" s="32"/>
    </row>
    <row r="26356" spans="1:3" ht="30" hidden="1" x14ac:dyDescent="0.2">
      <c r="A26356" s="13">
        <v>0</v>
      </c>
      <c r="B26356" s="15" t="s">
        <v>28</v>
      </c>
      <c r="C26356" s="32"/>
    </row>
    <row r="26357" spans="1:3" ht="15" hidden="1" x14ac:dyDescent="0.2">
      <c r="A26357" s="13">
        <v>0</v>
      </c>
      <c r="B26357" s="15" t="s">
        <v>29</v>
      </c>
      <c r="C26357" s="32"/>
    </row>
    <row r="26358" spans="1:3" ht="15" hidden="1" x14ac:dyDescent="0.2">
      <c r="A26358" s="13">
        <v>0</v>
      </c>
      <c r="B26358" s="15" t="s">
        <v>30</v>
      </c>
      <c r="C26358" s="32"/>
    </row>
    <row r="26359" spans="1:3" ht="15" hidden="1" x14ac:dyDescent="0.2">
      <c r="A26359" s="13">
        <v>0</v>
      </c>
      <c r="B26359" s="15" t="s">
        <v>31</v>
      </c>
      <c r="C26359" s="32">
        <v>501.88</v>
      </c>
    </row>
    <row r="26360" spans="1:3" ht="15" hidden="1" x14ac:dyDescent="0.2">
      <c r="A26360" s="13">
        <f t="shared" ref="A26360:A26420" si="1078">SUM(C26360)</f>
        <v>0</v>
      </c>
      <c r="B26360" s="12" t="s">
        <v>32</v>
      </c>
      <c r="C26360" s="31"/>
    </row>
    <row r="26361" spans="1:3" ht="15" hidden="1" x14ac:dyDescent="0.2">
      <c r="A26361" s="13">
        <f t="shared" si="1078"/>
        <v>0</v>
      </c>
      <c r="B26361" s="3" t="s">
        <v>33</v>
      </c>
      <c r="C26361" s="28"/>
    </row>
    <row r="26362" spans="1:3" ht="15" hidden="1" x14ac:dyDescent="0.2">
      <c r="A26362" s="13">
        <f t="shared" si="1078"/>
        <v>0</v>
      </c>
      <c r="B26362" s="12" t="s">
        <v>4</v>
      </c>
      <c r="C26362" s="31"/>
    </row>
    <row r="26363" spans="1:3" ht="15" x14ac:dyDescent="0.2">
      <c r="A26363" s="13"/>
      <c r="B26363" s="12" t="s">
        <v>34</v>
      </c>
      <c r="C26363" s="31">
        <v>65.45</v>
      </c>
    </row>
    <row r="26364" spans="1:3" ht="15" hidden="1" x14ac:dyDescent="0.2">
      <c r="A26364" s="13">
        <f t="shared" si="1078"/>
        <v>0</v>
      </c>
      <c r="B26364" s="12" t="s">
        <v>35</v>
      </c>
      <c r="C26364" s="31"/>
    </row>
    <row r="26365" spans="1:3" ht="15" x14ac:dyDescent="0.2">
      <c r="A26365" s="13"/>
      <c r="B26365" s="2" t="s">
        <v>36</v>
      </c>
      <c r="C26365" s="28">
        <v>9.17</v>
      </c>
    </row>
    <row r="26366" spans="1:3" ht="15" hidden="1" x14ac:dyDescent="0.2">
      <c r="A26366" s="13">
        <f t="shared" si="1078"/>
        <v>0</v>
      </c>
      <c r="B26366" s="2" t="s">
        <v>37</v>
      </c>
      <c r="C26366" s="28">
        <v>0</v>
      </c>
    </row>
    <row r="26367" spans="1:3" ht="15" hidden="1" x14ac:dyDescent="0.2">
      <c r="A26367" s="13">
        <v>0</v>
      </c>
      <c r="B26367" s="16" t="s">
        <v>8</v>
      </c>
      <c r="C26367" s="33">
        <v>0</v>
      </c>
    </row>
    <row r="26368" spans="1:3" ht="15" hidden="1" x14ac:dyDescent="0.2">
      <c r="A26368" s="13">
        <v>0</v>
      </c>
      <c r="B26368" s="15" t="s">
        <v>9</v>
      </c>
      <c r="C26368" s="32"/>
    </row>
    <row r="26369" spans="1:3" ht="15" hidden="1" x14ac:dyDescent="0.2">
      <c r="A26369" s="13">
        <v>0</v>
      </c>
      <c r="B26369" s="15" t="s">
        <v>38</v>
      </c>
      <c r="C26369" s="32"/>
    </row>
    <row r="26370" spans="1:3" ht="15" hidden="1" x14ac:dyDescent="0.2">
      <c r="A26370" s="13">
        <f t="shared" si="1078"/>
        <v>0</v>
      </c>
      <c r="B26370" s="14" t="s">
        <v>39</v>
      </c>
      <c r="C26370" s="31"/>
    </row>
    <row r="26371" spans="1:3" ht="15" hidden="1" x14ac:dyDescent="0.2">
      <c r="A26371" s="13">
        <f t="shared" si="1078"/>
        <v>0</v>
      </c>
      <c r="B26371" s="4" t="s">
        <v>40</v>
      </c>
      <c r="C26371" s="28"/>
    </row>
    <row r="26372" spans="1:3" ht="15" hidden="1" x14ac:dyDescent="0.2">
      <c r="A26372" s="13">
        <f t="shared" si="1078"/>
        <v>0</v>
      </c>
      <c r="B26372" s="2" t="s">
        <v>41</v>
      </c>
      <c r="C26372" s="28">
        <v>0</v>
      </c>
    </row>
    <row r="26373" spans="1:3" ht="15" hidden="1" x14ac:dyDescent="0.2">
      <c r="A26373" s="13">
        <v>0</v>
      </c>
      <c r="B26373" s="16" t="s">
        <v>14</v>
      </c>
      <c r="C26373" s="33">
        <v>0</v>
      </c>
    </row>
    <row r="26374" spans="1:3" ht="15" hidden="1" x14ac:dyDescent="0.2">
      <c r="A26374" s="13">
        <v>0</v>
      </c>
      <c r="B26374" s="15" t="s">
        <v>9</v>
      </c>
      <c r="C26374" s="32"/>
    </row>
    <row r="26375" spans="1:3" ht="15" hidden="1" x14ac:dyDescent="0.2">
      <c r="A26375" s="13">
        <v>0</v>
      </c>
      <c r="B26375" s="15" t="s">
        <v>10</v>
      </c>
      <c r="C26375" s="32"/>
    </row>
    <row r="26376" spans="1:3" ht="15" hidden="1" x14ac:dyDescent="0.2">
      <c r="A26376" s="13">
        <f t="shared" si="1078"/>
        <v>0</v>
      </c>
      <c r="B26376" s="14" t="s">
        <v>42</v>
      </c>
      <c r="C26376" s="31"/>
    </row>
    <row r="26377" spans="1:3" ht="15" hidden="1" x14ac:dyDescent="0.2">
      <c r="A26377" s="13">
        <f t="shared" si="1078"/>
        <v>0</v>
      </c>
      <c r="B26377" s="4" t="s">
        <v>16</v>
      </c>
      <c r="C26377" s="28"/>
    </row>
    <row r="26378" spans="1:3" ht="15" hidden="1" x14ac:dyDescent="0.2">
      <c r="A26378" s="13">
        <f t="shared" si="1078"/>
        <v>0</v>
      </c>
      <c r="B26378" s="16" t="s">
        <v>17</v>
      </c>
      <c r="C26378" s="33">
        <v>0</v>
      </c>
    </row>
    <row r="26379" spans="1:3" ht="15" hidden="1" x14ac:dyDescent="0.2">
      <c r="A26379" s="13">
        <v>0</v>
      </c>
      <c r="B26379" s="15" t="s">
        <v>43</v>
      </c>
      <c r="C26379" s="32"/>
    </row>
    <row r="26380" spans="1:3" ht="15" hidden="1" x14ac:dyDescent="0.2">
      <c r="A26380" s="13">
        <v>0</v>
      </c>
      <c r="B26380" s="15" t="s">
        <v>15</v>
      </c>
      <c r="C26380" s="32"/>
    </row>
    <row r="26381" spans="1:3" ht="15" hidden="1" x14ac:dyDescent="0.2">
      <c r="A26381" s="13">
        <v>0</v>
      </c>
      <c r="B26381" s="15" t="s">
        <v>10</v>
      </c>
      <c r="C26381" s="32"/>
    </row>
    <row r="26382" spans="1:3" ht="15" hidden="1" x14ac:dyDescent="0.2">
      <c r="A26382" s="13">
        <f t="shared" si="1078"/>
        <v>0</v>
      </c>
      <c r="B26382" s="14" t="s">
        <v>39</v>
      </c>
      <c r="C26382" s="31"/>
    </row>
    <row r="26383" spans="1:3" ht="15" hidden="1" x14ac:dyDescent="0.2">
      <c r="A26383" s="13">
        <f t="shared" si="1078"/>
        <v>0</v>
      </c>
      <c r="B26383" s="4" t="s">
        <v>16</v>
      </c>
      <c r="C26383" s="28"/>
    </row>
    <row r="26384" spans="1:3" ht="18" hidden="1" customHeight="1" x14ac:dyDescent="0.2">
      <c r="A26384" s="13">
        <f t="shared" si="1078"/>
        <v>0</v>
      </c>
      <c r="B26384" s="21"/>
      <c r="C26384" s="35"/>
    </row>
    <row r="26385" spans="1:3" ht="18" hidden="1" customHeight="1" x14ac:dyDescent="0.2">
      <c r="A26385" s="13">
        <f t="shared" si="1078"/>
        <v>0</v>
      </c>
      <c r="B26385" s="22" t="s">
        <v>60</v>
      </c>
      <c r="C26385" s="29"/>
    </row>
    <row r="26386" spans="1:3" ht="15" x14ac:dyDescent="0.2">
      <c r="A26386" s="13"/>
      <c r="B26386" s="17" t="s">
        <v>44</v>
      </c>
      <c r="C26386" s="31">
        <v>5635.38</v>
      </c>
    </row>
    <row r="26387" spans="1:3" ht="15" x14ac:dyDescent="0.2">
      <c r="A26387" s="13"/>
      <c r="B26387" s="12" t="s">
        <v>1</v>
      </c>
      <c r="C26387" s="31">
        <v>5635.38</v>
      </c>
    </row>
    <row r="26388" spans="1:3" ht="15" hidden="1" x14ac:dyDescent="0.2">
      <c r="A26388" s="13">
        <f t="shared" si="1078"/>
        <v>0</v>
      </c>
      <c r="B26388" s="12" t="s">
        <v>6</v>
      </c>
      <c r="C26388" s="31">
        <v>0</v>
      </c>
    </row>
    <row r="26389" spans="1:3" ht="15" hidden="1" x14ac:dyDescent="0.2">
      <c r="A26389" s="13">
        <f t="shared" si="1078"/>
        <v>0</v>
      </c>
      <c r="B26389" s="12" t="s">
        <v>45</v>
      </c>
      <c r="C26389" s="31">
        <v>0</v>
      </c>
    </row>
    <row r="26390" spans="1:3" ht="15" hidden="1" x14ac:dyDescent="0.2">
      <c r="A26390" s="13">
        <f t="shared" si="1078"/>
        <v>0</v>
      </c>
      <c r="B26390" s="12" t="s">
        <v>13</v>
      </c>
      <c r="C26390" s="31">
        <v>0</v>
      </c>
    </row>
    <row r="26391" spans="1:3" ht="15" x14ac:dyDescent="0.2">
      <c r="A26391" s="13"/>
      <c r="B26391" s="17" t="s">
        <v>46</v>
      </c>
      <c r="C26391" s="31">
        <v>5391.17</v>
      </c>
    </row>
    <row r="26392" spans="1:3" ht="15" x14ac:dyDescent="0.2">
      <c r="A26392" s="13"/>
      <c r="B26392" s="12" t="s">
        <v>19</v>
      </c>
      <c r="C26392" s="31">
        <v>5382</v>
      </c>
    </row>
    <row r="26393" spans="1:3" ht="15" x14ac:dyDescent="0.2">
      <c r="A26393" s="13"/>
      <c r="B26393" s="12" t="s">
        <v>36</v>
      </c>
      <c r="C26393" s="31">
        <v>9.17</v>
      </c>
    </row>
    <row r="26394" spans="1:3" ht="15" hidden="1" x14ac:dyDescent="0.2">
      <c r="A26394" s="13">
        <f t="shared" si="1078"/>
        <v>0</v>
      </c>
      <c r="B26394" s="12" t="s">
        <v>47</v>
      </c>
      <c r="C26394" s="31">
        <v>0</v>
      </c>
    </row>
    <row r="26395" spans="1:3" ht="15" hidden="1" x14ac:dyDescent="0.2">
      <c r="A26395" s="13">
        <f t="shared" si="1078"/>
        <v>0</v>
      </c>
      <c r="B26395" s="12" t="s">
        <v>41</v>
      </c>
      <c r="C26395" s="31">
        <v>0</v>
      </c>
    </row>
    <row r="26396" spans="1:3" ht="15" x14ac:dyDescent="0.2">
      <c r="A26396" s="13"/>
      <c r="B26396" s="39" t="s">
        <v>48</v>
      </c>
      <c r="C26396" s="40">
        <v>244.21</v>
      </c>
    </row>
    <row r="26397" spans="1:3" ht="15" x14ac:dyDescent="0.2">
      <c r="A26397" s="13"/>
      <c r="B26397" s="39" t="s">
        <v>49</v>
      </c>
      <c r="C26397" s="40">
        <v>1113.25</v>
      </c>
    </row>
    <row r="26398" spans="1:3" ht="15" x14ac:dyDescent="0.2">
      <c r="A26398" s="13"/>
      <c r="B26398" s="39" t="s">
        <v>50</v>
      </c>
      <c r="C26398" s="40">
        <v>1357.46</v>
      </c>
    </row>
    <row r="26399" spans="1:3" ht="18" hidden="1" customHeight="1" x14ac:dyDescent="0.2">
      <c r="A26399" s="13">
        <f t="shared" si="1078"/>
        <v>0</v>
      </c>
      <c r="B26399" s="23"/>
      <c r="C26399" s="34"/>
    </row>
    <row r="26400" spans="1:3" ht="18" hidden="1" customHeight="1" x14ac:dyDescent="0.2">
      <c r="A26400" s="13">
        <f t="shared" si="1078"/>
        <v>0</v>
      </c>
      <c r="B26400" s="18" t="s">
        <v>319</v>
      </c>
      <c r="C26400" s="29"/>
    </row>
    <row r="26401" spans="1:3" ht="15" x14ac:dyDescent="0.2">
      <c r="A26401" s="13"/>
      <c r="B26401" s="5" t="s">
        <v>53</v>
      </c>
      <c r="C26401" s="36">
        <v>1052</v>
      </c>
    </row>
    <row r="26402" spans="1:3" ht="15" x14ac:dyDescent="0.2">
      <c r="A26402" s="13"/>
      <c r="B26402" s="6" t="s">
        <v>54</v>
      </c>
      <c r="C26402" s="36">
        <v>830</v>
      </c>
    </row>
    <row r="26403" spans="1:3" ht="15" x14ac:dyDescent="0.2">
      <c r="A26403" s="13"/>
      <c r="B26403" s="6" t="s">
        <v>55</v>
      </c>
      <c r="C26403" s="36">
        <v>222</v>
      </c>
    </row>
    <row r="26404" spans="1:3" ht="18" hidden="1" customHeight="1" x14ac:dyDescent="0.2">
      <c r="A26404" s="13">
        <f t="shared" si="1078"/>
        <v>0</v>
      </c>
      <c r="B26404" s="24"/>
      <c r="C26404" s="34"/>
    </row>
    <row r="26405" spans="1:3" ht="18" customHeight="1" x14ac:dyDescent="0.2">
      <c r="A26405" s="13"/>
      <c r="B26405" s="121" t="s">
        <v>387</v>
      </c>
      <c r="C26405" s="122"/>
    </row>
    <row r="26406" spans="1:3" ht="18" hidden="1" customHeight="1" x14ac:dyDescent="0.2">
      <c r="A26406" s="13">
        <f t="shared" si="1078"/>
        <v>0</v>
      </c>
      <c r="B26406" s="21"/>
      <c r="C26406" s="35"/>
    </row>
    <row r="26407" spans="1:3" ht="18" hidden="1" customHeight="1" x14ac:dyDescent="0.2">
      <c r="A26407" s="13">
        <f t="shared" si="1078"/>
        <v>0</v>
      </c>
      <c r="B26407" s="22" t="s">
        <v>59</v>
      </c>
      <c r="C26407" s="29"/>
    </row>
    <row r="26408" spans="1:3" ht="15" x14ac:dyDescent="0.2">
      <c r="A26408" s="13"/>
      <c r="B26408" s="2" t="s">
        <v>1</v>
      </c>
      <c r="C26408" s="28">
        <v>6933.75</v>
      </c>
    </row>
    <row r="26409" spans="1:3" ht="15" hidden="1" x14ac:dyDescent="0.2">
      <c r="A26409" s="13">
        <f t="shared" si="1078"/>
        <v>0</v>
      </c>
      <c r="B26409" s="3" t="s">
        <v>2</v>
      </c>
      <c r="C26409" s="28"/>
    </row>
    <row r="26410" spans="1:3" ht="15" hidden="1" x14ac:dyDescent="0.2">
      <c r="A26410" s="13">
        <f t="shared" si="1078"/>
        <v>0</v>
      </c>
      <c r="B26410" s="3" t="s">
        <v>3</v>
      </c>
      <c r="C26410" s="28"/>
    </row>
    <row r="26411" spans="1:3" ht="15" hidden="1" x14ac:dyDescent="0.2">
      <c r="A26411" s="13">
        <f t="shared" si="1078"/>
        <v>0</v>
      </c>
      <c r="B26411" s="3" t="s">
        <v>4</v>
      </c>
      <c r="C26411" s="28"/>
    </row>
    <row r="26412" spans="1:3" ht="15" x14ac:dyDescent="0.2">
      <c r="A26412" s="13"/>
      <c r="B26412" s="3" t="s">
        <v>5</v>
      </c>
      <c r="C26412" s="28">
        <v>6933.75</v>
      </c>
    </row>
    <row r="26413" spans="1:3" ht="15" hidden="1" x14ac:dyDescent="0.2">
      <c r="A26413" s="13">
        <f t="shared" si="1078"/>
        <v>0</v>
      </c>
      <c r="B26413" s="2" t="s">
        <v>6</v>
      </c>
      <c r="C26413" s="28"/>
    </row>
    <row r="26414" spans="1:3" ht="15" hidden="1" x14ac:dyDescent="0.2">
      <c r="A26414" s="13">
        <f t="shared" si="1078"/>
        <v>0</v>
      </c>
      <c r="B26414" s="2" t="s">
        <v>7</v>
      </c>
      <c r="C26414" s="28">
        <v>0</v>
      </c>
    </row>
    <row r="26415" spans="1:3" ht="15" hidden="1" x14ac:dyDescent="0.2">
      <c r="A26415" s="13">
        <v>0</v>
      </c>
      <c r="B26415" s="3" t="s">
        <v>8</v>
      </c>
      <c r="C26415" s="28">
        <v>0</v>
      </c>
    </row>
    <row r="26416" spans="1:3" ht="15" hidden="1" x14ac:dyDescent="0.2">
      <c r="A26416" s="13">
        <f t="shared" si="1078"/>
        <v>0</v>
      </c>
      <c r="B26416" s="4" t="s">
        <v>9</v>
      </c>
      <c r="C26416" s="28"/>
    </row>
    <row r="26417" spans="1:3" ht="15" hidden="1" x14ac:dyDescent="0.2">
      <c r="A26417" s="13">
        <v>0</v>
      </c>
      <c r="B26417" s="4" t="s">
        <v>10</v>
      </c>
      <c r="C26417" s="28"/>
    </row>
    <row r="26418" spans="1:3" ht="15" hidden="1" x14ac:dyDescent="0.2">
      <c r="A26418" s="13">
        <f t="shared" si="1078"/>
        <v>0</v>
      </c>
      <c r="B26418" s="4" t="s">
        <v>11</v>
      </c>
      <c r="C26418" s="28"/>
    </row>
    <row r="26419" spans="1:3" ht="15" hidden="1" x14ac:dyDescent="0.2">
      <c r="A26419" s="13">
        <f t="shared" si="1078"/>
        <v>0</v>
      </c>
      <c r="B26419" s="4" t="s">
        <v>12</v>
      </c>
      <c r="C26419" s="28"/>
    </row>
    <row r="26420" spans="1:3" ht="15" hidden="1" x14ac:dyDescent="0.2">
      <c r="A26420" s="13">
        <f t="shared" si="1078"/>
        <v>0</v>
      </c>
      <c r="B26420" s="2" t="s">
        <v>13</v>
      </c>
      <c r="C26420" s="28">
        <v>0</v>
      </c>
    </row>
    <row r="26421" spans="1:3" ht="15" hidden="1" x14ac:dyDescent="0.2">
      <c r="A26421" s="13">
        <v>0</v>
      </c>
      <c r="B26421" s="3" t="s">
        <v>14</v>
      </c>
      <c r="C26421" s="28">
        <v>0</v>
      </c>
    </row>
    <row r="26422" spans="1:3" ht="15" hidden="1" x14ac:dyDescent="0.2">
      <c r="A26422" s="13">
        <v>0</v>
      </c>
      <c r="B26422" s="4" t="s">
        <v>15</v>
      </c>
      <c r="C26422" s="28"/>
    </row>
    <row r="26423" spans="1:3" ht="15" hidden="1" x14ac:dyDescent="0.2">
      <c r="A26423" s="13">
        <v>0</v>
      </c>
      <c r="B26423" s="4" t="s">
        <v>10</v>
      </c>
      <c r="C26423" s="28"/>
    </row>
    <row r="26424" spans="1:3" ht="15" hidden="1" x14ac:dyDescent="0.2">
      <c r="A26424" s="13">
        <f t="shared" ref="A26424:A26430" si="1079">SUM(C26424)</f>
        <v>0</v>
      </c>
      <c r="B26424" s="4" t="s">
        <v>16</v>
      </c>
      <c r="C26424" s="28"/>
    </row>
    <row r="26425" spans="1:3" ht="15" hidden="1" x14ac:dyDescent="0.2">
      <c r="A26425" s="13">
        <f t="shared" si="1079"/>
        <v>0</v>
      </c>
      <c r="B26425" s="3" t="s">
        <v>17</v>
      </c>
      <c r="C26425" s="28">
        <v>0</v>
      </c>
    </row>
    <row r="26426" spans="1:3" ht="15" hidden="1" x14ac:dyDescent="0.2">
      <c r="A26426" s="13">
        <f t="shared" si="1079"/>
        <v>0</v>
      </c>
      <c r="B26426" s="4" t="s">
        <v>18</v>
      </c>
      <c r="C26426" s="28"/>
    </row>
    <row r="26427" spans="1:3" ht="18" hidden="1" customHeight="1" x14ac:dyDescent="0.2">
      <c r="A26427" s="13">
        <f t="shared" si="1079"/>
        <v>0</v>
      </c>
      <c r="B26427" s="21"/>
      <c r="C26427" s="35"/>
    </row>
    <row r="26428" spans="1:3" ht="15" x14ac:dyDescent="0.2">
      <c r="A26428" s="13"/>
      <c r="B26428" s="2" t="s">
        <v>19</v>
      </c>
      <c r="C26428" s="28">
        <v>6683.4899999999989</v>
      </c>
    </row>
    <row r="26429" spans="1:3" ht="15" x14ac:dyDescent="0.2">
      <c r="A26429" s="13"/>
      <c r="B26429" s="12" t="s">
        <v>20</v>
      </c>
      <c r="C26429" s="31">
        <v>5791.29</v>
      </c>
    </row>
    <row r="26430" spans="1:3" ht="15" x14ac:dyDescent="0.2">
      <c r="A26430" s="13"/>
      <c r="B26430" s="12" t="s">
        <v>21</v>
      </c>
      <c r="C26430" s="31">
        <v>854.61</v>
      </c>
    </row>
    <row r="26431" spans="1:3" ht="15" hidden="1" x14ac:dyDescent="0.2">
      <c r="A26431" s="13">
        <v>0</v>
      </c>
      <c r="B26431" s="15" t="s">
        <v>22</v>
      </c>
      <c r="C26431" s="32">
        <v>346.11</v>
      </c>
    </row>
    <row r="26432" spans="1:3" ht="15" hidden="1" x14ac:dyDescent="0.2">
      <c r="A26432" s="13">
        <v>0</v>
      </c>
      <c r="B26432" s="15" t="s">
        <v>23</v>
      </c>
      <c r="C26432" s="32"/>
    </row>
    <row r="26433" spans="1:3" ht="15" hidden="1" x14ac:dyDescent="0.2">
      <c r="A26433" s="13">
        <v>0</v>
      </c>
      <c r="B26433" s="15" t="s">
        <v>24</v>
      </c>
      <c r="C26433" s="32"/>
    </row>
    <row r="26434" spans="1:3" ht="15" hidden="1" x14ac:dyDescent="0.2">
      <c r="A26434" s="13">
        <v>0</v>
      </c>
      <c r="B26434" s="15" t="s">
        <v>25</v>
      </c>
      <c r="C26434" s="32"/>
    </row>
    <row r="26435" spans="1:3" ht="15" hidden="1" x14ac:dyDescent="0.2">
      <c r="A26435" s="13">
        <v>0</v>
      </c>
      <c r="B26435" s="15" t="s">
        <v>26</v>
      </c>
      <c r="C26435" s="32"/>
    </row>
    <row r="26436" spans="1:3" ht="15" hidden="1" x14ac:dyDescent="0.2">
      <c r="A26436" s="13">
        <v>0</v>
      </c>
      <c r="B26436" s="15" t="s">
        <v>27</v>
      </c>
      <c r="C26436" s="32"/>
    </row>
    <row r="26437" spans="1:3" ht="30" hidden="1" x14ac:dyDescent="0.2">
      <c r="A26437" s="13">
        <v>0</v>
      </c>
      <c r="B26437" s="15" t="s">
        <v>28</v>
      </c>
      <c r="C26437" s="32"/>
    </row>
    <row r="26438" spans="1:3" ht="15" hidden="1" x14ac:dyDescent="0.2">
      <c r="A26438" s="13">
        <v>0</v>
      </c>
      <c r="B26438" s="15" t="s">
        <v>29</v>
      </c>
      <c r="C26438" s="32"/>
    </row>
    <row r="26439" spans="1:3" ht="15" hidden="1" x14ac:dyDescent="0.2">
      <c r="A26439" s="13">
        <v>0</v>
      </c>
      <c r="B26439" s="15" t="s">
        <v>30</v>
      </c>
      <c r="C26439" s="32"/>
    </row>
    <row r="26440" spans="1:3" ht="15" hidden="1" x14ac:dyDescent="0.2">
      <c r="A26440" s="13">
        <v>0</v>
      </c>
      <c r="B26440" s="15" t="s">
        <v>31</v>
      </c>
      <c r="C26440" s="32">
        <v>508.5</v>
      </c>
    </row>
    <row r="26441" spans="1:3" ht="15" hidden="1" x14ac:dyDescent="0.2">
      <c r="A26441" s="13">
        <f t="shared" ref="A26441:A26447" si="1080">SUM(C26441)</f>
        <v>0</v>
      </c>
      <c r="B26441" s="12" t="s">
        <v>32</v>
      </c>
      <c r="C26441" s="31"/>
    </row>
    <row r="26442" spans="1:3" ht="15" hidden="1" x14ac:dyDescent="0.2">
      <c r="A26442" s="13">
        <f t="shared" si="1080"/>
        <v>0</v>
      </c>
      <c r="B26442" s="3" t="s">
        <v>33</v>
      </c>
      <c r="C26442" s="28"/>
    </row>
    <row r="26443" spans="1:3" ht="15" hidden="1" x14ac:dyDescent="0.2">
      <c r="A26443" s="13">
        <f t="shared" si="1080"/>
        <v>0</v>
      </c>
      <c r="B26443" s="12" t="s">
        <v>4</v>
      </c>
      <c r="C26443" s="31"/>
    </row>
    <row r="26444" spans="1:3" ht="15" x14ac:dyDescent="0.2">
      <c r="A26444" s="13"/>
      <c r="B26444" s="12" t="s">
        <v>34</v>
      </c>
      <c r="C26444" s="31">
        <v>16.190000000000001</v>
      </c>
    </row>
    <row r="26445" spans="1:3" ht="15" x14ac:dyDescent="0.2">
      <c r="A26445" s="13"/>
      <c r="B26445" s="12" t="s">
        <v>35</v>
      </c>
      <c r="C26445" s="31">
        <v>21.4</v>
      </c>
    </row>
    <row r="26446" spans="1:3" ht="15" x14ac:dyDescent="0.2">
      <c r="A26446" s="13"/>
      <c r="B26446" s="2" t="s">
        <v>36</v>
      </c>
      <c r="C26446" s="28">
        <v>24.12</v>
      </c>
    </row>
    <row r="26447" spans="1:3" ht="15" hidden="1" x14ac:dyDescent="0.2">
      <c r="A26447" s="13">
        <f t="shared" si="1080"/>
        <v>0</v>
      </c>
      <c r="B26447" s="2" t="s">
        <v>37</v>
      </c>
      <c r="C26447" s="28">
        <v>0</v>
      </c>
    </row>
    <row r="26448" spans="1:3" ht="15" hidden="1" x14ac:dyDescent="0.2">
      <c r="A26448" s="13">
        <v>0</v>
      </c>
      <c r="B26448" s="16" t="s">
        <v>8</v>
      </c>
      <c r="C26448" s="33">
        <v>0</v>
      </c>
    </row>
    <row r="26449" spans="1:3" ht="15" hidden="1" x14ac:dyDescent="0.2">
      <c r="A26449" s="13">
        <v>0</v>
      </c>
      <c r="B26449" s="15" t="s">
        <v>9</v>
      </c>
      <c r="C26449" s="32"/>
    </row>
    <row r="26450" spans="1:3" ht="15" hidden="1" x14ac:dyDescent="0.2">
      <c r="A26450" s="13">
        <v>0</v>
      </c>
      <c r="B26450" s="15" t="s">
        <v>38</v>
      </c>
      <c r="C26450" s="32"/>
    </row>
    <row r="26451" spans="1:3" ht="15" hidden="1" x14ac:dyDescent="0.2">
      <c r="A26451" s="13">
        <f>SUM(C26451)</f>
        <v>0</v>
      </c>
      <c r="B26451" s="14" t="s">
        <v>39</v>
      </c>
      <c r="C26451" s="31"/>
    </row>
    <row r="26452" spans="1:3" ht="15" hidden="1" x14ac:dyDescent="0.2">
      <c r="A26452" s="13">
        <f>SUM(C26452)</f>
        <v>0</v>
      </c>
      <c r="B26452" s="4" t="s">
        <v>40</v>
      </c>
      <c r="C26452" s="28"/>
    </row>
    <row r="26453" spans="1:3" ht="15" hidden="1" x14ac:dyDescent="0.2">
      <c r="A26453" s="13">
        <f>SUM(C26453)</f>
        <v>0</v>
      </c>
      <c r="B26453" s="2" t="s">
        <v>41</v>
      </c>
      <c r="C26453" s="28">
        <v>0</v>
      </c>
    </row>
    <row r="26454" spans="1:3" ht="15" hidden="1" x14ac:dyDescent="0.2">
      <c r="A26454" s="13">
        <v>0</v>
      </c>
      <c r="B26454" s="16" t="s">
        <v>14</v>
      </c>
      <c r="C26454" s="33">
        <v>0</v>
      </c>
    </row>
    <row r="26455" spans="1:3" ht="15" hidden="1" x14ac:dyDescent="0.2">
      <c r="A26455" s="13">
        <v>0</v>
      </c>
      <c r="B26455" s="15" t="s">
        <v>9</v>
      </c>
      <c r="C26455" s="32"/>
    </row>
    <row r="26456" spans="1:3" ht="15" hidden="1" x14ac:dyDescent="0.2">
      <c r="A26456" s="13">
        <v>0</v>
      </c>
      <c r="B26456" s="15" t="s">
        <v>10</v>
      </c>
      <c r="C26456" s="32"/>
    </row>
    <row r="26457" spans="1:3" ht="15" hidden="1" x14ac:dyDescent="0.2">
      <c r="A26457" s="13">
        <f>SUM(C26457)</f>
        <v>0</v>
      </c>
      <c r="B26457" s="14" t="s">
        <v>42</v>
      </c>
      <c r="C26457" s="31"/>
    </row>
    <row r="26458" spans="1:3" ht="15" hidden="1" x14ac:dyDescent="0.2">
      <c r="A26458" s="13">
        <f>SUM(C26458)</f>
        <v>0</v>
      </c>
      <c r="B26458" s="4" t="s">
        <v>16</v>
      </c>
      <c r="C26458" s="28"/>
    </row>
    <row r="26459" spans="1:3" ht="15" hidden="1" x14ac:dyDescent="0.2">
      <c r="A26459" s="13">
        <f>SUM(C26459)</f>
        <v>0</v>
      </c>
      <c r="B26459" s="16" t="s">
        <v>17</v>
      </c>
      <c r="C26459" s="33">
        <v>0</v>
      </c>
    </row>
    <row r="26460" spans="1:3" ht="15" hidden="1" x14ac:dyDescent="0.2">
      <c r="A26460" s="13">
        <v>0</v>
      </c>
      <c r="B26460" s="15" t="s">
        <v>43</v>
      </c>
      <c r="C26460" s="32"/>
    </row>
    <row r="26461" spans="1:3" ht="15" hidden="1" x14ac:dyDescent="0.2">
      <c r="A26461" s="13">
        <v>0</v>
      </c>
      <c r="B26461" s="15" t="s">
        <v>15</v>
      </c>
      <c r="C26461" s="32"/>
    </row>
    <row r="26462" spans="1:3" ht="15" hidden="1" x14ac:dyDescent="0.2">
      <c r="A26462" s="13">
        <v>0</v>
      </c>
      <c r="B26462" s="15" t="s">
        <v>10</v>
      </c>
      <c r="C26462" s="32"/>
    </row>
    <row r="26463" spans="1:3" ht="15" hidden="1" x14ac:dyDescent="0.2">
      <c r="A26463" s="13">
        <f t="shared" ref="A26463:A26485" si="1081">SUM(C26463)</f>
        <v>0</v>
      </c>
      <c r="B26463" s="14" t="s">
        <v>39</v>
      </c>
      <c r="C26463" s="31"/>
    </row>
    <row r="26464" spans="1:3" ht="15" hidden="1" x14ac:dyDescent="0.2">
      <c r="A26464" s="13">
        <f t="shared" si="1081"/>
        <v>0</v>
      </c>
      <c r="B26464" s="4" t="s">
        <v>16</v>
      </c>
      <c r="C26464" s="28"/>
    </row>
    <row r="26465" spans="1:3" ht="18" hidden="1" customHeight="1" x14ac:dyDescent="0.2">
      <c r="A26465" s="13">
        <f t="shared" si="1081"/>
        <v>0</v>
      </c>
      <c r="B26465" s="21"/>
      <c r="C26465" s="35"/>
    </row>
    <row r="26466" spans="1:3" ht="18" hidden="1" customHeight="1" x14ac:dyDescent="0.2">
      <c r="A26466" s="13">
        <f t="shared" si="1081"/>
        <v>0</v>
      </c>
      <c r="B26466" s="22" t="s">
        <v>60</v>
      </c>
      <c r="C26466" s="29"/>
    </row>
    <row r="26467" spans="1:3" ht="15" x14ac:dyDescent="0.2">
      <c r="A26467" s="13"/>
      <c r="B26467" s="17" t="s">
        <v>44</v>
      </c>
      <c r="C26467" s="31">
        <v>6933.75</v>
      </c>
    </row>
    <row r="26468" spans="1:3" ht="15" x14ac:dyDescent="0.2">
      <c r="A26468" s="13"/>
      <c r="B26468" s="12" t="s">
        <v>1</v>
      </c>
      <c r="C26468" s="31">
        <v>6933.75</v>
      </c>
    </row>
    <row r="26469" spans="1:3" ht="15" hidden="1" x14ac:dyDescent="0.2">
      <c r="A26469" s="13">
        <f t="shared" si="1081"/>
        <v>0</v>
      </c>
      <c r="B26469" s="12" t="s">
        <v>6</v>
      </c>
      <c r="C26469" s="31">
        <v>0</v>
      </c>
    </row>
    <row r="26470" spans="1:3" ht="15" hidden="1" x14ac:dyDescent="0.2">
      <c r="A26470" s="13">
        <f t="shared" si="1081"/>
        <v>0</v>
      </c>
      <c r="B26470" s="12" t="s">
        <v>45</v>
      </c>
      <c r="C26470" s="31">
        <v>0</v>
      </c>
    </row>
    <row r="26471" spans="1:3" ht="15" hidden="1" x14ac:dyDescent="0.2">
      <c r="A26471" s="13">
        <f t="shared" si="1081"/>
        <v>0</v>
      </c>
      <c r="B26471" s="12" t="s">
        <v>13</v>
      </c>
      <c r="C26471" s="31">
        <v>0</v>
      </c>
    </row>
    <row r="26472" spans="1:3" ht="15" x14ac:dyDescent="0.2">
      <c r="A26472" s="13"/>
      <c r="B26472" s="17" t="s">
        <v>46</v>
      </c>
      <c r="C26472" s="31">
        <v>6707.61</v>
      </c>
    </row>
    <row r="26473" spans="1:3" ht="15" x14ac:dyDescent="0.2">
      <c r="A26473" s="13"/>
      <c r="B26473" s="12" t="s">
        <v>19</v>
      </c>
      <c r="C26473" s="31">
        <v>6683.49</v>
      </c>
    </row>
    <row r="26474" spans="1:3" ht="15" x14ac:dyDescent="0.2">
      <c r="A26474" s="13"/>
      <c r="B26474" s="12" t="s">
        <v>36</v>
      </c>
      <c r="C26474" s="31">
        <v>24.12</v>
      </c>
    </row>
    <row r="26475" spans="1:3" ht="15" hidden="1" x14ac:dyDescent="0.2">
      <c r="A26475" s="13">
        <f t="shared" si="1081"/>
        <v>0</v>
      </c>
      <c r="B26475" s="12" t="s">
        <v>47</v>
      </c>
      <c r="C26475" s="31">
        <v>0</v>
      </c>
    </row>
    <row r="26476" spans="1:3" ht="15" hidden="1" x14ac:dyDescent="0.2">
      <c r="A26476" s="13">
        <f t="shared" si="1081"/>
        <v>0</v>
      </c>
      <c r="B26476" s="12" t="s">
        <v>41</v>
      </c>
      <c r="C26476" s="31">
        <v>0</v>
      </c>
    </row>
    <row r="26477" spans="1:3" ht="15" x14ac:dyDescent="0.2">
      <c r="A26477" s="13"/>
      <c r="B26477" s="39" t="s">
        <v>48</v>
      </c>
      <c r="C26477" s="40">
        <v>226.14</v>
      </c>
    </row>
    <row r="26478" spans="1:3" ht="15" x14ac:dyDescent="0.2">
      <c r="A26478" s="13"/>
      <c r="B26478" s="39" t="s">
        <v>49</v>
      </c>
      <c r="C26478" s="40">
        <v>1090.21</v>
      </c>
    </row>
    <row r="26479" spans="1:3" ht="15" x14ac:dyDescent="0.2">
      <c r="A26479" s="13"/>
      <c r="B26479" s="39" t="s">
        <v>50</v>
      </c>
      <c r="C26479" s="40">
        <v>1316.35</v>
      </c>
    </row>
    <row r="26480" spans="1:3" ht="18" hidden="1" customHeight="1" x14ac:dyDescent="0.2">
      <c r="A26480" s="13">
        <f t="shared" si="1081"/>
        <v>0</v>
      </c>
      <c r="B26480" s="23"/>
      <c r="C26480" s="34"/>
    </row>
    <row r="26481" spans="1:3" ht="18" hidden="1" customHeight="1" x14ac:dyDescent="0.2">
      <c r="A26481" s="13">
        <f t="shared" si="1081"/>
        <v>0</v>
      </c>
      <c r="B26481" s="18" t="s">
        <v>319</v>
      </c>
      <c r="C26481" s="29"/>
    </row>
    <row r="26482" spans="1:3" ht="15" x14ac:dyDescent="0.2">
      <c r="A26482" s="13"/>
      <c r="B26482" s="5" t="s">
        <v>53</v>
      </c>
      <c r="C26482" s="36">
        <v>1343</v>
      </c>
    </row>
    <row r="26483" spans="1:3" ht="15" x14ac:dyDescent="0.2">
      <c r="A26483" s="13"/>
      <c r="B26483" s="6" t="s">
        <v>54</v>
      </c>
      <c r="C26483" s="36">
        <v>1078</v>
      </c>
    </row>
    <row r="26484" spans="1:3" ht="15" x14ac:dyDescent="0.2">
      <c r="A26484" s="13"/>
      <c r="B26484" s="6" t="s">
        <v>55</v>
      </c>
      <c r="C26484" s="36">
        <v>265</v>
      </c>
    </row>
    <row r="26485" spans="1:3" ht="18" hidden="1" customHeight="1" x14ac:dyDescent="0.2">
      <c r="A26485" s="13">
        <f t="shared" si="1081"/>
        <v>0</v>
      </c>
      <c r="B26485" s="24"/>
      <c r="C26485" s="34"/>
    </row>
    <row r="26486" spans="1:3" ht="18" customHeight="1" x14ac:dyDescent="0.2">
      <c r="A26486" s="13"/>
      <c r="B26486" s="121" t="s">
        <v>388</v>
      </c>
      <c r="C26486" s="122"/>
    </row>
    <row r="26487" spans="1:3" ht="18" hidden="1" customHeight="1" x14ac:dyDescent="0.2">
      <c r="A26487" s="13">
        <f t="shared" ref="A26487:A26495" si="1082">SUM(C26487)</f>
        <v>0</v>
      </c>
      <c r="B26487" s="21"/>
      <c r="C26487" s="35"/>
    </row>
    <row r="26488" spans="1:3" ht="18" hidden="1" customHeight="1" x14ac:dyDescent="0.2">
      <c r="A26488" s="13">
        <f t="shared" si="1082"/>
        <v>0</v>
      </c>
      <c r="B26488" s="22" t="s">
        <v>59</v>
      </c>
      <c r="C26488" s="29"/>
    </row>
    <row r="26489" spans="1:3" ht="15" x14ac:dyDescent="0.2">
      <c r="A26489" s="13"/>
      <c r="B26489" s="2" t="s">
        <v>1</v>
      </c>
      <c r="C26489" s="28">
        <v>6935.0599999999995</v>
      </c>
    </row>
    <row r="26490" spans="1:3" ht="15" hidden="1" x14ac:dyDescent="0.2">
      <c r="A26490" s="13">
        <f t="shared" si="1082"/>
        <v>0</v>
      </c>
      <c r="B26490" s="3" t="s">
        <v>2</v>
      </c>
      <c r="C26490" s="28"/>
    </row>
    <row r="26491" spans="1:3" ht="15" hidden="1" x14ac:dyDescent="0.2">
      <c r="A26491" s="13">
        <f t="shared" si="1082"/>
        <v>0</v>
      </c>
      <c r="B26491" s="3" t="s">
        <v>3</v>
      </c>
      <c r="C26491" s="28"/>
    </row>
    <row r="26492" spans="1:3" ht="15" x14ac:dyDescent="0.2">
      <c r="A26492" s="13"/>
      <c r="B26492" s="3" t="s">
        <v>4</v>
      </c>
      <c r="C26492" s="28">
        <v>102.48</v>
      </c>
    </row>
    <row r="26493" spans="1:3" ht="15" x14ac:dyDescent="0.2">
      <c r="A26493" s="13"/>
      <c r="B26493" s="3" t="s">
        <v>5</v>
      </c>
      <c r="C26493" s="28">
        <v>6832.58</v>
      </c>
    </row>
    <row r="26494" spans="1:3" ht="15" hidden="1" x14ac:dyDescent="0.2">
      <c r="A26494" s="13">
        <f t="shared" si="1082"/>
        <v>0</v>
      </c>
      <c r="B26494" s="2" t="s">
        <v>6</v>
      </c>
      <c r="C26494" s="28"/>
    </row>
    <row r="26495" spans="1:3" ht="15" hidden="1" x14ac:dyDescent="0.2">
      <c r="A26495" s="13">
        <f t="shared" si="1082"/>
        <v>0</v>
      </c>
      <c r="B26495" s="2" t="s">
        <v>7</v>
      </c>
      <c r="C26495" s="28">
        <v>0</v>
      </c>
    </row>
    <row r="26496" spans="1:3" ht="15" hidden="1" x14ac:dyDescent="0.2">
      <c r="A26496" s="13">
        <v>0</v>
      </c>
      <c r="B26496" s="3" t="s">
        <v>8</v>
      </c>
      <c r="C26496" s="28">
        <v>0</v>
      </c>
    </row>
    <row r="26497" spans="1:3" ht="15" hidden="1" x14ac:dyDescent="0.2">
      <c r="A26497" s="13">
        <f>SUM(C26497)</f>
        <v>0</v>
      </c>
      <c r="B26497" s="4" t="s">
        <v>9</v>
      </c>
      <c r="C26497" s="28"/>
    </row>
    <row r="26498" spans="1:3" ht="15" hidden="1" x14ac:dyDescent="0.2">
      <c r="A26498" s="13">
        <v>0</v>
      </c>
      <c r="B26498" s="4" t="s">
        <v>10</v>
      </c>
      <c r="C26498" s="28"/>
    </row>
    <row r="26499" spans="1:3" ht="15" hidden="1" x14ac:dyDescent="0.2">
      <c r="A26499" s="13">
        <f>SUM(C26499)</f>
        <v>0</v>
      </c>
      <c r="B26499" s="4" t="s">
        <v>11</v>
      </c>
      <c r="C26499" s="28"/>
    </row>
    <row r="26500" spans="1:3" ht="15" hidden="1" x14ac:dyDescent="0.2">
      <c r="A26500" s="13">
        <f>SUM(C26500)</f>
        <v>0</v>
      </c>
      <c r="B26500" s="4" t="s">
        <v>12</v>
      </c>
      <c r="C26500" s="28"/>
    </row>
    <row r="26501" spans="1:3" ht="15" hidden="1" x14ac:dyDescent="0.2">
      <c r="A26501" s="13">
        <f>SUM(C26501)</f>
        <v>0</v>
      </c>
      <c r="B26501" s="2" t="s">
        <v>13</v>
      </c>
      <c r="C26501" s="28">
        <v>0</v>
      </c>
    </row>
    <row r="26502" spans="1:3" ht="15" hidden="1" x14ac:dyDescent="0.2">
      <c r="A26502" s="13">
        <v>0</v>
      </c>
      <c r="B26502" s="3" t="s">
        <v>14</v>
      </c>
      <c r="C26502" s="28">
        <v>0</v>
      </c>
    </row>
    <row r="26503" spans="1:3" ht="15" hidden="1" x14ac:dyDescent="0.2">
      <c r="A26503" s="13">
        <v>0</v>
      </c>
      <c r="B26503" s="4" t="s">
        <v>15</v>
      </c>
      <c r="C26503" s="28"/>
    </row>
    <row r="26504" spans="1:3" ht="15" hidden="1" x14ac:dyDescent="0.2">
      <c r="A26504" s="13">
        <v>0</v>
      </c>
      <c r="B26504" s="4" t="s">
        <v>10</v>
      </c>
      <c r="C26504" s="28"/>
    </row>
    <row r="26505" spans="1:3" ht="15" hidden="1" x14ac:dyDescent="0.2">
      <c r="A26505" s="13">
        <f t="shared" ref="A26505:A26511" si="1083">SUM(C26505)</f>
        <v>0</v>
      </c>
      <c r="B26505" s="4" t="s">
        <v>16</v>
      </c>
      <c r="C26505" s="28"/>
    </row>
    <row r="26506" spans="1:3" ht="15" hidden="1" x14ac:dyDescent="0.2">
      <c r="A26506" s="13">
        <f t="shared" si="1083"/>
        <v>0</v>
      </c>
      <c r="B26506" s="3" t="s">
        <v>17</v>
      </c>
      <c r="C26506" s="28">
        <v>0</v>
      </c>
    </row>
    <row r="26507" spans="1:3" ht="15" hidden="1" x14ac:dyDescent="0.2">
      <c r="A26507" s="13">
        <f t="shared" si="1083"/>
        <v>0</v>
      </c>
      <c r="B26507" s="4" t="s">
        <v>18</v>
      </c>
      <c r="C26507" s="28"/>
    </row>
    <row r="26508" spans="1:3" ht="18" hidden="1" customHeight="1" x14ac:dyDescent="0.2">
      <c r="A26508" s="13">
        <f t="shared" si="1083"/>
        <v>0</v>
      </c>
      <c r="B26508" s="21"/>
      <c r="C26508" s="35"/>
    </row>
    <row r="26509" spans="1:3" ht="15" x14ac:dyDescent="0.2">
      <c r="A26509" s="13"/>
      <c r="B26509" s="2" t="s">
        <v>19</v>
      </c>
      <c r="C26509" s="28">
        <v>6905.7599999999993</v>
      </c>
    </row>
    <row r="26510" spans="1:3" ht="15" x14ac:dyDescent="0.2">
      <c r="A26510" s="13"/>
      <c r="B26510" s="12" t="s">
        <v>20</v>
      </c>
      <c r="C26510" s="31">
        <v>5922.62</v>
      </c>
    </row>
    <row r="26511" spans="1:3" ht="15" x14ac:dyDescent="0.2">
      <c r="A26511" s="13"/>
      <c r="B26511" s="12" t="s">
        <v>21</v>
      </c>
      <c r="C26511" s="31">
        <v>774.69</v>
      </c>
    </row>
    <row r="26512" spans="1:3" ht="15" hidden="1" x14ac:dyDescent="0.2">
      <c r="A26512" s="13">
        <v>0</v>
      </c>
      <c r="B26512" s="15" t="s">
        <v>22</v>
      </c>
      <c r="C26512" s="32">
        <v>285.51</v>
      </c>
    </row>
    <row r="26513" spans="1:3" ht="15" hidden="1" x14ac:dyDescent="0.2">
      <c r="A26513" s="13">
        <v>0</v>
      </c>
      <c r="B26513" s="15" t="s">
        <v>23</v>
      </c>
      <c r="C26513" s="32"/>
    </row>
    <row r="26514" spans="1:3" ht="15" hidden="1" x14ac:dyDescent="0.2">
      <c r="A26514" s="13">
        <v>0</v>
      </c>
      <c r="B26514" s="15" t="s">
        <v>24</v>
      </c>
      <c r="C26514" s="32"/>
    </row>
    <row r="26515" spans="1:3" ht="15" hidden="1" x14ac:dyDescent="0.2">
      <c r="A26515" s="13">
        <v>0</v>
      </c>
      <c r="B26515" s="15" t="s">
        <v>25</v>
      </c>
      <c r="C26515" s="32"/>
    </row>
    <row r="26516" spans="1:3" ht="15" hidden="1" x14ac:dyDescent="0.2">
      <c r="A26516" s="13">
        <v>0</v>
      </c>
      <c r="B26516" s="15" t="s">
        <v>26</v>
      </c>
      <c r="C26516" s="32"/>
    </row>
    <row r="26517" spans="1:3" ht="15" hidden="1" x14ac:dyDescent="0.2">
      <c r="A26517" s="13">
        <v>0</v>
      </c>
      <c r="B26517" s="15" t="s">
        <v>27</v>
      </c>
      <c r="C26517" s="32"/>
    </row>
    <row r="26518" spans="1:3" ht="30" hidden="1" x14ac:dyDescent="0.2">
      <c r="A26518" s="13">
        <v>0</v>
      </c>
      <c r="B26518" s="15" t="s">
        <v>28</v>
      </c>
      <c r="C26518" s="32"/>
    </row>
    <row r="26519" spans="1:3" ht="15" hidden="1" x14ac:dyDescent="0.2">
      <c r="A26519" s="13">
        <v>0</v>
      </c>
      <c r="B26519" s="15" t="s">
        <v>29</v>
      </c>
      <c r="C26519" s="32"/>
    </row>
    <row r="26520" spans="1:3" ht="15" hidden="1" x14ac:dyDescent="0.2">
      <c r="A26520" s="13">
        <v>0</v>
      </c>
      <c r="B26520" s="15" t="s">
        <v>30</v>
      </c>
      <c r="C26520" s="32"/>
    </row>
    <row r="26521" spans="1:3" ht="15" hidden="1" x14ac:dyDescent="0.2">
      <c r="A26521" s="13">
        <v>0</v>
      </c>
      <c r="B26521" s="15" t="s">
        <v>31</v>
      </c>
      <c r="C26521" s="32">
        <v>489.18</v>
      </c>
    </row>
    <row r="26522" spans="1:3" ht="15" hidden="1" x14ac:dyDescent="0.2">
      <c r="A26522" s="13">
        <f t="shared" ref="A26522:A26528" si="1084">SUM(C26522)</f>
        <v>0</v>
      </c>
      <c r="B26522" s="12" t="s">
        <v>32</v>
      </c>
      <c r="C26522" s="31"/>
    </row>
    <row r="26523" spans="1:3" ht="15" x14ac:dyDescent="0.2">
      <c r="A26523" s="13"/>
      <c r="B26523" s="3" t="s">
        <v>33</v>
      </c>
      <c r="C26523" s="28">
        <v>102.47</v>
      </c>
    </row>
    <row r="26524" spans="1:3" ht="15" hidden="1" x14ac:dyDescent="0.2">
      <c r="A26524" s="13">
        <f t="shared" si="1084"/>
        <v>0</v>
      </c>
      <c r="B26524" s="12" t="s">
        <v>4</v>
      </c>
      <c r="C26524" s="31"/>
    </row>
    <row r="26525" spans="1:3" ht="15" x14ac:dyDescent="0.2">
      <c r="A26525" s="13"/>
      <c r="B26525" s="12" t="s">
        <v>34</v>
      </c>
      <c r="C26525" s="31">
        <v>86.78</v>
      </c>
    </row>
    <row r="26526" spans="1:3" ht="15" x14ac:dyDescent="0.2">
      <c r="A26526" s="13"/>
      <c r="B26526" s="12" t="s">
        <v>35</v>
      </c>
      <c r="C26526" s="31">
        <v>19.2</v>
      </c>
    </row>
    <row r="26527" spans="1:3" ht="15" hidden="1" x14ac:dyDescent="0.2">
      <c r="A26527" s="13">
        <f t="shared" si="1084"/>
        <v>0</v>
      </c>
      <c r="B26527" s="2" t="s">
        <v>36</v>
      </c>
      <c r="C26527" s="28"/>
    </row>
    <row r="26528" spans="1:3" ht="15" hidden="1" x14ac:dyDescent="0.2">
      <c r="A26528" s="13">
        <f t="shared" si="1084"/>
        <v>0</v>
      </c>
      <c r="B26528" s="2" t="s">
        <v>37</v>
      </c>
      <c r="C26528" s="28">
        <v>0</v>
      </c>
    </row>
    <row r="26529" spans="1:3" ht="15" hidden="1" x14ac:dyDescent="0.2">
      <c r="A26529" s="13">
        <v>0</v>
      </c>
      <c r="B26529" s="16" t="s">
        <v>8</v>
      </c>
      <c r="C26529" s="33">
        <v>0</v>
      </c>
    </row>
    <row r="26530" spans="1:3" ht="15" hidden="1" x14ac:dyDescent="0.2">
      <c r="A26530" s="13">
        <v>0</v>
      </c>
      <c r="B26530" s="15" t="s">
        <v>9</v>
      </c>
      <c r="C26530" s="32"/>
    </row>
    <row r="26531" spans="1:3" ht="15" hidden="1" x14ac:dyDescent="0.2">
      <c r="A26531" s="13">
        <v>0</v>
      </c>
      <c r="B26531" s="15" t="s">
        <v>38</v>
      </c>
      <c r="C26531" s="32"/>
    </row>
    <row r="26532" spans="1:3" ht="15" hidden="1" x14ac:dyDescent="0.2">
      <c r="A26532" s="13">
        <f>SUM(C26532)</f>
        <v>0</v>
      </c>
      <c r="B26532" s="14" t="s">
        <v>39</v>
      </c>
      <c r="C26532" s="31"/>
    </row>
    <row r="26533" spans="1:3" ht="15" hidden="1" x14ac:dyDescent="0.2">
      <c r="A26533" s="13">
        <f>SUM(C26533)</f>
        <v>0</v>
      </c>
      <c r="B26533" s="4" t="s">
        <v>40</v>
      </c>
      <c r="C26533" s="28"/>
    </row>
    <row r="26534" spans="1:3" ht="15" hidden="1" x14ac:dyDescent="0.2">
      <c r="A26534" s="13">
        <f>SUM(C26534)</f>
        <v>0</v>
      </c>
      <c r="B26534" s="2" t="s">
        <v>41</v>
      </c>
      <c r="C26534" s="28">
        <v>0</v>
      </c>
    </row>
    <row r="26535" spans="1:3" ht="15" hidden="1" x14ac:dyDescent="0.2">
      <c r="A26535" s="13">
        <v>0</v>
      </c>
      <c r="B26535" s="16" t="s">
        <v>14</v>
      </c>
      <c r="C26535" s="33">
        <v>0</v>
      </c>
    </row>
    <row r="26536" spans="1:3" ht="15" hidden="1" x14ac:dyDescent="0.2">
      <c r="A26536" s="13">
        <v>0</v>
      </c>
      <c r="B26536" s="15" t="s">
        <v>9</v>
      </c>
      <c r="C26536" s="32"/>
    </row>
    <row r="26537" spans="1:3" ht="15" hidden="1" x14ac:dyDescent="0.2">
      <c r="A26537" s="13">
        <v>0</v>
      </c>
      <c r="B26537" s="15" t="s">
        <v>10</v>
      </c>
      <c r="C26537" s="32"/>
    </row>
    <row r="26538" spans="1:3" ht="15" hidden="1" x14ac:dyDescent="0.2">
      <c r="A26538" s="13">
        <f>SUM(C26538)</f>
        <v>0</v>
      </c>
      <c r="B26538" s="14" t="s">
        <v>42</v>
      </c>
      <c r="C26538" s="31"/>
    </row>
    <row r="26539" spans="1:3" ht="15" hidden="1" x14ac:dyDescent="0.2">
      <c r="A26539" s="13">
        <f>SUM(C26539)</f>
        <v>0</v>
      </c>
      <c r="B26539" s="4" t="s">
        <v>16</v>
      </c>
      <c r="C26539" s="28"/>
    </row>
    <row r="26540" spans="1:3" ht="15" hidden="1" x14ac:dyDescent="0.2">
      <c r="A26540" s="13">
        <f>SUM(C26540)</f>
        <v>0</v>
      </c>
      <c r="B26540" s="16" t="s">
        <v>17</v>
      </c>
      <c r="C26540" s="33">
        <v>0</v>
      </c>
    </row>
    <row r="26541" spans="1:3" ht="15" hidden="1" x14ac:dyDescent="0.2">
      <c r="A26541" s="13">
        <v>0</v>
      </c>
      <c r="B26541" s="15" t="s">
        <v>43</v>
      </c>
      <c r="C26541" s="32"/>
    </row>
    <row r="26542" spans="1:3" ht="15" hidden="1" x14ac:dyDescent="0.2">
      <c r="A26542" s="13">
        <v>0</v>
      </c>
      <c r="B26542" s="15" t="s">
        <v>15</v>
      </c>
      <c r="C26542" s="32"/>
    </row>
    <row r="26543" spans="1:3" ht="15" hidden="1" x14ac:dyDescent="0.2">
      <c r="A26543" s="13">
        <v>0</v>
      </c>
      <c r="B26543" s="15" t="s">
        <v>10</v>
      </c>
      <c r="C26543" s="32"/>
    </row>
    <row r="26544" spans="1:3" ht="15" hidden="1" x14ac:dyDescent="0.2">
      <c r="A26544" s="13">
        <f t="shared" ref="A26544:A26566" si="1085">SUM(C26544)</f>
        <v>0</v>
      </c>
      <c r="B26544" s="14" t="s">
        <v>39</v>
      </c>
      <c r="C26544" s="31"/>
    </row>
    <row r="26545" spans="1:3" ht="15" hidden="1" x14ac:dyDescent="0.2">
      <c r="A26545" s="13">
        <f t="shared" si="1085"/>
        <v>0</v>
      </c>
      <c r="B26545" s="4" t="s">
        <v>16</v>
      </c>
      <c r="C26545" s="28"/>
    </row>
    <row r="26546" spans="1:3" ht="18" hidden="1" customHeight="1" x14ac:dyDescent="0.2">
      <c r="A26546" s="13">
        <f t="shared" si="1085"/>
        <v>0</v>
      </c>
      <c r="B26546" s="21"/>
      <c r="C26546" s="35"/>
    </row>
    <row r="26547" spans="1:3" ht="18" hidden="1" customHeight="1" x14ac:dyDescent="0.2">
      <c r="A26547" s="13">
        <f t="shared" si="1085"/>
        <v>0</v>
      </c>
      <c r="B26547" s="22" t="s">
        <v>60</v>
      </c>
      <c r="C26547" s="29"/>
    </row>
    <row r="26548" spans="1:3" ht="15" x14ac:dyDescent="0.2">
      <c r="A26548" s="13"/>
      <c r="B26548" s="17" t="s">
        <v>44</v>
      </c>
      <c r="C26548" s="31">
        <v>6935.06</v>
      </c>
    </row>
    <row r="26549" spans="1:3" ht="15" x14ac:dyDescent="0.2">
      <c r="A26549" s="13"/>
      <c r="B26549" s="12" t="s">
        <v>1</v>
      </c>
      <c r="C26549" s="31">
        <v>6935.06</v>
      </c>
    </row>
    <row r="26550" spans="1:3" ht="15" hidden="1" x14ac:dyDescent="0.2">
      <c r="A26550" s="13">
        <f t="shared" si="1085"/>
        <v>0</v>
      </c>
      <c r="B26550" s="12" t="s">
        <v>6</v>
      </c>
      <c r="C26550" s="31">
        <v>0</v>
      </c>
    </row>
    <row r="26551" spans="1:3" ht="15" hidden="1" x14ac:dyDescent="0.2">
      <c r="A26551" s="13">
        <f t="shared" si="1085"/>
        <v>0</v>
      </c>
      <c r="B26551" s="12" t="s">
        <v>45</v>
      </c>
      <c r="C26551" s="31">
        <v>0</v>
      </c>
    </row>
    <row r="26552" spans="1:3" ht="15" hidden="1" x14ac:dyDescent="0.2">
      <c r="A26552" s="13">
        <f t="shared" si="1085"/>
        <v>0</v>
      </c>
      <c r="B26552" s="12" t="s">
        <v>13</v>
      </c>
      <c r="C26552" s="31">
        <v>0</v>
      </c>
    </row>
    <row r="26553" spans="1:3" ht="15" x14ac:dyDescent="0.2">
      <c r="A26553" s="13"/>
      <c r="B26553" s="17" t="s">
        <v>46</v>
      </c>
      <c r="C26553" s="31">
        <v>6905.76</v>
      </c>
    </row>
    <row r="26554" spans="1:3" ht="15" x14ac:dyDescent="0.2">
      <c r="A26554" s="13"/>
      <c r="B26554" s="12" t="s">
        <v>19</v>
      </c>
      <c r="C26554" s="31">
        <v>6905.76</v>
      </c>
    </row>
    <row r="26555" spans="1:3" ht="15" hidden="1" x14ac:dyDescent="0.2">
      <c r="A26555" s="13">
        <f t="shared" si="1085"/>
        <v>0</v>
      </c>
      <c r="B26555" s="12" t="s">
        <v>36</v>
      </c>
      <c r="C26555" s="31">
        <v>0</v>
      </c>
    </row>
    <row r="26556" spans="1:3" ht="15" hidden="1" x14ac:dyDescent="0.2">
      <c r="A26556" s="13">
        <f t="shared" si="1085"/>
        <v>0</v>
      </c>
      <c r="B26556" s="12" t="s">
        <v>47</v>
      </c>
      <c r="C26556" s="31">
        <v>0</v>
      </c>
    </row>
    <row r="26557" spans="1:3" ht="15" hidden="1" x14ac:dyDescent="0.2">
      <c r="A26557" s="13">
        <f t="shared" si="1085"/>
        <v>0</v>
      </c>
      <c r="B26557" s="12" t="s">
        <v>41</v>
      </c>
      <c r="C26557" s="31">
        <v>0</v>
      </c>
    </row>
    <row r="26558" spans="1:3" ht="15" x14ac:dyDescent="0.2">
      <c r="A26558" s="13"/>
      <c r="B26558" s="39" t="s">
        <v>48</v>
      </c>
      <c r="C26558" s="40">
        <v>29.3</v>
      </c>
    </row>
    <row r="26559" spans="1:3" ht="15" x14ac:dyDescent="0.2">
      <c r="A26559" s="13"/>
      <c r="B26559" s="39" t="s">
        <v>49</v>
      </c>
      <c r="C26559" s="40">
        <v>521.21</v>
      </c>
    </row>
    <row r="26560" spans="1:3" ht="15" x14ac:dyDescent="0.2">
      <c r="A26560" s="13"/>
      <c r="B26560" s="39" t="s">
        <v>50</v>
      </c>
      <c r="C26560" s="40">
        <v>550.51</v>
      </c>
    </row>
    <row r="26561" spans="1:3" ht="18" hidden="1" customHeight="1" x14ac:dyDescent="0.2">
      <c r="A26561" s="13">
        <f t="shared" si="1085"/>
        <v>0</v>
      </c>
      <c r="B26561" s="23"/>
      <c r="C26561" s="34"/>
    </row>
    <row r="26562" spans="1:3" ht="18" hidden="1" customHeight="1" x14ac:dyDescent="0.2">
      <c r="A26562" s="13">
        <f t="shared" si="1085"/>
        <v>0</v>
      </c>
      <c r="B26562" s="18" t="s">
        <v>319</v>
      </c>
      <c r="C26562" s="29"/>
    </row>
    <row r="26563" spans="1:3" ht="15" x14ac:dyDescent="0.2">
      <c r="A26563" s="13"/>
      <c r="B26563" s="5" t="s">
        <v>53</v>
      </c>
      <c r="C26563" s="36">
        <v>1248</v>
      </c>
    </row>
    <row r="26564" spans="1:3" ht="15" x14ac:dyDescent="0.2">
      <c r="A26564" s="13"/>
      <c r="B26564" s="6" t="s">
        <v>54</v>
      </c>
      <c r="C26564" s="36">
        <v>1055</v>
      </c>
    </row>
    <row r="26565" spans="1:3" ht="15" x14ac:dyDescent="0.2">
      <c r="A26565" s="13"/>
      <c r="B26565" s="6" t="s">
        <v>55</v>
      </c>
      <c r="C26565" s="36">
        <v>193</v>
      </c>
    </row>
    <row r="26566" spans="1:3" ht="18" hidden="1" customHeight="1" x14ac:dyDescent="0.2">
      <c r="A26566" s="13">
        <f t="shared" si="1085"/>
        <v>0</v>
      </c>
      <c r="B26566" s="24"/>
      <c r="C26566" s="34"/>
    </row>
    <row r="26567" spans="1:3" ht="15" x14ac:dyDescent="0.2">
      <c r="A26567" s="13"/>
      <c r="B26567" s="121" t="s">
        <v>389</v>
      </c>
      <c r="C26567" s="122"/>
    </row>
    <row r="26568" spans="1:3" hidden="1" x14ac:dyDescent="0.2">
      <c r="A26568" s="13">
        <f t="shared" ref="A26568:A26576" si="1086">SUM(C26568)</f>
        <v>0</v>
      </c>
      <c r="B26568" s="21"/>
      <c r="C26568" s="35"/>
    </row>
    <row r="26569" spans="1:3" ht="15" hidden="1" x14ac:dyDescent="0.2">
      <c r="A26569" s="13">
        <f t="shared" si="1086"/>
        <v>0</v>
      </c>
      <c r="B26569" s="22" t="s">
        <v>59</v>
      </c>
      <c r="C26569" s="29"/>
    </row>
    <row r="26570" spans="1:3" ht="15" x14ac:dyDescent="0.2">
      <c r="A26570" s="13"/>
      <c r="B26570" s="2" t="s">
        <v>1</v>
      </c>
      <c r="C26570" s="28">
        <v>2172.83</v>
      </c>
    </row>
    <row r="26571" spans="1:3" ht="15" hidden="1" x14ac:dyDescent="0.2">
      <c r="A26571" s="13">
        <f t="shared" si="1086"/>
        <v>0</v>
      </c>
      <c r="B26571" s="3" t="s">
        <v>2</v>
      </c>
      <c r="C26571" s="28"/>
    </row>
    <row r="26572" spans="1:3" ht="15" hidden="1" x14ac:dyDescent="0.2">
      <c r="A26572" s="13">
        <f t="shared" si="1086"/>
        <v>0</v>
      </c>
      <c r="B26572" s="3" t="s">
        <v>3</v>
      </c>
      <c r="C26572" s="28"/>
    </row>
    <row r="26573" spans="1:3" ht="15" x14ac:dyDescent="0.2">
      <c r="A26573" s="13"/>
      <c r="B26573" s="3" t="s">
        <v>4</v>
      </c>
      <c r="C26573" s="28">
        <v>19.7</v>
      </c>
    </row>
    <row r="26574" spans="1:3" ht="15" x14ac:dyDescent="0.2">
      <c r="A26574" s="13"/>
      <c r="B26574" s="3" t="s">
        <v>5</v>
      </c>
      <c r="C26574" s="28">
        <v>2153.13</v>
      </c>
    </row>
    <row r="26575" spans="1:3" ht="15" hidden="1" x14ac:dyDescent="0.2">
      <c r="A26575" s="13">
        <f t="shared" si="1086"/>
        <v>0</v>
      </c>
      <c r="B26575" s="2" t="s">
        <v>6</v>
      </c>
      <c r="C26575" s="28"/>
    </row>
    <row r="26576" spans="1:3" ht="15" hidden="1" x14ac:dyDescent="0.2">
      <c r="A26576" s="13">
        <f t="shared" si="1086"/>
        <v>0</v>
      </c>
      <c r="B26576" s="2" t="s">
        <v>7</v>
      </c>
      <c r="C26576" s="28">
        <v>0</v>
      </c>
    </row>
    <row r="26577" spans="1:3" ht="15" hidden="1" x14ac:dyDescent="0.2">
      <c r="A26577" s="13">
        <v>0</v>
      </c>
      <c r="B26577" s="3" t="s">
        <v>8</v>
      </c>
      <c r="C26577" s="28">
        <v>0</v>
      </c>
    </row>
    <row r="26578" spans="1:3" ht="15" hidden="1" x14ac:dyDescent="0.2">
      <c r="A26578" s="13">
        <f>SUM(C26578)</f>
        <v>0</v>
      </c>
      <c r="B26578" s="4" t="s">
        <v>9</v>
      </c>
      <c r="C26578" s="28"/>
    </row>
    <row r="26579" spans="1:3" ht="15" hidden="1" x14ac:dyDescent="0.2">
      <c r="A26579" s="13">
        <v>0</v>
      </c>
      <c r="B26579" s="4" t="s">
        <v>10</v>
      </c>
      <c r="C26579" s="28"/>
    </row>
    <row r="26580" spans="1:3" ht="15" hidden="1" x14ac:dyDescent="0.2">
      <c r="A26580" s="13">
        <f>SUM(C26580)</f>
        <v>0</v>
      </c>
      <c r="B26580" s="4" t="s">
        <v>11</v>
      </c>
      <c r="C26580" s="28"/>
    </row>
    <row r="26581" spans="1:3" ht="15" hidden="1" x14ac:dyDescent="0.2">
      <c r="A26581" s="13">
        <f>SUM(C26581)</f>
        <v>0</v>
      </c>
      <c r="B26581" s="4" t="s">
        <v>12</v>
      </c>
      <c r="C26581" s="28"/>
    </row>
    <row r="26582" spans="1:3" ht="15" hidden="1" x14ac:dyDescent="0.2">
      <c r="A26582" s="13">
        <f>SUM(C26582)</f>
        <v>0</v>
      </c>
      <c r="B26582" s="2" t="s">
        <v>13</v>
      </c>
      <c r="C26582" s="28">
        <v>0</v>
      </c>
    </row>
    <row r="26583" spans="1:3" ht="15" hidden="1" x14ac:dyDescent="0.2">
      <c r="A26583" s="13">
        <v>0</v>
      </c>
      <c r="B26583" s="3" t="s">
        <v>14</v>
      </c>
      <c r="C26583" s="28">
        <v>0</v>
      </c>
    </row>
    <row r="26584" spans="1:3" ht="15" hidden="1" x14ac:dyDescent="0.2">
      <c r="A26584" s="13">
        <v>0</v>
      </c>
      <c r="B26584" s="4" t="s">
        <v>15</v>
      </c>
      <c r="C26584" s="28"/>
    </row>
    <row r="26585" spans="1:3" ht="15" hidden="1" x14ac:dyDescent="0.2">
      <c r="A26585" s="13">
        <v>0</v>
      </c>
      <c r="B26585" s="4" t="s">
        <v>10</v>
      </c>
      <c r="C26585" s="28"/>
    </row>
    <row r="26586" spans="1:3" ht="15" hidden="1" x14ac:dyDescent="0.2">
      <c r="A26586" s="13">
        <f t="shared" ref="A26586:A26592" si="1087">SUM(C26586)</f>
        <v>0</v>
      </c>
      <c r="B26586" s="4" t="s">
        <v>16</v>
      </c>
      <c r="C26586" s="28"/>
    </row>
    <row r="26587" spans="1:3" ht="15" hidden="1" x14ac:dyDescent="0.2">
      <c r="A26587" s="13">
        <f t="shared" si="1087"/>
        <v>0</v>
      </c>
      <c r="B26587" s="3" t="s">
        <v>17</v>
      </c>
      <c r="C26587" s="28">
        <v>0</v>
      </c>
    </row>
    <row r="26588" spans="1:3" ht="15" hidden="1" x14ac:dyDescent="0.2">
      <c r="A26588" s="13">
        <f t="shared" si="1087"/>
        <v>0</v>
      </c>
      <c r="B26588" s="4" t="s">
        <v>18</v>
      </c>
      <c r="C26588" s="28"/>
    </row>
    <row r="26589" spans="1:3" hidden="1" x14ac:dyDescent="0.2">
      <c r="A26589" s="13">
        <f t="shared" si="1087"/>
        <v>0</v>
      </c>
      <c r="B26589" s="21"/>
      <c r="C26589" s="35"/>
    </row>
    <row r="26590" spans="1:3" ht="15" x14ac:dyDescent="0.2">
      <c r="A26590" s="13"/>
      <c r="B26590" s="2" t="s">
        <v>19</v>
      </c>
      <c r="C26590" s="28">
        <v>2102.13</v>
      </c>
    </row>
    <row r="26591" spans="1:3" ht="15" x14ac:dyDescent="0.2">
      <c r="A26591" s="13"/>
      <c r="B26591" s="12" t="s">
        <v>20</v>
      </c>
      <c r="C26591" s="31">
        <v>1934.1</v>
      </c>
    </row>
    <row r="26592" spans="1:3" ht="15" x14ac:dyDescent="0.2">
      <c r="A26592" s="13"/>
      <c r="B26592" s="12" t="s">
        <v>21</v>
      </c>
      <c r="C26592" s="31">
        <v>154.43</v>
      </c>
    </row>
    <row r="26593" spans="1:3" ht="15" hidden="1" x14ac:dyDescent="0.2">
      <c r="A26593" s="13">
        <v>0</v>
      </c>
      <c r="B26593" s="15" t="s">
        <v>22</v>
      </c>
      <c r="C26593" s="32">
        <v>71.8</v>
      </c>
    </row>
    <row r="26594" spans="1:3" ht="15" hidden="1" x14ac:dyDescent="0.2">
      <c r="A26594" s="13">
        <v>0</v>
      </c>
      <c r="B26594" s="15" t="s">
        <v>23</v>
      </c>
      <c r="C26594" s="32"/>
    </row>
    <row r="26595" spans="1:3" ht="15" hidden="1" x14ac:dyDescent="0.2">
      <c r="A26595" s="13">
        <v>0</v>
      </c>
      <c r="B26595" s="15" t="s">
        <v>24</v>
      </c>
      <c r="C26595" s="32"/>
    </row>
    <row r="26596" spans="1:3" ht="15" hidden="1" x14ac:dyDescent="0.2">
      <c r="A26596" s="13">
        <v>0</v>
      </c>
      <c r="B26596" s="15" t="s">
        <v>25</v>
      </c>
      <c r="C26596" s="32"/>
    </row>
    <row r="26597" spans="1:3" ht="15" hidden="1" x14ac:dyDescent="0.2">
      <c r="A26597" s="13">
        <v>0</v>
      </c>
      <c r="B26597" s="15" t="s">
        <v>26</v>
      </c>
      <c r="C26597" s="32"/>
    </row>
    <row r="26598" spans="1:3" ht="15" hidden="1" x14ac:dyDescent="0.2">
      <c r="A26598" s="13">
        <v>0</v>
      </c>
      <c r="B26598" s="15" t="s">
        <v>27</v>
      </c>
      <c r="C26598" s="32"/>
    </row>
    <row r="26599" spans="1:3" ht="30" hidden="1" x14ac:dyDescent="0.2">
      <c r="A26599" s="13">
        <v>0</v>
      </c>
      <c r="B26599" s="15" t="s">
        <v>28</v>
      </c>
      <c r="C26599" s="32"/>
    </row>
    <row r="26600" spans="1:3" ht="15" hidden="1" x14ac:dyDescent="0.2">
      <c r="A26600" s="13">
        <v>0</v>
      </c>
      <c r="B26600" s="15" t="s">
        <v>29</v>
      </c>
      <c r="C26600" s="32"/>
    </row>
    <row r="26601" spans="1:3" ht="15" hidden="1" x14ac:dyDescent="0.2">
      <c r="A26601" s="13">
        <v>0</v>
      </c>
      <c r="B26601" s="15" t="s">
        <v>30</v>
      </c>
      <c r="C26601" s="32"/>
    </row>
    <row r="26602" spans="1:3" ht="15" hidden="1" x14ac:dyDescent="0.2">
      <c r="A26602" s="13">
        <v>0</v>
      </c>
      <c r="B26602" s="15" t="s">
        <v>31</v>
      </c>
      <c r="C26602" s="32">
        <v>82.63</v>
      </c>
    </row>
    <row r="26603" spans="1:3" ht="15" hidden="1" x14ac:dyDescent="0.2">
      <c r="A26603" s="13">
        <f t="shared" ref="A26603:A26609" si="1088">SUM(C26603)</f>
        <v>0</v>
      </c>
      <c r="B26603" s="12" t="s">
        <v>32</v>
      </c>
      <c r="C26603" s="31"/>
    </row>
    <row r="26604" spans="1:3" ht="15" hidden="1" x14ac:dyDescent="0.2">
      <c r="A26604" s="13">
        <f t="shared" si="1088"/>
        <v>0</v>
      </c>
      <c r="B26604" s="3" t="s">
        <v>33</v>
      </c>
      <c r="C26604" s="28"/>
    </row>
    <row r="26605" spans="1:3" ht="15" hidden="1" x14ac:dyDescent="0.2">
      <c r="A26605" s="13">
        <f t="shared" si="1088"/>
        <v>0</v>
      </c>
      <c r="B26605" s="12" t="s">
        <v>4</v>
      </c>
      <c r="C26605" s="31"/>
    </row>
    <row r="26606" spans="1:3" ht="15" x14ac:dyDescent="0.2">
      <c r="A26606" s="13"/>
      <c r="B26606" s="12" t="s">
        <v>34</v>
      </c>
      <c r="C26606" s="31">
        <v>13.3</v>
      </c>
    </row>
    <row r="26607" spans="1:3" ht="15" x14ac:dyDescent="0.2">
      <c r="A26607" s="13"/>
      <c r="B26607" s="12" t="s">
        <v>35</v>
      </c>
      <c r="C26607" s="31">
        <v>0.3</v>
      </c>
    </row>
    <row r="26608" spans="1:3" ht="15" x14ac:dyDescent="0.2">
      <c r="A26608" s="13"/>
      <c r="B26608" s="2" t="s">
        <v>36</v>
      </c>
      <c r="C26608" s="28">
        <v>3.7</v>
      </c>
    </row>
    <row r="26609" spans="1:3" ht="15" hidden="1" x14ac:dyDescent="0.2">
      <c r="A26609" s="13">
        <f t="shared" si="1088"/>
        <v>0</v>
      </c>
      <c r="B26609" s="2" t="s">
        <v>37</v>
      </c>
      <c r="C26609" s="28">
        <v>0</v>
      </c>
    </row>
    <row r="26610" spans="1:3" ht="15" hidden="1" x14ac:dyDescent="0.2">
      <c r="A26610" s="13">
        <v>0</v>
      </c>
      <c r="B26610" s="16" t="s">
        <v>8</v>
      </c>
      <c r="C26610" s="33">
        <v>0</v>
      </c>
    </row>
    <row r="26611" spans="1:3" ht="15" hidden="1" x14ac:dyDescent="0.2">
      <c r="A26611" s="13">
        <v>0</v>
      </c>
      <c r="B26611" s="15" t="s">
        <v>9</v>
      </c>
      <c r="C26611" s="32"/>
    </row>
    <row r="26612" spans="1:3" ht="15" hidden="1" x14ac:dyDescent="0.2">
      <c r="A26612" s="13">
        <v>0</v>
      </c>
      <c r="B26612" s="15" t="s">
        <v>38</v>
      </c>
      <c r="C26612" s="32"/>
    </row>
    <row r="26613" spans="1:3" ht="15" hidden="1" x14ac:dyDescent="0.2">
      <c r="A26613" s="13">
        <f t="shared" ref="A26613:A26645" si="1089">SUM(C26613)</f>
        <v>0</v>
      </c>
      <c r="B26613" s="14" t="s">
        <v>39</v>
      </c>
      <c r="C26613" s="31"/>
    </row>
    <row r="26614" spans="1:3" ht="15" hidden="1" x14ac:dyDescent="0.2">
      <c r="A26614" s="13">
        <f t="shared" si="1089"/>
        <v>0</v>
      </c>
      <c r="B26614" s="4" t="s">
        <v>40</v>
      </c>
      <c r="C26614" s="28"/>
    </row>
    <row r="26615" spans="1:3" ht="15" hidden="1" x14ac:dyDescent="0.2">
      <c r="A26615" s="13">
        <f t="shared" si="1089"/>
        <v>0</v>
      </c>
      <c r="B26615" s="2" t="s">
        <v>41</v>
      </c>
      <c r="C26615" s="28">
        <v>0</v>
      </c>
    </row>
    <row r="26616" spans="1:3" ht="15" hidden="1" x14ac:dyDescent="0.2">
      <c r="A26616" s="13">
        <v>0</v>
      </c>
      <c r="B26616" s="16" t="s">
        <v>14</v>
      </c>
      <c r="C26616" s="33">
        <v>0</v>
      </c>
    </row>
    <row r="26617" spans="1:3" ht="15" hidden="1" x14ac:dyDescent="0.2">
      <c r="A26617" s="13">
        <v>0</v>
      </c>
      <c r="B26617" s="15" t="s">
        <v>9</v>
      </c>
      <c r="C26617" s="32"/>
    </row>
    <row r="26618" spans="1:3" ht="15" hidden="1" x14ac:dyDescent="0.2">
      <c r="A26618" s="13">
        <v>0</v>
      </c>
      <c r="B26618" s="15" t="s">
        <v>10</v>
      </c>
      <c r="C26618" s="32"/>
    </row>
    <row r="26619" spans="1:3" ht="15" hidden="1" x14ac:dyDescent="0.2">
      <c r="A26619" s="13">
        <f t="shared" si="1089"/>
        <v>0</v>
      </c>
      <c r="B26619" s="14" t="s">
        <v>42</v>
      </c>
      <c r="C26619" s="31"/>
    </row>
    <row r="26620" spans="1:3" ht="15" hidden="1" x14ac:dyDescent="0.2">
      <c r="A26620" s="13">
        <f t="shared" si="1089"/>
        <v>0</v>
      </c>
      <c r="B26620" s="4" t="s">
        <v>16</v>
      </c>
      <c r="C26620" s="28"/>
    </row>
    <row r="26621" spans="1:3" ht="15" hidden="1" x14ac:dyDescent="0.2">
      <c r="A26621" s="13">
        <f t="shared" si="1089"/>
        <v>0</v>
      </c>
      <c r="B26621" s="16" t="s">
        <v>17</v>
      </c>
      <c r="C26621" s="33">
        <v>0</v>
      </c>
    </row>
    <row r="26622" spans="1:3" ht="15" hidden="1" x14ac:dyDescent="0.2">
      <c r="A26622" s="13">
        <v>0</v>
      </c>
      <c r="B26622" s="15" t="s">
        <v>43</v>
      </c>
      <c r="C26622" s="32"/>
    </row>
    <row r="26623" spans="1:3" ht="15" hidden="1" x14ac:dyDescent="0.2">
      <c r="A26623" s="13">
        <v>0</v>
      </c>
      <c r="B26623" s="15" t="s">
        <v>15</v>
      </c>
      <c r="C26623" s="32"/>
    </row>
    <row r="26624" spans="1:3" ht="15" hidden="1" x14ac:dyDescent="0.2">
      <c r="A26624" s="13">
        <v>0</v>
      </c>
      <c r="B26624" s="15" t="s">
        <v>10</v>
      </c>
      <c r="C26624" s="32"/>
    </row>
    <row r="26625" spans="1:3" ht="15" hidden="1" x14ac:dyDescent="0.2">
      <c r="A26625" s="13">
        <f t="shared" si="1089"/>
        <v>0</v>
      </c>
      <c r="B26625" s="14" t="s">
        <v>39</v>
      </c>
      <c r="C26625" s="31"/>
    </row>
    <row r="26626" spans="1:3" ht="15" hidden="1" x14ac:dyDescent="0.2">
      <c r="A26626" s="13">
        <f t="shared" si="1089"/>
        <v>0</v>
      </c>
      <c r="B26626" s="4" t="s">
        <v>16</v>
      </c>
      <c r="C26626" s="28"/>
    </row>
    <row r="26627" spans="1:3" hidden="1" x14ac:dyDescent="0.2">
      <c r="A26627" s="13">
        <f t="shared" si="1089"/>
        <v>0</v>
      </c>
      <c r="B26627" s="21"/>
      <c r="C26627" s="35"/>
    </row>
    <row r="26628" spans="1:3" ht="15" hidden="1" x14ac:dyDescent="0.2">
      <c r="A26628" s="13">
        <f t="shared" si="1089"/>
        <v>0</v>
      </c>
      <c r="B26628" s="22" t="s">
        <v>60</v>
      </c>
      <c r="C26628" s="29"/>
    </row>
    <row r="26629" spans="1:3" ht="15" x14ac:dyDescent="0.2">
      <c r="A26629" s="13"/>
      <c r="B26629" s="17" t="s">
        <v>44</v>
      </c>
      <c r="C26629" s="31">
        <v>2172.83</v>
      </c>
    </row>
    <row r="26630" spans="1:3" ht="15" x14ac:dyDescent="0.2">
      <c r="A26630" s="13"/>
      <c r="B26630" s="12" t="s">
        <v>1</v>
      </c>
      <c r="C26630" s="31">
        <v>2172.83</v>
      </c>
    </row>
    <row r="26631" spans="1:3" ht="15" hidden="1" x14ac:dyDescent="0.2">
      <c r="A26631" s="13">
        <f t="shared" si="1089"/>
        <v>0</v>
      </c>
      <c r="B26631" s="12" t="s">
        <v>6</v>
      </c>
      <c r="C26631" s="31">
        <v>0</v>
      </c>
    </row>
    <row r="26632" spans="1:3" ht="15" hidden="1" x14ac:dyDescent="0.2">
      <c r="A26632" s="13">
        <f t="shared" si="1089"/>
        <v>0</v>
      </c>
      <c r="B26632" s="12" t="s">
        <v>45</v>
      </c>
      <c r="C26632" s="31">
        <v>0</v>
      </c>
    </row>
    <row r="26633" spans="1:3" ht="15" hidden="1" x14ac:dyDescent="0.2">
      <c r="A26633" s="13">
        <f t="shared" si="1089"/>
        <v>0</v>
      </c>
      <c r="B26633" s="12" t="s">
        <v>13</v>
      </c>
      <c r="C26633" s="31">
        <v>0</v>
      </c>
    </row>
    <row r="26634" spans="1:3" ht="15" x14ac:dyDescent="0.2">
      <c r="A26634" s="13"/>
      <c r="B26634" s="17" t="s">
        <v>46</v>
      </c>
      <c r="C26634" s="31">
        <v>2105.83</v>
      </c>
    </row>
    <row r="26635" spans="1:3" ht="15" x14ac:dyDescent="0.2">
      <c r="A26635" s="13"/>
      <c r="B26635" s="12" t="s">
        <v>19</v>
      </c>
      <c r="C26635" s="31">
        <v>2102.13</v>
      </c>
    </row>
    <row r="26636" spans="1:3" ht="15" x14ac:dyDescent="0.2">
      <c r="A26636" s="13"/>
      <c r="B26636" s="12" t="s">
        <v>36</v>
      </c>
      <c r="C26636" s="31">
        <v>3.7</v>
      </c>
    </row>
    <row r="26637" spans="1:3" ht="15" hidden="1" x14ac:dyDescent="0.2">
      <c r="A26637" s="13">
        <f t="shared" si="1089"/>
        <v>0</v>
      </c>
      <c r="B26637" s="12" t="s">
        <v>47</v>
      </c>
      <c r="C26637" s="31">
        <v>0</v>
      </c>
    </row>
    <row r="26638" spans="1:3" ht="15" hidden="1" x14ac:dyDescent="0.2">
      <c r="A26638" s="13">
        <f t="shared" si="1089"/>
        <v>0</v>
      </c>
      <c r="B26638" s="12" t="s">
        <v>41</v>
      </c>
      <c r="C26638" s="31">
        <v>0</v>
      </c>
    </row>
    <row r="26639" spans="1:3" ht="15" x14ac:dyDescent="0.2">
      <c r="A26639" s="13"/>
      <c r="B26639" s="39" t="s">
        <v>48</v>
      </c>
      <c r="C26639" s="40">
        <v>67</v>
      </c>
    </row>
    <row r="26640" spans="1:3" ht="15" x14ac:dyDescent="0.2">
      <c r="A26640" s="13"/>
      <c r="B26640" s="39" t="s">
        <v>49</v>
      </c>
      <c r="C26640" s="40">
        <v>220.7</v>
      </c>
    </row>
    <row r="26641" spans="1:3" ht="15" x14ac:dyDescent="0.2">
      <c r="A26641" s="13"/>
      <c r="B26641" s="39" t="s">
        <v>50</v>
      </c>
      <c r="C26641" s="40">
        <v>287.7</v>
      </c>
    </row>
    <row r="26642" spans="1:3" ht="15" hidden="1" x14ac:dyDescent="0.2">
      <c r="A26642" s="13">
        <f t="shared" si="1089"/>
        <v>0</v>
      </c>
      <c r="B26642" s="23"/>
      <c r="C26642" s="34"/>
    </row>
    <row r="26643" spans="1:3" hidden="1" x14ac:dyDescent="0.2">
      <c r="A26643" s="13">
        <f t="shared" si="1089"/>
        <v>0</v>
      </c>
      <c r="B26643" s="18" t="s">
        <v>319</v>
      </c>
      <c r="C26643" s="29"/>
    </row>
    <row r="26644" spans="1:3" ht="15" x14ac:dyDescent="0.2">
      <c r="A26644" s="13"/>
      <c r="B26644" s="5" t="s">
        <v>53</v>
      </c>
      <c r="C26644" s="36">
        <v>426</v>
      </c>
    </row>
    <row r="26645" spans="1:3" ht="15" x14ac:dyDescent="0.2">
      <c r="A26645" s="13"/>
      <c r="B26645" s="6" t="s">
        <v>54</v>
      </c>
      <c r="C26645" s="36">
        <v>371</v>
      </c>
    </row>
    <row r="26646" spans="1:3" ht="15" x14ac:dyDescent="0.2">
      <c r="A26646" s="13"/>
      <c r="B26646" s="6" t="s">
        <v>55</v>
      </c>
      <c r="C26646" s="36">
        <v>55</v>
      </c>
    </row>
    <row r="26647" spans="1:3" ht="15" x14ac:dyDescent="0.2">
      <c r="B26647" s="24"/>
      <c r="C26647" s="34"/>
    </row>
    <row r="26648" spans="1:3" ht="18" customHeight="1" x14ac:dyDescent="0.2">
      <c r="B26648" s="24"/>
      <c r="C26648" s="34"/>
    </row>
  </sheetData>
  <autoFilter ref="A3:D26646">
    <filterColumn colId="0">
      <filters>
        <filter val="0.01"/>
        <filter val="0.02"/>
        <filter val="0.03"/>
        <filter val="0.04"/>
        <filter val="0.06"/>
        <filter val="0.07"/>
        <filter val="-0.07"/>
        <filter val="0.08"/>
        <filter val="0.09"/>
        <filter val="0.10"/>
        <filter val="0.11"/>
        <filter val="-0.11"/>
        <filter val="0.12"/>
        <filter val="0.14"/>
        <filter val="0.15"/>
        <filter val="0.16"/>
        <filter val="0.17"/>
        <filter val="-0.17"/>
        <filter val="0.18"/>
        <filter val="0.19"/>
        <filter val="0.20"/>
        <filter val="0.22"/>
        <filter val="0.23"/>
        <filter val="0.24"/>
        <filter val="0.25"/>
        <filter val="0.26"/>
        <filter val="-0.27"/>
        <filter val="0.29"/>
        <filter val="0.30"/>
        <filter val="0.31"/>
        <filter val="0.33"/>
        <filter val="0.34"/>
        <filter val="0.35"/>
        <filter val="-0.35"/>
        <filter val="0.36"/>
        <filter val="0.37"/>
        <filter val="0.38"/>
        <filter val="0.40"/>
        <filter val="0.42"/>
        <filter val="0.43"/>
        <filter val="0.44"/>
        <filter val="0.45"/>
        <filter val="0.46"/>
        <filter val="0.47"/>
        <filter val="0.49"/>
        <filter val="0.50"/>
        <filter val="0.52"/>
        <filter val="0.54"/>
        <filter val="0.55"/>
        <filter val="0.56"/>
        <filter val="0.59"/>
        <filter val="0.60"/>
        <filter val="0.62"/>
        <filter val="0.63"/>
        <filter val="0.67"/>
        <filter val="0.68"/>
        <filter val="-0.68"/>
        <filter val="-0.70"/>
        <filter val="0.71"/>
        <filter val="0.72"/>
        <filter val="0.73"/>
        <filter val="0.74"/>
        <filter val="0.76"/>
        <filter val="-0.79"/>
        <filter val="0.80"/>
        <filter val="0.81"/>
        <filter val="0.83"/>
        <filter val="0.84"/>
        <filter val="0.85"/>
        <filter val="0.86"/>
        <filter val="0.87"/>
        <filter val="0.88"/>
        <filter val="0.89"/>
        <filter val="0.90"/>
        <filter val="0.93"/>
        <filter val="0.95"/>
        <filter val="0.96"/>
        <filter val="-0.96"/>
        <filter val="0.98"/>
        <filter val="0.99"/>
        <filter val="-0.99"/>
        <filter val="1.00"/>
        <filter val="1.02"/>
        <filter val="-1.04"/>
        <filter val="1.05"/>
        <filter val="1.07"/>
        <filter val="1.09"/>
        <filter val="1.10"/>
        <filter val="1.13"/>
        <filter val="1.14"/>
        <filter val="1.15"/>
        <filter val="1.16"/>
        <filter val="1.20"/>
        <filter val="1.22"/>
        <filter val="1.23"/>
        <filter val="1.24"/>
        <filter val="1.25"/>
        <filter val="1.26"/>
        <filter val="1.30"/>
        <filter val="1.31"/>
        <filter val="1.33"/>
        <filter val="1.35"/>
        <filter val="1.36"/>
        <filter val="1.38"/>
        <filter val="1.40"/>
        <filter val="1.42"/>
        <filter val="-1.42"/>
        <filter val="1.43"/>
        <filter val="1.45"/>
        <filter val="1.46"/>
        <filter val="1.47"/>
        <filter val="1.48"/>
        <filter val="1.50"/>
        <filter val="1.51"/>
        <filter val="1.53"/>
        <filter val="1.54"/>
        <filter val="1.55"/>
        <filter val="1.57"/>
        <filter val="1.60"/>
        <filter val="1.62"/>
        <filter val="1.63"/>
        <filter val="1.66"/>
        <filter val="1.70"/>
        <filter val="1.71"/>
        <filter val="1.72"/>
        <filter val="-1.72"/>
        <filter val="1.74"/>
        <filter val="1.77"/>
        <filter val="1.79"/>
        <filter val="1.80"/>
        <filter val="1.83"/>
        <filter val="1.88"/>
        <filter val="1.89"/>
        <filter val="1.90"/>
        <filter val="1.92"/>
        <filter val="1.94"/>
        <filter val="1.95"/>
        <filter val="10.00"/>
        <filter val="10.06"/>
        <filter val="10.10"/>
        <filter val="10.16"/>
        <filter val="10.17"/>
        <filter val="10.23"/>
        <filter val="10.26"/>
        <filter val="10.30"/>
        <filter val="-10.35"/>
        <filter val="10.43"/>
        <filter val="10.48"/>
        <filter val="10.52"/>
        <filter val="10.65"/>
        <filter val="-10.66"/>
        <filter val="10.70"/>
        <filter val="10.76"/>
        <filter val="10.83"/>
        <filter val="10.95"/>
        <filter val="100.00"/>
        <filter val="100.71"/>
        <filter val="100.97"/>
        <filter val="1001.35"/>
        <filter val="1001.91"/>
        <filter val="1001118.00"/>
        <filter val="1005.07"/>
        <filter val="101.34"/>
        <filter val="101.36"/>
        <filter val="101.81"/>
        <filter val="10103.10"/>
        <filter val="10149.07"/>
        <filter val="1015.00"/>
        <filter val="1016.77"/>
        <filter val="1016386.42"/>
        <filter val="1018.58"/>
        <filter val="10189.66"/>
        <filter val="102.47"/>
        <filter val="102.48"/>
        <filter val="102.66"/>
        <filter val="102.79"/>
        <filter val="102.98"/>
        <filter val="1021.00"/>
        <filter val="1023.00"/>
        <filter val="1024.06"/>
        <filter val="1026.07"/>
        <filter val="1027.52"/>
        <filter val="103.00"/>
        <filter val="103.04"/>
        <filter val="103.34"/>
        <filter val="103.53"/>
        <filter val="1032.00"/>
        <filter val="1035.41"/>
        <filter val="1035.96"/>
        <filter val="10358.37"/>
        <filter val="1037.84"/>
        <filter val="1037.85"/>
        <filter val="10394.45"/>
        <filter val="104.00"/>
        <filter val="104.14"/>
        <filter val="1042.87"/>
        <filter val="1043.30"/>
        <filter val="105.00"/>
        <filter val="105.10"/>
        <filter val="105.18"/>
        <filter val="10502.77"/>
        <filter val="1052.00"/>
        <filter val="1055.00"/>
        <filter val="106.00"/>
        <filter val="106.05"/>
        <filter val="1060.00"/>
        <filter val="1066.00"/>
        <filter val="107.00"/>
        <filter val="107.03"/>
        <filter val="107.04"/>
        <filter val="107.08"/>
        <filter val="1072.00"/>
        <filter val="1076255.87"/>
        <filter val="1078.00"/>
        <filter val="108.00"/>
        <filter val="108.06"/>
        <filter val="108.24"/>
        <filter val="1081.00"/>
        <filter val="1081.85"/>
        <filter val="10819.12"/>
        <filter val="10835.08"/>
        <filter val="10844.11"/>
        <filter val="1087107.81"/>
        <filter val="109.00"/>
        <filter val="109.59"/>
        <filter val="109.90"/>
        <filter val="1090.21"/>
        <filter val="10900.50"/>
        <filter val="1093.82"/>
        <filter val="1096.00"/>
        <filter val="11.00"/>
        <filter val="11.04"/>
        <filter val="11.10"/>
        <filter val="11.11"/>
        <filter val="11.18"/>
        <filter val="11.25"/>
        <filter val="11.29"/>
        <filter val="11.30"/>
        <filter val="11.35"/>
        <filter val="-11.36"/>
        <filter val="11.50"/>
        <filter val="11.54"/>
        <filter val="11.58"/>
        <filter val="11.70"/>
        <filter val="11.72"/>
        <filter val="11.75"/>
        <filter val="11.84"/>
        <filter val="11.85"/>
        <filter val="11.92"/>
        <filter val="11.96"/>
        <filter val="110.00"/>
        <filter val="110.06"/>
        <filter val="110.42"/>
        <filter val="110.50"/>
        <filter val="110.62"/>
        <filter val="1102.00"/>
        <filter val="1103.04"/>
        <filter val="1104.00"/>
        <filter val="1108.86"/>
        <filter val="111.05"/>
        <filter val="111.10"/>
        <filter val="1110.44"/>
        <filter val="11111111.00"/>
        <filter val="1112.37"/>
        <filter val="11126.51"/>
        <filter val="1113.25"/>
        <filter val="11139.58"/>
        <filter val="111497.00"/>
        <filter val="1115.00"/>
        <filter val="112.00"/>
        <filter val="112.01"/>
        <filter val="112.41"/>
        <filter val="112.85"/>
        <filter val="11212.71"/>
        <filter val="11240.84"/>
        <filter val="11245.96"/>
        <filter val="113.00"/>
        <filter val="113.20"/>
        <filter val="113.26"/>
        <filter val="113.60"/>
        <filter val="-113.61"/>
        <filter val="1130.00"/>
        <filter val="1133.00"/>
        <filter val="1134.00"/>
        <filter val="1139.31"/>
        <filter val="114.00"/>
        <filter val="114.46"/>
        <filter val="1140.00"/>
        <filter val="1147.60"/>
        <filter val="115.00"/>
        <filter val="115.24"/>
        <filter val="115.34"/>
        <filter val="115.46"/>
        <filter val="115.58"/>
        <filter val="115.66"/>
        <filter val="1150.07"/>
        <filter val="1157.32"/>
        <filter val="11584.26"/>
        <filter val="1159.65"/>
        <filter val="116.17"/>
        <filter val="116.18"/>
        <filter val="116.77"/>
        <filter val="11610.44"/>
        <filter val="1163.75"/>
        <filter val="1167.38"/>
        <filter val="1169.54"/>
        <filter val="117.00"/>
        <filter val="117.35"/>
        <filter val="117.88"/>
        <filter val="1171.15"/>
        <filter val="1171.37"/>
        <filter val="1171.68"/>
        <filter val="11713.14"/>
        <filter val="1172.00"/>
        <filter val="11745.66"/>
        <filter val="1175.74"/>
        <filter val="11760.57"/>
        <filter val="118.00"/>
        <filter val="118.10"/>
        <filter val="118.33"/>
        <filter val="118.41"/>
        <filter val="1182.09"/>
        <filter val="1186.00"/>
        <filter val="11898.04"/>
        <filter val="119.00"/>
        <filter val="119.20"/>
        <filter val="119.37"/>
        <filter val="119.56"/>
        <filter val="119.74"/>
        <filter val="119.78"/>
        <filter val="119.90"/>
        <filter val="119.98"/>
        <filter val="1191.73"/>
        <filter val="1193.00"/>
        <filter val="1194.00"/>
        <filter val="1195.00"/>
        <filter val="1199.76"/>
        <filter val="12.00"/>
        <filter val="12.05"/>
        <filter val="12.09"/>
        <filter val="12.10"/>
        <filter val="12.19"/>
        <filter val="-12.27"/>
        <filter val="12.28"/>
        <filter val="12.40"/>
        <filter val="12.46"/>
        <filter val="12.50"/>
        <filter val="12.51"/>
        <filter val="12.52"/>
        <filter val="12.60"/>
        <filter val="12.69"/>
        <filter val="12.75"/>
        <filter val="12.79"/>
        <filter val="12.83"/>
        <filter val="120.00"/>
        <filter val="120.24"/>
        <filter val="120.83"/>
        <filter val="12010.03"/>
        <filter val="1205.99"/>
        <filter val="12066.99"/>
        <filter val="1208.72"/>
        <filter val="12095.23"/>
        <filter val="121.00"/>
        <filter val="121.14"/>
        <filter val="122.00"/>
        <filter val="122.60"/>
        <filter val="122.71"/>
        <filter val="1220.00"/>
        <filter val="1221.31"/>
        <filter val="1226.25"/>
        <filter val="12295.07"/>
        <filter val="123.00"/>
        <filter val="123.40"/>
        <filter val="12300.23"/>
        <filter val="1232.20"/>
        <filter val="1233.60"/>
        <filter val="1234.75"/>
        <filter val="1235.93"/>
        <filter val="124.00"/>
        <filter val="124.75"/>
        <filter val="1244.96"/>
        <filter val="1247.30"/>
        <filter val="1248.00"/>
        <filter val="125.00"/>
        <filter val="125.13"/>
        <filter val="125.46"/>
        <filter val="125.52"/>
        <filter val="1252.19"/>
        <filter val="1253.01"/>
        <filter val="1254.54"/>
        <filter val="12545.59"/>
        <filter val="1259.07"/>
        <filter val="126.36"/>
        <filter val="126.38"/>
        <filter val="126.47"/>
        <filter val="126.54"/>
        <filter val="1262.52"/>
        <filter val="1269.00"/>
        <filter val="127.18"/>
        <filter val="127.34"/>
        <filter val="127.62"/>
        <filter val="1276.01"/>
        <filter val="128.00"/>
        <filter val="128.01"/>
        <filter val="128.22"/>
        <filter val="128.26"/>
        <filter val="128.77"/>
        <filter val="1281.00"/>
        <filter val="12833.42"/>
        <filter val="1287.00"/>
        <filter val="129.00"/>
        <filter val="129.41"/>
        <filter val="129.60"/>
        <filter val="129.74"/>
        <filter val="129.90"/>
        <filter val="1292.11"/>
        <filter val="1294.00"/>
        <filter val="1298.00"/>
        <filter val="13.00"/>
        <filter val="13.04"/>
        <filter val="13.05"/>
        <filter val="13.09"/>
        <filter val="13.15"/>
        <filter val="13.17"/>
        <filter val="13.19"/>
        <filter val="13.20"/>
        <filter val="13.29"/>
        <filter val="13.30"/>
        <filter val="13.36"/>
        <filter val="13.51"/>
        <filter val="13.52"/>
        <filter val="13.57"/>
        <filter val="13.63"/>
        <filter val="13.66"/>
        <filter val="13.69"/>
        <filter val="13.71"/>
        <filter val="13.82"/>
        <filter val="13.97"/>
        <filter val="13.98"/>
        <filter val="-13.98"/>
        <filter val="130.00"/>
        <filter val="130.53"/>
        <filter val="1303.88"/>
        <filter val="1305.10"/>
        <filter val="13060.72"/>
        <filter val="131.00"/>
        <filter val="131.63"/>
        <filter val="131.89"/>
        <filter val="1310.98"/>
        <filter val="1312.76"/>
        <filter val="1315.76"/>
        <filter val="1315.86"/>
        <filter val="1316.35"/>
        <filter val="1316.37"/>
        <filter val="1319.75"/>
        <filter val="132.40"/>
        <filter val="132.52"/>
        <filter val="1320.93"/>
        <filter val="13217.20"/>
        <filter val="1323.94"/>
        <filter val="133.00"/>
        <filter val="133.40"/>
        <filter val="1331.00"/>
        <filter val="1333.00"/>
        <filter val="1333.10"/>
        <filter val="1334.00"/>
        <filter val="1337.00"/>
        <filter val="1338.70"/>
        <filter val="134.00"/>
        <filter val="134.05"/>
        <filter val="134.59"/>
        <filter val="134.76"/>
        <filter val="134.89"/>
        <filter val="134.93"/>
        <filter val="1340.66"/>
        <filter val="13406.06"/>
        <filter val="1342.85"/>
        <filter val="13425.96"/>
        <filter val="1343.00"/>
        <filter val="1343.06"/>
        <filter val="134331.88"/>
        <filter val="135.07"/>
        <filter val="135.53"/>
        <filter val="135.63"/>
        <filter val="13502.72"/>
        <filter val="1357.46"/>
        <filter val="1358.16"/>
        <filter val="1358.45"/>
        <filter val="136.00"/>
        <filter val="136.30"/>
        <filter val="136.41"/>
        <filter val="1364.76"/>
        <filter val="13669.97"/>
        <filter val="137.26"/>
        <filter val="137.40"/>
        <filter val="137.81"/>
        <filter val="137.90"/>
        <filter val="137.93"/>
        <filter val="1372.78"/>
        <filter val="1374.49"/>
        <filter val="1374.58"/>
        <filter val="138.00"/>
        <filter val="138.08"/>
        <filter val="138.09"/>
        <filter val="138.29"/>
        <filter val="138.44"/>
        <filter val="138.47"/>
        <filter val="138.79"/>
        <filter val="1380.00"/>
        <filter val="138105.38"/>
        <filter val="13859.01"/>
        <filter val="139.00"/>
        <filter val="139.19"/>
        <filter val="139.57"/>
        <filter val="139.83"/>
        <filter val="1391.13"/>
        <filter val="14.00"/>
        <filter val="14.07"/>
        <filter val="14.18"/>
        <filter val="14.20"/>
        <filter val="14.24"/>
        <filter val="14.27"/>
        <filter val="14.28"/>
        <filter val="14.30"/>
        <filter val="14.34"/>
        <filter val="14.40"/>
        <filter val="14.42"/>
        <filter val="14.50"/>
        <filter val="14.53"/>
        <filter val="14.55"/>
        <filter val="14.68"/>
        <filter val="14.91"/>
        <filter val="14.94"/>
        <filter val="14.97"/>
        <filter val="140.00"/>
        <filter val="140.02"/>
        <filter val="140.08"/>
        <filter val="140.80"/>
        <filter val="140.91"/>
        <filter val="1402.33"/>
        <filter val="1402.67"/>
        <filter val="1405.00"/>
        <filter val="1406.61"/>
        <filter val="14081.01"/>
        <filter val="1409.49"/>
        <filter val="1409.55"/>
        <filter val="141.00"/>
        <filter val="141.41"/>
        <filter val="1410.15"/>
        <filter val="14107.21"/>
        <filter val="1412.00"/>
        <filter val="14126.52"/>
        <filter val="14191.32"/>
        <filter val="142.00"/>
        <filter val="142.56"/>
        <filter val="142.92"/>
        <filter val="1423.59"/>
        <filter val="14262.50"/>
        <filter val="1429.21"/>
        <filter val="143.00"/>
        <filter val="14307.50"/>
        <filter val="1431.90"/>
        <filter val="1432.00"/>
        <filter val="1435.27"/>
        <filter val="144.00"/>
        <filter val="144.05"/>
        <filter val="144.34"/>
        <filter val="1440.71"/>
        <filter val="1443.09"/>
        <filter val="14433.50"/>
        <filter val="14438.27"/>
        <filter val="1446.22"/>
        <filter val="145.00"/>
        <filter val="-145.29"/>
        <filter val="145.57"/>
        <filter val="145.72"/>
        <filter val="145.89"/>
        <filter val="14512.63"/>
        <filter val="14524.55"/>
        <filter val="1458.79"/>
        <filter val="14597.80"/>
        <filter val="14597.89"/>
        <filter val="146.00"/>
        <filter val="146.95"/>
        <filter val="14604.75"/>
        <filter val="1462.80"/>
        <filter val="147.00"/>
        <filter val="147.13"/>
        <filter val="147.40"/>
        <filter val="147.55"/>
        <filter val="147.70"/>
        <filter val="1470.73"/>
        <filter val="14707.00"/>
        <filter val="148.00"/>
        <filter val="148.07"/>
        <filter val="1481.00"/>
        <filter val="1481.29"/>
        <filter val="1484.49"/>
        <filter val="1486.00"/>
        <filter val="1488.64"/>
        <filter val="149.00"/>
        <filter val="149.13"/>
        <filter val="1490.81"/>
        <filter val="1493.92"/>
        <filter val="1494.12"/>
        <filter val="1496.99"/>
        <filter val="1497.04"/>
        <filter val="15.00"/>
        <filter val="-15.04"/>
        <filter val="15.05"/>
        <filter val="15.08"/>
        <filter val="15.10"/>
        <filter val="15.26"/>
        <filter val="15.28"/>
        <filter val="15.30"/>
        <filter val="15.36"/>
        <filter val="15.38"/>
        <filter val="15.40"/>
        <filter val="15.44"/>
        <filter val="15.50"/>
        <filter val="15.64"/>
        <filter val="15.67"/>
        <filter val="15.75"/>
        <filter val="15.79"/>
        <filter val="15.85"/>
        <filter val="150.00"/>
        <filter val="150.13"/>
        <filter val="150.61"/>
        <filter val="150.76"/>
        <filter val="1500.00"/>
        <filter val="15005.68"/>
        <filter val="1501.50"/>
        <filter val="1503.07"/>
        <filter val="151.00"/>
        <filter val="151.05"/>
        <filter val="151.36"/>
        <filter val="1510.99"/>
        <filter val="1511.27"/>
        <filter val="1511.88"/>
        <filter val="1512.49"/>
        <filter val="15124.97"/>
        <filter val="1519.93"/>
        <filter val="152.00"/>
        <filter val="152.30"/>
        <filter val="152.52"/>
        <filter val="152.92"/>
        <filter val="1520.58"/>
        <filter val="1521.00"/>
        <filter val="1525.10"/>
        <filter val="1527.67"/>
        <filter val="1528.33"/>
        <filter val="153.18"/>
        <filter val="153.73"/>
        <filter val="1539.74"/>
        <filter val="154.00"/>
        <filter val="154.43"/>
        <filter val="154.60"/>
        <filter val="1541.33"/>
        <filter val="1544.25"/>
        <filter val="1550.55"/>
        <filter val="1558.10"/>
        <filter val="156.00"/>
        <filter val="156.68"/>
        <filter val="-156.75"/>
        <filter val="156.87"/>
        <filter val="15665.46"/>
        <filter val="157.00"/>
        <filter val="157.15"/>
        <filter val="157.60"/>
        <filter val="157.74"/>
        <filter val="1575.58"/>
        <filter val="1578.00"/>
        <filter val="158.00"/>
        <filter val="158.18"/>
        <filter val="158.53"/>
        <filter val="1583.01"/>
        <filter val="158871.00"/>
        <filter val="159.63"/>
        <filter val="159.95"/>
        <filter val="1594.05"/>
        <filter val="1599.19"/>
        <filter val="16.00"/>
        <filter val="16.03"/>
        <filter val="16.16"/>
        <filter val="16.19"/>
        <filter val="16.50"/>
        <filter val="16.54"/>
        <filter val="16.60"/>
        <filter val="-16.63"/>
        <filter val="16.70"/>
        <filter val="16.80"/>
        <filter val="16.95"/>
        <filter val="160.00"/>
        <filter val="1603.78"/>
        <filter val="1605.15"/>
        <filter val="1606.74"/>
        <filter val="161.00"/>
        <filter val="161.36"/>
        <filter val="161.70"/>
        <filter val="-161.83"/>
        <filter val="1616.00"/>
        <filter val="162.00"/>
        <filter val="1621.17"/>
        <filter val="1627.43"/>
        <filter val="16275.21"/>
        <filter val="163.00"/>
        <filter val="163.78"/>
        <filter val="163.84"/>
        <filter val="16342.61"/>
        <filter val="1639.00"/>
        <filter val="1639.56"/>
        <filter val="164.00"/>
        <filter val="164.20"/>
        <filter val="164.22"/>
        <filter val="164.48"/>
        <filter val="1640.52"/>
        <filter val="1645.97"/>
        <filter val="1647.28"/>
        <filter val="1647.32"/>
        <filter val="16500.51"/>
        <filter val="16523.91"/>
        <filter val="1657.29"/>
        <filter val="166.38"/>
        <filter val="166.91"/>
        <filter val="16641.04"/>
        <filter val="16656.42"/>
        <filter val="1669.05"/>
        <filter val="167.25"/>
        <filter val="1672.50"/>
        <filter val="1674.16"/>
        <filter val="1675.19"/>
        <filter val="1678.96"/>
        <filter val="168.40"/>
        <filter val="168.58"/>
        <filter val="16801.73"/>
        <filter val="1681.91"/>
        <filter val="16834.23"/>
        <filter val="1685.70"/>
        <filter val="1686.00"/>
        <filter val="16867.93"/>
        <filter val="169.00"/>
        <filter val="169.30"/>
        <filter val="1690.52"/>
        <filter val="1698.25"/>
        <filter val="1698.32"/>
        <filter val="17.00"/>
        <filter val="-17.25"/>
        <filter val="-17.29"/>
        <filter val="17.30"/>
        <filter val="17.41"/>
        <filter val="17.44"/>
        <filter val="17.50"/>
        <filter val="17.53"/>
        <filter val="17.60"/>
        <filter val="17.61"/>
        <filter val="17.63"/>
        <filter val="17.84"/>
        <filter val="17.91"/>
        <filter val="170.00"/>
        <filter val="170.96"/>
        <filter val="1701.24"/>
        <filter val="171.29"/>
        <filter val="171.30"/>
        <filter val="171.66"/>
        <filter val="171.83"/>
        <filter val="1720.00"/>
        <filter val="1725.00"/>
        <filter val="173.12"/>
        <filter val="173.30"/>
        <filter val="173.65"/>
        <filter val="1732.00"/>
        <filter val="-1733.17"/>
        <filter val="1733.20"/>
        <filter val="174.00"/>
        <filter val="1746.00"/>
        <filter val="175.00"/>
        <filter val="175.62"/>
        <filter val="1752.60"/>
        <filter val="176.00"/>
        <filter val="176.80"/>
        <filter val="176.91"/>
        <filter val="1766.86"/>
        <filter val="1768.03"/>
        <filter val="177.03"/>
        <filter val="177.20"/>
        <filter val="177.72"/>
        <filter val="17751.66"/>
        <filter val="1776.00"/>
        <filter val="1783.61"/>
        <filter val="1786.24"/>
        <filter val="1787.88"/>
        <filter val="179.46"/>
        <filter val="179.48"/>
        <filter val="179.75"/>
        <filter val="179.90"/>
        <filter val="1798.54"/>
        <filter val="18.00"/>
        <filter val="18.12"/>
        <filter val="18.23"/>
        <filter val="18.39"/>
        <filter val="18.40"/>
        <filter val="18.43"/>
        <filter val="18.46"/>
        <filter val="18.73"/>
        <filter val="18.88"/>
        <filter val="18.91"/>
        <filter val="180.00"/>
        <filter val="180.62"/>
        <filter val="1806.10"/>
        <filter val="181.00"/>
        <filter val="181.30"/>
        <filter val="181.76"/>
        <filter val="181.95"/>
        <filter val="1814.38"/>
        <filter val="1816.85"/>
        <filter val="182.78"/>
        <filter val="18204.07"/>
        <filter val="1824.92"/>
        <filter val="1828.08"/>
        <filter val="183.00"/>
        <filter val="183.21"/>
        <filter val="183.40"/>
        <filter val="184.00"/>
        <filter val="185.76"/>
        <filter val="1857.80"/>
        <filter val="186.51"/>
        <filter val="1860.24"/>
        <filter val="1862.10"/>
        <filter val="187.00"/>
        <filter val="187.30"/>
        <filter val="187.96"/>
        <filter val="1876.22"/>
        <filter val="18767.92"/>
        <filter val="188.00"/>
        <filter val="188.46"/>
        <filter val="189.83"/>
        <filter val="189.97"/>
        <filter val="1899.11"/>
        <filter val="19.00"/>
        <filter val="19.09"/>
        <filter val="19.14"/>
        <filter val="19.20"/>
        <filter val="19.47"/>
        <filter val="19.50"/>
        <filter val="19.70"/>
        <filter val="19.90"/>
        <filter val="190.00"/>
        <filter val="190.23"/>
        <filter val="1902.48"/>
        <filter val="1903.51"/>
        <filter val="1903.80"/>
        <filter val="1905.87"/>
        <filter val="1906.70"/>
        <filter val="1909.56"/>
        <filter val="1910.05"/>
        <filter val="1911.44"/>
        <filter val="1913.51"/>
        <filter val="192.00"/>
        <filter val="192.47"/>
        <filter val="1920.41"/>
        <filter val="1920.60"/>
        <filter val="1926.00"/>
        <filter val="19294.24"/>
        <filter val="19297.35"/>
        <filter val="193.00"/>
        <filter val="193.30"/>
        <filter val="193.98"/>
        <filter val="1934.10"/>
        <filter val="1937.00"/>
        <filter val="1937.62"/>
        <filter val="194.00"/>
        <filter val="194.16"/>
        <filter val="194.51"/>
        <filter val="1942.35"/>
        <filter val="19437.20"/>
        <filter val="1944.65"/>
        <filter val="1944.71"/>
        <filter val="19449.98"/>
        <filter val="1945.60"/>
        <filter val="19486.71"/>
        <filter val="19497.37"/>
        <filter val="195.00"/>
        <filter val="195.78"/>
        <filter val="1951.11"/>
        <filter val="1955.00"/>
        <filter val="1957.82"/>
        <filter val="1958.65"/>
        <filter val="19587.47"/>
        <filter val="1959.41"/>
        <filter val="1959.81"/>
        <filter val="196.00"/>
        <filter val="196.44"/>
        <filter val="196.87"/>
        <filter val="1962.56"/>
        <filter val="1963.58"/>
        <filter val="1966.15"/>
        <filter val="1967.20"/>
        <filter val="197.00"/>
        <filter val="1970.32"/>
        <filter val="198.96"/>
        <filter val="198.99"/>
        <filter val="1986.07"/>
        <filter val="1986.75"/>
        <filter val="199.00"/>
        <filter val="199.08"/>
        <filter val="199.57"/>
        <filter val="1992.38"/>
        <filter val="1999.04"/>
        <filter val="2.00"/>
        <filter val="2.08"/>
        <filter val="2.10"/>
        <filter val="2.11"/>
        <filter val="2.13"/>
        <filter val="2.17"/>
        <filter val="-2.17"/>
        <filter val="2.18"/>
        <filter val="2.20"/>
        <filter val="2.22"/>
        <filter val="2.23"/>
        <filter val="2.30"/>
        <filter val="2.31"/>
        <filter val="2.39"/>
        <filter val="2.40"/>
        <filter val="2.42"/>
        <filter val="-2.42"/>
        <filter val="2.45"/>
        <filter val="2.49"/>
        <filter val="2.51"/>
        <filter val="2.52"/>
        <filter val="2.56"/>
        <filter val="2.58"/>
        <filter val="2.59"/>
        <filter val="2.63"/>
        <filter val="2.65"/>
        <filter val="2.68"/>
        <filter val="2.70"/>
        <filter val="2.73"/>
        <filter val="2.82"/>
        <filter val="2.84"/>
        <filter val="2.85"/>
        <filter val="2.87"/>
        <filter val="2.88"/>
        <filter val="2.90"/>
        <filter val="2.92"/>
        <filter val="2.96"/>
        <filter val="2.98"/>
        <filter val="2.99"/>
        <filter val="20.00"/>
        <filter val="20.01"/>
        <filter val="20.07"/>
        <filter val="20.13"/>
        <filter val="20.15"/>
        <filter val="20.25"/>
        <filter val="-20.25"/>
        <filter val="20.34"/>
        <filter val="20.40"/>
        <filter val="20.56"/>
        <filter val="20.57"/>
        <filter val="20.64"/>
        <filter val="20.67"/>
        <filter val="20.68"/>
        <filter val="20.70"/>
        <filter val="20.84"/>
        <filter val="20.94"/>
        <filter val="200.00"/>
        <filter val="200.29"/>
        <filter val="200.48"/>
        <filter val="200.49"/>
        <filter val="2000.00"/>
        <filter val="2003.20"/>
        <filter val="2004.04"/>
        <filter val="2017.50"/>
        <filter val="2017.80"/>
        <filter val="202.57"/>
        <filter val="202.73"/>
        <filter val="202.83"/>
        <filter val="2020.00"/>
        <filter val="20203.10"/>
        <filter val="203.00"/>
        <filter val="203.55"/>
        <filter val="2030.33"/>
        <filter val="2033.58"/>
        <filter val="2037.26"/>
        <filter val="204.00"/>
        <filter val="2042.50"/>
        <filter val="2043.63"/>
        <filter val="205.00"/>
        <filter val="205.33"/>
        <filter val="205.51"/>
        <filter val="2054.00"/>
        <filter val="2056.69"/>
        <filter val="2060.84"/>
        <filter val="207.00"/>
        <filter val="2072.00"/>
        <filter val="2072.10"/>
        <filter val="208.00"/>
        <filter val="208.62"/>
        <filter val="208.88"/>
        <filter val="209.00"/>
        <filter val="209.22"/>
        <filter val="209.44"/>
        <filter val="209.69"/>
        <filter val="209.93"/>
        <filter val="2091.00"/>
        <filter val="2096.77"/>
        <filter val="21.00"/>
        <filter val="21.03"/>
        <filter val="21.11"/>
        <filter val="21.17"/>
        <filter val="21.18"/>
        <filter val="21.20"/>
        <filter val="21.23"/>
        <filter val="21.32"/>
        <filter val="21.40"/>
        <filter val="21.47"/>
        <filter val="21.50"/>
        <filter val="21.56"/>
        <filter val="21.64"/>
        <filter val="21.72"/>
        <filter val="21.76"/>
        <filter val="21.88"/>
        <filter val="21.90"/>
        <filter val="21.91"/>
        <filter val="21.96"/>
        <filter val="2102.13"/>
        <filter val="2105.83"/>
        <filter val="211.10"/>
        <filter val="211.51"/>
        <filter val="211.53"/>
        <filter val="2125.66"/>
        <filter val="213.50"/>
        <filter val="2130.94"/>
        <filter val="214.00"/>
        <filter val="214.37"/>
        <filter val="-2152.91"/>
        <filter val="2153.13"/>
        <filter val="216.00"/>
        <filter val="216.36"/>
        <filter val="216.50"/>
        <filter val="216.90"/>
        <filter val="2166.71"/>
        <filter val="2168.30"/>
        <filter val="217.00"/>
        <filter val="2172.83"/>
        <filter val="218.50"/>
        <filter val="21817.48"/>
        <filter val="219.00"/>
        <filter val="22.00"/>
        <filter val="22.20"/>
        <filter val="22.30"/>
        <filter val="22.32"/>
        <filter val="22.44"/>
        <filter val="22.63"/>
        <filter val="22.82"/>
        <filter val="22.86"/>
        <filter val="22.87"/>
        <filter val="22.96"/>
        <filter val="22.97"/>
        <filter val="220.00"/>
        <filter val="220.70"/>
        <filter val="22087.45"/>
        <filter val="221.38"/>
        <filter val="221.62"/>
        <filter val="-221.89"/>
        <filter val="2211.41"/>
        <filter val="2216.29"/>
        <filter val="2217.97"/>
        <filter val="2219.37"/>
        <filter val="222.00"/>
        <filter val="222.38"/>
        <filter val="222.60"/>
        <filter val="222.62"/>
        <filter val="22275.48"/>
        <filter val="223.00"/>
        <filter val="223.78"/>
        <filter val="22380.43"/>
        <filter val="224.00"/>
        <filter val="224.87"/>
        <filter val="2240.48"/>
        <filter val="2247.54"/>
        <filter val="22471.00"/>
        <filter val="2249.12"/>
        <filter val="226.14"/>
        <filter val="226.56"/>
        <filter val="2262.80"/>
        <filter val="22649.42"/>
        <filter val="2266.49"/>
        <filter val="227.45"/>
        <filter val="2273.00"/>
        <filter val="228.24"/>
        <filter val="228.25"/>
        <filter val="228.55"/>
        <filter val="229.80"/>
        <filter val="2291.20"/>
        <filter val="23.00"/>
        <filter val="23.03"/>
        <filter val="23.09"/>
        <filter val="23.10"/>
        <filter val="23.16"/>
        <filter val="23.34"/>
        <filter val="23.40"/>
        <filter val="23.54"/>
        <filter val="23.57"/>
        <filter val="-23.57"/>
        <filter val="23.65"/>
        <filter val="23.68"/>
        <filter val="23.71"/>
        <filter val="23.80"/>
        <filter val="23.81"/>
        <filter val="23.82"/>
        <filter val="230.00"/>
        <filter val="23028.74"/>
        <filter val="2306.77"/>
        <filter val="231.18"/>
        <filter val="231.44"/>
        <filter val="232.00"/>
        <filter val="23264.22"/>
        <filter val="23280.57"/>
        <filter val="23289.68"/>
        <filter val="2329.53"/>
        <filter val="233.00"/>
        <filter val="233.28"/>
        <filter val="2333.87"/>
        <filter val="23364.61"/>
        <filter val="23382.79"/>
        <filter val="234.89"/>
        <filter val="23407.20"/>
        <filter val="23456.09"/>
        <filter val="235.50"/>
        <filter val="235.96"/>
        <filter val="23509.90"/>
        <filter val="2358.57"/>
        <filter val="236.23"/>
        <filter val="2361.00"/>
        <filter val="2365.00"/>
        <filter val="2368.00"/>
        <filter val="237.00"/>
        <filter val="237.46"/>
        <filter val="2370.69"/>
        <filter val="2379.08"/>
        <filter val="2379.83"/>
        <filter val="238.00"/>
        <filter val="238.39"/>
        <filter val="2383.00"/>
        <filter val="239.79"/>
        <filter val="24.00"/>
        <filter val="-24.00"/>
        <filter val="24.12"/>
        <filter val="24.16"/>
        <filter val="-24.24"/>
        <filter val="24.30"/>
        <filter val="24.31"/>
        <filter val="24.37"/>
        <filter val="24.46"/>
        <filter val="24.68"/>
        <filter val="24.72"/>
        <filter val="24.86"/>
        <filter val="24.98"/>
        <filter val="24059.39"/>
        <filter val="241.00"/>
        <filter val="2411.33"/>
        <filter val="2418.95"/>
        <filter val="2423.40"/>
        <filter val="2426.00"/>
        <filter val="24262.15"/>
        <filter val="243.76"/>
        <filter val="244.21"/>
        <filter val="245.00"/>
        <filter val="245.15"/>
        <filter val="2451.17"/>
        <filter val="246.00"/>
        <filter val="246.09"/>
        <filter val="246.13"/>
        <filter val="246.25"/>
        <filter val="246.62"/>
        <filter val="-2460.09"/>
        <filter val="2469.07"/>
        <filter val="247.00"/>
        <filter val="247.12"/>
        <filter val="24700.67"/>
        <filter val="248.00"/>
        <filter val="2481.33"/>
        <filter val="2485.13"/>
        <filter val="2489.15"/>
        <filter val="2497.42"/>
        <filter val="2498.30"/>
        <filter val="25.00"/>
        <filter val="25.06"/>
        <filter val="25.09"/>
        <filter val="25.10"/>
        <filter val="25.20"/>
        <filter val="25.23"/>
        <filter val="25.40"/>
        <filter val="25.42"/>
        <filter val="25.47"/>
        <filter val="25.80"/>
        <filter val="25.84"/>
        <filter val="25.85"/>
        <filter val="250.00"/>
        <filter val="250.30"/>
        <filter val="250.55"/>
        <filter val="250.86"/>
        <filter val="2500.00"/>
        <filter val="25001.18"/>
        <filter val="251.00"/>
        <filter val="251.23"/>
        <filter val="251.99"/>
        <filter val="251138.50"/>
        <filter val="2513.39"/>
        <filter val="-252.12"/>
        <filter val="252.82"/>
        <filter val="2528.74"/>
        <filter val="25303.33"/>
        <filter val="25338.44"/>
        <filter val="254.00"/>
        <filter val="254.36"/>
        <filter val="254.41"/>
        <filter val="25434.20"/>
        <filter val="255.18"/>
        <filter val="255.20"/>
        <filter val="25548.24"/>
        <filter val="25560.33"/>
        <filter val="256.26"/>
        <filter val="2561.70"/>
        <filter val="2562.78"/>
        <filter val="2571.40"/>
        <filter val="25733.29"/>
        <filter val="258.00"/>
        <filter val="258.04"/>
        <filter val="258.19"/>
        <filter val="258.55"/>
        <filter val="2587.00"/>
        <filter val="2588.04"/>
        <filter val="2589.56"/>
        <filter val="259.20"/>
        <filter val="259.25"/>
        <filter val="2595.53"/>
        <filter val="25970.83"/>
        <filter val="25985.95"/>
        <filter val="26.00"/>
        <filter val="26.18"/>
        <filter val="26.20"/>
        <filter val="26.70"/>
        <filter val="26.76"/>
        <filter val="26.78"/>
        <filter val="26.79"/>
        <filter val="26.92"/>
        <filter val="260.00"/>
        <filter val="2600.07"/>
        <filter val="2602.00"/>
        <filter val="26087.29"/>
        <filter val="261.00"/>
        <filter val="261.30"/>
        <filter val="261.52"/>
        <filter val="261.93"/>
        <filter val="2615.01"/>
        <filter val="26151.68"/>
        <filter val="26161.29"/>
        <filter val="2617.21"/>
        <filter val="2620.69"/>
        <filter val="263.67"/>
        <filter val="263.90"/>
        <filter val="264.11"/>
        <filter val="264.15"/>
        <filter val="265.00"/>
        <filter val="265.57"/>
        <filter val="266.41"/>
        <filter val="2663.16"/>
        <filter val="267.19"/>
        <filter val="2674.22"/>
        <filter val="268.20"/>
        <filter val="268.87"/>
        <filter val="2684.82"/>
        <filter val="269.00"/>
        <filter val="269.90"/>
        <filter val="2697.40"/>
        <filter val="27.00"/>
        <filter val="27.24"/>
        <filter val="27.27"/>
        <filter val="27.35"/>
        <filter val="27.66"/>
        <filter val="27.73"/>
        <filter val="27.98"/>
        <filter val="270.00"/>
        <filter val="270.17"/>
        <filter val="270.60"/>
        <filter val="271.58"/>
        <filter val="271.74"/>
        <filter val="2710.70"/>
        <filter val="272.00"/>
        <filter val="273.37"/>
        <filter val="273.80"/>
        <filter val="2735.86"/>
        <filter val="274.79"/>
        <filter val="2740.83"/>
        <filter val="275.00"/>
        <filter val="275.13"/>
        <filter val="275.35"/>
        <filter val="2751.30"/>
        <filter val="2754.07"/>
        <filter val="2754.99"/>
        <filter val="2756.90"/>
        <filter val="276.50"/>
        <filter val="2773.19"/>
        <filter val="2775.25"/>
        <filter val="2778.94"/>
        <filter val="278.87"/>
        <filter val="279.85"/>
        <filter val="28.00"/>
        <filter val="-28.00"/>
        <filter val="28.01"/>
        <filter val="28.06"/>
        <filter val="28.24"/>
        <filter val="28.28"/>
        <filter val="-28.63"/>
        <filter val="-28.64"/>
        <filter val="28.69"/>
        <filter val="28.78"/>
        <filter val="28.83"/>
        <filter val="28.88"/>
        <filter val="281.00"/>
        <filter val="281.86"/>
        <filter val="2818.34"/>
        <filter val="282.00"/>
        <filter val="282.30"/>
        <filter val="282.36"/>
        <filter val="282.50"/>
        <filter val="2823.20"/>
        <filter val="283.84"/>
        <filter val="2831.64"/>
        <filter val="2833.50"/>
        <filter val="284.08"/>
        <filter val="284.83"/>
        <filter val="2843.03"/>
        <filter val="2851.01"/>
        <filter val="286.00"/>
        <filter val="-286.23"/>
        <filter val="286.85"/>
        <filter val="2860.06"/>
        <filter val="2861.93"/>
        <filter val="2868.91"/>
        <filter val="287.16"/>
        <filter val="287.45"/>
        <filter val="287.70"/>
        <filter val="287.71"/>
        <filter val="287.75"/>
        <filter val="288.02"/>
        <filter val="288.67"/>
        <filter val="289.60"/>
        <filter val="2893.67"/>
        <filter val="2897.30"/>
        <filter val="2899.00"/>
        <filter val="29.00"/>
        <filter val="29.02"/>
        <filter val="29.06"/>
        <filter val="29.10"/>
        <filter val="29.17"/>
        <filter val="29.30"/>
        <filter val="29.58"/>
        <filter val="29.80"/>
        <filter val="29.89"/>
        <filter val="-29.91"/>
        <filter val="29.97"/>
        <filter val="290.00"/>
        <filter val="290.17"/>
        <filter val="2906.26"/>
        <filter val="291.03"/>
        <filter val="2910.06"/>
        <filter val="292.00"/>
        <filter val="292.90"/>
        <filter val="293.00"/>
        <filter val="2930.00"/>
        <filter val="29328.47"/>
        <filter val="2935.40"/>
        <filter val="294.05"/>
        <filter val="29410.00"/>
        <filter val="2946.70"/>
        <filter val="295.41"/>
        <filter val="2954.24"/>
        <filter val="2954.51"/>
        <filter val="2961.26"/>
        <filter val="29670.33"/>
        <filter val="297.00"/>
        <filter val="297.30"/>
        <filter val="298.50"/>
        <filter val="298.77"/>
        <filter val="2985.73"/>
        <filter val="2987.20"/>
        <filter val="299.03"/>
        <filter val="2990.00"/>
        <filter val="2991.19"/>
        <filter val="2995.31"/>
        <filter val="3.00"/>
        <filter val="3.05"/>
        <filter val="-3.05"/>
        <filter val="3.06"/>
        <filter val="3.10"/>
        <filter val="3.15"/>
        <filter val="3.17"/>
        <filter val="3.25"/>
        <filter val="3.27"/>
        <filter val="3.28"/>
        <filter val="3.30"/>
        <filter val="3.39"/>
        <filter val="3.40"/>
        <filter val="3.43"/>
        <filter val="3.44"/>
        <filter val="3.49"/>
        <filter val="3.50"/>
        <filter val="3.52"/>
        <filter val="3.53"/>
        <filter val="3.56"/>
        <filter val="3.57"/>
        <filter val="3.59"/>
        <filter val="3.60"/>
        <filter val="3.61"/>
        <filter val="3.70"/>
        <filter val="3.71"/>
        <filter val="3.75"/>
        <filter val="3.80"/>
        <filter val="3.81"/>
        <filter val="3.82"/>
        <filter val="3.84"/>
        <filter val="30.00"/>
        <filter val="30.12"/>
        <filter val="30.13"/>
        <filter val="30.16"/>
        <filter val="30.20"/>
        <filter val="30.27"/>
        <filter val="30.51"/>
        <filter val="30.53"/>
        <filter val="30.86"/>
        <filter val="30.88"/>
        <filter val="-30.98"/>
        <filter val="3003.63"/>
        <filter val="3004.53"/>
        <filter val="3008.00"/>
        <filter val="301.00"/>
        <filter val="30213.60"/>
        <filter val="3026.12"/>
        <filter val="3026.42"/>
        <filter val="305.43"/>
        <filter val="305.99"/>
        <filter val="3058.41"/>
        <filter val="306.20"/>
        <filter val="3067.37"/>
        <filter val="30674.05"/>
        <filter val="3068.10"/>
        <filter val="307.00"/>
        <filter val="-307.38"/>
        <filter val="307.59"/>
        <filter val="308.56"/>
        <filter val="3080.98"/>
        <filter val="30819.55"/>
        <filter val="309.00"/>
        <filter val="3091.74"/>
        <filter val="31.00"/>
        <filter val="31.08"/>
        <filter val="31.11"/>
        <filter val="31.32"/>
        <filter val="31.37"/>
        <filter val="31.40"/>
        <filter val="31.51"/>
        <filter val="31.78"/>
        <filter val="310.00"/>
        <filter val="310.62"/>
        <filter val="3104.90"/>
        <filter val="311.00"/>
        <filter val="311.40"/>
        <filter val="3110.92"/>
        <filter val="3114.00"/>
        <filter val="3116.30"/>
        <filter val="3119.32"/>
        <filter val="312.45"/>
        <filter val="312.65"/>
        <filter val="313.05"/>
        <filter val="313.61"/>
        <filter val="3131.91"/>
        <filter val="3134.67"/>
        <filter val="314.45"/>
        <filter val="31417.21"/>
        <filter val="315.95"/>
        <filter val="316.00"/>
        <filter val="3173.00"/>
        <filter val="31753.75"/>
        <filter val="3182.71"/>
        <filter val="3185.99"/>
        <filter val="319.99"/>
        <filter val="3191.70"/>
        <filter val="32.00"/>
        <filter val="-32.11"/>
        <filter val="32.15"/>
        <filter val="32.24"/>
        <filter val="32.60"/>
        <filter val="32.63"/>
        <filter val="32.66"/>
        <filter val="32.69"/>
        <filter val="32.70"/>
        <filter val="32.86"/>
        <filter val="32.92"/>
        <filter val="320.16"/>
        <filter val="3200.65"/>
        <filter val="3205.05"/>
        <filter val="3206.36"/>
        <filter val="3219.02"/>
        <filter val="322.32"/>
        <filter val="322.63"/>
        <filter val="322.71"/>
        <filter val="3222.00"/>
        <filter val="3228.67"/>
        <filter val="323.00"/>
        <filter val="3232.30"/>
        <filter val="3233.10"/>
        <filter val="324.59"/>
        <filter val="3241.40"/>
        <filter val="3248.40"/>
        <filter val="325.00"/>
        <filter val="325.51"/>
        <filter val="326.00"/>
        <filter val="3267.61"/>
        <filter val="3270.03"/>
        <filter val="3271.30"/>
        <filter val="328.00"/>
        <filter val="3281.21"/>
        <filter val="329.14"/>
        <filter val="3295.88"/>
        <filter val="33.00"/>
        <filter val="33.10"/>
        <filter val="-33.25"/>
        <filter val="33.30"/>
        <filter val="33.59"/>
        <filter val="33.72"/>
        <filter val="33.94"/>
        <filter val="330.42"/>
        <filter val="330.49"/>
        <filter val="330.54"/>
        <filter val="3305.90"/>
        <filter val="331.67"/>
        <filter val="3311.90"/>
        <filter val="3314.08"/>
        <filter val="3315.28"/>
        <filter val="3316.00"/>
        <filter val="332.26"/>
        <filter val="332.36"/>
        <filter val="332.54"/>
        <filter val="3325.51"/>
        <filter val="333.94"/>
        <filter val="333.98"/>
        <filter val="3332.80"/>
        <filter val="3333.35"/>
        <filter val="3336.81"/>
        <filter val="3337.09"/>
        <filter val="3337.88"/>
        <filter val="334.00"/>
        <filter val="334.66"/>
        <filter val="335.00"/>
        <filter val="335.34"/>
        <filter val="336.00"/>
        <filter val="336.82"/>
        <filter val="336.85"/>
        <filter val="337.00"/>
        <filter val="337.40"/>
        <filter val="337.51"/>
        <filter val="3373.53"/>
        <filter val="338.02"/>
        <filter val="338.06"/>
        <filter val="3384.40"/>
        <filter val="339.00"/>
        <filter val="34.00"/>
        <filter val="34.30"/>
        <filter val="34.53"/>
        <filter val="3400.46"/>
        <filter val="3406.16"/>
        <filter val="341.73"/>
        <filter val="3416.61"/>
        <filter val="342.61"/>
        <filter val="342.90"/>
        <filter val="3421.33"/>
        <filter val="34274.87"/>
        <filter val="343.62"/>
        <filter val="343.93"/>
        <filter val="3438.59"/>
        <filter val="344.50"/>
        <filter val="3447.22"/>
        <filter val="345.00"/>
        <filter val="345.24"/>
        <filter val="345.94"/>
        <filter val="3454.80"/>
        <filter val="3455.32"/>
        <filter val="346.10"/>
        <filter val="346.71"/>
        <filter val="3460.50"/>
        <filter val="3461.00"/>
        <filter val="3462.38"/>
        <filter val="3462.40"/>
        <filter val="3463.10"/>
        <filter val="3464.09"/>
        <filter val="3467.18"/>
        <filter val="34718.94"/>
        <filter val="3479.78"/>
        <filter val="348.00"/>
        <filter val="348.02"/>
        <filter val="348.30"/>
        <filter val="3481.68"/>
        <filter val="3487.80"/>
        <filter val="3498.88"/>
        <filter val="35.00"/>
        <filter val="35.09"/>
        <filter val="35.11"/>
        <filter val="35.30"/>
        <filter val="35.41"/>
        <filter val="35.48"/>
        <filter val="35.50"/>
        <filter val="35.56"/>
        <filter val="35.70"/>
        <filter val="35.75"/>
        <filter val="35.86"/>
        <filter val="35.88"/>
        <filter val="350.00"/>
        <filter val="352.00"/>
        <filter val="353.00"/>
        <filter val="353.27"/>
        <filter val="353.42"/>
        <filter val="3543.37"/>
        <filter val="3557.18"/>
        <filter val="356.00"/>
        <filter val="3560.88"/>
        <filter val="3565.90"/>
        <filter val="3567.49"/>
        <filter val="3567.50"/>
        <filter val="357.00"/>
        <filter val="357.53"/>
        <filter val="35743.80"/>
        <filter val="358.00"/>
        <filter val="358.01"/>
        <filter val="3582.31"/>
        <filter val="3583.12"/>
        <filter val="359.16"/>
        <filter val="3591.49"/>
        <filter val="3591.53"/>
        <filter val="36.00"/>
        <filter val="36.03"/>
        <filter val="36.20"/>
        <filter val="36.44"/>
        <filter val="36.56"/>
        <filter val="36.88"/>
        <filter val="360.75"/>
        <filter val="3600.57"/>
        <filter val="3602.03"/>
        <filter val="3604.00"/>
        <filter val="361.28"/>
        <filter val="362.10"/>
        <filter val="362.20"/>
        <filter val="362.50"/>
        <filter val="36278.03"/>
        <filter val="3630.94"/>
        <filter val="3645.91"/>
        <filter val="365.00"/>
        <filter val="366.00"/>
        <filter val="366.92"/>
        <filter val="3673.30"/>
        <filter val="3678.55"/>
        <filter val="3678.99"/>
        <filter val="3687.60"/>
        <filter val="369.40"/>
        <filter val="369.46"/>
        <filter val="3694.80"/>
        <filter val="3696.29"/>
        <filter val="36975.55"/>
        <filter val="3699.26"/>
        <filter val="37.00"/>
        <filter val="37.23"/>
        <filter val="37.35"/>
        <filter val="37.50"/>
        <filter val="37.73"/>
        <filter val="37.85"/>
        <filter val="37.90"/>
        <filter val="370.00"/>
        <filter val="3703.00"/>
        <filter val="37045.83"/>
        <filter val="3709.90"/>
        <filter val="371.00"/>
        <filter val="371.04"/>
        <filter val="3711.40"/>
        <filter val="3712.57"/>
        <filter val="3713.30"/>
        <filter val="372.29"/>
        <filter val="3720.65"/>
        <filter val="3726.51"/>
        <filter val="3729.57"/>
        <filter val="373.14"/>
        <filter val="3736.00"/>
        <filter val="3736.36"/>
        <filter val="374.03"/>
        <filter val="374.31"/>
        <filter val="37490.22"/>
        <filter val="375.21"/>
        <filter val="3756.51"/>
        <filter val="37568.01"/>
        <filter val="3761.37"/>
        <filter val="377.48"/>
        <filter val="377.49"/>
        <filter val="3773.04"/>
        <filter val="-3773.51"/>
        <filter val="37820.13"/>
        <filter val="3797.25"/>
        <filter val="38.00"/>
        <filter val="38.05"/>
        <filter val="38.33"/>
        <filter val="38.46"/>
        <filter val="38.49"/>
        <filter val="38.60"/>
        <filter val="38.89"/>
        <filter val="-38.94"/>
        <filter val="3800.90"/>
        <filter val="3801.19"/>
        <filter val="3801.55"/>
        <filter val="381.30"/>
        <filter val="3815.60"/>
        <filter val="382.72"/>
        <filter val="3822.93"/>
        <filter val="383.85"/>
        <filter val="3835.68"/>
        <filter val="384.15"/>
        <filter val="384.30"/>
        <filter val="384.80"/>
        <filter val="3846.63"/>
        <filter val="3848.48"/>
        <filter val="3848.80"/>
        <filter val="385.13"/>
        <filter val="38579.34"/>
        <filter val="3858.23"/>
        <filter val="386.17"/>
        <filter val="3862.30"/>
        <filter val="3879.17"/>
        <filter val="388.12"/>
        <filter val="3884.20"/>
        <filter val="3890.20"/>
        <filter val="3897.76"/>
        <filter val="39.00"/>
        <filter val="39.18"/>
        <filter val="39.66"/>
        <filter val="39.82"/>
        <filter val="390.06"/>
        <filter val="390.07"/>
        <filter val="391.50"/>
        <filter val="393.13"/>
        <filter val="3934.94"/>
        <filter val="3939.84"/>
        <filter val="39393.13"/>
        <filter val="-3941.57"/>
        <filter val="395.76"/>
        <filter val="396.49"/>
        <filter val="397.41"/>
        <filter val="397.84"/>
        <filter val="399.02"/>
        <filter val="399.25"/>
        <filter val="4.00"/>
        <filter val="4.04"/>
        <filter val="4.08"/>
        <filter val="4.09"/>
        <filter val="4.10"/>
        <filter val="4.13"/>
        <filter val="4.15"/>
        <filter val="4.16"/>
        <filter val="4.23"/>
        <filter val="4.24"/>
        <filter val="4.30"/>
        <filter val="4.35"/>
        <filter val="4.38"/>
        <filter val="-4.38"/>
        <filter val="4.39"/>
        <filter val="4.40"/>
        <filter val="4.41"/>
        <filter val="4.42"/>
        <filter val="4.43"/>
        <filter val="4.46"/>
        <filter val="4.50"/>
        <filter val="4.58"/>
        <filter val="4.60"/>
        <filter val="4.62"/>
        <filter val="4.75"/>
        <filter val="4.90"/>
        <filter val="4.92"/>
        <filter val="4.94"/>
        <filter val="4.95"/>
        <filter val="4.97"/>
        <filter val="4.98"/>
        <filter val="4.99"/>
        <filter val="40.00"/>
        <filter val="40.04"/>
        <filter val="40.11"/>
        <filter val="40.16"/>
        <filter val="40.34"/>
        <filter val="40.65"/>
        <filter val="40.70"/>
        <filter val="40.90"/>
        <filter val="40.91"/>
        <filter val="-40.96"/>
        <filter val="400.00"/>
        <filter val="400.62"/>
        <filter val="401.37"/>
        <filter val="401.45"/>
        <filter val="402.83"/>
        <filter val="403.20"/>
        <filter val="4034.20"/>
        <filter val="4038.00"/>
        <filter val="4052.60"/>
        <filter val="4054.98"/>
        <filter val="40546.85"/>
        <filter val="406.66"/>
        <filter val="4060.82"/>
        <filter val="4062.25"/>
        <filter val="407.00"/>
        <filter val="408.00"/>
        <filter val="408.40"/>
        <filter val="408.48"/>
        <filter val="4080.62"/>
        <filter val="409.27"/>
        <filter val="409.44"/>
        <filter val="409.48"/>
        <filter val="4092.88"/>
        <filter val="41.00"/>
        <filter val="41.11"/>
        <filter val="41.28"/>
        <filter val="41.34"/>
        <filter val="41.42"/>
        <filter val="41.49"/>
        <filter val="41.72"/>
        <filter val="41.80"/>
        <filter val="-41.83"/>
        <filter val="41.86"/>
        <filter val="410.32"/>
        <filter val="410.47"/>
        <filter val="410.90"/>
        <filter val="412.21"/>
        <filter val="412.65"/>
        <filter val="412.81"/>
        <filter val="412.99"/>
        <filter val="4123.26"/>
        <filter val="4124.90"/>
        <filter val="413.00"/>
        <filter val="413.11"/>
        <filter val="413.21"/>
        <filter val="413.70"/>
        <filter val="4132.30"/>
        <filter val="414.30"/>
        <filter val="414.92"/>
        <filter val="4144.74"/>
        <filter val="4147.80"/>
        <filter val="415.00"/>
        <filter val="4152.02"/>
        <filter val="4162.01"/>
        <filter val="4168.00"/>
        <filter val="4168.33"/>
        <filter val="4168.37"/>
        <filter val="417.22"/>
        <filter val="418.08"/>
        <filter val="419.01"/>
        <filter val="419.04"/>
        <filter val="419.99"/>
        <filter val="4197.30"/>
        <filter val="4199.00"/>
        <filter val="42.00"/>
        <filter val="42.07"/>
        <filter val="42.21"/>
        <filter val="42.30"/>
        <filter val="42.43"/>
        <filter val="42.77"/>
        <filter val="42.84"/>
        <filter val="420.43"/>
        <filter val="4202.00"/>
        <filter val="421.00"/>
        <filter val="4212.40"/>
        <filter val="422.00"/>
        <filter val="423.00"/>
        <filter val="424.04"/>
        <filter val="425.00"/>
        <filter val="425.02"/>
        <filter val="426.00"/>
        <filter val="427.83"/>
        <filter val="43.00"/>
        <filter val="43.06"/>
        <filter val="43.11"/>
        <filter val="43.28"/>
        <filter val="43.40"/>
        <filter val="43.57"/>
        <filter val="43.70"/>
        <filter val="43.75"/>
        <filter val="43.92"/>
        <filter val="430.31"/>
        <filter val="4302.00"/>
        <filter val="4304.30"/>
        <filter val="-4304.48"/>
        <filter val="4308.09"/>
        <filter val="432.00"/>
        <filter val="4321.50"/>
        <filter val="4330.00"/>
        <filter val="4332.88"/>
        <filter val="434.00"/>
        <filter val="434.25"/>
        <filter val="4346.80"/>
        <filter val="4359.63"/>
        <filter val="436.00"/>
        <filter val="436.75"/>
        <filter val="438.51"/>
        <filter val="438.82"/>
        <filter val="438.99"/>
        <filter val="4383.46"/>
        <filter val="4384.35"/>
        <filter val="439.10"/>
        <filter val="44.00"/>
        <filter val="44.06"/>
        <filter val="44.36"/>
        <filter val="44.49"/>
        <filter val="44.93"/>
        <filter val="44.95"/>
        <filter val="440.03"/>
        <filter val="440.61"/>
        <filter val="441.13"/>
        <filter val="441.87"/>
        <filter val="4417.27"/>
        <filter val="4417.65"/>
        <filter val="442.00"/>
        <filter val="4421.52"/>
        <filter val="4427.62"/>
        <filter val="443.29"/>
        <filter val="4442.87"/>
        <filter val="445.00"/>
        <filter val="446.00"/>
        <filter val="4465.00"/>
        <filter val="447.03"/>
        <filter val="4477.91"/>
        <filter val="448.74"/>
        <filter val="4499.41"/>
        <filter val="45.00"/>
        <filter val="45.19"/>
        <filter val="45.32"/>
        <filter val="45.37"/>
        <filter val="45.47"/>
        <filter val="-45.49"/>
        <filter val="45.60"/>
        <filter val="45.63"/>
        <filter val="45.70"/>
        <filter val="45.82"/>
        <filter val="-45.82"/>
        <filter val="450.40"/>
        <filter val="4501.49"/>
        <filter val="451.00"/>
        <filter val="451.17"/>
        <filter val="451.67"/>
        <filter val="453.53"/>
        <filter val="453.83"/>
        <filter val="4534.26"/>
        <filter val="454.22"/>
        <filter val="45493.19"/>
        <filter val="457.33"/>
        <filter val="457.99"/>
        <filter val="-457.99"/>
        <filter val="458.83"/>
        <filter val="4596.50"/>
        <filter val="46.00"/>
        <filter val="46.01"/>
        <filter val="46.03"/>
        <filter val="-46.27"/>
        <filter val="46.90"/>
        <filter val="46.91"/>
        <filter val="460.00"/>
        <filter val="461.10"/>
        <filter val="461.40"/>
        <filter val="462.13"/>
        <filter val="463.01"/>
        <filter val="464.29"/>
        <filter val="4675.34"/>
        <filter val="4679.74"/>
        <filter val="47.00"/>
        <filter val="47.20"/>
        <filter val="47.25"/>
        <filter val="47.39"/>
        <filter val="47.44"/>
        <filter val="-47.56"/>
        <filter val="47.70"/>
        <filter val="470.38"/>
        <filter val="4708.94"/>
        <filter val="471.45"/>
        <filter val="472.00"/>
        <filter val="472.25"/>
        <filter val="472.44"/>
        <filter val="4731.12"/>
        <filter val="4731.26"/>
        <filter val="47374.00"/>
        <filter val="4745.70"/>
        <filter val="475.00"/>
        <filter val="4754.70"/>
        <filter val="4758.20"/>
        <filter val="4760.78"/>
        <filter val="47635.17"/>
        <filter val="477.64"/>
        <filter val="479.00"/>
        <filter val="479.31"/>
        <filter val="479.38"/>
        <filter val="4797.42"/>
        <filter val="48.00"/>
        <filter val="48.09"/>
        <filter val="48.17"/>
        <filter val="48.50"/>
        <filter val="480.07"/>
        <filter val="480.51"/>
        <filter val="480.61"/>
        <filter val="4810.70"/>
        <filter val="4813.70"/>
        <filter val="4818.45"/>
        <filter val="482.41"/>
        <filter val="4826.38"/>
        <filter val="483.56"/>
        <filter val="484.57"/>
        <filter val="484.80"/>
        <filter val="484.86"/>
        <filter val="4844.81"/>
        <filter val="4845.40"/>
        <filter val="4846.80"/>
        <filter val="486.20"/>
        <filter val="487.35"/>
        <filter val="4880.33"/>
        <filter val="489.94"/>
        <filter val="4890.84"/>
        <filter val="49.00"/>
        <filter val="49.08"/>
        <filter val="49.43"/>
        <filter val="-49.70"/>
        <filter val="49.97"/>
        <filter val="490.00"/>
        <filter val="490.66"/>
        <filter val="491.00"/>
        <filter val="491.80"/>
        <filter val="4915.10"/>
        <filter val="4918.58"/>
        <filter val="493.50"/>
        <filter val="4936.85"/>
        <filter val="4938.35"/>
        <filter val="495.00"/>
        <filter val="495.74"/>
        <filter val="497.00"/>
        <filter val="497.08"/>
        <filter val="497.65"/>
        <filter val="4978.08"/>
        <filter val="498.35"/>
        <filter val="4999.00"/>
        <filter val="5.00"/>
        <filter val="5.01"/>
        <filter val="5.02"/>
        <filter val="-5.06"/>
        <filter val="5.12"/>
        <filter val="5.16"/>
        <filter val="5.18"/>
        <filter val="5.23"/>
        <filter val="5.27"/>
        <filter val="5.28"/>
        <filter val="5.37"/>
        <filter val="5.41"/>
        <filter val="5.43"/>
        <filter val="5.48"/>
        <filter val="5.52"/>
        <filter val="5.57"/>
        <filter val="5.60"/>
        <filter val="5.64"/>
        <filter val="5.72"/>
        <filter val="5.75"/>
        <filter val="5.80"/>
        <filter val="5.86"/>
        <filter val="5.88"/>
        <filter val="-5.90"/>
        <filter val="5.95"/>
        <filter val="5.96"/>
        <filter val="5.97"/>
        <filter val="50.00"/>
        <filter val="50.34"/>
        <filter val="50.58"/>
        <filter val="50.74"/>
        <filter val="50.80"/>
        <filter val="500.00"/>
        <filter val="501.00"/>
        <filter val="501.60"/>
        <filter val="501.89"/>
        <filter val="502.71"/>
        <filter val="5027.89"/>
        <filter val="503.35"/>
        <filter val="5038.58"/>
        <filter val="5040.60"/>
        <filter val="5045.00"/>
        <filter val="50471.80"/>
        <filter val="5048.61"/>
        <filter val="507.43"/>
        <filter val="51.00"/>
        <filter val="51.02"/>
        <filter val="51.18"/>
        <filter val="51.20"/>
        <filter val="51.28"/>
        <filter val="51.45"/>
        <filter val="51.55"/>
        <filter val="51.61"/>
        <filter val="51.80"/>
        <filter val="51.82"/>
        <filter val="510.00"/>
        <filter val="511.00"/>
        <filter val="511.10"/>
        <filter val="511.90"/>
        <filter val="5130.02"/>
        <filter val="514.00"/>
        <filter val="514.53"/>
        <filter val="515.45"/>
        <filter val="517.00"/>
        <filter val="5190.00"/>
        <filter val="5190.15"/>
        <filter val="52.00"/>
        <filter val="52.07"/>
        <filter val="52.27"/>
        <filter val="52.45"/>
        <filter val="52.72"/>
        <filter val="52.80"/>
        <filter val="520.00"/>
        <filter val="521.21"/>
        <filter val="52193.82"/>
        <filter val="522.00"/>
        <filter val="524.00"/>
        <filter val="5245.80"/>
        <filter val="5256.09"/>
        <filter val="526.00"/>
        <filter val="526.13"/>
        <filter val="52634.95"/>
        <filter val="5269.71"/>
        <filter val="529.89"/>
        <filter val="53.00"/>
        <filter val="53.05"/>
        <filter val="53.23"/>
        <filter val="53.51"/>
        <filter val="53.65"/>
        <filter val="53.85"/>
        <filter val="5307.33"/>
        <filter val="531.43"/>
        <filter val="533.30"/>
        <filter val="534.00"/>
        <filter val="5340.03"/>
        <filter val="535.00"/>
        <filter val="535.12"/>
        <filter val="535.29"/>
        <filter val="536.00"/>
        <filter val="536.98"/>
        <filter val="537.00"/>
        <filter val="537.12"/>
        <filter val="5378.63"/>
        <filter val="5382.00"/>
        <filter val="539.36"/>
        <filter val="539.84"/>
        <filter val="5391.17"/>
        <filter val="5399.80"/>
        <filter val="54.00"/>
        <filter val="54.02"/>
        <filter val="54.50"/>
        <filter val="540.25"/>
        <filter val="5407.50"/>
        <filter val="541.38"/>
        <filter val="5413.00"/>
        <filter val="5417.90"/>
        <filter val="542.95"/>
        <filter val="5439.84"/>
        <filter val="544.69"/>
        <filter val="5446.51"/>
        <filter val="5447.67"/>
        <filter val="5449.00"/>
        <filter val="545.00"/>
        <filter val="545.66"/>
        <filter val="545.75"/>
        <filter val="5459.26"/>
        <filter val="5459.76"/>
        <filter val="546.73"/>
        <filter val="546.77"/>
        <filter val="5475.85"/>
        <filter val="548.00"/>
        <filter val="548.43"/>
        <filter val="5490.00"/>
        <filter val="55.00"/>
        <filter val="55.49"/>
        <filter val="55.66"/>
        <filter val="55.75"/>
        <filter val="550.51"/>
        <filter val="55100.29"/>
        <filter val="552.00"/>
        <filter val="552.10"/>
        <filter val="5523.39"/>
        <filter val="5529.87"/>
        <filter val="5530.19"/>
        <filter val="5535.70"/>
        <filter val="555.98"/>
        <filter val="556.00"/>
        <filter val="557.00"/>
        <filter val="5570.45"/>
        <filter val="559.00"/>
        <filter val="559.88"/>
        <filter val="5592.41"/>
        <filter val="56.00"/>
        <filter val="56.30"/>
        <filter val="56.40"/>
        <filter val="56.57"/>
        <filter val="56.70"/>
        <filter val="56.98"/>
        <filter val="560.55"/>
        <filter val="560.95"/>
        <filter val="561.56"/>
        <filter val="5610.62"/>
        <filter val="562.96"/>
        <filter val="563.00"/>
        <filter val="563.11"/>
        <filter val="5630.82"/>
        <filter val="5635.38"/>
        <filter val="5637.60"/>
        <filter val="565.38"/>
        <filter val="5665.32"/>
        <filter val="567.21"/>
        <filter val="56803.28"/>
        <filter val="5686.13"/>
        <filter val="5688.65"/>
        <filter val="569.00"/>
        <filter val="57.00"/>
        <filter val="57.18"/>
        <filter val="57.51"/>
        <filter val="57.70"/>
        <filter val="57.73"/>
        <filter val="5703.90"/>
        <filter val="571.74"/>
        <filter val="5715.41"/>
        <filter val="5716.69"/>
        <filter val="5725.71"/>
        <filter val="5730.02"/>
        <filter val="574.68"/>
        <filter val="5748.80"/>
        <filter val="576.00"/>
        <filter val="576.20"/>
        <filter val="577.26"/>
        <filter val="5779.30"/>
        <filter val="579.34"/>
        <filter val="5791.29"/>
        <filter val="57943.32"/>
        <filter val="5799.00"/>
        <filter val="58.00"/>
        <filter val="58.06"/>
        <filter val="58.15"/>
        <filter val="58.45"/>
        <filter val="58.62"/>
        <filter val="58.64"/>
        <filter val="58.73"/>
        <filter val="58.95"/>
        <filter val="580.79"/>
        <filter val="582.73"/>
        <filter val="5827.91"/>
        <filter val="584.17"/>
        <filter val="584.35"/>
        <filter val="585.45"/>
        <filter val="586.00"/>
        <filter val="586.34"/>
        <filter val="5861.60"/>
        <filter val="587.74"/>
        <filter val="587902.85"/>
        <filter val="588.22"/>
        <filter val="588.91"/>
        <filter val="5887.00"/>
        <filter val="5889.08"/>
        <filter val="589.00"/>
        <filter val="58989.45"/>
        <filter val="59.00"/>
        <filter val="59.08"/>
        <filter val="59.26"/>
        <filter val="-59.29"/>
        <filter val="59.41"/>
        <filter val="59.48"/>
        <filter val="59.80"/>
        <filter val="59.98"/>
        <filter val="591.21"/>
        <filter val="591.22"/>
        <filter val="591.95"/>
        <filter val="592.00"/>
        <filter val="592.60"/>
        <filter val="5922.62"/>
        <filter val="5927.70"/>
        <filter val="594.00"/>
        <filter val="595.89"/>
        <filter val="5953.15"/>
        <filter val="5960.23"/>
        <filter val="-597.38"/>
        <filter val="5970.16"/>
        <filter val="598.00"/>
        <filter val="5987.13"/>
        <filter val="599.00"/>
        <filter val="5993.41"/>
        <filter val="5997.11"/>
        <filter val="5998.80"/>
        <filter val="6.00"/>
        <filter val="6.02"/>
        <filter val="6.06"/>
        <filter val="6.15"/>
        <filter val="6.17"/>
        <filter val="6.23"/>
        <filter val="6.25"/>
        <filter val="-6.28"/>
        <filter val="-6.30"/>
        <filter val="6.36"/>
        <filter val="-6.36"/>
        <filter val="6.38"/>
        <filter val="6.43"/>
        <filter val="6.44"/>
        <filter val="6.46"/>
        <filter val="6.67"/>
        <filter val="6.68"/>
        <filter val="6.73"/>
        <filter val="6.78"/>
        <filter val="6.79"/>
        <filter val="6.80"/>
        <filter val="6.84"/>
        <filter val="6.86"/>
        <filter val="6.88"/>
        <filter val="6.92"/>
        <filter val="6.94"/>
        <filter val="-6.94"/>
        <filter val="6.98"/>
        <filter val="60.00"/>
        <filter val="60.35"/>
        <filter val="60.63"/>
        <filter val="600.00"/>
        <filter val="600.32"/>
        <filter val="6005.78"/>
        <filter val="6010.48"/>
        <filter val="603.00"/>
        <filter val="604.00"/>
        <filter val="604.26"/>
        <filter val="606.47"/>
        <filter val="6066.38"/>
        <filter val="607.00"/>
        <filter val="607.22"/>
        <filter val="608.33"/>
        <filter val="61.00"/>
        <filter val="61.06"/>
        <filter val="61.07"/>
        <filter val="61.32"/>
        <filter val="61.66"/>
        <filter val="61.82"/>
        <filter val="61.88"/>
        <filter val="610941.47"/>
        <filter val="612.44"/>
        <filter val="6125.50"/>
        <filter val="613.40"/>
        <filter val="6147.43"/>
        <filter val="6180.00"/>
        <filter val="619.12"/>
        <filter val="619.29"/>
        <filter val="6198.35"/>
        <filter val="62.00"/>
        <filter val="62.08"/>
        <filter val="62.46"/>
        <filter val="62.57"/>
        <filter val="62.89"/>
        <filter val="620.59"/>
        <filter val="621.00"/>
        <filter val="6211.71"/>
        <filter val="622.00"/>
        <filter val="622.52"/>
        <filter val="6221.10"/>
        <filter val="6229.70"/>
        <filter val="623.37"/>
        <filter val="623.48"/>
        <filter val="62343.10"/>
        <filter val="625.00"/>
        <filter val="625.51"/>
        <filter val="627.63"/>
        <filter val="6283.26"/>
        <filter val="629.79"/>
        <filter val="63.00"/>
        <filter val="63.49"/>
        <filter val="63.57"/>
        <filter val="63.71"/>
        <filter val="63.75"/>
        <filter val="63.78"/>
        <filter val="63.87"/>
        <filter val="630.00"/>
        <filter val="6303.40"/>
        <filter val="631.00"/>
        <filter val="631.05"/>
        <filter val="631.85"/>
        <filter val="634.00"/>
        <filter val="635.71"/>
        <filter val="6362.00"/>
        <filter val="637.19"/>
        <filter val="6370.00"/>
        <filter val="6379.57"/>
        <filter val="639.19"/>
        <filter val="64.00"/>
        <filter val="64.11"/>
        <filter val="64.47"/>
        <filter val="64016.58"/>
        <filter val="641.00"/>
        <filter val="641.28"/>
        <filter val="6415.70"/>
        <filter val="642.49"/>
        <filter val="642.63"/>
        <filter val="643.00"/>
        <filter val="644.47"/>
        <filter val="6456.85"/>
        <filter val="646.36"/>
        <filter val="647.00"/>
        <filter val="647.83"/>
        <filter val="648.48"/>
        <filter val="65.00"/>
        <filter val="65.13"/>
        <filter val="65.45"/>
        <filter val="65.60"/>
        <filter val="65.81"/>
        <filter val="65.98"/>
        <filter val="650.29"/>
        <filter val="651.16"/>
        <filter val="651.38"/>
        <filter val="651.56"/>
        <filter val="654.00"/>
        <filter val="654.08"/>
        <filter val="655.00"/>
        <filter val="655.55"/>
        <filter val="656.65"/>
        <filter val="656.94"/>
        <filter val="6565.96"/>
        <filter val="657.97"/>
        <filter val="6575.00"/>
        <filter val="6575.96"/>
        <filter val="658.00"/>
        <filter val="658.92"/>
        <filter val="659.10"/>
        <filter val="66.00"/>
        <filter val="66.09"/>
        <filter val="66.20"/>
        <filter val="66.53"/>
        <filter val="66.79"/>
        <filter val="661.09"/>
        <filter val="661.92"/>
        <filter val="662.39"/>
        <filter val="6631.69"/>
        <filter val="6644.57"/>
        <filter val="6649.57"/>
        <filter val="665.00"/>
        <filter val="665.30"/>
        <filter val="666.00"/>
        <filter val="666.09"/>
        <filter val="667.00"/>
        <filter val="6672.98"/>
        <filter val="6683.49"/>
        <filter val="6685.08"/>
        <filter val="67.00"/>
        <filter val="67.40"/>
        <filter val="-67.43"/>
        <filter val="67.60"/>
        <filter val="67.85"/>
        <filter val="670.00"/>
        <filter val="670.28"/>
        <filter val="6707.61"/>
        <filter val="671.25"/>
        <filter val="672.82"/>
        <filter val="67422.74"/>
        <filter val="675.49"/>
        <filter val="6753.64"/>
        <filter val="676.00"/>
        <filter val="677.00"/>
        <filter val="6771.32"/>
        <filter val="678.48"/>
        <filter val="678.98"/>
        <filter val="68.00"/>
        <filter val="68.38"/>
        <filter val="680.00"/>
        <filter val="6800.00"/>
        <filter val="6801.43"/>
        <filter val="681.00"/>
        <filter val="-681.58"/>
        <filter val="681662.87"/>
        <filter val="6823.87"/>
        <filter val="683.40"/>
        <filter val="6832.58"/>
        <filter val="684.00"/>
        <filter val="684.65"/>
        <filter val="6857.38"/>
        <filter val="6863.90"/>
        <filter val="6867.96"/>
        <filter val="687.39"/>
        <filter val="68742.50"/>
        <filter val="688.00"/>
        <filter val="689.00"/>
        <filter val="689.05"/>
        <filter val="6893.29"/>
        <filter val="6895.09"/>
        <filter val="6897.97"/>
        <filter val="6898.38"/>
        <filter val="69.00"/>
        <filter val="69.09"/>
        <filter val="69.20"/>
        <filter val="69.24"/>
        <filter val="-69.35"/>
        <filter val="69.58"/>
        <filter val="69.90"/>
        <filter val="69.94"/>
        <filter val="69.97"/>
        <filter val="6905.76"/>
        <filter val="6906.90"/>
        <filter val="692.00"/>
        <filter val="6933.75"/>
        <filter val="6935.06"/>
        <filter val="696.00"/>
        <filter val="7.00"/>
        <filter val="7.01"/>
        <filter val="7.02"/>
        <filter val="7.06"/>
        <filter val="-7.06"/>
        <filter val="7.08"/>
        <filter val="7.11"/>
        <filter val="7.13"/>
        <filter val="7.15"/>
        <filter val="7.18"/>
        <filter val="7.19"/>
        <filter val="7.20"/>
        <filter val="7.28"/>
        <filter val="7.29"/>
        <filter val="7.30"/>
        <filter val="7.40"/>
        <filter val="7.42"/>
        <filter val="7.50"/>
        <filter val="7.51"/>
        <filter val="7.60"/>
        <filter val="7.63"/>
        <filter val="7.69"/>
        <filter val="7.82"/>
        <filter val="70.00"/>
        <filter val="70.71"/>
        <filter val="7001.93"/>
        <filter val="7014.44"/>
        <filter val="7023.10"/>
        <filter val="703.11"/>
        <filter val="7039.30"/>
        <filter val="706.00"/>
        <filter val="706.66"/>
        <filter val="70721.40"/>
        <filter val="708.00"/>
        <filter val="708.07"/>
        <filter val="71.00"/>
        <filter val="71.24"/>
        <filter val="71.72"/>
        <filter val="71.76"/>
        <filter val="71.97"/>
        <filter val="7108.56"/>
        <filter val="711.00"/>
        <filter val="711.20"/>
        <filter val="712.00"/>
        <filter val="712.35"/>
        <filter val="712.66"/>
        <filter val="7135.27"/>
        <filter val="716.50"/>
        <filter val="7167.33"/>
        <filter val="717.13"/>
        <filter val="718.83"/>
        <filter val="719.69"/>
        <filter val="72.00"/>
        <filter val="72.12"/>
        <filter val="72.14"/>
        <filter val="72.18"/>
        <filter val="72.41"/>
        <filter val="72.50"/>
        <filter val="72.89"/>
        <filter val="723.52"/>
        <filter val="724.00"/>
        <filter val="724.30"/>
        <filter val="726.14"/>
        <filter val="7273.10"/>
        <filter val="73.00"/>
        <filter val="73.61"/>
        <filter val="73.68"/>
        <filter val="73.77"/>
        <filter val="73.78"/>
        <filter val="73.85"/>
        <filter val="730.20"/>
        <filter val="731.00"/>
        <filter val="-731.32"/>
        <filter val="7314.67"/>
        <filter val="733.00"/>
        <filter val="7346.64"/>
        <filter val="7384.37"/>
        <filter val="74.00"/>
        <filter val="-74.00"/>
        <filter val="74.08"/>
        <filter val="74.37"/>
        <filter val="741.00"/>
        <filter val="741.24"/>
        <filter val="7413.53"/>
        <filter val="744.00"/>
        <filter val="745.06"/>
        <filter val="7450.43"/>
        <filter val="7463.70"/>
        <filter val="7469.38"/>
        <filter val="7471.38"/>
        <filter val="7472.34"/>
        <filter val="748.78"/>
        <filter val="75.00"/>
        <filter val="75.15"/>
        <filter val="75.30"/>
        <filter val="75.92"/>
        <filter val="750.14"/>
        <filter val="75137.87"/>
        <filter val="754.19"/>
        <filter val="755.49"/>
        <filter val="756.00"/>
        <filter val="76.00"/>
        <filter val="76.07"/>
        <filter val="76.18"/>
        <filter val="76.23"/>
        <filter val="-76.60"/>
        <filter val="-76.65"/>
        <filter val="76.74"/>
        <filter val="76.95"/>
        <filter val="761.00"/>
        <filter val="762.00"/>
        <filter val="7647.60"/>
        <filter val="765.00"/>
        <filter val="765.81"/>
        <filter val="767.00"/>
        <filter val="768.92"/>
        <filter val="769.76"/>
        <filter val="77.00"/>
        <filter val="77.03"/>
        <filter val="77.17"/>
        <filter val="77.35"/>
        <filter val="77.68"/>
        <filter val="77.79"/>
        <filter val="77.96"/>
        <filter val="7712.00"/>
        <filter val="7712.05"/>
        <filter val="7719.34"/>
        <filter val="7737.18"/>
        <filter val="774.69"/>
        <filter val="7740.61"/>
        <filter val="7777.98"/>
        <filter val="778.00"/>
        <filter val="78.00"/>
        <filter val="78.10"/>
        <filter val="78.26"/>
        <filter val="781.31"/>
        <filter val="782.45"/>
        <filter val="7833.85"/>
        <filter val="785.00"/>
        <filter val="785.66"/>
        <filter val="7864.05"/>
        <filter val="787.02"/>
        <filter val="788.00"/>
        <filter val="788.60"/>
        <filter val="7896.40"/>
        <filter val="7899.92"/>
        <filter val="79.00"/>
        <filter val="79.22"/>
        <filter val="79.51"/>
        <filter val="79.62"/>
        <filter val="793.03"/>
        <filter val="794.00"/>
        <filter val="7951.16"/>
        <filter val="8.00"/>
        <filter val="8.01"/>
        <filter val="8.02"/>
        <filter val="8.09"/>
        <filter val="8.16"/>
        <filter val="-8.17"/>
        <filter val="8.18"/>
        <filter val="8.22"/>
        <filter val="8.24"/>
        <filter val="8.30"/>
        <filter val="8.40"/>
        <filter val="8.43"/>
        <filter val="8.47"/>
        <filter val="8.52"/>
        <filter val="8.57"/>
        <filter val="8.60"/>
        <filter val="8.64"/>
        <filter val="8.66"/>
        <filter val="8.70"/>
        <filter val="8.89"/>
        <filter val="8.90"/>
        <filter val="8.91"/>
        <filter val="8.92"/>
        <filter val="8.94"/>
        <filter val="8.98"/>
        <filter val="80.00"/>
        <filter val="80.10"/>
        <filter val="80.20"/>
        <filter val="80.27"/>
        <filter val="80.45"/>
        <filter val="80.79"/>
        <filter val="800.20"/>
        <filter val="802.97"/>
        <filter val="803.00"/>
        <filter val="803.76"/>
        <filter val="8030.68"/>
        <filter val="8039.28"/>
        <filter val="8047.72"/>
        <filter val="805.02"/>
        <filter val="805.55"/>
        <filter val="806.07"/>
        <filter val="806.98"/>
        <filter val="8068.10"/>
        <filter val="807.00"/>
        <filter val="8093.20"/>
        <filter val="81.00"/>
        <filter val="81.01"/>
        <filter val="81.03"/>
        <filter val="81.14"/>
        <filter val="81.27"/>
        <filter val="81.29"/>
        <filter val="81.32"/>
        <filter val="81.35"/>
        <filter val="81.61"/>
        <filter val="81.90"/>
        <filter val="810.00"/>
        <filter val="8114.28"/>
        <filter val="8118.41"/>
        <filter val="815.05"/>
        <filter val="815.06"/>
        <filter val="816.62"/>
        <filter val="817.00"/>
        <filter val="8170.68"/>
        <filter val="818.51"/>
        <filter val="819.07"/>
        <filter val="8197.13"/>
        <filter val="82.15"/>
        <filter val="82.29"/>
        <filter val="82.54"/>
        <filter val="82.82"/>
        <filter val="82.92"/>
        <filter val="820.04"/>
        <filter val="8200.23"/>
        <filter val="8209.48"/>
        <filter val="821.33"/>
        <filter val="822.00"/>
        <filter val="8225.33"/>
        <filter val="824.53"/>
        <filter val="825.73"/>
        <filter val="8260.66"/>
        <filter val="827.00"/>
        <filter val="827.30"/>
        <filter val="8279.08"/>
        <filter val="829.87"/>
        <filter val="83.00"/>
        <filter val="83.46"/>
        <filter val="830.00"/>
        <filter val="830.72"/>
        <filter val="8341.46"/>
        <filter val="836.21"/>
        <filter val="836.82"/>
        <filter val="837.00"/>
        <filter val="838.45"/>
        <filter val="839.00"/>
        <filter val="84.00"/>
        <filter val="84.02"/>
        <filter val="84.10"/>
        <filter val="84.23"/>
        <filter val="84.44"/>
        <filter val="84.66"/>
        <filter val="84.93"/>
        <filter val="8436.47"/>
        <filter val="845.00"/>
        <filter val="85.00"/>
        <filter val="85.20"/>
        <filter val="85.28"/>
        <filter val="85.30"/>
        <filter val="85.64"/>
        <filter val="85.76"/>
        <filter val="85.97"/>
        <filter val="850.00"/>
        <filter val="8506.40"/>
        <filter val="851.37"/>
        <filter val="8517.65"/>
        <filter val="854.61"/>
        <filter val="8544.21"/>
        <filter val="8565.20"/>
        <filter val="8585.25"/>
        <filter val="8585.90"/>
        <filter val="859.50"/>
        <filter val="86.00"/>
        <filter val="86.20"/>
        <filter val="-86.33"/>
        <filter val="86.78"/>
        <filter val="860.48"/>
        <filter val="8609.06"/>
        <filter val="862.00"/>
        <filter val="8625.98"/>
        <filter val="8627.79"/>
        <filter val="863.01"/>
        <filter val="8657.54"/>
        <filter val="866.00"/>
        <filter val="867.00"/>
        <filter val="867.24"/>
        <filter val="867.95"/>
        <filter val="8670.00"/>
        <filter val="8691.38"/>
        <filter val="87.00"/>
        <filter val="87.36"/>
        <filter val="87.52"/>
        <filter val="87.71"/>
        <filter val="87.91"/>
        <filter val="871.54"/>
        <filter val="871.70"/>
        <filter val="873.71"/>
        <filter val="-876.07"/>
        <filter val="876.40"/>
        <filter val="877.67"/>
        <filter val="877.94"/>
        <filter val="879.00"/>
        <filter val="88.00"/>
        <filter val="-88.00"/>
        <filter val="-88.68"/>
        <filter val="88.71"/>
        <filter val="88.80"/>
        <filter val="8801.07"/>
        <filter val="881.40"/>
        <filter val="882.55"/>
        <filter val="885.00"/>
        <filter val="89.00"/>
        <filter val="89.14"/>
        <filter val="89.80"/>
        <filter val="893.00"/>
        <filter val="894.02"/>
        <filter val="898.09"/>
        <filter val="8980.10"/>
        <filter val="9.00"/>
        <filter val="9.01"/>
        <filter val="9.03"/>
        <filter val="9.04"/>
        <filter val="9.14"/>
        <filter val="9.17"/>
        <filter val="9.31"/>
        <filter val="9.36"/>
        <filter val="9.38"/>
        <filter val="-9.38"/>
        <filter val="9.42"/>
        <filter val="9.47"/>
        <filter val="9.49"/>
        <filter val="9.56"/>
        <filter val="9.58"/>
        <filter val="9.59"/>
        <filter val="9.61"/>
        <filter val="9.67"/>
        <filter val="9.72"/>
        <filter val="9.79"/>
        <filter val="-9.91"/>
        <filter val="9.97"/>
        <filter val="9.98"/>
        <filter val="9.99"/>
        <filter val="90.00"/>
        <filter val="90.20"/>
        <filter val="90.26"/>
        <filter val="90.48"/>
        <filter val="90.50"/>
        <filter val="90.81"/>
        <filter val="90.84"/>
        <filter val="901.99"/>
        <filter val="9023.04"/>
        <filter val="9023.97"/>
        <filter val="904.26"/>
        <filter val="904.50"/>
        <filter val="9042.70"/>
        <filter val="9046.20"/>
        <filter val="905.74"/>
        <filter val="906.36"/>
        <filter val="9099.40"/>
        <filter val="91.00"/>
        <filter val="91.33"/>
        <filter val="91.40"/>
        <filter val="91.48"/>
        <filter val="91.59"/>
        <filter val="9129.63"/>
        <filter val="915.00"/>
        <filter val="915.45"/>
        <filter val="916.27"/>
        <filter val="916.66"/>
        <filter val="916.78"/>
        <filter val="916.82"/>
        <filter val="9167.33"/>
        <filter val="92.08"/>
        <filter val="92.12"/>
        <filter val="92.50"/>
        <filter val="920.00"/>
        <filter val="9217.82"/>
        <filter val="925.49"/>
        <filter val="927.00"/>
        <filter val="928.00"/>
        <filter val="9287.44"/>
        <filter val="9291.41"/>
        <filter val="93.00"/>
        <filter val="93.24"/>
        <filter val="93.29"/>
        <filter val="93.89"/>
        <filter val="931.10"/>
        <filter val="932.00"/>
        <filter val="935.19"/>
        <filter val="936.49"/>
        <filter val="94.00"/>
        <filter val="94.22"/>
        <filter val="94.60"/>
        <filter val="94.62"/>
        <filter val="940.00"/>
        <filter val="9413.00"/>
        <filter val="943284.90"/>
        <filter val="944.93"/>
        <filter val="947.44"/>
        <filter val="948.09"/>
        <filter val="948.40"/>
        <filter val="95.00"/>
        <filter val="95.12"/>
        <filter val="95.77"/>
        <filter val="95.98"/>
        <filter val="950.00"/>
        <filter val="951.04"/>
        <filter val="9516.61"/>
        <filter val="953.00"/>
        <filter val="953.55"/>
        <filter val="953.89"/>
        <filter val="9546.00"/>
        <filter val="956.00"/>
        <filter val="956.16"/>
        <filter val="956.81"/>
        <filter val="957.00"/>
        <filter val="957.87"/>
        <filter val="959.75"/>
        <filter val="96.73"/>
        <filter val="960.00"/>
        <filter val="9614.99"/>
        <filter val="962.21"/>
        <filter val="963.55"/>
        <filter val="9650.40"/>
        <filter val="966.53"/>
        <filter val="97.00"/>
        <filter val="97.85"/>
        <filter val="972.41"/>
        <filter val="972.94"/>
        <filter val="973.20"/>
        <filter val="976.00"/>
        <filter val="977.83"/>
        <filter val="979.13"/>
        <filter val="98.00"/>
        <filter val="98.26"/>
        <filter val="98.90"/>
        <filter val="981.00"/>
        <filter val="988.00"/>
        <filter val="99.00"/>
        <filter val="99.06"/>
        <filter val="99.15"/>
        <filter val="99.40"/>
        <filter val="99.89"/>
        <filter val="994.02"/>
        <filter val="994.10"/>
        <filter val="995.76"/>
        <filter val="996.90"/>
        <filter val="997.75"/>
        <filter val="998.00"/>
      </filters>
    </filterColumn>
  </autoFilter>
  <mergeCells count="301">
    <mergeCell ref="B161:C161"/>
    <mergeCell ref="B323:C323"/>
    <mergeCell ref="B404:C404"/>
    <mergeCell ref="B485:C485"/>
    <mergeCell ref="B728:C728"/>
    <mergeCell ref="B809:C809"/>
    <mergeCell ref="B1457:C1457"/>
    <mergeCell ref="B1619:C1619"/>
    <mergeCell ref="B1781:C1781"/>
    <mergeCell ref="B1862:C1862"/>
    <mergeCell ref="B1943:C1943"/>
    <mergeCell ref="B2024:C2024"/>
    <mergeCell ref="B890:C890"/>
    <mergeCell ref="B1052:C1052"/>
    <mergeCell ref="B1133:C1133"/>
    <mergeCell ref="B1214:C1214"/>
    <mergeCell ref="B1295:C1295"/>
    <mergeCell ref="B1376:C1376"/>
    <mergeCell ref="B2672:C2672"/>
    <mergeCell ref="B2753:C2753"/>
    <mergeCell ref="B2834:C2834"/>
    <mergeCell ref="B2915:C2915"/>
    <mergeCell ref="B2996:C2996"/>
    <mergeCell ref="B3077:C3077"/>
    <mergeCell ref="B2105:C2105"/>
    <mergeCell ref="B2186:C2186"/>
    <mergeCell ref="B2267:C2267"/>
    <mergeCell ref="B2348:C2348"/>
    <mergeCell ref="B2510:C2510"/>
    <mergeCell ref="B2591:C2591"/>
    <mergeCell ref="B4211:C4211"/>
    <mergeCell ref="B4292:C4292"/>
    <mergeCell ref="B4373:C4373"/>
    <mergeCell ref="B4454:C4454"/>
    <mergeCell ref="B4535:C4535"/>
    <mergeCell ref="B4616:C4616"/>
    <mergeCell ref="B3482:C3482"/>
    <mergeCell ref="B3563:C3563"/>
    <mergeCell ref="B3644:C3644"/>
    <mergeCell ref="B3725:C3725"/>
    <mergeCell ref="B3887:C3887"/>
    <mergeCell ref="B4049:C4049"/>
    <mergeCell ref="B5426:C5426"/>
    <mergeCell ref="B5507:C5507"/>
    <mergeCell ref="B5588:C5588"/>
    <mergeCell ref="B5750:C5750"/>
    <mergeCell ref="B5831:C5831"/>
    <mergeCell ref="B5912:C5912"/>
    <mergeCell ref="B4859:C4859"/>
    <mergeCell ref="B5021:C5021"/>
    <mergeCell ref="B5102:C5102"/>
    <mergeCell ref="B5183:C5183"/>
    <mergeCell ref="B5264:C5264"/>
    <mergeCell ref="B5345:C5345"/>
    <mergeCell ref="B6479:C6479"/>
    <mergeCell ref="B6560:C6560"/>
    <mergeCell ref="B6641:C6641"/>
    <mergeCell ref="B6722:C6722"/>
    <mergeCell ref="B6884:C6884"/>
    <mergeCell ref="B6965:C6965"/>
    <mergeCell ref="B5993:C5993"/>
    <mergeCell ref="B6074:C6074"/>
    <mergeCell ref="B6155:C6155"/>
    <mergeCell ref="B6236:C6236"/>
    <mergeCell ref="B6317:C6317"/>
    <mergeCell ref="B6398:C6398"/>
    <mergeCell ref="B7532:C7532"/>
    <mergeCell ref="B7613:C7613"/>
    <mergeCell ref="B7694:C7694"/>
    <mergeCell ref="B7775:C7775"/>
    <mergeCell ref="B7856:C7856"/>
    <mergeCell ref="B7937:C7937"/>
    <mergeCell ref="B7046:C7046"/>
    <mergeCell ref="B7127:C7127"/>
    <mergeCell ref="B7208:C7208"/>
    <mergeCell ref="B7289:C7289"/>
    <mergeCell ref="B7370:C7370"/>
    <mergeCell ref="B7451:C7451"/>
    <mergeCell ref="B8666:C8666"/>
    <mergeCell ref="B8747:C8747"/>
    <mergeCell ref="B8828:C8828"/>
    <mergeCell ref="B8909:C8909"/>
    <mergeCell ref="B8990:C8990"/>
    <mergeCell ref="B9071:C9071"/>
    <mergeCell ref="B8018:C8018"/>
    <mergeCell ref="B8099:C8099"/>
    <mergeCell ref="B8180:C8180"/>
    <mergeCell ref="B8261:C8261"/>
    <mergeCell ref="B8423:C8423"/>
    <mergeCell ref="B8504:C8504"/>
    <mergeCell ref="B9638:C9638"/>
    <mergeCell ref="B9719:C9719"/>
    <mergeCell ref="B9800:C9800"/>
    <mergeCell ref="B9881:C9881"/>
    <mergeCell ref="B9962:C9962"/>
    <mergeCell ref="B10043:C10043"/>
    <mergeCell ref="B10124:C10124"/>
    <mergeCell ref="B9152:C9152"/>
    <mergeCell ref="B9233:C9233"/>
    <mergeCell ref="B9314:C9314"/>
    <mergeCell ref="B9395:C9395"/>
    <mergeCell ref="B9476:C9476"/>
    <mergeCell ref="B9557:C9557"/>
    <mergeCell ref="B10691:C10691"/>
    <mergeCell ref="B10772:C10772"/>
    <mergeCell ref="B10853:C10853"/>
    <mergeCell ref="B10934:C10934"/>
    <mergeCell ref="B11015:C11015"/>
    <mergeCell ref="B11177:C11177"/>
    <mergeCell ref="B11420:C11420"/>
    <mergeCell ref="B10205:C10205"/>
    <mergeCell ref="B10286:C10286"/>
    <mergeCell ref="B10367:C10367"/>
    <mergeCell ref="B10448:C10448"/>
    <mergeCell ref="B10529:C10529"/>
    <mergeCell ref="B10610:C10610"/>
    <mergeCell ref="B11825:C11825"/>
    <mergeCell ref="B11906:C11906"/>
    <mergeCell ref="B11987:C11987"/>
    <mergeCell ref="B12068:C12068"/>
    <mergeCell ref="B12149:C12149"/>
    <mergeCell ref="B12230:C12230"/>
    <mergeCell ref="B11258:C11258"/>
    <mergeCell ref="B11339:C11339"/>
    <mergeCell ref="B11501:C11501"/>
    <mergeCell ref="B11582:C11582"/>
    <mergeCell ref="B11663:C11663"/>
    <mergeCell ref="B11744:C11744"/>
    <mergeCell ref="B12797:C12797"/>
    <mergeCell ref="B12878:C12878"/>
    <mergeCell ref="B12959:C12959"/>
    <mergeCell ref="B13040:C13040"/>
    <mergeCell ref="B13121:C13121"/>
    <mergeCell ref="B13202:C13202"/>
    <mergeCell ref="B12311:C12311"/>
    <mergeCell ref="B12392:C12392"/>
    <mergeCell ref="B12473:C12473"/>
    <mergeCell ref="B12554:C12554"/>
    <mergeCell ref="B12635:C12635"/>
    <mergeCell ref="B12716:C12716"/>
    <mergeCell ref="B13769:C13769"/>
    <mergeCell ref="B13850:C13850"/>
    <mergeCell ref="B13931:C13931"/>
    <mergeCell ref="B14012:C14012"/>
    <mergeCell ref="B14093:C14093"/>
    <mergeCell ref="B14174:C14174"/>
    <mergeCell ref="B14579:C14579"/>
    <mergeCell ref="B13283:C13283"/>
    <mergeCell ref="B13364:C13364"/>
    <mergeCell ref="B13445:C13445"/>
    <mergeCell ref="B13526:C13526"/>
    <mergeCell ref="B13607:C13607"/>
    <mergeCell ref="B13688:C13688"/>
    <mergeCell ref="B14822:C14822"/>
    <mergeCell ref="B14903:C14903"/>
    <mergeCell ref="B14984:C14984"/>
    <mergeCell ref="B15065:C15065"/>
    <mergeCell ref="B15146:C15146"/>
    <mergeCell ref="B15227:C15227"/>
    <mergeCell ref="B15470:C15470"/>
    <mergeCell ref="B14255:C14255"/>
    <mergeCell ref="B14336:C14336"/>
    <mergeCell ref="B14417:C14417"/>
    <mergeCell ref="B14498:C14498"/>
    <mergeCell ref="B14660:C14660"/>
    <mergeCell ref="B14741:C14741"/>
    <mergeCell ref="B15956:C15956"/>
    <mergeCell ref="B16037:C16037"/>
    <mergeCell ref="B16118:C16118"/>
    <mergeCell ref="B16199:C16199"/>
    <mergeCell ref="B16280:C16280"/>
    <mergeCell ref="B16361:C16361"/>
    <mergeCell ref="B15308:C15308"/>
    <mergeCell ref="B15389:C15389"/>
    <mergeCell ref="B15632:C15632"/>
    <mergeCell ref="B15713:C15713"/>
    <mergeCell ref="B15794:C15794"/>
    <mergeCell ref="B15875:C15875"/>
    <mergeCell ref="B16928:C16928"/>
    <mergeCell ref="B17009:C17009"/>
    <mergeCell ref="B17090:C17090"/>
    <mergeCell ref="B17171:C17171"/>
    <mergeCell ref="B17252:C17252"/>
    <mergeCell ref="B17333:C17333"/>
    <mergeCell ref="B16442:C16442"/>
    <mergeCell ref="B16523:C16523"/>
    <mergeCell ref="B16604:C16604"/>
    <mergeCell ref="B16685:C16685"/>
    <mergeCell ref="B16766:C16766"/>
    <mergeCell ref="B16847:C16847"/>
    <mergeCell ref="B17900:C17900"/>
    <mergeCell ref="B17981:C17981"/>
    <mergeCell ref="B18143:C18143"/>
    <mergeCell ref="B18305:C18305"/>
    <mergeCell ref="B18386:C18386"/>
    <mergeCell ref="B18467:C18467"/>
    <mergeCell ref="B18953:C18953"/>
    <mergeCell ref="B17414:C17414"/>
    <mergeCell ref="B17495:C17495"/>
    <mergeCell ref="B17576:C17576"/>
    <mergeCell ref="B17657:C17657"/>
    <mergeCell ref="B17738:C17738"/>
    <mergeCell ref="B17819:C17819"/>
    <mergeCell ref="B19115:C19115"/>
    <mergeCell ref="B19196:C19196"/>
    <mergeCell ref="B19277:C19277"/>
    <mergeCell ref="B19358:C19358"/>
    <mergeCell ref="B19439:C19439"/>
    <mergeCell ref="B19520:C19520"/>
    <mergeCell ref="B18548:C18548"/>
    <mergeCell ref="B18629:C18629"/>
    <mergeCell ref="B18710:C18710"/>
    <mergeCell ref="B18791:C18791"/>
    <mergeCell ref="B18872:C18872"/>
    <mergeCell ref="B19034:C19034"/>
    <mergeCell ref="B20249:C20249"/>
    <mergeCell ref="B20330:C20330"/>
    <mergeCell ref="B20411:C20411"/>
    <mergeCell ref="B20492:C20492"/>
    <mergeCell ref="B20573:C20573"/>
    <mergeCell ref="B20735:C20735"/>
    <mergeCell ref="B21059:C21059"/>
    <mergeCell ref="B19601:C19601"/>
    <mergeCell ref="B19763:C19763"/>
    <mergeCell ref="B19844:C19844"/>
    <mergeCell ref="B19925:C19925"/>
    <mergeCell ref="B20006:C20006"/>
    <mergeCell ref="B20168:C20168"/>
    <mergeCell ref="B21383:C21383"/>
    <mergeCell ref="B21464:C21464"/>
    <mergeCell ref="B21545:C21545"/>
    <mergeCell ref="B21626:C21626"/>
    <mergeCell ref="B21707:C21707"/>
    <mergeCell ref="B21788:C21788"/>
    <mergeCell ref="B20816:C20816"/>
    <mergeCell ref="B20897:C20897"/>
    <mergeCell ref="B20978:C20978"/>
    <mergeCell ref="B21140:C21140"/>
    <mergeCell ref="B21221:C21221"/>
    <mergeCell ref="B21302:C21302"/>
    <mergeCell ref="B22355:C22355"/>
    <mergeCell ref="B22436:C22436"/>
    <mergeCell ref="B22517:C22517"/>
    <mergeCell ref="B22598:C22598"/>
    <mergeCell ref="B22679:C22679"/>
    <mergeCell ref="B22760:C22760"/>
    <mergeCell ref="B21869:C21869"/>
    <mergeCell ref="B21950:C21950"/>
    <mergeCell ref="B22031:C22031"/>
    <mergeCell ref="B22112:C22112"/>
    <mergeCell ref="B22193:C22193"/>
    <mergeCell ref="B22274:C22274"/>
    <mergeCell ref="B23327:C23327"/>
    <mergeCell ref="B23489:C23489"/>
    <mergeCell ref="B23732:C23732"/>
    <mergeCell ref="B23813:C23813"/>
    <mergeCell ref="B23975:C23975"/>
    <mergeCell ref="B24056:C24056"/>
    <mergeCell ref="B23570:C23570"/>
    <mergeCell ref="B23651:C23651"/>
    <mergeCell ref="B22841:C22841"/>
    <mergeCell ref="B22922:C22922"/>
    <mergeCell ref="B23003:C23003"/>
    <mergeCell ref="B23084:C23084"/>
    <mergeCell ref="B23165:C23165"/>
    <mergeCell ref="B23246:C23246"/>
    <mergeCell ref="B24947:C24947"/>
    <mergeCell ref="B25028:C25028"/>
    <mergeCell ref="B25352:C25352"/>
    <mergeCell ref="B25433:C25433"/>
    <mergeCell ref="B24137:C24137"/>
    <mergeCell ref="B24218:C24218"/>
    <mergeCell ref="B24299:C24299"/>
    <mergeCell ref="B24380:C24380"/>
    <mergeCell ref="B24623:C24623"/>
    <mergeCell ref="B24704:C24704"/>
    <mergeCell ref="B24542:C24542"/>
    <mergeCell ref="B26486:C26486"/>
    <mergeCell ref="B26567:C26567"/>
    <mergeCell ref="B2:C2"/>
    <mergeCell ref="B18224:C18224"/>
    <mergeCell ref="B242:C242"/>
    <mergeCell ref="B647:C647"/>
    <mergeCell ref="B3239:C3239"/>
    <mergeCell ref="B4697:C4697"/>
    <mergeCell ref="B4778:C4778"/>
    <mergeCell ref="B8585:C8585"/>
    <mergeCell ref="B26000:C26000"/>
    <mergeCell ref="B26081:C26081"/>
    <mergeCell ref="B26162:C26162"/>
    <mergeCell ref="B26243:C26243"/>
    <mergeCell ref="B26324:C26324"/>
    <mergeCell ref="B26405:C26405"/>
    <mergeCell ref="B25514:C25514"/>
    <mergeCell ref="B25595:C25595"/>
    <mergeCell ref="B25676:C25676"/>
    <mergeCell ref="B25757:C25757"/>
    <mergeCell ref="B25838:C25838"/>
    <mergeCell ref="B25919:C25919"/>
    <mergeCell ref="B24785:C24785"/>
    <mergeCell ref="B24866:C24866"/>
  </mergeCells>
  <pageMargins left="0.2" right="0.2" top="0.2" bottom="0.2" header="0.2" footer="0.2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 TAVI</vt:lpstr>
      <vt:lpstr>VI TAVI</vt:lpstr>
      <vt:lpstr>VII ბალანსი</vt:lpstr>
      <vt:lpstr>VII TAVI</vt:lpstr>
      <vt:lpstr>VII სსიპ-ები</vt:lpstr>
      <vt:lpstr>'I TAVI'!Print_Area</vt:lpstr>
      <vt:lpstr>'VI TAVI'!Print_Area</vt:lpstr>
      <vt:lpstr>'VII TAVI'!Print_Area</vt:lpstr>
      <vt:lpstr>'VII ბალანსი'!Print_Area</vt:lpstr>
      <vt:lpstr>'VII სსიპ-ები'!Print_Area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Nodar Silagadze</dc:creator>
  <cp:keywords/>
  <dc:description/>
  <cp:lastModifiedBy>nato mokverashvili</cp:lastModifiedBy>
  <dcterms:created xsi:type="dcterms:W3CDTF">2021-07-27T09:58:41Z</dcterms:created>
  <dcterms:modified xsi:type="dcterms:W3CDTF">2021-08-02T09:07:09Z</dcterms:modified>
  <cp:category/>
  <cp:contentStatus/>
</cp:coreProperties>
</file>